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tables/table4.xml" ContentType="application/vnd.openxmlformats-officedocument.spreadsheetml.table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a8f823812993ed6/Desktop/"/>
    </mc:Choice>
  </mc:AlternateContent>
  <xr:revisionPtr revIDLastSave="0" documentId="8_{ED882B3A-A68A-4F08-B5E4-04DE96739814}" xr6:coauthVersionLast="47" xr6:coauthVersionMax="47" xr10:uidLastSave="{00000000-0000-0000-0000-000000000000}"/>
  <bookViews>
    <workbookView xWindow="-98" yWindow="-98" windowWidth="24496" windowHeight="15675" tabRatio="770" xr2:uid="{00000000-000D-0000-FFFF-FFFF00000000}"/>
  </bookViews>
  <sheets>
    <sheet name="Type in Sales" sheetId="13" r:id="rId1"/>
    <sheet name="Instructions-GM" sheetId="43" r:id="rId2"/>
    <sheet name="Instructions" sheetId="42" state="hidden" r:id="rId3"/>
    <sheet name="Summary data" sheetId="38" state="hidden" r:id="rId4"/>
    <sheet name="Inventory data" sheetId="22" state="hidden" r:id="rId5"/>
    <sheet name="Chicken Mix Data" sheetId="39" state="hidden" r:id="rId6"/>
    <sheet name="Day Part ALL" sheetId="37" state="hidden" r:id="rId7"/>
    <sheet name="Day Part Hourly" sheetId="41" state="hidden" r:id="rId8"/>
  </sheets>
  <definedNames>
    <definedName name="ExternalData_1" localSheetId="5" hidden="1">'Chicken Mix Data'!$A$1:$AO$180</definedName>
    <definedName name="ExternalData_1" localSheetId="7" hidden="1">'Day Part Hourly'!$B$1:$AF$3561</definedName>
    <definedName name="ExternalData_2" localSheetId="6" hidden="1">'Day Part ALL'!$B$1:$AF$535</definedName>
    <definedName name="ExternalData_2" localSheetId="4" hidden="1">'Inventory data'!$B$1:$W$19305</definedName>
    <definedName name="_xlnm.Print_Area" localSheetId="0">'Type in Sales'!$B$1:$R$46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13" l="1"/>
  <c r="E32" i="13" s="1"/>
  <c r="F32" i="13" s="1"/>
  <c r="L12" i="13"/>
  <c r="P35" i="13"/>
  <c r="P34" i="13"/>
  <c r="P33" i="13"/>
  <c r="A3" i="37"/>
  <c r="A4" i="37"/>
  <c r="A5" i="37"/>
  <c r="A6" i="37"/>
  <c r="A7" i="37"/>
  <c r="A8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331" i="37"/>
  <c r="A332" i="37"/>
  <c r="A333" i="37"/>
  <c r="A334" i="37"/>
  <c r="A335" i="37"/>
  <c r="A336" i="37"/>
  <c r="A337" i="37"/>
  <c r="A338" i="37"/>
  <c r="A339" i="37"/>
  <c r="A340" i="37"/>
  <c r="A341" i="37"/>
  <c r="A342" i="37"/>
  <c r="A343" i="37"/>
  <c r="A344" i="37"/>
  <c r="A345" i="37"/>
  <c r="A346" i="37"/>
  <c r="A347" i="37"/>
  <c r="A348" i="37"/>
  <c r="A349" i="37"/>
  <c r="A350" i="37"/>
  <c r="A351" i="37"/>
  <c r="A352" i="37"/>
  <c r="A353" i="37"/>
  <c r="A354" i="37"/>
  <c r="A355" i="37"/>
  <c r="A356" i="37"/>
  <c r="A357" i="37"/>
  <c r="A358" i="37"/>
  <c r="A359" i="37"/>
  <c r="A360" i="37"/>
  <c r="A361" i="37"/>
  <c r="A362" i="37"/>
  <c r="A363" i="37"/>
  <c r="A364" i="37"/>
  <c r="A365" i="37"/>
  <c r="A366" i="37"/>
  <c r="A367" i="37"/>
  <c r="A368" i="37"/>
  <c r="A369" i="37"/>
  <c r="A370" i="37"/>
  <c r="A371" i="37"/>
  <c r="A372" i="37"/>
  <c r="A373" i="37"/>
  <c r="A374" i="37"/>
  <c r="A375" i="37"/>
  <c r="A376" i="37"/>
  <c r="A377" i="37"/>
  <c r="A378" i="37"/>
  <c r="A379" i="37"/>
  <c r="A380" i="37"/>
  <c r="A381" i="37"/>
  <c r="A382" i="37"/>
  <c r="A383" i="37"/>
  <c r="A384" i="37"/>
  <c r="A385" i="37"/>
  <c r="A386" i="37"/>
  <c r="A387" i="37"/>
  <c r="A388" i="37"/>
  <c r="A389" i="37"/>
  <c r="A390" i="37"/>
  <c r="A391" i="37"/>
  <c r="A392" i="37"/>
  <c r="A393" i="37"/>
  <c r="A394" i="37"/>
  <c r="A395" i="37"/>
  <c r="A396" i="37"/>
  <c r="A397" i="37"/>
  <c r="A398" i="37"/>
  <c r="A399" i="37"/>
  <c r="A400" i="37"/>
  <c r="A401" i="37"/>
  <c r="A402" i="37"/>
  <c r="A403" i="37"/>
  <c r="A404" i="37"/>
  <c r="A405" i="37"/>
  <c r="A406" i="37"/>
  <c r="A407" i="37"/>
  <c r="A408" i="37"/>
  <c r="A409" i="37"/>
  <c r="A410" i="37"/>
  <c r="A411" i="37"/>
  <c r="A412" i="37"/>
  <c r="A413" i="37"/>
  <c r="A414" i="37"/>
  <c r="A415" i="37"/>
  <c r="A416" i="37"/>
  <c r="A417" i="37"/>
  <c r="A418" i="37"/>
  <c r="A419" i="37"/>
  <c r="A420" i="37"/>
  <c r="A421" i="37"/>
  <c r="A422" i="37"/>
  <c r="A423" i="37"/>
  <c r="A424" i="37"/>
  <c r="A425" i="37"/>
  <c r="A426" i="37"/>
  <c r="A427" i="37"/>
  <c r="A428" i="37"/>
  <c r="A429" i="37"/>
  <c r="A430" i="37"/>
  <c r="A431" i="37"/>
  <c r="A432" i="37"/>
  <c r="A433" i="37"/>
  <c r="A434" i="37"/>
  <c r="A435" i="37"/>
  <c r="A436" i="37"/>
  <c r="A437" i="37"/>
  <c r="A438" i="37"/>
  <c r="A439" i="37"/>
  <c r="A440" i="37"/>
  <c r="A441" i="37"/>
  <c r="A442" i="37"/>
  <c r="A443" i="37"/>
  <c r="A444" i="37"/>
  <c r="A445" i="37"/>
  <c r="A446" i="37"/>
  <c r="A447" i="37"/>
  <c r="A448" i="37"/>
  <c r="A449" i="37"/>
  <c r="A450" i="37"/>
  <c r="A451" i="37"/>
  <c r="A452" i="37"/>
  <c r="A453" i="37"/>
  <c r="A454" i="37"/>
  <c r="A455" i="37"/>
  <c r="A456" i="37"/>
  <c r="A457" i="37"/>
  <c r="A458" i="37"/>
  <c r="A459" i="37"/>
  <c r="A460" i="37"/>
  <c r="A461" i="37"/>
  <c r="A462" i="37"/>
  <c r="A463" i="37"/>
  <c r="A464" i="37"/>
  <c r="A465" i="37"/>
  <c r="A466" i="37"/>
  <c r="A467" i="37"/>
  <c r="A468" i="37"/>
  <c r="A469" i="37"/>
  <c r="A470" i="37"/>
  <c r="A471" i="37"/>
  <c r="A472" i="37"/>
  <c r="A473" i="37"/>
  <c r="A474" i="37"/>
  <c r="A475" i="37"/>
  <c r="A476" i="37"/>
  <c r="A477" i="37"/>
  <c r="A478" i="37"/>
  <c r="A479" i="37"/>
  <c r="A480" i="37"/>
  <c r="A481" i="37"/>
  <c r="A482" i="37"/>
  <c r="A483" i="37"/>
  <c r="A484" i="37"/>
  <c r="A485" i="37"/>
  <c r="A486" i="37"/>
  <c r="A487" i="37"/>
  <c r="A488" i="37"/>
  <c r="A489" i="37"/>
  <c r="A490" i="37"/>
  <c r="A491" i="37"/>
  <c r="A492" i="37"/>
  <c r="A493" i="37"/>
  <c r="A494" i="37"/>
  <c r="A495" i="37"/>
  <c r="A496" i="37"/>
  <c r="A497" i="37"/>
  <c r="A498" i="37"/>
  <c r="A499" i="37"/>
  <c r="A500" i="37"/>
  <c r="A501" i="37"/>
  <c r="A502" i="37"/>
  <c r="A503" i="37"/>
  <c r="A504" i="37"/>
  <c r="A505" i="37"/>
  <c r="A506" i="37"/>
  <c r="A507" i="37"/>
  <c r="A508" i="37"/>
  <c r="A509" i="37"/>
  <c r="A510" i="37"/>
  <c r="A511" i="37"/>
  <c r="A512" i="37"/>
  <c r="A513" i="37"/>
  <c r="A514" i="37"/>
  <c r="A515" i="37"/>
  <c r="A516" i="37"/>
  <c r="A517" i="37"/>
  <c r="A518" i="37"/>
  <c r="A519" i="37"/>
  <c r="A520" i="37"/>
  <c r="A521" i="37"/>
  <c r="A522" i="37"/>
  <c r="A523" i="37"/>
  <c r="A524" i="37"/>
  <c r="A525" i="37"/>
  <c r="A526" i="37"/>
  <c r="A527" i="37"/>
  <c r="A528" i="37"/>
  <c r="A529" i="37"/>
  <c r="A530" i="37"/>
  <c r="A531" i="37"/>
  <c r="A532" i="37"/>
  <c r="A533" i="37"/>
  <c r="A534" i="37"/>
  <c r="A535" i="37"/>
  <c r="A2" i="37"/>
  <c r="K34" i="13" a="1"/>
  <c r="K34" i="13" s="1"/>
  <c r="K33" i="13" a="1"/>
  <c r="K33" i="13" s="1"/>
  <c r="M30" i="13" a="1"/>
  <c r="M30" i="13" s="1"/>
  <c r="L30" i="13" s="1"/>
  <c r="M29" i="13" a="1"/>
  <c r="M29" i="13" s="1"/>
  <c r="L29" i="13" s="1"/>
  <c r="M28" i="13" a="1"/>
  <c r="M28" i="13" s="1"/>
  <c r="L28" i="13" s="1"/>
  <c r="E39" i="13" a="1"/>
  <c r="E39" i="13" s="1"/>
  <c r="E38" i="13" a="1"/>
  <c r="E38" i="13" s="1"/>
  <c r="F38" i="13" s="1"/>
  <c r="P1" i="13"/>
  <c r="A19305" i="22"/>
  <c r="A19304" i="22"/>
  <c r="A19303" i="22"/>
  <c r="A19302" i="22"/>
  <c r="A19301" i="22"/>
  <c r="A19300" i="22"/>
  <c r="A19299" i="22"/>
  <c r="A19298" i="22"/>
  <c r="A19297" i="22"/>
  <c r="A19296" i="22"/>
  <c r="A19295" i="22"/>
  <c r="A19294" i="22"/>
  <c r="A19293" i="22"/>
  <c r="A19292" i="22"/>
  <c r="A19291" i="22"/>
  <c r="A19290" i="22"/>
  <c r="A19289" i="22"/>
  <c r="A19288" i="22"/>
  <c r="A19287" i="22"/>
  <c r="A19286" i="22"/>
  <c r="A19285" i="22"/>
  <c r="A19284" i="22"/>
  <c r="A19283" i="22"/>
  <c r="A19282" i="22"/>
  <c r="A19281" i="22"/>
  <c r="A19280" i="22"/>
  <c r="A19279" i="22"/>
  <c r="A19278" i="22"/>
  <c r="A19277" i="22"/>
  <c r="A19276" i="22"/>
  <c r="A19275" i="22"/>
  <c r="A19274" i="22"/>
  <c r="A19273" i="22"/>
  <c r="A19272" i="22"/>
  <c r="A19271" i="22"/>
  <c r="A19270" i="22"/>
  <c r="A19269" i="22"/>
  <c r="A19268" i="22"/>
  <c r="A19267" i="22"/>
  <c r="A19266" i="22"/>
  <c r="A19265" i="22"/>
  <c r="A19264" i="22"/>
  <c r="A19263" i="22"/>
  <c r="A19262" i="22"/>
  <c r="A19261" i="22"/>
  <c r="A19260" i="22"/>
  <c r="A19259" i="22"/>
  <c r="A19258" i="22"/>
  <c r="A19257" i="22"/>
  <c r="A19256" i="22"/>
  <c r="A19255" i="22"/>
  <c r="A19254" i="22"/>
  <c r="A19253" i="22"/>
  <c r="A19252" i="22"/>
  <c r="A19251" i="22"/>
  <c r="A19250" i="22"/>
  <c r="A19249" i="22"/>
  <c r="A19248" i="22"/>
  <c r="A19247" i="22"/>
  <c r="A19246" i="22"/>
  <c r="A19245" i="22"/>
  <c r="A19244" i="22"/>
  <c r="A19243" i="22"/>
  <c r="A19242" i="22"/>
  <c r="A19241" i="22"/>
  <c r="A19240" i="22"/>
  <c r="A19239" i="22"/>
  <c r="A19238" i="22"/>
  <c r="A19237" i="22"/>
  <c r="A19236" i="22"/>
  <c r="A19235" i="22"/>
  <c r="A19234" i="22"/>
  <c r="A19233" i="22"/>
  <c r="A19232" i="22"/>
  <c r="A19231" i="22"/>
  <c r="A19230" i="22"/>
  <c r="A19229" i="22"/>
  <c r="A19228" i="22"/>
  <c r="A19227" i="22"/>
  <c r="A19226" i="22"/>
  <c r="A19225" i="22"/>
  <c r="A19224" i="22"/>
  <c r="A19223" i="22"/>
  <c r="A19222" i="22"/>
  <c r="A19221" i="22"/>
  <c r="A19220" i="22"/>
  <c r="A19219" i="22"/>
  <c r="A19218" i="22"/>
  <c r="A19217" i="22"/>
  <c r="A19216" i="22"/>
  <c r="A19215" i="22"/>
  <c r="A19214" i="22"/>
  <c r="A19213" i="22"/>
  <c r="A19212" i="22"/>
  <c r="A19211" i="22"/>
  <c r="A19210" i="22"/>
  <c r="A19209" i="22"/>
  <c r="A19208" i="22"/>
  <c r="A19207" i="22"/>
  <c r="A19206" i="22"/>
  <c r="A19205" i="22"/>
  <c r="A19204" i="22"/>
  <c r="A19203" i="22"/>
  <c r="A19202" i="22"/>
  <c r="A19201" i="22"/>
  <c r="A19200" i="22"/>
  <c r="A19199" i="22"/>
  <c r="A19198" i="22"/>
  <c r="A19197" i="22"/>
  <c r="A19196" i="22"/>
  <c r="A19195" i="22"/>
  <c r="A19194" i="22"/>
  <c r="A19193" i="22"/>
  <c r="A19192" i="22"/>
  <c r="A19191" i="22"/>
  <c r="A19190" i="22"/>
  <c r="A19189" i="22"/>
  <c r="A19188" i="22"/>
  <c r="A19187" i="22"/>
  <c r="A19186" i="22"/>
  <c r="A19185" i="22"/>
  <c r="A19184" i="22"/>
  <c r="A19183" i="22"/>
  <c r="A19182" i="22"/>
  <c r="A19181" i="22"/>
  <c r="A19180" i="22"/>
  <c r="A19179" i="22"/>
  <c r="A19178" i="22"/>
  <c r="A19177" i="22"/>
  <c r="A19176" i="22"/>
  <c r="A19175" i="22"/>
  <c r="A19174" i="22"/>
  <c r="A19173" i="22"/>
  <c r="A19172" i="22"/>
  <c r="A19171" i="22"/>
  <c r="A19170" i="22"/>
  <c r="A19169" i="22"/>
  <c r="A19168" i="22"/>
  <c r="A19167" i="22"/>
  <c r="A19166" i="22"/>
  <c r="A19165" i="22"/>
  <c r="A19164" i="22"/>
  <c r="A19163" i="22"/>
  <c r="A19162" i="22"/>
  <c r="A19161" i="22"/>
  <c r="A19160" i="22"/>
  <c r="A19159" i="22"/>
  <c r="A19158" i="22"/>
  <c r="A19157" i="22"/>
  <c r="A19156" i="22"/>
  <c r="A19155" i="22"/>
  <c r="A19154" i="22"/>
  <c r="A19153" i="22"/>
  <c r="A19152" i="22"/>
  <c r="A19151" i="22"/>
  <c r="A19150" i="22"/>
  <c r="A19149" i="22"/>
  <c r="A19148" i="22"/>
  <c r="A19147" i="22"/>
  <c r="A19146" i="22"/>
  <c r="A19145" i="22"/>
  <c r="A19144" i="22"/>
  <c r="A19143" i="22"/>
  <c r="A19142" i="22"/>
  <c r="A19141" i="22"/>
  <c r="A19140" i="22"/>
  <c r="A19139" i="22"/>
  <c r="A19138" i="22"/>
  <c r="A19137" i="22"/>
  <c r="A19136" i="22"/>
  <c r="A19135" i="22"/>
  <c r="A19134" i="22"/>
  <c r="A19133" i="22"/>
  <c r="A19132" i="22"/>
  <c r="A19131" i="22"/>
  <c r="A19130" i="22"/>
  <c r="A19129" i="22"/>
  <c r="A19128" i="22"/>
  <c r="A19127" i="22"/>
  <c r="A19126" i="22"/>
  <c r="A19125" i="22"/>
  <c r="A19124" i="22"/>
  <c r="A19123" i="22"/>
  <c r="A19122" i="22"/>
  <c r="A19121" i="22"/>
  <c r="A19120" i="22"/>
  <c r="A19119" i="22"/>
  <c r="A19118" i="22"/>
  <c r="A19117" i="22"/>
  <c r="A19116" i="22"/>
  <c r="A19115" i="22"/>
  <c r="A19114" i="22"/>
  <c r="A19113" i="22"/>
  <c r="A19112" i="22"/>
  <c r="A19111" i="22"/>
  <c r="A19110" i="22"/>
  <c r="A19109" i="22"/>
  <c r="A19108" i="22"/>
  <c r="A19107" i="22"/>
  <c r="A19106" i="22"/>
  <c r="A19105" i="22"/>
  <c r="A19104" i="22"/>
  <c r="A19103" i="22"/>
  <c r="A19102" i="22"/>
  <c r="A19101" i="22"/>
  <c r="A19100" i="22"/>
  <c r="A19099" i="22"/>
  <c r="A19098" i="22"/>
  <c r="A19097" i="22"/>
  <c r="A19096" i="22"/>
  <c r="A19095" i="22"/>
  <c r="A19094" i="22"/>
  <c r="A19093" i="22"/>
  <c r="A19092" i="22"/>
  <c r="A19091" i="22"/>
  <c r="A19090" i="22"/>
  <c r="A19089" i="22"/>
  <c r="A19088" i="22"/>
  <c r="A19087" i="22"/>
  <c r="A19086" i="22"/>
  <c r="A19085" i="22"/>
  <c r="A19084" i="22"/>
  <c r="A19083" i="22"/>
  <c r="A19082" i="22"/>
  <c r="A19081" i="22"/>
  <c r="A19080" i="22"/>
  <c r="A19079" i="22"/>
  <c r="A19078" i="22"/>
  <c r="A19077" i="22"/>
  <c r="A19076" i="22"/>
  <c r="A19075" i="22"/>
  <c r="A19074" i="22"/>
  <c r="A19073" i="22"/>
  <c r="A19072" i="22"/>
  <c r="A19071" i="22"/>
  <c r="A19070" i="22"/>
  <c r="A19069" i="22"/>
  <c r="A19068" i="22"/>
  <c r="A19067" i="22"/>
  <c r="A19066" i="22"/>
  <c r="A19065" i="22"/>
  <c r="A19064" i="22"/>
  <c r="A19063" i="22"/>
  <c r="A19062" i="22"/>
  <c r="A19061" i="22"/>
  <c r="A19060" i="22"/>
  <c r="A19059" i="22"/>
  <c r="A19058" i="22"/>
  <c r="A19057" i="22"/>
  <c r="A19056" i="22"/>
  <c r="A19055" i="22"/>
  <c r="A19054" i="22"/>
  <c r="A19053" i="22"/>
  <c r="A19052" i="22"/>
  <c r="A19051" i="22"/>
  <c r="A19050" i="22"/>
  <c r="A19049" i="22"/>
  <c r="A19048" i="22"/>
  <c r="A19047" i="22"/>
  <c r="A19046" i="22"/>
  <c r="A19045" i="22"/>
  <c r="A19044" i="22"/>
  <c r="A19043" i="22"/>
  <c r="A19042" i="22"/>
  <c r="A19041" i="22"/>
  <c r="A19040" i="22"/>
  <c r="A19039" i="22"/>
  <c r="A19038" i="22"/>
  <c r="A19037" i="22"/>
  <c r="A19036" i="22"/>
  <c r="A19035" i="22"/>
  <c r="A19034" i="22"/>
  <c r="A19033" i="22"/>
  <c r="A19032" i="22"/>
  <c r="A19031" i="22"/>
  <c r="A19030" i="22"/>
  <c r="A19029" i="22"/>
  <c r="A19028" i="22"/>
  <c r="A19027" i="22"/>
  <c r="A19026" i="22"/>
  <c r="A19025" i="22"/>
  <c r="A19024" i="22"/>
  <c r="A19023" i="22"/>
  <c r="A19022" i="22"/>
  <c r="A19021" i="22"/>
  <c r="A19020" i="22"/>
  <c r="A19019" i="22"/>
  <c r="A19018" i="22"/>
  <c r="A19017" i="22"/>
  <c r="A19016" i="22"/>
  <c r="A19015" i="22"/>
  <c r="A19014" i="22"/>
  <c r="A19013" i="22"/>
  <c r="A19012" i="22"/>
  <c r="A19011" i="22"/>
  <c r="A19010" i="22"/>
  <c r="A19009" i="22"/>
  <c r="A19008" i="22"/>
  <c r="A19007" i="22"/>
  <c r="A19006" i="22"/>
  <c r="A19005" i="22"/>
  <c r="A19004" i="22"/>
  <c r="A19003" i="22"/>
  <c r="A19002" i="22"/>
  <c r="A19001" i="22"/>
  <c r="A19000" i="22"/>
  <c r="A18999" i="22"/>
  <c r="A18998" i="22"/>
  <c r="A18997" i="22"/>
  <c r="A18996" i="22"/>
  <c r="A18995" i="22"/>
  <c r="A18994" i="22"/>
  <c r="A18993" i="22"/>
  <c r="A18992" i="22"/>
  <c r="A18991" i="22"/>
  <c r="A18990" i="22"/>
  <c r="A18989" i="22"/>
  <c r="A18988" i="22"/>
  <c r="A18987" i="22"/>
  <c r="A18986" i="22"/>
  <c r="A18985" i="22"/>
  <c r="A18984" i="22"/>
  <c r="A18983" i="22"/>
  <c r="A18982" i="22"/>
  <c r="A18981" i="22"/>
  <c r="A18980" i="22"/>
  <c r="A18979" i="22"/>
  <c r="A18978" i="22"/>
  <c r="A18977" i="22"/>
  <c r="A18976" i="22"/>
  <c r="A18975" i="22"/>
  <c r="A18974" i="22"/>
  <c r="A18973" i="22"/>
  <c r="A18972" i="22"/>
  <c r="A18971" i="22"/>
  <c r="A18970" i="22"/>
  <c r="A18969" i="22"/>
  <c r="A18968" i="22"/>
  <c r="A18967" i="22"/>
  <c r="A18966" i="22"/>
  <c r="A18965" i="22"/>
  <c r="A18964" i="22"/>
  <c r="A18963" i="22"/>
  <c r="A18962" i="22"/>
  <c r="A18961" i="22"/>
  <c r="A18960" i="22"/>
  <c r="A18959" i="22"/>
  <c r="A18958" i="22"/>
  <c r="A18957" i="22"/>
  <c r="A18956" i="22"/>
  <c r="A18955" i="22"/>
  <c r="A18954" i="22"/>
  <c r="A18953" i="22"/>
  <c r="A18952" i="22"/>
  <c r="A18951" i="22"/>
  <c r="A18950" i="22"/>
  <c r="A18949" i="22"/>
  <c r="A18948" i="22"/>
  <c r="A18947" i="22"/>
  <c r="A18946" i="22"/>
  <c r="A18945" i="22"/>
  <c r="A18944" i="22"/>
  <c r="A18943" i="22"/>
  <c r="A18942" i="22"/>
  <c r="A18941" i="22"/>
  <c r="A18940" i="22"/>
  <c r="A18939" i="22"/>
  <c r="A18938" i="22"/>
  <c r="A18937" i="22"/>
  <c r="A18936" i="22"/>
  <c r="A18935" i="22"/>
  <c r="A18934" i="22"/>
  <c r="A18933" i="22"/>
  <c r="A18932" i="22"/>
  <c r="A18931" i="22"/>
  <c r="A18930" i="22"/>
  <c r="A18929" i="22"/>
  <c r="A18928" i="22"/>
  <c r="A18927" i="22"/>
  <c r="A18926" i="22"/>
  <c r="A18925" i="22"/>
  <c r="A18924" i="22"/>
  <c r="A18923" i="22"/>
  <c r="A18922" i="22"/>
  <c r="A18921" i="22"/>
  <c r="A18920" i="22"/>
  <c r="A18919" i="22"/>
  <c r="A18918" i="22"/>
  <c r="A18917" i="22"/>
  <c r="A18916" i="22"/>
  <c r="A18915" i="22"/>
  <c r="A18914" i="22"/>
  <c r="A18913" i="22"/>
  <c r="A18912" i="22"/>
  <c r="A18911" i="22"/>
  <c r="A18910" i="22"/>
  <c r="A18909" i="22"/>
  <c r="A18908" i="22"/>
  <c r="A18907" i="22"/>
  <c r="A18906" i="22"/>
  <c r="A18905" i="22"/>
  <c r="A18904" i="22"/>
  <c r="A18903" i="22"/>
  <c r="A18902" i="22"/>
  <c r="A18901" i="22"/>
  <c r="A18900" i="22"/>
  <c r="A18899" i="22"/>
  <c r="A18898" i="22"/>
  <c r="A18897" i="22"/>
  <c r="A18896" i="22"/>
  <c r="A18895" i="22"/>
  <c r="A18894" i="22"/>
  <c r="A18893" i="22"/>
  <c r="A18892" i="22"/>
  <c r="A18891" i="22"/>
  <c r="A18890" i="22"/>
  <c r="A18889" i="22"/>
  <c r="A18888" i="22"/>
  <c r="A18887" i="22"/>
  <c r="A18886" i="22"/>
  <c r="A18885" i="22"/>
  <c r="A18884" i="22"/>
  <c r="A18883" i="22"/>
  <c r="A18882" i="22"/>
  <c r="A18881" i="22"/>
  <c r="A18880" i="22"/>
  <c r="A18879" i="22"/>
  <c r="A18878" i="22"/>
  <c r="A18877" i="22"/>
  <c r="A18876" i="22"/>
  <c r="A18875" i="22"/>
  <c r="A18874" i="22"/>
  <c r="A18873" i="22"/>
  <c r="A18872" i="22"/>
  <c r="A18871" i="22"/>
  <c r="A18870" i="22"/>
  <c r="A18869" i="22"/>
  <c r="A18868" i="22"/>
  <c r="A18867" i="22"/>
  <c r="A18866" i="22"/>
  <c r="A18865" i="22"/>
  <c r="A18864" i="22"/>
  <c r="A18863" i="22"/>
  <c r="A18862" i="22"/>
  <c r="A18861" i="22"/>
  <c r="A18860" i="22"/>
  <c r="A18859" i="22"/>
  <c r="A18858" i="22"/>
  <c r="A18857" i="22"/>
  <c r="A18856" i="22"/>
  <c r="A18855" i="22"/>
  <c r="A18854" i="22"/>
  <c r="A18853" i="22"/>
  <c r="A18852" i="22"/>
  <c r="A18851" i="22"/>
  <c r="A18850" i="22"/>
  <c r="A18849" i="22"/>
  <c r="A18848" i="22"/>
  <c r="A18847" i="22"/>
  <c r="A18846" i="22"/>
  <c r="A18845" i="22"/>
  <c r="A18844" i="22"/>
  <c r="A18843" i="22"/>
  <c r="A18842" i="22"/>
  <c r="A18841" i="22"/>
  <c r="A18840" i="22"/>
  <c r="A18839" i="22"/>
  <c r="A18838" i="22"/>
  <c r="A18837" i="22"/>
  <c r="A18836" i="22"/>
  <c r="A18835" i="22"/>
  <c r="A18834" i="22"/>
  <c r="A18833" i="22"/>
  <c r="A18832" i="22"/>
  <c r="A18831" i="22"/>
  <c r="A18830" i="22"/>
  <c r="A18829" i="22"/>
  <c r="A18828" i="22"/>
  <c r="A18827" i="22"/>
  <c r="A18826" i="22"/>
  <c r="A18825" i="22"/>
  <c r="A18824" i="22"/>
  <c r="A18823" i="22"/>
  <c r="A18822" i="22"/>
  <c r="A18821" i="22"/>
  <c r="A18820" i="22"/>
  <c r="A18819" i="22"/>
  <c r="A18818" i="22"/>
  <c r="A18817" i="22"/>
  <c r="A18816" i="22"/>
  <c r="A18815" i="22"/>
  <c r="A18814" i="22"/>
  <c r="A18813" i="22"/>
  <c r="A18812" i="22"/>
  <c r="A18811" i="22"/>
  <c r="A18810" i="22"/>
  <c r="A18809" i="22"/>
  <c r="A18808" i="22"/>
  <c r="A18807" i="22"/>
  <c r="A18806" i="22"/>
  <c r="A18805" i="22"/>
  <c r="A18804" i="22"/>
  <c r="A18803" i="22"/>
  <c r="A18802" i="22"/>
  <c r="A18801" i="22"/>
  <c r="A18800" i="22"/>
  <c r="A18799" i="22"/>
  <c r="A18798" i="22"/>
  <c r="A18797" i="22"/>
  <c r="A18796" i="22"/>
  <c r="A18795" i="22"/>
  <c r="A18794" i="22"/>
  <c r="A18793" i="22"/>
  <c r="A18792" i="22"/>
  <c r="A18791" i="22"/>
  <c r="A18790" i="22"/>
  <c r="A18789" i="22"/>
  <c r="A18788" i="22"/>
  <c r="A18787" i="22"/>
  <c r="A18786" i="22"/>
  <c r="A18785" i="22"/>
  <c r="A18784" i="22"/>
  <c r="A18783" i="22"/>
  <c r="A18782" i="22"/>
  <c r="A18781" i="22"/>
  <c r="A18780" i="22"/>
  <c r="A18779" i="22"/>
  <c r="A18778" i="22"/>
  <c r="A18777" i="22"/>
  <c r="A18776" i="22"/>
  <c r="A18775" i="22"/>
  <c r="A18774" i="22"/>
  <c r="A18773" i="22"/>
  <c r="A18772" i="22"/>
  <c r="A18771" i="22"/>
  <c r="A18770" i="22"/>
  <c r="A18769" i="22"/>
  <c r="A18768" i="22"/>
  <c r="A18767" i="22"/>
  <c r="A18766" i="22"/>
  <c r="A18765" i="22"/>
  <c r="A18764" i="22"/>
  <c r="A18763" i="22"/>
  <c r="A18762" i="22"/>
  <c r="A18761" i="22"/>
  <c r="A18760" i="22"/>
  <c r="A18759" i="22"/>
  <c r="A18758" i="22"/>
  <c r="A18757" i="22"/>
  <c r="A18756" i="22"/>
  <c r="A18755" i="22"/>
  <c r="A18754" i="22"/>
  <c r="A18753" i="22"/>
  <c r="A18752" i="22"/>
  <c r="A18751" i="22"/>
  <c r="A18750" i="22"/>
  <c r="A18749" i="22"/>
  <c r="A18748" i="22"/>
  <c r="A18747" i="22"/>
  <c r="A18746" i="22"/>
  <c r="A18745" i="22"/>
  <c r="A18744" i="22"/>
  <c r="A18743" i="22"/>
  <c r="A18742" i="22"/>
  <c r="A18741" i="22"/>
  <c r="A18740" i="22"/>
  <c r="A18739" i="22"/>
  <c r="A18738" i="22"/>
  <c r="A18737" i="22"/>
  <c r="A18736" i="22"/>
  <c r="A18735" i="22"/>
  <c r="A18734" i="22"/>
  <c r="A18733" i="22"/>
  <c r="A18732" i="22"/>
  <c r="A18731" i="22"/>
  <c r="A18730" i="22"/>
  <c r="A18729" i="22"/>
  <c r="A18728" i="22"/>
  <c r="A18727" i="22"/>
  <c r="A18726" i="22"/>
  <c r="A18725" i="22"/>
  <c r="A18724" i="22"/>
  <c r="A18723" i="22"/>
  <c r="A18722" i="22"/>
  <c r="A18721" i="22"/>
  <c r="A18720" i="22"/>
  <c r="A18719" i="22"/>
  <c r="A18718" i="22"/>
  <c r="A18717" i="22"/>
  <c r="A18716" i="22"/>
  <c r="A18715" i="22"/>
  <c r="A18714" i="22"/>
  <c r="A18713" i="22"/>
  <c r="A18712" i="22"/>
  <c r="A18711" i="22"/>
  <c r="A18710" i="22"/>
  <c r="A18709" i="22"/>
  <c r="A18708" i="22"/>
  <c r="A18707" i="22"/>
  <c r="A18706" i="22"/>
  <c r="A18705" i="22"/>
  <c r="A18704" i="22"/>
  <c r="A18703" i="22"/>
  <c r="A18702" i="22"/>
  <c r="A18701" i="22"/>
  <c r="A18700" i="22"/>
  <c r="A18699" i="22"/>
  <c r="A18698" i="22"/>
  <c r="A18697" i="22"/>
  <c r="A18696" i="22"/>
  <c r="A18695" i="22"/>
  <c r="A18694" i="22"/>
  <c r="A18693" i="22"/>
  <c r="A18692" i="22"/>
  <c r="A18691" i="22"/>
  <c r="A18690" i="22"/>
  <c r="A18689" i="22"/>
  <c r="A18688" i="22"/>
  <c r="A18687" i="22"/>
  <c r="A18686" i="22"/>
  <c r="A18685" i="22"/>
  <c r="A18684" i="22"/>
  <c r="A18683" i="22"/>
  <c r="A18682" i="22"/>
  <c r="A18681" i="22"/>
  <c r="A18680" i="22"/>
  <c r="A18679" i="22"/>
  <c r="A18678" i="22"/>
  <c r="A18677" i="22"/>
  <c r="A18676" i="22"/>
  <c r="A18675" i="22"/>
  <c r="A18674" i="22"/>
  <c r="A18673" i="22"/>
  <c r="A18672" i="22"/>
  <c r="A18671" i="22"/>
  <c r="A18670" i="22"/>
  <c r="A18669" i="22"/>
  <c r="A18668" i="22"/>
  <c r="A18667" i="22"/>
  <c r="A18666" i="22"/>
  <c r="A18665" i="22"/>
  <c r="A18664" i="22"/>
  <c r="A18663" i="22"/>
  <c r="A18662" i="22"/>
  <c r="A18661" i="22"/>
  <c r="A18660" i="22"/>
  <c r="A18659" i="22"/>
  <c r="A18658" i="22"/>
  <c r="A18657" i="22"/>
  <c r="A18656" i="22"/>
  <c r="A18655" i="22"/>
  <c r="A18654" i="22"/>
  <c r="A18653" i="22"/>
  <c r="A18652" i="22"/>
  <c r="A18651" i="22"/>
  <c r="A18650" i="22"/>
  <c r="A18649" i="22"/>
  <c r="A18648" i="22"/>
  <c r="A18647" i="22"/>
  <c r="A18646" i="22"/>
  <c r="A18645" i="22"/>
  <c r="A18644" i="22"/>
  <c r="A18643" i="22"/>
  <c r="A18642" i="22"/>
  <c r="A18641" i="22"/>
  <c r="A18640" i="22"/>
  <c r="A18639" i="22"/>
  <c r="A18638" i="22"/>
  <c r="A18637" i="22"/>
  <c r="A18636" i="22"/>
  <c r="A18635" i="22"/>
  <c r="A18634" i="22"/>
  <c r="A18633" i="22"/>
  <c r="A18632" i="22"/>
  <c r="A18631" i="22"/>
  <c r="A18630" i="22"/>
  <c r="A18629" i="22"/>
  <c r="A18628" i="22"/>
  <c r="A18627" i="22"/>
  <c r="A18626" i="22"/>
  <c r="A18625" i="22"/>
  <c r="A18624" i="22"/>
  <c r="A18623" i="22"/>
  <c r="A18622" i="22"/>
  <c r="A18621" i="22"/>
  <c r="A18620" i="22"/>
  <c r="A18619" i="22"/>
  <c r="A18618" i="22"/>
  <c r="A18617" i="22"/>
  <c r="A18616" i="22"/>
  <c r="A18615" i="22"/>
  <c r="A18614" i="22"/>
  <c r="A18613" i="22"/>
  <c r="A18612" i="22"/>
  <c r="A18611" i="22"/>
  <c r="A18610" i="22"/>
  <c r="A18609" i="22"/>
  <c r="A18608" i="22"/>
  <c r="A18607" i="22"/>
  <c r="A18606" i="22"/>
  <c r="A18605" i="22"/>
  <c r="A18604" i="22"/>
  <c r="A18603" i="22"/>
  <c r="A18602" i="22"/>
  <c r="A18601" i="22"/>
  <c r="A18600" i="22"/>
  <c r="A18599" i="22"/>
  <c r="A18598" i="22"/>
  <c r="A18597" i="22"/>
  <c r="A18596" i="22"/>
  <c r="A18595" i="22"/>
  <c r="A18594" i="22"/>
  <c r="A18593" i="22"/>
  <c r="A18592" i="22"/>
  <c r="A18591" i="22"/>
  <c r="A18590" i="22"/>
  <c r="A18589" i="22"/>
  <c r="A18588" i="22"/>
  <c r="A18587" i="22"/>
  <c r="A18586" i="22"/>
  <c r="A18585" i="22"/>
  <c r="A18584" i="22"/>
  <c r="A18583" i="22"/>
  <c r="A18582" i="22"/>
  <c r="A18581" i="22"/>
  <c r="A18580" i="22"/>
  <c r="A18579" i="22"/>
  <c r="A18578" i="22"/>
  <c r="A18577" i="22"/>
  <c r="A18576" i="22"/>
  <c r="A18575" i="22"/>
  <c r="A18574" i="22"/>
  <c r="A18573" i="22"/>
  <c r="A18572" i="22"/>
  <c r="A18571" i="22"/>
  <c r="A18570" i="22"/>
  <c r="A18569" i="22"/>
  <c r="A18568" i="22"/>
  <c r="A18567" i="22"/>
  <c r="A18566" i="22"/>
  <c r="A18565" i="22"/>
  <c r="A18564" i="22"/>
  <c r="A18563" i="22"/>
  <c r="A18562" i="22"/>
  <c r="A18561" i="22"/>
  <c r="A18560" i="22"/>
  <c r="A18559" i="22"/>
  <c r="A18558" i="22"/>
  <c r="A18557" i="22"/>
  <c r="A18556" i="22"/>
  <c r="A18555" i="22"/>
  <c r="A18554" i="22"/>
  <c r="A18553" i="22"/>
  <c r="A18552" i="22"/>
  <c r="A18551" i="22"/>
  <c r="A18550" i="22"/>
  <c r="A18549" i="22"/>
  <c r="A18548" i="22"/>
  <c r="A18547" i="22"/>
  <c r="A18546" i="22"/>
  <c r="A18545" i="22"/>
  <c r="A18544" i="22"/>
  <c r="A18543" i="22"/>
  <c r="A18542" i="22"/>
  <c r="A18541" i="22"/>
  <c r="A18540" i="22"/>
  <c r="A18539" i="22"/>
  <c r="A18538" i="22"/>
  <c r="A18537" i="22"/>
  <c r="A18536" i="22"/>
  <c r="A18535" i="22"/>
  <c r="A18534" i="22"/>
  <c r="A18533" i="22"/>
  <c r="A18532" i="22"/>
  <c r="A18531" i="22"/>
  <c r="A18530" i="22"/>
  <c r="A18529" i="22"/>
  <c r="A18528" i="22"/>
  <c r="A18527" i="22"/>
  <c r="A18526" i="22"/>
  <c r="A18525" i="22"/>
  <c r="A18524" i="22"/>
  <c r="A18523" i="22"/>
  <c r="A18522" i="22"/>
  <c r="A18521" i="22"/>
  <c r="A18520" i="22"/>
  <c r="A18519" i="22"/>
  <c r="A18518" i="22"/>
  <c r="A18517" i="22"/>
  <c r="A18516" i="22"/>
  <c r="A18515" i="22"/>
  <c r="A18514" i="22"/>
  <c r="A18513" i="22"/>
  <c r="A18512" i="22"/>
  <c r="A18511" i="22"/>
  <c r="A18510" i="22"/>
  <c r="A18509" i="22"/>
  <c r="A18508" i="22"/>
  <c r="A18507" i="22"/>
  <c r="A18506" i="22"/>
  <c r="A18505" i="22"/>
  <c r="A18504" i="22"/>
  <c r="A18503" i="22"/>
  <c r="A18502" i="22"/>
  <c r="A18501" i="22"/>
  <c r="A18500" i="22"/>
  <c r="A18499" i="22"/>
  <c r="A18498" i="22"/>
  <c r="A18497" i="22"/>
  <c r="A18496" i="22"/>
  <c r="A18495" i="22"/>
  <c r="A18494" i="22"/>
  <c r="A18493" i="22"/>
  <c r="A18492" i="22"/>
  <c r="A18491" i="22"/>
  <c r="A18490" i="22"/>
  <c r="A18489" i="22"/>
  <c r="A18488" i="22"/>
  <c r="A18487" i="22"/>
  <c r="A18486" i="22"/>
  <c r="A18485" i="22"/>
  <c r="A18484" i="22"/>
  <c r="A18483" i="22"/>
  <c r="A18482" i="22"/>
  <c r="A18481" i="22"/>
  <c r="A18480" i="22"/>
  <c r="A18479" i="22"/>
  <c r="A18478" i="22"/>
  <c r="A18477" i="22"/>
  <c r="A18476" i="22"/>
  <c r="A18475" i="22"/>
  <c r="A18474" i="22"/>
  <c r="A18473" i="22"/>
  <c r="A18472" i="22"/>
  <c r="A18471" i="22"/>
  <c r="A18470" i="22"/>
  <c r="A18469" i="22"/>
  <c r="A18468" i="22"/>
  <c r="A18467" i="22"/>
  <c r="A18466" i="22"/>
  <c r="A18465" i="22"/>
  <c r="A18464" i="22"/>
  <c r="A18463" i="22"/>
  <c r="A18462" i="22"/>
  <c r="A18461" i="22"/>
  <c r="A18460" i="22"/>
  <c r="A18459" i="22"/>
  <c r="A18458" i="22"/>
  <c r="A18457" i="22"/>
  <c r="A18456" i="22"/>
  <c r="A18455" i="22"/>
  <c r="A18454" i="22"/>
  <c r="A18453" i="22"/>
  <c r="A18452" i="22"/>
  <c r="A18451" i="22"/>
  <c r="A18450" i="22"/>
  <c r="A18449" i="22"/>
  <c r="A18448" i="22"/>
  <c r="A18447" i="22"/>
  <c r="A18446" i="22"/>
  <c r="A18445" i="22"/>
  <c r="A18444" i="22"/>
  <c r="A18443" i="22"/>
  <c r="A18442" i="22"/>
  <c r="A18441" i="22"/>
  <c r="A18440" i="22"/>
  <c r="A18439" i="22"/>
  <c r="A18438" i="22"/>
  <c r="A18437" i="22"/>
  <c r="A18436" i="22"/>
  <c r="A18435" i="22"/>
  <c r="A18434" i="22"/>
  <c r="A18433" i="22"/>
  <c r="A18432" i="22"/>
  <c r="A18431" i="22"/>
  <c r="A18430" i="22"/>
  <c r="A18429" i="22"/>
  <c r="A18428" i="22"/>
  <c r="A18427" i="22"/>
  <c r="A18426" i="22"/>
  <c r="A18425" i="22"/>
  <c r="A18424" i="22"/>
  <c r="A18423" i="22"/>
  <c r="A18422" i="22"/>
  <c r="A18421" i="22"/>
  <c r="A18420" i="22"/>
  <c r="A18419" i="22"/>
  <c r="A18418" i="22"/>
  <c r="A18417" i="22"/>
  <c r="A18416" i="22"/>
  <c r="A18415" i="22"/>
  <c r="A18414" i="22"/>
  <c r="A18413" i="22"/>
  <c r="A18412" i="22"/>
  <c r="A18411" i="22"/>
  <c r="A18410" i="22"/>
  <c r="A18409" i="22"/>
  <c r="A18408" i="22"/>
  <c r="A18407" i="22"/>
  <c r="A18406" i="22"/>
  <c r="A18405" i="22"/>
  <c r="A18404" i="22"/>
  <c r="A18403" i="22"/>
  <c r="A18402" i="22"/>
  <c r="A18401" i="22"/>
  <c r="A18400" i="22"/>
  <c r="A18399" i="22"/>
  <c r="A18398" i="22"/>
  <c r="A18397" i="22"/>
  <c r="A18396" i="22"/>
  <c r="A18395" i="22"/>
  <c r="A18394" i="22"/>
  <c r="A18393" i="22"/>
  <c r="A18392" i="22"/>
  <c r="A18391" i="22"/>
  <c r="A18390" i="22"/>
  <c r="A18389" i="22"/>
  <c r="A18388" i="22"/>
  <c r="A18387" i="22"/>
  <c r="A18386" i="22"/>
  <c r="A18385" i="22"/>
  <c r="A18384" i="22"/>
  <c r="A18383" i="22"/>
  <c r="A18382" i="22"/>
  <c r="A18381" i="22"/>
  <c r="A18380" i="22"/>
  <c r="A18379" i="22"/>
  <c r="A18378" i="22"/>
  <c r="A18377" i="22"/>
  <c r="A18376" i="22"/>
  <c r="A18375" i="22"/>
  <c r="A18374" i="22"/>
  <c r="A18373" i="22"/>
  <c r="A18372" i="22"/>
  <c r="A18371" i="22"/>
  <c r="A18370" i="22"/>
  <c r="A18369" i="22"/>
  <c r="A18368" i="22"/>
  <c r="A18367" i="22"/>
  <c r="A18366" i="22"/>
  <c r="A18365" i="22"/>
  <c r="A18364" i="22"/>
  <c r="A18363" i="22"/>
  <c r="A18362" i="22"/>
  <c r="A18361" i="22"/>
  <c r="A18360" i="22"/>
  <c r="A18359" i="22"/>
  <c r="A18358" i="22"/>
  <c r="A18357" i="22"/>
  <c r="A18356" i="22"/>
  <c r="A18355" i="22"/>
  <c r="A18354" i="22"/>
  <c r="A18353" i="22"/>
  <c r="A18352" i="22"/>
  <c r="A18351" i="22"/>
  <c r="A18350" i="22"/>
  <c r="A18349" i="22"/>
  <c r="A18348" i="22"/>
  <c r="A18347" i="22"/>
  <c r="A18346" i="22"/>
  <c r="A18345" i="22"/>
  <c r="A18344" i="22"/>
  <c r="A18343" i="22"/>
  <c r="A18342" i="22"/>
  <c r="A18341" i="22"/>
  <c r="A18340" i="22"/>
  <c r="A18339" i="22"/>
  <c r="A18338" i="22"/>
  <c r="A18337" i="22"/>
  <c r="A18336" i="22"/>
  <c r="A18335" i="22"/>
  <c r="A18334" i="22"/>
  <c r="A18333" i="22"/>
  <c r="A18332" i="22"/>
  <c r="A18331" i="22"/>
  <c r="A18330" i="22"/>
  <c r="A18329" i="22"/>
  <c r="A18328" i="22"/>
  <c r="A18327" i="22"/>
  <c r="A18326" i="22"/>
  <c r="A18325" i="22"/>
  <c r="A18324" i="22"/>
  <c r="A18323" i="22"/>
  <c r="A18322" i="22"/>
  <c r="A18321" i="22"/>
  <c r="A18320" i="22"/>
  <c r="A18319" i="22"/>
  <c r="A18318" i="22"/>
  <c r="A18317" i="22"/>
  <c r="A18316" i="22"/>
  <c r="A18315" i="22"/>
  <c r="A18314" i="22"/>
  <c r="A18313" i="22"/>
  <c r="A18312" i="22"/>
  <c r="A18311" i="22"/>
  <c r="A18310" i="22"/>
  <c r="A18309" i="22"/>
  <c r="A18308" i="22"/>
  <c r="A18307" i="22"/>
  <c r="A18306" i="22"/>
  <c r="A18305" i="22"/>
  <c r="A18304" i="22"/>
  <c r="A18303" i="22"/>
  <c r="A18302" i="22"/>
  <c r="A18301" i="22"/>
  <c r="A18300" i="22"/>
  <c r="A18299" i="22"/>
  <c r="A18298" i="22"/>
  <c r="A18297" i="22"/>
  <c r="A18296" i="22"/>
  <c r="A18295" i="22"/>
  <c r="A18294" i="22"/>
  <c r="A18293" i="22"/>
  <c r="A18292" i="22"/>
  <c r="A18291" i="22"/>
  <c r="A18290" i="22"/>
  <c r="A18289" i="22"/>
  <c r="A18288" i="22"/>
  <c r="A18287" i="22"/>
  <c r="A18286" i="22"/>
  <c r="A18285" i="22"/>
  <c r="A18284" i="22"/>
  <c r="A18283" i="22"/>
  <c r="A18282" i="22"/>
  <c r="A18281" i="22"/>
  <c r="A18280" i="22"/>
  <c r="A18279" i="22"/>
  <c r="A18278" i="22"/>
  <c r="A18277" i="22"/>
  <c r="A18276" i="22"/>
  <c r="A18275" i="22"/>
  <c r="A18274" i="22"/>
  <c r="A18273" i="22"/>
  <c r="A18272" i="22"/>
  <c r="A18271" i="22"/>
  <c r="A18270" i="22"/>
  <c r="A18269" i="22"/>
  <c r="A18268" i="22"/>
  <c r="A18267" i="22"/>
  <c r="A18266" i="22"/>
  <c r="A18265" i="22"/>
  <c r="A18264" i="22"/>
  <c r="A18263" i="22"/>
  <c r="A18262" i="22"/>
  <c r="A18261" i="22"/>
  <c r="A18260" i="22"/>
  <c r="A18259" i="22"/>
  <c r="A18258" i="22"/>
  <c r="A18257" i="22"/>
  <c r="A18256" i="22"/>
  <c r="A18255" i="22"/>
  <c r="A18254" i="22"/>
  <c r="A18253" i="22"/>
  <c r="A18252" i="22"/>
  <c r="A18251" i="22"/>
  <c r="A18250" i="22"/>
  <c r="A18249" i="22"/>
  <c r="A18248" i="22"/>
  <c r="A18247" i="22"/>
  <c r="A18246" i="22"/>
  <c r="A18245" i="22"/>
  <c r="A18244" i="22"/>
  <c r="A18243" i="22"/>
  <c r="A18242" i="22"/>
  <c r="A18241" i="22"/>
  <c r="A18240" i="22"/>
  <c r="A18239" i="22"/>
  <c r="A18238" i="22"/>
  <c r="A18237" i="22"/>
  <c r="A18236" i="22"/>
  <c r="A18235" i="22"/>
  <c r="A18234" i="22"/>
  <c r="A18233" i="22"/>
  <c r="A18232" i="22"/>
  <c r="A18231" i="22"/>
  <c r="A18230" i="22"/>
  <c r="A18229" i="22"/>
  <c r="A18228" i="22"/>
  <c r="A18227" i="22"/>
  <c r="A18226" i="22"/>
  <c r="A18225" i="22"/>
  <c r="A18224" i="22"/>
  <c r="A18223" i="22"/>
  <c r="A18222" i="22"/>
  <c r="A18221" i="22"/>
  <c r="A18220" i="22"/>
  <c r="A18219" i="22"/>
  <c r="A18218" i="22"/>
  <c r="A18217" i="22"/>
  <c r="A18216" i="22"/>
  <c r="A18215" i="22"/>
  <c r="A18214" i="22"/>
  <c r="A18213" i="22"/>
  <c r="A18212" i="22"/>
  <c r="A18211" i="22"/>
  <c r="A18210" i="22"/>
  <c r="A18209" i="22"/>
  <c r="A18208" i="22"/>
  <c r="A18207" i="22"/>
  <c r="A18206" i="22"/>
  <c r="A18205" i="22"/>
  <c r="A18204" i="22"/>
  <c r="A18203" i="22"/>
  <c r="A18202" i="22"/>
  <c r="A18201" i="22"/>
  <c r="A18200" i="22"/>
  <c r="A18199" i="22"/>
  <c r="A18198" i="22"/>
  <c r="A18197" i="22"/>
  <c r="A18196" i="22"/>
  <c r="A18195" i="22"/>
  <c r="A18194" i="22"/>
  <c r="A18193" i="22"/>
  <c r="A18192" i="22"/>
  <c r="A18191" i="22"/>
  <c r="A18190" i="22"/>
  <c r="A18189" i="22"/>
  <c r="A18188" i="22"/>
  <c r="A18187" i="22"/>
  <c r="A18186" i="22"/>
  <c r="A18185" i="22"/>
  <c r="A18184" i="22"/>
  <c r="A18183" i="22"/>
  <c r="A18182" i="22"/>
  <c r="A18181" i="22"/>
  <c r="A18180" i="22"/>
  <c r="A18179" i="22"/>
  <c r="A18178" i="22"/>
  <c r="A18177" i="22"/>
  <c r="A18176" i="22"/>
  <c r="A18175" i="22"/>
  <c r="A18174" i="22"/>
  <c r="A18173" i="22"/>
  <c r="A18172" i="22"/>
  <c r="A18171" i="22"/>
  <c r="A18170" i="22"/>
  <c r="A18169" i="22"/>
  <c r="A18168" i="22"/>
  <c r="A18167" i="22"/>
  <c r="A18166" i="22"/>
  <c r="A18165" i="22"/>
  <c r="A18164" i="22"/>
  <c r="A18163" i="22"/>
  <c r="A18162" i="22"/>
  <c r="A18161" i="22"/>
  <c r="A18160" i="22"/>
  <c r="A18159" i="22"/>
  <c r="A18158" i="22"/>
  <c r="A18157" i="22"/>
  <c r="A18156" i="22"/>
  <c r="A18155" i="22"/>
  <c r="A18154" i="22"/>
  <c r="A18153" i="22"/>
  <c r="A18152" i="22"/>
  <c r="A18151" i="22"/>
  <c r="A18150" i="22"/>
  <c r="A18149" i="22"/>
  <c r="A18148" i="22"/>
  <c r="A18147" i="22"/>
  <c r="A18146" i="22"/>
  <c r="A18145" i="22"/>
  <c r="A18144" i="22"/>
  <c r="A18143" i="22"/>
  <c r="A18142" i="22"/>
  <c r="A18141" i="22"/>
  <c r="A18140" i="22"/>
  <c r="A18139" i="22"/>
  <c r="A18138" i="22"/>
  <c r="A18137" i="22"/>
  <c r="A18136" i="22"/>
  <c r="A18135" i="22"/>
  <c r="A18134" i="22"/>
  <c r="A18133" i="22"/>
  <c r="A18132" i="22"/>
  <c r="A18131" i="22"/>
  <c r="A18130" i="22"/>
  <c r="A18129" i="22"/>
  <c r="A18128" i="22"/>
  <c r="A18127" i="22"/>
  <c r="A18126" i="22"/>
  <c r="A18125" i="22"/>
  <c r="A18124" i="22"/>
  <c r="A18123" i="22"/>
  <c r="A18122" i="22"/>
  <c r="A18121" i="22"/>
  <c r="A18120" i="22"/>
  <c r="A18119" i="22"/>
  <c r="A18118" i="22"/>
  <c r="A18117" i="22"/>
  <c r="A18116" i="22"/>
  <c r="A18115" i="22"/>
  <c r="A18114" i="22"/>
  <c r="A18113" i="22"/>
  <c r="A18112" i="22"/>
  <c r="A18111" i="22"/>
  <c r="A18110" i="22"/>
  <c r="A18109" i="22"/>
  <c r="A18108" i="22"/>
  <c r="A18107" i="22"/>
  <c r="A18106" i="22"/>
  <c r="A18105" i="22"/>
  <c r="A18104" i="22"/>
  <c r="A18103" i="22"/>
  <c r="A18102" i="22"/>
  <c r="A18101" i="22"/>
  <c r="A18100" i="22"/>
  <c r="A18099" i="22"/>
  <c r="A18098" i="22"/>
  <c r="A18097" i="22"/>
  <c r="A18096" i="22"/>
  <c r="A18095" i="22"/>
  <c r="A18094" i="22"/>
  <c r="A18093" i="22"/>
  <c r="A18092" i="22"/>
  <c r="A18091" i="22"/>
  <c r="A18090" i="22"/>
  <c r="A18089" i="22"/>
  <c r="A18088" i="22"/>
  <c r="A18087" i="22"/>
  <c r="A18086" i="22"/>
  <c r="A18085" i="22"/>
  <c r="A18084" i="22"/>
  <c r="A18083" i="22"/>
  <c r="A18082" i="22"/>
  <c r="A18081" i="22"/>
  <c r="A18080" i="22"/>
  <c r="A18079" i="22"/>
  <c r="A18078" i="22"/>
  <c r="A18077" i="22"/>
  <c r="A18076" i="22"/>
  <c r="A18075" i="22"/>
  <c r="A18074" i="22"/>
  <c r="A18073" i="22"/>
  <c r="A18072" i="22"/>
  <c r="A18071" i="22"/>
  <c r="A18070" i="22"/>
  <c r="A18069" i="22"/>
  <c r="A18068" i="22"/>
  <c r="A18067" i="22"/>
  <c r="A18066" i="22"/>
  <c r="A18065" i="22"/>
  <c r="A18064" i="22"/>
  <c r="A18063" i="22"/>
  <c r="A18062" i="22"/>
  <c r="A18061" i="22"/>
  <c r="A18060" i="22"/>
  <c r="A18059" i="22"/>
  <c r="A18058" i="22"/>
  <c r="A18057" i="22"/>
  <c r="A18056" i="22"/>
  <c r="A18055" i="22"/>
  <c r="A18054" i="22"/>
  <c r="A18053" i="22"/>
  <c r="A18052" i="22"/>
  <c r="A18051" i="22"/>
  <c r="A18050" i="22"/>
  <c r="A18049" i="22"/>
  <c r="A18048" i="22"/>
  <c r="A18047" i="22"/>
  <c r="A18046" i="22"/>
  <c r="A18045" i="22"/>
  <c r="A18044" i="22"/>
  <c r="A18043" i="22"/>
  <c r="A18042" i="22"/>
  <c r="A18041" i="22"/>
  <c r="A18040" i="22"/>
  <c r="A18039" i="22"/>
  <c r="A18038" i="22"/>
  <c r="A18037" i="22"/>
  <c r="A18036" i="22"/>
  <c r="A18035" i="22"/>
  <c r="A18034" i="22"/>
  <c r="A18033" i="22"/>
  <c r="A18032" i="22"/>
  <c r="A18031" i="22"/>
  <c r="A18030" i="22"/>
  <c r="A18029" i="22"/>
  <c r="A18028" i="22"/>
  <c r="A18027" i="22"/>
  <c r="A18026" i="22"/>
  <c r="A18025" i="22"/>
  <c r="A18024" i="22"/>
  <c r="A18023" i="22"/>
  <c r="A18022" i="22"/>
  <c r="A18021" i="22"/>
  <c r="A18020" i="22"/>
  <c r="A18019" i="22"/>
  <c r="A18018" i="22"/>
  <c r="A18017" i="22"/>
  <c r="A18016" i="22"/>
  <c r="A18015" i="22"/>
  <c r="A18014" i="22"/>
  <c r="A18013" i="22"/>
  <c r="A18012" i="22"/>
  <c r="A18011" i="22"/>
  <c r="A18010" i="22"/>
  <c r="A18009" i="22"/>
  <c r="A18008" i="22"/>
  <c r="A18007" i="22"/>
  <c r="A18006" i="22"/>
  <c r="A18005" i="22"/>
  <c r="A18004" i="22"/>
  <c r="A18003" i="22"/>
  <c r="A18002" i="22"/>
  <c r="A18001" i="22"/>
  <c r="A18000" i="22"/>
  <c r="A17999" i="22"/>
  <c r="A17998" i="22"/>
  <c r="A17997" i="22"/>
  <c r="A17996" i="22"/>
  <c r="A17995" i="22"/>
  <c r="A17994" i="22"/>
  <c r="A17993" i="22"/>
  <c r="A17992" i="22"/>
  <c r="A17991" i="22"/>
  <c r="A17990" i="22"/>
  <c r="A17989" i="22"/>
  <c r="A17988" i="22"/>
  <c r="A17987" i="22"/>
  <c r="A17986" i="22"/>
  <c r="A17985" i="22"/>
  <c r="A17984" i="22"/>
  <c r="A17983" i="22"/>
  <c r="A17982" i="22"/>
  <c r="A17981" i="22"/>
  <c r="A17980" i="22"/>
  <c r="A17979" i="22"/>
  <c r="A17978" i="22"/>
  <c r="A17977" i="22"/>
  <c r="A17976" i="22"/>
  <c r="A17975" i="22"/>
  <c r="A17974" i="22"/>
  <c r="A17973" i="22"/>
  <c r="A17972" i="22"/>
  <c r="A17971" i="22"/>
  <c r="A17970" i="22"/>
  <c r="A17969" i="22"/>
  <c r="A17968" i="22"/>
  <c r="A17967" i="22"/>
  <c r="A17966" i="22"/>
  <c r="A17965" i="22"/>
  <c r="A17964" i="22"/>
  <c r="A17963" i="22"/>
  <c r="A17962" i="22"/>
  <c r="A17961" i="22"/>
  <c r="A17960" i="22"/>
  <c r="A17959" i="22"/>
  <c r="A17958" i="22"/>
  <c r="A17957" i="22"/>
  <c r="A17956" i="22"/>
  <c r="A17955" i="22"/>
  <c r="A17954" i="22"/>
  <c r="A17953" i="22"/>
  <c r="A17952" i="22"/>
  <c r="A17951" i="22"/>
  <c r="A17950" i="22"/>
  <c r="A17949" i="22"/>
  <c r="A17948" i="22"/>
  <c r="A17947" i="22"/>
  <c r="A17946" i="22"/>
  <c r="A17945" i="22"/>
  <c r="A17944" i="22"/>
  <c r="A17943" i="22"/>
  <c r="A17942" i="22"/>
  <c r="A17941" i="22"/>
  <c r="A17940" i="22"/>
  <c r="A17939" i="22"/>
  <c r="A17938" i="22"/>
  <c r="A17937" i="22"/>
  <c r="A17936" i="22"/>
  <c r="A17935" i="22"/>
  <c r="A17934" i="22"/>
  <c r="A17933" i="22"/>
  <c r="A17932" i="22"/>
  <c r="A17931" i="22"/>
  <c r="A17930" i="22"/>
  <c r="A17929" i="22"/>
  <c r="A17928" i="22"/>
  <c r="A17927" i="22"/>
  <c r="A17926" i="22"/>
  <c r="A17925" i="22"/>
  <c r="A17924" i="22"/>
  <c r="A17923" i="22"/>
  <c r="A17922" i="22"/>
  <c r="A17921" i="22"/>
  <c r="A17920" i="22"/>
  <c r="A17919" i="22"/>
  <c r="A17918" i="22"/>
  <c r="A17917" i="22"/>
  <c r="A17916" i="22"/>
  <c r="A17915" i="22"/>
  <c r="A17914" i="22"/>
  <c r="A17913" i="22"/>
  <c r="A17912" i="22"/>
  <c r="A17911" i="22"/>
  <c r="A17910" i="22"/>
  <c r="A17909" i="22"/>
  <c r="A17908" i="22"/>
  <c r="A17907" i="22"/>
  <c r="A17906" i="22"/>
  <c r="A17905" i="22"/>
  <c r="A17904" i="22"/>
  <c r="A17903" i="22"/>
  <c r="A17902" i="22"/>
  <c r="A17901" i="22"/>
  <c r="A17900" i="22"/>
  <c r="A17899" i="22"/>
  <c r="A17898" i="22"/>
  <c r="A17897" i="22"/>
  <c r="A17896" i="22"/>
  <c r="A17895" i="22"/>
  <c r="A17894" i="22"/>
  <c r="A17893" i="22"/>
  <c r="A17892" i="22"/>
  <c r="A17891" i="22"/>
  <c r="A17890" i="22"/>
  <c r="A17889" i="22"/>
  <c r="A17888" i="22"/>
  <c r="A17887" i="22"/>
  <c r="A17886" i="22"/>
  <c r="A17885" i="22"/>
  <c r="A17884" i="22"/>
  <c r="A17883" i="22"/>
  <c r="A17882" i="22"/>
  <c r="A17881" i="22"/>
  <c r="A17880" i="22"/>
  <c r="A17879" i="22"/>
  <c r="A17878" i="22"/>
  <c r="A17877" i="22"/>
  <c r="A17876" i="22"/>
  <c r="A17875" i="22"/>
  <c r="A17874" i="22"/>
  <c r="A17873" i="22"/>
  <c r="A17872" i="22"/>
  <c r="A17871" i="22"/>
  <c r="A17870" i="22"/>
  <c r="A17869" i="22"/>
  <c r="A17868" i="22"/>
  <c r="A17867" i="22"/>
  <c r="A17866" i="22"/>
  <c r="A17865" i="22"/>
  <c r="A17864" i="22"/>
  <c r="A17863" i="22"/>
  <c r="A17862" i="22"/>
  <c r="A17861" i="22"/>
  <c r="A17860" i="22"/>
  <c r="A17859" i="22"/>
  <c r="A17858" i="22"/>
  <c r="A17857" i="22"/>
  <c r="A17856" i="22"/>
  <c r="A17855" i="22"/>
  <c r="A17854" i="22"/>
  <c r="A17853" i="22"/>
  <c r="A17852" i="22"/>
  <c r="A17851" i="22"/>
  <c r="A17850" i="22"/>
  <c r="A17849" i="22"/>
  <c r="A17848" i="22"/>
  <c r="A17847" i="22"/>
  <c r="A17846" i="22"/>
  <c r="A17845" i="22"/>
  <c r="A17844" i="22"/>
  <c r="A17843" i="22"/>
  <c r="A17842" i="22"/>
  <c r="A17841" i="22"/>
  <c r="A17840" i="22"/>
  <c r="A17839" i="22"/>
  <c r="A17838" i="22"/>
  <c r="A17837" i="22"/>
  <c r="A17836" i="22"/>
  <c r="A17835" i="22"/>
  <c r="A17834" i="22"/>
  <c r="A17833" i="22"/>
  <c r="A17832" i="22"/>
  <c r="A17831" i="22"/>
  <c r="A17830" i="22"/>
  <c r="A17829" i="22"/>
  <c r="A17828" i="22"/>
  <c r="A17827" i="22"/>
  <c r="A17826" i="22"/>
  <c r="A17825" i="22"/>
  <c r="A17824" i="22"/>
  <c r="A17823" i="22"/>
  <c r="A17822" i="22"/>
  <c r="A17821" i="22"/>
  <c r="A17820" i="22"/>
  <c r="A17819" i="22"/>
  <c r="A17818" i="22"/>
  <c r="A17817" i="22"/>
  <c r="A17816" i="22"/>
  <c r="A17815" i="22"/>
  <c r="A17814" i="22"/>
  <c r="A17813" i="22"/>
  <c r="A17812" i="22"/>
  <c r="A17811" i="22"/>
  <c r="A17810" i="22"/>
  <c r="A17809" i="22"/>
  <c r="A17808" i="22"/>
  <c r="A17807" i="22"/>
  <c r="A17806" i="22"/>
  <c r="A17805" i="22"/>
  <c r="A17804" i="22"/>
  <c r="A17803" i="22"/>
  <c r="A17802" i="22"/>
  <c r="A17801" i="22"/>
  <c r="A17800" i="22"/>
  <c r="A17799" i="22"/>
  <c r="A17798" i="22"/>
  <c r="A17797" i="22"/>
  <c r="A17796" i="22"/>
  <c r="A17795" i="22"/>
  <c r="A17794" i="22"/>
  <c r="A17793" i="22"/>
  <c r="A17792" i="22"/>
  <c r="A17791" i="22"/>
  <c r="A17790" i="22"/>
  <c r="A17789" i="22"/>
  <c r="A17788" i="22"/>
  <c r="A17787" i="22"/>
  <c r="A17786" i="22"/>
  <c r="A17785" i="22"/>
  <c r="A17784" i="22"/>
  <c r="A17783" i="22"/>
  <c r="A17782" i="22"/>
  <c r="A17781" i="22"/>
  <c r="A17780" i="22"/>
  <c r="A17779" i="22"/>
  <c r="A17778" i="22"/>
  <c r="A17777" i="22"/>
  <c r="A17776" i="22"/>
  <c r="A17775" i="22"/>
  <c r="A17774" i="22"/>
  <c r="A17773" i="22"/>
  <c r="A17772" i="22"/>
  <c r="A17771" i="22"/>
  <c r="A17770" i="22"/>
  <c r="A17769" i="22"/>
  <c r="A17768" i="22"/>
  <c r="A17767" i="22"/>
  <c r="A17766" i="22"/>
  <c r="A17765" i="22"/>
  <c r="A17764" i="22"/>
  <c r="A17763" i="22"/>
  <c r="A17762" i="22"/>
  <c r="A17761" i="22"/>
  <c r="A17760" i="22"/>
  <c r="A17759" i="22"/>
  <c r="A17758" i="22"/>
  <c r="A17757" i="22"/>
  <c r="A17756" i="22"/>
  <c r="A17755" i="22"/>
  <c r="A17754" i="22"/>
  <c r="A17753" i="22"/>
  <c r="A17752" i="22"/>
  <c r="A17751" i="22"/>
  <c r="A17750" i="22"/>
  <c r="A17749" i="22"/>
  <c r="A17748" i="22"/>
  <c r="A17747" i="22"/>
  <c r="A17746" i="22"/>
  <c r="A17745" i="22"/>
  <c r="A17744" i="22"/>
  <c r="A17743" i="22"/>
  <c r="A17742" i="22"/>
  <c r="A17741" i="22"/>
  <c r="A17740" i="22"/>
  <c r="A17739" i="22"/>
  <c r="A17738" i="22"/>
  <c r="A17737" i="22"/>
  <c r="A17736" i="22"/>
  <c r="A17735" i="22"/>
  <c r="A17734" i="22"/>
  <c r="A17733" i="22"/>
  <c r="A17732" i="22"/>
  <c r="A17731" i="22"/>
  <c r="A17730" i="22"/>
  <c r="A17729" i="22"/>
  <c r="A17728" i="22"/>
  <c r="A17727" i="22"/>
  <c r="A17726" i="22"/>
  <c r="A17725" i="22"/>
  <c r="A17724" i="22"/>
  <c r="A17723" i="22"/>
  <c r="A17722" i="22"/>
  <c r="A17721" i="22"/>
  <c r="A17720" i="22"/>
  <c r="A17719" i="22"/>
  <c r="A17718" i="22"/>
  <c r="A17717" i="22"/>
  <c r="A17716" i="22"/>
  <c r="A17715" i="22"/>
  <c r="A17714" i="22"/>
  <c r="A17713" i="22"/>
  <c r="A17712" i="22"/>
  <c r="A17711" i="22"/>
  <c r="A17710" i="22"/>
  <c r="A17709" i="22"/>
  <c r="A17708" i="22"/>
  <c r="A17707" i="22"/>
  <c r="A17706" i="22"/>
  <c r="A17705" i="22"/>
  <c r="A17704" i="22"/>
  <c r="A17703" i="22"/>
  <c r="A17702" i="22"/>
  <c r="A17701" i="22"/>
  <c r="A17700" i="22"/>
  <c r="A17699" i="22"/>
  <c r="A17698" i="22"/>
  <c r="A17697" i="22"/>
  <c r="A17696" i="22"/>
  <c r="A17695" i="22"/>
  <c r="A17694" i="22"/>
  <c r="A17693" i="22"/>
  <c r="A17692" i="22"/>
  <c r="A17691" i="22"/>
  <c r="A17690" i="22"/>
  <c r="A17689" i="22"/>
  <c r="A17688" i="22"/>
  <c r="A17687" i="22"/>
  <c r="A17686" i="22"/>
  <c r="A17685" i="22"/>
  <c r="A17684" i="22"/>
  <c r="A17683" i="22"/>
  <c r="A17682" i="22"/>
  <c r="A17681" i="22"/>
  <c r="A17680" i="22"/>
  <c r="A17679" i="22"/>
  <c r="A17678" i="22"/>
  <c r="A17677" i="22"/>
  <c r="A17676" i="22"/>
  <c r="A17675" i="22"/>
  <c r="A17674" i="22"/>
  <c r="A17673" i="22"/>
  <c r="A17672" i="22"/>
  <c r="A17671" i="22"/>
  <c r="A17670" i="22"/>
  <c r="A17669" i="22"/>
  <c r="A17668" i="22"/>
  <c r="A17667" i="22"/>
  <c r="A17666" i="22"/>
  <c r="A17665" i="22"/>
  <c r="A17664" i="22"/>
  <c r="A17663" i="22"/>
  <c r="A17662" i="22"/>
  <c r="A17661" i="22"/>
  <c r="A17660" i="22"/>
  <c r="A17659" i="22"/>
  <c r="A17658" i="22"/>
  <c r="A17657" i="22"/>
  <c r="A17656" i="22"/>
  <c r="A17655" i="22"/>
  <c r="A17654" i="22"/>
  <c r="A17653" i="22"/>
  <c r="A17652" i="22"/>
  <c r="A17651" i="22"/>
  <c r="A17650" i="22"/>
  <c r="A17649" i="22"/>
  <c r="A17648" i="22"/>
  <c r="A17647" i="22"/>
  <c r="A17646" i="22"/>
  <c r="A17645" i="22"/>
  <c r="A17644" i="22"/>
  <c r="A17643" i="22"/>
  <c r="A17642" i="22"/>
  <c r="A17641" i="22"/>
  <c r="A17640" i="22"/>
  <c r="A17639" i="22"/>
  <c r="A17638" i="22"/>
  <c r="A17637" i="22"/>
  <c r="A17636" i="22"/>
  <c r="A17635" i="22"/>
  <c r="A17634" i="22"/>
  <c r="A17633" i="22"/>
  <c r="A17632" i="22"/>
  <c r="A17631" i="22"/>
  <c r="A17630" i="22"/>
  <c r="A17629" i="22"/>
  <c r="A17628" i="22"/>
  <c r="A17627" i="22"/>
  <c r="A17626" i="22"/>
  <c r="A17625" i="22"/>
  <c r="A17624" i="22"/>
  <c r="A17623" i="22"/>
  <c r="A17622" i="22"/>
  <c r="A17621" i="22"/>
  <c r="A17620" i="22"/>
  <c r="A17619" i="22"/>
  <c r="A17618" i="22"/>
  <c r="A17617" i="22"/>
  <c r="A17616" i="22"/>
  <c r="A17615" i="22"/>
  <c r="A17614" i="22"/>
  <c r="A17613" i="22"/>
  <c r="A17612" i="22"/>
  <c r="A17611" i="22"/>
  <c r="A17610" i="22"/>
  <c r="A17609" i="22"/>
  <c r="A17608" i="22"/>
  <c r="A17607" i="22"/>
  <c r="A17606" i="22"/>
  <c r="A17605" i="22"/>
  <c r="A17604" i="22"/>
  <c r="A17603" i="22"/>
  <c r="A17602" i="22"/>
  <c r="A17601" i="22"/>
  <c r="A17600" i="22"/>
  <c r="A17599" i="22"/>
  <c r="A17598" i="22"/>
  <c r="A17597" i="22"/>
  <c r="A17596" i="22"/>
  <c r="A17595" i="22"/>
  <c r="A17594" i="22"/>
  <c r="A17593" i="22"/>
  <c r="A17592" i="22"/>
  <c r="A17591" i="22"/>
  <c r="A17590" i="22"/>
  <c r="A17589" i="22"/>
  <c r="A17588" i="22"/>
  <c r="A17587" i="22"/>
  <c r="A17586" i="22"/>
  <c r="A17585" i="22"/>
  <c r="A17584" i="22"/>
  <c r="A17583" i="22"/>
  <c r="A17582" i="22"/>
  <c r="A17581" i="22"/>
  <c r="A17580" i="22"/>
  <c r="A17579" i="22"/>
  <c r="A17578" i="22"/>
  <c r="A17577" i="22"/>
  <c r="A17576" i="22"/>
  <c r="A17575" i="22"/>
  <c r="A17574" i="22"/>
  <c r="A17573" i="22"/>
  <c r="A17572" i="22"/>
  <c r="A17571" i="22"/>
  <c r="A17570" i="22"/>
  <c r="A17569" i="22"/>
  <c r="A17568" i="22"/>
  <c r="A17567" i="22"/>
  <c r="A17566" i="22"/>
  <c r="A17565" i="22"/>
  <c r="A17564" i="22"/>
  <c r="A17563" i="22"/>
  <c r="A17562" i="22"/>
  <c r="A17561" i="22"/>
  <c r="A17560" i="22"/>
  <c r="A17559" i="22"/>
  <c r="A17558" i="22"/>
  <c r="A17557" i="22"/>
  <c r="A17556" i="22"/>
  <c r="A17555" i="22"/>
  <c r="A17554" i="22"/>
  <c r="A17553" i="22"/>
  <c r="A17552" i="22"/>
  <c r="A17551" i="22"/>
  <c r="A17550" i="22"/>
  <c r="A17549" i="22"/>
  <c r="A17548" i="22"/>
  <c r="A17547" i="22"/>
  <c r="A17546" i="22"/>
  <c r="A17545" i="22"/>
  <c r="A17544" i="22"/>
  <c r="A17543" i="22"/>
  <c r="A17542" i="22"/>
  <c r="A17541" i="22"/>
  <c r="A17540" i="22"/>
  <c r="A17539" i="22"/>
  <c r="A17538" i="22"/>
  <c r="A17537" i="22"/>
  <c r="A17536" i="22"/>
  <c r="A17535" i="22"/>
  <c r="A17534" i="22"/>
  <c r="A17533" i="22"/>
  <c r="A17532" i="22"/>
  <c r="A17531" i="22"/>
  <c r="A17530" i="22"/>
  <c r="A17529" i="22"/>
  <c r="A17528" i="22"/>
  <c r="A17527" i="22"/>
  <c r="A17526" i="22"/>
  <c r="A17525" i="22"/>
  <c r="A17524" i="22"/>
  <c r="A17523" i="22"/>
  <c r="A17522" i="22"/>
  <c r="A17521" i="22"/>
  <c r="A17520" i="22"/>
  <c r="A17519" i="22"/>
  <c r="A17518" i="22"/>
  <c r="A17517" i="22"/>
  <c r="A17516" i="22"/>
  <c r="A17515" i="22"/>
  <c r="A17514" i="22"/>
  <c r="A17513" i="22"/>
  <c r="A17512" i="22"/>
  <c r="A17511" i="22"/>
  <c r="A17510" i="22"/>
  <c r="A17509" i="22"/>
  <c r="A17508" i="22"/>
  <c r="A17507" i="22"/>
  <c r="A17506" i="22"/>
  <c r="A17505" i="22"/>
  <c r="A17504" i="22"/>
  <c r="A17503" i="22"/>
  <c r="A17502" i="22"/>
  <c r="A17501" i="22"/>
  <c r="A17500" i="22"/>
  <c r="A17499" i="22"/>
  <c r="A17498" i="22"/>
  <c r="A17497" i="22"/>
  <c r="A17496" i="22"/>
  <c r="A17495" i="22"/>
  <c r="A17494" i="22"/>
  <c r="A17493" i="22"/>
  <c r="A17492" i="22"/>
  <c r="A17491" i="22"/>
  <c r="A17490" i="22"/>
  <c r="A17489" i="22"/>
  <c r="A17488" i="22"/>
  <c r="A17487" i="22"/>
  <c r="A17486" i="22"/>
  <c r="A17485" i="22"/>
  <c r="A17484" i="22"/>
  <c r="A17483" i="22"/>
  <c r="A17482" i="22"/>
  <c r="A17481" i="22"/>
  <c r="A17480" i="22"/>
  <c r="A17479" i="22"/>
  <c r="A17478" i="22"/>
  <c r="A17477" i="22"/>
  <c r="A17476" i="22"/>
  <c r="A17475" i="22"/>
  <c r="A17474" i="22"/>
  <c r="A17473" i="22"/>
  <c r="A17472" i="22"/>
  <c r="A17471" i="22"/>
  <c r="A17470" i="22"/>
  <c r="A17469" i="22"/>
  <c r="A17468" i="22"/>
  <c r="A17467" i="22"/>
  <c r="A17466" i="22"/>
  <c r="A17465" i="22"/>
  <c r="A17464" i="22"/>
  <c r="A17463" i="22"/>
  <c r="A17462" i="22"/>
  <c r="A17461" i="22"/>
  <c r="A17460" i="22"/>
  <c r="A17459" i="22"/>
  <c r="A17458" i="22"/>
  <c r="A17457" i="22"/>
  <c r="A17456" i="22"/>
  <c r="A17455" i="22"/>
  <c r="A17454" i="22"/>
  <c r="A17453" i="22"/>
  <c r="A17452" i="22"/>
  <c r="A17451" i="22"/>
  <c r="A17450" i="22"/>
  <c r="A17449" i="22"/>
  <c r="A17448" i="22"/>
  <c r="A17447" i="22"/>
  <c r="A17446" i="22"/>
  <c r="A17445" i="22"/>
  <c r="A17444" i="22"/>
  <c r="A17443" i="22"/>
  <c r="A17442" i="22"/>
  <c r="A17441" i="22"/>
  <c r="A17440" i="22"/>
  <c r="A17439" i="22"/>
  <c r="A17438" i="22"/>
  <c r="A17437" i="22"/>
  <c r="A17436" i="22"/>
  <c r="A17435" i="22"/>
  <c r="A17434" i="22"/>
  <c r="A17433" i="22"/>
  <c r="A17432" i="22"/>
  <c r="A17431" i="22"/>
  <c r="A17430" i="22"/>
  <c r="A17429" i="22"/>
  <c r="A17428" i="22"/>
  <c r="A17427" i="22"/>
  <c r="A17426" i="22"/>
  <c r="A17425" i="22"/>
  <c r="A17424" i="22"/>
  <c r="A17423" i="22"/>
  <c r="A17422" i="22"/>
  <c r="A17421" i="22"/>
  <c r="A17420" i="22"/>
  <c r="A17419" i="22"/>
  <c r="A17418" i="22"/>
  <c r="A17417" i="22"/>
  <c r="A17416" i="22"/>
  <c r="A17415" i="22"/>
  <c r="A17414" i="22"/>
  <c r="A17413" i="22"/>
  <c r="A17412" i="22"/>
  <c r="A17411" i="22"/>
  <c r="A17410" i="22"/>
  <c r="A17409" i="22"/>
  <c r="A17408" i="22"/>
  <c r="A17407" i="22"/>
  <c r="A17406" i="22"/>
  <c r="A17405" i="22"/>
  <c r="A17404" i="22"/>
  <c r="A17403" i="22"/>
  <c r="A17402" i="22"/>
  <c r="A17401" i="22"/>
  <c r="A17400" i="22"/>
  <c r="A17399" i="22"/>
  <c r="A17398" i="22"/>
  <c r="A17397" i="22"/>
  <c r="A17396" i="22"/>
  <c r="A17395" i="22"/>
  <c r="A17394" i="22"/>
  <c r="A17393" i="22"/>
  <c r="A17392" i="22"/>
  <c r="A17391" i="22"/>
  <c r="A17390" i="22"/>
  <c r="A17389" i="22"/>
  <c r="A17388" i="22"/>
  <c r="A17387" i="22"/>
  <c r="A17386" i="22"/>
  <c r="A17385" i="22"/>
  <c r="A17384" i="22"/>
  <c r="A17383" i="22"/>
  <c r="A17382" i="22"/>
  <c r="A17381" i="22"/>
  <c r="A17380" i="22"/>
  <c r="A17379" i="22"/>
  <c r="A17378" i="22"/>
  <c r="A17377" i="22"/>
  <c r="A17376" i="22"/>
  <c r="A17375" i="22"/>
  <c r="A17374" i="22"/>
  <c r="A17373" i="22"/>
  <c r="A17372" i="22"/>
  <c r="A17371" i="22"/>
  <c r="A17370" i="22"/>
  <c r="A17369" i="22"/>
  <c r="A17368" i="22"/>
  <c r="A17367" i="22"/>
  <c r="A17366" i="22"/>
  <c r="A17365" i="22"/>
  <c r="A17364" i="22"/>
  <c r="A17363" i="22"/>
  <c r="A17362" i="22"/>
  <c r="A17361" i="22"/>
  <c r="A17360" i="22"/>
  <c r="A17359" i="22"/>
  <c r="A17358" i="22"/>
  <c r="A17357" i="22"/>
  <c r="A17356" i="22"/>
  <c r="A17355" i="22"/>
  <c r="A17354" i="22"/>
  <c r="A17353" i="22"/>
  <c r="A17352" i="22"/>
  <c r="A17351" i="22"/>
  <c r="A17350" i="22"/>
  <c r="A17349" i="22"/>
  <c r="A17348" i="22"/>
  <c r="A17347" i="22"/>
  <c r="A17346" i="22"/>
  <c r="A17345" i="22"/>
  <c r="A17344" i="22"/>
  <c r="A17343" i="22"/>
  <c r="A17342" i="22"/>
  <c r="A17341" i="22"/>
  <c r="A17340" i="22"/>
  <c r="A17339" i="22"/>
  <c r="A17338" i="22"/>
  <c r="A17337" i="22"/>
  <c r="A17336" i="22"/>
  <c r="A17335" i="22"/>
  <c r="A17334" i="22"/>
  <c r="A17333" i="22"/>
  <c r="A17332" i="22"/>
  <c r="A17331" i="22"/>
  <c r="A17330" i="22"/>
  <c r="A17329" i="22"/>
  <c r="A17328" i="22"/>
  <c r="A17327" i="22"/>
  <c r="A17326" i="22"/>
  <c r="A17325" i="22"/>
  <c r="A17324" i="22"/>
  <c r="A17323" i="22"/>
  <c r="A17322" i="22"/>
  <c r="A17321" i="22"/>
  <c r="A17320" i="22"/>
  <c r="A17319" i="22"/>
  <c r="A17318" i="22"/>
  <c r="A17317" i="22"/>
  <c r="A17316" i="22"/>
  <c r="A17315" i="22"/>
  <c r="A17314" i="22"/>
  <c r="A17313" i="22"/>
  <c r="A17312" i="22"/>
  <c r="A17311" i="22"/>
  <c r="A17310" i="22"/>
  <c r="A17309" i="22"/>
  <c r="A17308" i="22"/>
  <c r="A17307" i="22"/>
  <c r="A17306" i="22"/>
  <c r="A17305" i="22"/>
  <c r="A17304" i="22"/>
  <c r="A17303" i="22"/>
  <c r="A17302" i="22"/>
  <c r="A17301" i="22"/>
  <c r="A17300" i="22"/>
  <c r="A17299" i="22"/>
  <c r="A17298" i="22"/>
  <c r="A17297" i="22"/>
  <c r="A17296" i="22"/>
  <c r="A17295" i="22"/>
  <c r="A17294" i="22"/>
  <c r="A17293" i="22"/>
  <c r="A17292" i="22"/>
  <c r="A17291" i="22"/>
  <c r="A17290" i="22"/>
  <c r="A17289" i="22"/>
  <c r="A17288" i="22"/>
  <c r="A17287" i="22"/>
  <c r="A17286" i="22"/>
  <c r="A17285" i="22"/>
  <c r="A17284" i="22"/>
  <c r="A17283" i="22"/>
  <c r="A17282" i="22"/>
  <c r="A17281" i="22"/>
  <c r="A17280" i="22"/>
  <c r="A17279" i="22"/>
  <c r="A17278" i="22"/>
  <c r="A17277" i="22"/>
  <c r="A17276" i="22"/>
  <c r="A17275" i="22"/>
  <c r="A17274" i="22"/>
  <c r="A17273" i="22"/>
  <c r="A17272" i="22"/>
  <c r="A17271" i="22"/>
  <c r="A17270" i="22"/>
  <c r="A17269" i="22"/>
  <c r="A17268" i="22"/>
  <c r="A17267" i="22"/>
  <c r="A17266" i="22"/>
  <c r="A17265" i="22"/>
  <c r="A17264" i="22"/>
  <c r="A17263" i="22"/>
  <c r="A17262" i="22"/>
  <c r="A17261" i="22"/>
  <c r="A17260" i="22"/>
  <c r="A17259" i="22"/>
  <c r="A17258" i="22"/>
  <c r="A17257" i="22"/>
  <c r="A17256" i="22"/>
  <c r="A17255" i="22"/>
  <c r="A17254" i="22"/>
  <c r="A17253" i="22"/>
  <c r="A17252" i="22"/>
  <c r="A17251" i="22"/>
  <c r="A17250" i="22"/>
  <c r="A17249" i="22"/>
  <c r="A17248" i="22"/>
  <c r="A17247" i="22"/>
  <c r="A17246" i="22"/>
  <c r="A17245" i="22"/>
  <c r="A17244" i="22"/>
  <c r="A17243" i="22"/>
  <c r="A17242" i="22"/>
  <c r="A17241" i="22"/>
  <c r="A17240" i="22"/>
  <c r="A17239" i="22"/>
  <c r="A17238" i="22"/>
  <c r="A17237" i="22"/>
  <c r="A17236" i="22"/>
  <c r="A17235" i="22"/>
  <c r="A17234" i="22"/>
  <c r="A17233" i="22"/>
  <c r="A17232" i="22"/>
  <c r="A17231" i="22"/>
  <c r="A17230" i="22"/>
  <c r="A17229" i="22"/>
  <c r="A17228" i="22"/>
  <c r="A17227" i="22"/>
  <c r="A17226" i="22"/>
  <c r="A17225" i="22"/>
  <c r="A17224" i="22"/>
  <c r="A17223" i="22"/>
  <c r="A17222" i="22"/>
  <c r="A17221" i="22"/>
  <c r="A17220" i="22"/>
  <c r="A17219" i="22"/>
  <c r="A17218" i="22"/>
  <c r="A17217" i="22"/>
  <c r="A17216" i="22"/>
  <c r="A17215" i="22"/>
  <c r="A17214" i="22"/>
  <c r="A17213" i="22"/>
  <c r="A17212" i="22"/>
  <c r="A17211" i="22"/>
  <c r="A17210" i="22"/>
  <c r="A17209" i="22"/>
  <c r="A17208" i="22"/>
  <c r="A17207" i="22"/>
  <c r="A17206" i="22"/>
  <c r="A17205" i="22"/>
  <c r="A17204" i="22"/>
  <c r="A17203" i="22"/>
  <c r="A17202" i="22"/>
  <c r="A17201" i="22"/>
  <c r="A17200" i="22"/>
  <c r="A17199" i="22"/>
  <c r="A17198" i="22"/>
  <c r="A17197" i="22"/>
  <c r="A17196" i="22"/>
  <c r="A17195" i="22"/>
  <c r="A17194" i="22"/>
  <c r="A17193" i="22"/>
  <c r="A17192" i="22"/>
  <c r="A17191" i="22"/>
  <c r="A17190" i="22"/>
  <c r="A17189" i="22"/>
  <c r="A17188" i="22"/>
  <c r="A17187" i="22"/>
  <c r="A17186" i="22"/>
  <c r="A17185" i="22"/>
  <c r="A17184" i="22"/>
  <c r="A17183" i="22"/>
  <c r="A17182" i="22"/>
  <c r="A17181" i="22"/>
  <c r="A17180" i="22"/>
  <c r="A17179" i="22"/>
  <c r="A17178" i="22"/>
  <c r="A17177" i="22"/>
  <c r="A17176" i="22"/>
  <c r="A17175" i="22"/>
  <c r="A17174" i="22"/>
  <c r="A17173" i="22"/>
  <c r="A17172" i="22"/>
  <c r="A17171" i="22"/>
  <c r="A17170" i="22"/>
  <c r="A17169" i="22"/>
  <c r="A17168" i="22"/>
  <c r="A17167" i="22"/>
  <c r="A17166" i="22"/>
  <c r="A17165" i="22"/>
  <c r="A17164" i="22"/>
  <c r="A17163" i="22"/>
  <c r="A17162" i="22"/>
  <c r="A17161" i="22"/>
  <c r="A17160" i="22"/>
  <c r="A17159" i="22"/>
  <c r="A17158" i="22"/>
  <c r="A17157" i="22"/>
  <c r="A17156" i="22"/>
  <c r="A17155" i="22"/>
  <c r="A17154" i="22"/>
  <c r="A17153" i="22"/>
  <c r="A17152" i="22"/>
  <c r="A17151" i="22"/>
  <c r="A17150" i="22"/>
  <c r="A17149" i="22"/>
  <c r="A17148" i="22"/>
  <c r="A17147" i="22"/>
  <c r="A17146" i="22"/>
  <c r="A17145" i="22"/>
  <c r="A17144" i="22"/>
  <c r="A17143" i="22"/>
  <c r="A17142" i="22"/>
  <c r="A17141" i="22"/>
  <c r="A17140" i="22"/>
  <c r="A17139" i="22"/>
  <c r="A17138" i="22"/>
  <c r="A17137" i="22"/>
  <c r="A17136" i="22"/>
  <c r="A17135" i="22"/>
  <c r="A17134" i="22"/>
  <c r="A17133" i="22"/>
  <c r="A17132" i="22"/>
  <c r="A17131" i="22"/>
  <c r="A17130" i="22"/>
  <c r="A17129" i="22"/>
  <c r="A17128" i="22"/>
  <c r="A17127" i="22"/>
  <c r="A17126" i="22"/>
  <c r="A17125" i="22"/>
  <c r="A17124" i="22"/>
  <c r="A17123" i="22"/>
  <c r="A17122" i="22"/>
  <c r="A17121" i="22"/>
  <c r="A17120" i="22"/>
  <c r="A17119" i="22"/>
  <c r="A17118" i="22"/>
  <c r="A17117" i="22"/>
  <c r="A17116" i="22"/>
  <c r="A17115" i="22"/>
  <c r="A17114" i="22"/>
  <c r="A17113" i="22"/>
  <c r="A17112" i="22"/>
  <c r="A17111" i="22"/>
  <c r="A17110" i="22"/>
  <c r="A17109" i="22"/>
  <c r="A17108" i="22"/>
  <c r="A17107" i="22"/>
  <c r="A17106" i="22"/>
  <c r="A17105" i="22"/>
  <c r="A17104" i="22"/>
  <c r="A17103" i="22"/>
  <c r="A17102" i="22"/>
  <c r="A17101" i="22"/>
  <c r="A17100" i="22"/>
  <c r="A17099" i="22"/>
  <c r="A17098" i="22"/>
  <c r="A17097" i="22"/>
  <c r="A17096" i="22"/>
  <c r="A17095" i="22"/>
  <c r="A17094" i="22"/>
  <c r="A17093" i="22"/>
  <c r="A17092" i="22"/>
  <c r="A17091" i="22"/>
  <c r="A17090" i="22"/>
  <c r="A17089" i="22"/>
  <c r="A17088" i="22"/>
  <c r="A17087" i="22"/>
  <c r="A17086" i="22"/>
  <c r="A17085" i="22"/>
  <c r="A17084" i="22"/>
  <c r="A17083" i="22"/>
  <c r="A17082" i="22"/>
  <c r="A17081" i="22"/>
  <c r="A17080" i="22"/>
  <c r="A17079" i="22"/>
  <c r="A17078" i="22"/>
  <c r="A17077" i="22"/>
  <c r="A17076" i="22"/>
  <c r="A17075" i="22"/>
  <c r="A17074" i="22"/>
  <c r="A17073" i="22"/>
  <c r="A17072" i="22"/>
  <c r="A17071" i="22"/>
  <c r="A17070" i="22"/>
  <c r="A17069" i="22"/>
  <c r="A17068" i="22"/>
  <c r="A17067" i="22"/>
  <c r="A17066" i="22"/>
  <c r="A17065" i="22"/>
  <c r="A17064" i="22"/>
  <c r="A17063" i="22"/>
  <c r="A17062" i="22"/>
  <c r="A17061" i="22"/>
  <c r="A17060" i="22"/>
  <c r="A17059" i="22"/>
  <c r="A17058" i="22"/>
  <c r="A17057" i="22"/>
  <c r="A17056" i="22"/>
  <c r="A17055" i="22"/>
  <c r="A17054" i="22"/>
  <c r="A17053" i="22"/>
  <c r="A17052" i="22"/>
  <c r="A17051" i="22"/>
  <c r="A17050" i="22"/>
  <c r="A17049" i="22"/>
  <c r="A17048" i="22"/>
  <c r="A17047" i="22"/>
  <c r="A17046" i="22"/>
  <c r="A17045" i="22"/>
  <c r="A17044" i="22"/>
  <c r="A17043" i="22"/>
  <c r="A17042" i="22"/>
  <c r="A17041" i="22"/>
  <c r="A17040" i="22"/>
  <c r="A17039" i="22"/>
  <c r="A17038" i="22"/>
  <c r="A17037" i="22"/>
  <c r="A17036" i="22"/>
  <c r="A17035" i="22"/>
  <c r="A17034" i="22"/>
  <c r="A17033" i="22"/>
  <c r="A17032" i="22"/>
  <c r="A17031" i="22"/>
  <c r="A17030" i="22"/>
  <c r="A17029" i="22"/>
  <c r="A17028" i="22"/>
  <c r="A17027" i="22"/>
  <c r="A17026" i="22"/>
  <c r="A17025" i="22"/>
  <c r="A17024" i="22"/>
  <c r="A17023" i="22"/>
  <c r="A17022" i="22"/>
  <c r="A17021" i="22"/>
  <c r="A17020" i="22"/>
  <c r="A17019" i="22"/>
  <c r="A17018" i="22"/>
  <c r="A17017" i="22"/>
  <c r="A17016" i="22"/>
  <c r="A17015" i="22"/>
  <c r="A17014" i="22"/>
  <c r="A17013" i="22"/>
  <c r="A17012" i="22"/>
  <c r="A17011" i="22"/>
  <c r="A17010" i="22"/>
  <c r="A17009" i="22"/>
  <c r="A17008" i="22"/>
  <c r="A17007" i="22"/>
  <c r="A17006" i="22"/>
  <c r="A17005" i="22"/>
  <c r="A17004" i="22"/>
  <c r="A17003" i="22"/>
  <c r="A17002" i="22"/>
  <c r="A17001" i="22"/>
  <c r="A17000" i="22"/>
  <c r="A16999" i="22"/>
  <c r="A16998" i="22"/>
  <c r="A16997" i="22"/>
  <c r="A16996" i="22"/>
  <c r="A16995" i="22"/>
  <c r="A16994" i="22"/>
  <c r="A16993" i="22"/>
  <c r="A16992" i="22"/>
  <c r="A16991" i="22"/>
  <c r="A16990" i="22"/>
  <c r="A16989" i="22"/>
  <c r="A16988" i="22"/>
  <c r="A16987" i="22"/>
  <c r="A16986" i="22"/>
  <c r="A16985" i="22"/>
  <c r="A16984" i="22"/>
  <c r="A16983" i="22"/>
  <c r="A16982" i="22"/>
  <c r="A16981" i="22"/>
  <c r="A16980" i="22"/>
  <c r="A16979" i="22"/>
  <c r="A16978" i="22"/>
  <c r="A16977" i="22"/>
  <c r="A16976" i="22"/>
  <c r="A16975" i="22"/>
  <c r="A16974" i="22"/>
  <c r="A16973" i="22"/>
  <c r="A16972" i="22"/>
  <c r="A16971" i="22"/>
  <c r="A16970" i="22"/>
  <c r="A16969" i="22"/>
  <c r="A16968" i="22"/>
  <c r="A16967" i="22"/>
  <c r="A16966" i="22"/>
  <c r="A16965" i="22"/>
  <c r="A16964" i="22"/>
  <c r="A16963" i="22"/>
  <c r="A16962" i="22"/>
  <c r="A16961" i="22"/>
  <c r="A16960" i="22"/>
  <c r="A16959" i="22"/>
  <c r="A16958" i="22"/>
  <c r="A16957" i="22"/>
  <c r="A16956" i="22"/>
  <c r="A16955" i="22"/>
  <c r="A16954" i="22"/>
  <c r="A16953" i="22"/>
  <c r="A16952" i="22"/>
  <c r="A16951" i="22"/>
  <c r="A16950" i="22"/>
  <c r="A16949" i="22"/>
  <c r="A16948" i="22"/>
  <c r="A16947" i="22"/>
  <c r="A16946" i="22"/>
  <c r="A16945" i="22"/>
  <c r="A16944" i="22"/>
  <c r="A16943" i="22"/>
  <c r="A16942" i="22"/>
  <c r="A16941" i="22"/>
  <c r="A16940" i="22"/>
  <c r="A16939" i="22"/>
  <c r="A16938" i="22"/>
  <c r="A16937" i="22"/>
  <c r="A16936" i="22"/>
  <c r="A16935" i="22"/>
  <c r="A16934" i="22"/>
  <c r="A16933" i="22"/>
  <c r="A16932" i="22"/>
  <c r="A16931" i="22"/>
  <c r="A16930" i="22"/>
  <c r="A16929" i="22"/>
  <c r="A16928" i="22"/>
  <c r="A16927" i="22"/>
  <c r="A16926" i="22"/>
  <c r="A16925" i="22"/>
  <c r="A16924" i="22"/>
  <c r="A16923" i="22"/>
  <c r="A16922" i="22"/>
  <c r="A16921" i="22"/>
  <c r="A16920" i="22"/>
  <c r="A16919" i="22"/>
  <c r="A16918" i="22"/>
  <c r="A16917" i="22"/>
  <c r="A16916" i="22"/>
  <c r="A16915" i="22"/>
  <c r="A16914" i="22"/>
  <c r="A16913" i="22"/>
  <c r="A16912" i="22"/>
  <c r="A16911" i="22"/>
  <c r="A16910" i="22"/>
  <c r="A16909" i="22"/>
  <c r="A16908" i="22"/>
  <c r="A16907" i="22"/>
  <c r="A16906" i="22"/>
  <c r="A16905" i="22"/>
  <c r="A16904" i="22"/>
  <c r="A16903" i="22"/>
  <c r="A16902" i="22"/>
  <c r="A16901" i="22"/>
  <c r="A16900" i="22"/>
  <c r="A16899" i="22"/>
  <c r="A16898" i="22"/>
  <c r="A16897" i="22"/>
  <c r="A16896" i="22"/>
  <c r="A16895" i="22"/>
  <c r="A16894" i="22"/>
  <c r="A16893" i="22"/>
  <c r="A16892" i="22"/>
  <c r="A16891" i="22"/>
  <c r="A16890" i="22"/>
  <c r="A16889" i="22"/>
  <c r="A16888" i="22"/>
  <c r="A16887" i="22"/>
  <c r="A16886" i="22"/>
  <c r="A16885" i="22"/>
  <c r="A16884" i="22"/>
  <c r="A16883" i="22"/>
  <c r="A16882" i="22"/>
  <c r="A16881" i="22"/>
  <c r="A16880" i="22"/>
  <c r="A16879" i="22"/>
  <c r="A16878" i="22"/>
  <c r="A16877" i="22"/>
  <c r="A16876" i="22"/>
  <c r="A16875" i="22"/>
  <c r="A16874" i="22"/>
  <c r="A16873" i="22"/>
  <c r="A16872" i="22"/>
  <c r="A16871" i="22"/>
  <c r="A16870" i="22"/>
  <c r="A16869" i="22"/>
  <c r="A16868" i="22"/>
  <c r="A16867" i="22"/>
  <c r="A16866" i="22"/>
  <c r="A16865" i="22"/>
  <c r="A16864" i="22"/>
  <c r="A16863" i="22"/>
  <c r="A16862" i="22"/>
  <c r="A16861" i="22"/>
  <c r="A16860" i="22"/>
  <c r="A16859" i="22"/>
  <c r="A16858" i="22"/>
  <c r="A16857" i="22"/>
  <c r="A16856" i="22"/>
  <c r="A16855" i="22"/>
  <c r="A16854" i="22"/>
  <c r="A16853" i="22"/>
  <c r="A16852" i="22"/>
  <c r="A16851" i="22"/>
  <c r="A16850" i="22"/>
  <c r="A16849" i="22"/>
  <c r="A16848" i="22"/>
  <c r="A16847" i="22"/>
  <c r="A16846" i="22"/>
  <c r="A16845" i="22"/>
  <c r="A16844" i="22"/>
  <c r="A16843" i="22"/>
  <c r="A16842" i="22"/>
  <c r="A16841" i="22"/>
  <c r="A16840" i="22"/>
  <c r="A16839" i="22"/>
  <c r="A16838" i="22"/>
  <c r="A16837" i="22"/>
  <c r="A16836" i="22"/>
  <c r="A16835" i="22"/>
  <c r="A16834" i="22"/>
  <c r="A16833" i="22"/>
  <c r="A16832" i="22"/>
  <c r="A16831" i="22"/>
  <c r="A16830" i="22"/>
  <c r="A16829" i="22"/>
  <c r="A16828" i="22"/>
  <c r="A16827" i="22"/>
  <c r="A16826" i="22"/>
  <c r="A16825" i="22"/>
  <c r="A16824" i="22"/>
  <c r="A16823" i="22"/>
  <c r="A16822" i="22"/>
  <c r="A16821" i="22"/>
  <c r="A16820" i="22"/>
  <c r="A16819" i="22"/>
  <c r="A16818" i="22"/>
  <c r="A16817" i="22"/>
  <c r="A16816" i="22"/>
  <c r="A16815" i="22"/>
  <c r="A16814" i="22"/>
  <c r="A16813" i="22"/>
  <c r="A16812" i="22"/>
  <c r="A16811" i="22"/>
  <c r="A16810" i="22"/>
  <c r="A16809" i="22"/>
  <c r="A16808" i="22"/>
  <c r="A16807" i="22"/>
  <c r="A16806" i="22"/>
  <c r="A16805" i="22"/>
  <c r="A16804" i="22"/>
  <c r="A16803" i="22"/>
  <c r="A16802" i="22"/>
  <c r="A16801" i="22"/>
  <c r="A16800" i="22"/>
  <c r="A16799" i="22"/>
  <c r="A16798" i="22"/>
  <c r="A16797" i="22"/>
  <c r="A16796" i="22"/>
  <c r="A16795" i="22"/>
  <c r="A16794" i="22"/>
  <c r="A16793" i="22"/>
  <c r="A16792" i="22"/>
  <c r="A16791" i="22"/>
  <c r="A16790" i="22"/>
  <c r="A16789" i="22"/>
  <c r="A16788" i="22"/>
  <c r="A16787" i="22"/>
  <c r="A16786" i="22"/>
  <c r="A16785" i="22"/>
  <c r="A16784" i="22"/>
  <c r="A16783" i="22"/>
  <c r="A16782" i="22"/>
  <c r="A16781" i="22"/>
  <c r="A16780" i="22"/>
  <c r="A16779" i="22"/>
  <c r="A16778" i="22"/>
  <c r="A16777" i="22"/>
  <c r="A16776" i="22"/>
  <c r="A16775" i="22"/>
  <c r="A16774" i="22"/>
  <c r="A16773" i="22"/>
  <c r="A16772" i="22"/>
  <c r="A16771" i="22"/>
  <c r="A16770" i="22"/>
  <c r="A16769" i="22"/>
  <c r="A16768" i="22"/>
  <c r="A16767" i="22"/>
  <c r="A16766" i="22"/>
  <c r="A16765" i="22"/>
  <c r="A16764" i="22"/>
  <c r="A16763" i="22"/>
  <c r="A16762" i="22"/>
  <c r="A16761" i="22"/>
  <c r="A16760" i="22"/>
  <c r="A16759" i="22"/>
  <c r="A16758" i="22"/>
  <c r="A16757" i="22"/>
  <c r="A16756" i="22"/>
  <c r="A16755" i="22"/>
  <c r="A16754" i="22"/>
  <c r="A16753" i="22"/>
  <c r="A16752" i="22"/>
  <c r="A16751" i="22"/>
  <c r="A16750" i="22"/>
  <c r="A16749" i="22"/>
  <c r="A16748" i="22"/>
  <c r="A16747" i="22"/>
  <c r="A16746" i="22"/>
  <c r="A16745" i="22"/>
  <c r="A16744" i="22"/>
  <c r="A16743" i="22"/>
  <c r="A16742" i="22"/>
  <c r="A16741" i="22"/>
  <c r="A16740" i="22"/>
  <c r="A16739" i="22"/>
  <c r="A16738" i="22"/>
  <c r="A16737" i="22"/>
  <c r="A16736" i="22"/>
  <c r="A16735" i="22"/>
  <c r="A16734" i="22"/>
  <c r="A16733" i="22"/>
  <c r="A16732" i="22"/>
  <c r="A16731" i="22"/>
  <c r="A16730" i="22"/>
  <c r="A16729" i="22"/>
  <c r="A16728" i="22"/>
  <c r="A16727" i="22"/>
  <c r="A16726" i="22"/>
  <c r="A16725" i="22"/>
  <c r="A16724" i="22"/>
  <c r="A16723" i="22"/>
  <c r="A16722" i="22"/>
  <c r="A16721" i="22"/>
  <c r="A16720" i="22"/>
  <c r="A16719" i="22"/>
  <c r="A16718" i="22"/>
  <c r="A16717" i="22"/>
  <c r="A16716" i="22"/>
  <c r="A16715" i="22"/>
  <c r="A16714" i="22"/>
  <c r="A16713" i="22"/>
  <c r="A16712" i="22"/>
  <c r="A16711" i="22"/>
  <c r="A16710" i="22"/>
  <c r="A16709" i="22"/>
  <c r="A16708" i="22"/>
  <c r="A16707" i="22"/>
  <c r="A16706" i="22"/>
  <c r="A16705" i="22"/>
  <c r="A16704" i="22"/>
  <c r="A16703" i="22"/>
  <c r="A16702" i="22"/>
  <c r="A16701" i="22"/>
  <c r="A16700" i="22"/>
  <c r="A16699" i="22"/>
  <c r="A16698" i="22"/>
  <c r="A16697" i="22"/>
  <c r="A16696" i="22"/>
  <c r="A16695" i="22"/>
  <c r="A16694" i="22"/>
  <c r="A16693" i="22"/>
  <c r="A16692" i="22"/>
  <c r="A16691" i="22"/>
  <c r="A16690" i="22"/>
  <c r="A16689" i="22"/>
  <c r="A16688" i="22"/>
  <c r="A16687" i="22"/>
  <c r="A16686" i="22"/>
  <c r="A16685" i="22"/>
  <c r="A16684" i="22"/>
  <c r="A16683" i="22"/>
  <c r="A16682" i="22"/>
  <c r="A16681" i="22"/>
  <c r="A16680" i="22"/>
  <c r="A16679" i="22"/>
  <c r="A16678" i="22"/>
  <c r="A16677" i="22"/>
  <c r="A16676" i="22"/>
  <c r="A16675" i="22"/>
  <c r="A16674" i="22"/>
  <c r="A16673" i="22"/>
  <c r="A16672" i="22"/>
  <c r="A16671" i="22"/>
  <c r="A16670" i="22"/>
  <c r="A16669" i="22"/>
  <c r="A16668" i="22"/>
  <c r="A16667" i="22"/>
  <c r="A16666" i="22"/>
  <c r="A16665" i="22"/>
  <c r="A16664" i="22"/>
  <c r="A16663" i="22"/>
  <c r="A16662" i="22"/>
  <c r="A16661" i="22"/>
  <c r="A16660" i="22"/>
  <c r="A16659" i="22"/>
  <c r="A16658" i="22"/>
  <c r="A16657" i="22"/>
  <c r="A16656" i="22"/>
  <c r="A16655" i="22"/>
  <c r="A16654" i="22"/>
  <c r="A16653" i="22"/>
  <c r="A16652" i="22"/>
  <c r="A16651" i="22"/>
  <c r="A16650" i="22"/>
  <c r="A16649" i="22"/>
  <c r="A16648" i="22"/>
  <c r="A16647" i="22"/>
  <c r="A16646" i="22"/>
  <c r="A16645" i="22"/>
  <c r="A16644" i="22"/>
  <c r="A16643" i="22"/>
  <c r="A16642" i="22"/>
  <c r="A16641" i="22"/>
  <c r="A16640" i="22"/>
  <c r="A16639" i="22"/>
  <c r="A16638" i="22"/>
  <c r="A16637" i="22"/>
  <c r="A16636" i="22"/>
  <c r="A16635" i="22"/>
  <c r="A16634" i="22"/>
  <c r="A16633" i="22"/>
  <c r="A16632" i="22"/>
  <c r="A16631" i="22"/>
  <c r="A16630" i="22"/>
  <c r="A16629" i="22"/>
  <c r="A16628" i="22"/>
  <c r="A16627" i="22"/>
  <c r="A16626" i="22"/>
  <c r="A16625" i="22"/>
  <c r="A16624" i="22"/>
  <c r="A16623" i="22"/>
  <c r="A16622" i="22"/>
  <c r="A16621" i="22"/>
  <c r="A16620" i="22"/>
  <c r="A16619" i="22"/>
  <c r="A16618" i="22"/>
  <c r="A16617" i="22"/>
  <c r="A16616" i="22"/>
  <c r="A16615" i="22"/>
  <c r="A16614" i="22"/>
  <c r="A16613" i="22"/>
  <c r="A16612" i="22"/>
  <c r="A16611" i="22"/>
  <c r="A16610" i="22"/>
  <c r="A16609" i="22"/>
  <c r="A16608" i="22"/>
  <c r="A16607" i="22"/>
  <c r="A16606" i="22"/>
  <c r="A16605" i="22"/>
  <c r="A16604" i="22"/>
  <c r="A16603" i="22"/>
  <c r="A16602" i="22"/>
  <c r="A16601" i="22"/>
  <c r="A16600" i="22"/>
  <c r="A16599" i="22"/>
  <c r="A16598" i="22"/>
  <c r="A16597" i="22"/>
  <c r="A16596" i="22"/>
  <c r="A16595" i="22"/>
  <c r="A16594" i="22"/>
  <c r="A16593" i="22"/>
  <c r="A16592" i="22"/>
  <c r="A16591" i="22"/>
  <c r="A16590" i="22"/>
  <c r="A16589" i="22"/>
  <c r="A16588" i="22"/>
  <c r="A16587" i="22"/>
  <c r="A16586" i="22"/>
  <c r="A16585" i="22"/>
  <c r="A16584" i="22"/>
  <c r="A16583" i="22"/>
  <c r="A16582" i="22"/>
  <c r="A16581" i="22"/>
  <c r="A16580" i="22"/>
  <c r="A16579" i="22"/>
  <c r="A16578" i="22"/>
  <c r="A16577" i="22"/>
  <c r="A16576" i="22"/>
  <c r="A16575" i="22"/>
  <c r="A16574" i="22"/>
  <c r="A16573" i="22"/>
  <c r="A16572" i="22"/>
  <c r="A16571" i="22"/>
  <c r="A16570" i="22"/>
  <c r="A16569" i="22"/>
  <c r="A16568" i="22"/>
  <c r="A16567" i="22"/>
  <c r="A16566" i="22"/>
  <c r="A16565" i="22"/>
  <c r="A16564" i="22"/>
  <c r="A16563" i="22"/>
  <c r="A16562" i="22"/>
  <c r="A16561" i="22"/>
  <c r="A16560" i="22"/>
  <c r="A16559" i="22"/>
  <c r="A16558" i="22"/>
  <c r="A16557" i="22"/>
  <c r="A16556" i="22"/>
  <c r="A16555" i="22"/>
  <c r="A16554" i="22"/>
  <c r="A16553" i="22"/>
  <c r="A16552" i="22"/>
  <c r="A16551" i="22"/>
  <c r="A16550" i="22"/>
  <c r="A16549" i="22"/>
  <c r="A16548" i="22"/>
  <c r="A16547" i="22"/>
  <c r="A16546" i="22"/>
  <c r="A16545" i="22"/>
  <c r="A16544" i="22"/>
  <c r="A16543" i="22"/>
  <c r="A16542" i="22"/>
  <c r="A16541" i="22"/>
  <c r="A16540" i="22"/>
  <c r="A16539" i="22"/>
  <c r="A16538" i="22"/>
  <c r="A16537" i="22"/>
  <c r="A16536" i="22"/>
  <c r="A16535" i="22"/>
  <c r="A16534" i="22"/>
  <c r="A16533" i="22"/>
  <c r="A16532" i="22"/>
  <c r="A16531" i="22"/>
  <c r="A16530" i="22"/>
  <c r="A16529" i="22"/>
  <c r="A16528" i="22"/>
  <c r="A16527" i="22"/>
  <c r="A16526" i="22"/>
  <c r="A16525" i="22"/>
  <c r="A16524" i="22"/>
  <c r="A16523" i="22"/>
  <c r="A16522" i="22"/>
  <c r="A16521" i="22"/>
  <c r="A16520" i="22"/>
  <c r="A16519" i="22"/>
  <c r="A16518" i="22"/>
  <c r="A16517" i="22"/>
  <c r="A16516" i="22"/>
  <c r="A16515" i="22"/>
  <c r="A16514" i="22"/>
  <c r="A16513" i="22"/>
  <c r="A16512" i="22"/>
  <c r="A16511" i="22"/>
  <c r="A16510" i="22"/>
  <c r="A16509" i="22"/>
  <c r="A16508" i="22"/>
  <c r="A16507" i="22"/>
  <c r="A16506" i="22"/>
  <c r="A16505" i="22"/>
  <c r="A16504" i="22"/>
  <c r="A16503" i="22"/>
  <c r="A16502" i="22"/>
  <c r="A16501" i="22"/>
  <c r="A16500" i="22"/>
  <c r="A16499" i="22"/>
  <c r="A16498" i="22"/>
  <c r="A16497" i="22"/>
  <c r="A16496" i="22"/>
  <c r="A16495" i="22"/>
  <c r="A16494" i="22"/>
  <c r="A16493" i="22"/>
  <c r="A16492" i="22"/>
  <c r="A16491" i="22"/>
  <c r="A16490" i="22"/>
  <c r="A16489" i="22"/>
  <c r="A16488" i="22"/>
  <c r="A16487" i="22"/>
  <c r="A16486" i="22"/>
  <c r="A16485" i="22"/>
  <c r="A16484" i="22"/>
  <c r="A16483" i="22"/>
  <c r="A16482" i="22"/>
  <c r="A16481" i="22"/>
  <c r="A16480" i="22"/>
  <c r="A16479" i="22"/>
  <c r="A16478" i="22"/>
  <c r="A16477" i="22"/>
  <c r="A16476" i="22"/>
  <c r="A16475" i="22"/>
  <c r="A16474" i="22"/>
  <c r="A16473" i="22"/>
  <c r="A16472" i="22"/>
  <c r="A16471" i="22"/>
  <c r="A16470" i="22"/>
  <c r="A16469" i="22"/>
  <c r="A16468" i="22"/>
  <c r="A16467" i="22"/>
  <c r="A16466" i="22"/>
  <c r="A16465" i="22"/>
  <c r="A16464" i="22"/>
  <c r="A16463" i="22"/>
  <c r="A16462" i="22"/>
  <c r="A16461" i="22"/>
  <c r="A16460" i="22"/>
  <c r="A16459" i="22"/>
  <c r="A16458" i="22"/>
  <c r="A16457" i="22"/>
  <c r="A16456" i="22"/>
  <c r="A16455" i="22"/>
  <c r="A16454" i="22"/>
  <c r="A16453" i="22"/>
  <c r="A16452" i="22"/>
  <c r="A16451" i="22"/>
  <c r="A16450" i="22"/>
  <c r="A16449" i="22"/>
  <c r="A16448" i="22"/>
  <c r="A16447" i="22"/>
  <c r="A16446" i="22"/>
  <c r="A16445" i="22"/>
  <c r="A16444" i="22"/>
  <c r="A16443" i="22"/>
  <c r="A16442" i="22"/>
  <c r="A16441" i="22"/>
  <c r="A16440" i="22"/>
  <c r="A16439" i="22"/>
  <c r="A16438" i="22"/>
  <c r="A16437" i="22"/>
  <c r="A16436" i="22"/>
  <c r="A16435" i="22"/>
  <c r="A16434" i="22"/>
  <c r="A16433" i="22"/>
  <c r="A16432" i="22"/>
  <c r="A16431" i="22"/>
  <c r="A16430" i="22"/>
  <c r="A16429" i="22"/>
  <c r="A16428" i="22"/>
  <c r="A16427" i="22"/>
  <c r="A16426" i="22"/>
  <c r="A16425" i="22"/>
  <c r="A16424" i="22"/>
  <c r="A16423" i="22"/>
  <c r="A16422" i="22"/>
  <c r="A16421" i="22"/>
  <c r="A16420" i="22"/>
  <c r="A16419" i="22"/>
  <c r="A16418" i="22"/>
  <c r="A16417" i="22"/>
  <c r="A16416" i="22"/>
  <c r="A16415" i="22"/>
  <c r="A16414" i="22"/>
  <c r="A16413" i="22"/>
  <c r="A16412" i="22"/>
  <c r="A16411" i="22"/>
  <c r="A16410" i="22"/>
  <c r="A16409" i="22"/>
  <c r="A16408" i="22"/>
  <c r="A16407" i="22"/>
  <c r="A16406" i="22"/>
  <c r="A16405" i="22"/>
  <c r="A16404" i="22"/>
  <c r="A16403" i="22"/>
  <c r="A16402" i="22"/>
  <c r="A16401" i="22"/>
  <c r="A16400" i="22"/>
  <c r="A16399" i="22"/>
  <c r="A16398" i="22"/>
  <c r="A16397" i="22"/>
  <c r="A16396" i="22"/>
  <c r="A16395" i="22"/>
  <c r="A16394" i="22"/>
  <c r="A16393" i="22"/>
  <c r="A16392" i="22"/>
  <c r="A16391" i="22"/>
  <c r="A16390" i="22"/>
  <c r="A16389" i="22"/>
  <c r="A16388" i="22"/>
  <c r="A16387" i="22"/>
  <c r="A16386" i="22"/>
  <c r="A16385" i="22"/>
  <c r="A16384" i="22"/>
  <c r="A16383" i="22"/>
  <c r="A16382" i="22"/>
  <c r="A16381" i="22"/>
  <c r="A16380" i="22"/>
  <c r="A16379" i="22"/>
  <c r="A16378" i="22"/>
  <c r="A16377" i="22"/>
  <c r="A16376" i="22"/>
  <c r="A16375" i="22"/>
  <c r="A16374" i="22"/>
  <c r="A16373" i="22"/>
  <c r="A16372" i="22"/>
  <c r="A16371" i="22"/>
  <c r="A16370" i="22"/>
  <c r="A16369" i="22"/>
  <c r="A16368" i="22"/>
  <c r="A16367" i="22"/>
  <c r="A16366" i="22"/>
  <c r="A16365" i="22"/>
  <c r="A16364" i="22"/>
  <c r="A16363" i="22"/>
  <c r="A16362" i="22"/>
  <c r="A16361" i="22"/>
  <c r="A16360" i="22"/>
  <c r="A16359" i="22"/>
  <c r="A16358" i="22"/>
  <c r="A16357" i="22"/>
  <c r="A16356" i="22"/>
  <c r="A16355" i="22"/>
  <c r="A16354" i="22"/>
  <c r="A16353" i="22"/>
  <c r="A16352" i="22"/>
  <c r="A16351" i="22"/>
  <c r="A16350" i="22"/>
  <c r="A16349" i="22"/>
  <c r="A16348" i="22"/>
  <c r="A16347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26" i="22"/>
  <c r="A427" i="22"/>
  <c r="A428" i="22"/>
  <c r="A429" i="22"/>
  <c r="A430" i="22"/>
  <c r="A431" i="22"/>
  <c r="A432" i="22"/>
  <c r="A433" i="22"/>
  <c r="A434" i="22"/>
  <c r="A435" i="22"/>
  <c r="A436" i="22"/>
  <c r="A437" i="22"/>
  <c r="A438" i="22"/>
  <c r="A439" i="22"/>
  <c r="A440" i="22"/>
  <c r="A441" i="22"/>
  <c r="A442" i="22"/>
  <c r="A443" i="22"/>
  <c r="A444" i="22"/>
  <c r="A445" i="22"/>
  <c r="A446" i="22"/>
  <c r="A447" i="22"/>
  <c r="A448" i="22"/>
  <c r="A449" i="22"/>
  <c r="A450" i="22"/>
  <c r="A451" i="22"/>
  <c r="A452" i="22"/>
  <c r="A453" i="22"/>
  <c r="A454" i="22"/>
  <c r="A455" i="22"/>
  <c r="A456" i="22"/>
  <c r="A457" i="22"/>
  <c r="A458" i="22"/>
  <c r="A459" i="22"/>
  <c r="A460" i="22"/>
  <c r="A461" i="22"/>
  <c r="A462" i="22"/>
  <c r="A463" i="22"/>
  <c r="A464" i="22"/>
  <c r="A465" i="22"/>
  <c r="A466" i="22"/>
  <c r="A467" i="22"/>
  <c r="A468" i="22"/>
  <c r="A469" i="22"/>
  <c r="A470" i="22"/>
  <c r="A471" i="22"/>
  <c r="A472" i="22"/>
  <c r="A473" i="22"/>
  <c r="A474" i="22"/>
  <c r="A475" i="22"/>
  <c r="A476" i="22"/>
  <c r="A477" i="22"/>
  <c r="A478" i="22"/>
  <c r="A479" i="22"/>
  <c r="A480" i="22"/>
  <c r="A481" i="22"/>
  <c r="A482" i="22"/>
  <c r="A483" i="22"/>
  <c r="A484" i="22"/>
  <c r="A485" i="22"/>
  <c r="A486" i="22"/>
  <c r="A487" i="22"/>
  <c r="A488" i="22"/>
  <c r="A489" i="22"/>
  <c r="A490" i="22"/>
  <c r="A491" i="22"/>
  <c r="A492" i="22"/>
  <c r="A493" i="22"/>
  <c r="A494" i="22"/>
  <c r="A495" i="22"/>
  <c r="A496" i="22"/>
  <c r="A497" i="22"/>
  <c r="A498" i="22"/>
  <c r="A499" i="22"/>
  <c r="A500" i="22"/>
  <c r="A501" i="22"/>
  <c r="A502" i="22"/>
  <c r="A503" i="22"/>
  <c r="A504" i="22"/>
  <c r="A505" i="22"/>
  <c r="A506" i="22"/>
  <c r="A507" i="22"/>
  <c r="A508" i="22"/>
  <c r="A509" i="22"/>
  <c r="A510" i="22"/>
  <c r="A511" i="22"/>
  <c r="A512" i="22"/>
  <c r="A513" i="22"/>
  <c r="A514" i="22"/>
  <c r="A515" i="22"/>
  <c r="A516" i="22"/>
  <c r="A517" i="22"/>
  <c r="A518" i="22"/>
  <c r="A519" i="22"/>
  <c r="A520" i="22"/>
  <c r="A521" i="22"/>
  <c r="A522" i="22"/>
  <c r="A523" i="22"/>
  <c r="A524" i="22"/>
  <c r="A525" i="22"/>
  <c r="A526" i="22"/>
  <c r="A527" i="22"/>
  <c r="A528" i="22"/>
  <c r="A529" i="22"/>
  <c r="A530" i="22"/>
  <c r="A531" i="22"/>
  <c r="A532" i="22"/>
  <c r="A533" i="22"/>
  <c r="A534" i="22"/>
  <c r="A535" i="22"/>
  <c r="A536" i="22"/>
  <c r="A537" i="22"/>
  <c r="A538" i="22"/>
  <c r="A539" i="22"/>
  <c r="A540" i="22"/>
  <c r="A541" i="22"/>
  <c r="A542" i="22"/>
  <c r="A543" i="22"/>
  <c r="A544" i="22"/>
  <c r="A545" i="22"/>
  <c r="A546" i="22"/>
  <c r="A547" i="22"/>
  <c r="A548" i="22"/>
  <c r="A549" i="22"/>
  <c r="A550" i="22"/>
  <c r="A551" i="22"/>
  <c r="A552" i="22"/>
  <c r="A553" i="22"/>
  <c r="A554" i="22"/>
  <c r="A555" i="22"/>
  <c r="A556" i="22"/>
  <c r="A557" i="22"/>
  <c r="A558" i="22"/>
  <c r="A559" i="22"/>
  <c r="A560" i="22"/>
  <c r="A561" i="22"/>
  <c r="A562" i="22"/>
  <c r="A563" i="22"/>
  <c r="A564" i="22"/>
  <c r="A565" i="22"/>
  <c r="A566" i="22"/>
  <c r="A567" i="22"/>
  <c r="A568" i="22"/>
  <c r="A569" i="22"/>
  <c r="A570" i="22"/>
  <c r="A571" i="22"/>
  <c r="A572" i="22"/>
  <c r="A573" i="22"/>
  <c r="A574" i="22"/>
  <c r="A575" i="22"/>
  <c r="A576" i="22"/>
  <c r="A577" i="22"/>
  <c r="A578" i="22"/>
  <c r="A579" i="22"/>
  <c r="A580" i="22"/>
  <c r="A581" i="22"/>
  <c r="A582" i="22"/>
  <c r="A583" i="22"/>
  <c r="A584" i="22"/>
  <c r="A585" i="22"/>
  <c r="A586" i="22"/>
  <c r="A587" i="22"/>
  <c r="A588" i="22"/>
  <c r="A589" i="22"/>
  <c r="A590" i="22"/>
  <c r="A591" i="22"/>
  <c r="A592" i="22"/>
  <c r="A593" i="22"/>
  <c r="A594" i="22"/>
  <c r="A595" i="22"/>
  <c r="A596" i="22"/>
  <c r="A597" i="22"/>
  <c r="A598" i="22"/>
  <c r="A599" i="22"/>
  <c r="A600" i="22"/>
  <c r="A601" i="22"/>
  <c r="A602" i="22"/>
  <c r="A603" i="22"/>
  <c r="A604" i="22"/>
  <c r="A605" i="22"/>
  <c r="A606" i="22"/>
  <c r="A607" i="22"/>
  <c r="A608" i="22"/>
  <c r="A609" i="22"/>
  <c r="A610" i="22"/>
  <c r="A611" i="22"/>
  <c r="A612" i="22"/>
  <c r="A613" i="22"/>
  <c r="A614" i="22"/>
  <c r="A615" i="22"/>
  <c r="A616" i="22"/>
  <c r="A617" i="22"/>
  <c r="A618" i="22"/>
  <c r="A619" i="22"/>
  <c r="A620" i="22"/>
  <c r="A621" i="22"/>
  <c r="A622" i="22"/>
  <c r="A623" i="22"/>
  <c r="A624" i="22"/>
  <c r="A625" i="22"/>
  <c r="A626" i="22"/>
  <c r="A627" i="22"/>
  <c r="A628" i="22"/>
  <c r="A629" i="22"/>
  <c r="A630" i="22"/>
  <c r="A631" i="22"/>
  <c r="A632" i="22"/>
  <c r="A633" i="22"/>
  <c r="A634" i="22"/>
  <c r="A635" i="22"/>
  <c r="A636" i="22"/>
  <c r="A637" i="22"/>
  <c r="A638" i="22"/>
  <c r="A639" i="22"/>
  <c r="A640" i="22"/>
  <c r="A641" i="22"/>
  <c r="A642" i="22"/>
  <c r="A643" i="22"/>
  <c r="A644" i="22"/>
  <c r="A645" i="22"/>
  <c r="A646" i="22"/>
  <c r="A647" i="22"/>
  <c r="A648" i="22"/>
  <c r="A649" i="22"/>
  <c r="A650" i="22"/>
  <c r="A651" i="22"/>
  <c r="A652" i="22"/>
  <c r="A653" i="22"/>
  <c r="A654" i="22"/>
  <c r="A655" i="22"/>
  <c r="A656" i="22"/>
  <c r="A657" i="22"/>
  <c r="A658" i="22"/>
  <c r="A659" i="22"/>
  <c r="A660" i="22"/>
  <c r="A661" i="22"/>
  <c r="A662" i="22"/>
  <c r="A663" i="22"/>
  <c r="A664" i="22"/>
  <c r="A665" i="22"/>
  <c r="A666" i="22"/>
  <c r="A667" i="22"/>
  <c r="A668" i="22"/>
  <c r="A669" i="22"/>
  <c r="A670" i="22"/>
  <c r="A671" i="22"/>
  <c r="A672" i="22"/>
  <c r="A673" i="22"/>
  <c r="A674" i="22"/>
  <c r="A675" i="22"/>
  <c r="A676" i="22"/>
  <c r="A677" i="22"/>
  <c r="A678" i="22"/>
  <c r="A679" i="22"/>
  <c r="A680" i="22"/>
  <c r="A681" i="22"/>
  <c r="A682" i="22"/>
  <c r="A683" i="22"/>
  <c r="A684" i="22"/>
  <c r="A685" i="22"/>
  <c r="A686" i="22"/>
  <c r="A687" i="22"/>
  <c r="A688" i="22"/>
  <c r="A689" i="22"/>
  <c r="A690" i="22"/>
  <c r="A691" i="22"/>
  <c r="A692" i="22"/>
  <c r="A693" i="22"/>
  <c r="A694" i="22"/>
  <c r="A695" i="22"/>
  <c r="A696" i="22"/>
  <c r="A697" i="22"/>
  <c r="A698" i="22"/>
  <c r="A699" i="22"/>
  <c r="A700" i="22"/>
  <c r="A701" i="22"/>
  <c r="A702" i="22"/>
  <c r="A703" i="22"/>
  <c r="A704" i="22"/>
  <c r="A705" i="22"/>
  <c r="A706" i="22"/>
  <c r="A707" i="22"/>
  <c r="A708" i="22"/>
  <c r="A709" i="22"/>
  <c r="A710" i="22"/>
  <c r="A711" i="22"/>
  <c r="A712" i="22"/>
  <c r="A713" i="22"/>
  <c r="A714" i="22"/>
  <c r="A715" i="22"/>
  <c r="A716" i="22"/>
  <c r="A717" i="22"/>
  <c r="A718" i="22"/>
  <c r="A719" i="22"/>
  <c r="A720" i="22"/>
  <c r="A721" i="22"/>
  <c r="A722" i="22"/>
  <c r="A723" i="22"/>
  <c r="A724" i="22"/>
  <c r="A725" i="22"/>
  <c r="A726" i="22"/>
  <c r="A727" i="22"/>
  <c r="A728" i="22"/>
  <c r="A729" i="22"/>
  <c r="A730" i="22"/>
  <c r="A731" i="22"/>
  <c r="A732" i="22"/>
  <c r="A733" i="22"/>
  <c r="A734" i="22"/>
  <c r="A735" i="22"/>
  <c r="A736" i="22"/>
  <c r="A737" i="22"/>
  <c r="A738" i="22"/>
  <c r="A739" i="22"/>
  <c r="A740" i="22"/>
  <c r="A741" i="22"/>
  <c r="A742" i="22"/>
  <c r="A743" i="22"/>
  <c r="A744" i="22"/>
  <c r="A745" i="22"/>
  <c r="A746" i="22"/>
  <c r="A747" i="22"/>
  <c r="A748" i="22"/>
  <c r="A749" i="22"/>
  <c r="A750" i="22"/>
  <c r="A751" i="22"/>
  <c r="A752" i="22"/>
  <c r="A753" i="22"/>
  <c r="A754" i="22"/>
  <c r="A755" i="22"/>
  <c r="A756" i="22"/>
  <c r="A757" i="22"/>
  <c r="A758" i="22"/>
  <c r="A759" i="22"/>
  <c r="A760" i="22"/>
  <c r="A761" i="22"/>
  <c r="A762" i="22"/>
  <c r="A763" i="22"/>
  <c r="A764" i="22"/>
  <c r="A765" i="22"/>
  <c r="A766" i="22"/>
  <c r="A767" i="22"/>
  <c r="A768" i="22"/>
  <c r="A769" i="22"/>
  <c r="A770" i="22"/>
  <c r="A771" i="22"/>
  <c r="A772" i="22"/>
  <c r="A773" i="22"/>
  <c r="A774" i="22"/>
  <c r="A775" i="22"/>
  <c r="A776" i="22"/>
  <c r="A777" i="22"/>
  <c r="A778" i="22"/>
  <c r="A779" i="22"/>
  <c r="A780" i="22"/>
  <c r="A781" i="22"/>
  <c r="A782" i="22"/>
  <c r="A783" i="22"/>
  <c r="A784" i="22"/>
  <c r="A785" i="22"/>
  <c r="A786" i="22"/>
  <c r="A787" i="22"/>
  <c r="A788" i="22"/>
  <c r="A789" i="22"/>
  <c r="A790" i="22"/>
  <c r="A791" i="22"/>
  <c r="A792" i="22"/>
  <c r="A793" i="22"/>
  <c r="A794" i="22"/>
  <c r="A795" i="22"/>
  <c r="A796" i="22"/>
  <c r="A797" i="22"/>
  <c r="A798" i="22"/>
  <c r="A799" i="22"/>
  <c r="A800" i="22"/>
  <c r="A801" i="22"/>
  <c r="A802" i="22"/>
  <c r="A803" i="22"/>
  <c r="A804" i="22"/>
  <c r="A805" i="22"/>
  <c r="A806" i="22"/>
  <c r="A807" i="22"/>
  <c r="A808" i="22"/>
  <c r="A809" i="22"/>
  <c r="A810" i="22"/>
  <c r="A811" i="22"/>
  <c r="A812" i="22"/>
  <c r="A813" i="22"/>
  <c r="A814" i="22"/>
  <c r="A815" i="22"/>
  <c r="A816" i="22"/>
  <c r="A817" i="22"/>
  <c r="A818" i="22"/>
  <c r="A819" i="22"/>
  <c r="A820" i="22"/>
  <c r="A821" i="22"/>
  <c r="A822" i="22"/>
  <c r="A823" i="22"/>
  <c r="A824" i="22"/>
  <c r="A825" i="22"/>
  <c r="A826" i="22"/>
  <c r="A827" i="22"/>
  <c r="A828" i="22"/>
  <c r="A829" i="22"/>
  <c r="A830" i="22"/>
  <c r="A831" i="22"/>
  <c r="A832" i="22"/>
  <c r="A833" i="22"/>
  <c r="A834" i="22"/>
  <c r="A835" i="22"/>
  <c r="A836" i="22"/>
  <c r="A837" i="22"/>
  <c r="A838" i="22"/>
  <c r="A839" i="22"/>
  <c r="A840" i="22"/>
  <c r="A841" i="22"/>
  <c r="A842" i="22"/>
  <c r="A843" i="22"/>
  <c r="A844" i="22"/>
  <c r="A845" i="22"/>
  <c r="A846" i="22"/>
  <c r="A847" i="22"/>
  <c r="A848" i="22"/>
  <c r="A849" i="22"/>
  <c r="A850" i="22"/>
  <c r="A851" i="22"/>
  <c r="A852" i="22"/>
  <c r="A853" i="22"/>
  <c r="A854" i="22"/>
  <c r="A855" i="22"/>
  <c r="A856" i="22"/>
  <c r="A857" i="22"/>
  <c r="A858" i="22"/>
  <c r="A859" i="22"/>
  <c r="A860" i="22"/>
  <c r="A861" i="22"/>
  <c r="A862" i="22"/>
  <c r="A863" i="22"/>
  <c r="A864" i="22"/>
  <c r="A865" i="22"/>
  <c r="A866" i="22"/>
  <c r="A867" i="22"/>
  <c r="A868" i="22"/>
  <c r="A869" i="22"/>
  <c r="A870" i="22"/>
  <c r="A871" i="22"/>
  <c r="A872" i="22"/>
  <c r="A873" i="22"/>
  <c r="A874" i="22"/>
  <c r="A875" i="22"/>
  <c r="A876" i="22"/>
  <c r="A877" i="22"/>
  <c r="A878" i="22"/>
  <c r="A879" i="22"/>
  <c r="A880" i="22"/>
  <c r="A881" i="22"/>
  <c r="A882" i="22"/>
  <c r="A883" i="22"/>
  <c r="A884" i="22"/>
  <c r="A885" i="22"/>
  <c r="A886" i="22"/>
  <c r="A887" i="22"/>
  <c r="A888" i="22"/>
  <c r="A889" i="22"/>
  <c r="A890" i="22"/>
  <c r="A891" i="22"/>
  <c r="A892" i="22"/>
  <c r="A893" i="22"/>
  <c r="A894" i="22"/>
  <c r="A895" i="22"/>
  <c r="A896" i="22"/>
  <c r="A897" i="22"/>
  <c r="A898" i="22"/>
  <c r="A899" i="22"/>
  <c r="A900" i="22"/>
  <c r="A901" i="22"/>
  <c r="A902" i="22"/>
  <c r="A903" i="22"/>
  <c r="A904" i="22"/>
  <c r="A905" i="22"/>
  <c r="A906" i="22"/>
  <c r="A907" i="22"/>
  <c r="A908" i="22"/>
  <c r="A909" i="22"/>
  <c r="A910" i="22"/>
  <c r="A911" i="22"/>
  <c r="A912" i="22"/>
  <c r="A913" i="22"/>
  <c r="A914" i="22"/>
  <c r="A915" i="22"/>
  <c r="A916" i="22"/>
  <c r="A917" i="22"/>
  <c r="A918" i="22"/>
  <c r="A919" i="22"/>
  <c r="A920" i="22"/>
  <c r="A921" i="22"/>
  <c r="A922" i="22"/>
  <c r="A923" i="22"/>
  <c r="A924" i="22"/>
  <c r="A925" i="22"/>
  <c r="A926" i="22"/>
  <c r="A927" i="22"/>
  <c r="A928" i="22"/>
  <c r="A929" i="22"/>
  <c r="A930" i="22"/>
  <c r="A931" i="22"/>
  <c r="A932" i="22"/>
  <c r="A933" i="22"/>
  <c r="A934" i="22"/>
  <c r="A935" i="22"/>
  <c r="A936" i="22"/>
  <c r="A937" i="22"/>
  <c r="A938" i="22"/>
  <c r="A939" i="22"/>
  <c r="A940" i="22"/>
  <c r="A941" i="22"/>
  <c r="A942" i="22"/>
  <c r="A943" i="22"/>
  <c r="A944" i="22"/>
  <c r="A945" i="22"/>
  <c r="A946" i="22"/>
  <c r="A947" i="22"/>
  <c r="A948" i="22"/>
  <c r="A949" i="22"/>
  <c r="A950" i="22"/>
  <c r="A951" i="22"/>
  <c r="A952" i="22"/>
  <c r="A953" i="22"/>
  <c r="A954" i="22"/>
  <c r="A955" i="22"/>
  <c r="A956" i="22"/>
  <c r="A957" i="22"/>
  <c r="A958" i="22"/>
  <c r="A959" i="22"/>
  <c r="A960" i="22"/>
  <c r="A961" i="22"/>
  <c r="A962" i="22"/>
  <c r="A963" i="22"/>
  <c r="A964" i="22"/>
  <c r="A965" i="22"/>
  <c r="A966" i="22"/>
  <c r="A967" i="22"/>
  <c r="A968" i="22"/>
  <c r="A969" i="22"/>
  <c r="A970" i="22"/>
  <c r="A971" i="22"/>
  <c r="A972" i="22"/>
  <c r="A973" i="22"/>
  <c r="A974" i="22"/>
  <c r="A975" i="22"/>
  <c r="A976" i="22"/>
  <c r="A977" i="22"/>
  <c r="A978" i="22"/>
  <c r="A979" i="22"/>
  <c r="A980" i="22"/>
  <c r="A981" i="22"/>
  <c r="A982" i="22"/>
  <c r="A983" i="22"/>
  <c r="A984" i="22"/>
  <c r="A985" i="22"/>
  <c r="A986" i="22"/>
  <c r="A987" i="22"/>
  <c r="A988" i="22"/>
  <c r="A989" i="22"/>
  <c r="A990" i="22"/>
  <c r="A991" i="22"/>
  <c r="A992" i="22"/>
  <c r="A993" i="22"/>
  <c r="A994" i="22"/>
  <c r="A995" i="22"/>
  <c r="A996" i="22"/>
  <c r="A997" i="22"/>
  <c r="A998" i="22"/>
  <c r="A999" i="22"/>
  <c r="A1000" i="22"/>
  <c r="A1001" i="22"/>
  <c r="A1002" i="22"/>
  <c r="A1003" i="22"/>
  <c r="A1004" i="22"/>
  <c r="A1005" i="22"/>
  <c r="A1006" i="22"/>
  <c r="A1007" i="22"/>
  <c r="A1008" i="22"/>
  <c r="A1009" i="22"/>
  <c r="A1010" i="22"/>
  <c r="A1011" i="22"/>
  <c r="A1012" i="22"/>
  <c r="A1013" i="22"/>
  <c r="A1014" i="22"/>
  <c r="A1015" i="22"/>
  <c r="A1016" i="22"/>
  <c r="A1017" i="22"/>
  <c r="A1018" i="22"/>
  <c r="A1019" i="22"/>
  <c r="A1020" i="22"/>
  <c r="A1021" i="22"/>
  <c r="A1022" i="22"/>
  <c r="A1023" i="22"/>
  <c r="A1024" i="22"/>
  <c r="A1025" i="22"/>
  <c r="A1026" i="22"/>
  <c r="A1027" i="22"/>
  <c r="A1028" i="22"/>
  <c r="A1029" i="22"/>
  <c r="A1030" i="22"/>
  <c r="A1031" i="22"/>
  <c r="A1032" i="22"/>
  <c r="A1033" i="22"/>
  <c r="A1034" i="22"/>
  <c r="A1035" i="22"/>
  <c r="A1036" i="22"/>
  <c r="A1037" i="22"/>
  <c r="A1038" i="22"/>
  <c r="A1039" i="22"/>
  <c r="A1040" i="22"/>
  <c r="A1041" i="22"/>
  <c r="A1042" i="22"/>
  <c r="A1043" i="22"/>
  <c r="A1044" i="22"/>
  <c r="A1045" i="22"/>
  <c r="A1046" i="22"/>
  <c r="A1047" i="22"/>
  <c r="A1048" i="22"/>
  <c r="A1049" i="22"/>
  <c r="A1050" i="22"/>
  <c r="A1051" i="22"/>
  <c r="A1052" i="22"/>
  <c r="A1053" i="22"/>
  <c r="A1054" i="22"/>
  <c r="A1055" i="22"/>
  <c r="A1056" i="22"/>
  <c r="A1057" i="22"/>
  <c r="A1058" i="22"/>
  <c r="A1059" i="22"/>
  <c r="A1060" i="22"/>
  <c r="A1061" i="22"/>
  <c r="A1062" i="22"/>
  <c r="A1063" i="22"/>
  <c r="A1064" i="22"/>
  <c r="A1065" i="22"/>
  <c r="A1066" i="22"/>
  <c r="A1067" i="22"/>
  <c r="A1068" i="22"/>
  <c r="A1069" i="22"/>
  <c r="A1070" i="22"/>
  <c r="A1071" i="22"/>
  <c r="A1072" i="22"/>
  <c r="A1073" i="22"/>
  <c r="A1074" i="22"/>
  <c r="A1075" i="22"/>
  <c r="A1076" i="22"/>
  <c r="A1077" i="22"/>
  <c r="A1078" i="22"/>
  <c r="A1079" i="22"/>
  <c r="A1080" i="22"/>
  <c r="A1081" i="22"/>
  <c r="A1082" i="22"/>
  <c r="A1083" i="22"/>
  <c r="A1084" i="22"/>
  <c r="A1085" i="22"/>
  <c r="A1086" i="22"/>
  <c r="A1087" i="22"/>
  <c r="A1088" i="22"/>
  <c r="A1089" i="22"/>
  <c r="A1090" i="22"/>
  <c r="A1091" i="22"/>
  <c r="A1092" i="22"/>
  <c r="A1093" i="22"/>
  <c r="A1094" i="22"/>
  <c r="A1095" i="22"/>
  <c r="A1096" i="22"/>
  <c r="A1097" i="22"/>
  <c r="A1098" i="22"/>
  <c r="A1099" i="22"/>
  <c r="A1100" i="22"/>
  <c r="A1101" i="22"/>
  <c r="A1102" i="22"/>
  <c r="A1103" i="22"/>
  <c r="A1104" i="22"/>
  <c r="A1105" i="22"/>
  <c r="A1106" i="22"/>
  <c r="A1107" i="22"/>
  <c r="A1108" i="22"/>
  <c r="A1109" i="22"/>
  <c r="A1110" i="22"/>
  <c r="A1111" i="22"/>
  <c r="A1112" i="22"/>
  <c r="A1113" i="22"/>
  <c r="A1114" i="22"/>
  <c r="A1115" i="22"/>
  <c r="A1116" i="22"/>
  <c r="A1117" i="22"/>
  <c r="A1118" i="22"/>
  <c r="A1119" i="22"/>
  <c r="A1120" i="22"/>
  <c r="A1121" i="22"/>
  <c r="A1122" i="22"/>
  <c r="A1123" i="22"/>
  <c r="A1124" i="22"/>
  <c r="A1125" i="22"/>
  <c r="A1126" i="22"/>
  <c r="A1127" i="22"/>
  <c r="A1128" i="22"/>
  <c r="A1129" i="22"/>
  <c r="A1130" i="22"/>
  <c r="A1131" i="22"/>
  <c r="A1132" i="22"/>
  <c r="A1133" i="22"/>
  <c r="A1134" i="22"/>
  <c r="A1135" i="22"/>
  <c r="A1136" i="22"/>
  <c r="A1137" i="22"/>
  <c r="A1138" i="22"/>
  <c r="A1139" i="22"/>
  <c r="A1140" i="22"/>
  <c r="A1141" i="22"/>
  <c r="A1142" i="22"/>
  <c r="A1143" i="22"/>
  <c r="A1144" i="22"/>
  <c r="A1145" i="22"/>
  <c r="A1146" i="22"/>
  <c r="A1147" i="22"/>
  <c r="A1148" i="22"/>
  <c r="A1149" i="22"/>
  <c r="A1150" i="22"/>
  <c r="A1151" i="22"/>
  <c r="A1152" i="22"/>
  <c r="A1153" i="22"/>
  <c r="A1154" i="22"/>
  <c r="A1155" i="22"/>
  <c r="A1156" i="22"/>
  <c r="A1157" i="22"/>
  <c r="A1158" i="22"/>
  <c r="A1159" i="22"/>
  <c r="A1160" i="22"/>
  <c r="A1161" i="22"/>
  <c r="A1162" i="22"/>
  <c r="A1163" i="22"/>
  <c r="A1164" i="22"/>
  <c r="A1165" i="22"/>
  <c r="A1166" i="22"/>
  <c r="A1167" i="22"/>
  <c r="A1168" i="22"/>
  <c r="A1169" i="22"/>
  <c r="A1170" i="22"/>
  <c r="A1171" i="22"/>
  <c r="A1172" i="22"/>
  <c r="A1173" i="22"/>
  <c r="A1174" i="22"/>
  <c r="A1175" i="22"/>
  <c r="A1176" i="22"/>
  <c r="A1177" i="22"/>
  <c r="A1178" i="22"/>
  <c r="A1179" i="22"/>
  <c r="A1180" i="22"/>
  <c r="A1181" i="22"/>
  <c r="A1182" i="22"/>
  <c r="A1183" i="22"/>
  <c r="A1184" i="22"/>
  <c r="A1185" i="22"/>
  <c r="A1186" i="22"/>
  <c r="A1187" i="22"/>
  <c r="A1188" i="22"/>
  <c r="A1189" i="22"/>
  <c r="A1190" i="22"/>
  <c r="A1191" i="22"/>
  <c r="A1192" i="22"/>
  <c r="A1193" i="22"/>
  <c r="A1194" i="22"/>
  <c r="A1195" i="22"/>
  <c r="A1196" i="22"/>
  <c r="A1197" i="22"/>
  <c r="A1198" i="22"/>
  <c r="A1199" i="22"/>
  <c r="A1200" i="22"/>
  <c r="A1201" i="22"/>
  <c r="A1202" i="22"/>
  <c r="A1203" i="22"/>
  <c r="A1204" i="22"/>
  <c r="A1205" i="22"/>
  <c r="A1206" i="22"/>
  <c r="A1207" i="22"/>
  <c r="A1208" i="22"/>
  <c r="A1209" i="22"/>
  <c r="A1210" i="22"/>
  <c r="A1211" i="22"/>
  <c r="A1212" i="22"/>
  <c r="A1213" i="22"/>
  <c r="A1214" i="22"/>
  <c r="A1215" i="22"/>
  <c r="A1216" i="22"/>
  <c r="A1217" i="22"/>
  <c r="A1218" i="22"/>
  <c r="A1219" i="22"/>
  <c r="A1220" i="22"/>
  <c r="A1221" i="22"/>
  <c r="A1222" i="22"/>
  <c r="A1223" i="22"/>
  <c r="A1224" i="22"/>
  <c r="A1225" i="22"/>
  <c r="A1226" i="22"/>
  <c r="A1227" i="22"/>
  <c r="A1228" i="22"/>
  <c r="A1229" i="22"/>
  <c r="A1230" i="22"/>
  <c r="A1231" i="22"/>
  <c r="A1232" i="22"/>
  <c r="A1233" i="22"/>
  <c r="A1234" i="22"/>
  <c r="A1235" i="22"/>
  <c r="A1236" i="22"/>
  <c r="A1237" i="22"/>
  <c r="A1238" i="22"/>
  <c r="A1239" i="22"/>
  <c r="A1240" i="22"/>
  <c r="A1241" i="22"/>
  <c r="A1242" i="22"/>
  <c r="A1243" i="22"/>
  <c r="A1244" i="22"/>
  <c r="A1245" i="22"/>
  <c r="A1246" i="22"/>
  <c r="A1247" i="22"/>
  <c r="A1248" i="22"/>
  <c r="A1249" i="22"/>
  <c r="A1250" i="22"/>
  <c r="A1251" i="22"/>
  <c r="A1252" i="22"/>
  <c r="A1253" i="22"/>
  <c r="A1254" i="22"/>
  <c r="A1255" i="22"/>
  <c r="A1256" i="22"/>
  <c r="A1257" i="22"/>
  <c r="A1258" i="22"/>
  <c r="A1259" i="22"/>
  <c r="A1260" i="22"/>
  <c r="A1261" i="22"/>
  <c r="A1262" i="22"/>
  <c r="A1263" i="22"/>
  <c r="A1264" i="22"/>
  <c r="A1265" i="22"/>
  <c r="A1266" i="22"/>
  <c r="A1267" i="22"/>
  <c r="A1268" i="22"/>
  <c r="A1269" i="22"/>
  <c r="A1270" i="22"/>
  <c r="A1271" i="22"/>
  <c r="A1272" i="22"/>
  <c r="A1273" i="22"/>
  <c r="A1274" i="22"/>
  <c r="A1275" i="22"/>
  <c r="A1276" i="22"/>
  <c r="A1277" i="22"/>
  <c r="A1278" i="22"/>
  <c r="A1279" i="22"/>
  <c r="A1280" i="22"/>
  <c r="A1281" i="22"/>
  <c r="A1282" i="22"/>
  <c r="A1283" i="22"/>
  <c r="A1284" i="22"/>
  <c r="A1285" i="22"/>
  <c r="A1286" i="22"/>
  <c r="A1287" i="22"/>
  <c r="A1288" i="22"/>
  <c r="A1289" i="22"/>
  <c r="A1290" i="22"/>
  <c r="A1291" i="22"/>
  <c r="A1292" i="22"/>
  <c r="A1293" i="22"/>
  <c r="A1294" i="22"/>
  <c r="A1295" i="22"/>
  <c r="A1296" i="22"/>
  <c r="A1297" i="22"/>
  <c r="A1298" i="22"/>
  <c r="A1299" i="22"/>
  <c r="A1300" i="22"/>
  <c r="A1301" i="22"/>
  <c r="A1302" i="22"/>
  <c r="A1303" i="22"/>
  <c r="A1304" i="22"/>
  <c r="A1305" i="22"/>
  <c r="A1306" i="22"/>
  <c r="A1307" i="22"/>
  <c r="A1308" i="22"/>
  <c r="A1309" i="22"/>
  <c r="A1310" i="22"/>
  <c r="A1311" i="22"/>
  <c r="A1312" i="22"/>
  <c r="A1313" i="22"/>
  <c r="A1314" i="22"/>
  <c r="A1315" i="22"/>
  <c r="A1316" i="22"/>
  <c r="A1317" i="22"/>
  <c r="A1318" i="22"/>
  <c r="A1319" i="22"/>
  <c r="A1320" i="22"/>
  <c r="A1321" i="22"/>
  <c r="A1322" i="22"/>
  <c r="A1323" i="22"/>
  <c r="A1324" i="22"/>
  <c r="A1325" i="22"/>
  <c r="A1326" i="22"/>
  <c r="A1327" i="22"/>
  <c r="A1328" i="22"/>
  <c r="A1329" i="22"/>
  <c r="A1330" i="22"/>
  <c r="A1331" i="22"/>
  <c r="A1332" i="22"/>
  <c r="A1333" i="22"/>
  <c r="A1334" i="22"/>
  <c r="A1335" i="22"/>
  <c r="A1336" i="22"/>
  <c r="A1337" i="22"/>
  <c r="A1338" i="22"/>
  <c r="A1339" i="22"/>
  <c r="A1340" i="22"/>
  <c r="A1341" i="22"/>
  <c r="A1342" i="22"/>
  <c r="A1343" i="22"/>
  <c r="A1344" i="22"/>
  <c r="A1345" i="22"/>
  <c r="A1346" i="22"/>
  <c r="A1347" i="22"/>
  <c r="A1348" i="22"/>
  <c r="A1349" i="22"/>
  <c r="A1350" i="22"/>
  <c r="A1351" i="22"/>
  <c r="A1352" i="22"/>
  <c r="A1353" i="22"/>
  <c r="A1354" i="22"/>
  <c r="A1355" i="22"/>
  <c r="A1356" i="22"/>
  <c r="A1357" i="22"/>
  <c r="A1358" i="22"/>
  <c r="A1359" i="22"/>
  <c r="A1360" i="22"/>
  <c r="A1361" i="22"/>
  <c r="A1362" i="22"/>
  <c r="A1363" i="22"/>
  <c r="A1364" i="22"/>
  <c r="A1365" i="22"/>
  <c r="A1366" i="22"/>
  <c r="A1367" i="22"/>
  <c r="A1368" i="22"/>
  <c r="A1369" i="22"/>
  <c r="A1370" i="22"/>
  <c r="A1371" i="22"/>
  <c r="A1372" i="22"/>
  <c r="A1373" i="22"/>
  <c r="A1374" i="22"/>
  <c r="A1375" i="22"/>
  <c r="A1376" i="22"/>
  <c r="A1377" i="22"/>
  <c r="A1378" i="22"/>
  <c r="A1379" i="22"/>
  <c r="A1380" i="22"/>
  <c r="A1381" i="22"/>
  <c r="A1382" i="22"/>
  <c r="A1383" i="22"/>
  <c r="A1384" i="22"/>
  <c r="A1385" i="22"/>
  <c r="A1386" i="22"/>
  <c r="A1387" i="22"/>
  <c r="A1388" i="22"/>
  <c r="A1389" i="22"/>
  <c r="A1390" i="22"/>
  <c r="A1391" i="22"/>
  <c r="A1392" i="22"/>
  <c r="A1393" i="22"/>
  <c r="A1394" i="22"/>
  <c r="A1395" i="22"/>
  <c r="A1396" i="22"/>
  <c r="A1397" i="22"/>
  <c r="A1398" i="22"/>
  <c r="A1399" i="22"/>
  <c r="A1400" i="22"/>
  <c r="A1401" i="22"/>
  <c r="A1402" i="22"/>
  <c r="A1403" i="22"/>
  <c r="A1404" i="22"/>
  <c r="A1405" i="22"/>
  <c r="A1406" i="22"/>
  <c r="A1407" i="22"/>
  <c r="A1408" i="22"/>
  <c r="A1409" i="22"/>
  <c r="A1410" i="22"/>
  <c r="A1411" i="22"/>
  <c r="A1412" i="22"/>
  <c r="A1413" i="22"/>
  <c r="A1414" i="22"/>
  <c r="A1415" i="22"/>
  <c r="A1416" i="22"/>
  <c r="A1417" i="22"/>
  <c r="A1418" i="22"/>
  <c r="A1419" i="22"/>
  <c r="A1420" i="22"/>
  <c r="A1421" i="22"/>
  <c r="A1422" i="22"/>
  <c r="A1423" i="22"/>
  <c r="A1424" i="22"/>
  <c r="A1425" i="22"/>
  <c r="A1426" i="22"/>
  <c r="A1427" i="22"/>
  <c r="A1428" i="22"/>
  <c r="A1429" i="22"/>
  <c r="A1430" i="22"/>
  <c r="A1431" i="22"/>
  <c r="A1432" i="22"/>
  <c r="A1433" i="22"/>
  <c r="A1434" i="22"/>
  <c r="A1435" i="22"/>
  <c r="A1436" i="22"/>
  <c r="A1437" i="22"/>
  <c r="A1438" i="22"/>
  <c r="A1439" i="22"/>
  <c r="A1440" i="22"/>
  <c r="A1441" i="22"/>
  <c r="A1442" i="22"/>
  <c r="A1443" i="22"/>
  <c r="A1444" i="22"/>
  <c r="A1445" i="22"/>
  <c r="A1446" i="22"/>
  <c r="A1447" i="22"/>
  <c r="A1448" i="22"/>
  <c r="A1449" i="22"/>
  <c r="A1450" i="22"/>
  <c r="A1451" i="22"/>
  <c r="A1452" i="22"/>
  <c r="A1453" i="22"/>
  <c r="A1454" i="22"/>
  <c r="A1455" i="22"/>
  <c r="A1456" i="22"/>
  <c r="A1457" i="22"/>
  <c r="A1458" i="22"/>
  <c r="A1459" i="22"/>
  <c r="A1460" i="22"/>
  <c r="A1461" i="22"/>
  <c r="A1462" i="22"/>
  <c r="A1463" i="22"/>
  <c r="A1464" i="22"/>
  <c r="A1465" i="22"/>
  <c r="A1466" i="22"/>
  <c r="A1467" i="22"/>
  <c r="A1468" i="22"/>
  <c r="A1469" i="22"/>
  <c r="A1470" i="22"/>
  <c r="A1471" i="22"/>
  <c r="A1472" i="22"/>
  <c r="A1473" i="22"/>
  <c r="A1474" i="22"/>
  <c r="A1475" i="22"/>
  <c r="A1476" i="22"/>
  <c r="A1477" i="22"/>
  <c r="A1478" i="22"/>
  <c r="A1479" i="22"/>
  <c r="A1480" i="22"/>
  <c r="A1481" i="22"/>
  <c r="A1482" i="22"/>
  <c r="A1483" i="22"/>
  <c r="A1484" i="22"/>
  <c r="A1485" i="22"/>
  <c r="A1486" i="22"/>
  <c r="A1487" i="22"/>
  <c r="A1488" i="22"/>
  <c r="A1489" i="22"/>
  <c r="A1490" i="22"/>
  <c r="A1491" i="22"/>
  <c r="A1492" i="22"/>
  <c r="A1493" i="22"/>
  <c r="A1494" i="22"/>
  <c r="A1495" i="22"/>
  <c r="A1496" i="22"/>
  <c r="A1497" i="22"/>
  <c r="A1498" i="22"/>
  <c r="A1499" i="22"/>
  <c r="A1500" i="22"/>
  <c r="A1501" i="22"/>
  <c r="A1502" i="22"/>
  <c r="A1503" i="22"/>
  <c r="A1504" i="22"/>
  <c r="A1505" i="22"/>
  <c r="A1506" i="22"/>
  <c r="A1507" i="22"/>
  <c r="A1508" i="22"/>
  <c r="A1509" i="22"/>
  <c r="A1510" i="22"/>
  <c r="A1511" i="22"/>
  <c r="A1512" i="22"/>
  <c r="A1513" i="22"/>
  <c r="A1514" i="22"/>
  <c r="A1515" i="22"/>
  <c r="A1516" i="22"/>
  <c r="A1517" i="22"/>
  <c r="A1518" i="22"/>
  <c r="A1519" i="22"/>
  <c r="A1520" i="22"/>
  <c r="A1521" i="22"/>
  <c r="A1522" i="22"/>
  <c r="A1523" i="22"/>
  <c r="A1524" i="22"/>
  <c r="A1525" i="22"/>
  <c r="A1526" i="22"/>
  <c r="A1527" i="22"/>
  <c r="A1528" i="22"/>
  <c r="A1529" i="22"/>
  <c r="A1530" i="22"/>
  <c r="A1531" i="22"/>
  <c r="A1532" i="22"/>
  <c r="A1533" i="22"/>
  <c r="A1534" i="22"/>
  <c r="A1535" i="22"/>
  <c r="A1536" i="22"/>
  <c r="A1537" i="22"/>
  <c r="A1538" i="22"/>
  <c r="A1539" i="22"/>
  <c r="A1540" i="22"/>
  <c r="A1541" i="22"/>
  <c r="A1542" i="22"/>
  <c r="A1543" i="22"/>
  <c r="A1544" i="22"/>
  <c r="A1545" i="22"/>
  <c r="A1546" i="22"/>
  <c r="A1547" i="22"/>
  <c r="A1548" i="22"/>
  <c r="A1549" i="22"/>
  <c r="A1550" i="22"/>
  <c r="A1551" i="22"/>
  <c r="A1552" i="22"/>
  <c r="A1553" i="22"/>
  <c r="A1554" i="22"/>
  <c r="A1555" i="22"/>
  <c r="A1556" i="22"/>
  <c r="A1557" i="22"/>
  <c r="A1558" i="22"/>
  <c r="A1559" i="22"/>
  <c r="A1560" i="22"/>
  <c r="A1561" i="22"/>
  <c r="A1562" i="22"/>
  <c r="A1563" i="22"/>
  <c r="A1564" i="22"/>
  <c r="A1565" i="22"/>
  <c r="A1566" i="22"/>
  <c r="A1567" i="22"/>
  <c r="A1568" i="22"/>
  <c r="A1569" i="22"/>
  <c r="A1570" i="22"/>
  <c r="A1571" i="22"/>
  <c r="A1572" i="22"/>
  <c r="A1573" i="22"/>
  <c r="A1574" i="22"/>
  <c r="A1575" i="22"/>
  <c r="A1576" i="22"/>
  <c r="A1577" i="22"/>
  <c r="A1578" i="22"/>
  <c r="A1579" i="22"/>
  <c r="A1580" i="22"/>
  <c r="A1581" i="22"/>
  <c r="A1582" i="22"/>
  <c r="A1583" i="22"/>
  <c r="A1584" i="22"/>
  <c r="A1585" i="22"/>
  <c r="A1586" i="22"/>
  <c r="A1587" i="22"/>
  <c r="A1588" i="22"/>
  <c r="A1589" i="22"/>
  <c r="A1590" i="22"/>
  <c r="A1591" i="22"/>
  <c r="A1592" i="22"/>
  <c r="A1593" i="22"/>
  <c r="A1594" i="22"/>
  <c r="A1595" i="22"/>
  <c r="A1596" i="22"/>
  <c r="A1597" i="22"/>
  <c r="A1598" i="22"/>
  <c r="A1599" i="22"/>
  <c r="A1600" i="22"/>
  <c r="A1601" i="22"/>
  <c r="A1602" i="22"/>
  <c r="A1603" i="22"/>
  <c r="A1604" i="22"/>
  <c r="A1605" i="22"/>
  <c r="A1606" i="22"/>
  <c r="A1607" i="22"/>
  <c r="A1608" i="22"/>
  <c r="A1609" i="22"/>
  <c r="A1610" i="22"/>
  <c r="A1611" i="22"/>
  <c r="A1612" i="22"/>
  <c r="A1613" i="22"/>
  <c r="A1614" i="22"/>
  <c r="A1615" i="22"/>
  <c r="A1616" i="22"/>
  <c r="A1617" i="22"/>
  <c r="A1618" i="22"/>
  <c r="A1619" i="22"/>
  <c r="A1620" i="22"/>
  <c r="A1621" i="22"/>
  <c r="A1622" i="22"/>
  <c r="A1623" i="22"/>
  <c r="A1624" i="22"/>
  <c r="A1625" i="22"/>
  <c r="A1626" i="22"/>
  <c r="A1627" i="22"/>
  <c r="A1628" i="22"/>
  <c r="A1629" i="22"/>
  <c r="A1630" i="22"/>
  <c r="A1631" i="22"/>
  <c r="A1632" i="22"/>
  <c r="A1633" i="22"/>
  <c r="A1634" i="22"/>
  <c r="A1635" i="22"/>
  <c r="A1636" i="22"/>
  <c r="A1637" i="22"/>
  <c r="A1638" i="22"/>
  <c r="A1639" i="22"/>
  <c r="A1640" i="22"/>
  <c r="A1641" i="22"/>
  <c r="A1642" i="22"/>
  <c r="A1643" i="22"/>
  <c r="A1644" i="22"/>
  <c r="A1645" i="22"/>
  <c r="A1646" i="22"/>
  <c r="A1647" i="22"/>
  <c r="A1648" i="22"/>
  <c r="A1649" i="22"/>
  <c r="A1650" i="22"/>
  <c r="A1651" i="22"/>
  <c r="A1652" i="22"/>
  <c r="A1653" i="22"/>
  <c r="A1654" i="22"/>
  <c r="A1655" i="22"/>
  <c r="A1656" i="22"/>
  <c r="A1657" i="22"/>
  <c r="A1658" i="22"/>
  <c r="A1659" i="22"/>
  <c r="A1660" i="22"/>
  <c r="A1661" i="22"/>
  <c r="A1662" i="22"/>
  <c r="A1663" i="22"/>
  <c r="A1664" i="22"/>
  <c r="A1665" i="22"/>
  <c r="A1666" i="22"/>
  <c r="A1667" i="22"/>
  <c r="A1668" i="22"/>
  <c r="A1669" i="22"/>
  <c r="A1670" i="22"/>
  <c r="A1671" i="22"/>
  <c r="A1672" i="22"/>
  <c r="A1673" i="22"/>
  <c r="A1674" i="22"/>
  <c r="A1675" i="22"/>
  <c r="A1676" i="22"/>
  <c r="A1677" i="22"/>
  <c r="A1678" i="22"/>
  <c r="A1679" i="22"/>
  <c r="A1680" i="22"/>
  <c r="A1681" i="22"/>
  <c r="A1682" i="22"/>
  <c r="A1683" i="22"/>
  <c r="A1684" i="22"/>
  <c r="A1685" i="22"/>
  <c r="A1686" i="22"/>
  <c r="A1687" i="22"/>
  <c r="A1688" i="22"/>
  <c r="A1689" i="22"/>
  <c r="A1690" i="22"/>
  <c r="A1691" i="22"/>
  <c r="A1692" i="22"/>
  <c r="A1693" i="22"/>
  <c r="A1694" i="22"/>
  <c r="A1695" i="22"/>
  <c r="A1696" i="22"/>
  <c r="A1697" i="22"/>
  <c r="A1698" i="22"/>
  <c r="A1699" i="22"/>
  <c r="A1700" i="22"/>
  <c r="A1701" i="22"/>
  <c r="A1702" i="22"/>
  <c r="A1703" i="22"/>
  <c r="A1704" i="22"/>
  <c r="A1705" i="22"/>
  <c r="A1706" i="22"/>
  <c r="A1707" i="22"/>
  <c r="A1708" i="22"/>
  <c r="A1709" i="22"/>
  <c r="A1710" i="22"/>
  <c r="A1711" i="22"/>
  <c r="A1712" i="22"/>
  <c r="A1713" i="22"/>
  <c r="A1714" i="22"/>
  <c r="A1715" i="22"/>
  <c r="A1716" i="22"/>
  <c r="A1717" i="22"/>
  <c r="A1718" i="22"/>
  <c r="A1719" i="22"/>
  <c r="A1720" i="22"/>
  <c r="A1721" i="22"/>
  <c r="A1722" i="22"/>
  <c r="A1723" i="22"/>
  <c r="A1724" i="22"/>
  <c r="A1725" i="22"/>
  <c r="A1726" i="22"/>
  <c r="A1727" i="22"/>
  <c r="A1728" i="22"/>
  <c r="A1729" i="22"/>
  <c r="A1730" i="22"/>
  <c r="A1731" i="22"/>
  <c r="A1732" i="22"/>
  <c r="A1733" i="22"/>
  <c r="A1734" i="22"/>
  <c r="A1735" i="22"/>
  <c r="A1736" i="22"/>
  <c r="A1737" i="22"/>
  <c r="A1738" i="22"/>
  <c r="A1739" i="22"/>
  <c r="A1740" i="22"/>
  <c r="A1741" i="22"/>
  <c r="A1742" i="22"/>
  <c r="A1743" i="22"/>
  <c r="A1744" i="22"/>
  <c r="A1745" i="22"/>
  <c r="A1746" i="22"/>
  <c r="A1747" i="22"/>
  <c r="A1748" i="22"/>
  <c r="A1749" i="22"/>
  <c r="A1750" i="22"/>
  <c r="A1751" i="22"/>
  <c r="A1752" i="22"/>
  <c r="A1753" i="22"/>
  <c r="A1754" i="22"/>
  <c r="A1755" i="22"/>
  <c r="A1756" i="22"/>
  <c r="A1757" i="22"/>
  <c r="A1758" i="22"/>
  <c r="A1759" i="22"/>
  <c r="A1760" i="22"/>
  <c r="A1761" i="22"/>
  <c r="A1762" i="22"/>
  <c r="A1763" i="22"/>
  <c r="A1764" i="22"/>
  <c r="A1765" i="22"/>
  <c r="A1766" i="22"/>
  <c r="A1767" i="22"/>
  <c r="A1768" i="22"/>
  <c r="A1769" i="22"/>
  <c r="A1770" i="22"/>
  <c r="A1771" i="22"/>
  <c r="A1772" i="22"/>
  <c r="A1773" i="22"/>
  <c r="A1774" i="22"/>
  <c r="A1775" i="22"/>
  <c r="A1776" i="22"/>
  <c r="A1777" i="22"/>
  <c r="A1778" i="22"/>
  <c r="A1779" i="22"/>
  <c r="A1780" i="22"/>
  <c r="A1781" i="22"/>
  <c r="A1782" i="22"/>
  <c r="A1783" i="22"/>
  <c r="A1784" i="22"/>
  <c r="A1785" i="22"/>
  <c r="A1786" i="22"/>
  <c r="A1787" i="22"/>
  <c r="A1788" i="22"/>
  <c r="A1789" i="22"/>
  <c r="A1790" i="22"/>
  <c r="A1791" i="22"/>
  <c r="A1792" i="22"/>
  <c r="A1793" i="22"/>
  <c r="A1794" i="22"/>
  <c r="A1795" i="22"/>
  <c r="A1796" i="22"/>
  <c r="A1797" i="22"/>
  <c r="A1798" i="22"/>
  <c r="A1799" i="22"/>
  <c r="A1800" i="22"/>
  <c r="A1801" i="22"/>
  <c r="A1802" i="22"/>
  <c r="A1803" i="22"/>
  <c r="A1804" i="22"/>
  <c r="A1805" i="22"/>
  <c r="A1806" i="22"/>
  <c r="A1807" i="22"/>
  <c r="A1808" i="22"/>
  <c r="A1809" i="22"/>
  <c r="A1810" i="22"/>
  <c r="A1811" i="22"/>
  <c r="A1812" i="22"/>
  <c r="A1813" i="22"/>
  <c r="A1814" i="22"/>
  <c r="A1815" i="22"/>
  <c r="A1816" i="22"/>
  <c r="A1817" i="22"/>
  <c r="A1818" i="22"/>
  <c r="A1819" i="22"/>
  <c r="A1820" i="22"/>
  <c r="A1821" i="22"/>
  <c r="A1822" i="22"/>
  <c r="A1823" i="22"/>
  <c r="A1824" i="22"/>
  <c r="A1825" i="22"/>
  <c r="A1826" i="22"/>
  <c r="A1827" i="22"/>
  <c r="A1828" i="22"/>
  <c r="A1829" i="22"/>
  <c r="A1830" i="22"/>
  <c r="A1831" i="22"/>
  <c r="A1832" i="22"/>
  <c r="A1833" i="22"/>
  <c r="A1834" i="22"/>
  <c r="A1835" i="22"/>
  <c r="A1836" i="22"/>
  <c r="A1837" i="22"/>
  <c r="A1838" i="22"/>
  <c r="A1839" i="22"/>
  <c r="A1840" i="22"/>
  <c r="A1841" i="22"/>
  <c r="A1842" i="22"/>
  <c r="A1843" i="22"/>
  <c r="A1844" i="22"/>
  <c r="A1845" i="22"/>
  <c r="A1846" i="22"/>
  <c r="A1847" i="22"/>
  <c r="A1848" i="22"/>
  <c r="A1849" i="22"/>
  <c r="A1850" i="22"/>
  <c r="A1851" i="22"/>
  <c r="A1852" i="22"/>
  <c r="A1853" i="22"/>
  <c r="A1854" i="22"/>
  <c r="A1855" i="22"/>
  <c r="A1856" i="22"/>
  <c r="A1857" i="22"/>
  <c r="A1858" i="22"/>
  <c r="A1859" i="22"/>
  <c r="A1860" i="22"/>
  <c r="A1861" i="22"/>
  <c r="A1862" i="22"/>
  <c r="A1863" i="22"/>
  <c r="A1864" i="22"/>
  <c r="A1865" i="22"/>
  <c r="A1866" i="22"/>
  <c r="A1867" i="22"/>
  <c r="A1868" i="22"/>
  <c r="A1869" i="22"/>
  <c r="A1870" i="22"/>
  <c r="A1871" i="22"/>
  <c r="A1872" i="22"/>
  <c r="A1873" i="22"/>
  <c r="A1874" i="22"/>
  <c r="A1875" i="22"/>
  <c r="A1876" i="22"/>
  <c r="A1877" i="22"/>
  <c r="A1878" i="22"/>
  <c r="A1879" i="22"/>
  <c r="A1880" i="22"/>
  <c r="A1881" i="22"/>
  <c r="A1882" i="22"/>
  <c r="A1883" i="22"/>
  <c r="A1884" i="22"/>
  <c r="A1885" i="22"/>
  <c r="A1886" i="22"/>
  <c r="A1887" i="22"/>
  <c r="A1888" i="22"/>
  <c r="A1889" i="22"/>
  <c r="A1890" i="22"/>
  <c r="A1891" i="22"/>
  <c r="A1892" i="22"/>
  <c r="A1893" i="22"/>
  <c r="A1894" i="22"/>
  <c r="A1895" i="22"/>
  <c r="A1896" i="22"/>
  <c r="A1897" i="22"/>
  <c r="A1898" i="22"/>
  <c r="A1899" i="22"/>
  <c r="A1900" i="22"/>
  <c r="A1901" i="22"/>
  <c r="A1902" i="22"/>
  <c r="A1903" i="22"/>
  <c r="A1904" i="22"/>
  <c r="A1905" i="22"/>
  <c r="A1906" i="22"/>
  <c r="A1907" i="22"/>
  <c r="A1908" i="22"/>
  <c r="A1909" i="22"/>
  <c r="A1910" i="22"/>
  <c r="A1911" i="22"/>
  <c r="A1912" i="22"/>
  <c r="A1913" i="22"/>
  <c r="A1914" i="22"/>
  <c r="A1915" i="22"/>
  <c r="A1916" i="22"/>
  <c r="A1917" i="22"/>
  <c r="A1918" i="22"/>
  <c r="A1919" i="22"/>
  <c r="A1920" i="22"/>
  <c r="A1921" i="22"/>
  <c r="A1922" i="22"/>
  <c r="A1923" i="22"/>
  <c r="A1924" i="22"/>
  <c r="A1925" i="22"/>
  <c r="A1926" i="22"/>
  <c r="A1927" i="22"/>
  <c r="A1928" i="22"/>
  <c r="A1929" i="22"/>
  <c r="A1930" i="22"/>
  <c r="A1931" i="22"/>
  <c r="A1932" i="22"/>
  <c r="A1933" i="22"/>
  <c r="A1934" i="22"/>
  <c r="A1935" i="22"/>
  <c r="A1936" i="22"/>
  <c r="A1937" i="22"/>
  <c r="A1938" i="22"/>
  <c r="A1939" i="22"/>
  <c r="A1940" i="22"/>
  <c r="A1941" i="22"/>
  <c r="A1942" i="22"/>
  <c r="A1943" i="22"/>
  <c r="A1944" i="22"/>
  <c r="A1945" i="22"/>
  <c r="A1946" i="22"/>
  <c r="A1947" i="22"/>
  <c r="A1948" i="22"/>
  <c r="A1949" i="22"/>
  <c r="A1950" i="22"/>
  <c r="A1951" i="22"/>
  <c r="A1952" i="22"/>
  <c r="A1953" i="22"/>
  <c r="A1954" i="22"/>
  <c r="A1955" i="22"/>
  <c r="A1956" i="22"/>
  <c r="A1957" i="22"/>
  <c r="A1958" i="22"/>
  <c r="A1959" i="22"/>
  <c r="A1960" i="22"/>
  <c r="A1961" i="22"/>
  <c r="A1962" i="22"/>
  <c r="A1963" i="22"/>
  <c r="A1964" i="22"/>
  <c r="A1965" i="22"/>
  <c r="A1966" i="22"/>
  <c r="A1967" i="22"/>
  <c r="A1968" i="22"/>
  <c r="A1969" i="22"/>
  <c r="A1970" i="22"/>
  <c r="A1971" i="22"/>
  <c r="A1972" i="22"/>
  <c r="A1973" i="22"/>
  <c r="A1974" i="22"/>
  <c r="A1975" i="22"/>
  <c r="A1976" i="22"/>
  <c r="A1977" i="22"/>
  <c r="A1978" i="22"/>
  <c r="A1979" i="22"/>
  <c r="A1980" i="22"/>
  <c r="A1981" i="22"/>
  <c r="A1982" i="22"/>
  <c r="A1983" i="22"/>
  <c r="A1984" i="22"/>
  <c r="A1985" i="22"/>
  <c r="A1986" i="22"/>
  <c r="A1987" i="22"/>
  <c r="A1988" i="22"/>
  <c r="A1989" i="22"/>
  <c r="A1990" i="22"/>
  <c r="A1991" i="22"/>
  <c r="A1992" i="22"/>
  <c r="A1993" i="22"/>
  <c r="A1994" i="22"/>
  <c r="A1995" i="22"/>
  <c r="A1996" i="22"/>
  <c r="A1997" i="22"/>
  <c r="A1998" i="22"/>
  <c r="A1999" i="22"/>
  <c r="A2000" i="22"/>
  <c r="A2001" i="22"/>
  <c r="A2002" i="22"/>
  <c r="A2003" i="22"/>
  <c r="A2004" i="22"/>
  <c r="A2005" i="22"/>
  <c r="A2006" i="22"/>
  <c r="A2007" i="22"/>
  <c r="A2008" i="22"/>
  <c r="A2009" i="22"/>
  <c r="A2010" i="22"/>
  <c r="A2011" i="22"/>
  <c r="A2012" i="22"/>
  <c r="A2013" i="22"/>
  <c r="A2014" i="22"/>
  <c r="A2015" i="22"/>
  <c r="A2016" i="22"/>
  <c r="A2017" i="22"/>
  <c r="A2018" i="22"/>
  <c r="A2019" i="22"/>
  <c r="A2020" i="22"/>
  <c r="A2021" i="22"/>
  <c r="A2022" i="22"/>
  <c r="A2023" i="22"/>
  <c r="A2024" i="22"/>
  <c r="A2025" i="22"/>
  <c r="A2026" i="22"/>
  <c r="A2027" i="22"/>
  <c r="A2028" i="22"/>
  <c r="A2029" i="22"/>
  <c r="A2030" i="22"/>
  <c r="A2031" i="22"/>
  <c r="A2032" i="22"/>
  <c r="A2033" i="22"/>
  <c r="A2034" i="22"/>
  <c r="A2035" i="22"/>
  <c r="A2036" i="22"/>
  <c r="A2037" i="22"/>
  <c r="A2038" i="22"/>
  <c r="A2039" i="22"/>
  <c r="A2040" i="22"/>
  <c r="A2041" i="22"/>
  <c r="A2042" i="22"/>
  <c r="A2043" i="22"/>
  <c r="A2044" i="22"/>
  <c r="A2045" i="22"/>
  <c r="A2046" i="22"/>
  <c r="A2047" i="22"/>
  <c r="A2048" i="22"/>
  <c r="A2049" i="22"/>
  <c r="A2050" i="22"/>
  <c r="A2051" i="22"/>
  <c r="A2052" i="22"/>
  <c r="A2053" i="22"/>
  <c r="A2054" i="22"/>
  <c r="A2055" i="22"/>
  <c r="A2056" i="22"/>
  <c r="A2057" i="22"/>
  <c r="A2058" i="22"/>
  <c r="A2059" i="22"/>
  <c r="A2060" i="22"/>
  <c r="A2061" i="22"/>
  <c r="A2062" i="22"/>
  <c r="A2063" i="22"/>
  <c r="A2064" i="22"/>
  <c r="A2065" i="22"/>
  <c r="A2066" i="22"/>
  <c r="A2067" i="22"/>
  <c r="A2068" i="22"/>
  <c r="A2069" i="22"/>
  <c r="A2070" i="22"/>
  <c r="A2071" i="22"/>
  <c r="A2072" i="22"/>
  <c r="A2073" i="22"/>
  <c r="A2074" i="22"/>
  <c r="A2075" i="22"/>
  <c r="A2076" i="22"/>
  <c r="A2077" i="22"/>
  <c r="A2078" i="22"/>
  <c r="A2079" i="22"/>
  <c r="A2080" i="22"/>
  <c r="A2081" i="22"/>
  <c r="A2082" i="22"/>
  <c r="A2083" i="22"/>
  <c r="A2084" i="22"/>
  <c r="A2085" i="22"/>
  <c r="A2086" i="22"/>
  <c r="A2087" i="22"/>
  <c r="A2088" i="22"/>
  <c r="A2089" i="22"/>
  <c r="A2090" i="22"/>
  <c r="A2091" i="22"/>
  <c r="A2092" i="22"/>
  <c r="A2093" i="22"/>
  <c r="A2094" i="22"/>
  <c r="A2095" i="22"/>
  <c r="A2096" i="22"/>
  <c r="A2097" i="22"/>
  <c r="A2098" i="22"/>
  <c r="A2099" i="22"/>
  <c r="A2100" i="22"/>
  <c r="A2101" i="22"/>
  <c r="A2102" i="22"/>
  <c r="A2103" i="22"/>
  <c r="A2104" i="22"/>
  <c r="A2105" i="22"/>
  <c r="A2106" i="22"/>
  <c r="A2107" i="22"/>
  <c r="A2108" i="22"/>
  <c r="A2109" i="22"/>
  <c r="A2110" i="22"/>
  <c r="A2111" i="22"/>
  <c r="A2112" i="22"/>
  <c r="A2113" i="22"/>
  <c r="A2114" i="22"/>
  <c r="A2115" i="22"/>
  <c r="A2116" i="22"/>
  <c r="A2117" i="22"/>
  <c r="A2118" i="22"/>
  <c r="A2119" i="22"/>
  <c r="A2120" i="22"/>
  <c r="A2121" i="22"/>
  <c r="A2122" i="22"/>
  <c r="A2123" i="22"/>
  <c r="A2124" i="22"/>
  <c r="A2125" i="22"/>
  <c r="A2126" i="22"/>
  <c r="A2127" i="22"/>
  <c r="A2128" i="22"/>
  <c r="A2129" i="22"/>
  <c r="A2130" i="22"/>
  <c r="A2131" i="22"/>
  <c r="A2132" i="22"/>
  <c r="A2133" i="22"/>
  <c r="A2134" i="22"/>
  <c r="A2135" i="22"/>
  <c r="A2136" i="22"/>
  <c r="A2137" i="22"/>
  <c r="A2138" i="22"/>
  <c r="A2139" i="22"/>
  <c r="A2140" i="22"/>
  <c r="A2141" i="22"/>
  <c r="A2142" i="22"/>
  <c r="A2143" i="22"/>
  <c r="A2144" i="22"/>
  <c r="A2145" i="22"/>
  <c r="A2146" i="22"/>
  <c r="A2147" i="22"/>
  <c r="A2148" i="22"/>
  <c r="A2149" i="22"/>
  <c r="A2150" i="22"/>
  <c r="A2151" i="22"/>
  <c r="A2152" i="22"/>
  <c r="A2153" i="22"/>
  <c r="A2154" i="22"/>
  <c r="A2155" i="22"/>
  <c r="A2156" i="22"/>
  <c r="A2157" i="22"/>
  <c r="A2158" i="22"/>
  <c r="A2159" i="22"/>
  <c r="A2160" i="22"/>
  <c r="A2161" i="22"/>
  <c r="A2162" i="22"/>
  <c r="A2163" i="22"/>
  <c r="A2164" i="22"/>
  <c r="A2165" i="22"/>
  <c r="A2166" i="22"/>
  <c r="A2167" i="22"/>
  <c r="A2168" i="22"/>
  <c r="A2169" i="22"/>
  <c r="A2170" i="22"/>
  <c r="A2171" i="22"/>
  <c r="A2172" i="22"/>
  <c r="A2173" i="22"/>
  <c r="A2174" i="22"/>
  <c r="A2175" i="22"/>
  <c r="A2176" i="22"/>
  <c r="A2177" i="22"/>
  <c r="A2178" i="22"/>
  <c r="A2179" i="22"/>
  <c r="A2180" i="22"/>
  <c r="A2181" i="22"/>
  <c r="A2182" i="22"/>
  <c r="A2183" i="22"/>
  <c r="A2184" i="22"/>
  <c r="A2185" i="22"/>
  <c r="A2186" i="22"/>
  <c r="A2187" i="22"/>
  <c r="A2188" i="22"/>
  <c r="A2189" i="22"/>
  <c r="A2190" i="22"/>
  <c r="A2191" i="22"/>
  <c r="A2192" i="22"/>
  <c r="A2193" i="22"/>
  <c r="A2194" i="22"/>
  <c r="A2195" i="22"/>
  <c r="A2196" i="22"/>
  <c r="A2197" i="22"/>
  <c r="A2198" i="22"/>
  <c r="A2199" i="22"/>
  <c r="A2200" i="22"/>
  <c r="A2201" i="22"/>
  <c r="A2202" i="22"/>
  <c r="A2203" i="22"/>
  <c r="A2204" i="22"/>
  <c r="A2205" i="22"/>
  <c r="A2206" i="22"/>
  <c r="A2207" i="22"/>
  <c r="A2208" i="22"/>
  <c r="A2209" i="22"/>
  <c r="A2210" i="22"/>
  <c r="A2211" i="22"/>
  <c r="A2212" i="22"/>
  <c r="A2213" i="22"/>
  <c r="A2214" i="22"/>
  <c r="A2215" i="22"/>
  <c r="A2216" i="22"/>
  <c r="A2217" i="22"/>
  <c r="A2218" i="22"/>
  <c r="A2219" i="22"/>
  <c r="A2220" i="22"/>
  <c r="A2221" i="22"/>
  <c r="A2222" i="22"/>
  <c r="A2223" i="22"/>
  <c r="A2224" i="22"/>
  <c r="A2225" i="22"/>
  <c r="A2226" i="22"/>
  <c r="A2227" i="22"/>
  <c r="A2228" i="22"/>
  <c r="A2229" i="22"/>
  <c r="A2230" i="22"/>
  <c r="A2231" i="22"/>
  <c r="A2232" i="22"/>
  <c r="A2233" i="22"/>
  <c r="A2234" i="22"/>
  <c r="A2235" i="22"/>
  <c r="A2236" i="22"/>
  <c r="A2237" i="22"/>
  <c r="A2238" i="22"/>
  <c r="A2239" i="22"/>
  <c r="A2240" i="22"/>
  <c r="A2241" i="22"/>
  <c r="A2242" i="22"/>
  <c r="A2243" i="22"/>
  <c r="A2244" i="22"/>
  <c r="A2245" i="22"/>
  <c r="A2246" i="22"/>
  <c r="A2247" i="22"/>
  <c r="A2248" i="22"/>
  <c r="A2249" i="22"/>
  <c r="A2250" i="22"/>
  <c r="A2251" i="22"/>
  <c r="A2252" i="22"/>
  <c r="A2253" i="22"/>
  <c r="A2254" i="22"/>
  <c r="A2255" i="22"/>
  <c r="A2256" i="22"/>
  <c r="A2257" i="22"/>
  <c r="A2258" i="22"/>
  <c r="A2259" i="22"/>
  <c r="A2260" i="22"/>
  <c r="A2261" i="22"/>
  <c r="A2262" i="22"/>
  <c r="A2263" i="22"/>
  <c r="A2264" i="22"/>
  <c r="A2265" i="22"/>
  <c r="A2266" i="22"/>
  <c r="A2267" i="22"/>
  <c r="A2268" i="22"/>
  <c r="A2269" i="22"/>
  <c r="A2270" i="22"/>
  <c r="A2271" i="22"/>
  <c r="A2272" i="22"/>
  <c r="A2273" i="22"/>
  <c r="A2274" i="22"/>
  <c r="A2275" i="22"/>
  <c r="A2276" i="22"/>
  <c r="A2277" i="22"/>
  <c r="A2278" i="22"/>
  <c r="A2279" i="22"/>
  <c r="A2280" i="22"/>
  <c r="A2281" i="22"/>
  <c r="A2282" i="22"/>
  <c r="A2283" i="22"/>
  <c r="A2284" i="22"/>
  <c r="A2285" i="22"/>
  <c r="A2286" i="22"/>
  <c r="A2287" i="22"/>
  <c r="A2288" i="22"/>
  <c r="A2289" i="22"/>
  <c r="A2290" i="22"/>
  <c r="A2291" i="22"/>
  <c r="A2292" i="22"/>
  <c r="A2293" i="22"/>
  <c r="A2294" i="22"/>
  <c r="A2295" i="22"/>
  <c r="A2296" i="22"/>
  <c r="A2297" i="22"/>
  <c r="A2298" i="22"/>
  <c r="A2299" i="22"/>
  <c r="A2300" i="22"/>
  <c r="A2301" i="22"/>
  <c r="A2302" i="22"/>
  <c r="A2303" i="22"/>
  <c r="A2304" i="22"/>
  <c r="A2305" i="22"/>
  <c r="A2306" i="22"/>
  <c r="A2307" i="22"/>
  <c r="A2308" i="22"/>
  <c r="A2309" i="22"/>
  <c r="A2310" i="22"/>
  <c r="A2311" i="22"/>
  <c r="A2312" i="22"/>
  <c r="A2313" i="22"/>
  <c r="A2314" i="22"/>
  <c r="A2315" i="22"/>
  <c r="A2316" i="22"/>
  <c r="A2317" i="22"/>
  <c r="A2318" i="22"/>
  <c r="A2319" i="22"/>
  <c r="A2320" i="22"/>
  <c r="A2321" i="22"/>
  <c r="A2322" i="22"/>
  <c r="A2323" i="22"/>
  <c r="A2324" i="22"/>
  <c r="A2325" i="22"/>
  <c r="A2326" i="22"/>
  <c r="A2327" i="22"/>
  <c r="A2328" i="22"/>
  <c r="A2329" i="22"/>
  <c r="A2330" i="22"/>
  <c r="A2331" i="22"/>
  <c r="A2332" i="22"/>
  <c r="A2333" i="22"/>
  <c r="A2334" i="22"/>
  <c r="A2335" i="22"/>
  <c r="A2336" i="22"/>
  <c r="A2337" i="22"/>
  <c r="A2338" i="22"/>
  <c r="A2339" i="22"/>
  <c r="A2340" i="22"/>
  <c r="A2341" i="22"/>
  <c r="A2342" i="22"/>
  <c r="A2343" i="22"/>
  <c r="A2344" i="22"/>
  <c r="A2345" i="22"/>
  <c r="A2346" i="22"/>
  <c r="A2347" i="22"/>
  <c r="A2348" i="22"/>
  <c r="A2349" i="22"/>
  <c r="A2350" i="22"/>
  <c r="A2351" i="22"/>
  <c r="A2352" i="22"/>
  <c r="A2353" i="22"/>
  <c r="A2354" i="22"/>
  <c r="A2355" i="22"/>
  <c r="A2356" i="22"/>
  <c r="A2357" i="22"/>
  <c r="A2358" i="22"/>
  <c r="A2359" i="22"/>
  <c r="A2360" i="22"/>
  <c r="A2361" i="22"/>
  <c r="A2362" i="22"/>
  <c r="A2363" i="22"/>
  <c r="A2364" i="22"/>
  <c r="A2365" i="22"/>
  <c r="A2366" i="22"/>
  <c r="A2367" i="22"/>
  <c r="A2368" i="22"/>
  <c r="A2369" i="22"/>
  <c r="A2370" i="22"/>
  <c r="A2371" i="22"/>
  <c r="A2372" i="22"/>
  <c r="A2373" i="22"/>
  <c r="A2374" i="22"/>
  <c r="A2375" i="22"/>
  <c r="A2376" i="22"/>
  <c r="A2377" i="22"/>
  <c r="A2378" i="22"/>
  <c r="A2379" i="22"/>
  <c r="A2380" i="22"/>
  <c r="A2381" i="22"/>
  <c r="A2382" i="22"/>
  <c r="A2383" i="22"/>
  <c r="A2384" i="22"/>
  <c r="A2385" i="22"/>
  <c r="A2386" i="22"/>
  <c r="A2387" i="22"/>
  <c r="A2388" i="22"/>
  <c r="A2389" i="22"/>
  <c r="A2390" i="22"/>
  <c r="A2391" i="22"/>
  <c r="A2392" i="22"/>
  <c r="A2393" i="22"/>
  <c r="A2394" i="22"/>
  <c r="A2395" i="22"/>
  <c r="A2396" i="22"/>
  <c r="A2397" i="22"/>
  <c r="A2398" i="22"/>
  <c r="A2399" i="22"/>
  <c r="A2400" i="22"/>
  <c r="A2401" i="22"/>
  <c r="A2402" i="22"/>
  <c r="A2403" i="22"/>
  <c r="A2404" i="22"/>
  <c r="A2405" i="22"/>
  <c r="A2406" i="22"/>
  <c r="A2407" i="22"/>
  <c r="A2408" i="22"/>
  <c r="A2409" i="22"/>
  <c r="A2410" i="22"/>
  <c r="A2411" i="22"/>
  <c r="A2412" i="22"/>
  <c r="A2413" i="22"/>
  <c r="A2414" i="22"/>
  <c r="A2415" i="22"/>
  <c r="A2416" i="22"/>
  <c r="A2417" i="22"/>
  <c r="A2418" i="22"/>
  <c r="A2419" i="22"/>
  <c r="A2420" i="22"/>
  <c r="A2421" i="22"/>
  <c r="A2422" i="22"/>
  <c r="A2423" i="22"/>
  <c r="A2424" i="22"/>
  <c r="A2425" i="22"/>
  <c r="A2426" i="22"/>
  <c r="A2427" i="22"/>
  <c r="A2428" i="22"/>
  <c r="A2429" i="22"/>
  <c r="A2430" i="22"/>
  <c r="A2431" i="22"/>
  <c r="A2432" i="22"/>
  <c r="A2433" i="22"/>
  <c r="A2434" i="22"/>
  <c r="A2435" i="22"/>
  <c r="A2436" i="22"/>
  <c r="A2437" i="22"/>
  <c r="A2438" i="22"/>
  <c r="A2439" i="22"/>
  <c r="A2440" i="22"/>
  <c r="A2441" i="22"/>
  <c r="A2442" i="22"/>
  <c r="A2443" i="22"/>
  <c r="A2444" i="22"/>
  <c r="A2445" i="22"/>
  <c r="A2446" i="22"/>
  <c r="A2447" i="22"/>
  <c r="A2448" i="22"/>
  <c r="A2449" i="22"/>
  <c r="A2450" i="22"/>
  <c r="A2451" i="22"/>
  <c r="A2452" i="22"/>
  <c r="A2453" i="22"/>
  <c r="A2454" i="22"/>
  <c r="A2455" i="22"/>
  <c r="A2456" i="22"/>
  <c r="A2457" i="22"/>
  <c r="A2458" i="22"/>
  <c r="A2459" i="22"/>
  <c r="A2460" i="22"/>
  <c r="A2461" i="22"/>
  <c r="A2462" i="22"/>
  <c r="A2463" i="22"/>
  <c r="A2464" i="22"/>
  <c r="A2465" i="22"/>
  <c r="A2466" i="22"/>
  <c r="A2467" i="22"/>
  <c r="A2468" i="22"/>
  <c r="A2469" i="22"/>
  <c r="A2470" i="22"/>
  <c r="A2471" i="22"/>
  <c r="A2472" i="22"/>
  <c r="A2473" i="22"/>
  <c r="A2474" i="22"/>
  <c r="A2475" i="22"/>
  <c r="A2476" i="22"/>
  <c r="A2477" i="22"/>
  <c r="A2478" i="22"/>
  <c r="A2479" i="22"/>
  <c r="A2480" i="22"/>
  <c r="A2481" i="22"/>
  <c r="A2482" i="22"/>
  <c r="A2483" i="22"/>
  <c r="A2484" i="22"/>
  <c r="A2485" i="22"/>
  <c r="A2486" i="22"/>
  <c r="A2487" i="22"/>
  <c r="A2488" i="22"/>
  <c r="A2489" i="22"/>
  <c r="A2490" i="22"/>
  <c r="A2491" i="22"/>
  <c r="A2492" i="22"/>
  <c r="A2493" i="22"/>
  <c r="A2494" i="22"/>
  <c r="A2495" i="22"/>
  <c r="A2496" i="22"/>
  <c r="A2497" i="22"/>
  <c r="A2498" i="22"/>
  <c r="A2499" i="22"/>
  <c r="A2500" i="22"/>
  <c r="A2501" i="22"/>
  <c r="A2502" i="22"/>
  <c r="A2503" i="22"/>
  <c r="A2504" i="22"/>
  <c r="A2505" i="22"/>
  <c r="A2506" i="22"/>
  <c r="A2507" i="22"/>
  <c r="A2508" i="22"/>
  <c r="A2509" i="22"/>
  <c r="A2510" i="22"/>
  <c r="A2511" i="22"/>
  <c r="A2512" i="22"/>
  <c r="A2513" i="22"/>
  <c r="A2514" i="22"/>
  <c r="A2515" i="22"/>
  <c r="A2516" i="22"/>
  <c r="A2517" i="22"/>
  <c r="A2518" i="22"/>
  <c r="A2519" i="22"/>
  <c r="A2520" i="22"/>
  <c r="A2521" i="22"/>
  <c r="A2522" i="22"/>
  <c r="A2523" i="22"/>
  <c r="A2524" i="22"/>
  <c r="A2525" i="22"/>
  <c r="A2526" i="22"/>
  <c r="A2527" i="22"/>
  <c r="A2528" i="22"/>
  <c r="A2529" i="22"/>
  <c r="A2530" i="22"/>
  <c r="A2531" i="22"/>
  <c r="A2532" i="22"/>
  <c r="A2533" i="22"/>
  <c r="A2534" i="22"/>
  <c r="A2535" i="22"/>
  <c r="A2536" i="22"/>
  <c r="A2537" i="22"/>
  <c r="A2538" i="22"/>
  <c r="A2539" i="22"/>
  <c r="A2540" i="22"/>
  <c r="A2541" i="22"/>
  <c r="A2542" i="22"/>
  <c r="A2543" i="22"/>
  <c r="A2544" i="22"/>
  <c r="A2545" i="22"/>
  <c r="A2546" i="22"/>
  <c r="A2547" i="22"/>
  <c r="A2548" i="22"/>
  <c r="A2549" i="22"/>
  <c r="A2550" i="22"/>
  <c r="A2551" i="22"/>
  <c r="A2552" i="22"/>
  <c r="A2553" i="22"/>
  <c r="A2554" i="22"/>
  <c r="A2555" i="22"/>
  <c r="A2556" i="22"/>
  <c r="A2557" i="22"/>
  <c r="A2558" i="22"/>
  <c r="A2559" i="22"/>
  <c r="A2560" i="22"/>
  <c r="A2561" i="22"/>
  <c r="A2562" i="22"/>
  <c r="A2563" i="22"/>
  <c r="A2564" i="22"/>
  <c r="A2565" i="22"/>
  <c r="A2566" i="22"/>
  <c r="A2567" i="22"/>
  <c r="A2568" i="22"/>
  <c r="A2569" i="22"/>
  <c r="A2570" i="22"/>
  <c r="A2571" i="22"/>
  <c r="A2572" i="22"/>
  <c r="A2573" i="22"/>
  <c r="A2574" i="22"/>
  <c r="A2575" i="22"/>
  <c r="A2576" i="22"/>
  <c r="A2577" i="22"/>
  <c r="A2578" i="22"/>
  <c r="A2579" i="22"/>
  <c r="A2580" i="22"/>
  <c r="A2581" i="22"/>
  <c r="A2582" i="22"/>
  <c r="A2583" i="22"/>
  <c r="A2584" i="22"/>
  <c r="A2585" i="22"/>
  <c r="A2586" i="22"/>
  <c r="A2587" i="22"/>
  <c r="A2588" i="22"/>
  <c r="A2589" i="22"/>
  <c r="A2590" i="22"/>
  <c r="A2591" i="22"/>
  <c r="A2592" i="22"/>
  <c r="A2593" i="22"/>
  <c r="A2594" i="22"/>
  <c r="A2595" i="22"/>
  <c r="A2596" i="22"/>
  <c r="A2597" i="22"/>
  <c r="A2598" i="22"/>
  <c r="A2599" i="22"/>
  <c r="A2600" i="22"/>
  <c r="A2601" i="22"/>
  <c r="A2602" i="22"/>
  <c r="A2603" i="22"/>
  <c r="A2604" i="22"/>
  <c r="A2605" i="22"/>
  <c r="A2606" i="22"/>
  <c r="A2607" i="22"/>
  <c r="A2608" i="22"/>
  <c r="A2609" i="22"/>
  <c r="A2610" i="22"/>
  <c r="A2611" i="22"/>
  <c r="A2612" i="22"/>
  <c r="A2613" i="22"/>
  <c r="A2614" i="22"/>
  <c r="A2615" i="22"/>
  <c r="A2616" i="22"/>
  <c r="A2617" i="22"/>
  <c r="A2618" i="22"/>
  <c r="A2619" i="22"/>
  <c r="A2620" i="22"/>
  <c r="A2621" i="22"/>
  <c r="A2622" i="22"/>
  <c r="A2623" i="22"/>
  <c r="A2624" i="22"/>
  <c r="A2625" i="22"/>
  <c r="A2626" i="22"/>
  <c r="A2627" i="22"/>
  <c r="A2628" i="22"/>
  <c r="A2629" i="22"/>
  <c r="A2630" i="22"/>
  <c r="A2631" i="22"/>
  <c r="A2632" i="22"/>
  <c r="A2633" i="22"/>
  <c r="A2634" i="22"/>
  <c r="A2635" i="22"/>
  <c r="A2636" i="22"/>
  <c r="A2637" i="22"/>
  <c r="A2638" i="22"/>
  <c r="A2639" i="22"/>
  <c r="A2640" i="22"/>
  <c r="A2641" i="22"/>
  <c r="A2642" i="22"/>
  <c r="A2643" i="22"/>
  <c r="A2644" i="22"/>
  <c r="A2645" i="22"/>
  <c r="A2646" i="22"/>
  <c r="A2647" i="22"/>
  <c r="A2648" i="22"/>
  <c r="A2649" i="22"/>
  <c r="A2650" i="22"/>
  <c r="A2651" i="22"/>
  <c r="A2652" i="22"/>
  <c r="A2653" i="22"/>
  <c r="A2654" i="22"/>
  <c r="A2655" i="22"/>
  <c r="A2656" i="22"/>
  <c r="A2657" i="22"/>
  <c r="A2658" i="22"/>
  <c r="A2659" i="22"/>
  <c r="A2660" i="22"/>
  <c r="A2661" i="22"/>
  <c r="A2662" i="22"/>
  <c r="A2663" i="22"/>
  <c r="A2664" i="22"/>
  <c r="A2665" i="22"/>
  <c r="A2666" i="22"/>
  <c r="A2667" i="22"/>
  <c r="A2668" i="22"/>
  <c r="A2669" i="22"/>
  <c r="A2670" i="22"/>
  <c r="A2671" i="22"/>
  <c r="A2672" i="22"/>
  <c r="A2673" i="22"/>
  <c r="A2674" i="22"/>
  <c r="A2675" i="22"/>
  <c r="A2676" i="22"/>
  <c r="A2677" i="22"/>
  <c r="A2678" i="22"/>
  <c r="A2679" i="22"/>
  <c r="A2680" i="22"/>
  <c r="A2681" i="22"/>
  <c r="A2682" i="22"/>
  <c r="A2683" i="22"/>
  <c r="A2684" i="22"/>
  <c r="A2685" i="22"/>
  <c r="A2686" i="22"/>
  <c r="A2687" i="22"/>
  <c r="A2688" i="22"/>
  <c r="A2689" i="22"/>
  <c r="A2690" i="22"/>
  <c r="A2691" i="22"/>
  <c r="A2692" i="22"/>
  <c r="A2693" i="22"/>
  <c r="A2694" i="22"/>
  <c r="A2695" i="22"/>
  <c r="A2696" i="22"/>
  <c r="A2697" i="22"/>
  <c r="A2698" i="22"/>
  <c r="A2699" i="22"/>
  <c r="A2700" i="22"/>
  <c r="A2701" i="22"/>
  <c r="A2702" i="22"/>
  <c r="A2703" i="22"/>
  <c r="A2704" i="22"/>
  <c r="A2705" i="22"/>
  <c r="A2706" i="22"/>
  <c r="A2707" i="22"/>
  <c r="A2708" i="22"/>
  <c r="A2709" i="22"/>
  <c r="A2710" i="22"/>
  <c r="A2711" i="22"/>
  <c r="A2712" i="22"/>
  <c r="A2713" i="22"/>
  <c r="A2714" i="22"/>
  <c r="A2715" i="22"/>
  <c r="A2716" i="22"/>
  <c r="A2717" i="22"/>
  <c r="A2718" i="22"/>
  <c r="A2719" i="22"/>
  <c r="A2720" i="22"/>
  <c r="A2721" i="22"/>
  <c r="A2722" i="22"/>
  <c r="A2723" i="22"/>
  <c r="A2724" i="22"/>
  <c r="A2725" i="22"/>
  <c r="A2726" i="22"/>
  <c r="A2727" i="22"/>
  <c r="A2728" i="22"/>
  <c r="A2729" i="22"/>
  <c r="A2730" i="22"/>
  <c r="A2731" i="22"/>
  <c r="A2732" i="22"/>
  <c r="A2733" i="22"/>
  <c r="A2734" i="22"/>
  <c r="A2735" i="22"/>
  <c r="A2736" i="22"/>
  <c r="A2737" i="22"/>
  <c r="A2738" i="22"/>
  <c r="A2739" i="22"/>
  <c r="A2740" i="22"/>
  <c r="A2741" i="22"/>
  <c r="A2742" i="22"/>
  <c r="A2743" i="22"/>
  <c r="A2744" i="22"/>
  <c r="A2745" i="22"/>
  <c r="A2746" i="22"/>
  <c r="A2747" i="22"/>
  <c r="A2748" i="22"/>
  <c r="A2749" i="22"/>
  <c r="A2750" i="22"/>
  <c r="A2751" i="22"/>
  <c r="A2752" i="22"/>
  <c r="A2753" i="22"/>
  <c r="A2754" i="22"/>
  <c r="A2755" i="22"/>
  <c r="A2756" i="22"/>
  <c r="A2757" i="22"/>
  <c r="A2758" i="22"/>
  <c r="A2759" i="22"/>
  <c r="A2760" i="22"/>
  <c r="A2761" i="22"/>
  <c r="A2762" i="22"/>
  <c r="A2763" i="22"/>
  <c r="A2764" i="22"/>
  <c r="A2765" i="22"/>
  <c r="A2766" i="22"/>
  <c r="A2767" i="22"/>
  <c r="A2768" i="22"/>
  <c r="A2769" i="22"/>
  <c r="A2770" i="22"/>
  <c r="A2771" i="22"/>
  <c r="A2772" i="22"/>
  <c r="A2773" i="22"/>
  <c r="A2774" i="22"/>
  <c r="A2775" i="22"/>
  <c r="A2776" i="22"/>
  <c r="A2777" i="22"/>
  <c r="A2778" i="22"/>
  <c r="A2779" i="22"/>
  <c r="A2780" i="22"/>
  <c r="A2781" i="22"/>
  <c r="A2782" i="22"/>
  <c r="A2783" i="22"/>
  <c r="A2784" i="22"/>
  <c r="A2785" i="22"/>
  <c r="A2786" i="22"/>
  <c r="A2787" i="22"/>
  <c r="A2788" i="22"/>
  <c r="A2789" i="22"/>
  <c r="A2790" i="22"/>
  <c r="A2791" i="22"/>
  <c r="A2792" i="22"/>
  <c r="A2793" i="22"/>
  <c r="A2794" i="22"/>
  <c r="A2795" i="22"/>
  <c r="A2796" i="22"/>
  <c r="A2797" i="22"/>
  <c r="A2798" i="22"/>
  <c r="A2799" i="22"/>
  <c r="A2800" i="22"/>
  <c r="A2801" i="22"/>
  <c r="A2802" i="22"/>
  <c r="A2803" i="22"/>
  <c r="A2804" i="22"/>
  <c r="A2805" i="22"/>
  <c r="A2806" i="22"/>
  <c r="A2807" i="22"/>
  <c r="A2808" i="22"/>
  <c r="A2809" i="22"/>
  <c r="A2810" i="22"/>
  <c r="A2811" i="22"/>
  <c r="A2812" i="22"/>
  <c r="A2813" i="22"/>
  <c r="A2814" i="22"/>
  <c r="A2815" i="22"/>
  <c r="A2816" i="22"/>
  <c r="A2817" i="22"/>
  <c r="A2818" i="22"/>
  <c r="A2819" i="22"/>
  <c r="A2820" i="22"/>
  <c r="A2821" i="22"/>
  <c r="A2822" i="22"/>
  <c r="A2823" i="22"/>
  <c r="A2824" i="22"/>
  <c r="A2825" i="22"/>
  <c r="A2826" i="22"/>
  <c r="A2827" i="22"/>
  <c r="A2828" i="22"/>
  <c r="A2829" i="22"/>
  <c r="A2830" i="22"/>
  <c r="A2831" i="22"/>
  <c r="A2832" i="22"/>
  <c r="A2833" i="22"/>
  <c r="A2834" i="22"/>
  <c r="A2835" i="22"/>
  <c r="A2836" i="22"/>
  <c r="A2837" i="22"/>
  <c r="A2838" i="22"/>
  <c r="A2839" i="22"/>
  <c r="A2840" i="22"/>
  <c r="A2841" i="22"/>
  <c r="A2842" i="22"/>
  <c r="A2843" i="22"/>
  <c r="A2844" i="22"/>
  <c r="A2845" i="22"/>
  <c r="A2846" i="22"/>
  <c r="A2847" i="22"/>
  <c r="A2848" i="22"/>
  <c r="A2849" i="22"/>
  <c r="A2850" i="22"/>
  <c r="A2851" i="22"/>
  <c r="A2852" i="22"/>
  <c r="A2853" i="22"/>
  <c r="A2854" i="22"/>
  <c r="A2855" i="22"/>
  <c r="A2856" i="22"/>
  <c r="A2857" i="22"/>
  <c r="A2858" i="22"/>
  <c r="A2859" i="22"/>
  <c r="A2860" i="22"/>
  <c r="A2861" i="22"/>
  <c r="A2862" i="22"/>
  <c r="A2863" i="22"/>
  <c r="A2864" i="22"/>
  <c r="A2865" i="22"/>
  <c r="A2866" i="22"/>
  <c r="A2867" i="22"/>
  <c r="A2868" i="22"/>
  <c r="A2869" i="22"/>
  <c r="A2870" i="22"/>
  <c r="A2871" i="22"/>
  <c r="A2872" i="22"/>
  <c r="A2873" i="22"/>
  <c r="A2874" i="22"/>
  <c r="A2875" i="22"/>
  <c r="A2876" i="22"/>
  <c r="A2877" i="22"/>
  <c r="A2878" i="22"/>
  <c r="A2879" i="22"/>
  <c r="A2880" i="22"/>
  <c r="A2881" i="22"/>
  <c r="A2882" i="22"/>
  <c r="A2883" i="22"/>
  <c r="A2884" i="22"/>
  <c r="A2885" i="22"/>
  <c r="A2886" i="22"/>
  <c r="A2887" i="22"/>
  <c r="A2888" i="22"/>
  <c r="A2889" i="22"/>
  <c r="A2890" i="22"/>
  <c r="A2891" i="22"/>
  <c r="A2892" i="22"/>
  <c r="A2893" i="22"/>
  <c r="A2894" i="22"/>
  <c r="A2895" i="22"/>
  <c r="A2896" i="22"/>
  <c r="A2897" i="22"/>
  <c r="A2898" i="22"/>
  <c r="A2899" i="22"/>
  <c r="A2900" i="22"/>
  <c r="A2901" i="22"/>
  <c r="A2902" i="22"/>
  <c r="A2903" i="22"/>
  <c r="A2904" i="22"/>
  <c r="A2905" i="22"/>
  <c r="A2906" i="22"/>
  <c r="A2907" i="22"/>
  <c r="A2908" i="22"/>
  <c r="A2909" i="22"/>
  <c r="A2910" i="22"/>
  <c r="A2911" i="22"/>
  <c r="A2912" i="22"/>
  <c r="A2913" i="22"/>
  <c r="A2914" i="22"/>
  <c r="A2915" i="22"/>
  <c r="A2916" i="22"/>
  <c r="A2917" i="22"/>
  <c r="A2918" i="22"/>
  <c r="A2919" i="22"/>
  <c r="A2920" i="22"/>
  <c r="A2921" i="22"/>
  <c r="A2922" i="22"/>
  <c r="A2923" i="22"/>
  <c r="A2924" i="22"/>
  <c r="A2925" i="22"/>
  <c r="A2926" i="22"/>
  <c r="A2927" i="22"/>
  <c r="A2928" i="22"/>
  <c r="A2929" i="22"/>
  <c r="A2930" i="22"/>
  <c r="A2931" i="22"/>
  <c r="A2932" i="22"/>
  <c r="A2933" i="22"/>
  <c r="A2934" i="22"/>
  <c r="A2935" i="22"/>
  <c r="A2936" i="22"/>
  <c r="A2937" i="22"/>
  <c r="A2938" i="22"/>
  <c r="A2939" i="22"/>
  <c r="A2940" i="22"/>
  <c r="A2941" i="22"/>
  <c r="A2942" i="22"/>
  <c r="A2943" i="22"/>
  <c r="A2944" i="22"/>
  <c r="A2945" i="22"/>
  <c r="A2946" i="22"/>
  <c r="A2947" i="22"/>
  <c r="A2948" i="22"/>
  <c r="A2949" i="22"/>
  <c r="A2950" i="22"/>
  <c r="A2951" i="22"/>
  <c r="A2952" i="22"/>
  <c r="A2953" i="22"/>
  <c r="A2954" i="22"/>
  <c r="A2955" i="22"/>
  <c r="A2956" i="22"/>
  <c r="A2957" i="22"/>
  <c r="A2958" i="22"/>
  <c r="A2959" i="22"/>
  <c r="A2960" i="22"/>
  <c r="A2961" i="22"/>
  <c r="A2962" i="22"/>
  <c r="A2963" i="22"/>
  <c r="A2964" i="22"/>
  <c r="A2965" i="22"/>
  <c r="A2966" i="22"/>
  <c r="A2967" i="22"/>
  <c r="A2968" i="22"/>
  <c r="A2969" i="22"/>
  <c r="A2970" i="22"/>
  <c r="A2971" i="22"/>
  <c r="A2972" i="22"/>
  <c r="A2973" i="22"/>
  <c r="A2974" i="22"/>
  <c r="A2975" i="22"/>
  <c r="A2976" i="22"/>
  <c r="A2977" i="22"/>
  <c r="A2978" i="22"/>
  <c r="A2979" i="22"/>
  <c r="A2980" i="22"/>
  <c r="A2981" i="22"/>
  <c r="A2982" i="22"/>
  <c r="A2983" i="22"/>
  <c r="A2984" i="22"/>
  <c r="A2985" i="22"/>
  <c r="A2986" i="22"/>
  <c r="A2987" i="22"/>
  <c r="A2988" i="22"/>
  <c r="A2989" i="22"/>
  <c r="A2990" i="22"/>
  <c r="A2991" i="22"/>
  <c r="A2992" i="22"/>
  <c r="A2993" i="22"/>
  <c r="A2994" i="22"/>
  <c r="A2995" i="22"/>
  <c r="A2996" i="22"/>
  <c r="A2997" i="22"/>
  <c r="A2998" i="22"/>
  <c r="A2999" i="22"/>
  <c r="A3000" i="22"/>
  <c r="A3001" i="22"/>
  <c r="A3002" i="22"/>
  <c r="A3003" i="22"/>
  <c r="A3004" i="22"/>
  <c r="A3005" i="22"/>
  <c r="A3006" i="22"/>
  <c r="A3007" i="22"/>
  <c r="A3008" i="22"/>
  <c r="A3009" i="22"/>
  <c r="A3010" i="22"/>
  <c r="A3011" i="22"/>
  <c r="A3012" i="22"/>
  <c r="A3013" i="22"/>
  <c r="A3014" i="22"/>
  <c r="A3015" i="22"/>
  <c r="A3016" i="22"/>
  <c r="A3017" i="22"/>
  <c r="A3018" i="22"/>
  <c r="A3019" i="22"/>
  <c r="A3020" i="22"/>
  <c r="A3021" i="22"/>
  <c r="A3022" i="22"/>
  <c r="A3023" i="22"/>
  <c r="A3024" i="22"/>
  <c r="A3025" i="22"/>
  <c r="A3026" i="22"/>
  <c r="A3027" i="22"/>
  <c r="A3028" i="22"/>
  <c r="A3029" i="22"/>
  <c r="A3030" i="22"/>
  <c r="A3031" i="22"/>
  <c r="A3032" i="22"/>
  <c r="A3033" i="22"/>
  <c r="A3034" i="22"/>
  <c r="A3035" i="22"/>
  <c r="A3036" i="22"/>
  <c r="A3037" i="22"/>
  <c r="A3038" i="22"/>
  <c r="A3039" i="22"/>
  <c r="A3040" i="22"/>
  <c r="A3041" i="22"/>
  <c r="A3042" i="22"/>
  <c r="A3043" i="22"/>
  <c r="A3044" i="22"/>
  <c r="A3045" i="22"/>
  <c r="A3046" i="22"/>
  <c r="A3047" i="22"/>
  <c r="A3048" i="22"/>
  <c r="A3049" i="22"/>
  <c r="A3050" i="22"/>
  <c r="A3051" i="22"/>
  <c r="A3052" i="22"/>
  <c r="A3053" i="22"/>
  <c r="A3054" i="22"/>
  <c r="A3055" i="22"/>
  <c r="A3056" i="22"/>
  <c r="A3057" i="22"/>
  <c r="A3058" i="22"/>
  <c r="A3059" i="22"/>
  <c r="A3060" i="22"/>
  <c r="A3061" i="22"/>
  <c r="A3062" i="22"/>
  <c r="A3063" i="22"/>
  <c r="A3064" i="22"/>
  <c r="A3065" i="22"/>
  <c r="A3066" i="22"/>
  <c r="A3067" i="22"/>
  <c r="A3068" i="22"/>
  <c r="A3069" i="22"/>
  <c r="A3070" i="22"/>
  <c r="A3071" i="22"/>
  <c r="A3072" i="22"/>
  <c r="A3073" i="22"/>
  <c r="A3074" i="22"/>
  <c r="A3075" i="22"/>
  <c r="A3076" i="22"/>
  <c r="A3077" i="22"/>
  <c r="A3078" i="22"/>
  <c r="A3079" i="22"/>
  <c r="A3080" i="22"/>
  <c r="A3081" i="22"/>
  <c r="A3082" i="22"/>
  <c r="A3083" i="22"/>
  <c r="A3084" i="22"/>
  <c r="A3085" i="22"/>
  <c r="A3086" i="22"/>
  <c r="A3087" i="22"/>
  <c r="A3088" i="22"/>
  <c r="A3089" i="22"/>
  <c r="A3090" i="22"/>
  <c r="A3091" i="22"/>
  <c r="A3092" i="22"/>
  <c r="A3093" i="22"/>
  <c r="A3094" i="22"/>
  <c r="A3095" i="22"/>
  <c r="A3096" i="22"/>
  <c r="A3097" i="22"/>
  <c r="A3098" i="22"/>
  <c r="A3099" i="22"/>
  <c r="A3100" i="22"/>
  <c r="A3101" i="22"/>
  <c r="A3102" i="22"/>
  <c r="A3103" i="22"/>
  <c r="A3104" i="22"/>
  <c r="A3105" i="22"/>
  <c r="A3106" i="22"/>
  <c r="A3107" i="22"/>
  <c r="A3108" i="22"/>
  <c r="A3109" i="22"/>
  <c r="A3110" i="22"/>
  <c r="A3111" i="22"/>
  <c r="A3112" i="22"/>
  <c r="A3113" i="22"/>
  <c r="A3114" i="22"/>
  <c r="A3115" i="22"/>
  <c r="A3116" i="22"/>
  <c r="A3117" i="22"/>
  <c r="A3118" i="22"/>
  <c r="A3119" i="22"/>
  <c r="A3120" i="22"/>
  <c r="A3121" i="22"/>
  <c r="A3122" i="22"/>
  <c r="A3123" i="22"/>
  <c r="A3124" i="22"/>
  <c r="A3125" i="22"/>
  <c r="A3126" i="22"/>
  <c r="A3127" i="22"/>
  <c r="A3128" i="22"/>
  <c r="A3129" i="22"/>
  <c r="A3130" i="22"/>
  <c r="A3131" i="22"/>
  <c r="A3132" i="22"/>
  <c r="A3133" i="22"/>
  <c r="A3134" i="22"/>
  <c r="A3135" i="22"/>
  <c r="A3136" i="22"/>
  <c r="A3137" i="22"/>
  <c r="A3138" i="22"/>
  <c r="A3139" i="22"/>
  <c r="A3140" i="22"/>
  <c r="A3141" i="22"/>
  <c r="A3142" i="22"/>
  <c r="A3143" i="22"/>
  <c r="A3144" i="22"/>
  <c r="A3145" i="22"/>
  <c r="A3146" i="22"/>
  <c r="A3147" i="22"/>
  <c r="A3148" i="22"/>
  <c r="A3149" i="22"/>
  <c r="A3150" i="22"/>
  <c r="A3151" i="22"/>
  <c r="A3152" i="22"/>
  <c r="A3153" i="22"/>
  <c r="A3154" i="22"/>
  <c r="A3155" i="22"/>
  <c r="A3156" i="22"/>
  <c r="A3157" i="22"/>
  <c r="A3158" i="22"/>
  <c r="A3159" i="22"/>
  <c r="A3160" i="22"/>
  <c r="A3161" i="22"/>
  <c r="A3162" i="22"/>
  <c r="A3163" i="22"/>
  <c r="A3164" i="22"/>
  <c r="A3165" i="22"/>
  <c r="A3166" i="22"/>
  <c r="A3167" i="22"/>
  <c r="A3168" i="22"/>
  <c r="A3169" i="22"/>
  <c r="A3170" i="22"/>
  <c r="A3171" i="22"/>
  <c r="A3172" i="22"/>
  <c r="A3173" i="22"/>
  <c r="A3174" i="22"/>
  <c r="A3175" i="22"/>
  <c r="A3176" i="22"/>
  <c r="A3177" i="22"/>
  <c r="A3178" i="22"/>
  <c r="A3179" i="22"/>
  <c r="A3180" i="22"/>
  <c r="A3181" i="22"/>
  <c r="A3182" i="22"/>
  <c r="A3183" i="22"/>
  <c r="A3184" i="22"/>
  <c r="A3185" i="22"/>
  <c r="A3186" i="22"/>
  <c r="A3187" i="22"/>
  <c r="A3188" i="22"/>
  <c r="A3189" i="22"/>
  <c r="A3190" i="22"/>
  <c r="A3191" i="22"/>
  <c r="A3192" i="22"/>
  <c r="A3193" i="22"/>
  <c r="A3194" i="22"/>
  <c r="A3195" i="22"/>
  <c r="A3196" i="22"/>
  <c r="A3197" i="22"/>
  <c r="A3198" i="22"/>
  <c r="A3199" i="22"/>
  <c r="A3200" i="22"/>
  <c r="A3201" i="22"/>
  <c r="A3202" i="22"/>
  <c r="A3203" i="22"/>
  <c r="A3204" i="22"/>
  <c r="A3205" i="22"/>
  <c r="A3206" i="22"/>
  <c r="A3207" i="22"/>
  <c r="A3208" i="22"/>
  <c r="A3209" i="22"/>
  <c r="A3210" i="22"/>
  <c r="A3211" i="22"/>
  <c r="A3212" i="22"/>
  <c r="A3213" i="22"/>
  <c r="A3214" i="22"/>
  <c r="A3215" i="22"/>
  <c r="A3216" i="22"/>
  <c r="A3217" i="22"/>
  <c r="A3218" i="22"/>
  <c r="A3219" i="22"/>
  <c r="A3220" i="22"/>
  <c r="A3221" i="22"/>
  <c r="A3222" i="22"/>
  <c r="A3223" i="22"/>
  <c r="A3224" i="22"/>
  <c r="A3225" i="22"/>
  <c r="A3226" i="22"/>
  <c r="A3227" i="22"/>
  <c r="A3228" i="22"/>
  <c r="A3229" i="22"/>
  <c r="A3230" i="22"/>
  <c r="A3231" i="22"/>
  <c r="A3232" i="22"/>
  <c r="A3233" i="22"/>
  <c r="A3234" i="22"/>
  <c r="A3235" i="22"/>
  <c r="A3236" i="22"/>
  <c r="A3237" i="22"/>
  <c r="A3238" i="22"/>
  <c r="A3239" i="22"/>
  <c r="A3240" i="22"/>
  <c r="A3241" i="22"/>
  <c r="A3242" i="22"/>
  <c r="A3243" i="22"/>
  <c r="A3244" i="22"/>
  <c r="A3245" i="22"/>
  <c r="A3246" i="22"/>
  <c r="A3247" i="22"/>
  <c r="A3248" i="22"/>
  <c r="A3249" i="22"/>
  <c r="A3250" i="22"/>
  <c r="A3251" i="22"/>
  <c r="A3252" i="22"/>
  <c r="A3253" i="22"/>
  <c r="A3254" i="22"/>
  <c r="A3255" i="22"/>
  <c r="A3256" i="22"/>
  <c r="A3257" i="22"/>
  <c r="A3258" i="22"/>
  <c r="A3259" i="22"/>
  <c r="A3260" i="22"/>
  <c r="A3261" i="22"/>
  <c r="A3262" i="22"/>
  <c r="A3263" i="22"/>
  <c r="A3264" i="22"/>
  <c r="A3265" i="22"/>
  <c r="A3266" i="22"/>
  <c r="A3267" i="22"/>
  <c r="A3268" i="22"/>
  <c r="A3269" i="22"/>
  <c r="A3270" i="22"/>
  <c r="A3271" i="22"/>
  <c r="A3272" i="22"/>
  <c r="A3273" i="22"/>
  <c r="A3274" i="22"/>
  <c r="A3275" i="22"/>
  <c r="A3276" i="22"/>
  <c r="A3277" i="22"/>
  <c r="A3278" i="22"/>
  <c r="A3279" i="22"/>
  <c r="A3280" i="22"/>
  <c r="A3281" i="22"/>
  <c r="A3282" i="22"/>
  <c r="A3283" i="22"/>
  <c r="A3284" i="22"/>
  <c r="A3285" i="22"/>
  <c r="A3286" i="22"/>
  <c r="A3287" i="22"/>
  <c r="A3288" i="22"/>
  <c r="A3289" i="22"/>
  <c r="A3290" i="22"/>
  <c r="A3291" i="22"/>
  <c r="A3292" i="22"/>
  <c r="A3293" i="22"/>
  <c r="A3294" i="22"/>
  <c r="A3295" i="22"/>
  <c r="A3296" i="22"/>
  <c r="A3297" i="22"/>
  <c r="A3298" i="22"/>
  <c r="A3299" i="22"/>
  <c r="A3300" i="22"/>
  <c r="A3301" i="22"/>
  <c r="A3302" i="22"/>
  <c r="A3303" i="22"/>
  <c r="A3304" i="22"/>
  <c r="A3305" i="22"/>
  <c r="A3306" i="22"/>
  <c r="A3307" i="22"/>
  <c r="A3308" i="22"/>
  <c r="A3309" i="22"/>
  <c r="A3310" i="22"/>
  <c r="A3311" i="22"/>
  <c r="A3312" i="22"/>
  <c r="A3313" i="22"/>
  <c r="A3314" i="22"/>
  <c r="A3315" i="22"/>
  <c r="A3316" i="22"/>
  <c r="A3317" i="22"/>
  <c r="A3318" i="22"/>
  <c r="A3319" i="22"/>
  <c r="A3320" i="22"/>
  <c r="A3321" i="22"/>
  <c r="A3322" i="22"/>
  <c r="A3323" i="22"/>
  <c r="A3324" i="22"/>
  <c r="A3325" i="22"/>
  <c r="A3326" i="22"/>
  <c r="A3327" i="22"/>
  <c r="A3328" i="22"/>
  <c r="A3329" i="22"/>
  <c r="A3330" i="22"/>
  <c r="A3331" i="22"/>
  <c r="A3332" i="22"/>
  <c r="A3333" i="22"/>
  <c r="A3334" i="22"/>
  <c r="A3335" i="22"/>
  <c r="A3336" i="22"/>
  <c r="A3337" i="22"/>
  <c r="A3338" i="22"/>
  <c r="A3339" i="22"/>
  <c r="A3340" i="22"/>
  <c r="A3341" i="22"/>
  <c r="A3342" i="22"/>
  <c r="A3343" i="22"/>
  <c r="A3344" i="22"/>
  <c r="A3345" i="22"/>
  <c r="A3346" i="22"/>
  <c r="A3347" i="22"/>
  <c r="A3348" i="22"/>
  <c r="A3349" i="22"/>
  <c r="A3350" i="22"/>
  <c r="A3351" i="22"/>
  <c r="A3352" i="22"/>
  <c r="A3353" i="22"/>
  <c r="A3354" i="22"/>
  <c r="A3355" i="22"/>
  <c r="A3356" i="22"/>
  <c r="A3357" i="22"/>
  <c r="A3358" i="22"/>
  <c r="A3359" i="22"/>
  <c r="A3360" i="22"/>
  <c r="A3361" i="22"/>
  <c r="A3362" i="22"/>
  <c r="A3363" i="22"/>
  <c r="A3364" i="22"/>
  <c r="A3365" i="22"/>
  <c r="A3366" i="22"/>
  <c r="A3367" i="22"/>
  <c r="A3368" i="22"/>
  <c r="A3369" i="22"/>
  <c r="A3370" i="22"/>
  <c r="A3371" i="22"/>
  <c r="A3372" i="22"/>
  <c r="A3373" i="22"/>
  <c r="A3374" i="22"/>
  <c r="A3375" i="22"/>
  <c r="A3376" i="22"/>
  <c r="A3377" i="22"/>
  <c r="A3378" i="22"/>
  <c r="A3379" i="22"/>
  <c r="A3380" i="22"/>
  <c r="A3381" i="22"/>
  <c r="A3382" i="22"/>
  <c r="A3383" i="22"/>
  <c r="A3384" i="22"/>
  <c r="A3385" i="22"/>
  <c r="A3386" i="22"/>
  <c r="A3387" i="22"/>
  <c r="A3388" i="22"/>
  <c r="A3389" i="22"/>
  <c r="A3390" i="22"/>
  <c r="A3391" i="22"/>
  <c r="A3392" i="22"/>
  <c r="A3393" i="22"/>
  <c r="A3394" i="22"/>
  <c r="A3395" i="22"/>
  <c r="A3396" i="22"/>
  <c r="A3397" i="22"/>
  <c r="A3398" i="22"/>
  <c r="A3399" i="22"/>
  <c r="A3400" i="22"/>
  <c r="A3401" i="22"/>
  <c r="A3402" i="22"/>
  <c r="A3403" i="22"/>
  <c r="A3404" i="22"/>
  <c r="A3405" i="22"/>
  <c r="A3406" i="22"/>
  <c r="A3407" i="22"/>
  <c r="A3408" i="22"/>
  <c r="A3409" i="22"/>
  <c r="A3410" i="22"/>
  <c r="A3411" i="22"/>
  <c r="A3412" i="22"/>
  <c r="A3413" i="22"/>
  <c r="A3414" i="22"/>
  <c r="A3415" i="22"/>
  <c r="A3416" i="22"/>
  <c r="A3417" i="22"/>
  <c r="A3418" i="22"/>
  <c r="A3419" i="22"/>
  <c r="A3420" i="22"/>
  <c r="A3421" i="22"/>
  <c r="A3422" i="22"/>
  <c r="A3423" i="22"/>
  <c r="A3424" i="22"/>
  <c r="A3425" i="22"/>
  <c r="A3426" i="22"/>
  <c r="A3427" i="22"/>
  <c r="A3428" i="22"/>
  <c r="A3429" i="22"/>
  <c r="A3430" i="22"/>
  <c r="A3431" i="22"/>
  <c r="A3432" i="22"/>
  <c r="A3433" i="22"/>
  <c r="A3434" i="22"/>
  <c r="A3435" i="22"/>
  <c r="A3436" i="22"/>
  <c r="A3437" i="22"/>
  <c r="A3438" i="22"/>
  <c r="A3439" i="22"/>
  <c r="A3440" i="22"/>
  <c r="A3441" i="22"/>
  <c r="A3442" i="22"/>
  <c r="A3443" i="22"/>
  <c r="A3444" i="22"/>
  <c r="A3445" i="22"/>
  <c r="A3446" i="22"/>
  <c r="A3447" i="22"/>
  <c r="A3448" i="22"/>
  <c r="A3449" i="22"/>
  <c r="A3450" i="22"/>
  <c r="A3451" i="22"/>
  <c r="A3452" i="22"/>
  <c r="A3453" i="22"/>
  <c r="A3454" i="22"/>
  <c r="A3455" i="22"/>
  <c r="A3456" i="22"/>
  <c r="A3457" i="22"/>
  <c r="A3458" i="22"/>
  <c r="A3459" i="22"/>
  <c r="A3460" i="22"/>
  <c r="A3461" i="22"/>
  <c r="A3462" i="22"/>
  <c r="A3463" i="22"/>
  <c r="A3464" i="22"/>
  <c r="A3465" i="22"/>
  <c r="A3466" i="22"/>
  <c r="A3467" i="22"/>
  <c r="A3468" i="22"/>
  <c r="A3469" i="22"/>
  <c r="A3470" i="22"/>
  <c r="A3471" i="22"/>
  <c r="A3472" i="22"/>
  <c r="A3473" i="22"/>
  <c r="A3474" i="22"/>
  <c r="A3475" i="22"/>
  <c r="A3476" i="22"/>
  <c r="A3477" i="22"/>
  <c r="A3478" i="22"/>
  <c r="A3479" i="22"/>
  <c r="A3480" i="22"/>
  <c r="A3481" i="22"/>
  <c r="A3482" i="22"/>
  <c r="A3483" i="22"/>
  <c r="A3484" i="22"/>
  <c r="A3485" i="22"/>
  <c r="A3486" i="22"/>
  <c r="A3487" i="22"/>
  <c r="A3488" i="22"/>
  <c r="A3489" i="22"/>
  <c r="A3490" i="22"/>
  <c r="A3491" i="22"/>
  <c r="A3492" i="22"/>
  <c r="A3493" i="22"/>
  <c r="A3494" i="22"/>
  <c r="A3495" i="22"/>
  <c r="A3496" i="22"/>
  <c r="A3497" i="22"/>
  <c r="A3498" i="22"/>
  <c r="A3499" i="22"/>
  <c r="A3500" i="22"/>
  <c r="A3501" i="22"/>
  <c r="A3502" i="22"/>
  <c r="A3503" i="22"/>
  <c r="A3504" i="22"/>
  <c r="A3505" i="22"/>
  <c r="A3506" i="22"/>
  <c r="A3507" i="22"/>
  <c r="A3508" i="22"/>
  <c r="A3509" i="22"/>
  <c r="A3510" i="22"/>
  <c r="A3511" i="22"/>
  <c r="A3512" i="22"/>
  <c r="A3513" i="22"/>
  <c r="A3514" i="22"/>
  <c r="A3515" i="22"/>
  <c r="A3516" i="22"/>
  <c r="A3517" i="22"/>
  <c r="A3518" i="22"/>
  <c r="A3519" i="22"/>
  <c r="A3520" i="22"/>
  <c r="A3521" i="22"/>
  <c r="A3522" i="22"/>
  <c r="A3523" i="22"/>
  <c r="A3524" i="22"/>
  <c r="A3525" i="22"/>
  <c r="A3526" i="22"/>
  <c r="A3527" i="22"/>
  <c r="A3528" i="22"/>
  <c r="A3529" i="22"/>
  <c r="A3530" i="22"/>
  <c r="A3531" i="22"/>
  <c r="A3532" i="22"/>
  <c r="A3533" i="22"/>
  <c r="A3534" i="22"/>
  <c r="A3535" i="22"/>
  <c r="A3536" i="22"/>
  <c r="A3537" i="22"/>
  <c r="A3538" i="22"/>
  <c r="A3539" i="22"/>
  <c r="A3540" i="22"/>
  <c r="A3541" i="22"/>
  <c r="A3542" i="22"/>
  <c r="A3543" i="22"/>
  <c r="A3544" i="22"/>
  <c r="A3545" i="22"/>
  <c r="A3546" i="22"/>
  <c r="A3547" i="22"/>
  <c r="A3548" i="22"/>
  <c r="A3549" i="22"/>
  <c r="A3550" i="22"/>
  <c r="A3551" i="22"/>
  <c r="A3552" i="22"/>
  <c r="A3553" i="22"/>
  <c r="A3554" i="22"/>
  <c r="A3555" i="22"/>
  <c r="A3556" i="22"/>
  <c r="A3557" i="22"/>
  <c r="A3558" i="22"/>
  <c r="A3559" i="22"/>
  <c r="A3560" i="22"/>
  <c r="A3561" i="22"/>
  <c r="A3562" i="22"/>
  <c r="A3563" i="22"/>
  <c r="A3564" i="22"/>
  <c r="A3565" i="22"/>
  <c r="A3566" i="22"/>
  <c r="A3567" i="22"/>
  <c r="A3568" i="22"/>
  <c r="A3569" i="22"/>
  <c r="A3570" i="22"/>
  <c r="A3571" i="22"/>
  <c r="A3572" i="22"/>
  <c r="A3573" i="22"/>
  <c r="A3574" i="22"/>
  <c r="A3575" i="22"/>
  <c r="A3576" i="22"/>
  <c r="A3577" i="22"/>
  <c r="A3578" i="22"/>
  <c r="A3579" i="22"/>
  <c r="A3580" i="22"/>
  <c r="A3581" i="22"/>
  <c r="A3582" i="22"/>
  <c r="A3583" i="22"/>
  <c r="A3584" i="22"/>
  <c r="A3585" i="22"/>
  <c r="A3586" i="22"/>
  <c r="A3587" i="22"/>
  <c r="A3588" i="22"/>
  <c r="A3589" i="22"/>
  <c r="A3590" i="22"/>
  <c r="A3591" i="22"/>
  <c r="A3592" i="22"/>
  <c r="A3593" i="22"/>
  <c r="A3594" i="22"/>
  <c r="A3595" i="22"/>
  <c r="A3596" i="22"/>
  <c r="A3597" i="22"/>
  <c r="A3598" i="22"/>
  <c r="A3599" i="22"/>
  <c r="A3600" i="22"/>
  <c r="A3601" i="22"/>
  <c r="A3602" i="22"/>
  <c r="A3603" i="22"/>
  <c r="A3604" i="22"/>
  <c r="A3605" i="22"/>
  <c r="A3606" i="22"/>
  <c r="A3607" i="22"/>
  <c r="A3608" i="22"/>
  <c r="A3609" i="22"/>
  <c r="A3610" i="22"/>
  <c r="A3611" i="22"/>
  <c r="A3612" i="22"/>
  <c r="A3613" i="22"/>
  <c r="A3614" i="22"/>
  <c r="A3615" i="22"/>
  <c r="A3616" i="22"/>
  <c r="A3617" i="22"/>
  <c r="A3618" i="22"/>
  <c r="A3619" i="22"/>
  <c r="A3620" i="22"/>
  <c r="A3621" i="22"/>
  <c r="A3622" i="22"/>
  <c r="A3623" i="22"/>
  <c r="A3624" i="22"/>
  <c r="A3625" i="22"/>
  <c r="A3626" i="22"/>
  <c r="A3627" i="22"/>
  <c r="A3628" i="22"/>
  <c r="A3629" i="22"/>
  <c r="A3630" i="22"/>
  <c r="A3631" i="22"/>
  <c r="A3632" i="22"/>
  <c r="A3633" i="22"/>
  <c r="A3634" i="22"/>
  <c r="A3635" i="22"/>
  <c r="A3636" i="22"/>
  <c r="A3637" i="22"/>
  <c r="A3638" i="22"/>
  <c r="A3639" i="22"/>
  <c r="A3640" i="22"/>
  <c r="A3641" i="22"/>
  <c r="A3642" i="22"/>
  <c r="A3643" i="22"/>
  <c r="A3644" i="22"/>
  <c r="A3645" i="22"/>
  <c r="A3646" i="22"/>
  <c r="A3647" i="22"/>
  <c r="A3648" i="22"/>
  <c r="A3649" i="22"/>
  <c r="A3650" i="22"/>
  <c r="A3651" i="22"/>
  <c r="A3652" i="22"/>
  <c r="A3653" i="22"/>
  <c r="A3654" i="22"/>
  <c r="A3655" i="22"/>
  <c r="A3656" i="22"/>
  <c r="A3657" i="22"/>
  <c r="A3658" i="22"/>
  <c r="A3659" i="22"/>
  <c r="A3660" i="22"/>
  <c r="A3661" i="22"/>
  <c r="A3662" i="22"/>
  <c r="A3663" i="22"/>
  <c r="A3664" i="22"/>
  <c r="A3665" i="22"/>
  <c r="A3666" i="22"/>
  <c r="A3667" i="22"/>
  <c r="A3668" i="22"/>
  <c r="A3669" i="22"/>
  <c r="A3670" i="22"/>
  <c r="A3671" i="22"/>
  <c r="A3672" i="22"/>
  <c r="A3673" i="22"/>
  <c r="A3674" i="22"/>
  <c r="A3675" i="22"/>
  <c r="A3676" i="22"/>
  <c r="A3677" i="22"/>
  <c r="A3678" i="22"/>
  <c r="A3679" i="22"/>
  <c r="A3680" i="22"/>
  <c r="A3681" i="22"/>
  <c r="A3682" i="22"/>
  <c r="A3683" i="22"/>
  <c r="A3684" i="22"/>
  <c r="A3685" i="22"/>
  <c r="A3686" i="22"/>
  <c r="A3687" i="22"/>
  <c r="A3688" i="22"/>
  <c r="A3689" i="22"/>
  <c r="A3690" i="22"/>
  <c r="A3691" i="22"/>
  <c r="A3692" i="22"/>
  <c r="A3693" i="22"/>
  <c r="A3694" i="22"/>
  <c r="A3695" i="22"/>
  <c r="A3696" i="22"/>
  <c r="A3697" i="22"/>
  <c r="A3698" i="22"/>
  <c r="A3699" i="22"/>
  <c r="A3700" i="22"/>
  <c r="A3701" i="22"/>
  <c r="A3702" i="22"/>
  <c r="A3703" i="22"/>
  <c r="A3704" i="22"/>
  <c r="A3705" i="22"/>
  <c r="A3706" i="22"/>
  <c r="A3707" i="22"/>
  <c r="A3708" i="22"/>
  <c r="A3709" i="22"/>
  <c r="A3710" i="22"/>
  <c r="A3711" i="22"/>
  <c r="A3712" i="22"/>
  <c r="A3713" i="22"/>
  <c r="A3714" i="22"/>
  <c r="A3715" i="22"/>
  <c r="A3716" i="22"/>
  <c r="A3717" i="22"/>
  <c r="A3718" i="22"/>
  <c r="A3719" i="22"/>
  <c r="A3720" i="22"/>
  <c r="A3721" i="22"/>
  <c r="A3722" i="22"/>
  <c r="A3723" i="22"/>
  <c r="A3724" i="22"/>
  <c r="A3725" i="22"/>
  <c r="A3726" i="22"/>
  <c r="A3727" i="22"/>
  <c r="A3728" i="22"/>
  <c r="A3729" i="22"/>
  <c r="A3730" i="22"/>
  <c r="A3731" i="22"/>
  <c r="A3732" i="22"/>
  <c r="A3733" i="22"/>
  <c r="A3734" i="22"/>
  <c r="A3735" i="22"/>
  <c r="A3736" i="22"/>
  <c r="A3737" i="22"/>
  <c r="A3738" i="22"/>
  <c r="A3739" i="22"/>
  <c r="A3740" i="22"/>
  <c r="A3741" i="22"/>
  <c r="A3742" i="22"/>
  <c r="A3743" i="22"/>
  <c r="A3744" i="22"/>
  <c r="A3745" i="22"/>
  <c r="A3746" i="22"/>
  <c r="A3747" i="22"/>
  <c r="A3748" i="22"/>
  <c r="A3749" i="22"/>
  <c r="A3750" i="22"/>
  <c r="A3751" i="22"/>
  <c r="A3752" i="22"/>
  <c r="A3753" i="22"/>
  <c r="A3754" i="22"/>
  <c r="A3755" i="22"/>
  <c r="A3756" i="22"/>
  <c r="A3757" i="22"/>
  <c r="A3758" i="22"/>
  <c r="A3759" i="22"/>
  <c r="A3760" i="22"/>
  <c r="A3761" i="22"/>
  <c r="A3762" i="22"/>
  <c r="A3763" i="22"/>
  <c r="A3764" i="22"/>
  <c r="A3765" i="22"/>
  <c r="A3766" i="22"/>
  <c r="A3767" i="22"/>
  <c r="A3768" i="22"/>
  <c r="A3769" i="22"/>
  <c r="A3770" i="22"/>
  <c r="A3771" i="22"/>
  <c r="A3772" i="22"/>
  <c r="A3773" i="22"/>
  <c r="A3774" i="22"/>
  <c r="A3775" i="22"/>
  <c r="A3776" i="22"/>
  <c r="A3777" i="22"/>
  <c r="A3778" i="22"/>
  <c r="A3779" i="22"/>
  <c r="A3780" i="22"/>
  <c r="A3781" i="22"/>
  <c r="A3782" i="22"/>
  <c r="A3783" i="22"/>
  <c r="A3784" i="22"/>
  <c r="A3785" i="22"/>
  <c r="A3786" i="22"/>
  <c r="A3787" i="22"/>
  <c r="A3788" i="22"/>
  <c r="A3789" i="22"/>
  <c r="A3790" i="22"/>
  <c r="A3791" i="22"/>
  <c r="A3792" i="22"/>
  <c r="A3793" i="22"/>
  <c r="A3794" i="22"/>
  <c r="A3795" i="22"/>
  <c r="A3796" i="22"/>
  <c r="A3797" i="22"/>
  <c r="A3798" i="22"/>
  <c r="A3799" i="22"/>
  <c r="A3800" i="22"/>
  <c r="A3801" i="22"/>
  <c r="A3802" i="22"/>
  <c r="A3803" i="22"/>
  <c r="A3804" i="22"/>
  <c r="A3805" i="22"/>
  <c r="A3806" i="22"/>
  <c r="A3807" i="22"/>
  <c r="A3808" i="22"/>
  <c r="A3809" i="22"/>
  <c r="A3810" i="22"/>
  <c r="A3811" i="22"/>
  <c r="A3812" i="22"/>
  <c r="A3813" i="22"/>
  <c r="A3814" i="22"/>
  <c r="A3815" i="22"/>
  <c r="A3816" i="22"/>
  <c r="A3817" i="22"/>
  <c r="A3818" i="22"/>
  <c r="A3819" i="22"/>
  <c r="A3820" i="22"/>
  <c r="A3821" i="22"/>
  <c r="A3822" i="22"/>
  <c r="A3823" i="22"/>
  <c r="A3824" i="22"/>
  <c r="A3825" i="22"/>
  <c r="A3826" i="22"/>
  <c r="A3827" i="22"/>
  <c r="A3828" i="22"/>
  <c r="A3829" i="22"/>
  <c r="A3830" i="22"/>
  <c r="A3831" i="22"/>
  <c r="A3832" i="22"/>
  <c r="A3833" i="22"/>
  <c r="A3834" i="22"/>
  <c r="A3835" i="22"/>
  <c r="A3836" i="22"/>
  <c r="A3837" i="22"/>
  <c r="A3838" i="22"/>
  <c r="A3839" i="22"/>
  <c r="A3840" i="22"/>
  <c r="A3841" i="22"/>
  <c r="A3842" i="22"/>
  <c r="A3843" i="22"/>
  <c r="A3844" i="22"/>
  <c r="A3845" i="22"/>
  <c r="A3846" i="22"/>
  <c r="A3847" i="22"/>
  <c r="A3848" i="22"/>
  <c r="A3849" i="22"/>
  <c r="A3850" i="22"/>
  <c r="A3851" i="22"/>
  <c r="A3852" i="22"/>
  <c r="A3853" i="22"/>
  <c r="A3854" i="22"/>
  <c r="A3855" i="22"/>
  <c r="A3856" i="22"/>
  <c r="A3857" i="22"/>
  <c r="A3858" i="22"/>
  <c r="A3859" i="22"/>
  <c r="A3860" i="22"/>
  <c r="A3861" i="22"/>
  <c r="A3862" i="22"/>
  <c r="A3863" i="22"/>
  <c r="A3864" i="22"/>
  <c r="A3865" i="22"/>
  <c r="A3866" i="22"/>
  <c r="A3867" i="22"/>
  <c r="A3868" i="22"/>
  <c r="A3869" i="22"/>
  <c r="A3870" i="22"/>
  <c r="A3871" i="22"/>
  <c r="A3872" i="22"/>
  <c r="A3873" i="22"/>
  <c r="A3874" i="22"/>
  <c r="A3875" i="22"/>
  <c r="A3876" i="22"/>
  <c r="A3877" i="22"/>
  <c r="A3878" i="22"/>
  <c r="A3879" i="22"/>
  <c r="A3880" i="22"/>
  <c r="A3881" i="22"/>
  <c r="A3882" i="22"/>
  <c r="A3883" i="22"/>
  <c r="A3884" i="22"/>
  <c r="A3885" i="22"/>
  <c r="A3886" i="22"/>
  <c r="A3887" i="22"/>
  <c r="A3888" i="22"/>
  <c r="A3889" i="22"/>
  <c r="A3890" i="22"/>
  <c r="A3891" i="22"/>
  <c r="A3892" i="22"/>
  <c r="A3893" i="22"/>
  <c r="A3894" i="22"/>
  <c r="A3895" i="22"/>
  <c r="A3896" i="22"/>
  <c r="A3897" i="22"/>
  <c r="A3898" i="22"/>
  <c r="A3899" i="22"/>
  <c r="A3900" i="22"/>
  <c r="A3901" i="22"/>
  <c r="A3902" i="22"/>
  <c r="A3903" i="22"/>
  <c r="A3904" i="22"/>
  <c r="A3905" i="22"/>
  <c r="A3906" i="22"/>
  <c r="A3907" i="22"/>
  <c r="A3908" i="22"/>
  <c r="A3909" i="22"/>
  <c r="A3910" i="22"/>
  <c r="A3911" i="22"/>
  <c r="A3912" i="22"/>
  <c r="A3913" i="22"/>
  <c r="A3914" i="22"/>
  <c r="A3915" i="22"/>
  <c r="A3916" i="22"/>
  <c r="A3917" i="22"/>
  <c r="A3918" i="22"/>
  <c r="A3919" i="22"/>
  <c r="A3920" i="22"/>
  <c r="A3921" i="22"/>
  <c r="A3922" i="22"/>
  <c r="A3923" i="22"/>
  <c r="A3924" i="22"/>
  <c r="A3925" i="22"/>
  <c r="A3926" i="22"/>
  <c r="A3927" i="22"/>
  <c r="A3928" i="22"/>
  <c r="A3929" i="22"/>
  <c r="A3930" i="22"/>
  <c r="A3931" i="22"/>
  <c r="A3932" i="22"/>
  <c r="A3933" i="22"/>
  <c r="A3934" i="22"/>
  <c r="A3935" i="22"/>
  <c r="A3936" i="22"/>
  <c r="A3937" i="22"/>
  <c r="A3938" i="22"/>
  <c r="A3939" i="22"/>
  <c r="A3940" i="22"/>
  <c r="A3941" i="22"/>
  <c r="A3942" i="22"/>
  <c r="A3943" i="22"/>
  <c r="A3944" i="22"/>
  <c r="A3945" i="22"/>
  <c r="A3946" i="22"/>
  <c r="A3947" i="22"/>
  <c r="A3948" i="22"/>
  <c r="A3949" i="22"/>
  <c r="A3950" i="22"/>
  <c r="A3951" i="22"/>
  <c r="A3952" i="22"/>
  <c r="A3953" i="22"/>
  <c r="A3954" i="22"/>
  <c r="A3955" i="22"/>
  <c r="A3956" i="22"/>
  <c r="A3957" i="22"/>
  <c r="A3958" i="22"/>
  <c r="A3959" i="22"/>
  <c r="A3960" i="22"/>
  <c r="A3961" i="22"/>
  <c r="A3962" i="22"/>
  <c r="A3963" i="22"/>
  <c r="A3964" i="22"/>
  <c r="A3965" i="22"/>
  <c r="A3966" i="22"/>
  <c r="A3967" i="22"/>
  <c r="A3968" i="22"/>
  <c r="A3969" i="22"/>
  <c r="A3970" i="22"/>
  <c r="A3971" i="22"/>
  <c r="A3972" i="22"/>
  <c r="A3973" i="22"/>
  <c r="A3974" i="22"/>
  <c r="A3975" i="22"/>
  <c r="A3976" i="22"/>
  <c r="A3977" i="22"/>
  <c r="A3978" i="22"/>
  <c r="A3979" i="22"/>
  <c r="A3980" i="22"/>
  <c r="A3981" i="22"/>
  <c r="A3982" i="22"/>
  <c r="A3983" i="22"/>
  <c r="A3984" i="22"/>
  <c r="A3985" i="22"/>
  <c r="A3986" i="22"/>
  <c r="A3987" i="22"/>
  <c r="A3988" i="22"/>
  <c r="A3989" i="22"/>
  <c r="A3990" i="22"/>
  <c r="A3991" i="22"/>
  <c r="A3992" i="22"/>
  <c r="A3993" i="22"/>
  <c r="A3994" i="22"/>
  <c r="A3995" i="22"/>
  <c r="A3996" i="22"/>
  <c r="A3997" i="22"/>
  <c r="A3998" i="22"/>
  <c r="A3999" i="22"/>
  <c r="A4000" i="22"/>
  <c r="A4001" i="22"/>
  <c r="A4002" i="22"/>
  <c r="A4003" i="22"/>
  <c r="A4004" i="22"/>
  <c r="A4005" i="22"/>
  <c r="A4006" i="22"/>
  <c r="A4007" i="22"/>
  <c r="A4008" i="22"/>
  <c r="A4009" i="22"/>
  <c r="A4010" i="22"/>
  <c r="A4011" i="22"/>
  <c r="A4012" i="22"/>
  <c r="A4013" i="22"/>
  <c r="A4014" i="22"/>
  <c r="A4015" i="22"/>
  <c r="A4016" i="22"/>
  <c r="A4017" i="22"/>
  <c r="A4018" i="22"/>
  <c r="A4019" i="22"/>
  <c r="A4020" i="22"/>
  <c r="A4021" i="22"/>
  <c r="A4022" i="22"/>
  <c r="A4023" i="22"/>
  <c r="A4024" i="22"/>
  <c r="A4025" i="22"/>
  <c r="A4026" i="22"/>
  <c r="A4027" i="22"/>
  <c r="A4028" i="22"/>
  <c r="A4029" i="22"/>
  <c r="A4030" i="22"/>
  <c r="A4031" i="22"/>
  <c r="A4032" i="22"/>
  <c r="A4033" i="22"/>
  <c r="A4034" i="22"/>
  <c r="A4035" i="22"/>
  <c r="A4036" i="22"/>
  <c r="A4037" i="22"/>
  <c r="A4038" i="22"/>
  <c r="A4039" i="22"/>
  <c r="A4040" i="22"/>
  <c r="A4041" i="22"/>
  <c r="A4042" i="22"/>
  <c r="A4043" i="22"/>
  <c r="A4044" i="22"/>
  <c r="A4045" i="22"/>
  <c r="A4046" i="22"/>
  <c r="A4047" i="22"/>
  <c r="A4048" i="22"/>
  <c r="A4049" i="22"/>
  <c r="A4050" i="22"/>
  <c r="A4051" i="22"/>
  <c r="A4052" i="22"/>
  <c r="A4053" i="22"/>
  <c r="A4054" i="22"/>
  <c r="A4055" i="22"/>
  <c r="A4056" i="22"/>
  <c r="A4057" i="22"/>
  <c r="A4058" i="22"/>
  <c r="A4059" i="22"/>
  <c r="A4060" i="22"/>
  <c r="A4061" i="22"/>
  <c r="A4062" i="22"/>
  <c r="A4063" i="22"/>
  <c r="A4064" i="22"/>
  <c r="A4065" i="22"/>
  <c r="A4066" i="22"/>
  <c r="A4067" i="22"/>
  <c r="A4068" i="22"/>
  <c r="A4069" i="22"/>
  <c r="A4070" i="22"/>
  <c r="A4071" i="22"/>
  <c r="A4072" i="22"/>
  <c r="A4073" i="22"/>
  <c r="A4074" i="22"/>
  <c r="A4075" i="22"/>
  <c r="A4076" i="22"/>
  <c r="A4077" i="22"/>
  <c r="A4078" i="22"/>
  <c r="A4079" i="22"/>
  <c r="A4080" i="22"/>
  <c r="A4081" i="22"/>
  <c r="A4082" i="22"/>
  <c r="A4083" i="22"/>
  <c r="A4084" i="22"/>
  <c r="A4085" i="22"/>
  <c r="A4086" i="22"/>
  <c r="A4087" i="22"/>
  <c r="A4088" i="22"/>
  <c r="A4089" i="22"/>
  <c r="A4090" i="22"/>
  <c r="A4091" i="22"/>
  <c r="A4092" i="22"/>
  <c r="A4093" i="22"/>
  <c r="A4094" i="22"/>
  <c r="A4095" i="22"/>
  <c r="A4096" i="22"/>
  <c r="A4097" i="22"/>
  <c r="A4098" i="22"/>
  <c r="A4099" i="22"/>
  <c r="A4100" i="22"/>
  <c r="A4101" i="22"/>
  <c r="A4102" i="22"/>
  <c r="A4103" i="22"/>
  <c r="A4104" i="22"/>
  <c r="A4105" i="22"/>
  <c r="A4106" i="22"/>
  <c r="A4107" i="22"/>
  <c r="A4108" i="22"/>
  <c r="A4109" i="22"/>
  <c r="A4110" i="22"/>
  <c r="A4111" i="22"/>
  <c r="A4112" i="22"/>
  <c r="A4113" i="22"/>
  <c r="A4114" i="22"/>
  <c r="A4115" i="22"/>
  <c r="A4116" i="22"/>
  <c r="A4117" i="22"/>
  <c r="A4118" i="22"/>
  <c r="A4119" i="22"/>
  <c r="A4120" i="22"/>
  <c r="A4121" i="22"/>
  <c r="A4122" i="22"/>
  <c r="A4123" i="22"/>
  <c r="A4124" i="22"/>
  <c r="A4125" i="22"/>
  <c r="A4126" i="22"/>
  <c r="A4127" i="22"/>
  <c r="A4128" i="22"/>
  <c r="A4129" i="22"/>
  <c r="A4130" i="22"/>
  <c r="A4131" i="22"/>
  <c r="A4132" i="22"/>
  <c r="A4133" i="22"/>
  <c r="A4134" i="22"/>
  <c r="A4135" i="22"/>
  <c r="A4136" i="22"/>
  <c r="A4137" i="22"/>
  <c r="A4138" i="22"/>
  <c r="A4139" i="22"/>
  <c r="A4140" i="22"/>
  <c r="A4141" i="22"/>
  <c r="A4142" i="22"/>
  <c r="A4143" i="22"/>
  <c r="A4144" i="22"/>
  <c r="A4145" i="22"/>
  <c r="A4146" i="22"/>
  <c r="A4147" i="22"/>
  <c r="A4148" i="22"/>
  <c r="A4149" i="22"/>
  <c r="A4150" i="22"/>
  <c r="A4151" i="22"/>
  <c r="A4152" i="22"/>
  <c r="A4153" i="22"/>
  <c r="A4154" i="22"/>
  <c r="A4155" i="22"/>
  <c r="A4156" i="22"/>
  <c r="A4157" i="22"/>
  <c r="A4158" i="22"/>
  <c r="A4159" i="22"/>
  <c r="A4160" i="22"/>
  <c r="A4161" i="22"/>
  <c r="A4162" i="22"/>
  <c r="A4163" i="22"/>
  <c r="A4164" i="22"/>
  <c r="A4165" i="22"/>
  <c r="A4166" i="22"/>
  <c r="A4167" i="22"/>
  <c r="A4168" i="22"/>
  <c r="A4169" i="22"/>
  <c r="A4170" i="22"/>
  <c r="A4171" i="22"/>
  <c r="A4172" i="22"/>
  <c r="A4173" i="22"/>
  <c r="A4174" i="22"/>
  <c r="A4175" i="22"/>
  <c r="A4176" i="22"/>
  <c r="A4177" i="22"/>
  <c r="A4178" i="22"/>
  <c r="A4179" i="22"/>
  <c r="A4180" i="22"/>
  <c r="A4181" i="22"/>
  <c r="A4182" i="22"/>
  <c r="A4183" i="22"/>
  <c r="A4184" i="22"/>
  <c r="A4185" i="22"/>
  <c r="A4186" i="22"/>
  <c r="A4187" i="22"/>
  <c r="A4188" i="22"/>
  <c r="A4189" i="22"/>
  <c r="A4190" i="22"/>
  <c r="A4191" i="22"/>
  <c r="A4192" i="22"/>
  <c r="A4193" i="22"/>
  <c r="A4194" i="22"/>
  <c r="A4195" i="22"/>
  <c r="A4196" i="22"/>
  <c r="A4197" i="22"/>
  <c r="A4198" i="22"/>
  <c r="A4199" i="22"/>
  <c r="A4200" i="22"/>
  <c r="A4201" i="22"/>
  <c r="A4202" i="22"/>
  <c r="A4203" i="22"/>
  <c r="A4204" i="22"/>
  <c r="A4205" i="22"/>
  <c r="A4206" i="22"/>
  <c r="A4207" i="22"/>
  <c r="A4208" i="22"/>
  <c r="A4209" i="22"/>
  <c r="A4210" i="22"/>
  <c r="A4211" i="22"/>
  <c r="A4212" i="22"/>
  <c r="A4213" i="22"/>
  <c r="A4214" i="22"/>
  <c r="A4215" i="22"/>
  <c r="A4216" i="22"/>
  <c r="A4217" i="22"/>
  <c r="A4218" i="22"/>
  <c r="A4219" i="22"/>
  <c r="A4220" i="22"/>
  <c r="A4221" i="22"/>
  <c r="A4222" i="22"/>
  <c r="A4223" i="22"/>
  <c r="A4224" i="22"/>
  <c r="A4225" i="22"/>
  <c r="A4226" i="22"/>
  <c r="A4227" i="22"/>
  <c r="A4228" i="22"/>
  <c r="A4229" i="22"/>
  <c r="A4230" i="22"/>
  <c r="A4231" i="22"/>
  <c r="A4232" i="22"/>
  <c r="A4233" i="22"/>
  <c r="A4234" i="22"/>
  <c r="A4235" i="22"/>
  <c r="A4236" i="22"/>
  <c r="A4237" i="22"/>
  <c r="A4238" i="22"/>
  <c r="A4239" i="22"/>
  <c r="A4240" i="22"/>
  <c r="A4241" i="22"/>
  <c r="A4242" i="22"/>
  <c r="A4243" i="22"/>
  <c r="A4244" i="22"/>
  <c r="A4245" i="22"/>
  <c r="A4246" i="22"/>
  <c r="A4247" i="22"/>
  <c r="A4248" i="22"/>
  <c r="A4249" i="22"/>
  <c r="A4250" i="22"/>
  <c r="A4251" i="22"/>
  <c r="A4252" i="22"/>
  <c r="A4253" i="22"/>
  <c r="A4254" i="22"/>
  <c r="A4255" i="22"/>
  <c r="A4256" i="22"/>
  <c r="A4257" i="22"/>
  <c r="A4258" i="22"/>
  <c r="A4259" i="22"/>
  <c r="A4260" i="22"/>
  <c r="A4261" i="22"/>
  <c r="A4262" i="22"/>
  <c r="A4263" i="22"/>
  <c r="A4264" i="22"/>
  <c r="A4265" i="22"/>
  <c r="A4266" i="22"/>
  <c r="A4267" i="22"/>
  <c r="A4268" i="22"/>
  <c r="A4269" i="22"/>
  <c r="A4270" i="22"/>
  <c r="A4271" i="22"/>
  <c r="A4272" i="22"/>
  <c r="A4273" i="22"/>
  <c r="A4274" i="22"/>
  <c r="A4275" i="22"/>
  <c r="A4276" i="22"/>
  <c r="A4277" i="22"/>
  <c r="A4278" i="22"/>
  <c r="A4279" i="22"/>
  <c r="A4280" i="22"/>
  <c r="A4281" i="22"/>
  <c r="A4282" i="22"/>
  <c r="A4283" i="22"/>
  <c r="A4284" i="22"/>
  <c r="A4285" i="22"/>
  <c r="A4286" i="22"/>
  <c r="A4287" i="22"/>
  <c r="A4288" i="22"/>
  <c r="A4289" i="22"/>
  <c r="A4290" i="22"/>
  <c r="A4291" i="22"/>
  <c r="A4292" i="22"/>
  <c r="A4293" i="22"/>
  <c r="A4294" i="22"/>
  <c r="A4295" i="22"/>
  <c r="A4296" i="22"/>
  <c r="A4297" i="22"/>
  <c r="A4298" i="22"/>
  <c r="A4299" i="22"/>
  <c r="A4300" i="22"/>
  <c r="A4301" i="22"/>
  <c r="A4302" i="22"/>
  <c r="A4303" i="22"/>
  <c r="A4304" i="22"/>
  <c r="A4305" i="22"/>
  <c r="A4306" i="22"/>
  <c r="A4307" i="22"/>
  <c r="A4308" i="22"/>
  <c r="A4309" i="22"/>
  <c r="A4310" i="22"/>
  <c r="A4311" i="22"/>
  <c r="A4312" i="22"/>
  <c r="A4313" i="22"/>
  <c r="A4314" i="22"/>
  <c r="A4315" i="22"/>
  <c r="A4316" i="22"/>
  <c r="A4317" i="22"/>
  <c r="A4318" i="22"/>
  <c r="A4319" i="22"/>
  <c r="A4320" i="22"/>
  <c r="A4321" i="22"/>
  <c r="A4322" i="22"/>
  <c r="A4323" i="22"/>
  <c r="A4324" i="22"/>
  <c r="A4325" i="22"/>
  <c r="A4326" i="22"/>
  <c r="A4327" i="22"/>
  <c r="A4328" i="22"/>
  <c r="A4329" i="22"/>
  <c r="A4330" i="22"/>
  <c r="A4331" i="22"/>
  <c r="A4332" i="22"/>
  <c r="A4333" i="22"/>
  <c r="A4334" i="22"/>
  <c r="A4335" i="22"/>
  <c r="A4336" i="22"/>
  <c r="A4337" i="22"/>
  <c r="A4338" i="22"/>
  <c r="A4339" i="22"/>
  <c r="A4340" i="22"/>
  <c r="A4341" i="22"/>
  <c r="A4342" i="22"/>
  <c r="A4343" i="22"/>
  <c r="A4344" i="22"/>
  <c r="A4345" i="22"/>
  <c r="A4346" i="22"/>
  <c r="A4347" i="22"/>
  <c r="A4348" i="22"/>
  <c r="A4349" i="22"/>
  <c r="A4350" i="22"/>
  <c r="A4351" i="22"/>
  <c r="A4352" i="22"/>
  <c r="A4353" i="22"/>
  <c r="A4354" i="22"/>
  <c r="A4355" i="22"/>
  <c r="A4356" i="22"/>
  <c r="A4357" i="22"/>
  <c r="A4358" i="22"/>
  <c r="A4359" i="22"/>
  <c r="A4360" i="22"/>
  <c r="A4361" i="22"/>
  <c r="A4362" i="22"/>
  <c r="A4363" i="22"/>
  <c r="A4364" i="22"/>
  <c r="A4365" i="22"/>
  <c r="A4366" i="22"/>
  <c r="A4367" i="22"/>
  <c r="A4368" i="22"/>
  <c r="A4369" i="22"/>
  <c r="A4370" i="22"/>
  <c r="A4371" i="22"/>
  <c r="A4372" i="22"/>
  <c r="A4373" i="22"/>
  <c r="A4374" i="22"/>
  <c r="A4375" i="22"/>
  <c r="A4376" i="22"/>
  <c r="A4377" i="22"/>
  <c r="A4378" i="22"/>
  <c r="A4379" i="22"/>
  <c r="A4380" i="22"/>
  <c r="A4381" i="22"/>
  <c r="A4382" i="22"/>
  <c r="A4383" i="22"/>
  <c r="A4384" i="22"/>
  <c r="A4385" i="22"/>
  <c r="A4386" i="22"/>
  <c r="A4387" i="22"/>
  <c r="A4388" i="22"/>
  <c r="A4389" i="22"/>
  <c r="A4390" i="22"/>
  <c r="A4391" i="22"/>
  <c r="A4392" i="22"/>
  <c r="A4393" i="22"/>
  <c r="A4394" i="22"/>
  <c r="A4395" i="22"/>
  <c r="A4396" i="22"/>
  <c r="A4397" i="22"/>
  <c r="A4398" i="22"/>
  <c r="A4399" i="22"/>
  <c r="A4400" i="22"/>
  <c r="A4401" i="22"/>
  <c r="A4402" i="22"/>
  <c r="A4403" i="22"/>
  <c r="A4404" i="22"/>
  <c r="A4405" i="22"/>
  <c r="A4406" i="22"/>
  <c r="A4407" i="22"/>
  <c r="A4408" i="22"/>
  <c r="A4409" i="22"/>
  <c r="A4410" i="22"/>
  <c r="A4411" i="22"/>
  <c r="A4412" i="22"/>
  <c r="A4413" i="22"/>
  <c r="A4414" i="22"/>
  <c r="A4415" i="22"/>
  <c r="A4416" i="22"/>
  <c r="A4417" i="22"/>
  <c r="A4418" i="22"/>
  <c r="A4419" i="22"/>
  <c r="A4420" i="22"/>
  <c r="A4421" i="22"/>
  <c r="A4422" i="22"/>
  <c r="A4423" i="22"/>
  <c r="A4424" i="22"/>
  <c r="A4425" i="22"/>
  <c r="A4426" i="22"/>
  <c r="A4427" i="22"/>
  <c r="A4428" i="22"/>
  <c r="A4429" i="22"/>
  <c r="A4430" i="22"/>
  <c r="A4431" i="22"/>
  <c r="A4432" i="22"/>
  <c r="A4433" i="22"/>
  <c r="A4434" i="22"/>
  <c r="A4435" i="22"/>
  <c r="A4436" i="22"/>
  <c r="A4437" i="22"/>
  <c r="A4438" i="22"/>
  <c r="A4439" i="22"/>
  <c r="A4440" i="22"/>
  <c r="A4441" i="22"/>
  <c r="A4442" i="22"/>
  <c r="A4443" i="22"/>
  <c r="A4444" i="22"/>
  <c r="A4445" i="22"/>
  <c r="A4446" i="22"/>
  <c r="A4447" i="22"/>
  <c r="A4448" i="22"/>
  <c r="A4449" i="22"/>
  <c r="A4450" i="22"/>
  <c r="A4451" i="22"/>
  <c r="A4452" i="22"/>
  <c r="A4453" i="22"/>
  <c r="A4454" i="22"/>
  <c r="A4455" i="22"/>
  <c r="A4456" i="22"/>
  <c r="A4457" i="22"/>
  <c r="A4458" i="22"/>
  <c r="A4459" i="22"/>
  <c r="A4460" i="22"/>
  <c r="A4461" i="22"/>
  <c r="A4462" i="22"/>
  <c r="A4463" i="22"/>
  <c r="A4464" i="22"/>
  <c r="A4465" i="22"/>
  <c r="A4466" i="22"/>
  <c r="A4467" i="22"/>
  <c r="A4468" i="22"/>
  <c r="A4469" i="22"/>
  <c r="A4470" i="22"/>
  <c r="A4471" i="22"/>
  <c r="A4472" i="22"/>
  <c r="A4473" i="22"/>
  <c r="A4474" i="22"/>
  <c r="A4475" i="22"/>
  <c r="A4476" i="22"/>
  <c r="A4477" i="22"/>
  <c r="A4478" i="22"/>
  <c r="A4479" i="22"/>
  <c r="A4480" i="22"/>
  <c r="A4481" i="22"/>
  <c r="A4482" i="22"/>
  <c r="A4483" i="22"/>
  <c r="A4484" i="22"/>
  <c r="A4485" i="22"/>
  <c r="A4486" i="22"/>
  <c r="A4487" i="22"/>
  <c r="A4488" i="22"/>
  <c r="A4489" i="22"/>
  <c r="A4490" i="22"/>
  <c r="A4491" i="22"/>
  <c r="A4492" i="22"/>
  <c r="A4493" i="22"/>
  <c r="A4494" i="22"/>
  <c r="A4495" i="22"/>
  <c r="A4496" i="22"/>
  <c r="A4497" i="22"/>
  <c r="A4498" i="22"/>
  <c r="A4499" i="22"/>
  <c r="A4500" i="22"/>
  <c r="A4501" i="22"/>
  <c r="A4502" i="22"/>
  <c r="A4503" i="22"/>
  <c r="A4504" i="22"/>
  <c r="A4505" i="22"/>
  <c r="A4506" i="22"/>
  <c r="A4507" i="22"/>
  <c r="A4508" i="22"/>
  <c r="A4509" i="22"/>
  <c r="A4510" i="22"/>
  <c r="A4511" i="22"/>
  <c r="A4512" i="22"/>
  <c r="A4513" i="22"/>
  <c r="A4514" i="22"/>
  <c r="A4515" i="22"/>
  <c r="A4516" i="22"/>
  <c r="A4517" i="22"/>
  <c r="A4518" i="22"/>
  <c r="A4519" i="22"/>
  <c r="A4520" i="22"/>
  <c r="A4521" i="22"/>
  <c r="A4522" i="22"/>
  <c r="A4523" i="22"/>
  <c r="A4524" i="22"/>
  <c r="A4525" i="22"/>
  <c r="A4526" i="22"/>
  <c r="A4527" i="22"/>
  <c r="A4528" i="22"/>
  <c r="A4529" i="22"/>
  <c r="A4530" i="22"/>
  <c r="A4531" i="22"/>
  <c r="A4532" i="22"/>
  <c r="A4533" i="22"/>
  <c r="A4534" i="22"/>
  <c r="A4535" i="22"/>
  <c r="A4536" i="22"/>
  <c r="A4537" i="22"/>
  <c r="A4538" i="22"/>
  <c r="A4539" i="22"/>
  <c r="A4540" i="22"/>
  <c r="A4541" i="22"/>
  <c r="A4542" i="22"/>
  <c r="A4543" i="22"/>
  <c r="A4544" i="22"/>
  <c r="A4545" i="22"/>
  <c r="A4546" i="22"/>
  <c r="A4547" i="22"/>
  <c r="A4548" i="22"/>
  <c r="A4549" i="22"/>
  <c r="A4550" i="22"/>
  <c r="A4551" i="22"/>
  <c r="A4552" i="22"/>
  <c r="A4553" i="22"/>
  <c r="A4554" i="22"/>
  <c r="A4555" i="22"/>
  <c r="A4556" i="22"/>
  <c r="A4557" i="22"/>
  <c r="A4558" i="22"/>
  <c r="A4559" i="22"/>
  <c r="A4560" i="22"/>
  <c r="A4561" i="22"/>
  <c r="A4562" i="22"/>
  <c r="A4563" i="22"/>
  <c r="A4564" i="22"/>
  <c r="A4565" i="22"/>
  <c r="A4566" i="22"/>
  <c r="A4567" i="22"/>
  <c r="A4568" i="22"/>
  <c r="A4569" i="22"/>
  <c r="A4570" i="22"/>
  <c r="A4571" i="22"/>
  <c r="A4572" i="22"/>
  <c r="A4573" i="22"/>
  <c r="A4574" i="22"/>
  <c r="A4575" i="22"/>
  <c r="A4576" i="22"/>
  <c r="A4577" i="22"/>
  <c r="A4578" i="22"/>
  <c r="A4579" i="22"/>
  <c r="A4580" i="22"/>
  <c r="A4581" i="22"/>
  <c r="A4582" i="22"/>
  <c r="A4583" i="22"/>
  <c r="A4584" i="22"/>
  <c r="A4585" i="22"/>
  <c r="A4586" i="22"/>
  <c r="A4587" i="22"/>
  <c r="A4588" i="22"/>
  <c r="A4589" i="22"/>
  <c r="A4590" i="22"/>
  <c r="A4591" i="22"/>
  <c r="A4592" i="22"/>
  <c r="A4593" i="22"/>
  <c r="A4594" i="22"/>
  <c r="A4595" i="22"/>
  <c r="A4596" i="22"/>
  <c r="A4597" i="22"/>
  <c r="A4598" i="22"/>
  <c r="A4599" i="22"/>
  <c r="A4600" i="22"/>
  <c r="A4601" i="22"/>
  <c r="A4602" i="22"/>
  <c r="A4603" i="22"/>
  <c r="A4604" i="22"/>
  <c r="A4605" i="22"/>
  <c r="A4606" i="22"/>
  <c r="A4607" i="22"/>
  <c r="A4608" i="22"/>
  <c r="A4609" i="22"/>
  <c r="A4610" i="22"/>
  <c r="A4611" i="22"/>
  <c r="A4612" i="22"/>
  <c r="A4613" i="22"/>
  <c r="A4614" i="22"/>
  <c r="A4615" i="22"/>
  <c r="A4616" i="22"/>
  <c r="A4617" i="22"/>
  <c r="A4618" i="22"/>
  <c r="A4619" i="22"/>
  <c r="A4620" i="22"/>
  <c r="A4621" i="22"/>
  <c r="A4622" i="22"/>
  <c r="A4623" i="22"/>
  <c r="A4624" i="22"/>
  <c r="A4625" i="22"/>
  <c r="A4626" i="22"/>
  <c r="A4627" i="22"/>
  <c r="A4628" i="22"/>
  <c r="A4629" i="22"/>
  <c r="A4630" i="22"/>
  <c r="A4631" i="22"/>
  <c r="A4632" i="22"/>
  <c r="A4633" i="22"/>
  <c r="A4634" i="22"/>
  <c r="A4635" i="22"/>
  <c r="A4636" i="22"/>
  <c r="A4637" i="22"/>
  <c r="A4638" i="22"/>
  <c r="A4639" i="22"/>
  <c r="A4640" i="22"/>
  <c r="A4641" i="22"/>
  <c r="A4642" i="22"/>
  <c r="A4643" i="22"/>
  <c r="A4644" i="22"/>
  <c r="A4645" i="22"/>
  <c r="A4646" i="22"/>
  <c r="A4647" i="22"/>
  <c r="A4648" i="22"/>
  <c r="A4649" i="22"/>
  <c r="A4650" i="22"/>
  <c r="A4651" i="22"/>
  <c r="A4652" i="22"/>
  <c r="A4653" i="22"/>
  <c r="A4654" i="22"/>
  <c r="A4655" i="22"/>
  <c r="A4656" i="22"/>
  <c r="A4657" i="22"/>
  <c r="A4658" i="22"/>
  <c r="A4659" i="22"/>
  <c r="A4660" i="22"/>
  <c r="A4661" i="22"/>
  <c r="A4662" i="22"/>
  <c r="A4663" i="22"/>
  <c r="A4664" i="22"/>
  <c r="A4665" i="22"/>
  <c r="A4666" i="22"/>
  <c r="A4667" i="22"/>
  <c r="A4668" i="22"/>
  <c r="A4669" i="22"/>
  <c r="A4670" i="22"/>
  <c r="A4671" i="22"/>
  <c r="A4672" i="22"/>
  <c r="A4673" i="22"/>
  <c r="A4674" i="22"/>
  <c r="A4675" i="22"/>
  <c r="A4676" i="22"/>
  <c r="A4677" i="22"/>
  <c r="A4678" i="22"/>
  <c r="A4679" i="22"/>
  <c r="A4680" i="22"/>
  <c r="A4681" i="22"/>
  <c r="A4682" i="22"/>
  <c r="A4683" i="22"/>
  <c r="A4684" i="22"/>
  <c r="A4685" i="22"/>
  <c r="A4686" i="22"/>
  <c r="A4687" i="22"/>
  <c r="A4688" i="22"/>
  <c r="A4689" i="22"/>
  <c r="A4690" i="22"/>
  <c r="A4691" i="22"/>
  <c r="A4692" i="22"/>
  <c r="A4693" i="22"/>
  <c r="A4694" i="22"/>
  <c r="A4695" i="22"/>
  <c r="A4696" i="22"/>
  <c r="A4697" i="22"/>
  <c r="A4698" i="22"/>
  <c r="A4699" i="22"/>
  <c r="A4700" i="22"/>
  <c r="A4701" i="22"/>
  <c r="A4702" i="22"/>
  <c r="A4703" i="22"/>
  <c r="A4704" i="22"/>
  <c r="A4705" i="22"/>
  <c r="A4706" i="22"/>
  <c r="A4707" i="22"/>
  <c r="A4708" i="22"/>
  <c r="A4709" i="22"/>
  <c r="A4710" i="22"/>
  <c r="A4711" i="22"/>
  <c r="A4712" i="22"/>
  <c r="A4713" i="22"/>
  <c r="A4714" i="22"/>
  <c r="A4715" i="22"/>
  <c r="A4716" i="22"/>
  <c r="A4717" i="22"/>
  <c r="A4718" i="22"/>
  <c r="A4719" i="22"/>
  <c r="A4720" i="22"/>
  <c r="A4721" i="22"/>
  <c r="A4722" i="22"/>
  <c r="A4723" i="22"/>
  <c r="A4724" i="22"/>
  <c r="A4725" i="22"/>
  <c r="A4726" i="22"/>
  <c r="A4727" i="22"/>
  <c r="A4728" i="22"/>
  <c r="A4729" i="22"/>
  <c r="A4730" i="22"/>
  <c r="A4731" i="22"/>
  <c r="A4732" i="22"/>
  <c r="A4733" i="22"/>
  <c r="A4734" i="22"/>
  <c r="A4735" i="22"/>
  <c r="A4736" i="22"/>
  <c r="A4737" i="22"/>
  <c r="A4738" i="22"/>
  <c r="A4739" i="22"/>
  <c r="A4740" i="22"/>
  <c r="A4741" i="22"/>
  <c r="A4742" i="22"/>
  <c r="A4743" i="22"/>
  <c r="A4744" i="22"/>
  <c r="A4745" i="22"/>
  <c r="A4746" i="22"/>
  <c r="A4747" i="22"/>
  <c r="A4748" i="22"/>
  <c r="A4749" i="22"/>
  <c r="A4750" i="22"/>
  <c r="A4751" i="22"/>
  <c r="A4752" i="22"/>
  <c r="A4753" i="22"/>
  <c r="A4754" i="22"/>
  <c r="A4755" i="22"/>
  <c r="A4756" i="22"/>
  <c r="A4757" i="22"/>
  <c r="A4758" i="22"/>
  <c r="A4759" i="22"/>
  <c r="A4760" i="22"/>
  <c r="A4761" i="22"/>
  <c r="A4762" i="22"/>
  <c r="A4763" i="22"/>
  <c r="A4764" i="22"/>
  <c r="A4765" i="22"/>
  <c r="A4766" i="22"/>
  <c r="A4767" i="22"/>
  <c r="A4768" i="22"/>
  <c r="A4769" i="22"/>
  <c r="A4770" i="22"/>
  <c r="A4771" i="22"/>
  <c r="A4772" i="22"/>
  <c r="A4773" i="22"/>
  <c r="A4774" i="22"/>
  <c r="A4775" i="22"/>
  <c r="A4776" i="22"/>
  <c r="A4777" i="22"/>
  <c r="A4778" i="22"/>
  <c r="A4779" i="22"/>
  <c r="A4780" i="22"/>
  <c r="A4781" i="22"/>
  <c r="A4782" i="22"/>
  <c r="A4783" i="22"/>
  <c r="A4784" i="22"/>
  <c r="A4785" i="22"/>
  <c r="A4786" i="22"/>
  <c r="A4787" i="22"/>
  <c r="A4788" i="22"/>
  <c r="A4789" i="22"/>
  <c r="A4790" i="22"/>
  <c r="A4791" i="22"/>
  <c r="A4792" i="22"/>
  <c r="A4793" i="22"/>
  <c r="A4794" i="22"/>
  <c r="A4795" i="22"/>
  <c r="A4796" i="22"/>
  <c r="A4797" i="22"/>
  <c r="A4798" i="22"/>
  <c r="A4799" i="22"/>
  <c r="A4800" i="22"/>
  <c r="A4801" i="22"/>
  <c r="A4802" i="22"/>
  <c r="A4803" i="22"/>
  <c r="A4804" i="22"/>
  <c r="A4805" i="22"/>
  <c r="A4806" i="22"/>
  <c r="A4807" i="22"/>
  <c r="A4808" i="22"/>
  <c r="A4809" i="22"/>
  <c r="A4810" i="22"/>
  <c r="A4811" i="22"/>
  <c r="A4812" i="22"/>
  <c r="A4813" i="22"/>
  <c r="A4814" i="22"/>
  <c r="A4815" i="22"/>
  <c r="A4816" i="22"/>
  <c r="A4817" i="22"/>
  <c r="A4818" i="22"/>
  <c r="A4819" i="22"/>
  <c r="A4820" i="22"/>
  <c r="A4821" i="22"/>
  <c r="A4822" i="22"/>
  <c r="A4823" i="22"/>
  <c r="A4824" i="22"/>
  <c r="A4825" i="22"/>
  <c r="A4826" i="22"/>
  <c r="A4827" i="22"/>
  <c r="A4828" i="22"/>
  <c r="A4829" i="22"/>
  <c r="A4830" i="22"/>
  <c r="A4831" i="22"/>
  <c r="A4832" i="22"/>
  <c r="A4833" i="22"/>
  <c r="A4834" i="22"/>
  <c r="A4835" i="22"/>
  <c r="A4836" i="22"/>
  <c r="A4837" i="22"/>
  <c r="A4838" i="22"/>
  <c r="A4839" i="22"/>
  <c r="A4840" i="22"/>
  <c r="A4841" i="22"/>
  <c r="A4842" i="22"/>
  <c r="A4843" i="22"/>
  <c r="A4844" i="22"/>
  <c r="A4845" i="22"/>
  <c r="A4846" i="22"/>
  <c r="A4847" i="22"/>
  <c r="A4848" i="22"/>
  <c r="A4849" i="22"/>
  <c r="A4850" i="22"/>
  <c r="A4851" i="22"/>
  <c r="A4852" i="22"/>
  <c r="A4853" i="22"/>
  <c r="A4854" i="22"/>
  <c r="A4855" i="22"/>
  <c r="A4856" i="22"/>
  <c r="A4857" i="22"/>
  <c r="A4858" i="22"/>
  <c r="A4859" i="22"/>
  <c r="A4860" i="22"/>
  <c r="A4861" i="22"/>
  <c r="A4862" i="22"/>
  <c r="A4863" i="22"/>
  <c r="A4864" i="22"/>
  <c r="A4865" i="22"/>
  <c r="A4866" i="22"/>
  <c r="A4867" i="22"/>
  <c r="A4868" i="22"/>
  <c r="A4869" i="22"/>
  <c r="A4870" i="22"/>
  <c r="A4871" i="22"/>
  <c r="A4872" i="22"/>
  <c r="A4873" i="22"/>
  <c r="A4874" i="22"/>
  <c r="A4875" i="22"/>
  <c r="A4876" i="22"/>
  <c r="A4877" i="22"/>
  <c r="A4878" i="22"/>
  <c r="A4879" i="22"/>
  <c r="A4880" i="22"/>
  <c r="A4881" i="22"/>
  <c r="A4882" i="22"/>
  <c r="A4883" i="22"/>
  <c r="A4884" i="22"/>
  <c r="A4885" i="22"/>
  <c r="A4886" i="22"/>
  <c r="A4887" i="22"/>
  <c r="A4888" i="22"/>
  <c r="A4889" i="22"/>
  <c r="A4890" i="22"/>
  <c r="A4891" i="22"/>
  <c r="A4892" i="22"/>
  <c r="A4893" i="22"/>
  <c r="A4894" i="22"/>
  <c r="A4895" i="22"/>
  <c r="A4896" i="22"/>
  <c r="A4897" i="22"/>
  <c r="A4898" i="22"/>
  <c r="A4899" i="22"/>
  <c r="A4900" i="22"/>
  <c r="A4901" i="22"/>
  <c r="A4902" i="22"/>
  <c r="A4903" i="22"/>
  <c r="A4904" i="22"/>
  <c r="A4905" i="22"/>
  <c r="A4906" i="22"/>
  <c r="A4907" i="22"/>
  <c r="A4908" i="22"/>
  <c r="A4909" i="22"/>
  <c r="A4910" i="22"/>
  <c r="A4911" i="22"/>
  <c r="A4912" i="22"/>
  <c r="A4913" i="22"/>
  <c r="A4914" i="22"/>
  <c r="A4915" i="22"/>
  <c r="A4916" i="22"/>
  <c r="A4917" i="22"/>
  <c r="A4918" i="22"/>
  <c r="A4919" i="22"/>
  <c r="A4920" i="22"/>
  <c r="A4921" i="22"/>
  <c r="A4922" i="22"/>
  <c r="A4923" i="22"/>
  <c r="A4924" i="22"/>
  <c r="A4925" i="22"/>
  <c r="A4926" i="22"/>
  <c r="A4927" i="22"/>
  <c r="A4928" i="22"/>
  <c r="A4929" i="22"/>
  <c r="A4930" i="22"/>
  <c r="A4931" i="22"/>
  <c r="A4932" i="22"/>
  <c r="A4933" i="22"/>
  <c r="A4934" i="22"/>
  <c r="A4935" i="22"/>
  <c r="A4936" i="22"/>
  <c r="A4937" i="22"/>
  <c r="A4938" i="22"/>
  <c r="A4939" i="22"/>
  <c r="A4940" i="22"/>
  <c r="A4941" i="22"/>
  <c r="A4942" i="22"/>
  <c r="A4943" i="22"/>
  <c r="A4944" i="22"/>
  <c r="A4945" i="22"/>
  <c r="A4946" i="22"/>
  <c r="A4947" i="22"/>
  <c r="A4948" i="22"/>
  <c r="A4949" i="22"/>
  <c r="A4950" i="22"/>
  <c r="A4951" i="22"/>
  <c r="A4952" i="22"/>
  <c r="A4953" i="22"/>
  <c r="A4954" i="22"/>
  <c r="A4955" i="22"/>
  <c r="A4956" i="22"/>
  <c r="A4957" i="22"/>
  <c r="A4958" i="22"/>
  <c r="A4959" i="22"/>
  <c r="A4960" i="22"/>
  <c r="A4961" i="22"/>
  <c r="A4962" i="22"/>
  <c r="A4963" i="22"/>
  <c r="A4964" i="22"/>
  <c r="A4965" i="22"/>
  <c r="A4966" i="22"/>
  <c r="A4967" i="22"/>
  <c r="A4968" i="22"/>
  <c r="A4969" i="22"/>
  <c r="A4970" i="22"/>
  <c r="A4971" i="22"/>
  <c r="A4972" i="22"/>
  <c r="A4973" i="22"/>
  <c r="A4974" i="22"/>
  <c r="A4975" i="22"/>
  <c r="A4976" i="22"/>
  <c r="A4977" i="22"/>
  <c r="A4978" i="22"/>
  <c r="A4979" i="22"/>
  <c r="A4980" i="22"/>
  <c r="A4981" i="22"/>
  <c r="A4982" i="22"/>
  <c r="A4983" i="22"/>
  <c r="A4984" i="22"/>
  <c r="A4985" i="22"/>
  <c r="A4986" i="22"/>
  <c r="A4987" i="22"/>
  <c r="A4988" i="22"/>
  <c r="A4989" i="22"/>
  <c r="A4990" i="22"/>
  <c r="A4991" i="22"/>
  <c r="A4992" i="22"/>
  <c r="A4993" i="22"/>
  <c r="A4994" i="22"/>
  <c r="A4995" i="22"/>
  <c r="A4996" i="22"/>
  <c r="A4997" i="22"/>
  <c r="A4998" i="22"/>
  <c r="A4999" i="22"/>
  <c r="A5000" i="22"/>
  <c r="A5001" i="22"/>
  <c r="A5002" i="22"/>
  <c r="A5003" i="22"/>
  <c r="A5004" i="22"/>
  <c r="A5005" i="22"/>
  <c r="A5006" i="22"/>
  <c r="A5007" i="22"/>
  <c r="A5008" i="22"/>
  <c r="A5009" i="22"/>
  <c r="A5010" i="22"/>
  <c r="A5011" i="22"/>
  <c r="A5012" i="22"/>
  <c r="A5013" i="22"/>
  <c r="A5014" i="22"/>
  <c r="A5015" i="22"/>
  <c r="A5016" i="22"/>
  <c r="A5017" i="22"/>
  <c r="A5018" i="22"/>
  <c r="A5019" i="22"/>
  <c r="A5020" i="22"/>
  <c r="A5021" i="22"/>
  <c r="A5022" i="22"/>
  <c r="A5023" i="22"/>
  <c r="A5024" i="22"/>
  <c r="A5025" i="22"/>
  <c r="A5026" i="22"/>
  <c r="A5027" i="22"/>
  <c r="A5028" i="22"/>
  <c r="A5029" i="22"/>
  <c r="A5030" i="22"/>
  <c r="A5031" i="22"/>
  <c r="A5032" i="22"/>
  <c r="A5033" i="22"/>
  <c r="A5034" i="22"/>
  <c r="A5035" i="22"/>
  <c r="A5036" i="22"/>
  <c r="A5037" i="22"/>
  <c r="A5038" i="22"/>
  <c r="A5039" i="22"/>
  <c r="A5040" i="22"/>
  <c r="A5041" i="22"/>
  <c r="A5042" i="22"/>
  <c r="A5043" i="22"/>
  <c r="A5044" i="22"/>
  <c r="A5045" i="22"/>
  <c r="A5046" i="22"/>
  <c r="A5047" i="22"/>
  <c r="A5048" i="22"/>
  <c r="A5049" i="22"/>
  <c r="A5050" i="22"/>
  <c r="A5051" i="22"/>
  <c r="A5052" i="22"/>
  <c r="A5053" i="22"/>
  <c r="A5054" i="22"/>
  <c r="A5055" i="22"/>
  <c r="A5056" i="22"/>
  <c r="A5057" i="22"/>
  <c r="A5058" i="22"/>
  <c r="A5059" i="22"/>
  <c r="A5060" i="22"/>
  <c r="A5061" i="22"/>
  <c r="A5062" i="22"/>
  <c r="A5063" i="22"/>
  <c r="A5064" i="22"/>
  <c r="A5065" i="22"/>
  <c r="A5066" i="22"/>
  <c r="A5067" i="22"/>
  <c r="A5068" i="22"/>
  <c r="A5069" i="22"/>
  <c r="A5070" i="22"/>
  <c r="A5071" i="22"/>
  <c r="A5072" i="22"/>
  <c r="A5073" i="22"/>
  <c r="A5074" i="22"/>
  <c r="A5075" i="22"/>
  <c r="A5076" i="22"/>
  <c r="A5077" i="22"/>
  <c r="A5078" i="22"/>
  <c r="A5079" i="22"/>
  <c r="A5080" i="22"/>
  <c r="A5081" i="22"/>
  <c r="A5082" i="22"/>
  <c r="A5083" i="22"/>
  <c r="A5084" i="22"/>
  <c r="A5085" i="22"/>
  <c r="A5086" i="22"/>
  <c r="A5087" i="22"/>
  <c r="A5088" i="22"/>
  <c r="A5089" i="22"/>
  <c r="A5090" i="22"/>
  <c r="A5091" i="22"/>
  <c r="A5092" i="22"/>
  <c r="A5093" i="22"/>
  <c r="A5094" i="22"/>
  <c r="A5095" i="22"/>
  <c r="A5096" i="22"/>
  <c r="A5097" i="22"/>
  <c r="A5098" i="22"/>
  <c r="A5099" i="22"/>
  <c r="A5100" i="22"/>
  <c r="A5101" i="22"/>
  <c r="A5102" i="22"/>
  <c r="A5103" i="22"/>
  <c r="A5104" i="22"/>
  <c r="A5105" i="22"/>
  <c r="A5106" i="22"/>
  <c r="A5107" i="22"/>
  <c r="A5108" i="22"/>
  <c r="A5109" i="22"/>
  <c r="A5110" i="22"/>
  <c r="A5111" i="22"/>
  <c r="A5112" i="22"/>
  <c r="A5113" i="22"/>
  <c r="A5114" i="22"/>
  <c r="A5115" i="22"/>
  <c r="A5116" i="22"/>
  <c r="A5117" i="22"/>
  <c r="A5118" i="22"/>
  <c r="A5119" i="22"/>
  <c r="A5120" i="22"/>
  <c r="A5121" i="22"/>
  <c r="A5122" i="22"/>
  <c r="A5123" i="22"/>
  <c r="A5124" i="22"/>
  <c r="A5125" i="22"/>
  <c r="A5126" i="22"/>
  <c r="A5127" i="22"/>
  <c r="A5128" i="22"/>
  <c r="A5129" i="22"/>
  <c r="A5130" i="22"/>
  <c r="A5131" i="22"/>
  <c r="A5132" i="22"/>
  <c r="A5133" i="22"/>
  <c r="A5134" i="22"/>
  <c r="A5135" i="22"/>
  <c r="A5136" i="22"/>
  <c r="A5137" i="22"/>
  <c r="A5138" i="22"/>
  <c r="A5139" i="22"/>
  <c r="A5140" i="22"/>
  <c r="A5141" i="22"/>
  <c r="A5142" i="22"/>
  <c r="A5143" i="22"/>
  <c r="A5144" i="22"/>
  <c r="A5145" i="22"/>
  <c r="A5146" i="22"/>
  <c r="A5147" i="22"/>
  <c r="A5148" i="22"/>
  <c r="A5149" i="22"/>
  <c r="A5150" i="22"/>
  <c r="A5151" i="22"/>
  <c r="A5152" i="22"/>
  <c r="A5153" i="22"/>
  <c r="A5154" i="22"/>
  <c r="A5155" i="22"/>
  <c r="A5156" i="22"/>
  <c r="A5157" i="22"/>
  <c r="A5158" i="22"/>
  <c r="A5159" i="22"/>
  <c r="A5160" i="22"/>
  <c r="A5161" i="22"/>
  <c r="A5162" i="22"/>
  <c r="A5163" i="22"/>
  <c r="A5164" i="22"/>
  <c r="A5165" i="22"/>
  <c r="A5166" i="22"/>
  <c r="A5167" i="22"/>
  <c r="A5168" i="22"/>
  <c r="A5169" i="22"/>
  <c r="A5170" i="22"/>
  <c r="A5171" i="22"/>
  <c r="A5172" i="22"/>
  <c r="A5173" i="22"/>
  <c r="A5174" i="22"/>
  <c r="A5175" i="22"/>
  <c r="A5176" i="22"/>
  <c r="A5177" i="22"/>
  <c r="A5178" i="22"/>
  <c r="A5179" i="22"/>
  <c r="A5180" i="22"/>
  <c r="A5181" i="22"/>
  <c r="A5182" i="22"/>
  <c r="A5183" i="22"/>
  <c r="A5184" i="22"/>
  <c r="A5185" i="22"/>
  <c r="A5186" i="22"/>
  <c r="A5187" i="22"/>
  <c r="A5188" i="22"/>
  <c r="A5189" i="22"/>
  <c r="A5190" i="22"/>
  <c r="A5191" i="22"/>
  <c r="A5192" i="22"/>
  <c r="A5193" i="22"/>
  <c r="A5194" i="22"/>
  <c r="A5195" i="22"/>
  <c r="A5196" i="22"/>
  <c r="A5197" i="22"/>
  <c r="A5198" i="22"/>
  <c r="A5199" i="22"/>
  <c r="A5200" i="22"/>
  <c r="A5201" i="22"/>
  <c r="A5202" i="22"/>
  <c r="A5203" i="22"/>
  <c r="A5204" i="22"/>
  <c r="A5205" i="22"/>
  <c r="A5206" i="22"/>
  <c r="A5207" i="22"/>
  <c r="A5208" i="22"/>
  <c r="A5209" i="22"/>
  <c r="A5210" i="22"/>
  <c r="A5211" i="22"/>
  <c r="A5212" i="22"/>
  <c r="A5213" i="22"/>
  <c r="A5214" i="22"/>
  <c r="A5215" i="22"/>
  <c r="A5216" i="22"/>
  <c r="A5217" i="22"/>
  <c r="A5218" i="22"/>
  <c r="A5219" i="22"/>
  <c r="A5220" i="22"/>
  <c r="A5221" i="22"/>
  <c r="A5222" i="22"/>
  <c r="A5223" i="22"/>
  <c r="A5224" i="22"/>
  <c r="A5225" i="22"/>
  <c r="A5226" i="22"/>
  <c r="A5227" i="22"/>
  <c r="A5228" i="22"/>
  <c r="A5229" i="22"/>
  <c r="A5230" i="22"/>
  <c r="A5231" i="22"/>
  <c r="A5232" i="22"/>
  <c r="A5233" i="22"/>
  <c r="A5234" i="22"/>
  <c r="A5235" i="22"/>
  <c r="A5236" i="22"/>
  <c r="A5237" i="22"/>
  <c r="A5238" i="22"/>
  <c r="A5239" i="22"/>
  <c r="A5240" i="22"/>
  <c r="A5241" i="22"/>
  <c r="A5242" i="22"/>
  <c r="A5243" i="22"/>
  <c r="A5244" i="22"/>
  <c r="A5245" i="22"/>
  <c r="A5246" i="22"/>
  <c r="A5247" i="22"/>
  <c r="A5248" i="22"/>
  <c r="A5249" i="22"/>
  <c r="A5250" i="22"/>
  <c r="A5251" i="22"/>
  <c r="A5252" i="22"/>
  <c r="A5253" i="22"/>
  <c r="A5254" i="22"/>
  <c r="A5255" i="22"/>
  <c r="A5256" i="22"/>
  <c r="A5257" i="22"/>
  <c r="A5258" i="22"/>
  <c r="A5259" i="22"/>
  <c r="A5260" i="22"/>
  <c r="A5261" i="22"/>
  <c r="A5262" i="22"/>
  <c r="A5263" i="22"/>
  <c r="A5264" i="22"/>
  <c r="A5265" i="22"/>
  <c r="A5266" i="22"/>
  <c r="A5267" i="22"/>
  <c r="A5268" i="22"/>
  <c r="A5269" i="22"/>
  <c r="A5270" i="22"/>
  <c r="A5271" i="22"/>
  <c r="A5272" i="22"/>
  <c r="A5273" i="22"/>
  <c r="A5274" i="22"/>
  <c r="A5275" i="22"/>
  <c r="A5276" i="22"/>
  <c r="A5277" i="22"/>
  <c r="A5278" i="22"/>
  <c r="A5279" i="22"/>
  <c r="A5280" i="22"/>
  <c r="A5281" i="22"/>
  <c r="A5282" i="22"/>
  <c r="A5283" i="22"/>
  <c r="A5284" i="22"/>
  <c r="A5285" i="22"/>
  <c r="A5286" i="22"/>
  <c r="A5287" i="22"/>
  <c r="A5288" i="22"/>
  <c r="A5289" i="22"/>
  <c r="A5290" i="22"/>
  <c r="A5291" i="22"/>
  <c r="A5292" i="22"/>
  <c r="A5293" i="22"/>
  <c r="A5294" i="22"/>
  <c r="A5295" i="22"/>
  <c r="A5296" i="22"/>
  <c r="A5297" i="22"/>
  <c r="A5298" i="22"/>
  <c r="A5299" i="22"/>
  <c r="A5300" i="22"/>
  <c r="A5301" i="22"/>
  <c r="A5302" i="22"/>
  <c r="A5303" i="22"/>
  <c r="A5304" i="22"/>
  <c r="A5305" i="22"/>
  <c r="A5306" i="22"/>
  <c r="A5307" i="22"/>
  <c r="A5308" i="22"/>
  <c r="A5309" i="22"/>
  <c r="A5310" i="22"/>
  <c r="A5311" i="22"/>
  <c r="A5312" i="22"/>
  <c r="A5313" i="22"/>
  <c r="A5314" i="22"/>
  <c r="A5315" i="22"/>
  <c r="A5316" i="22"/>
  <c r="A5317" i="22"/>
  <c r="A5318" i="22"/>
  <c r="A5319" i="22"/>
  <c r="A5320" i="22"/>
  <c r="A5321" i="22"/>
  <c r="A5322" i="22"/>
  <c r="A5323" i="22"/>
  <c r="A5324" i="22"/>
  <c r="A5325" i="22"/>
  <c r="A5326" i="22"/>
  <c r="A5327" i="22"/>
  <c r="A5328" i="22"/>
  <c r="A5329" i="22"/>
  <c r="A5330" i="22"/>
  <c r="A5331" i="22"/>
  <c r="A5332" i="22"/>
  <c r="A5333" i="22"/>
  <c r="A5334" i="22"/>
  <c r="A5335" i="22"/>
  <c r="A5336" i="22"/>
  <c r="A5337" i="22"/>
  <c r="A5338" i="22"/>
  <c r="A5339" i="22"/>
  <c r="A5340" i="22"/>
  <c r="A5341" i="22"/>
  <c r="A5342" i="22"/>
  <c r="A5343" i="22"/>
  <c r="A5344" i="22"/>
  <c r="A5345" i="22"/>
  <c r="A5346" i="22"/>
  <c r="A5347" i="22"/>
  <c r="A5348" i="22"/>
  <c r="A5349" i="22"/>
  <c r="A5350" i="22"/>
  <c r="A5351" i="22"/>
  <c r="A5352" i="22"/>
  <c r="A5353" i="22"/>
  <c r="A5354" i="22"/>
  <c r="A5355" i="22"/>
  <c r="A5356" i="22"/>
  <c r="A5357" i="22"/>
  <c r="A5358" i="22"/>
  <c r="A5359" i="22"/>
  <c r="A5360" i="22"/>
  <c r="A5361" i="22"/>
  <c r="A5362" i="22"/>
  <c r="A5363" i="22"/>
  <c r="A5364" i="22"/>
  <c r="A5365" i="22"/>
  <c r="A5366" i="22"/>
  <c r="A5367" i="22"/>
  <c r="A5368" i="22"/>
  <c r="A5369" i="22"/>
  <c r="A5370" i="22"/>
  <c r="A5371" i="22"/>
  <c r="A5372" i="22"/>
  <c r="A5373" i="22"/>
  <c r="A5374" i="22"/>
  <c r="A5375" i="22"/>
  <c r="A5376" i="22"/>
  <c r="A5377" i="22"/>
  <c r="A5378" i="22"/>
  <c r="A5379" i="22"/>
  <c r="A5380" i="22"/>
  <c r="A5381" i="22"/>
  <c r="A5382" i="22"/>
  <c r="A5383" i="22"/>
  <c r="A5384" i="22"/>
  <c r="A5385" i="22"/>
  <c r="A5386" i="22"/>
  <c r="A5387" i="22"/>
  <c r="A5388" i="22"/>
  <c r="A5389" i="22"/>
  <c r="A5390" i="22"/>
  <c r="A5391" i="22"/>
  <c r="A5392" i="22"/>
  <c r="A5393" i="22"/>
  <c r="A5394" i="22"/>
  <c r="A5395" i="22"/>
  <c r="A5396" i="22"/>
  <c r="A5397" i="22"/>
  <c r="A5398" i="22"/>
  <c r="A5399" i="22"/>
  <c r="A5400" i="22"/>
  <c r="A5401" i="22"/>
  <c r="A5402" i="22"/>
  <c r="A5403" i="22"/>
  <c r="A5404" i="22"/>
  <c r="A5405" i="22"/>
  <c r="A5406" i="22"/>
  <c r="A5407" i="22"/>
  <c r="A5408" i="22"/>
  <c r="A5409" i="22"/>
  <c r="A5410" i="22"/>
  <c r="A5411" i="22"/>
  <c r="A5412" i="22"/>
  <c r="A5413" i="22"/>
  <c r="A5414" i="22"/>
  <c r="A5415" i="22"/>
  <c r="A5416" i="22"/>
  <c r="A5417" i="22"/>
  <c r="A5418" i="22"/>
  <c r="A5419" i="22"/>
  <c r="A5420" i="22"/>
  <c r="A5421" i="22"/>
  <c r="A5422" i="22"/>
  <c r="A5423" i="22"/>
  <c r="A5424" i="22"/>
  <c r="A5425" i="22"/>
  <c r="A5426" i="22"/>
  <c r="A5427" i="22"/>
  <c r="A5428" i="22"/>
  <c r="A5429" i="22"/>
  <c r="A5430" i="22"/>
  <c r="A5431" i="22"/>
  <c r="A5432" i="22"/>
  <c r="A5433" i="22"/>
  <c r="A5434" i="22"/>
  <c r="A5435" i="22"/>
  <c r="A5436" i="22"/>
  <c r="A5437" i="22"/>
  <c r="A5438" i="22"/>
  <c r="A5439" i="22"/>
  <c r="A5440" i="22"/>
  <c r="A5441" i="22"/>
  <c r="A5442" i="22"/>
  <c r="A5443" i="22"/>
  <c r="A5444" i="22"/>
  <c r="A5445" i="22"/>
  <c r="A5446" i="22"/>
  <c r="A5447" i="22"/>
  <c r="A5448" i="22"/>
  <c r="A5449" i="22"/>
  <c r="A5450" i="22"/>
  <c r="A5451" i="22"/>
  <c r="A5452" i="22"/>
  <c r="A5453" i="22"/>
  <c r="A5454" i="22"/>
  <c r="A5455" i="22"/>
  <c r="A5456" i="22"/>
  <c r="A5457" i="22"/>
  <c r="A5458" i="22"/>
  <c r="A5459" i="22"/>
  <c r="A5460" i="22"/>
  <c r="A5461" i="22"/>
  <c r="A5462" i="22"/>
  <c r="A5463" i="22"/>
  <c r="A5464" i="22"/>
  <c r="A5465" i="22"/>
  <c r="A5466" i="22"/>
  <c r="A5467" i="22"/>
  <c r="A5468" i="22"/>
  <c r="A5469" i="22"/>
  <c r="A5470" i="22"/>
  <c r="A5471" i="22"/>
  <c r="A5472" i="22"/>
  <c r="A5473" i="22"/>
  <c r="A5474" i="22"/>
  <c r="A5475" i="22"/>
  <c r="A5476" i="22"/>
  <c r="A5477" i="22"/>
  <c r="A5478" i="22"/>
  <c r="A5479" i="22"/>
  <c r="A5480" i="22"/>
  <c r="A5481" i="22"/>
  <c r="A5482" i="22"/>
  <c r="A5483" i="22"/>
  <c r="A5484" i="22"/>
  <c r="A5485" i="22"/>
  <c r="A5486" i="22"/>
  <c r="A5487" i="22"/>
  <c r="A5488" i="22"/>
  <c r="A5489" i="22"/>
  <c r="A5490" i="22"/>
  <c r="A5491" i="22"/>
  <c r="A5492" i="22"/>
  <c r="A5493" i="22"/>
  <c r="A5494" i="22"/>
  <c r="A5495" i="22"/>
  <c r="A5496" i="22"/>
  <c r="A5497" i="22"/>
  <c r="A5498" i="22"/>
  <c r="A5499" i="22"/>
  <c r="A5500" i="22"/>
  <c r="A5501" i="22"/>
  <c r="A5502" i="22"/>
  <c r="A5503" i="22"/>
  <c r="A5504" i="22"/>
  <c r="A5505" i="22"/>
  <c r="A5506" i="22"/>
  <c r="A5507" i="22"/>
  <c r="A5508" i="22"/>
  <c r="A5509" i="22"/>
  <c r="A5510" i="22"/>
  <c r="A5511" i="22"/>
  <c r="A5512" i="22"/>
  <c r="A5513" i="22"/>
  <c r="A5514" i="22"/>
  <c r="A5515" i="22"/>
  <c r="A5516" i="22"/>
  <c r="A5517" i="22"/>
  <c r="A5518" i="22"/>
  <c r="A5519" i="22"/>
  <c r="A5520" i="22"/>
  <c r="A5521" i="22"/>
  <c r="A5522" i="22"/>
  <c r="A5523" i="22"/>
  <c r="A5524" i="22"/>
  <c r="A5525" i="22"/>
  <c r="A5526" i="22"/>
  <c r="A5527" i="22"/>
  <c r="A5528" i="22"/>
  <c r="A5529" i="22"/>
  <c r="A5530" i="22"/>
  <c r="A5531" i="22"/>
  <c r="A5532" i="22"/>
  <c r="A5533" i="22"/>
  <c r="A5534" i="22"/>
  <c r="A5535" i="22"/>
  <c r="A5536" i="22"/>
  <c r="A5537" i="22"/>
  <c r="A5538" i="22"/>
  <c r="A5539" i="22"/>
  <c r="A5540" i="22"/>
  <c r="A5541" i="22"/>
  <c r="A5542" i="22"/>
  <c r="A5543" i="22"/>
  <c r="A5544" i="22"/>
  <c r="A5545" i="22"/>
  <c r="A5546" i="22"/>
  <c r="A5547" i="22"/>
  <c r="A5548" i="22"/>
  <c r="A5549" i="22"/>
  <c r="A5550" i="22"/>
  <c r="A5551" i="22"/>
  <c r="A5552" i="22"/>
  <c r="A5553" i="22"/>
  <c r="A5554" i="22"/>
  <c r="A5555" i="22"/>
  <c r="A5556" i="22"/>
  <c r="A5557" i="22"/>
  <c r="A5558" i="22"/>
  <c r="A5559" i="22"/>
  <c r="A5560" i="22"/>
  <c r="A5561" i="22"/>
  <c r="A5562" i="22"/>
  <c r="A5563" i="22"/>
  <c r="A5564" i="22"/>
  <c r="A5565" i="22"/>
  <c r="A5566" i="22"/>
  <c r="A5567" i="22"/>
  <c r="A5568" i="22"/>
  <c r="A5569" i="22"/>
  <c r="A5570" i="22"/>
  <c r="A5571" i="22"/>
  <c r="A5572" i="22"/>
  <c r="A5573" i="22"/>
  <c r="A5574" i="22"/>
  <c r="A5575" i="22"/>
  <c r="A5576" i="22"/>
  <c r="A5577" i="22"/>
  <c r="A5578" i="22"/>
  <c r="A5579" i="22"/>
  <c r="A5580" i="22"/>
  <c r="A5581" i="22"/>
  <c r="A5582" i="22"/>
  <c r="A5583" i="22"/>
  <c r="A5584" i="22"/>
  <c r="A5585" i="22"/>
  <c r="A5586" i="22"/>
  <c r="A5587" i="22"/>
  <c r="A5588" i="22"/>
  <c r="A5589" i="22"/>
  <c r="A5590" i="22"/>
  <c r="A5591" i="22"/>
  <c r="A5592" i="22"/>
  <c r="A5593" i="22"/>
  <c r="A5594" i="22"/>
  <c r="A5595" i="22"/>
  <c r="A5596" i="22"/>
  <c r="A5597" i="22"/>
  <c r="A5598" i="22"/>
  <c r="A5599" i="22"/>
  <c r="A5600" i="22"/>
  <c r="A5601" i="22"/>
  <c r="A5602" i="22"/>
  <c r="A5603" i="22"/>
  <c r="A5604" i="22"/>
  <c r="A5605" i="22"/>
  <c r="A5606" i="22"/>
  <c r="A5607" i="22"/>
  <c r="A5608" i="22"/>
  <c r="A5609" i="22"/>
  <c r="A5610" i="22"/>
  <c r="A5611" i="22"/>
  <c r="A5612" i="22"/>
  <c r="A5613" i="22"/>
  <c r="A5614" i="22"/>
  <c r="A5615" i="22"/>
  <c r="A5616" i="22"/>
  <c r="A5617" i="22"/>
  <c r="A5618" i="22"/>
  <c r="A5619" i="22"/>
  <c r="A5620" i="22"/>
  <c r="A5621" i="22"/>
  <c r="A5622" i="22"/>
  <c r="A5623" i="22"/>
  <c r="A5624" i="22"/>
  <c r="A5625" i="22"/>
  <c r="A5626" i="22"/>
  <c r="A5627" i="22"/>
  <c r="A5628" i="22"/>
  <c r="A5629" i="22"/>
  <c r="A5630" i="22"/>
  <c r="A5631" i="22"/>
  <c r="A5632" i="22"/>
  <c r="A5633" i="22"/>
  <c r="A5634" i="22"/>
  <c r="A5635" i="22"/>
  <c r="A5636" i="22"/>
  <c r="A5637" i="22"/>
  <c r="A5638" i="22"/>
  <c r="A5639" i="22"/>
  <c r="A5640" i="22"/>
  <c r="A5641" i="22"/>
  <c r="A5642" i="22"/>
  <c r="A5643" i="22"/>
  <c r="A5644" i="22"/>
  <c r="A5645" i="22"/>
  <c r="A5646" i="22"/>
  <c r="A5647" i="22"/>
  <c r="A5648" i="22"/>
  <c r="A5649" i="22"/>
  <c r="A5650" i="22"/>
  <c r="A5651" i="22"/>
  <c r="A5652" i="22"/>
  <c r="A5653" i="22"/>
  <c r="A5654" i="22"/>
  <c r="A5655" i="22"/>
  <c r="A5656" i="22"/>
  <c r="A5657" i="22"/>
  <c r="A5658" i="22"/>
  <c r="A5659" i="22"/>
  <c r="A5660" i="22"/>
  <c r="A5661" i="22"/>
  <c r="A5662" i="22"/>
  <c r="A5663" i="22"/>
  <c r="A5664" i="22"/>
  <c r="A5665" i="22"/>
  <c r="A5666" i="22"/>
  <c r="A5667" i="22"/>
  <c r="A5668" i="22"/>
  <c r="A5669" i="22"/>
  <c r="A5670" i="22"/>
  <c r="A5671" i="22"/>
  <c r="A5672" i="22"/>
  <c r="A5673" i="22"/>
  <c r="A5674" i="22"/>
  <c r="A5675" i="22"/>
  <c r="A5676" i="22"/>
  <c r="A5677" i="22"/>
  <c r="A5678" i="22"/>
  <c r="A5679" i="22"/>
  <c r="A5680" i="22"/>
  <c r="A5681" i="22"/>
  <c r="A5682" i="22"/>
  <c r="A5683" i="22"/>
  <c r="A5684" i="22"/>
  <c r="A5685" i="22"/>
  <c r="A5686" i="22"/>
  <c r="A5687" i="22"/>
  <c r="A5688" i="22"/>
  <c r="A5689" i="22"/>
  <c r="A5690" i="22"/>
  <c r="A5691" i="22"/>
  <c r="A5692" i="22"/>
  <c r="A5693" i="22"/>
  <c r="A5694" i="22"/>
  <c r="A5695" i="22"/>
  <c r="A5696" i="22"/>
  <c r="A5697" i="22"/>
  <c r="A5698" i="22"/>
  <c r="A5699" i="22"/>
  <c r="A5700" i="22"/>
  <c r="A5701" i="22"/>
  <c r="A5702" i="22"/>
  <c r="A5703" i="22"/>
  <c r="A5704" i="22"/>
  <c r="A5705" i="22"/>
  <c r="A5706" i="22"/>
  <c r="A5707" i="22"/>
  <c r="A5708" i="22"/>
  <c r="A5709" i="22"/>
  <c r="A5710" i="22"/>
  <c r="A5711" i="22"/>
  <c r="A5712" i="22"/>
  <c r="A5713" i="22"/>
  <c r="A5714" i="22"/>
  <c r="A5715" i="22"/>
  <c r="A5716" i="22"/>
  <c r="A5717" i="22"/>
  <c r="A5718" i="22"/>
  <c r="A5719" i="22"/>
  <c r="A5720" i="22"/>
  <c r="A5721" i="22"/>
  <c r="A5722" i="22"/>
  <c r="A5723" i="22"/>
  <c r="A5724" i="22"/>
  <c r="A5725" i="22"/>
  <c r="A5726" i="22"/>
  <c r="A5727" i="22"/>
  <c r="A5728" i="22"/>
  <c r="A5729" i="22"/>
  <c r="A5730" i="22"/>
  <c r="A5731" i="22"/>
  <c r="A5732" i="22"/>
  <c r="A5733" i="22"/>
  <c r="A5734" i="22"/>
  <c r="A5735" i="22"/>
  <c r="A5736" i="22"/>
  <c r="A5737" i="22"/>
  <c r="A5738" i="22"/>
  <c r="A5739" i="22"/>
  <c r="A5740" i="22"/>
  <c r="A5741" i="22"/>
  <c r="A5742" i="22"/>
  <c r="A5743" i="22"/>
  <c r="A5744" i="22"/>
  <c r="A5745" i="22"/>
  <c r="A5746" i="22"/>
  <c r="A5747" i="22"/>
  <c r="A5748" i="22"/>
  <c r="A5749" i="22"/>
  <c r="A5750" i="22"/>
  <c r="A5751" i="22"/>
  <c r="A5752" i="22"/>
  <c r="A5753" i="22"/>
  <c r="A5754" i="22"/>
  <c r="A5755" i="22"/>
  <c r="A5756" i="22"/>
  <c r="A5757" i="22"/>
  <c r="A5758" i="22"/>
  <c r="A5759" i="22"/>
  <c r="A5760" i="22"/>
  <c r="A5761" i="22"/>
  <c r="A5762" i="22"/>
  <c r="A5763" i="22"/>
  <c r="A5764" i="22"/>
  <c r="A5765" i="22"/>
  <c r="A5766" i="22"/>
  <c r="A5767" i="22"/>
  <c r="A5768" i="22"/>
  <c r="A5769" i="22"/>
  <c r="A5770" i="22"/>
  <c r="A5771" i="22"/>
  <c r="A5772" i="22"/>
  <c r="A5773" i="22"/>
  <c r="A5774" i="22"/>
  <c r="A5775" i="22"/>
  <c r="A5776" i="22"/>
  <c r="A5777" i="22"/>
  <c r="A5778" i="22"/>
  <c r="A5779" i="22"/>
  <c r="A5780" i="22"/>
  <c r="A5781" i="22"/>
  <c r="A5782" i="22"/>
  <c r="A5783" i="22"/>
  <c r="A5784" i="22"/>
  <c r="A5785" i="22"/>
  <c r="A5786" i="22"/>
  <c r="A5787" i="22"/>
  <c r="A5788" i="22"/>
  <c r="A5789" i="22"/>
  <c r="A5790" i="22"/>
  <c r="A5791" i="22"/>
  <c r="A5792" i="22"/>
  <c r="A5793" i="22"/>
  <c r="A5794" i="22"/>
  <c r="A5795" i="22"/>
  <c r="A5796" i="22"/>
  <c r="A5797" i="22"/>
  <c r="A5798" i="22"/>
  <c r="A5799" i="22"/>
  <c r="A5800" i="22"/>
  <c r="A5801" i="22"/>
  <c r="A5802" i="22"/>
  <c r="A5803" i="22"/>
  <c r="A5804" i="22"/>
  <c r="A5805" i="22"/>
  <c r="A5806" i="22"/>
  <c r="A5807" i="22"/>
  <c r="A5808" i="22"/>
  <c r="A5809" i="22"/>
  <c r="A5810" i="22"/>
  <c r="A5811" i="22"/>
  <c r="A5812" i="22"/>
  <c r="A5813" i="22"/>
  <c r="A5814" i="22"/>
  <c r="A5815" i="22"/>
  <c r="A5816" i="22"/>
  <c r="A5817" i="22"/>
  <c r="A5818" i="22"/>
  <c r="A5819" i="22"/>
  <c r="A5820" i="22"/>
  <c r="A5821" i="22"/>
  <c r="A5822" i="22"/>
  <c r="A5823" i="22"/>
  <c r="A5824" i="22"/>
  <c r="A5825" i="22"/>
  <c r="A5826" i="22"/>
  <c r="A5827" i="22"/>
  <c r="A5828" i="22"/>
  <c r="A5829" i="22"/>
  <c r="A5830" i="22"/>
  <c r="A5831" i="22"/>
  <c r="A5832" i="22"/>
  <c r="A5833" i="22"/>
  <c r="A5834" i="22"/>
  <c r="A5835" i="22"/>
  <c r="A5836" i="22"/>
  <c r="A5837" i="22"/>
  <c r="A5838" i="22"/>
  <c r="A5839" i="22"/>
  <c r="A5840" i="22"/>
  <c r="A5841" i="22"/>
  <c r="A5842" i="22"/>
  <c r="A5843" i="22"/>
  <c r="A5844" i="22"/>
  <c r="A5845" i="22"/>
  <c r="A5846" i="22"/>
  <c r="A5847" i="22"/>
  <c r="A5848" i="22"/>
  <c r="A5849" i="22"/>
  <c r="A5850" i="22"/>
  <c r="A5851" i="22"/>
  <c r="A5852" i="22"/>
  <c r="A5853" i="22"/>
  <c r="A5854" i="22"/>
  <c r="A5855" i="22"/>
  <c r="A5856" i="22"/>
  <c r="A5857" i="22"/>
  <c r="A5858" i="22"/>
  <c r="A5859" i="22"/>
  <c r="A5860" i="22"/>
  <c r="A5861" i="22"/>
  <c r="A5862" i="22"/>
  <c r="A5863" i="22"/>
  <c r="A5864" i="22"/>
  <c r="A5865" i="22"/>
  <c r="A5866" i="22"/>
  <c r="A5867" i="22"/>
  <c r="A5868" i="22"/>
  <c r="A5869" i="22"/>
  <c r="A5870" i="22"/>
  <c r="A5871" i="22"/>
  <c r="A5872" i="22"/>
  <c r="A5873" i="22"/>
  <c r="A5874" i="22"/>
  <c r="A5875" i="22"/>
  <c r="A5876" i="22"/>
  <c r="A5877" i="22"/>
  <c r="A5878" i="22"/>
  <c r="A5879" i="22"/>
  <c r="A5880" i="22"/>
  <c r="A5881" i="22"/>
  <c r="A5882" i="22"/>
  <c r="A5883" i="22"/>
  <c r="A5884" i="22"/>
  <c r="A5885" i="22"/>
  <c r="A5886" i="22"/>
  <c r="A5887" i="22"/>
  <c r="A5888" i="22"/>
  <c r="A5889" i="22"/>
  <c r="A5890" i="22"/>
  <c r="A5891" i="22"/>
  <c r="A5892" i="22"/>
  <c r="A5893" i="22"/>
  <c r="A5894" i="22"/>
  <c r="A5895" i="22"/>
  <c r="A5896" i="22"/>
  <c r="A5897" i="22"/>
  <c r="A5898" i="22"/>
  <c r="A5899" i="22"/>
  <c r="A5900" i="22"/>
  <c r="A5901" i="22"/>
  <c r="A5902" i="22"/>
  <c r="A5903" i="22"/>
  <c r="A5904" i="22"/>
  <c r="A5905" i="22"/>
  <c r="A5906" i="22"/>
  <c r="A5907" i="22"/>
  <c r="A5908" i="22"/>
  <c r="A5909" i="22"/>
  <c r="A5910" i="22"/>
  <c r="A5911" i="22"/>
  <c r="A5912" i="22"/>
  <c r="A5913" i="22"/>
  <c r="A5914" i="22"/>
  <c r="A5915" i="22"/>
  <c r="A5916" i="22"/>
  <c r="A5917" i="22"/>
  <c r="A5918" i="22"/>
  <c r="A5919" i="22"/>
  <c r="A5920" i="22"/>
  <c r="A5921" i="22"/>
  <c r="A5922" i="22"/>
  <c r="A5923" i="22"/>
  <c r="A5924" i="22"/>
  <c r="A5925" i="22"/>
  <c r="A5926" i="22"/>
  <c r="A5927" i="22"/>
  <c r="A5928" i="22"/>
  <c r="A5929" i="22"/>
  <c r="A5930" i="22"/>
  <c r="A5931" i="22"/>
  <c r="A5932" i="22"/>
  <c r="A5933" i="22"/>
  <c r="A5934" i="22"/>
  <c r="A5935" i="22"/>
  <c r="A5936" i="22"/>
  <c r="A5937" i="22"/>
  <c r="A5938" i="22"/>
  <c r="A5939" i="22"/>
  <c r="A5940" i="22"/>
  <c r="A5941" i="22"/>
  <c r="A5942" i="22"/>
  <c r="A5943" i="22"/>
  <c r="A5944" i="22"/>
  <c r="A5945" i="22"/>
  <c r="A5946" i="22"/>
  <c r="A5947" i="22"/>
  <c r="A5948" i="22"/>
  <c r="A5949" i="22"/>
  <c r="A5950" i="22"/>
  <c r="A5951" i="22"/>
  <c r="A5952" i="22"/>
  <c r="A5953" i="22"/>
  <c r="A5954" i="22"/>
  <c r="A5955" i="22"/>
  <c r="A5956" i="22"/>
  <c r="A5957" i="22"/>
  <c r="A5958" i="22"/>
  <c r="A5959" i="22"/>
  <c r="A5960" i="22"/>
  <c r="A5961" i="22"/>
  <c r="A5962" i="22"/>
  <c r="A5963" i="22"/>
  <c r="A5964" i="22"/>
  <c r="A5965" i="22"/>
  <c r="A5966" i="22"/>
  <c r="A5967" i="22"/>
  <c r="A5968" i="22"/>
  <c r="A5969" i="22"/>
  <c r="A5970" i="22"/>
  <c r="A5971" i="22"/>
  <c r="A5972" i="22"/>
  <c r="A5973" i="22"/>
  <c r="A5974" i="22"/>
  <c r="A5975" i="22"/>
  <c r="A5976" i="22"/>
  <c r="A5977" i="22"/>
  <c r="A5978" i="22"/>
  <c r="A5979" i="22"/>
  <c r="A5980" i="22"/>
  <c r="A5981" i="22"/>
  <c r="A5982" i="22"/>
  <c r="A5983" i="22"/>
  <c r="A5984" i="22"/>
  <c r="A5985" i="22"/>
  <c r="A5986" i="22"/>
  <c r="A5987" i="22"/>
  <c r="A5988" i="22"/>
  <c r="A5989" i="22"/>
  <c r="A5990" i="22"/>
  <c r="A5991" i="22"/>
  <c r="A5992" i="22"/>
  <c r="A5993" i="22"/>
  <c r="A5994" i="22"/>
  <c r="A5995" i="22"/>
  <c r="A5996" i="22"/>
  <c r="A5997" i="22"/>
  <c r="A5998" i="22"/>
  <c r="A5999" i="22"/>
  <c r="A6000" i="22"/>
  <c r="A6001" i="22"/>
  <c r="A6002" i="22"/>
  <c r="A6003" i="22"/>
  <c r="A6004" i="22"/>
  <c r="A6005" i="22"/>
  <c r="A6006" i="22"/>
  <c r="A6007" i="22"/>
  <c r="A6008" i="22"/>
  <c r="A6009" i="22"/>
  <c r="A6010" i="22"/>
  <c r="A6011" i="22"/>
  <c r="A6012" i="22"/>
  <c r="A6013" i="22"/>
  <c r="A6014" i="22"/>
  <c r="A6015" i="22"/>
  <c r="A6016" i="22"/>
  <c r="A6017" i="22"/>
  <c r="A6018" i="22"/>
  <c r="A6019" i="22"/>
  <c r="A6020" i="22"/>
  <c r="A6021" i="22"/>
  <c r="A6022" i="22"/>
  <c r="A6023" i="22"/>
  <c r="A6024" i="22"/>
  <c r="A6025" i="22"/>
  <c r="A6026" i="22"/>
  <c r="A6027" i="22"/>
  <c r="A6028" i="22"/>
  <c r="A6029" i="22"/>
  <c r="A6030" i="22"/>
  <c r="A6031" i="22"/>
  <c r="A6032" i="22"/>
  <c r="A6033" i="22"/>
  <c r="A6034" i="22"/>
  <c r="A6035" i="22"/>
  <c r="A6036" i="22"/>
  <c r="A6037" i="22"/>
  <c r="A6038" i="22"/>
  <c r="A6039" i="22"/>
  <c r="A6040" i="22"/>
  <c r="A6041" i="22"/>
  <c r="A6042" i="22"/>
  <c r="A6043" i="22"/>
  <c r="A6044" i="22"/>
  <c r="A6045" i="22"/>
  <c r="A6046" i="22"/>
  <c r="A6047" i="22"/>
  <c r="A6048" i="22"/>
  <c r="A6049" i="22"/>
  <c r="A6050" i="22"/>
  <c r="A6051" i="22"/>
  <c r="A6052" i="22"/>
  <c r="A6053" i="22"/>
  <c r="A6054" i="22"/>
  <c r="A6055" i="22"/>
  <c r="A6056" i="22"/>
  <c r="A6057" i="22"/>
  <c r="A6058" i="22"/>
  <c r="A6059" i="22"/>
  <c r="A6060" i="22"/>
  <c r="A6061" i="22"/>
  <c r="A6062" i="22"/>
  <c r="A6063" i="22"/>
  <c r="A6064" i="22"/>
  <c r="A6065" i="22"/>
  <c r="A6066" i="22"/>
  <c r="A6067" i="22"/>
  <c r="A6068" i="22"/>
  <c r="A6069" i="22"/>
  <c r="A6070" i="22"/>
  <c r="A6071" i="22"/>
  <c r="A6072" i="22"/>
  <c r="A6073" i="22"/>
  <c r="A6074" i="22"/>
  <c r="A6075" i="22"/>
  <c r="A6076" i="22"/>
  <c r="A6077" i="22"/>
  <c r="A6078" i="22"/>
  <c r="A6079" i="22"/>
  <c r="A6080" i="22"/>
  <c r="A6081" i="22"/>
  <c r="A6082" i="22"/>
  <c r="A6083" i="22"/>
  <c r="A6084" i="22"/>
  <c r="A6085" i="22"/>
  <c r="A6086" i="22"/>
  <c r="A6087" i="22"/>
  <c r="A6088" i="22"/>
  <c r="A6089" i="22"/>
  <c r="A6090" i="22"/>
  <c r="A6091" i="22"/>
  <c r="A6092" i="22"/>
  <c r="A6093" i="22"/>
  <c r="A6094" i="22"/>
  <c r="A6095" i="22"/>
  <c r="A6096" i="22"/>
  <c r="A6097" i="22"/>
  <c r="A6098" i="22"/>
  <c r="A6099" i="22"/>
  <c r="A6100" i="22"/>
  <c r="A6101" i="22"/>
  <c r="A6102" i="22"/>
  <c r="A6103" i="22"/>
  <c r="A6104" i="22"/>
  <c r="A6105" i="22"/>
  <c r="A6106" i="22"/>
  <c r="A6107" i="22"/>
  <c r="A6108" i="22"/>
  <c r="A6109" i="22"/>
  <c r="A6110" i="22"/>
  <c r="A6111" i="22"/>
  <c r="A6112" i="22"/>
  <c r="A6113" i="22"/>
  <c r="A6114" i="22"/>
  <c r="A6115" i="22"/>
  <c r="A6116" i="22"/>
  <c r="A6117" i="22"/>
  <c r="A6118" i="22"/>
  <c r="A6119" i="22"/>
  <c r="A6120" i="22"/>
  <c r="A6121" i="22"/>
  <c r="A6122" i="22"/>
  <c r="A6123" i="22"/>
  <c r="A6124" i="22"/>
  <c r="A6125" i="22"/>
  <c r="A6126" i="22"/>
  <c r="A6127" i="22"/>
  <c r="A6128" i="22"/>
  <c r="A6129" i="22"/>
  <c r="A6130" i="22"/>
  <c r="A6131" i="22"/>
  <c r="A6132" i="22"/>
  <c r="A6133" i="22"/>
  <c r="A6134" i="22"/>
  <c r="A6135" i="22"/>
  <c r="A6136" i="22"/>
  <c r="A6137" i="22"/>
  <c r="A6138" i="22"/>
  <c r="A6139" i="22"/>
  <c r="A6140" i="22"/>
  <c r="A6141" i="22"/>
  <c r="A6142" i="22"/>
  <c r="A6143" i="22"/>
  <c r="A6144" i="22"/>
  <c r="A6145" i="22"/>
  <c r="A6146" i="22"/>
  <c r="A6147" i="22"/>
  <c r="A6148" i="22"/>
  <c r="A6149" i="22"/>
  <c r="A6150" i="22"/>
  <c r="A6151" i="22"/>
  <c r="A6152" i="22"/>
  <c r="A6153" i="22"/>
  <c r="A6154" i="22"/>
  <c r="A6155" i="22"/>
  <c r="A6156" i="22"/>
  <c r="A6157" i="22"/>
  <c r="A6158" i="22"/>
  <c r="A6159" i="22"/>
  <c r="A6160" i="22"/>
  <c r="A6161" i="22"/>
  <c r="A6162" i="22"/>
  <c r="A6163" i="22"/>
  <c r="A6164" i="22"/>
  <c r="A6165" i="22"/>
  <c r="A6166" i="22"/>
  <c r="A6167" i="22"/>
  <c r="A6168" i="22"/>
  <c r="A6169" i="22"/>
  <c r="A6170" i="22"/>
  <c r="A6171" i="22"/>
  <c r="A6172" i="22"/>
  <c r="A6173" i="22"/>
  <c r="A6174" i="22"/>
  <c r="A6175" i="22"/>
  <c r="A6176" i="22"/>
  <c r="A6177" i="22"/>
  <c r="A6178" i="22"/>
  <c r="A6179" i="22"/>
  <c r="A6180" i="22"/>
  <c r="A6181" i="22"/>
  <c r="A6182" i="22"/>
  <c r="A6183" i="22"/>
  <c r="A6184" i="22"/>
  <c r="A6185" i="22"/>
  <c r="A6186" i="22"/>
  <c r="A6187" i="22"/>
  <c r="A6188" i="22"/>
  <c r="A6189" i="22"/>
  <c r="A6190" i="22"/>
  <c r="A6191" i="22"/>
  <c r="A6192" i="22"/>
  <c r="A6193" i="22"/>
  <c r="A6194" i="22"/>
  <c r="A6195" i="22"/>
  <c r="A6196" i="22"/>
  <c r="A6197" i="22"/>
  <c r="A6198" i="22"/>
  <c r="A6199" i="22"/>
  <c r="A6200" i="22"/>
  <c r="A6201" i="22"/>
  <c r="A6202" i="22"/>
  <c r="A6203" i="22"/>
  <c r="A6204" i="22"/>
  <c r="A6205" i="22"/>
  <c r="A6206" i="22"/>
  <c r="A6207" i="22"/>
  <c r="A6208" i="22"/>
  <c r="A6209" i="22"/>
  <c r="A6210" i="22"/>
  <c r="A6211" i="22"/>
  <c r="A6212" i="22"/>
  <c r="A6213" i="22"/>
  <c r="A6214" i="22"/>
  <c r="A6215" i="22"/>
  <c r="A6216" i="22"/>
  <c r="A6217" i="22"/>
  <c r="A6218" i="22"/>
  <c r="A6219" i="22"/>
  <c r="A6220" i="22"/>
  <c r="A6221" i="22"/>
  <c r="A6222" i="22"/>
  <c r="A6223" i="22"/>
  <c r="A6224" i="22"/>
  <c r="A6225" i="22"/>
  <c r="A6226" i="22"/>
  <c r="A6227" i="22"/>
  <c r="A6228" i="22"/>
  <c r="A6229" i="22"/>
  <c r="A6230" i="22"/>
  <c r="A6231" i="22"/>
  <c r="A6232" i="22"/>
  <c r="A6233" i="22"/>
  <c r="A6234" i="22"/>
  <c r="A6235" i="22"/>
  <c r="A6236" i="22"/>
  <c r="A6237" i="22"/>
  <c r="A6238" i="22"/>
  <c r="A6239" i="22"/>
  <c r="A6240" i="22"/>
  <c r="A6241" i="22"/>
  <c r="A6242" i="22"/>
  <c r="A6243" i="22"/>
  <c r="A6244" i="22"/>
  <c r="A6245" i="22"/>
  <c r="A6246" i="22"/>
  <c r="A6247" i="22"/>
  <c r="A6248" i="22"/>
  <c r="A6249" i="22"/>
  <c r="A6250" i="22"/>
  <c r="A6251" i="22"/>
  <c r="A6252" i="22"/>
  <c r="A6253" i="22"/>
  <c r="A6254" i="22"/>
  <c r="A6255" i="22"/>
  <c r="A6256" i="22"/>
  <c r="A6257" i="22"/>
  <c r="A6258" i="22"/>
  <c r="A6259" i="22"/>
  <c r="A6260" i="22"/>
  <c r="A6261" i="22"/>
  <c r="A6262" i="22"/>
  <c r="A6263" i="22"/>
  <c r="A6264" i="22"/>
  <c r="A6265" i="22"/>
  <c r="A6266" i="22"/>
  <c r="A6267" i="22"/>
  <c r="A6268" i="22"/>
  <c r="A6269" i="22"/>
  <c r="A6270" i="22"/>
  <c r="A6271" i="22"/>
  <c r="A6272" i="22"/>
  <c r="A6273" i="22"/>
  <c r="A6274" i="22"/>
  <c r="A6275" i="22"/>
  <c r="A6276" i="22"/>
  <c r="A6277" i="22"/>
  <c r="A6278" i="22"/>
  <c r="A6279" i="22"/>
  <c r="A6280" i="22"/>
  <c r="A6281" i="22"/>
  <c r="A6282" i="22"/>
  <c r="A6283" i="22"/>
  <c r="A6284" i="22"/>
  <c r="A6285" i="22"/>
  <c r="A6286" i="22"/>
  <c r="A6287" i="22"/>
  <c r="A6288" i="22"/>
  <c r="A6289" i="22"/>
  <c r="A6290" i="22"/>
  <c r="A6291" i="22"/>
  <c r="A6292" i="22"/>
  <c r="A6293" i="22"/>
  <c r="A6294" i="22"/>
  <c r="A6295" i="22"/>
  <c r="A6296" i="22"/>
  <c r="A6297" i="22"/>
  <c r="A6298" i="22"/>
  <c r="A6299" i="22"/>
  <c r="A6300" i="22"/>
  <c r="A6301" i="22"/>
  <c r="A6302" i="22"/>
  <c r="A6303" i="22"/>
  <c r="A6304" i="22"/>
  <c r="A6305" i="22"/>
  <c r="A6306" i="22"/>
  <c r="A6307" i="22"/>
  <c r="A6308" i="22"/>
  <c r="A6309" i="22"/>
  <c r="A6310" i="22"/>
  <c r="A6311" i="22"/>
  <c r="A6312" i="22"/>
  <c r="A6313" i="22"/>
  <c r="A6314" i="22"/>
  <c r="A6315" i="22"/>
  <c r="A6316" i="22"/>
  <c r="A6317" i="22"/>
  <c r="A6318" i="22"/>
  <c r="A6319" i="22"/>
  <c r="A6320" i="22"/>
  <c r="A6321" i="22"/>
  <c r="A6322" i="22"/>
  <c r="A6323" i="22"/>
  <c r="A6324" i="22"/>
  <c r="A6325" i="22"/>
  <c r="A6326" i="22"/>
  <c r="A6327" i="22"/>
  <c r="A6328" i="22"/>
  <c r="A6329" i="22"/>
  <c r="A6330" i="22"/>
  <c r="A6331" i="22"/>
  <c r="A6332" i="22"/>
  <c r="A6333" i="22"/>
  <c r="A6334" i="22"/>
  <c r="A6335" i="22"/>
  <c r="A6336" i="22"/>
  <c r="A6337" i="22"/>
  <c r="A6338" i="22"/>
  <c r="A6339" i="22"/>
  <c r="A6340" i="22"/>
  <c r="A6341" i="22"/>
  <c r="A6342" i="22"/>
  <c r="A6343" i="22"/>
  <c r="A6344" i="22"/>
  <c r="A6345" i="22"/>
  <c r="A6346" i="22"/>
  <c r="A6347" i="22"/>
  <c r="A6348" i="22"/>
  <c r="A6349" i="22"/>
  <c r="A6350" i="22"/>
  <c r="A6351" i="22"/>
  <c r="A6352" i="22"/>
  <c r="A6353" i="22"/>
  <c r="A6354" i="22"/>
  <c r="A6355" i="22"/>
  <c r="A6356" i="22"/>
  <c r="A6357" i="22"/>
  <c r="A6358" i="22"/>
  <c r="A6359" i="22"/>
  <c r="A6360" i="22"/>
  <c r="A6361" i="22"/>
  <c r="A6362" i="22"/>
  <c r="A6363" i="22"/>
  <c r="A6364" i="22"/>
  <c r="A6365" i="22"/>
  <c r="A6366" i="22"/>
  <c r="A6367" i="22"/>
  <c r="A6368" i="22"/>
  <c r="A6369" i="22"/>
  <c r="A6370" i="22"/>
  <c r="A6371" i="22"/>
  <c r="A6372" i="22"/>
  <c r="A6373" i="22"/>
  <c r="A6374" i="22"/>
  <c r="A6375" i="22"/>
  <c r="A6376" i="22"/>
  <c r="A6377" i="22"/>
  <c r="A6378" i="22"/>
  <c r="A6379" i="22"/>
  <c r="A6380" i="22"/>
  <c r="A6381" i="22"/>
  <c r="A6382" i="22"/>
  <c r="A6383" i="22"/>
  <c r="A6384" i="22"/>
  <c r="A6385" i="22"/>
  <c r="A6386" i="22"/>
  <c r="A6387" i="22"/>
  <c r="A6388" i="22"/>
  <c r="A6389" i="22"/>
  <c r="A6390" i="22"/>
  <c r="A6391" i="22"/>
  <c r="A6392" i="22"/>
  <c r="A6393" i="22"/>
  <c r="A6394" i="22"/>
  <c r="A6395" i="22"/>
  <c r="A6396" i="22"/>
  <c r="A6397" i="22"/>
  <c r="A6398" i="22"/>
  <c r="A6399" i="22"/>
  <c r="A6400" i="22"/>
  <c r="A6401" i="22"/>
  <c r="A6402" i="22"/>
  <c r="A6403" i="22"/>
  <c r="A6404" i="22"/>
  <c r="A6405" i="22"/>
  <c r="A6406" i="22"/>
  <c r="A6407" i="22"/>
  <c r="A6408" i="22"/>
  <c r="A6409" i="22"/>
  <c r="A6410" i="22"/>
  <c r="A6411" i="22"/>
  <c r="A6412" i="22"/>
  <c r="A6413" i="22"/>
  <c r="A6414" i="22"/>
  <c r="A6415" i="22"/>
  <c r="A6416" i="22"/>
  <c r="A6417" i="22"/>
  <c r="A6418" i="22"/>
  <c r="A6419" i="22"/>
  <c r="A6420" i="22"/>
  <c r="A6421" i="22"/>
  <c r="A6422" i="22"/>
  <c r="A6423" i="22"/>
  <c r="A6424" i="22"/>
  <c r="A6425" i="22"/>
  <c r="A6426" i="22"/>
  <c r="A6427" i="22"/>
  <c r="A6428" i="22"/>
  <c r="A6429" i="22"/>
  <c r="A6430" i="22"/>
  <c r="A6431" i="22"/>
  <c r="A6432" i="22"/>
  <c r="A6433" i="22"/>
  <c r="A6434" i="22"/>
  <c r="A6435" i="22"/>
  <c r="A6436" i="22"/>
  <c r="A6437" i="22"/>
  <c r="A6438" i="22"/>
  <c r="A6439" i="22"/>
  <c r="A6440" i="22"/>
  <c r="A6441" i="22"/>
  <c r="A6442" i="22"/>
  <c r="A6443" i="22"/>
  <c r="A6444" i="22"/>
  <c r="A6445" i="22"/>
  <c r="A6446" i="22"/>
  <c r="A6447" i="22"/>
  <c r="A6448" i="22"/>
  <c r="A6449" i="22"/>
  <c r="A6450" i="22"/>
  <c r="A6451" i="22"/>
  <c r="A6452" i="22"/>
  <c r="A6453" i="22"/>
  <c r="A6454" i="22"/>
  <c r="A6455" i="22"/>
  <c r="A6456" i="22"/>
  <c r="A6457" i="22"/>
  <c r="A6458" i="22"/>
  <c r="A6459" i="22"/>
  <c r="A6460" i="22"/>
  <c r="A6461" i="22"/>
  <c r="A6462" i="22"/>
  <c r="A6463" i="22"/>
  <c r="A6464" i="22"/>
  <c r="A6465" i="22"/>
  <c r="A6466" i="22"/>
  <c r="A6467" i="22"/>
  <c r="A6468" i="22"/>
  <c r="A6469" i="22"/>
  <c r="A6470" i="22"/>
  <c r="A6471" i="22"/>
  <c r="A6472" i="22"/>
  <c r="A6473" i="22"/>
  <c r="A6474" i="22"/>
  <c r="A6475" i="22"/>
  <c r="A6476" i="22"/>
  <c r="A6477" i="22"/>
  <c r="A6478" i="22"/>
  <c r="A6479" i="22"/>
  <c r="A6480" i="22"/>
  <c r="A6481" i="22"/>
  <c r="A6482" i="22"/>
  <c r="A6483" i="22"/>
  <c r="A6484" i="22"/>
  <c r="A6485" i="22"/>
  <c r="A6486" i="22"/>
  <c r="A6487" i="22"/>
  <c r="A6488" i="22"/>
  <c r="A6489" i="22"/>
  <c r="A6490" i="22"/>
  <c r="A6491" i="22"/>
  <c r="A6492" i="22"/>
  <c r="A6493" i="22"/>
  <c r="A6494" i="22"/>
  <c r="A6495" i="22"/>
  <c r="A6496" i="22"/>
  <c r="A6497" i="22"/>
  <c r="A6498" i="22"/>
  <c r="A6499" i="22"/>
  <c r="A6500" i="22"/>
  <c r="A6501" i="22"/>
  <c r="A6502" i="22"/>
  <c r="A6503" i="22"/>
  <c r="A6504" i="22"/>
  <c r="A6505" i="22"/>
  <c r="A6506" i="22"/>
  <c r="A6507" i="22"/>
  <c r="A6508" i="22"/>
  <c r="A6509" i="22"/>
  <c r="A6510" i="22"/>
  <c r="A6511" i="22"/>
  <c r="A6512" i="22"/>
  <c r="A6513" i="22"/>
  <c r="A6514" i="22"/>
  <c r="A6515" i="22"/>
  <c r="A6516" i="22"/>
  <c r="A6517" i="22"/>
  <c r="A6518" i="22"/>
  <c r="A6519" i="22"/>
  <c r="A6520" i="22"/>
  <c r="A6521" i="22"/>
  <c r="A6522" i="22"/>
  <c r="A6523" i="22"/>
  <c r="A6524" i="22"/>
  <c r="A6525" i="22"/>
  <c r="A6526" i="22"/>
  <c r="A6527" i="22"/>
  <c r="A6528" i="22"/>
  <c r="A6529" i="22"/>
  <c r="A6530" i="22"/>
  <c r="A6531" i="22"/>
  <c r="A6532" i="22"/>
  <c r="A6533" i="22"/>
  <c r="A6534" i="22"/>
  <c r="A6535" i="22"/>
  <c r="A6536" i="22"/>
  <c r="A6537" i="22"/>
  <c r="A6538" i="22"/>
  <c r="A6539" i="22"/>
  <c r="A6540" i="22"/>
  <c r="A6541" i="22"/>
  <c r="A6542" i="22"/>
  <c r="A6543" i="22"/>
  <c r="A6544" i="22"/>
  <c r="A6545" i="22"/>
  <c r="A6546" i="22"/>
  <c r="A6547" i="22"/>
  <c r="A6548" i="22"/>
  <c r="A6549" i="22"/>
  <c r="A6550" i="22"/>
  <c r="A6551" i="22"/>
  <c r="A6552" i="22"/>
  <c r="A6553" i="22"/>
  <c r="A6554" i="22"/>
  <c r="A6555" i="22"/>
  <c r="A6556" i="22"/>
  <c r="A6557" i="22"/>
  <c r="A6558" i="22"/>
  <c r="A6559" i="22"/>
  <c r="A6560" i="22"/>
  <c r="A6561" i="22"/>
  <c r="A6562" i="22"/>
  <c r="A6563" i="22"/>
  <c r="A6564" i="22"/>
  <c r="A6565" i="22"/>
  <c r="A6566" i="22"/>
  <c r="A6567" i="22"/>
  <c r="A6568" i="22"/>
  <c r="A6569" i="22"/>
  <c r="A6570" i="22"/>
  <c r="A6571" i="22"/>
  <c r="A6572" i="22"/>
  <c r="A6573" i="22"/>
  <c r="A6574" i="22"/>
  <c r="A6575" i="22"/>
  <c r="A6576" i="22"/>
  <c r="A6577" i="22"/>
  <c r="A6578" i="22"/>
  <c r="A6579" i="22"/>
  <c r="A6580" i="22"/>
  <c r="A6581" i="22"/>
  <c r="A6582" i="22"/>
  <c r="A6583" i="22"/>
  <c r="A6584" i="22"/>
  <c r="A6585" i="22"/>
  <c r="A6586" i="22"/>
  <c r="A6587" i="22"/>
  <c r="A6588" i="22"/>
  <c r="A6589" i="22"/>
  <c r="A6590" i="22"/>
  <c r="A6591" i="22"/>
  <c r="A6592" i="22"/>
  <c r="A6593" i="22"/>
  <c r="A6594" i="22"/>
  <c r="A6595" i="22"/>
  <c r="A6596" i="22"/>
  <c r="A6597" i="22"/>
  <c r="A6598" i="22"/>
  <c r="A6599" i="22"/>
  <c r="A6600" i="22"/>
  <c r="A6601" i="22"/>
  <c r="A6602" i="22"/>
  <c r="A6603" i="22"/>
  <c r="A6604" i="22"/>
  <c r="A6605" i="22"/>
  <c r="A6606" i="22"/>
  <c r="A6607" i="22"/>
  <c r="A6608" i="22"/>
  <c r="A6609" i="22"/>
  <c r="A6610" i="22"/>
  <c r="A6611" i="22"/>
  <c r="A6612" i="22"/>
  <c r="A6613" i="22"/>
  <c r="A6614" i="22"/>
  <c r="A6615" i="22"/>
  <c r="A6616" i="22"/>
  <c r="A6617" i="22"/>
  <c r="A6618" i="22"/>
  <c r="A6619" i="22"/>
  <c r="A6620" i="22"/>
  <c r="A6621" i="22"/>
  <c r="A6622" i="22"/>
  <c r="A6623" i="22"/>
  <c r="A6624" i="22"/>
  <c r="A6625" i="22"/>
  <c r="A6626" i="22"/>
  <c r="A6627" i="22"/>
  <c r="A6628" i="22"/>
  <c r="A6629" i="22"/>
  <c r="A6630" i="22"/>
  <c r="A6631" i="22"/>
  <c r="A6632" i="22"/>
  <c r="A6633" i="22"/>
  <c r="A6634" i="22"/>
  <c r="A6635" i="22"/>
  <c r="A6636" i="22"/>
  <c r="A6637" i="22"/>
  <c r="A6638" i="22"/>
  <c r="A6639" i="22"/>
  <c r="A6640" i="22"/>
  <c r="A6641" i="22"/>
  <c r="A6642" i="22"/>
  <c r="A6643" i="22"/>
  <c r="A6644" i="22"/>
  <c r="A6645" i="22"/>
  <c r="A6646" i="22"/>
  <c r="A6647" i="22"/>
  <c r="A6648" i="22"/>
  <c r="A6649" i="22"/>
  <c r="A6650" i="22"/>
  <c r="A6651" i="22"/>
  <c r="A6652" i="22"/>
  <c r="A6653" i="22"/>
  <c r="A6654" i="22"/>
  <c r="A6655" i="22"/>
  <c r="A6656" i="22"/>
  <c r="A6657" i="22"/>
  <c r="A6658" i="22"/>
  <c r="A6659" i="22"/>
  <c r="A6660" i="22"/>
  <c r="A6661" i="22"/>
  <c r="A6662" i="22"/>
  <c r="A6663" i="22"/>
  <c r="A6664" i="22"/>
  <c r="A6665" i="22"/>
  <c r="A6666" i="22"/>
  <c r="A6667" i="22"/>
  <c r="A6668" i="22"/>
  <c r="A6669" i="22"/>
  <c r="A6670" i="22"/>
  <c r="A6671" i="22"/>
  <c r="A6672" i="22"/>
  <c r="A6673" i="22"/>
  <c r="A6674" i="22"/>
  <c r="A6675" i="22"/>
  <c r="A6676" i="22"/>
  <c r="A6677" i="22"/>
  <c r="A6678" i="22"/>
  <c r="A6679" i="22"/>
  <c r="A6680" i="22"/>
  <c r="A6681" i="22"/>
  <c r="A6682" i="22"/>
  <c r="A6683" i="22"/>
  <c r="A6684" i="22"/>
  <c r="A6685" i="22"/>
  <c r="A6686" i="22"/>
  <c r="A6687" i="22"/>
  <c r="A6688" i="22"/>
  <c r="A6689" i="22"/>
  <c r="A6690" i="22"/>
  <c r="A6691" i="22"/>
  <c r="A6692" i="22"/>
  <c r="A6693" i="22"/>
  <c r="A6694" i="22"/>
  <c r="A6695" i="22"/>
  <c r="A6696" i="22"/>
  <c r="A6697" i="22"/>
  <c r="A6698" i="22"/>
  <c r="A6699" i="22"/>
  <c r="A6700" i="22"/>
  <c r="A6701" i="22"/>
  <c r="A6702" i="22"/>
  <c r="A6703" i="22"/>
  <c r="A6704" i="22"/>
  <c r="A6705" i="22"/>
  <c r="A6706" i="22"/>
  <c r="A6707" i="22"/>
  <c r="A6708" i="22"/>
  <c r="A6709" i="22"/>
  <c r="A6710" i="22"/>
  <c r="A6711" i="22"/>
  <c r="A6712" i="22"/>
  <c r="A6713" i="22"/>
  <c r="A6714" i="22"/>
  <c r="A6715" i="22"/>
  <c r="A6716" i="22"/>
  <c r="A6717" i="22"/>
  <c r="A6718" i="22"/>
  <c r="A6719" i="22"/>
  <c r="A6720" i="22"/>
  <c r="A6721" i="22"/>
  <c r="A6722" i="22"/>
  <c r="A6723" i="22"/>
  <c r="A6724" i="22"/>
  <c r="A6725" i="22"/>
  <c r="A6726" i="22"/>
  <c r="A6727" i="22"/>
  <c r="A6728" i="22"/>
  <c r="A6729" i="22"/>
  <c r="A6730" i="22"/>
  <c r="A6731" i="22"/>
  <c r="A6732" i="22"/>
  <c r="A6733" i="22"/>
  <c r="A6734" i="22"/>
  <c r="A6735" i="22"/>
  <c r="A6736" i="22"/>
  <c r="A6737" i="22"/>
  <c r="A6738" i="22"/>
  <c r="A6739" i="22"/>
  <c r="A6740" i="22"/>
  <c r="A6741" i="22"/>
  <c r="A6742" i="22"/>
  <c r="A6743" i="22"/>
  <c r="A6744" i="22"/>
  <c r="A6745" i="22"/>
  <c r="A6746" i="22"/>
  <c r="A6747" i="22"/>
  <c r="A6748" i="22"/>
  <c r="A6749" i="22"/>
  <c r="A6750" i="22"/>
  <c r="A6751" i="22"/>
  <c r="A6752" i="22"/>
  <c r="A6753" i="22"/>
  <c r="A6754" i="22"/>
  <c r="A6755" i="22"/>
  <c r="A6756" i="22"/>
  <c r="A6757" i="22"/>
  <c r="A6758" i="22"/>
  <c r="A6759" i="22"/>
  <c r="A6760" i="22"/>
  <c r="A6761" i="22"/>
  <c r="A6762" i="22"/>
  <c r="A6763" i="22"/>
  <c r="A6764" i="22"/>
  <c r="A6765" i="22"/>
  <c r="A6766" i="22"/>
  <c r="A6767" i="22"/>
  <c r="A6768" i="22"/>
  <c r="A6769" i="22"/>
  <c r="A6770" i="22"/>
  <c r="A6771" i="22"/>
  <c r="A6772" i="22"/>
  <c r="A6773" i="22"/>
  <c r="A6774" i="22"/>
  <c r="A6775" i="22"/>
  <c r="A6776" i="22"/>
  <c r="A6777" i="22"/>
  <c r="A6778" i="22"/>
  <c r="A6779" i="22"/>
  <c r="A6780" i="22"/>
  <c r="A6781" i="22"/>
  <c r="A6782" i="22"/>
  <c r="A6783" i="22"/>
  <c r="A6784" i="22"/>
  <c r="A6785" i="22"/>
  <c r="A6786" i="22"/>
  <c r="A6787" i="22"/>
  <c r="A6788" i="22"/>
  <c r="A6789" i="22"/>
  <c r="A6790" i="22"/>
  <c r="A6791" i="22"/>
  <c r="A6792" i="22"/>
  <c r="A6793" i="22"/>
  <c r="A6794" i="22"/>
  <c r="A6795" i="22"/>
  <c r="A6796" i="22"/>
  <c r="A6797" i="22"/>
  <c r="A6798" i="22"/>
  <c r="A6799" i="22"/>
  <c r="A6800" i="22"/>
  <c r="A6801" i="22"/>
  <c r="A6802" i="22"/>
  <c r="A6803" i="22"/>
  <c r="A6804" i="22"/>
  <c r="A6805" i="22"/>
  <c r="A6806" i="22"/>
  <c r="A6807" i="22"/>
  <c r="A6808" i="22"/>
  <c r="A6809" i="22"/>
  <c r="A6810" i="22"/>
  <c r="A6811" i="22"/>
  <c r="A6812" i="22"/>
  <c r="A6813" i="22"/>
  <c r="A6814" i="22"/>
  <c r="A6815" i="22"/>
  <c r="A6816" i="22"/>
  <c r="A6817" i="22"/>
  <c r="A6818" i="22"/>
  <c r="A6819" i="22"/>
  <c r="A6820" i="22"/>
  <c r="A6821" i="22"/>
  <c r="A6822" i="22"/>
  <c r="A6823" i="22"/>
  <c r="A6824" i="22"/>
  <c r="A6825" i="22"/>
  <c r="A6826" i="22"/>
  <c r="A6827" i="22"/>
  <c r="A6828" i="22"/>
  <c r="A6829" i="22"/>
  <c r="A6830" i="22"/>
  <c r="A6831" i="22"/>
  <c r="A6832" i="22"/>
  <c r="A6833" i="22"/>
  <c r="A6834" i="22"/>
  <c r="A6835" i="22"/>
  <c r="A6836" i="22"/>
  <c r="A6837" i="22"/>
  <c r="A6838" i="22"/>
  <c r="A6839" i="22"/>
  <c r="A6840" i="22"/>
  <c r="A6841" i="22"/>
  <c r="A6842" i="22"/>
  <c r="A6843" i="22"/>
  <c r="A6844" i="22"/>
  <c r="A6845" i="22"/>
  <c r="A6846" i="22"/>
  <c r="A6847" i="22"/>
  <c r="A6848" i="22"/>
  <c r="A6849" i="22"/>
  <c r="A6850" i="22"/>
  <c r="A6851" i="22"/>
  <c r="A6852" i="22"/>
  <c r="A6853" i="22"/>
  <c r="A6854" i="22"/>
  <c r="A6855" i="22"/>
  <c r="A6856" i="22"/>
  <c r="A6857" i="22"/>
  <c r="A6858" i="22"/>
  <c r="A6859" i="22"/>
  <c r="A6860" i="22"/>
  <c r="A6861" i="22"/>
  <c r="A6862" i="22"/>
  <c r="A6863" i="22"/>
  <c r="A6864" i="22"/>
  <c r="A6865" i="22"/>
  <c r="A6866" i="22"/>
  <c r="A6867" i="22"/>
  <c r="A6868" i="22"/>
  <c r="A6869" i="22"/>
  <c r="A6870" i="22"/>
  <c r="A6871" i="22"/>
  <c r="A6872" i="22"/>
  <c r="A6873" i="22"/>
  <c r="A6874" i="22"/>
  <c r="A6875" i="22"/>
  <c r="A6876" i="22"/>
  <c r="A6877" i="22"/>
  <c r="A6878" i="22"/>
  <c r="A6879" i="22"/>
  <c r="A6880" i="22"/>
  <c r="A6881" i="22"/>
  <c r="A6882" i="22"/>
  <c r="A6883" i="22"/>
  <c r="A6884" i="22"/>
  <c r="A6885" i="22"/>
  <c r="A6886" i="22"/>
  <c r="A6887" i="22"/>
  <c r="A6888" i="22"/>
  <c r="A6889" i="22"/>
  <c r="A6890" i="22"/>
  <c r="A6891" i="22"/>
  <c r="A6892" i="22"/>
  <c r="A6893" i="22"/>
  <c r="A6894" i="22"/>
  <c r="A6895" i="22"/>
  <c r="A6896" i="22"/>
  <c r="A6897" i="22"/>
  <c r="A6898" i="22"/>
  <c r="A6899" i="22"/>
  <c r="A6900" i="22"/>
  <c r="A6901" i="22"/>
  <c r="A6902" i="22"/>
  <c r="A6903" i="22"/>
  <c r="A6904" i="22"/>
  <c r="A6905" i="22"/>
  <c r="A6906" i="22"/>
  <c r="A6907" i="22"/>
  <c r="A6908" i="22"/>
  <c r="A6909" i="22"/>
  <c r="A6910" i="22"/>
  <c r="A6911" i="22"/>
  <c r="A6912" i="22"/>
  <c r="A6913" i="22"/>
  <c r="A6914" i="22"/>
  <c r="A6915" i="22"/>
  <c r="A6916" i="22"/>
  <c r="A6917" i="22"/>
  <c r="A6918" i="22"/>
  <c r="A6919" i="22"/>
  <c r="A6920" i="22"/>
  <c r="A6921" i="22"/>
  <c r="A6922" i="22"/>
  <c r="A6923" i="22"/>
  <c r="A6924" i="22"/>
  <c r="A6925" i="22"/>
  <c r="A6926" i="22"/>
  <c r="A6927" i="22"/>
  <c r="A6928" i="22"/>
  <c r="A6929" i="22"/>
  <c r="A6930" i="22"/>
  <c r="A6931" i="22"/>
  <c r="A6932" i="22"/>
  <c r="A6933" i="22"/>
  <c r="A6934" i="22"/>
  <c r="A6935" i="22"/>
  <c r="A6936" i="22"/>
  <c r="A6937" i="22"/>
  <c r="A6938" i="22"/>
  <c r="A6939" i="22"/>
  <c r="A6940" i="22"/>
  <c r="A6941" i="22"/>
  <c r="A6942" i="22"/>
  <c r="A6943" i="22"/>
  <c r="A6944" i="22"/>
  <c r="A6945" i="22"/>
  <c r="A6946" i="22"/>
  <c r="A6947" i="22"/>
  <c r="A6948" i="22"/>
  <c r="A6949" i="22"/>
  <c r="A6950" i="22"/>
  <c r="A6951" i="22"/>
  <c r="A6952" i="22"/>
  <c r="A6953" i="22"/>
  <c r="A6954" i="22"/>
  <c r="A6955" i="22"/>
  <c r="A6956" i="22"/>
  <c r="A6957" i="22"/>
  <c r="A6958" i="22"/>
  <c r="A6959" i="22"/>
  <c r="A6960" i="22"/>
  <c r="A6961" i="22"/>
  <c r="A6962" i="22"/>
  <c r="A6963" i="22"/>
  <c r="A6964" i="22"/>
  <c r="A6965" i="22"/>
  <c r="A6966" i="22"/>
  <c r="A6967" i="22"/>
  <c r="A6968" i="22"/>
  <c r="A6969" i="22"/>
  <c r="A6970" i="22"/>
  <c r="A6971" i="22"/>
  <c r="A6972" i="22"/>
  <c r="A6973" i="22"/>
  <c r="A6974" i="22"/>
  <c r="A6975" i="22"/>
  <c r="A6976" i="22"/>
  <c r="A6977" i="22"/>
  <c r="A6978" i="22"/>
  <c r="A6979" i="22"/>
  <c r="A6980" i="22"/>
  <c r="A6981" i="22"/>
  <c r="A6982" i="22"/>
  <c r="A6983" i="22"/>
  <c r="A6984" i="22"/>
  <c r="A6985" i="22"/>
  <c r="A6986" i="22"/>
  <c r="A6987" i="22"/>
  <c r="A6988" i="22"/>
  <c r="A6989" i="22"/>
  <c r="A6990" i="22"/>
  <c r="A6991" i="22"/>
  <c r="A6992" i="22"/>
  <c r="A6993" i="22"/>
  <c r="A6994" i="22"/>
  <c r="A6995" i="22"/>
  <c r="A6996" i="22"/>
  <c r="A6997" i="22"/>
  <c r="A6998" i="22"/>
  <c r="A6999" i="22"/>
  <c r="A7000" i="22"/>
  <c r="A7001" i="22"/>
  <c r="A7002" i="22"/>
  <c r="A7003" i="22"/>
  <c r="A7004" i="22"/>
  <c r="A7005" i="22"/>
  <c r="A7006" i="22"/>
  <c r="A7007" i="22"/>
  <c r="A7008" i="22"/>
  <c r="A7009" i="22"/>
  <c r="A7010" i="22"/>
  <c r="A7011" i="22"/>
  <c r="A7012" i="22"/>
  <c r="A7013" i="22"/>
  <c r="A7014" i="22"/>
  <c r="A7015" i="22"/>
  <c r="A7016" i="22"/>
  <c r="A7017" i="22"/>
  <c r="A7018" i="22"/>
  <c r="A7019" i="22"/>
  <c r="A7020" i="22"/>
  <c r="A7021" i="22"/>
  <c r="A7022" i="22"/>
  <c r="A7023" i="22"/>
  <c r="A7024" i="22"/>
  <c r="A7025" i="22"/>
  <c r="A7026" i="22"/>
  <c r="A7027" i="22"/>
  <c r="A7028" i="22"/>
  <c r="A7029" i="22"/>
  <c r="A7030" i="22"/>
  <c r="A7031" i="22"/>
  <c r="A7032" i="22"/>
  <c r="A7033" i="22"/>
  <c r="A7034" i="22"/>
  <c r="A7035" i="22"/>
  <c r="A7036" i="22"/>
  <c r="A7037" i="22"/>
  <c r="A7038" i="22"/>
  <c r="A7039" i="22"/>
  <c r="A7040" i="22"/>
  <c r="A7041" i="22"/>
  <c r="A7042" i="22"/>
  <c r="A7043" i="22"/>
  <c r="A7044" i="22"/>
  <c r="A7045" i="22"/>
  <c r="A7046" i="22"/>
  <c r="A7047" i="22"/>
  <c r="A7048" i="22"/>
  <c r="A7049" i="22"/>
  <c r="A7050" i="22"/>
  <c r="A7051" i="22"/>
  <c r="A7052" i="22"/>
  <c r="A7053" i="22"/>
  <c r="A7054" i="22"/>
  <c r="A7055" i="22"/>
  <c r="A7056" i="22"/>
  <c r="A7057" i="22"/>
  <c r="A7058" i="22"/>
  <c r="A7059" i="22"/>
  <c r="A7060" i="22"/>
  <c r="A7061" i="22"/>
  <c r="A7062" i="22"/>
  <c r="A7063" i="22"/>
  <c r="A7064" i="22"/>
  <c r="A7065" i="22"/>
  <c r="A7066" i="22"/>
  <c r="A7067" i="22"/>
  <c r="A7068" i="22"/>
  <c r="A7069" i="22"/>
  <c r="A7070" i="22"/>
  <c r="A7071" i="22"/>
  <c r="A7072" i="22"/>
  <c r="A7073" i="22"/>
  <c r="A7074" i="22"/>
  <c r="A7075" i="22"/>
  <c r="A7076" i="22"/>
  <c r="A7077" i="22"/>
  <c r="A7078" i="22"/>
  <c r="A7079" i="22"/>
  <c r="A7080" i="22"/>
  <c r="A7081" i="22"/>
  <c r="A7082" i="22"/>
  <c r="A7083" i="22"/>
  <c r="A7084" i="22"/>
  <c r="A7085" i="22"/>
  <c r="A7086" i="22"/>
  <c r="A7087" i="22"/>
  <c r="A7088" i="22"/>
  <c r="A7089" i="22"/>
  <c r="A7090" i="22"/>
  <c r="A7091" i="22"/>
  <c r="A7092" i="22"/>
  <c r="A7093" i="22"/>
  <c r="A7094" i="22"/>
  <c r="A7095" i="22"/>
  <c r="A7096" i="22"/>
  <c r="A7097" i="22"/>
  <c r="A7098" i="22"/>
  <c r="A7099" i="22"/>
  <c r="A7100" i="22"/>
  <c r="A7101" i="22"/>
  <c r="A7102" i="22"/>
  <c r="A7103" i="22"/>
  <c r="A7104" i="22"/>
  <c r="A7105" i="22"/>
  <c r="A7106" i="22"/>
  <c r="A7107" i="22"/>
  <c r="A7108" i="22"/>
  <c r="A7109" i="22"/>
  <c r="A7110" i="22"/>
  <c r="A7111" i="22"/>
  <c r="A7112" i="22"/>
  <c r="A7113" i="22"/>
  <c r="A7114" i="22"/>
  <c r="A7115" i="22"/>
  <c r="A7116" i="22"/>
  <c r="A7117" i="22"/>
  <c r="A7118" i="22"/>
  <c r="A7119" i="22"/>
  <c r="A7120" i="22"/>
  <c r="A7121" i="22"/>
  <c r="A7122" i="22"/>
  <c r="A7123" i="22"/>
  <c r="A7124" i="22"/>
  <c r="A7125" i="22"/>
  <c r="A7126" i="22"/>
  <c r="A7127" i="22"/>
  <c r="A7128" i="22"/>
  <c r="A7129" i="22"/>
  <c r="A7130" i="22"/>
  <c r="A7131" i="22"/>
  <c r="A7132" i="22"/>
  <c r="A7133" i="22"/>
  <c r="A7134" i="22"/>
  <c r="A7135" i="22"/>
  <c r="A7136" i="22"/>
  <c r="A7137" i="22"/>
  <c r="A7138" i="22"/>
  <c r="A7139" i="22"/>
  <c r="A7140" i="22"/>
  <c r="A7141" i="22"/>
  <c r="A7142" i="22"/>
  <c r="A7143" i="22"/>
  <c r="A7144" i="22"/>
  <c r="A7145" i="22"/>
  <c r="A7146" i="22"/>
  <c r="A7147" i="22"/>
  <c r="A7148" i="22"/>
  <c r="A7149" i="22"/>
  <c r="A7150" i="22"/>
  <c r="A7151" i="22"/>
  <c r="A7152" i="22"/>
  <c r="A7153" i="22"/>
  <c r="A7154" i="22"/>
  <c r="A7155" i="22"/>
  <c r="A7156" i="22"/>
  <c r="A7157" i="22"/>
  <c r="A7158" i="22"/>
  <c r="A7159" i="22"/>
  <c r="A7160" i="22"/>
  <c r="A7161" i="22"/>
  <c r="A7162" i="22"/>
  <c r="A7163" i="22"/>
  <c r="A7164" i="22"/>
  <c r="A7165" i="22"/>
  <c r="A7166" i="22"/>
  <c r="A7167" i="22"/>
  <c r="A7168" i="22"/>
  <c r="A7169" i="22"/>
  <c r="A7170" i="22"/>
  <c r="A7171" i="22"/>
  <c r="A7172" i="22"/>
  <c r="A7173" i="22"/>
  <c r="A7174" i="22"/>
  <c r="A7175" i="22"/>
  <c r="A7176" i="22"/>
  <c r="A7177" i="22"/>
  <c r="A7178" i="22"/>
  <c r="A7179" i="22"/>
  <c r="A7180" i="22"/>
  <c r="A7181" i="22"/>
  <c r="A7182" i="22"/>
  <c r="A7183" i="22"/>
  <c r="A7184" i="22"/>
  <c r="A7185" i="22"/>
  <c r="A7186" i="22"/>
  <c r="A7187" i="22"/>
  <c r="A7188" i="22"/>
  <c r="A7189" i="22"/>
  <c r="A7190" i="22"/>
  <c r="A7191" i="22"/>
  <c r="A7192" i="22"/>
  <c r="A7193" i="22"/>
  <c r="A7194" i="22"/>
  <c r="A7195" i="22"/>
  <c r="A7196" i="22"/>
  <c r="A7197" i="22"/>
  <c r="A7198" i="22"/>
  <c r="A7199" i="22"/>
  <c r="A7200" i="22"/>
  <c r="A7201" i="22"/>
  <c r="A7202" i="22"/>
  <c r="A7203" i="22"/>
  <c r="A7204" i="22"/>
  <c r="A7205" i="22"/>
  <c r="A7206" i="22"/>
  <c r="A7207" i="22"/>
  <c r="A7208" i="22"/>
  <c r="A7209" i="22"/>
  <c r="A7210" i="22"/>
  <c r="A7211" i="22"/>
  <c r="A7212" i="22"/>
  <c r="A7213" i="22"/>
  <c r="A7214" i="22"/>
  <c r="A7215" i="22"/>
  <c r="A7216" i="22"/>
  <c r="A7217" i="22"/>
  <c r="A7218" i="22"/>
  <c r="A7219" i="22"/>
  <c r="A7220" i="22"/>
  <c r="A7221" i="22"/>
  <c r="A7222" i="22"/>
  <c r="A7223" i="22"/>
  <c r="A7224" i="22"/>
  <c r="A7225" i="22"/>
  <c r="A7226" i="22"/>
  <c r="A7227" i="22"/>
  <c r="A7228" i="22"/>
  <c r="A7229" i="22"/>
  <c r="A7230" i="22"/>
  <c r="A7231" i="22"/>
  <c r="A7232" i="22"/>
  <c r="A7233" i="22"/>
  <c r="A7234" i="22"/>
  <c r="A7235" i="22"/>
  <c r="A7236" i="22"/>
  <c r="A7237" i="22"/>
  <c r="A7238" i="22"/>
  <c r="A7239" i="22"/>
  <c r="A7240" i="22"/>
  <c r="A7241" i="22"/>
  <c r="A7242" i="22"/>
  <c r="A7243" i="22"/>
  <c r="A7244" i="22"/>
  <c r="A7245" i="22"/>
  <c r="A7246" i="22"/>
  <c r="A7247" i="22"/>
  <c r="A7248" i="22"/>
  <c r="A7249" i="22"/>
  <c r="A7250" i="22"/>
  <c r="A7251" i="22"/>
  <c r="A7252" i="22"/>
  <c r="A7253" i="22"/>
  <c r="A7254" i="22"/>
  <c r="A7255" i="22"/>
  <c r="A7256" i="22"/>
  <c r="A7257" i="22"/>
  <c r="A7258" i="22"/>
  <c r="A7259" i="22"/>
  <c r="A7260" i="22"/>
  <c r="A7261" i="22"/>
  <c r="A7262" i="22"/>
  <c r="A7263" i="22"/>
  <c r="A7264" i="22"/>
  <c r="A7265" i="22"/>
  <c r="A7266" i="22"/>
  <c r="A7267" i="22"/>
  <c r="A7268" i="22"/>
  <c r="A7269" i="22"/>
  <c r="A7270" i="22"/>
  <c r="A7271" i="22"/>
  <c r="A7272" i="22"/>
  <c r="A7273" i="22"/>
  <c r="A7274" i="22"/>
  <c r="A7275" i="22"/>
  <c r="A7276" i="22"/>
  <c r="A7277" i="22"/>
  <c r="A7278" i="22"/>
  <c r="A7279" i="22"/>
  <c r="A7280" i="22"/>
  <c r="A7281" i="22"/>
  <c r="A7282" i="22"/>
  <c r="A7283" i="22"/>
  <c r="A7284" i="22"/>
  <c r="A7285" i="22"/>
  <c r="A7286" i="22"/>
  <c r="A7287" i="22"/>
  <c r="A7288" i="22"/>
  <c r="A7289" i="22"/>
  <c r="A7290" i="22"/>
  <c r="A7291" i="22"/>
  <c r="A7292" i="22"/>
  <c r="A7293" i="22"/>
  <c r="A7294" i="22"/>
  <c r="A7295" i="22"/>
  <c r="A7296" i="22"/>
  <c r="A7297" i="22"/>
  <c r="A7298" i="22"/>
  <c r="A7299" i="22"/>
  <c r="A7300" i="22"/>
  <c r="A7301" i="22"/>
  <c r="A7302" i="22"/>
  <c r="A7303" i="22"/>
  <c r="A7304" i="22"/>
  <c r="A7305" i="22"/>
  <c r="A7306" i="22"/>
  <c r="A7307" i="22"/>
  <c r="A7308" i="22"/>
  <c r="A7309" i="22"/>
  <c r="A7310" i="22"/>
  <c r="A7311" i="22"/>
  <c r="A7312" i="22"/>
  <c r="A7313" i="22"/>
  <c r="A7314" i="22"/>
  <c r="A7315" i="22"/>
  <c r="A7316" i="22"/>
  <c r="A7317" i="22"/>
  <c r="A7318" i="22"/>
  <c r="A7319" i="22"/>
  <c r="A7320" i="22"/>
  <c r="A7321" i="22"/>
  <c r="A7322" i="22"/>
  <c r="A7323" i="22"/>
  <c r="A7324" i="22"/>
  <c r="A7325" i="22"/>
  <c r="A7326" i="22"/>
  <c r="A7327" i="22"/>
  <c r="A7328" i="22"/>
  <c r="A7329" i="22"/>
  <c r="A7330" i="22"/>
  <c r="A7331" i="22"/>
  <c r="A7332" i="22"/>
  <c r="A7333" i="22"/>
  <c r="A7334" i="22"/>
  <c r="A7335" i="22"/>
  <c r="A7336" i="22"/>
  <c r="A7337" i="22"/>
  <c r="A7338" i="22"/>
  <c r="A7339" i="22"/>
  <c r="A7340" i="22"/>
  <c r="A7341" i="22"/>
  <c r="A7342" i="22"/>
  <c r="A7343" i="22"/>
  <c r="A7344" i="22"/>
  <c r="A7345" i="22"/>
  <c r="A7346" i="22"/>
  <c r="A7347" i="22"/>
  <c r="A7348" i="22"/>
  <c r="A7349" i="22"/>
  <c r="A7350" i="22"/>
  <c r="A7351" i="22"/>
  <c r="A7352" i="22"/>
  <c r="A7353" i="22"/>
  <c r="A7354" i="22"/>
  <c r="A7355" i="22"/>
  <c r="A7356" i="22"/>
  <c r="A7357" i="22"/>
  <c r="A7358" i="22"/>
  <c r="A7359" i="22"/>
  <c r="A7360" i="22"/>
  <c r="A7361" i="22"/>
  <c r="A7362" i="22"/>
  <c r="A7363" i="22"/>
  <c r="A7364" i="22"/>
  <c r="A7365" i="22"/>
  <c r="A7366" i="22"/>
  <c r="A7367" i="22"/>
  <c r="A7368" i="22"/>
  <c r="A7369" i="22"/>
  <c r="A7370" i="22"/>
  <c r="A7371" i="22"/>
  <c r="A7372" i="22"/>
  <c r="A7373" i="22"/>
  <c r="A7374" i="22"/>
  <c r="A7375" i="22"/>
  <c r="A7376" i="22"/>
  <c r="A7377" i="22"/>
  <c r="A7378" i="22"/>
  <c r="A7379" i="22"/>
  <c r="A7380" i="22"/>
  <c r="A7381" i="22"/>
  <c r="A7382" i="22"/>
  <c r="A7383" i="22"/>
  <c r="A7384" i="22"/>
  <c r="A7385" i="22"/>
  <c r="A7386" i="22"/>
  <c r="A7387" i="22"/>
  <c r="A7388" i="22"/>
  <c r="A7389" i="22"/>
  <c r="A7390" i="22"/>
  <c r="A7391" i="22"/>
  <c r="A7392" i="22"/>
  <c r="A7393" i="22"/>
  <c r="A7394" i="22"/>
  <c r="A7395" i="22"/>
  <c r="A7396" i="22"/>
  <c r="A7397" i="22"/>
  <c r="A7398" i="22"/>
  <c r="A7399" i="22"/>
  <c r="A7400" i="22"/>
  <c r="A7401" i="22"/>
  <c r="A7402" i="22"/>
  <c r="A7403" i="22"/>
  <c r="A7404" i="22"/>
  <c r="A7405" i="22"/>
  <c r="A7406" i="22"/>
  <c r="A7407" i="22"/>
  <c r="A7408" i="22"/>
  <c r="A7409" i="22"/>
  <c r="A7410" i="22"/>
  <c r="A7411" i="22"/>
  <c r="A7412" i="22"/>
  <c r="A7413" i="22"/>
  <c r="A7414" i="22"/>
  <c r="A7415" i="22"/>
  <c r="A7416" i="22"/>
  <c r="A7417" i="22"/>
  <c r="A7418" i="22"/>
  <c r="A7419" i="22"/>
  <c r="A7420" i="22"/>
  <c r="A7421" i="22"/>
  <c r="A7422" i="22"/>
  <c r="A7423" i="22"/>
  <c r="A7424" i="22"/>
  <c r="A7425" i="22"/>
  <c r="A7426" i="22"/>
  <c r="A7427" i="22"/>
  <c r="A7428" i="22"/>
  <c r="A7429" i="22"/>
  <c r="A7430" i="22"/>
  <c r="A7431" i="22"/>
  <c r="A7432" i="22"/>
  <c r="A7433" i="22"/>
  <c r="A7434" i="22"/>
  <c r="A7435" i="22"/>
  <c r="A7436" i="22"/>
  <c r="A7437" i="22"/>
  <c r="A7438" i="22"/>
  <c r="A7439" i="22"/>
  <c r="A7440" i="22"/>
  <c r="A7441" i="22"/>
  <c r="A7442" i="22"/>
  <c r="A7443" i="22"/>
  <c r="A7444" i="22"/>
  <c r="A7445" i="22"/>
  <c r="A7446" i="22"/>
  <c r="A7447" i="22"/>
  <c r="A7448" i="22"/>
  <c r="A7449" i="22"/>
  <c r="A7450" i="22"/>
  <c r="A7451" i="22"/>
  <c r="A7452" i="22"/>
  <c r="A7453" i="22"/>
  <c r="A7454" i="22"/>
  <c r="A7455" i="22"/>
  <c r="A7456" i="22"/>
  <c r="A7457" i="22"/>
  <c r="A7458" i="22"/>
  <c r="A7459" i="22"/>
  <c r="A7460" i="22"/>
  <c r="A7461" i="22"/>
  <c r="A7462" i="22"/>
  <c r="A7463" i="22"/>
  <c r="A7464" i="22"/>
  <c r="A7465" i="22"/>
  <c r="A7466" i="22"/>
  <c r="A7467" i="22"/>
  <c r="A7468" i="22"/>
  <c r="A7469" i="22"/>
  <c r="A7470" i="22"/>
  <c r="A7471" i="22"/>
  <c r="A7472" i="22"/>
  <c r="A7473" i="22"/>
  <c r="A7474" i="22"/>
  <c r="A7475" i="22"/>
  <c r="A7476" i="22"/>
  <c r="A7477" i="22"/>
  <c r="A7478" i="22"/>
  <c r="A7479" i="22"/>
  <c r="A7480" i="22"/>
  <c r="A7481" i="22"/>
  <c r="A7482" i="22"/>
  <c r="A7483" i="22"/>
  <c r="A7484" i="22"/>
  <c r="A7485" i="22"/>
  <c r="A7486" i="22"/>
  <c r="A7487" i="22"/>
  <c r="A7488" i="22"/>
  <c r="A7489" i="22"/>
  <c r="A7490" i="22"/>
  <c r="A7491" i="22"/>
  <c r="A7492" i="22"/>
  <c r="A7493" i="22"/>
  <c r="A7494" i="22"/>
  <c r="A7495" i="22"/>
  <c r="A7496" i="22"/>
  <c r="A7497" i="22"/>
  <c r="A7498" i="22"/>
  <c r="A7499" i="22"/>
  <c r="A7500" i="22"/>
  <c r="A7501" i="22"/>
  <c r="A7502" i="22"/>
  <c r="A7503" i="22"/>
  <c r="A7504" i="22"/>
  <c r="A7505" i="22"/>
  <c r="A7506" i="22"/>
  <c r="A7507" i="22"/>
  <c r="A7508" i="22"/>
  <c r="A7509" i="22"/>
  <c r="A7510" i="22"/>
  <c r="A7511" i="22"/>
  <c r="A7512" i="22"/>
  <c r="A7513" i="22"/>
  <c r="A7514" i="22"/>
  <c r="A7515" i="22"/>
  <c r="A7516" i="22"/>
  <c r="A7517" i="22"/>
  <c r="A7518" i="22"/>
  <c r="A7519" i="22"/>
  <c r="A7520" i="22"/>
  <c r="A7521" i="22"/>
  <c r="A7522" i="22"/>
  <c r="A7523" i="22"/>
  <c r="A7524" i="22"/>
  <c r="A7525" i="22"/>
  <c r="A7526" i="22"/>
  <c r="A7527" i="22"/>
  <c r="A7528" i="22"/>
  <c r="A7529" i="22"/>
  <c r="A7530" i="22"/>
  <c r="A7531" i="22"/>
  <c r="A7532" i="22"/>
  <c r="A7533" i="22"/>
  <c r="A7534" i="22"/>
  <c r="A7535" i="22"/>
  <c r="A7536" i="22"/>
  <c r="A7537" i="22"/>
  <c r="A7538" i="22"/>
  <c r="A7539" i="22"/>
  <c r="A7540" i="22"/>
  <c r="A7541" i="22"/>
  <c r="A7542" i="22"/>
  <c r="A7543" i="22"/>
  <c r="A7544" i="22"/>
  <c r="A7545" i="22"/>
  <c r="A7546" i="22"/>
  <c r="A7547" i="22"/>
  <c r="A7548" i="22"/>
  <c r="A7549" i="22"/>
  <c r="A7550" i="22"/>
  <c r="A7551" i="22"/>
  <c r="A7552" i="22"/>
  <c r="A7553" i="22"/>
  <c r="A7554" i="22"/>
  <c r="A7555" i="22"/>
  <c r="A7556" i="22"/>
  <c r="A7557" i="22"/>
  <c r="A7558" i="22"/>
  <c r="A7559" i="22"/>
  <c r="A7560" i="22"/>
  <c r="A7561" i="22"/>
  <c r="A7562" i="22"/>
  <c r="A7563" i="22"/>
  <c r="A7564" i="22"/>
  <c r="A7565" i="22"/>
  <c r="A7566" i="22"/>
  <c r="A7567" i="22"/>
  <c r="A7568" i="22"/>
  <c r="A7569" i="22"/>
  <c r="A7570" i="22"/>
  <c r="A7571" i="22"/>
  <c r="A7572" i="22"/>
  <c r="A7573" i="22"/>
  <c r="A7574" i="22"/>
  <c r="A7575" i="22"/>
  <c r="A7576" i="22"/>
  <c r="A7577" i="22"/>
  <c r="A7578" i="22"/>
  <c r="A7579" i="22"/>
  <c r="A7580" i="22"/>
  <c r="A7581" i="22"/>
  <c r="A7582" i="22"/>
  <c r="A7583" i="22"/>
  <c r="A7584" i="22"/>
  <c r="A7585" i="22"/>
  <c r="A7586" i="22"/>
  <c r="A7587" i="22"/>
  <c r="A7588" i="22"/>
  <c r="A7589" i="22"/>
  <c r="A7590" i="22"/>
  <c r="A7591" i="22"/>
  <c r="A7592" i="22"/>
  <c r="A7593" i="22"/>
  <c r="A7594" i="22"/>
  <c r="A7595" i="22"/>
  <c r="A7596" i="22"/>
  <c r="A7597" i="22"/>
  <c r="A7598" i="22"/>
  <c r="A7599" i="22"/>
  <c r="A7600" i="22"/>
  <c r="A7601" i="22"/>
  <c r="A7602" i="22"/>
  <c r="A7603" i="22"/>
  <c r="A7604" i="22"/>
  <c r="A7605" i="22"/>
  <c r="A7606" i="22"/>
  <c r="A7607" i="22"/>
  <c r="A7608" i="22"/>
  <c r="A7609" i="22"/>
  <c r="A7610" i="22"/>
  <c r="A7611" i="22"/>
  <c r="A7612" i="22"/>
  <c r="A7613" i="22"/>
  <c r="A7614" i="22"/>
  <c r="A7615" i="22"/>
  <c r="A7616" i="22"/>
  <c r="A7617" i="22"/>
  <c r="A7618" i="22"/>
  <c r="A7619" i="22"/>
  <c r="A7620" i="22"/>
  <c r="A7621" i="22"/>
  <c r="A7622" i="22"/>
  <c r="A7623" i="22"/>
  <c r="A7624" i="22"/>
  <c r="A7625" i="22"/>
  <c r="A7626" i="22"/>
  <c r="A7627" i="22"/>
  <c r="A7628" i="22"/>
  <c r="A7629" i="22"/>
  <c r="A7630" i="22"/>
  <c r="A7631" i="22"/>
  <c r="A7632" i="22"/>
  <c r="A7633" i="22"/>
  <c r="A7634" i="22"/>
  <c r="A7635" i="22"/>
  <c r="A7636" i="22"/>
  <c r="A7637" i="22"/>
  <c r="A7638" i="22"/>
  <c r="A7639" i="22"/>
  <c r="A7640" i="22"/>
  <c r="A7641" i="22"/>
  <c r="A7642" i="22"/>
  <c r="A7643" i="22"/>
  <c r="A7644" i="22"/>
  <c r="A7645" i="22"/>
  <c r="A7646" i="22"/>
  <c r="A7647" i="22"/>
  <c r="A7648" i="22"/>
  <c r="A7649" i="22"/>
  <c r="A7650" i="22"/>
  <c r="A7651" i="22"/>
  <c r="A7652" i="22"/>
  <c r="A7653" i="22"/>
  <c r="A7654" i="22"/>
  <c r="A7655" i="22"/>
  <c r="A7656" i="22"/>
  <c r="A7657" i="22"/>
  <c r="A7658" i="22"/>
  <c r="A7659" i="22"/>
  <c r="A7660" i="22"/>
  <c r="A7661" i="22"/>
  <c r="A7662" i="22"/>
  <c r="A7663" i="22"/>
  <c r="A7664" i="22"/>
  <c r="A7665" i="22"/>
  <c r="A7666" i="22"/>
  <c r="A7667" i="22"/>
  <c r="A7668" i="22"/>
  <c r="A7669" i="22"/>
  <c r="A7670" i="22"/>
  <c r="A7671" i="22"/>
  <c r="A7672" i="22"/>
  <c r="A7673" i="22"/>
  <c r="A7674" i="22"/>
  <c r="A7675" i="22"/>
  <c r="A7676" i="22"/>
  <c r="A7677" i="22"/>
  <c r="A7678" i="22"/>
  <c r="A7679" i="22"/>
  <c r="A7680" i="22"/>
  <c r="A7681" i="22"/>
  <c r="A7682" i="22"/>
  <c r="A7683" i="22"/>
  <c r="A7684" i="22"/>
  <c r="A7685" i="22"/>
  <c r="A7686" i="22"/>
  <c r="A7687" i="22"/>
  <c r="A7688" i="22"/>
  <c r="A7689" i="22"/>
  <c r="A7690" i="22"/>
  <c r="A7691" i="22"/>
  <c r="A7692" i="22"/>
  <c r="A7693" i="22"/>
  <c r="A7694" i="22"/>
  <c r="A7695" i="22"/>
  <c r="A7696" i="22"/>
  <c r="A7697" i="22"/>
  <c r="A7698" i="22"/>
  <c r="A7699" i="22"/>
  <c r="A7700" i="22"/>
  <c r="A7701" i="22"/>
  <c r="A7702" i="22"/>
  <c r="A7703" i="22"/>
  <c r="A7704" i="22"/>
  <c r="A7705" i="22"/>
  <c r="A7706" i="22"/>
  <c r="A7707" i="22"/>
  <c r="A7708" i="22"/>
  <c r="A7709" i="22"/>
  <c r="A7710" i="22"/>
  <c r="A7711" i="22"/>
  <c r="A7712" i="22"/>
  <c r="A7713" i="22"/>
  <c r="A7714" i="22"/>
  <c r="A7715" i="22"/>
  <c r="A7716" i="22"/>
  <c r="A7717" i="22"/>
  <c r="A7718" i="22"/>
  <c r="A7719" i="22"/>
  <c r="A7720" i="22"/>
  <c r="A7721" i="22"/>
  <c r="A7722" i="22"/>
  <c r="A7723" i="22"/>
  <c r="A7724" i="22"/>
  <c r="A7725" i="22"/>
  <c r="A7726" i="22"/>
  <c r="A7727" i="22"/>
  <c r="A7728" i="22"/>
  <c r="A7729" i="22"/>
  <c r="A7730" i="22"/>
  <c r="A7731" i="22"/>
  <c r="A7732" i="22"/>
  <c r="A7733" i="22"/>
  <c r="A7734" i="22"/>
  <c r="A7735" i="22"/>
  <c r="A7736" i="22"/>
  <c r="A7737" i="22"/>
  <c r="A7738" i="22"/>
  <c r="A7739" i="22"/>
  <c r="A7740" i="22"/>
  <c r="A7741" i="22"/>
  <c r="A7742" i="22"/>
  <c r="A7743" i="22"/>
  <c r="A7744" i="22"/>
  <c r="A7745" i="22"/>
  <c r="A7746" i="22"/>
  <c r="A7747" i="22"/>
  <c r="A7748" i="22"/>
  <c r="A7749" i="22"/>
  <c r="A7750" i="22"/>
  <c r="A7751" i="22"/>
  <c r="A7752" i="22"/>
  <c r="A7753" i="22"/>
  <c r="A7754" i="22"/>
  <c r="A7755" i="22"/>
  <c r="A7756" i="22"/>
  <c r="A7757" i="22"/>
  <c r="A7758" i="22"/>
  <c r="A7759" i="22"/>
  <c r="A7760" i="22"/>
  <c r="A7761" i="22"/>
  <c r="A7762" i="22"/>
  <c r="A7763" i="22"/>
  <c r="A7764" i="22"/>
  <c r="A7765" i="22"/>
  <c r="A7766" i="22"/>
  <c r="A7767" i="22"/>
  <c r="A7768" i="22"/>
  <c r="A7769" i="22"/>
  <c r="A7770" i="22"/>
  <c r="A7771" i="22"/>
  <c r="A7772" i="22"/>
  <c r="A7773" i="22"/>
  <c r="A7774" i="22"/>
  <c r="A7775" i="22"/>
  <c r="A7776" i="22"/>
  <c r="A7777" i="22"/>
  <c r="A7778" i="22"/>
  <c r="A7779" i="22"/>
  <c r="A7780" i="22"/>
  <c r="A7781" i="22"/>
  <c r="A7782" i="22"/>
  <c r="A7783" i="22"/>
  <c r="A7784" i="22"/>
  <c r="A7785" i="22"/>
  <c r="A7786" i="22"/>
  <c r="A7787" i="22"/>
  <c r="A7788" i="22"/>
  <c r="A7789" i="22"/>
  <c r="A7790" i="22"/>
  <c r="A7791" i="22"/>
  <c r="A7792" i="22"/>
  <c r="A7793" i="22"/>
  <c r="A7794" i="22"/>
  <c r="A7795" i="22"/>
  <c r="A7796" i="22"/>
  <c r="A7797" i="22"/>
  <c r="A7798" i="22"/>
  <c r="A7799" i="22"/>
  <c r="A7800" i="22"/>
  <c r="A7801" i="22"/>
  <c r="A7802" i="22"/>
  <c r="A7803" i="22"/>
  <c r="A7804" i="22"/>
  <c r="A7805" i="22"/>
  <c r="A7806" i="22"/>
  <c r="A7807" i="22"/>
  <c r="A7808" i="22"/>
  <c r="A7809" i="22"/>
  <c r="A7810" i="22"/>
  <c r="A7811" i="22"/>
  <c r="A7812" i="22"/>
  <c r="A7813" i="22"/>
  <c r="A7814" i="22"/>
  <c r="A7815" i="22"/>
  <c r="A7816" i="22"/>
  <c r="A7817" i="22"/>
  <c r="A7818" i="22"/>
  <c r="A7819" i="22"/>
  <c r="A7820" i="22"/>
  <c r="A7821" i="22"/>
  <c r="A7822" i="22"/>
  <c r="A7823" i="22"/>
  <c r="A7824" i="22"/>
  <c r="A7825" i="22"/>
  <c r="A7826" i="22"/>
  <c r="A7827" i="22"/>
  <c r="A7828" i="22"/>
  <c r="A7829" i="22"/>
  <c r="A7830" i="22"/>
  <c r="A7831" i="22"/>
  <c r="A7832" i="22"/>
  <c r="A7833" i="22"/>
  <c r="A7834" i="22"/>
  <c r="A7835" i="22"/>
  <c r="A7836" i="22"/>
  <c r="A7837" i="22"/>
  <c r="A7838" i="22"/>
  <c r="A7839" i="22"/>
  <c r="A7840" i="22"/>
  <c r="A7841" i="22"/>
  <c r="A7842" i="22"/>
  <c r="A7843" i="22"/>
  <c r="A7844" i="22"/>
  <c r="A7845" i="22"/>
  <c r="A7846" i="22"/>
  <c r="A7847" i="22"/>
  <c r="A7848" i="22"/>
  <c r="A7849" i="22"/>
  <c r="A7850" i="22"/>
  <c r="A7851" i="22"/>
  <c r="A7852" i="22"/>
  <c r="A7853" i="22"/>
  <c r="A7854" i="22"/>
  <c r="A7855" i="22"/>
  <c r="A7856" i="22"/>
  <c r="A7857" i="22"/>
  <c r="A7858" i="22"/>
  <c r="A7859" i="22"/>
  <c r="A7860" i="22"/>
  <c r="A7861" i="22"/>
  <c r="A7862" i="22"/>
  <c r="A7863" i="22"/>
  <c r="A7864" i="22"/>
  <c r="A7865" i="22"/>
  <c r="A7866" i="22"/>
  <c r="A7867" i="22"/>
  <c r="A7868" i="22"/>
  <c r="A7869" i="22"/>
  <c r="A7870" i="22"/>
  <c r="A7871" i="22"/>
  <c r="A7872" i="22"/>
  <c r="A7873" i="22"/>
  <c r="A7874" i="22"/>
  <c r="A7875" i="22"/>
  <c r="A7876" i="22"/>
  <c r="A7877" i="22"/>
  <c r="A7878" i="22"/>
  <c r="A7879" i="22"/>
  <c r="A7880" i="22"/>
  <c r="A7881" i="22"/>
  <c r="A7882" i="22"/>
  <c r="A7883" i="22"/>
  <c r="A7884" i="22"/>
  <c r="A7885" i="22"/>
  <c r="A7886" i="22"/>
  <c r="A7887" i="22"/>
  <c r="A7888" i="22"/>
  <c r="A7889" i="22"/>
  <c r="A7890" i="22"/>
  <c r="A7891" i="22"/>
  <c r="A7892" i="22"/>
  <c r="A7893" i="22"/>
  <c r="A7894" i="22"/>
  <c r="A7895" i="22"/>
  <c r="A7896" i="22"/>
  <c r="A7897" i="22"/>
  <c r="A7898" i="22"/>
  <c r="A7899" i="22"/>
  <c r="A7900" i="22"/>
  <c r="A7901" i="22"/>
  <c r="A7902" i="22"/>
  <c r="A7903" i="22"/>
  <c r="A7904" i="22"/>
  <c r="A7905" i="22"/>
  <c r="A7906" i="22"/>
  <c r="A7907" i="22"/>
  <c r="A7908" i="22"/>
  <c r="A7909" i="22"/>
  <c r="A7910" i="22"/>
  <c r="A7911" i="22"/>
  <c r="A7912" i="22"/>
  <c r="A7913" i="22"/>
  <c r="A7914" i="22"/>
  <c r="A7915" i="22"/>
  <c r="A7916" i="22"/>
  <c r="A7917" i="22"/>
  <c r="A7918" i="22"/>
  <c r="A7919" i="22"/>
  <c r="A7920" i="22"/>
  <c r="A7921" i="22"/>
  <c r="A7922" i="22"/>
  <c r="A7923" i="22"/>
  <c r="A7924" i="22"/>
  <c r="A7925" i="22"/>
  <c r="A7926" i="22"/>
  <c r="A7927" i="22"/>
  <c r="A7928" i="22"/>
  <c r="A7929" i="22"/>
  <c r="A7930" i="22"/>
  <c r="A7931" i="22"/>
  <c r="A7932" i="22"/>
  <c r="A7933" i="22"/>
  <c r="A7934" i="22"/>
  <c r="A7935" i="22"/>
  <c r="A7936" i="22"/>
  <c r="A7937" i="22"/>
  <c r="A7938" i="22"/>
  <c r="A7939" i="22"/>
  <c r="A7940" i="22"/>
  <c r="A7941" i="22"/>
  <c r="A7942" i="22"/>
  <c r="A7943" i="22"/>
  <c r="A7944" i="22"/>
  <c r="A7945" i="22"/>
  <c r="A7946" i="22"/>
  <c r="A7947" i="22"/>
  <c r="A7948" i="22"/>
  <c r="A7949" i="22"/>
  <c r="A7950" i="22"/>
  <c r="A7951" i="22"/>
  <c r="A7952" i="22"/>
  <c r="A7953" i="22"/>
  <c r="A7954" i="22"/>
  <c r="A7955" i="22"/>
  <c r="A7956" i="22"/>
  <c r="A7957" i="22"/>
  <c r="A7958" i="22"/>
  <c r="A7959" i="22"/>
  <c r="A7960" i="22"/>
  <c r="A7961" i="22"/>
  <c r="A7962" i="22"/>
  <c r="A7963" i="22"/>
  <c r="A7964" i="22"/>
  <c r="A7965" i="22"/>
  <c r="A7966" i="22"/>
  <c r="A7967" i="22"/>
  <c r="A7968" i="22"/>
  <c r="A7969" i="22"/>
  <c r="A7970" i="22"/>
  <c r="A7971" i="22"/>
  <c r="A7972" i="22"/>
  <c r="A7973" i="22"/>
  <c r="A7974" i="22"/>
  <c r="A7975" i="22"/>
  <c r="A7976" i="22"/>
  <c r="A7977" i="22"/>
  <c r="A7978" i="22"/>
  <c r="A7979" i="22"/>
  <c r="A7980" i="22"/>
  <c r="A7981" i="22"/>
  <c r="A7982" i="22"/>
  <c r="A7983" i="22"/>
  <c r="A7984" i="22"/>
  <c r="A7985" i="22"/>
  <c r="A7986" i="22"/>
  <c r="A7987" i="22"/>
  <c r="A7988" i="22"/>
  <c r="A7989" i="22"/>
  <c r="A7990" i="22"/>
  <c r="A7991" i="22"/>
  <c r="A7992" i="22"/>
  <c r="A7993" i="22"/>
  <c r="A7994" i="22"/>
  <c r="A7995" i="22"/>
  <c r="A7996" i="22"/>
  <c r="A7997" i="22"/>
  <c r="A7998" i="22"/>
  <c r="A7999" i="22"/>
  <c r="A8000" i="22"/>
  <c r="A8001" i="22"/>
  <c r="A8002" i="22"/>
  <c r="A8003" i="22"/>
  <c r="A8004" i="22"/>
  <c r="A8005" i="22"/>
  <c r="A8006" i="22"/>
  <c r="A8007" i="22"/>
  <c r="A8008" i="22"/>
  <c r="A8009" i="22"/>
  <c r="A8010" i="22"/>
  <c r="A8011" i="22"/>
  <c r="A8012" i="22"/>
  <c r="A8013" i="22"/>
  <c r="A8014" i="22"/>
  <c r="A8015" i="22"/>
  <c r="A8016" i="22"/>
  <c r="A8017" i="22"/>
  <c r="A8018" i="22"/>
  <c r="A8019" i="22"/>
  <c r="A8020" i="22"/>
  <c r="A8021" i="22"/>
  <c r="A8022" i="22"/>
  <c r="A8023" i="22"/>
  <c r="A8024" i="22"/>
  <c r="A8025" i="22"/>
  <c r="A8026" i="22"/>
  <c r="A8027" i="22"/>
  <c r="A8028" i="22"/>
  <c r="A8029" i="22"/>
  <c r="A8030" i="22"/>
  <c r="A8031" i="22"/>
  <c r="A8032" i="22"/>
  <c r="A8033" i="22"/>
  <c r="A8034" i="22"/>
  <c r="A8035" i="22"/>
  <c r="A8036" i="22"/>
  <c r="A8037" i="22"/>
  <c r="A8038" i="22"/>
  <c r="A8039" i="22"/>
  <c r="A8040" i="22"/>
  <c r="A8041" i="22"/>
  <c r="A8042" i="22"/>
  <c r="A8043" i="22"/>
  <c r="A8044" i="22"/>
  <c r="A8045" i="22"/>
  <c r="A8046" i="22"/>
  <c r="A8047" i="22"/>
  <c r="A8048" i="22"/>
  <c r="A8049" i="22"/>
  <c r="A8050" i="22"/>
  <c r="A8051" i="22"/>
  <c r="A8052" i="22"/>
  <c r="A8053" i="22"/>
  <c r="A8054" i="22"/>
  <c r="A8055" i="22"/>
  <c r="A8056" i="22"/>
  <c r="A8057" i="22"/>
  <c r="A8058" i="22"/>
  <c r="A8059" i="22"/>
  <c r="A8060" i="22"/>
  <c r="A8061" i="22"/>
  <c r="A8062" i="22"/>
  <c r="A8063" i="22"/>
  <c r="A8064" i="22"/>
  <c r="A8065" i="22"/>
  <c r="A8066" i="22"/>
  <c r="A8067" i="22"/>
  <c r="A8068" i="22"/>
  <c r="A8069" i="22"/>
  <c r="A8070" i="22"/>
  <c r="A8071" i="22"/>
  <c r="A8072" i="22"/>
  <c r="A8073" i="22"/>
  <c r="A8074" i="22"/>
  <c r="A8075" i="22"/>
  <c r="A8076" i="22"/>
  <c r="A8077" i="22"/>
  <c r="A8078" i="22"/>
  <c r="A8079" i="22"/>
  <c r="A8080" i="22"/>
  <c r="A8081" i="22"/>
  <c r="A8082" i="22"/>
  <c r="A8083" i="22"/>
  <c r="A8084" i="22"/>
  <c r="A8085" i="22"/>
  <c r="A8086" i="22"/>
  <c r="A8087" i="22"/>
  <c r="A8088" i="22"/>
  <c r="A8089" i="22"/>
  <c r="A8090" i="22"/>
  <c r="A8091" i="22"/>
  <c r="A8092" i="22"/>
  <c r="A8093" i="22"/>
  <c r="A8094" i="22"/>
  <c r="A8095" i="22"/>
  <c r="A8096" i="22"/>
  <c r="A8097" i="22"/>
  <c r="A8098" i="22"/>
  <c r="A8099" i="22"/>
  <c r="A8100" i="22"/>
  <c r="A8101" i="22"/>
  <c r="A8102" i="22"/>
  <c r="A8103" i="22"/>
  <c r="A8104" i="22"/>
  <c r="A8105" i="22"/>
  <c r="A8106" i="22"/>
  <c r="A8107" i="22"/>
  <c r="A8108" i="22"/>
  <c r="A8109" i="22"/>
  <c r="A8110" i="22"/>
  <c r="A8111" i="22"/>
  <c r="A8112" i="22"/>
  <c r="A8113" i="22"/>
  <c r="A8114" i="22"/>
  <c r="A8115" i="22"/>
  <c r="A8116" i="22"/>
  <c r="A8117" i="22"/>
  <c r="A8118" i="22"/>
  <c r="A8119" i="22"/>
  <c r="A8120" i="22"/>
  <c r="A8121" i="22"/>
  <c r="A8122" i="22"/>
  <c r="A8123" i="22"/>
  <c r="A8124" i="22"/>
  <c r="A8125" i="22"/>
  <c r="A8126" i="22"/>
  <c r="A8127" i="22"/>
  <c r="A8128" i="22"/>
  <c r="A8129" i="22"/>
  <c r="A8130" i="22"/>
  <c r="A8131" i="22"/>
  <c r="A8132" i="22"/>
  <c r="A8133" i="22"/>
  <c r="A8134" i="22"/>
  <c r="A8135" i="22"/>
  <c r="A8136" i="22"/>
  <c r="A8137" i="22"/>
  <c r="A8138" i="22"/>
  <c r="A8139" i="22"/>
  <c r="A8140" i="22"/>
  <c r="A8141" i="22"/>
  <c r="A8142" i="22"/>
  <c r="A8143" i="22"/>
  <c r="A8144" i="22"/>
  <c r="A8145" i="22"/>
  <c r="A8146" i="22"/>
  <c r="A8147" i="22"/>
  <c r="A8148" i="22"/>
  <c r="A8149" i="22"/>
  <c r="A8150" i="22"/>
  <c r="A8151" i="22"/>
  <c r="A8152" i="22"/>
  <c r="A8153" i="22"/>
  <c r="A8154" i="22"/>
  <c r="A8155" i="22"/>
  <c r="A8156" i="22"/>
  <c r="A8157" i="22"/>
  <c r="A8158" i="22"/>
  <c r="A8159" i="22"/>
  <c r="A8160" i="22"/>
  <c r="A8161" i="22"/>
  <c r="A8162" i="22"/>
  <c r="A8163" i="22"/>
  <c r="A8164" i="22"/>
  <c r="A8165" i="22"/>
  <c r="A8166" i="22"/>
  <c r="A8167" i="22"/>
  <c r="A8168" i="22"/>
  <c r="A8169" i="22"/>
  <c r="A8170" i="22"/>
  <c r="A8171" i="22"/>
  <c r="A8172" i="22"/>
  <c r="A8173" i="22"/>
  <c r="A8174" i="22"/>
  <c r="A8175" i="22"/>
  <c r="A8176" i="22"/>
  <c r="A8177" i="22"/>
  <c r="A8178" i="22"/>
  <c r="A8179" i="22"/>
  <c r="A8180" i="22"/>
  <c r="A8181" i="22"/>
  <c r="A8182" i="22"/>
  <c r="A8183" i="22"/>
  <c r="A8184" i="22"/>
  <c r="A8185" i="22"/>
  <c r="A8186" i="22"/>
  <c r="A8187" i="22"/>
  <c r="A8188" i="22"/>
  <c r="A8189" i="22"/>
  <c r="A8190" i="22"/>
  <c r="A8191" i="22"/>
  <c r="A8192" i="22"/>
  <c r="A8193" i="22"/>
  <c r="A8194" i="22"/>
  <c r="A8195" i="22"/>
  <c r="A8196" i="22"/>
  <c r="A8197" i="22"/>
  <c r="A8198" i="22"/>
  <c r="A8199" i="22"/>
  <c r="A8200" i="22"/>
  <c r="A8201" i="22"/>
  <c r="A8202" i="22"/>
  <c r="A8203" i="22"/>
  <c r="A8204" i="22"/>
  <c r="A8205" i="22"/>
  <c r="A8206" i="22"/>
  <c r="A8207" i="22"/>
  <c r="A8208" i="22"/>
  <c r="A8209" i="22"/>
  <c r="A8210" i="22"/>
  <c r="A8211" i="22"/>
  <c r="A8212" i="22"/>
  <c r="A8213" i="22"/>
  <c r="A8214" i="22"/>
  <c r="A8215" i="22"/>
  <c r="A8216" i="22"/>
  <c r="A8217" i="22"/>
  <c r="A8218" i="22"/>
  <c r="A8219" i="22"/>
  <c r="A8220" i="22"/>
  <c r="A8221" i="22"/>
  <c r="A8222" i="22"/>
  <c r="A8223" i="22"/>
  <c r="A8224" i="22"/>
  <c r="A8225" i="22"/>
  <c r="A8226" i="22"/>
  <c r="A8227" i="22"/>
  <c r="A8228" i="22"/>
  <c r="A8229" i="22"/>
  <c r="A8230" i="22"/>
  <c r="A8231" i="22"/>
  <c r="A8232" i="22"/>
  <c r="A8233" i="22"/>
  <c r="A8234" i="22"/>
  <c r="A8235" i="22"/>
  <c r="A8236" i="22"/>
  <c r="A8237" i="22"/>
  <c r="A8238" i="22"/>
  <c r="A8239" i="22"/>
  <c r="A8240" i="22"/>
  <c r="A8241" i="22"/>
  <c r="A8242" i="22"/>
  <c r="A8243" i="22"/>
  <c r="A8244" i="22"/>
  <c r="A8245" i="22"/>
  <c r="A8246" i="22"/>
  <c r="A8247" i="22"/>
  <c r="A8248" i="22"/>
  <c r="A8249" i="22"/>
  <c r="A8250" i="22"/>
  <c r="A8251" i="22"/>
  <c r="A8252" i="22"/>
  <c r="A8253" i="22"/>
  <c r="A8254" i="22"/>
  <c r="A8255" i="22"/>
  <c r="A8256" i="22"/>
  <c r="A8257" i="22"/>
  <c r="A8258" i="22"/>
  <c r="A8259" i="22"/>
  <c r="A8260" i="22"/>
  <c r="A8261" i="22"/>
  <c r="A8262" i="22"/>
  <c r="A8263" i="22"/>
  <c r="A8264" i="22"/>
  <c r="A8265" i="22"/>
  <c r="A8266" i="22"/>
  <c r="A8267" i="22"/>
  <c r="A8268" i="22"/>
  <c r="A8269" i="22"/>
  <c r="A8270" i="22"/>
  <c r="A8271" i="22"/>
  <c r="A8272" i="22"/>
  <c r="A8273" i="22"/>
  <c r="A8274" i="22"/>
  <c r="A8275" i="22"/>
  <c r="A8276" i="22"/>
  <c r="A8277" i="22"/>
  <c r="A8278" i="22"/>
  <c r="A8279" i="22"/>
  <c r="A8280" i="22"/>
  <c r="A8281" i="22"/>
  <c r="A8282" i="22"/>
  <c r="A8283" i="22"/>
  <c r="A8284" i="22"/>
  <c r="A8285" i="22"/>
  <c r="A8286" i="22"/>
  <c r="A8287" i="22"/>
  <c r="A8288" i="22"/>
  <c r="A8289" i="22"/>
  <c r="A8290" i="22"/>
  <c r="A8291" i="22"/>
  <c r="A8292" i="22"/>
  <c r="A8293" i="22"/>
  <c r="A8294" i="22"/>
  <c r="A8295" i="22"/>
  <c r="A8296" i="22"/>
  <c r="A8297" i="22"/>
  <c r="A8298" i="22"/>
  <c r="A8299" i="22"/>
  <c r="A8300" i="22"/>
  <c r="A8301" i="22"/>
  <c r="A8302" i="22"/>
  <c r="A8303" i="22"/>
  <c r="A8304" i="22"/>
  <c r="A8305" i="22"/>
  <c r="A8306" i="22"/>
  <c r="A8307" i="22"/>
  <c r="A8308" i="22"/>
  <c r="A8309" i="22"/>
  <c r="A8310" i="22"/>
  <c r="A8311" i="22"/>
  <c r="A8312" i="22"/>
  <c r="A8313" i="22"/>
  <c r="A8314" i="22"/>
  <c r="A8315" i="22"/>
  <c r="A8316" i="22"/>
  <c r="A8317" i="22"/>
  <c r="A8318" i="22"/>
  <c r="A8319" i="22"/>
  <c r="A8320" i="22"/>
  <c r="A8321" i="22"/>
  <c r="A8322" i="22"/>
  <c r="A8323" i="22"/>
  <c r="A8324" i="22"/>
  <c r="A8325" i="22"/>
  <c r="A8326" i="22"/>
  <c r="A8327" i="22"/>
  <c r="A8328" i="22"/>
  <c r="A8329" i="22"/>
  <c r="A8330" i="22"/>
  <c r="A8331" i="22"/>
  <c r="A8332" i="22"/>
  <c r="A8333" i="22"/>
  <c r="A8334" i="22"/>
  <c r="A8335" i="22"/>
  <c r="A8336" i="22"/>
  <c r="A8337" i="22"/>
  <c r="A8338" i="22"/>
  <c r="A8339" i="22"/>
  <c r="A8340" i="22"/>
  <c r="A8341" i="22"/>
  <c r="A8342" i="22"/>
  <c r="A8343" i="22"/>
  <c r="A8344" i="22"/>
  <c r="A8345" i="22"/>
  <c r="A8346" i="22"/>
  <c r="A8347" i="22"/>
  <c r="A8348" i="22"/>
  <c r="A8349" i="22"/>
  <c r="A8350" i="22"/>
  <c r="A8351" i="22"/>
  <c r="A8352" i="22"/>
  <c r="A8353" i="22"/>
  <c r="A8354" i="22"/>
  <c r="A8355" i="22"/>
  <c r="A8356" i="22"/>
  <c r="A8357" i="22"/>
  <c r="A8358" i="22"/>
  <c r="A8359" i="22"/>
  <c r="A8360" i="22"/>
  <c r="A8361" i="22"/>
  <c r="A8362" i="22"/>
  <c r="A8363" i="22"/>
  <c r="A8364" i="22"/>
  <c r="A8365" i="22"/>
  <c r="A8366" i="22"/>
  <c r="A8367" i="22"/>
  <c r="A8368" i="22"/>
  <c r="A8369" i="22"/>
  <c r="A8370" i="22"/>
  <c r="A8371" i="22"/>
  <c r="A8372" i="22"/>
  <c r="A8373" i="22"/>
  <c r="A8374" i="22"/>
  <c r="A8375" i="22"/>
  <c r="A8376" i="22"/>
  <c r="A8377" i="22"/>
  <c r="A8378" i="22"/>
  <c r="A8379" i="22"/>
  <c r="A8380" i="22"/>
  <c r="A8381" i="22"/>
  <c r="A8382" i="22"/>
  <c r="A8383" i="22"/>
  <c r="A8384" i="22"/>
  <c r="A8385" i="22"/>
  <c r="A8386" i="22"/>
  <c r="A8387" i="22"/>
  <c r="A8388" i="22"/>
  <c r="A8389" i="22"/>
  <c r="A8390" i="22"/>
  <c r="A8391" i="22"/>
  <c r="A8392" i="22"/>
  <c r="A8393" i="22"/>
  <c r="A8394" i="22"/>
  <c r="A8395" i="22"/>
  <c r="A8396" i="22"/>
  <c r="A8397" i="22"/>
  <c r="A8398" i="22"/>
  <c r="A8399" i="22"/>
  <c r="A8400" i="22"/>
  <c r="A8401" i="22"/>
  <c r="A8402" i="22"/>
  <c r="A8403" i="22"/>
  <c r="A8404" i="22"/>
  <c r="A8405" i="22"/>
  <c r="A8406" i="22"/>
  <c r="A8407" i="22"/>
  <c r="A8408" i="22"/>
  <c r="A8409" i="22"/>
  <c r="A8410" i="22"/>
  <c r="A8411" i="22"/>
  <c r="A8412" i="22"/>
  <c r="A8413" i="22"/>
  <c r="A8414" i="22"/>
  <c r="A8415" i="22"/>
  <c r="A8416" i="22"/>
  <c r="A8417" i="22"/>
  <c r="A8418" i="22"/>
  <c r="A8419" i="22"/>
  <c r="A8420" i="22"/>
  <c r="A8421" i="22"/>
  <c r="A8422" i="22"/>
  <c r="A8423" i="22"/>
  <c r="A8424" i="22"/>
  <c r="A8425" i="22"/>
  <c r="A8426" i="22"/>
  <c r="A8427" i="22"/>
  <c r="A8428" i="22"/>
  <c r="A8429" i="22"/>
  <c r="A8430" i="22"/>
  <c r="A8431" i="22"/>
  <c r="A8432" i="22"/>
  <c r="A8433" i="22"/>
  <c r="A8434" i="22"/>
  <c r="A8435" i="22"/>
  <c r="A8436" i="22"/>
  <c r="A8437" i="22"/>
  <c r="A8438" i="22"/>
  <c r="A8439" i="22"/>
  <c r="A8440" i="22"/>
  <c r="A8441" i="22"/>
  <c r="A8442" i="22"/>
  <c r="A8443" i="22"/>
  <c r="A8444" i="22"/>
  <c r="A8445" i="22"/>
  <c r="A8446" i="22"/>
  <c r="A8447" i="22"/>
  <c r="A8448" i="22"/>
  <c r="A8449" i="22"/>
  <c r="A8450" i="22"/>
  <c r="A8451" i="22"/>
  <c r="A8452" i="22"/>
  <c r="A8453" i="22"/>
  <c r="A8454" i="22"/>
  <c r="A8455" i="22"/>
  <c r="A8456" i="22"/>
  <c r="A8457" i="22"/>
  <c r="A8458" i="22"/>
  <c r="A8459" i="22"/>
  <c r="A8460" i="22"/>
  <c r="A8461" i="22"/>
  <c r="A8462" i="22"/>
  <c r="A8463" i="22"/>
  <c r="A8464" i="22"/>
  <c r="A8465" i="22"/>
  <c r="A8466" i="22"/>
  <c r="A8467" i="22"/>
  <c r="A8468" i="22"/>
  <c r="A8469" i="22"/>
  <c r="A8470" i="22"/>
  <c r="A8471" i="22"/>
  <c r="A8472" i="22"/>
  <c r="A8473" i="22"/>
  <c r="A8474" i="22"/>
  <c r="A8475" i="22"/>
  <c r="A8476" i="22"/>
  <c r="A8477" i="22"/>
  <c r="A8478" i="22"/>
  <c r="A8479" i="22"/>
  <c r="A8480" i="22"/>
  <c r="A8481" i="22"/>
  <c r="A8482" i="22"/>
  <c r="A8483" i="22"/>
  <c r="A8484" i="22"/>
  <c r="A8485" i="22"/>
  <c r="A8486" i="22"/>
  <c r="A8487" i="22"/>
  <c r="A8488" i="22"/>
  <c r="A8489" i="22"/>
  <c r="A8490" i="22"/>
  <c r="A8491" i="22"/>
  <c r="A8492" i="22"/>
  <c r="A8493" i="22"/>
  <c r="A8494" i="22"/>
  <c r="A8495" i="22"/>
  <c r="A8496" i="22"/>
  <c r="A8497" i="22"/>
  <c r="A8498" i="22"/>
  <c r="A8499" i="22"/>
  <c r="A8500" i="22"/>
  <c r="A8501" i="22"/>
  <c r="A8502" i="22"/>
  <c r="A8503" i="22"/>
  <c r="A8504" i="22"/>
  <c r="A8505" i="22"/>
  <c r="A8506" i="22"/>
  <c r="A8507" i="22"/>
  <c r="A8508" i="22"/>
  <c r="A8509" i="22"/>
  <c r="A8510" i="22"/>
  <c r="A8511" i="22"/>
  <c r="A8512" i="22"/>
  <c r="A8513" i="22"/>
  <c r="A8514" i="22"/>
  <c r="A8515" i="22"/>
  <c r="A8516" i="22"/>
  <c r="A8517" i="22"/>
  <c r="A8518" i="22"/>
  <c r="A8519" i="22"/>
  <c r="A8520" i="22"/>
  <c r="A8521" i="22"/>
  <c r="A8522" i="22"/>
  <c r="A8523" i="22"/>
  <c r="A8524" i="22"/>
  <c r="A8525" i="22"/>
  <c r="A8526" i="22"/>
  <c r="A8527" i="22"/>
  <c r="A8528" i="22"/>
  <c r="A8529" i="22"/>
  <c r="A8530" i="22"/>
  <c r="A8531" i="22"/>
  <c r="A8532" i="22"/>
  <c r="A8533" i="22"/>
  <c r="A8534" i="22"/>
  <c r="A8535" i="22"/>
  <c r="A8536" i="22"/>
  <c r="A8537" i="22"/>
  <c r="A8538" i="22"/>
  <c r="A8539" i="22"/>
  <c r="A8540" i="22"/>
  <c r="A8541" i="22"/>
  <c r="A8542" i="22"/>
  <c r="A8543" i="22"/>
  <c r="A8544" i="22"/>
  <c r="A8545" i="22"/>
  <c r="A8546" i="22"/>
  <c r="A8547" i="22"/>
  <c r="A8548" i="22"/>
  <c r="A8549" i="22"/>
  <c r="A8550" i="22"/>
  <c r="A8551" i="22"/>
  <c r="A8552" i="22"/>
  <c r="A8553" i="22"/>
  <c r="A8554" i="22"/>
  <c r="A8555" i="22"/>
  <c r="A8556" i="22"/>
  <c r="A8557" i="22"/>
  <c r="A8558" i="22"/>
  <c r="A8559" i="22"/>
  <c r="A8560" i="22"/>
  <c r="A8561" i="22"/>
  <c r="A8562" i="22"/>
  <c r="A8563" i="22"/>
  <c r="A8564" i="22"/>
  <c r="A8565" i="22"/>
  <c r="A8566" i="22"/>
  <c r="A8567" i="22"/>
  <c r="A8568" i="22"/>
  <c r="A8569" i="22"/>
  <c r="A8570" i="22"/>
  <c r="A8571" i="22"/>
  <c r="A8572" i="22"/>
  <c r="A8573" i="22"/>
  <c r="A8574" i="22"/>
  <c r="A8575" i="22"/>
  <c r="A8576" i="22"/>
  <c r="A8577" i="22"/>
  <c r="A8578" i="22"/>
  <c r="A8579" i="22"/>
  <c r="A8580" i="22"/>
  <c r="A8581" i="22"/>
  <c r="A8582" i="22"/>
  <c r="A8583" i="22"/>
  <c r="A8584" i="22"/>
  <c r="A8585" i="22"/>
  <c r="A8586" i="22"/>
  <c r="A8587" i="22"/>
  <c r="A8588" i="22"/>
  <c r="A8589" i="22"/>
  <c r="A8590" i="22"/>
  <c r="A8591" i="22"/>
  <c r="A8592" i="22"/>
  <c r="A8593" i="22"/>
  <c r="A8594" i="22"/>
  <c r="A8595" i="22"/>
  <c r="A8596" i="22"/>
  <c r="A8597" i="22"/>
  <c r="A8598" i="22"/>
  <c r="A8599" i="22"/>
  <c r="A8600" i="22"/>
  <c r="A8601" i="22"/>
  <c r="A8602" i="22"/>
  <c r="A8603" i="22"/>
  <c r="A8604" i="22"/>
  <c r="A8605" i="22"/>
  <c r="A8606" i="22"/>
  <c r="A8607" i="22"/>
  <c r="A8608" i="22"/>
  <c r="A8609" i="22"/>
  <c r="A8610" i="22"/>
  <c r="A8611" i="22"/>
  <c r="A8612" i="22"/>
  <c r="A8613" i="22"/>
  <c r="A8614" i="22"/>
  <c r="A8615" i="22"/>
  <c r="A8616" i="22"/>
  <c r="A8617" i="22"/>
  <c r="A8618" i="22"/>
  <c r="A8619" i="22"/>
  <c r="A8620" i="22"/>
  <c r="A8621" i="22"/>
  <c r="A8622" i="22"/>
  <c r="A8623" i="22"/>
  <c r="A8624" i="22"/>
  <c r="A8625" i="22"/>
  <c r="A8626" i="22"/>
  <c r="A8627" i="22"/>
  <c r="A8628" i="22"/>
  <c r="A8629" i="22"/>
  <c r="A8630" i="22"/>
  <c r="A8631" i="22"/>
  <c r="A8632" i="22"/>
  <c r="A8633" i="22"/>
  <c r="A8634" i="22"/>
  <c r="A8635" i="22"/>
  <c r="A8636" i="22"/>
  <c r="A8637" i="22"/>
  <c r="A8638" i="22"/>
  <c r="A8639" i="22"/>
  <c r="A8640" i="22"/>
  <c r="A8641" i="22"/>
  <c r="A8642" i="22"/>
  <c r="A8643" i="22"/>
  <c r="A8644" i="22"/>
  <c r="A8645" i="22"/>
  <c r="A8646" i="22"/>
  <c r="A8647" i="22"/>
  <c r="A8648" i="22"/>
  <c r="A8649" i="22"/>
  <c r="A8650" i="22"/>
  <c r="A8651" i="22"/>
  <c r="A8652" i="22"/>
  <c r="A8653" i="22"/>
  <c r="A8654" i="22"/>
  <c r="A8655" i="22"/>
  <c r="A8656" i="22"/>
  <c r="A8657" i="22"/>
  <c r="A8658" i="22"/>
  <c r="A8659" i="22"/>
  <c r="A8660" i="22"/>
  <c r="A8661" i="22"/>
  <c r="A8662" i="22"/>
  <c r="A8663" i="22"/>
  <c r="A8664" i="22"/>
  <c r="A8665" i="22"/>
  <c r="A8666" i="22"/>
  <c r="A8667" i="22"/>
  <c r="A8668" i="22"/>
  <c r="A8669" i="22"/>
  <c r="A8670" i="22"/>
  <c r="A8671" i="22"/>
  <c r="A8672" i="22"/>
  <c r="A8673" i="22"/>
  <c r="A8674" i="22"/>
  <c r="A8675" i="22"/>
  <c r="A8676" i="22"/>
  <c r="A8677" i="22"/>
  <c r="A8678" i="22"/>
  <c r="A8679" i="22"/>
  <c r="A8680" i="22"/>
  <c r="A8681" i="22"/>
  <c r="A8682" i="22"/>
  <c r="A8683" i="22"/>
  <c r="A8684" i="22"/>
  <c r="A8685" i="22"/>
  <c r="A8686" i="22"/>
  <c r="A8687" i="22"/>
  <c r="A8688" i="22"/>
  <c r="A8689" i="22"/>
  <c r="A8690" i="22"/>
  <c r="A8691" i="22"/>
  <c r="A8692" i="22"/>
  <c r="A8693" i="22"/>
  <c r="A8694" i="22"/>
  <c r="A8695" i="22"/>
  <c r="A8696" i="22"/>
  <c r="A8697" i="22"/>
  <c r="A8698" i="22"/>
  <c r="A8699" i="22"/>
  <c r="A8700" i="22"/>
  <c r="A8701" i="22"/>
  <c r="A8702" i="22"/>
  <c r="A8703" i="22"/>
  <c r="A8704" i="22"/>
  <c r="A8705" i="22"/>
  <c r="A8706" i="22"/>
  <c r="A8707" i="22"/>
  <c r="A8708" i="22"/>
  <c r="A8709" i="22"/>
  <c r="A8710" i="22"/>
  <c r="A8711" i="22"/>
  <c r="A8712" i="22"/>
  <c r="A8713" i="22"/>
  <c r="A8714" i="22"/>
  <c r="A8715" i="22"/>
  <c r="A8716" i="22"/>
  <c r="A8717" i="22"/>
  <c r="A8718" i="22"/>
  <c r="A8719" i="22"/>
  <c r="A8720" i="22"/>
  <c r="A8721" i="22"/>
  <c r="A8722" i="22"/>
  <c r="A8723" i="22"/>
  <c r="A8724" i="22"/>
  <c r="A8725" i="22"/>
  <c r="A8726" i="22"/>
  <c r="A8727" i="22"/>
  <c r="A8728" i="22"/>
  <c r="A8729" i="22"/>
  <c r="A8730" i="22"/>
  <c r="A8731" i="22"/>
  <c r="A8732" i="22"/>
  <c r="A8733" i="22"/>
  <c r="A8734" i="22"/>
  <c r="A8735" i="22"/>
  <c r="A8736" i="22"/>
  <c r="A8737" i="22"/>
  <c r="A8738" i="22"/>
  <c r="A8739" i="22"/>
  <c r="A8740" i="22"/>
  <c r="A8741" i="22"/>
  <c r="A8742" i="22"/>
  <c r="A8743" i="22"/>
  <c r="A8744" i="22"/>
  <c r="A8745" i="22"/>
  <c r="A8746" i="22"/>
  <c r="A8747" i="22"/>
  <c r="A8748" i="22"/>
  <c r="A8749" i="22"/>
  <c r="A8750" i="22"/>
  <c r="A8751" i="22"/>
  <c r="A8752" i="22"/>
  <c r="A8753" i="22"/>
  <c r="A8754" i="22"/>
  <c r="A8755" i="22"/>
  <c r="A8756" i="22"/>
  <c r="A8757" i="22"/>
  <c r="A8758" i="22"/>
  <c r="A8759" i="22"/>
  <c r="A8760" i="22"/>
  <c r="A8761" i="22"/>
  <c r="A8762" i="22"/>
  <c r="A8763" i="22"/>
  <c r="A8764" i="22"/>
  <c r="A8765" i="22"/>
  <c r="A8766" i="22"/>
  <c r="A8767" i="22"/>
  <c r="A8768" i="22"/>
  <c r="A8769" i="22"/>
  <c r="A8770" i="22"/>
  <c r="A8771" i="22"/>
  <c r="A8772" i="22"/>
  <c r="A8773" i="22"/>
  <c r="A8774" i="22"/>
  <c r="A8775" i="22"/>
  <c r="A8776" i="22"/>
  <c r="A8777" i="22"/>
  <c r="A8778" i="22"/>
  <c r="A8779" i="22"/>
  <c r="A8780" i="22"/>
  <c r="A8781" i="22"/>
  <c r="A8782" i="22"/>
  <c r="A8783" i="22"/>
  <c r="A8784" i="22"/>
  <c r="A8785" i="22"/>
  <c r="A8786" i="22"/>
  <c r="A8787" i="22"/>
  <c r="A8788" i="22"/>
  <c r="A8789" i="22"/>
  <c r="A8790" i="22"/>
  <c r="A8791" i="22"/>
  <c r="A8792" i="22"/>
  <c r="A8793" i="22"/>
  <c r="A8794" i="22"/>
  <c r="A8795" i="22"/>
  <c r="A8796" i="22"/>
  <c r="A8797" i="22"/>
  <c r="A8798" i="22"/>
  <c r="A8799" i="22"/>
  <c r="A8800" i="22"/>
  <c r="A8801" i="22"/>
  <c r="A8802" i="22"/>
  <c r="A8803" i="22"/>
  <c r="A8804" i="22"/>
  <c r="A8805" i="22"/>
  <c r="A8806" i="22"/>
  <c r="A8807" i="22"/>
  <c r="A8808" i="22"/>
  <c r="A8809" i="22"/>
  <c r="A8810" i="22"/>
  <c r="A8811" i="22"/>
  <c r="A8812" i="22"/>
  <c r="A8813" i="22"/>
  <c r="A8814" i="22"/>
  <c r="A8815" i="22"/>
  <c r="A8816" i="22"/>
  <c r="A8817" i="22"/>
  <c r="A8818" i="22"/>
  <c r="A8819" i="22"/>
  <c r="A8820" i="22"/>
  <c r="A8821" i="22"/>
  <c r="A8822" i="22"/>
  <c r="A8823" i="22"/>
  <c r="A8824" i="22"/>
  <c r="A8825" i="22"/>
  <c r="A8826" i="22"/>
  <c r="A8827" i="22"/>
  <c r="A8828" i="22"/>
  <c r="A8829" i="22"/>
  <c r="A8830" i="22"/>
  <c r="A8831" i="22"/>
  <c r="A8832" i="22"/>
  <c r="A8833" i="22"/>
  <c r="A8834" i="22"/>
  <c r="A8835" i="22"/>
  <c r="A8836" i="22"/>
  <c r="A8837" i="22"/>
  <c r="A8838" i="22"/>
  <c r="A8839" i="22"/>
  <c r="A8840" i="22"/>
  <c r="A8841" i="22"/>
  <c r="A8842" i="22"/>
  <c r="A8843" i="22"/>
  <c r="A8844" i="22"/>
  <c r="A8845" i="22"/>
  <c r="A8846" i="22"/>
  <c r="A8847" i="22"/>
  <c r="A8848" i="22"/>
  <c r="A8849" i="22"/>
  <c r="A8850" i="22"/>
  <c r="A8851" i="22"/>
  <c r="A8852" i="22"/>
  <c r="A8853" i="22"/>
  <c r="A8854" i="22"/>
  <c r="A8855" i="22"/>
  <c r="A8856" i="22"/>
  <c r="A8857" i="22"/>
  <c r="A8858" i="22"/>
  <c r="A8859" i="22"/>
  <c r="A8860" i="22"/>
  <c r="A8861" i="22"/>
  <c r="A8862" i="22"/>
  <c r="A8863" i="22"/>
  <c r="A8864" i="22"/>
  <c r="A8865" i="22"/>
  <c r="A8866" i="22"/>
  <c r="A8867" i="22"/>
  <c r="A8868" i="22"/>
  <c r="A8869" i="22"/>
  <c r="A8870" i="22"/>
  <c r="A8871" i="22"/>
  <c r="A8872" i="22"/>
  <c r="A8873" i="22"/>
  <c r="A8874" i="22"/>
  <c r="A8875" i="22"/>
  <c r="A8876" i="22"/>
  <c r="A8877" i="22"/>
  <c r="A8878" i="22"/>
  <c r="A8879" i="22"/>
  <c r="A8880" i="22"/>
  <c r="A8881" i="22"/>
  <c r="A8882" i="22"/>
  <c r="A8883" i="22"/>
  <c r="A8884" i="22"/>
  <c r="A8885" i="22"/>
  <c r="A8886" i="22"/>
  <c r="A8887" i="22"/>
  <c r="A8888" i="22"/>
  <c r="A8889" i="22"/>
  <c r="A8890" i="22"/>
  <c r="A8891" i="22"/>
  <c r="A8892" i="22"/>
  <c r="A8893" i="22"/>
  <c r="A8894" i="22"/>
  <c r="A8895" i="22"/>
  <c r="A8896" i="22"/>
  <c r="A8897" i="22"/>
  <c r="A8898" i="22"/>
  <c r="A8899" i="22"/>
  <c r="A8900" i="22"/>
  <c r="A8901" i="22"/>
  <c r="A8902" i="22"/>
  <c r="A8903" i="22"/>
  <c r="A8904" i="22"/>
  <c r="A8905" i="22"/>
  <c r="A8906" i="22"/>
  <c r="A8907" i="22"/>
  <c r="A8908" i="22"/>
  <c r="A8909" i="22"/>
  <c r="A8910" i="22"/>
  <c r="A8911" i="22"/>
  <c r="A8912" i="22"/>
  <c r="A8913" i="22"/>
  <c r="A8914" i="22"/>
  <c r="A8915" i="22"/>
  <c r="A8916" i="22"/>
  <c r="A8917" i="22"/>
  <c r="A8918" i="22"/>
  <c r="A8919" i="22"/>
  <c r="A8920" i="22"/>
  <c r="A8921" i="22"/>
  <c r="A8922" i="22"/>
  <c r="A8923" i="22"/>
  <c r="A8924" i="22"/>
  <c r="A8925" i="22"/>
  <c r="A8926" i="22"/>
  <c r="A8927" i="22"/>
  <c r="A8928" i="22"/>
  <c r="A8929" i="22"/>
  <c r="A8930" i="22"/>
  <c r="A8931" i="22"/>
  <c r="A8932" i="22"/>
  <c r="A8933" i="22"/>
  <c r="A8934" i="22"/>
  <c r="A8935" i="22"/>
  <c r="A8936" i="22"/>
  <c r="A8937" i="22"/>
  <c r="A8938" i="22"/>
  <c r="A8939" i="22"/>
  <c r="A8940" i="22"/>
  <c r="A8941" i="22"/>
  <c r="A8942" i="22"/>
  <c r="A8943" i="22"/>
  <c r="A8944" i="22"/>
  <c r="A8945" i="22"/>
  <c r="A8946" i="22"/>
  <c r="A8947" i="22"/>
  <c r="A8948" i="22"/>
  <c r="A8949" i="22"/>
  <c r="A8950" i="22"/>
  <c r="A8951" i="22"/>
  <c r="A8952" i="22"/>
  <c r="A8953" i="22"/>
  <c r="A8954" i="22"/>
  <c r="A8955" i="22"/>
  <c r="A8956" i="22"/>
  <c r="A8957" i="22"/>
  <c r="A8958" i="22"/>
  <c r="A8959" i="22"/>
  <c r="A8960" i="22"/>
  <c r="A8961" i="22"/>
  <c r="A8962" i="22"/>
  <c r="A8963" i="22"/>
  <c r="A8964" i="22"/>
  <c r="A8965" i="22"/>
  <c r="A8966" i="22"/>
  <c r="A8967" i="22"/>
  <c r="A8968" i="22"/>
  <c r="A8969" i="22"/>
  <c r="A8970" i="22"/>
  <c r="A8971" i="22"/>
  <c r="A8972" i="22"/>
  <c r="A8973" i="22"/>
  <c r="A8974" i="22"/>
  <c r="A8975" i="22"/>
  <c r="A8976" i="22"/>
  <c r="A8977" i="22"/>
  <c r="A8978" i="22"/>
  <c r="A8979" i="22"/>
  <c r="A8980" i="22"/>
  <c r="A8981" i="22"/>
  <c r="A8982" i="22"/>
  <c r="A8983" i="22"/>
  <c r="A8984" i="22"/>
  <c r="A8985" i="22"/>
  <c r="A8986" i="22"/>
  <c r="A8987" i="22"/>
  <c r="A8988" i="22"/>
  <c r="A8989" i="22"/>
  <c r="A8990" i="22"/>
  <c r="A8991" i="22"/>
  <c r="A8992" i="22"/>
  <c r="A8993" i="22"/>
  <c r="A8994" i="22"/>
  <c r="A8995" i="22"/>
  <c r="A8996" i="22"/>
  <c r="A8997" i="22"/>
  <c r="A8998" i="22"/>
  <c r="A8999" i="22"/>
  <c r="A9000" i="22"/>
  <c r="A9001" i="22"/>
  <c r="A9002" i="22"/>
  <c r="A9003" i="22"/>
  <c r="A9004" i="22"/>
  <c r="A9005" i="22"/>
  <c r="A9006" i="22"/>
  <c r="A9007" i="22"/>
  <c r="A9008" i="22"/>
  <c r="A9009" i="22"/>
  <c r="A9010" i="22"/>
  <c r="A9011" i="22"/>
  <c r="A9012" i="22"/>
  <c r="A9013" i="22"/>
  <c r="A9014" i="22"/>
  <c r="A9015" i="22"/>
  <c r="A9016" i="22"/>
  <c r="A9017" i="22"/>
  <c r="A9018" i="22"/>
  <c r="A9019" i="22"/>
  <c r="A9020" i="22"/>
  <c r="A9021" i="22"/>
  <c r="A9022" i="22"/>
  <c r="A9023" i="22"/>
  <c r="A9024" i="22"/>
  <c r="A9025" i="22"/>
  <c r="A9026" i="22"/>
  <c r="A9027" i="22"/>
  <c r="A9028" i="22"/>
  <c r="A9029" i="22"/>
  <c r="A9030" i="22"/>
  <c r="A9031" i="22"/>
  <c r="A9032" i="22"/>
  <c r="A9033" i="22"/>
  <c r="A9034" i="22"/>
  <c r="A9035" i="22"/>
  <c r="A9036" i="22"/>
  <c r="A9037" i="22"/>
  <c r="A9038" i="22"/>
  <c r="A9039" i="22"/>
  <c r="A9040" i="22"/>
  <c r="A9041" i="22"/>
  <c r="A9042" i="22"/>
  <c r="A9043" i="22"/>
  <c r="A9044" i="22"/>
  <c r="A9045" i="22"/>
  <c r="A9046" i="22"/>
  <c r="A9047" i="22"/>
  <c r="A9048" i="22"/>
  <c r="A9049" i="22"/>
  <c r="A9050" i="22"/>
  <c r="A9051" i="22"/>
  <c r="A9052" i="22"/>
  <c r="A9053" i="22"/>
  <c r="A9054" i="22"/>
  <c r="A9055" i="22"/>
  <c r="A9056" i="22"/>
  <c r="A9057" i="22"/>
  <c r="A9058" i="22"/>
  <c r="A9059" i="22"/>
  <c r="A9060" i="22"/>
  <c r="A9061" i="22"/>
  <c r="A9062" i="22"/>
  <c r="A9063" i="22"/>
  <c r="A9064" i="22"/>
  <c r="A9065" i="22"/>
  <c r="A9066" i="22"/>
  <c r="A9067" i="22"/>
  <c r="A9068" i="22"/>
  <c r="A9069" i="22"/>
  <c r="A9070" i="22"/>
  <c r="A9071" i="22"/>
  <c r="A9072" i="22"/>
  <c r="A9073" i="22"/>
  <c r="A9074" i="22"/>
  <c r="A9075" i="22"/>
  <c r="A9076" i="22"/>
  <c r="A9077" i="22"/>
  <c r="A9078" i="22"/>
  <c r="A9079" i="22"/>
  <c r="A9080" i="22"/>
  <c r="A9081" i="22"/>
  <c r="A9082" i="22"/>
  <c r="A9083" i="22"/>
  <c r="A9084" i="22"/>
  <c r="A9085" i="22"/>
  <c r="A9086" i="22"/>
  <c r="A9087" i="22"/>
  <c r="A9088" i="22"/>
  <c r="A9089" i="22"/>
  <c r="A9090" i="22"/>
  <c r="A9091" i="22"/>
  <c r="A9092" i="22"/>
  <c r="A9093" i="22"/>
  <c r="A9094" i="22"/>
  <c r="A9095" i="22"/>
  <c r="A9096" i="22"/>
  <c r="A9097" i="22"/>
  <c r="A9098" i="22"/>
  <c r="A9099" i="22"/>
  <c r="A9100" i="22"/>
  <c r="A9101" i="22"/>
  <c r="A9102" i="22"/>
  <c r="A9103" i="22"/>
  <c r="A9104" i="22"/>
  <c r="A9105" i="22"/>
  <c r="A9106" i="22"/>
  <c r="A9107" i="22"/>
  <c r="A9108" i="22"/>
  <c r="A9109" i="22"/>
  <c r="A9110" i="22"/>
  <c r="A9111" i="22"/>
  <c r="A9112" i="22"/>
  <c r="A9113" i="22"/>
  <c r="A9114" i="22"/>
  <c r="A9115" i="22"/>
  <c r="A9116" i="22"/>
  <c r="A9117" i="22"/>
  <c r="A9118" i="22"/>
  <c r="A9119" i="22"/>
  <c r="A9120" i="22"/>
  <c r="A9121" i="22"/>
  <c r="A9122" i="22"/>
  <c r="A9123" i="22"/>
  <c r="A9124" i="22"/>
  <c r="A9125" i="22"/>
  <c r="A9126" i="22"/>
  <c r="A9127" i="22"/>
  <c r="A9128" i="22"/>
  <c r="A9129" i="22"/>
  <c r="A9130" i="22"/>
  <c r="A9131" i="22"/>
  <c r="A9132" i="22"/>
  <c r="A9133" i="22"/>
  <c r="A9134" i="22"/>
  <c r="A9135" i="22"/>
  <c r="A9136" i="22"/>
  <c r="A9137" i="22"/>
  <c r="A9138" i="22"/>
  <c r="A9139" i="22"/>
  <c r="A9140" i="22"/>
  <c r="A9141" i="22"/>
  <c r="A9142" i="22"/>
  <c r="A9143" i="22"/>
  <c r="A9144" i="22"/>
  <c r="A9145" i="22"/>
  <c r="A9146" i="22"/>
  <c r="A9147" i="22"/>
  <c r="A9148" i="22"/>
  <c r="A9149" i="22"/>
  <c r="A9150" i="22"/>
  <c r="A9151" i="22"/>
  <c r="A9152" i="22"/>
  <c r="A9153" i="22"/>
  <c r="A9154" i="22"/>
  <c r="A9155" i="22"/>
  <c r="A9156" i="22"/>
  <c r="A9157" i="22"/>
  <c r="A9158" i="22"/>
  <c r="A9159" i="22"/>
  <c r="A9160" i="22"/>
  <c r="A9161" i="22"/>
  <c r="A9162" i="22"/>
  <c r="A9163" i="22"/>
  <c r="A9164" i="22"/>
  <c r="A9165" i="22"/>
  <c r="A9166" i="22"/>
  <c r="A9167" i="22"/>
  <c r="A9168" i="22"/>
  <c r="A9169" i="22"/>
  <c r="A9170" i="22"/>
  <c r="A9171" i="22"/>
  <c r="A9172" i="22"/>
  <c r="A9173" i="22"/>
  <c r="A9174" i="22"/>
  <c r="A9175" i="22"/>
  <c r="A9176" i="22"/>
  <c r="A9177" i="22"/>
  <c r="A9178" i="22"/>
  <c r="A9179" i="22"/>
  <c r="A9180" i="22"/>
  <c r="A9181" i="22"/>
  <c r="A9182" i="22"/>
  <c r="A9183" i="22"/>
  <c r="A9184" i="22"/>
  <c r="A9185" i="22"/>
  <c r="A9186" i="22"/>
  <c r="A9187" i="22"/>
  <c r="A9188" i="22"/>
  <c r="A9189" i="22"/>
  <c r="A9190" i="22"/>
  <c r="A9191" i="22"/>
  <c r="A9192" i="22"/>
  <c r="A9193" i="22"/>
  <c r="A9194" i="22"/>
  <c r="A9195" i="22"/>
  <c r="A9196" i="22"/>
  <c r="A9197" i="22"/>
  <c r="A9198" i="22"/>
  <c r="A9199" i="22"/>
  <c r="A9200" i="22"/>
  <c r="A9201" i="22"/>
  <c r="A9202" i="22"/>
  <c r="A9203" i="22"/>
  <c r="A9204" i="22"/>
  <c r="A9205" i="22"/>
  <c r="A9206" i="22"/>
  <c r="A9207" i="22"/>
  <c r="A9208" i="22"/>
  <c r="A9209" i="22"/>
  <c r="A9210" i="22"/>
  <c r="A9211" i="22"/>
  <c r="A9212" i="22"/>
  <c r="A9213" i="22"/>
  <c r="A9214" i="22"/>
  <c r="A9215" i="22"/>
  <c r="A9216" i="22"/>
  <c r="A9217" i="22"/>
  <c r="A9218" i="22"/>
  <c r="A9219" i="22"/>
  <c r="A9220" i="22"/>
  <c r="A9221" i="22"/>
  <c r="A9222" i="22"/>
  <c r="A9223" i="22"/>
  <c r="A9224" i="22"/>
  <c r="A9225" i="22"/>
  <c r="A9226" i="22"/>
  <c r="A9227" i="22"/>
  <c r="A9228" i="22"/>
  <c r="A9229" i="22"/>
  <c r="A9230" i="22"/>
  <c r="A9231" i="22"/>
  <c r="A9232" i="22"/>
  <c r="A9233" i="22"/>
  <c r="A9234" i="22"/>
  <c r="A9235" i="22"/>
  <c r="A9236" i="22"/>
  <c r="A9237" i="22"/>
  <c r="A9238" i="22"/>
  <c r="A9239" i="22"/>
  <c r="A9240" i="22"/>
  <c r="A9241" i="22"/>
  <c r="A9242" i="22"/>
  <c r="A9243" i="22"/>
  <c r="A9244" i="22"/>
  <c r="A9245" i="22"/>
  <c r="A9246" i="22"/>
  <c r="A9247" i="22"/>
  <c r="A9248" i="22"/>
  <c r="A9249" i="22"/>
  <c r="A9250" i="22"/>
  <c r="A9251" i="22"/>
  <c r="A9252" i="22"/>
  <c r="A9253" i="22"/>
  <c r="A9254" i="22"/>
  <c r="A9255" i="22"/>
  <c r="A9256" i="22"/>
  <c r="A9257" i="22"/>
  <c r="A9258" i="22"/>
  <c r="A9259" i="22"/>
  <c r="A9260" i="22"/>
  <c r="A9261" i="22"/>
  <c r="A9262" i="22"/>
  <c r="A9263" i="22"/>
  <c r="A9264" i="22"/>
  <c r="A9265" i="22"/>
  <c r="A9266" i="22"/>
  <c r="A9267" i="22"/>
  <c r="A9268" i="22"/>
  <c r="A9269" i="22"/>
  <c r="A9270" i="22"/>
  <c r="A9271" i="22"/>
  <c r="A9272" i="22"/>
  <c r="A9273" i="22"/>
  <c r="A9274" i="22"/>
  <c r="A9275" i="22"/>
  <c r="A9276" i="22"/>
  <c r="A9277" i="22"/>
  <c r="A9278" i="22"/>
  <c r="A9279" i="22"/>
  <c r="A9280" i="22"/>
  <c r="A9281" i="22"/>
  <c r="A9282" i="22"/>
  <c r="A9283" i="22"/>
  <c r="A9284" i="22"/>
  <c r="A9285" i="22"/>
  <c r="A9286" i="22"/>
  <c r="A9287" i="22"/>
  <c r="A9288" i="22"/>
  <c r="A9289" i="22"/>
  <c r="A9290" i="22"/>
  <c r="A9291" i="22"/>
  <c r="A9292" i="22"/>
  <c r="A9293" i="22"/>
  <c r="A9294" i="22"/>
  <c r="A9295" i="22"/>
  <c r="A9296" i="22"/>
  <c r="A9297" i="22"/>
  <c r="A9298" i="22"/>
  <c r="A9299" i="22"/>
  <c r="A9300" i="22"/>
  <c r="A9301" i="22"/>
  <c r="A9302" i="22"/>
  <c r="A9303" i="22"/>
  <c r="A9304" i="22"/>
  <c r="A9305" i="22"/>
  <c r="A9306" i="22"/>
  <c r="A9307" i="22"/>
  <c r="A9308" i="22"/>
  <c r="A9309" i="22"/>
  <c r="A9310" i="22"/>
  <c r="A9311" i="22"/>
  <c r="A9312" i="22"/>
  <c r="A9313" i="22"/>
  <c r="A9314" i="22"/>
  <c r="A9315" i="22"/>
  <c r="A9316" i="22"/>
  <c r="A9317" i="22"/>
  <c r="A9318" i="22"/>
  <c r="A9319" i="22"/>
  <c r="A9320" i="22"/>
  <c r="A9321" i="22"/>
  <c r="A9322" i="22"/>
  <c r="A9323" i="22"/>
  <c r="A9324" i="22"/>
  <c r="A9325" i="22"/>
  <c r="A9326" i="22"/>
  <c r="A9327" i="22"/>
  <c r="A9328" i="22"/>
  <c r="A9329" i="22"/>
  <c r="A9330" i="22"/>
  <c r="A9331" i="22"/>
  <c r="A9332" i="22"/>
  <c r="A9333" i="22"/>
  <c r="A9334" i="22"/>
  <c r="A9335" i="22"/>
  <c r="A9336" i="22"/>
  <c r="A9337" i="22"/>
  <c r="A9338" i="22"/>
  <c r="A9339" i="22"/>
  <c r="A9340" i="22"/>
  <c r="A9341" i="22"/>
  <c r="A9342" i="22"/>
  <c r="A9343" i="22"/>
  <c r="A9344" i="22"/>
  <c r="A9345" i="22"/>
  <c r="A9346" i="22"/>
  <c r="A9347" i="22"/>
  <c r="A9348" i="22"/>
  <c r="A9349" i="22"/>
  <c r="A9350" i="22"/>
  <c r="A9351" i="22"/>
  <c r="A9352" i="22"/>
  <c r="A9353" i="22"/>
  <c r="A9354" i="22"/>
  <c r="A9355" i="22"/>
  <c r="A9356" i="22"/>
  <c r="A9357" i="22"/>
  <c r="A9358" i="22"/>
  <c r="A9359" i="22"/>
  <c r="A9360" i="22"/>
  <c r="A9361" i="22"/>
  <c r="A9362" i="22"/>
  <c r="A9363" i="22"/>
  <c r="A9364" i="22"/>
  <c r="A9365" i="22"/>
  <c r="A9366" i="22"/>
  <c r="A9367" i="22"/>
  <c r="A9368" i="22"/>
  <c r="A9369" i="22"/>
  <c r="A9370" i="22"/>
  <c r="A9371" i="22"/>
  <c r="A9372" i="22"/>
  <c r="A9373" i="22"/>
  <c r="A9374" i="22"/>
  <c r="A9375" i="22"/>
  <c r="A9376" i="22"/>
  <c r="A9377" i="22"/>
  <c r="A9378" i="22"/>
  <c r="A9379" i="22"/>
  <c r="A9380" i="22"/>
  <c r="A9381" i="22"/>
  <c r="A9382" i="22"/>
  <c r="A9383" i="22"/>
  <c r="A9384" i="22"/>
  <c r="A9385" i="22"/>
  <c r="A9386" i="22"/>
  <c r="A9387" i="22"/>
  <c r="A9388" i="22"/>
  <c r="A9389" i="22"/>
  <c r="A9390" i="22"/>
  <c r="A9391" i="22"/>
  <c r="A9392" i="22"/>
  <c r="A9393" i="22"/>
  <c r="A9394" i="22"/>
  <c r="A9395" i="22"/>
  <c r="A9396" i="22"/>
  <c r="A9397" i="22"/>
  <c r="A9398" i="22"/>
  <c r="A9399" i="22"/>
  <c r="A9400" i="22"/>
  <c r="A9401" i="22"/>
  <c r="A9402" i="22"/>
  <c r="A9403" i="22"/>
  <c r="A9404" i="22"/>
  <c r="A9405" i="22"/>
  <c r="A9406" i="22"/>
  <c r="A9407" i="22"/>
  <c r="A9408" i="22"/>
  <c r="A9409" i="22"/>
  <c r="A9410" i="22"/>
  <c r="A9411" i="22"/>
  <c r="A9412" i="22"/>
  <c r="A9413" i="22"/>
  <c r="A9414" i="22"/>
  <c r="A9415" i="22"/>
  <c r="A9416" i="22"/>
  <c r="A9417" i="22"/>
  <c r="A9418" i="22"/>
  <c r="A9419" i="22"/>
  <c r="A9420" i="22"/>
  <c r="A9421" i="22"/>
  <c r="A9422" i="22"/>
  <c r="A9423" i="22"/>
  <c r="A9424" i="22"/>
  <c r="A9425" i="22"/>
  <c r="A9426" i="22"/>
  <c r="A9427" i="22"/>
  <c r="A9428" i="22"/>
  <c r="A9429" i="22"/>
  <c r="A9430" i="22"/>
  <c r="A9431" i="22"/>
  <c r="A9432" i="22"/>
  <c r="A9433" i="22"/>
  <c r="A9434" i="22"/>
  <c r="A9435" i="22"/>
  <c r="A9436" i="22"/>
  <c r="A9437" i="22"/>
  <c r="A9438" i="22"/>
  <c r="A9439" i="22"/>
  <c r="A9440" i="22"/>
  <c r="A9441" i="22"/>
  <c r="A9442" i="22"/>
  <c r="A9443" i="22"/>
  <c r="A9444" i="22"/>
  <c r="A9445" i="22"/>
  <c r="A9446" i="22"/>
  <c r="A9447" i="22"/>
  <c r="A9448" i="22"/>
  <c r="A9449" i="22"/>
  <c r="A9450" i="22"/>
  <c r="A9451" i="22"/>
  <c r="A9452" i="22"/>
  <c r="A9453" i="22"/>
  <c r="A9454" i="22"/>
  <c r="A9455" i="22"/>
  <c r="A9456" i="22"/>
  <c r="A9457" i="22"/>
  <c r="A9458" i="22"/>
  <c r="A9459" i="22"/>
  <c r="A9460" i="22"/>
  <c r="A9461" i="22"/>
  <c r="A9462" i="22"/>
  <c r="A9463" i="22"/>
  <c r="A9464" i="22"/>
  <c r="A9465" i="22"/>
  <c r="A9466" i="22"/>
  <c r="A9467" i="22"/>
  <c r="A9468" i="22"/>
  <c r="A9469" i="22"/>
  <c r="A9470" i="22"/>
  <c r="A9471" i="22"/>
  <c r="A9472" i="22"/>
  <c r="A9473" i="22"/>
  <c r="A9474" i="22"/>
  <c r="A9475" i="22"/>
  <c r="A9476" i="22"/>
  <c r="A9477" i="22"/>
  <c r="A9478" i="22"/>
  <c r="A9479" i="22"/>
  <c r="A9480" i="22"/>
  <c r="A9481" i="22"/>
  <c r="A9482" i="22"/>
  <c r="A9483" i="22"/>
  <c r="A9484" i="22"/>
  <c r="A9485" i="22"/>
  <c r="A9486" i="22"/>
  <c r="A9487" i="22"/>
  <c r="A9488" i="22"/>
  <c r="A9489" i="22"/>
  <c r="A9490" i="22"/>
  <c r="A9491" i="22"/>
  <c r="A9492" i="22"/>
  <c r="A9493" i="22"/>
  <c r="A9494" i="22"/>
  <c r="A9495" i="22"/>
  <c r="A9496" i="22"/>
  <c r="A9497" i="22"/>
  <c r="A9498" i="22"/>
  <c r="A9499" i="22"/>
  <c r="A9500" i="22"/>
  <c r="A9501" i="22"/>
  <c r="A9502" i="22"/>
  <c r="A9503" i="22"/>
  <c r="A9504" i="22"/>
  <c r="A9505" i="22"/>
  <c r="A9506" i="22"/>
  <c r="A9507" i="22"/>
  <c r="A9508" i="22"/>
  <c r="A9509" i="22"/>
  <c r="A9510" i="22"/>
  <c r="A9511" i="22"/>
  <c r="A9512" i="22"/>
  <c r="A9513" i="22"/>
  <c r="A9514" i="22"/>
  <c r="A9515" i="22"/>
  <c r="A9516" i="22"/>
  <c r="A9517" i="22"/>
  <c r="A9518" i="22"/>
  <c r="A9519" i="22"/>
  <c r="A9520" i="22"/>
  <c r="A9521" i="22"/>
  <c r="A9522" i="22"/>
  <c r="A9523" i="22"/>
  <c r="A9524" i="22"/>
  <c r="A9525" i="22"/>
  <c r="A9526" i="22"/>
  <c r="A9527" i="22"/>
  <c r="A9528" i="22"/>
  <c r="A9529" i="22"/>
  <c r="A9530" i="22"/>
  <c r="A9531" i="22"/>
  <c r="A9532" i="22"/>
  <c r="A9533" i="22"/>
  <c r="A9534" i="22"/>
  <c r="A9535" i="22"/>
  <c r="A9536" i="22"/>
  <c r="A9537" i="22"/>
  <c r="A9538" i="22"/>
  <c r="A9539" i="22"/>
  <c r="A9540" i="22"/>
  <c r="A9541" i="22"/>
  <c r="A9542" i="22"/>
  <c r="A9543" i="22"/>
  <c r="A9544" i="22"/>
  <c r="A9545" i="22"/>
  <c r="A9546" i="22"/>
  <c r="A9547" i="22"/>
  <c r="A9548" i="22"/>
  <c r="A9549" i="22"/>
  <c r="A9550" i="22"/>
  <c r="A9551" i="22"/>
  <c r="A9552" i="22"/>
  <c r="A9553" i="22"/>
  <c r="A9554" i="22"/>
  <c r="A9555" i="22"/>
  <c r="A9556" i="22"/>
  <c r="A9557" i="22"/>
  <c r="A9558" i="22"/>
  <c r="A9559" i="22"/>
  <c r="A9560" i="22"/>
  <c r="A9561" i="22"/>
  <c r="A9562" i="22"/>
  <c r="A9563" i="22"/>
  <c r="A9564" i="22"/>
  <c r="A9565" i="22"/>
  <c r="A9566" i="22"/>
  <c r="A9567" i="22"/>
  <c r="A9568" i="22"/>
  <c r="A9569" i="22"/>
  <c r="A9570" i="22"/>
  <c r="A9571" i="22"/>
  <c r="A9572" i="22"/>
  <c r="A9573" i="22"/>
  <c r="A9574" i="22"/>
  <c r="A9575" i="22"/>
  <c r="A9576" i="22"/>
  <c r="A9577" i="22"/>
  <c r="A9578" i="22"/>
  <c r="A9579" i="22"/>
  <c r="A9580" i="22"/>
  <c r="A9581" i="22"/>
  <c r="A9582" i="22"/>
  <c r="A9583" i="22"/>
  <c r="A9584" i="22"/>
  <c r="A9585" i="22"/>
  <c r="A9586" i="22"/>
  <c r="A9587" i="22"/>
  <c r="A9588" i="22"/>
  <c r="A9589" i="22"/>
  <c r="A9590" i="22"/>
  <c r="A9591" i="22"/>
  <c r="A9592" i="22"/>
  <c r="A9593" i="22"/>
  <c r="A9594" i="22"/>
  <c r="A9595" i="22"/>
  <c r="A9596" i="22"/>
  <c r="A9597" i="22"/>
  <c r="A9598" i="22"/>
  <c r="A9599" i="22"/>
  <c r="A9600" i="22"/>
  <c r="A9601" i="22"/>
  <c r="A9602" i="22"/>
  <c r="A9603" i="22"/>
  <c r="A9604" i="22"/>
  <c r="A9605" i="22"/>
  <c r="A9606" i="22"/>
  <c r="A9607" i="22"/>
  <c r="A9608" i="22"/>
  <c r="A9609" i="22"/>
  <c r="A9610" i="22"/>
  <c r="A9611" i="22"/>
  <c r="A9612" i="22"/>
  <c r="A9613" i="22"/>
  <c r="A9614" i="22"/>
  <c r="A9615" i="22"/>
  <c r="A9616" i="22"/>
  <c r="A9617" i="22"/>
  <c r="A9618" i="22"/>
  <c r="A9619" i="22"/>
  <c r="A9620" i="22"/>
  <c r="A9621" i="22"/>
  <c r="A9622" i="22"/>
  <c r="A9623" i="22"/>
  <c r="A9624" i="22"/>
  <c r="A9625" i="22"/>
  <c r="A9626" i="22"/>
  <c r="A9627" i="22"/>
  <c r="A9628" i="22"/>
  <c r="A9629" i="22"/>
  <c r="A9630" i="22"/>
  <c r="A9631" i="22"/>
  <c r="A9632" i="22"/>
  <c r="A9633" i="22"/>
  <c r="A9634" i="22"/>
  <c r="A9635" i="22"/>
  <c r="A9636" i="22"/>
  <c r="A9637" i="22"/>
  <c r="A9638" i="22"/>
  <c r="A9639" i="22"/>
  <c r="A9640" i="22"/>
  <c r="A9641" i="22"/>
  <c r="A9642" i="22"/>
  <c r="A9643" i="22"/>
  <c r="A9644" i="22"/>
  <c r="A9645" i="22"/>
  <c r="A9646" i="22"/>
  <c r="A9647" i="22"/>
  <c r="A9648" i="22"/>
  <c r="A9649" i="22"/>
  <c r="A9650" i="22"/>
  <c r="A9651" i="22"/>
  <c r="A9652" i="22"/>
  <c r="A9653" i="22"/>
  <c r="A9654" i="22"/>
  <c r="A9655" i="22"/>
  <c r="A9656" i="22"/>
  <c r="A9657" i="22"/>
  <c r="A9658" i="22"/>
  <c r="A9659" i="22"/>
  <c r="A9660" i="22"/>
  <c r="A9661" i="22"/>
  <c r="A9662" i="22"/>
  <c r="A9663" i="22"/>
  <c r="A9664" i="22"/>
  <c r="A9665" i="22"/>
  <c r="A9666" i="22"/>
  <c r="A9667" i="22"/>
  <c r="A9668" i="22"/>
  <c r="A9669" i="22"/>
  <c r="A9670" i="22"/>
  <c r="A9671" i="22"/>
  <c r="A9672" i="22"/>
  <c r="A9673" i="22"/>
  <c r="A9674" i="22"/>
  <c r="A9675" i="22"/>
  <c r="A9676" i="22"/>
  <c r="A9677" i="22"/>
  <c r="A9678" i="22"/>
  <c r="A9679" i="22"/>
  <c r="A9680" i="22"/>
  <c r="A9681" i="22"/>
  <c r="A9682" i="22"/>
  <c r="A9683" i="22"/>
  <c r="A9684" i="22"/>
  <c r="A9685" i="22"/>
  <c r="A9686" i="22"/>
  <c r="A9687" i="22"/>
  <c r="A9688" i="22"/>
  <c r="A9689" i="22"/>
  <c r="A9690" i="22"/>
  <c r="A9691" i="22"/>
  <c r="A9692" i="22"/>
  <c r="A9693" i="22"/>
  <c r="A9694" i="22"/>
  <c r="A9695" i="22"/>
  <c r="A9696" i="22"/>
  <c r="A9697" i="22"/>
  <c r="A9698" i="22"/>
  <c r="A9699" i="22"/>
  <c r="A9700" i="22"/>
  <c r="A9701" i="22"/>
  <c r="A9702" i="22"/>
  <c r="A9703" i="22"/>
  <c r="A9704" i="22"/>
  <c r="A9705" i="22"/>
  <c r="A9706" i="22"/>
  <c r="A9707" i="22"/>
  <c r="A9708" i="22"/>
  <c r="A9709" i="22"/>
  <c r="A9710" i="22"/>
  <c r="A9711" i="22"/>
  <c r="A9712" i="22"/>
  <c r="A9713" i="22"/>
  <c r="A9714" i="22"/>
  <c r="A9715" i="22"/>
  <c r="A9716" i="22"/>
  <c r="A9717" i="22"/>
  <c r="A9718" i="22"/>
  <c r="A9719" i="22"/>
  <c r="A9720" i="22"/>
  <c r="A9721" i="22"/>
  <c r="A9722" i="22"/>
  <c r="A9723" i="22"/>
  <c r="A9724" i="22"/>
  <c r="A9725" i="22"/>
  <c r="A9726" i="22"/>
  <c r="A9727" i="22"/>
  <c r="A9728" i="22"/>
  <c r="A9729" i="22"/>
  <c r="A9730" i="22"/>
  <c r="A9731" i="22"/>
  <c r="A9732" i="22"/>
  <c r="A9733" i="22"/>
  <c r="A9734" i="22"/>
  <c r="A9735" i="22"/>
  <c r="A9736" i="22"/>
  <c r="A9737" i="22"/>
  <c r="A9738" i="22"/>
  <c r="A9739" i="22"/>
  <c r="A9740" i="22"/>
  <c r="A9741" i="22"/>
  <c r="A9742" i="22"/>
  <c r="A9743" i="22"/>
  <c r="A9744" i="22"/>
  <c r="A9745" i="22"/>
  <c r="A9746" i="22"/>
  <c r="A9747" i="22"/>
  <c r="A9748" i="22"/>
  <c r="A9749" i="22"/>
  <c r="A9750" i="22"/>
  <c r="A9751" i="22"/>
  <c r="A9752" i="22"/>
  <c r="A9753" i="22"/>
  <c r="A9754" i="22"/>
  <c r="A9755" i="22"/>
  <c r="A9756" i="22"/>
  <c r="A9757" i="22"/>
  <c r="A9758" i="22"/>
  <c r="A9759" i="22"/>
  <c r="A9760" i="22"/>
  <c r="A9761" i="22"/>
  <c r="A9762" i="22"/>
  <c r="A9763" i="22"/>
  <c r="A9764" i="22"/>
  <c r="A9765" i="22"/>
  <c r="A9766" i="22"/>
  <c r="A9767" i="22"/>
  <c r="A9768" i="22"/>
  <c r="A9769" i="22"/>
  <c r="A9770" i="22"/>
  <c r="A9771" i="22"/>
  <c r="A9772" i="22"/>
  <c r="A9773" i="22"/>
  <c r="A9774" i="22"/>
  <c r="A9775" i="22"/>
  <c r="A9776" i="22"/>
  <c r="A9777" i="22"/>
  <c r="A9778" i="22"/>
  <c r="A9779" i="22"/>
  <c r="A9780" i="22"/>
  <c r="A9781" i="22"/>
  <c r="A9782" i="22"/>
  <c r="A9783" i="22"/>
  <c r="A9784" i="22"/>
  <c r="A9785" i="22"/>
  <c r="A9786" i="22"/>
  <c r="A9787" i="22"/>
  <c r="A9788" i="22"/>
  <c r="A9789" i="22"/>
  <c r="A9790" i="22"/>
  <c r="A9791" i="22"/>
  <c r="A9792" i="22"/>
  <c r="A9793" i="22"/>
  <c r="A9794" i="22"/>
  <c r="A9795" i="22"/>
  <c r="A9796" i="22"/>
  <c r="A9797" i="22"/>
  <c r="A9798" i="22"/>
  <c r="A9799" i="22"/>
  <c r="A9800" i="22"/>
  <c r="A9801" i="22"/>
  <c r="A9802" i="22"/>
  <c r="A9803" i="22"/>
  <c r="A9804" i="22"/>
  <c r="A9805" i="22"/>
  <c r="A9806" i="22"/>
  <c r="A9807" i="22"/>
  <c r="A9808" i="22"/>
  <c r="A9809" i="22"/>
  <c r="A9810" i="22"/>
  <c r="A9811" i="22"/>
  <c r="A9812" i="22"/>
  <c r="A9813" i="22"/>
  <c r="A9814" i="22"/>
  <c r="A9815" i="22"/>
  <c r="A9816" i="22"/>
  <c r="A9817" i="22"/>
  <c r="A9818" i="22"/>
  <c r="A9819" i="22"/>
  <c r="A9820" i="22"/>
  <c r="A9821" i="22"/>
  <c r="A9822" i="22"/>
  <c r="A9823" i="22"/>
  <c r="A9824" i="22"/>
  <c r="A9825" i="22"/>
  <c r="A9826" i="22"/>
  <c r="A9827" i="22"/>
  <c r="A9828" i="22"/>
  <c r="A9829" i="22"/>
  <c r="A9830" i="22"/>
  <c r="A9831" i="22"/>
  <c r="A9832" i="22"/>
  <c r="A9833" i="22"/>
  <c r="A9834" i="22"/>
  <c r="A9835" i="22"/>
  <c r="A9836" i="22"/>
  <c r="A9837" i="22"/>
  <c r="A9838" i="22"/>
  <c r="A9839" i="22"/>
  <c r="A9840" i="22"/>
  <c r="A9841" i="22"/>
  <c r="A9842" i="22"/>
  <c r="A9843" i="22"/>
  <c r="A9844" i="22"/>
  <c r="A9845" i="22"/>
  <c r="A9846" i="22"/>
  <c r="A9847" i="22"/>
  <c r="A9848" i="22"/>
  <c r="A9849" i="22"/>
  <c r="A9850" i="22"/>
  <c r="A9851" i="22"/>
  <c r="A9852" i="22"/>
  <c r="A9853" i="22"/>
  <c r="A9854" i="22"/>
  <c r="A9855" i="22"/>
  <c r="A9856" i="22"/>
  <c r="A9857" i="22"/>
  <c r="A9858" i="22"/>
  <c r="A9859" i="22"/>
  <c r="A9860" i="22"/>
  <c r="A9861" i="22"/>
  <c r="A9862" i="22"/>
  <c r="A9863" i="22"/>
  <c r="A9864" i="22"/>
  <c r="A9865" i="22"/>
  <c r="A9866" i="22"/>
  <c r="A9867" i="22"/>
  <c r="A9868" i="22"/>
  <c r="A9869" i="22"/>
  <c r="A9870" i="22"/>
  <c r="A9871" i="22"/>
  <c r="A9872" i="22"/>
  <c r="A9873" i="22"/>
  <c r="A9874" i="22"/>
  <c r="A9875" i="22"/>
  <c r="A9876" i="22"/>
  <c r="A9877" i="22"/>
  <c r="A9878" i="22"/>
  <c r="A9879" i="22"/>
  <c r="A9880" i="22"/>
  <c r="A9881" i="22"/>
  <c r="A9882" i="22"/>
  <c r="A9883" i="22"/>
  <c r="A9884" i="22"/>
  <c r="A9885" i="22"/>
  <c r="A9886" i="22"/>
  <c r="A9887" i="22"/>
  <c r="A9888" i="22"/>
  <c r="A9889" i="22"/>
  <c r="A9890" i="22"/>
  <c r="A9891" i="22"/>
  <c r="A9892" i="22"/>
  <c r="A9893" i="22"/>
  <c r="A9894" i="22"/>
  <c r="A9895" i="22"/>
  <c r="A9896" i="22"/>
  <c r="A9897" i="22"/>
  <c r="A9898" i="22"/>
  <c r="A9899" i="22"/>
  <c r="A9900" i="22"/>
  <c r="A9901" i="22"/>
  <c r="A9902" i="22"/>
  <c r="A9903" i="22"/>
  <c r="A9904" i="22"/>
  <c r="A9905" i="22"/>
  <c r="A9906" i="22"/>
  <c r="A9907" i="22"/>
  <c r="A9908" i="22"/>
  <c r="A9909" i="22"/>
  <c r="A9910" i="22"/>
  <c r="A9911" i="22"/>
  <c r="A9912" i="22"/>
  <c r="A9913" i="22"/>
  <c r="A9914" i="22"/>
  <c r="A9915" i="22"/>
  <c r="A9916" i="22"/>
  <c r="A9917" i="22"/>
  <c r="A9918" i="22"/>
  <c r="A9919" i="22"/>
  <c r="A9920" i="22"/>
  <c r="A9921" i="22"/>
  <c r="A9922" i="22"/>
  <c r="A9923" i="22"/>
  <c r="A9924" i="22"/>
  <c r="A9925" i="22"/>
  <c r="A9926" i="22"/>
  <c r="A9927" i="22"/>
  <c r="A9928" i="22"/>
  <c r="A9929" i="22"/>
  <c r="A9930" i="22"/>
  <c r="A9931" i="22"/>
  <c r="A9932" i="22"/>
  <c r="A9933" i="22"/>
  <c r="A9934" i="22"/>
  <c r="A9935" i="22"/>
  <c r="A9936" i="22"/>
  <c r="A9937" i="22"/>
  <c r="A9938" i="22"/>
  <c r="A9939" i="22"/>
  <c r="A9940" i="22"/>
  <c r="A9941" i="22"/>
  <c r="A9942" i="22"/>
  <c r="A9943" i="22"/>
  <c r="A9944" i="22"/>
  <c r="A9945" i="22"/>
  <c r="A9946" i="22"/>
  <c r="A9947" i="22"/>
  <c r="A9948" i="22"/>
  <c r="A9949" i="22"/>
  <c r="A9950" i="22"/>
  <c r="A9951" i="22"/>
  <c r="A9952" i="22"/>
  <c r="A9953" i="22"/>
  <c r="A9954" i="22"/>
  <c r="A9955" i="22"/>
  <c r="A9956" i="22"/>
  <c r="A9957" i="22"/>
  <c r="A9958" i="22"/>
  <c r="A9959" i="22"/>
  <c r="A9960" i="22"/>
  <c r="A9961" i="22"/>
  <c r="A9962" i="22"/>
  <c r="A9963" i="22"/>
  <c r="A9964" i="22"/>
  <c r="A9965" i="22"/>
  <c r="A9966" i="22"/>
  <c r="A9967" i="22"/>
  <c r="A9968" i="22"/>
  <c r="A9969" i="22"/>
  <c r="A9970" i="22"/>
  <c r="A9971" i="22"/>
  <c r="A9972" i="22"/>
  <c r="A9973" i="22"/>
  <c r="A9974" i="22"/>
  <c r="A9975" i="22"/>
  <c r="A9976" i="22"/>
  <c r="A9977" i="22"/>
  <c r="A9978" i="22"/>
  <c r="A9979" i="22"/>
  <c r="A9980" i="22"/>
  <c r="A9981" i="22"/>
  <c r="A9982" i="22"/>
  <c r="A9983" i="22"/>
  <c r="A9984" i="22"/>
  <c r="A9985" i="22"/>
  <c r="A9986" i="22"/>
  <c r="A9987" i="22"/>
  <c r="A9988" i="22"/>
  <c r="A9989" i="22"/>
  <c r="A9990" i="22"/>
  <c r="A9991" i="22"/>
  <c r="A9992" i="22"/>
  <c r="A9993" i="22"/>
  <c r="A9994" i="22"/>
  <c r="A9995" i="22"/>
  <c r="A9996" i="22"/>
  <c r="A9997" i="22"/>
  <c r="A9998" i="22"/>
  <c r="A9999" i="22"/>
  <c r="A10000" i="22"/>
  <c r="A10001" i="22"/>
  <c r="A10002" i="22"/>
  <c r="A10003" i="22"/>
  <c r="A10004" i="22"/>
  <c r="A10005" i="22"/>
  <c r="A10006" i="22"/>
  <c r="A10007" i="22"/>
  <c r="A10008" i="22"/>
  <c r="A10009" i="22"/>
  <c r="A10010" i="22"/>
  <c r="A10011" i="22"/>
  <c r="A10012" i="22"/>
  <c r="A10013" i="22"/>
  <c r="A10014" i="22"/>
  <c r="A10015" i="22"/>
  <c r="A10016" i="22"/>
  <c r="A10017" i="22"/>
  <c r="A10018" i="22"/>
  <c r="A10019" i="22"/>
  <c r="A10020" i="22"/>
  <c r="A10021" i="22"/>
  <c r="A10022" i="22"/>
  <c r="A10023" i="22"/>
  <c r="A10024" i="22"/>
  <c r="A10025" i="22"/>
  <c r="A10026" i="22"/>
  <c r="A10027" i="22"/>
  <c r="A10028" i="22"/>
  <c r="A10029" i="22"/>
  <c r="A10030" i="22"/>
  <c r="A10031" i="22"/>
  <c r="A10032" i="22"/>
  <c r="A10033" i="22"/>
  <c r="A10034" i="22"/>
  <c r="A10035" i="22"/>
  <c r="A10036" i="22"/>
  <c r="A10037" i="22"/>
  <c r="A10038" i="22"/>
  <c r="A10039" i="22"/>
  <c r="A10040" i="22"/>
  <c r="A10041" i="22"/>
  <c r="A10042" i="22"/>
  <c r="A10043" i="22"/>
  <c r="A10044" i="22"/>
  <c r="A10045" i="22"/>
  <c r="A10046" i="22"/>
  <c r="A10047" i="22"/>
  <c r="A10048" i="22"/>
  <c r="A10049" i="22"/>
  <c r="A10050" i="22"/>
  <c r="A10051" i="22"/>
  <c r="A10052" i="22"/>
  <c r="A10053" i="22"/>
  <c r="A10054" i="22"/>
  <c r="A10055" i="22"/>
  <c r="A10056" i="22"/>
  <c r="A10057" i="22"/>
  <c r="A10058" i="22"/>
  <c r="A10059" i="22"/>
  <c r="A10060" i="22"/>
  <c r="A10061" i="22"/>
  <c r="A10062" i="22"/>
  <c r="A10063" i="22"/>
  <c r="A10064" i="22"/>
  <c r="A10065" i="22"/>
  <c r="A10066" i="22"/>
  <c r="A10067" i="22"/>
  <c r="A10068" i="22"/>
  <c r="A10069" i="22"/>
  <c r="A10070" i="22"/>
  <c r="A10071" i="22"/>
  <c r="A10072" i="22"/>
  <c r="A10073" i="22"/>
  <c r="A10074" i="22"/>
  <c r="A10075" i="22"/>
  <c r="A10076" i="22"/>
  <c r="A10077" i="22"/>
  <c r="A10078" i="22"/>
  <c r="A10079" i="22"/>
  <c r="A10080" i="22"/>
  <c r="A10081" i="22"/>
  <c r="A10082" i="22"/>
  <c r="A10083" i="22"/>
  <c r="A10084" i="22"/>
  <c r="A10085" i="22"/>
  <c r="A10086" i="22"/>
  <c r="A10087" i="22"/>
  <c r="A10088" i="22"/>
  <c r="A10089" i="22"/>
  <c r="A10090" i="22"/>
  <c r="A10091" i="22"/>
  <c r="A10092" i="22"/>
  <c r="A10093" i="22"/>
  <c r="A10094" i="22"/>
  <c r="A10095" i="22"/>
  <c r="A10096" i="22"/>
  <c r="A10097" i="22"/>
  <c r="A10098" i="22"/>
  <c r="A10099" i="22"/>
  <c r="A10100" i="22"/>
  <c r="A10101" i="22"/>
  <c r="A10102" i="22"/>
  <c r="A10103" i="22"/>
  <c r="A10104" i="22"/>
  <c r="A10105" i="22"/>
  <c r="A10106" i="22"/>
  <c r="A10107" i="22"/>
  <c r="A10108" i="22"/>
  <c r="A10109" i="22"/>
  <c r="A10110" i="22"/>
  <c r="A10111" i="22"/>
  <c r="A10112" i="22"/>
  <c r="A10113" i="22"/>
  <c r="A10114" i="22"/>
  <c r="A10115" i="22"/>
  <c r="A10116" i="22"/>
  <c r="A10117" i="22"/>
  <c r="A10118" i="22"/>
  <c r="A10119" i="22"/>
  <c r="A10120" i="22"/>
  <c r="A10121" i="22"/>
  <c r="A10122" i="22"/>
  <c r="A10123" i="22"/>
  <c r="A10124" i="22"/>
  <c r="A10125" i="22"/>
  <c r="A10126" i="22"/>
  <c r="A10127" i="22"/>
  <c r="A10128" i="22"/>
  <c r="A10129" i="22"/>
  <c r="A10130" i="22"/>
  <c r="A10131" i="22"/>
  <c r="A10132" i="22"/>
  <c r="A10133" i="22"/>
  <c r="A10134" i="22"/>
  <c r="A10135" i="22"/>
  <c r="A10136" i="22"/>
  <c r="A10137" i="22"/>
  <c r="A10138" i="22"/>
  <c r="A10139" i="22"/>
  <c r="A10140" i="22"/>
  <c r="A10141" i="22"/>
  <c r="A10142" i="22"/>
  <c r="A10143" i="22"/>
  <c r="A10144" i="22"/>
  <c r="A10145" i="22"/>
  <c r="A10146" i="22"/>
  <c r="A10147" i="22"/>
  <c r="A10148" i="22"/>
  <c r="A10149" i="22"/>
  <c r="A10150" i="22"/>
  <c r="A10151" i="22"/>
  <c r="A10152" i="22"/>
  <c r="A10153" i="22"/>
  <c r="A10154" i="22"/>
  <c r="A10155" i="22"/>
  <c r="A10156" i="22"/>
  <c r="A10157" i="22"/>
  <c r="A10158" i="22"/>
  <c r="A10159" i="22"/>
  <c r="A10160" i="22"/>
  <c r="A10161" i="22"/>
  <c r="A10162" i="22"/>
  <c r="A10163" i="22"/>
  <c r="A10164" i="22"/>
  <c r="A10165" i="22"/>
  <c r="A10166" i="22"/>
  <c r="A10167" i="22"/>
  <c r="A10168" i="22"/>
  <c r="A10169" i="22"/>
  <c r="A10170" i="22"/>
  <c r="A10171" i="22"/>
  <c r="A10172" i="22"/>
  <c r="A10173" i="22"/>
  <c r="A10174" i="22"/>
  <c r="A10175" i="22"/>
  <c r="A10176" i="22"/>
  <c r="A10177" i="22"/>
  <c r="A10178" i="22"/>
  <c r="A10179" i="22"/>
  <c r="A10180" i="22"/>
  <c r="A10181" i="22"/>
  <c r="A10182" i="22"/>
  <c r="A10183" i="22"/>
  <c r="A10184" i="22"/>
  <c r="A10185" i="22"/>
  <c r="A10186" i="22"/>
  <c r="A10187" i="22"/>
  <c r="A10188" i="22"/>
  <c r="A10189" i="22"/>
  <c r="A10190" i="22"/>
  <c r="A10191" i="22"/>
  <c r="A10192" i="22"/>
  <c r="A10193" i="22"/>
  <c r="A10194" i="22"/>
  <c r="A10195" i="22"/>
  <c r="A10196" i="22"/>
  <c r="A10197" i="22"/>
  <c r="A10198" i="22"/>
  <c r="A10199" i="22"/>
  <c r="A10200" i="22"/>
  <c r="A10201" i="22"/>
  <c r="A10202" i="22"/>
  <c r="A10203" i="22"/>
  <c r="A10204" i="22"/>
  <c r="A10205" i="22"/>
  <c r="A10206" i="22"/>
  <c r="A10207" i="22"/>
  <c r="A10208" i="22"/>
  <c r="A10209" i="22"/>
  <c r="A10210" i="22"/>
  <c r="A10211" i="22"/>
  <c r="A10212" i="22"/>
  <c r="A10213" i="22"/>
  <c r="A10214" i="22"/>
  <c r="A10215" i="22"/>
  <c r="A10216" i="22"/>
  <c r="A10217" i="22"/>
  <c r="A10218" i="22"/>
  <c r="A10219" i="22"/>
  <c r="A10220" i="22"/>
  <c r="A10221" i="22"/>
  <c r="A10222" i="22"/>
  <c r="A10223" i="22"/>
  <c r="A10224" i="22"/>
  <c r="A10225" i="22"/>
  <c r="A10226" i="22"/>
  <c r="A10227" i="22"/>
  <c r="A10228" i="22"/>
  <c r="A10229" i="22"/>
  <c r="A10230" i="22"/>
  <c r="A10231" i="22"/>
  <c r="A10232" i="22"/>
  <c r="A10233" i="22"/>
  <c r="A10234" i="22"/>
  <c r="A10235" i="22"/>
  <c r="A10236" i="22"/>
  <c r="A10237" i="22"/>
  <c r="A10238" i="22"/>
  <c r="A10239" i="22"/>
  <c r="A10240" i="22"/>
  <c r="A10241" i="22"/>
  <c r="A10242" i="22"/>
  <c r="A10243" i="22"/>
  <c r="A10244" i="22"/>
  <c r="A10245" i="22"/>
  <c r="A10246" i="22"/>
  <c r="A10247" i="22"/>
  <c r="A10248" i="22"/>
  <c r="A10249" i="22"/>
  <c r="A10250" i="22"/>
  <c r="A10251" i="22"/>
  <c r="A10252" i="22"/>
  <c r="A10253" i="22"/>
  <c r="A10254" i="22"/>
  <c r="A10255" i="22"/>
  <c r="A10256" i="22"/>
  <c r="A10257" i="22"/>
  <c r="A10258" i="22"/>
  <c r="A10259" i="22"/>
  <c r="A10260" i="22"/>
  <c r="A10261" i="22"/>
  <c r="A10262" i="22"/>
  <c r="A10263" i="22"/>
  <c r="A10264" i="22"/>
  <c r="A10265" i="22"/>
  <c r="A10266" i="22"/>
  <c r="A10267" i="22"/>
  <c r="A10268" i="22"/>
  <c r="A10269" i="22"/>
  <c r="A10270" i="22"/>
  <c r="A10271" i="22"/>
  <c r="A10272" i="22"/>
  <c r="A10273" i="22"/>
  <c r="A10274" i="22"/>
  <c r="A10275" i="22"/>
  <c r="A10276" i="22"/>
  <c r="A10277" i="22"/>
  <c r="A10278" i="22"/>
  <c r="A10279" i="22"/>
  <c r="A10280" i="22"/>
  <c r="A10281" i="22"/>
  <c r="A10282" i="22"/>
  <c r="A10283" i="22"/>
  <c r="A10284" i="22"/>
  <c r="A10285" i="22"/>
  <c r="A10286" i="22"/>
  <c r="A10287" i="22"/>
  <c r="A10288" i="22"/>
  <c r="A10289" i="22"/>
  <c r="A10290" i="22"/>
  <c r="A10291" i="22"/>
  <c r="A10292" i="22"/>
  <c r="A10293" i="22"/>
  <c r="A10294" i="22"/>
  <c r="A10295" i="22"/>
  <c r="A10296" i="22"/>
  <c r="A10297" i="22"/>
  <c r="A10298" i="22"/>
  <c r="A10299" i="22"/>
  <c r="A10300" i="22"/>
  <c r="A10301" i="22"/>
  <c r="A10302" i="22"/>
  <c r="A10303" i="22"/>
  <c r="A10304" i="22"/>
  <c r="A10305" i="22"/>
  <c r="A10306" i="22"/>
  <c r="A10307" i="22"/>
  <c r="A10308" i="22"/>
  <c r="A10309" i="22"/>
  <c r="A10310" i="22"/>
  <c r="A10311" i="22"/>
  <c r="A10312" i="22"/>
  <c r="A10313" i="22"/>
  <c r="A10314" i="22"/>
  <c r="A10315" i="22"/>
  <c r="A10316" i="22"/>
  <c r="A10317" i="22"/>
  <c r="A10318" i="22"/>
  <c r="A10319" i="22"/>
  <c r="A10320" i="22"/>
  <c r="A10321" i="22"/>
  <c r="A10322" i="22"/>
  <c r="A10323" i="22"/>
  <c r="A10324" i="22"/>
  <c r="A10325" i="22"/>
  <c r="A10326" i="22"/>
  <c r="A10327" i="22"/>
  <c r="A10328" i="22"/>
  <c r="A10329" i="22"/>
  <c r="A10330" i="22"/>
  <c r="A10331" i="22"/>
  <c r="A10332" i="22"/>
  <c r="A10333" i="22"/>
  <c r="A10334" i="22"/>
  <c r="A10335" i="22"/>
  <c r="A10336" i="22"/>
  <c r="A10337" i="22"/>
  <c r="A10338" i="22"/>
  <c r="A10339" i="22"/>
  <c r="A10340" i="22"/>
  <c r="A10341" i="22"/>
  <c r="A10342" i="22"/>
  <c r="A10343" i="22"/>
  <c r="A10344" i="22"/>
  <c r="A10345" i="22"/>
  <c r="A10346" i="22"/>
  <c r="A10347" i="22"/>
  <c r="A10348" i="22"/>
  <c r="A10349" i="22"/>
  <c r="A10350" i="22"/>
  <c r="A10351" i="22"/>
  <c r="A10352" i="22"/>
  <c r="A10353" i="22"/>
  <c r="A10354" i="22"/>
  <c r="A10355" i="22"/>
  <c r="A10356" i="22"/>
  <c r="A10357" i="22"/>
  <c r="A10358" i="22"/>
  <c r="A10359" i="22"/>
  <c r="A10360" i="22"/>
  <c r="A10361" i="22"/>
  <c r="A10362" i="22"/>
  <c r="A10363" i="22"/>
  <c r="A10364" i="22"/>
  <c r="A10365" i="22"/>
  <c r="A10366" i="22"/>
  <c r="A10367" i="22"/>
  <c r="A10368" i="22"/>
  <c r="A10369" i="22"/>
  <c r="A10370" i="22"/>
  <c r="A10371" i="22"/>
  <c r="A10372" i="22"/>
  <c r="A10373" i="22"/>
  <c r="A10374" i="22"/>
  <c r="A10375" i="22"/>
  <c r="A10376" i="22"/>
  <c r="A10377" i="22"/>
  <c r="A10378" i="22"/>
  <c r="A10379" i="22"/>
  <c r="A10380" i="22"/>
  <c r="A10381" i="22"/>
  <c r="A10382" i="22"/>
  <c r="A10383" i="22"/>
  <c r="A10384" i="22"/>
  <c r="A10385" i="22"/>
  <c r="A10386" i="22"/>
  <c r="A10387" i="22"/>
  <c r="A10388" i="22"/>
  <c r="A10389" i="22"/>
  <c r="A10390" i="22"/>
  <c r="A10391" i="22"/>
  <c r="A10392" i="22"/>
  <c r="A10393" i="22"/>
  <c r="A10394" i="22"/>
  <c r="A10395" i="22"/>
  <c r="A10396" i="22"/>
  <c r="A10397" i="22"/>
  <c r="A10398" i="22"/>
  <c r="A10399" i="22"/>
  <c r="A10400" i="22"/>
  <c r="A10401" i="22"/>
  <c r="A10402" i="22"/>
  <c r="A10403" i="22"/>
  <c r="A10404" i="22"/>
  <c r="A10405" i="22"/>
  <c r="A10406" i="22"/>
  <c r="A10407" i="22"/>
  <c r="A10408" i="22"/>
  <c r="A10409" i="22"/>
  <c r="A10410" i="22"/>
  <c r="A10411" i="22"/>
  <c r="A10412" i="22"/>
  <c r="A10413" i="22"/>
  <c r="A10414" i="22"/>
  <c r="A10415" i="22"/>
  <c r="A10416" i="22"/>
  <c r="A10417" i="22"/>
  <c r="A10418" i="22"/>
  <c r="A10419" i="22"/>
  <c r="A10420" i="22"/>
  <c r="A10421" i="22"/>
  <c r="A10422" i="22"/>
  <c r="A10423" i="22"/>
  <c r="A10424" i="22"/>
  <c r="A10425" i="22"/>
  <c r="A10426" i="22"/>
  <c r="A10427" i="22"/>
  <c r="A10428" i="22"/>
  <c r="A10429" i="22"/>
  <c r="A10430" i="22"/>
  <c r="A10431" i="22"/>
  <c r="A10432" i="22"/>
  <c r="A10433" i="22"/>
  <c r="A10434" i="22"/>
  <c r="A10435" i="22"/>
  <c r="A10436" i="22"/>
  <c r="A10437" i="22"/>
  <c r="A10438" i="22"/>
  <c r="A10439" i="22"/>
  <c r="A10440" i="22"/>
  <c r="A10441" i="22"/>
  <c r="A10442" i="22"/>
  <c r="A10443" i="22"/>
  <c r="A10444" i="22"/>
  <c r="A10445" i="22"/>
  <c r="A10446" i="22"/>
  <c r="A10447" i="22"/>
  <c r="A10448" i="22"/>
  <c r="A10449" i="22"/>
  <c r="A10450" i="22"/>
  <c r="A10451" i="22"/>
  <c r="A10452" i="22"/>
  <c r="A10453" i="22"/>
  <c r="A10454" i="22"/>
  <c r="A10455" i="22"/>
  <c r="A10456" i="22"/>
  <c r="A10457" i="22"/>
  <c r="A10458" i="22"/>
  <c r="A10459" i="22"/>
  <c r="A10460" i="22"/>
  <c r="A10461" i="22"/>
  <c r="A10462" i="22"/>
  <c r="A10463" i="22"/>
  <c r="A10464" i="22"/>
  <c r="A10465" i="22"/>
  <c r="A10466" i="22"/>
  <c r="A10467" i="22"/>
  <c r="A10468" i="22"/>
  <c r="A10469" i="22"/>
  <c r="A10470" i="22"/>
  <c r="A10471" i="22"/>
  <c r="A10472" i="22"/>
  <c r="A10473" i="22"/>
  <c r="A10474" i="22"/>
  <c r="A10475" i="22"/>
  <c r="A10476" i="22"/>
  <c r="A10477" i="22"/>
  <c r="A10478" i="22"/>
  <c r="A10479" i="22"/>
  <c r="A10480" i="22"/>
  <c r="A10481" i="22"/>
  <c r="A10482" i="22"/>
  <c r="A10483" i="22"/>
  <c r="A10484" i="22"/>
  <c r="A10485" i="22"/>
  <c r="A10486" i="22"/>
  <c r="A10487" i="22"/>
  <c r="A10488" i="22"/>
  <c r="A10489" i="22"/>
  <c r="A10490" i="22"/>
  <c r="A10491" i="22"/>
  <c r="A10492" i="22"/>
  <c r="A10493" i="22"/>
  <c r="A10494" i="22"/>
  <c r="A10495" i="22"/>
  <c r="A10496" i="22"/>
  <c r="A10497" i="22"/>
  <c r="A10498" i="22"/>
  <c r="A10499" i="22"/>
  <c r="A10500" i="22"/>
  <c r="A10501" i="22"/>
  <c r="A10502" i="22"/>
  <c r="A10503" i="22"/>
  <c r="A10504" i="22"/>
  <c r="A10505" i="22"/>
  <c r="A10506" i="22"/>
  <c r="A10507" i="22"/>
  <c r="A10508" i="22"/>
  <c r="A10509" i="22"/>
  <c r="A10510" i="22"/>
  <c r="A10511" i="22"/>
  <c r="A10512" i="22"/>
  <c r="A10513" i="22"/>
  <c r="A10514" i="22"/>
  <c r="A10515" i="22"/>
  <c r="A10516" i="22"/>
  <c r="A10517" i="22"/>
  <c r="A10518" i="22"/>
  <c r="A10519" i="22"/>
  <c r="A10520" i="22"/>
  <c r="A10521" i="22"/>
  <c r="A10522" i="22"/>
  <c r="A10523" i="22"/>
  <c r="A10524" i="22"/>
  <c r="A10525" i="22"/>
  <c r="A10526" i="22"/>
  <c r="A10527" i="22"/>
  <c r="A10528" i="22"/>
  <c r="A10529" i="22"/>
  <c r="A10530" i="22"/>
  <c r="A10531" i="22"/>
  <c r="A10532" i="22"/>
  <c r="A10533" i="22"/>
  <c r="A10534" i="22"/>
  <c r="A10535" i="22"/>
  <c r="A10536" i="22"/>
  <c r="A10537" i="22"/>
  <c r="A10538" i="22"/>
  <c r="A10539" i="22"/>
  <c r="A10540" i="22"/>
  <c r="A10541" i="22"/>
  <c r="A10542" i="22"/>
  <c r="A10543" i="22"/>
  <c r="A10544" i="22"/>
  <c r="A10545" i="22"/>
  <c r="A10546" i="22"/>
  <c r="A10547" i="22"/>
  <c r="A10548" i="22"/>
  <c r="A10549" i="22"/>
  <c r="A10550" i="22"/>
  <c r="A10551" i="22"/>
  <c r="A10552" i="22"/>
  <c r="A10553" i="22"/>
  <c r="A10554" i="22"/>
  <c r="A10555" i="22"/>
  <c r="A10556" i="22"/>
  <c r="A10557" i="22"/>
  <c r="A10558" i="22"/>
  <c r="A10559" i="22"/>
  <c r="A10560" i="22"/>
  <c r="A10561" i="22"/>
  <c r="A10562" i="22"/>
  <c r="A10563" i="22"/>
  <c r="A10564" i="22"/>
  <c r="A10565" i="22"/>
  <c r="A10566" i="22"/>
  <c r="A10567" i="22"/>
  <c r="A10568" i="22"/>
  <c r="A10569" i="22"/>
  <c r="A10570" i="22"/>
  <c r="A10571" i="22"/>
  <c r="A10572" i="22"/>
  <c r="A10573" i="22"/>
  <c r="A10574" i="22"/>
  <c r="A10575" i="22"/>
  <c r="A10576" i="22"/>
  <c r="A10577" i="22"/>
  <c r="A10578" i="22"/>
  <c r="A10579" i="22"/>
  <c r="A10580" i="22"/>
  <c r="A10581" i="22"/>
  <c r="A10582" i="22"/>
  <c r="A10583" i="22"/>
  <c r="A10584" i="22"/>
  <c r="A10585" i="22"/>
  <c r="A10586" i="22"/>
  <c r="A10587" i="22"/>
  <c r="A10588" i="22"/>
  <c r="A10589" i="22"/>
  <c r="A10590" i="22"/>
  <c r="A10591" i="22"/>
  <c r="A10592" i="22"/>
  <c r="A10593" i="22"/>
  <c r="A10594" i="22"/>
  <c r="A10595" i="22"/>
  <c r="A10596" i="22"/>
  <c r="A10597" i="22"/>
  <c r="A10598" i="22"/>
  <c r="A10599" i="22"/>
  <c r="A10600" i="22"/>
  <c r="A10601" i="22"/>
  <c r="A10602" i="22"/>
  <c r="A10603" i="22"/>
  <c r="A10604" i="22"/>
  <c r="A10605" i="22"/>
  <c r="A10606" i="22"/>
  <c r="A10607" i="22"/>
  <c r="A10608" i="22"/>
  <c r="A10609" i="22"/>
  <c r="A10610" i="22"/>
  <c r="A10611" i="22"/>
  <c r="A10612" i="22"/>
  <c r="A10613" i="22"/>
  <c r="A10614" i="22"/>
  <c r="A10615" i="22"/>
  <c r="A10616" i="22"/>
  <c r="A10617" i="22"/>
  <c r="A10618" i="22"/>
  <c r="A10619" i="22"/>
  <c r="A10620" i="22"/>
  <c r="A10621" i="22"/>
  <c r="A10622" i="22"/>
  <c r="A10623" i="22"/>
  <c r="A10624" i="22"/>
  <c r="A10625" i="22"/>
  <c r="A10626" i="22"/>
  <c r="A10627" i="22"/>
  <c r="A10628" i="22"/>
  <c r="A10629" i="22"/>
  <c r="A10630" i="22"/>
  <c r="A10631" i="22"/>
  <c r="A10632" i="22"/>
  <c r="A10633" i="22"/>
  <c r="A10634" i="22"/>
  <c r="A10635" i="22"/>
  <c r="A10636" i="22"/>
  <c r="A10637" i="22"/>
  <c r="A10638" i="22"/>
  <c r="A10639" i="22"/>
  <c r="A10640" i="22"/>
  <c r="A10641" i="22"/>
  <c r="A10642" i="22"/>
  <c r="A10643" i="22"/>
  <c r="A10644" i="22"/>
  <c r="A10645" i="22"/>
  <c r="A10646" i="22"/>
  <c r="A10647" i="22"/>
  <c r="A10648" i="22"/>
  <c r="A10649" i="22"/>
  <c r="A10650" i="22"/>
  <c r="A10651" i="22"/>
  <c r="A10652" i="22"/>
  <c r="A10653" i="22"/>
  <c r="A10654" i="22"/>
  <c r="A10655" i="22"/>
  <c r="A10656" i="22"/>
  <c r="A10657" i="22"/>
  <c r="A10658" i="22"/>
  <c r="A10659" i="22"/>
  <c r="A10660" i="22"/>
  <c r="A10661" i="22"/>
  <c r="A10662" i="22"/>
  <c r="A10663" i="22"/>
  <c r="A10664" i="22"/>
  <c r="A10665" i="22"/>
  <c r="A10666" i="22"/>
  <c r="A10667" i="22"/>
  <c r="A10668" i="22"/>
  <c r="A10669" i="22"/>
  <c r="A10670" i="22"/>
  <c r="A10671" i="22"/>
  <c r="A10672" i="22"/>
  <c r="A10673" i="22"/>
  <c r="A10674" i="22"/>
  <c r="A10675" i="22"/>
  <c r="A10676" i="22"/>
  <c r="A10677" i="22"/>
  <c r="A10678" i="22"/>
  <c r="A10679" i="22"/>
  <c r="A10680" i="22"/>
  <c r="A10681" i="22"/>
  <c r="A10682" i="22"/>
  <c r="A10683" i="22"/>
  <c r="A10684" i="22"/>
  <c r="A10685" i="22"/>
  <c r="A10686" i="22"/>
  <c r="A10687" i="22"/>
  <c r="A10688" i="22"/>
  <c r="A10689" i="22"/>
  <c r="A10690" i="22"/>
  <c r="A10691" i="22"/>
  <c r="A10692" i="22"/>
  <c r="A10693" i="22"/>
  <c r="A10694" i="22"/>
  <c r="A10695" i="22"/>
  <c r="A10696" i="22"/>
  <c r="A10697" i="22"/>
  <c r="A10698" i="22"/>
  <c r="A10699" i="22"/>
  <c r="A10700" i="22"/>
  <c r="A10701" i="22"/>
  <c r="A10702" i="22"/>
  <c r="A10703" i="22"/>
  <c r="A10704" i="22"/>
  <c r="A10705" i="22"/>
  <c r="A10706" i="22"/>
  <c r="A10707" i="22"/>
  <c r="A10708" i="22"/>
  <c r="A10709" i="22"/>
  <c r="A10710" i="22"/>
  <c r="A10711" i="22"/>
  <c r="A10712" i="22"/>
  <c r="A10713" i="22"/>
  <c r="A10714" i="22"/>
  <c r="A10715" i="22"/>
  <c r="A10716" i="22"/>
  <c r="A10717" i="22"/>
  <c r="A10718" i="22"/>
  <c r="A10719" i="22"/>
  <c r="A10720" i="22"/>
  <c r="A10721" i="22"/>
  <c r="A10722" i="22"/>
  <c r="A10723" i="22"/>
  <c r="A10724" i="22"/>
  <c r="A10725" i="22"/>
  <c r="A10726" i="22"/>
  <c r="A10727" i="22"/>
  <c r="A10728" i="22"/>
  <c r="A10729" i="22"/>
  <c r="A10730" i="22"/>
  <c r="A10731" i="22"/>
  <c r="A10732" i="22"/>
  <c r="A10733" i="22"/>
  <c r="A10734" i="22"/>
  <c r="A10735" i="22"/>
  <c r="A10736" i="22"/>
  <c r="A10737" i="22"/>
  <c r="A10738" i="22"/>
  <c r="A10739" i="22"/>
  <c r="A10740" i="22"/>
  <c r="A10741" i="22"/>
  <c r="A10742" i="22"/>
  <c r="A10743" i="22"/>
  <c r="A10744" i="22"/>
  <c r="A10745" i="22"/>
  <c r="A10746" i="22"/>
  <c r="A10747" i="22"/>
  <c r="A10748" i="22"/>
  <c r="A10749" i="22"/>
  <c r="A10750" i="22"/>
  <c r="A10751" i="22"/>
  <c r="A10752" i="22"/>
  <c r="A10753" i="22"/>
  <c r="A10754" i="22"/>
  <c r="A10755" i="22"/>
  <c r="A10756" i="22"/>
  <c r="A10757" i="22"/>
  <c r="A10758" i="22"/>
  <c r="A10759" i="22"/>
  <c r="A10760" i="22"/>
  <c r="A10761" i="22"/>
  <c r="A10762" i="22"/>
  <c r="A10763" i="22"/>
  <c r="A10764" i="22"/>
  <c r="A10765" i="22"/>
  <c r="A10766" i="22"/>
  <c r="A10767" i="22"/>
  <c r="A10768" i="22"/>
  <c r="A10769" i="22"/>
  <c r="A10770" i="22"/>
  <c r="A10771" i="22"/>
  <c r="A10772" i="22"/>
  <c r="A10773" i="22"/>
  <c r="A10774" i="22"/>
  <c r="A10775" i="22"/>
  <c r="A10776" i="22"/>
  <c r="A10777" i="22"/>
  <c r="A10778" i="22"/>
  <c r="A10779" i="22"/>
  <c r="A10780" i="22"/>
  <c r="A10781" i="22"/>
  <c r="A10782" i="22"/>
  <c r="A10783" i="22"/>
  <c r="A10784" i="22"/>
  <c r="A10785" i="22"/>
  <c r="A10786" i="22"/>
  <c r="A10787" i="22"/>
  <c r="A10788" i="22"/>
  <c r="A10789" i="22"/>
  <c r="A10790" i="22"/>
  <c r="A10791" i="22"/>
  <c r="A10792" i="22"/>
  <c r="A10793" i="22"/>
  <c r="A10794" i="22"/>
  <c r="A10795" i="22"/>
  <c r="A10796" i="22"/>
  <c r="A10797" i="22"/>
  <c r="A10798" i="22"/>
  <c r="A10799" i="22"/>
  <c r="A10800" i="22"/>
  <c r="A10801" i="22"/>
  <c r="A10802" i="22"/>
  <c r="A10803" i="22"/>
  <c r="A10804" i="22"/>
  <c r="A10805" i="22"/>
  <c r="A10806" i="22"/>
  <c r="A10807" i="22"/>
  <c r="A10808" i="22"/>
  <c r="A10809" i="22"/>
  <c r="A10810" i="22"/>
  <c r="A10811" i="22"/>
  <c r="A10812" i="22"/>
  <c r="A10813" i="22"/>
  <c r="A10814" i="22"/>
  <c r="A10815" i="22"/>
  <c r="A10816" i="22"/>
  <c r="A10817" i="22"/>
  <c r="A10818" i="22"/>
  <c r="A10819" i="22"/>
  <c r="A10820" i="22"/>
  <c r="A10821" i="22"/>
  <c r="A10822" i="22"/>
  <c r="A10823" i="22"/>
  <c r="A10824" i="22"/>
  <c r="A10825" i="22"/>
  <c r="A10826" i="22"/>
  <c r="A10827" i="22"/>
  <c r="A10828" i="22"/>
  <c r="A10829" i="22"/>
  <c r="A10830" i="22"/>
  <c r="A10831" i="22"/>
  <c r="A10832" i="22"/>
  <c r="A10833" i="22"/>
  <c r="A10834" i="22"/>
  <c r="A10835" i="22"/>
  <c r="A10836" i="22"/>
  <c r="A10837" i="22"/>
  <c r="A10838" i="22"/>
  <c r="A10839" i="22"/>
  <c r="A10840" i="22"/>
  <c r="A10841" i="22"/>
  <c r="A10842" i="22"/>
  <c r="A10843" i="22"/>
  <c r="A10844" i="22"/>
  <c r="A10845" i="22"/>
  <c r="A10846" i="22"/>
  <c r="A10847" i="22"/>
  <c r="A10848" i="22"/>
  <c r="A10849" i="22"/>
  <c r="A10850" i="22"/>
  <c r="A10851" i="22"/>
  <c r="A10852" i="22"/>
  <c r="A10853" i="22"/>
  <c r="A10854" i="22"/>
  <c r="A10855" i="22"/>
  <c r="A10856" i="22"/>
  <c r="A10857" i="22"/>
  <c r="A10858" i="22"/>
  <c r="A10859" i="22"/>
  <c r="A10860" i="22"/>
  <c r="A10861" i="22"/>
  <c r="A10862" i="22"/>
  <c r="A10863" i="22"/>
  <c r="A10864" i="22"/>
  <c r="A10865" i="22"/>
  <c r="A10866" i="22"/>
  <c r="A10867" i="22"/>
  <c r="A10868" i="22"/>
  <c r="A10869" i="22"/>
  <c r="A10870" i="22"/>
  <c r="A10871" i="22"/>
  <c r="A10872" i="22"/>
  <c r="A10873" i="22"/>
  <c r="A10874" i="22"/>
  <c r="A10875" i="22"/>
  <c r="A10876" i="22"/>
  <c r="A10877" i="22"/>
  <c r="A10878" i="22"/>
  <c r="A10879" i="22"/>
  <c r="A10880" i="22"/>
  <c r="A10881" i="22"/>
  <c r="A10882" i="22"/>
  <c r="A10883" i="22"/>
  <c r="A10884" i="22"/>
  <c r="A10885" i="22"/>
  <c r="A10886" i="22"/>
  <c r="A10887" i="22"/>
  <c r="A10888" i="22"/>
  <c r="A10889" i="22"/>
  <c r="A10890" i="22"/>
  <c r="A10891" i="22"/>
  <c r="A10892" i="22"/>
  <c r="A10893" i="22"/>
  <c r="A10894" i="22"/>
  <c r="A10895" i="22"/>
  <c r="A10896" i="22"/>
  <c r="A10897" i="22"/>
  <c r="A10898" i="22"/>
  <c r="A10899" i="22"/>
  <c r="A10900" i="22"/>
  <c r="A10901" i="22"/>
  <c r="A10902" i="22"/>
  <c r="A10903" i="22"/>
  <c r="A10904" i="22"/>
  <c r="A10905" i="22"/>
  <c r="A10906" i="22"/>
  <c r="A10907" i="22"/>
  <c r="A10908" i="22"/>
  <c r="A10909" i="22"/>
  <c r="A10910" i="22"/>
  <c r="A10911" i="22"/>
  <c r="A10912" i="22"/>
  <c r="A10913" i="22"/>
  <c r="A10914" i="22"/>
  <c r="A10915" i="22"/>
  <c r="A10916" i="22"/>
  <c r="A10917" i="22"/>
  <c r="A10918" i="22"/>
  <c r="A10919" i="22"/>
  <c r="A10920" i="22"/>
  <c r="A10921" i="22"/>
  <c r="A10922" i="22"/>
  <c r="A10923" i="22"/>
  <c r="A10924" i="22"/>
  <c r="A10925" i="22"/>
  <c r="A10926" i="22"/>
  <c r="A10927" i="22"/>
  <c r="A10928" i="22"/>
  <c r="A10929" i="22"/>
  <c r="A10930" i="22"/>
  <c r="A10931" i="22"/>
  <c r="A10932" i="22"/>
  <c r="A10933" i="22"/>
  <c r="A10934" i="22"/>
  <c r="A10935" i="22"/>
  <c r="A10936" i="22"/>
  <c r="A10937" i="22"/>
  <c r="A10938" i="22"/>
  <c r="A10939" i="22"/>
  <c r="A10940" i="22"/>
  <c r="A10941" i="22"/>
  <c r="A10942" i="22"/>
  <c r="A10943" i="22"/>
  <c r="A10944" i="22"/>
  <c r="A10945" i="22"/>
  <c r="A10946" i="22"/>
  <c r="A10947" i="22"/>
  <c r="A10948" i="22"/>
  <c r="A10949" i="22"/>
  <c r="A10950" i="22"/>
  <c r="A10951" i="22"/>
  <c r="A10952" i="22"/>
  <c r="A10953" i="22"/>
  <c r="A10954" i="22"/>
  <c r="A10955" i="22"/>
  <c r="A10956" i="22"/>
  <c r="A10957" i="22"/>
  <c r="A10958" i="22"/>
  <c r="A10959" i="22"/>
  <c r="A10960" i="22"/>
  <c r="A10961" i="22"/>
  <c r="A10962" i="22"/>
  <c r="A10963" i="22"/>
  <c r="A10964" i="22"/>
  <c r="A10965" i="22"/>
  <c r="A10966" i="22"/>
  <c r="A10967" i="22"/>
  <c r="A10968" i="22"/>
  <c r="A10969" i="22"/>
  <c r="A10970" i="22"/>
  <c r="A10971" i="22"/>
  <c r="A10972" i="22"/>
  <c r="A10973" i="22"/>
  <c r="A10974" i="22"/>
  <c r="A10975" i="22"/>
  <c r="A10976" i="22"/>
  <c r="A10977" i="22"/>
  <c r="A10978" i="22"/>
  <c r="A10979" i="22"/>
  <c r="A10980" i="22"/>
  <c r="A10981" i="22"/>
  <c r="A10982" i="22"/>
  <c r="A10983" i="22"/>
  <c r="A10984" i="22"/>
  <c r="A10985" i="22"/>
  <c r="A10986" i="22"/>
  <c r="A10987" i="22"/>
  <c r="A10988" i="22"/>
  <c r="A10989" i="22"/>
  <c r="A10990" i="22"/>
  <c r="A10991" i="22"/>
  <c r="A10992" i="22"/>
  <c r="A10993" i="22"/>
  <c r="A10994" i="22"/>
  <c r="A10995" i="22"/>
  <c r="A10996" i="22"/>
  <c r="A10997" i="22"/>
  <c r="A10998" i="22"/>
  <c r="A10999" i="22"/>
  <c r="A11000" i="22"/>
  <c r="A11001" i="22"/>
  <c r="A11002" i="22"/>
  <c r="A11003" i="22"/>
  <c r="A11004" i="22"/>
  <c r="A11005" i="22"/>
  <c r="A11006" i="22"/>
  <c r="A11007" i="22"/>
  <c r="A11008" i="22"/>
  <c r="A11009" i="22"/>
  <c r="A11010" i="22"/>
  <c r="A11011" i="22"/>
  <c r="A11012" i="22"/>
  <c r="A11013" i="22"/>
  <c r="A11014" i="22"/>
  <c r="A11015" i="22"/>
  <c r="A11016" i="22"/>
  <c r="A11017" i="22"/>
  <c r="A11018" i="22"/>
  <c r="A11019" i="22"/>
  <c r="A11020" i="22"/>
  <c r="A11021" i="22"/>
  <c r="A11022" i="22"/>
  <c r="A11023" i="22"/>
  <c r="A11024" i="22"/>
  <c r="A11025" i="22"/>
  <c r="A11026" i="22"/>
  <c r="A11027" i="22"/>
  <c r="A11028" i="22"/>
  <c r="A11029" i="22"/>
  <c r="A11030" i="22"/>
  <c r="A11031" i="22"/>
  <c r="A11032" i="22"/>
  <c r="A11033" i="22"/>
  <c r="A11034" i="22"/>
  <c r="A11035" i="22"/>
  <c r="A11036" i="22"/>
  <c r="A11037" i="22"/>
  <c r="A11038" i="22"/>
  <c r="A11039" i="22"/>
  <c r="A11040" i="22"/>
  <c r="A11041" i="22"/>
  <c r="A11042" i="22"/>
  <c r="A11043" i="22"/>
  <c r="A11044" i="22"/>
  <c r="A11045" i="22"/>
  <c r="A11046" i="22"/>
  <c r="A11047" i="22"/>
  <c r="A11048" i="22"/>
  <c r="A11049" i="22"/>
  <c r="A11050" i="22"/>
  <c r="A11051" i="22"/>
  <c r="A11052" i="22"/>
  <c r="A11053" i="22"/>
  <c r="A11054" i="22"/>
  <c r="A11055" i="22"/>
  <c r="A11056" i="22"/>
  <c r="A11057" i="22"/>
  <c r="A11058" i="22"/>
  <c r="A11059" i="22"/>
  <c r="A11060" i="22"/>
  <c r="A11061" i="22"/>
  <c r="A11062" i="22"/>
  <c r="A11063" i="22"/>
  <c r="A11064" i="22"/>
  <c r="A11065" i="22"/>
  <c r="A11066" i="22"/>
  <c r="A11067" i="22"/>
  <c r="A11068" i="22"/>
  <c r="A11069" i="22"/>
  <c r="A11070" i="22"/>
  <c r="A11071" i="22"/>
  <c r="A11072" i="22"/>
  <c r="A11073" i="22"/>
  <c r="A11074" i="22"/>
  <c r="A11075" i="22"/>
  <c r="A11076" i="22"/>
  <c r="A11077" i="22"/>
  <c r="A11078" i="22"/>
  <c r="A11079" i="22"/>
  <c r="A11080" i="22"/>
  <c r="A11081" i="22"/>
  <c r="A11082" i="22"/>
  <c r="A11083" i="22"/>
  <c r="A11084" i="22"/>
  <c r="A11085" i="22"/>
  <c r="A11086" i="22"/>
  <c r="A11087" i="22"/>
  <c r="A11088" i="22"/>
  <c r="A11089" i="22"/>
  <c r="A11090" i="22"/>
  <c r="A11091" i="22"/>
  <c r="A11092" i="22"/>
  <c r="A11093" i="22"/>
  <c r="A11094" i="22"/>
  <c r="A11095" i="22"/>
  <c r="A11096" i="22"/>
  <c r="A11097" i="22"/>
  <c r="A11098" i="22"/>
  <c r="A11099" i="22"/>
  <c r="A11100" i="22"/>
  <c r="A11101" i="22"/>
  <c r="A11102" i="22"/>
  <c r="A11103" i="22"/>
  <c r="A11104" i="22"/>
  <c r="A11105" i="22"/>
  <c r="A11106" i="22"/>
  <c r="A11107" i="22"/>
  <c r="A11108" i="22"/>
  <c r="A11109" i="22"/>
  <c r="A11110" i="22"/>
  <c r="A11111" i="22"/>
  <c r="A11112" i="22"/>
  <c r="A11113" i="22"/>
  <c r="A11114" i="22"/>
  <c r="A11115" i="22"/>
  <c r="A11116" i="22"/>
  <c r="A11117" i="22"/>
  <c r="A11118" i="22"/>
  <c r="A11119" i="22"/>
  <c r="A11120" i="22"/>
  <c r="A11121" i="22"/>
  <c r="A11122" i="22"/>
  <c r="A11123" i="22"/>
  <c r="A11124" i="22"/>
  <c r="A11125" i="22"/>
  <c r="A11126" i="22"/>
  <c r="A11127" i="22"/>
  <c r="A11128" i="22"/>
  <c r="A11129" i="22"/>
  <c r="A11130" i="22"/>
  <c r="A11131" i="22"/>
  <c r="A11132" i="22"/>
  <c r="A11133" i="22"/>
  <c r="A11134" i="22"/>
  <c r="A11135" i="22"/>
  <c r="A11136" i="22"/>
  <c r="A11137" i="22"/>
  <c r="A11138" i="22"/>
  <c r="A11139" i="22"/>
  <c r="A11140" i="22"/>
  <c r="A11141" i="22"/>
  <c r="A11142" i="22"/>
  <c r="A11143" i="22"/>
  <c r="A11144" i="22"/>
  <c r="A11145" i="22"/>
  <c r="A11146" i="22"/>
  <c r="A11147" i="22"/>
  <c r="A11148" i="22"/>
  <c r="A11149" i="22"/>
  <c r="A11150" i="22"/>
  <c r="A11151" i="22"/>
  <c r="A11152" i="22"/>
  <c r="A11153" i="22"/>
  <c r="A11154" i="22"/>
  <c r="A11155" i="22"/>
  <c r="A11156" i="22"/>
  <c r="A11157" i="22"/>
  <c r="A11158" i="22"/>
  <c r="A11159" i="22"/>
  <c r="A11160" i="22"/>
  <c r="A11161" i="22"/>
  <c r="A11162" i="22"/>
  <c r="A11163" i="22"/>
  <c r="A11164" i="22"/>
  <c r="A11165" i="22"/>
  <c r="A11166" i="22"/>
  <c r="A11167" i="22"/>
  <c r="A11168" i="22"/>
  <c r="A11169" i="22"/>
  <c r="A11170" i="22"/>
  <c r="A11171" i="22"/>
  <c r="A11172" i="22"/>
  <c r="A11173" i="22"/>
  <c r="A11174" i="22"/>
  <c r="A11175" i="22"/>
  <c r="A11176" i="22"/>
  <c r="A11177" i="22"/>
  <c r="A11178" i="22"/>
  <c r="A11179" i="22"/>
  <c r="A11180" i="22"/>
  <c r="A11181" i="22"/>
  <c r="A11182" i="22"/>
  <c r="A11183" i="22"/>
  <c r="A11184" i="22"/>
  <c r="A11185" i="22"/>
  <c r="A11186" i="22"/>
  <c r="A11187" i="22"/>
  <c r="A11188" i="22"/>
  <c r="A11189" i="22"/>
  <c r="A11190" i="22"/>
  <c r="A11191" i="22"/>
  <c r="A11192" i="22"/>
  <c r="A11193" i="22"/>
  <c r="A11194" i="22"/>
  <c r="A11195" i="22"/>
  <c r="A11196" i="22"/>
  <c r="A11197" i="22"/>
  <c r="A11198" i="22"/>
  <c r="A11199" i="22"/>
  <c r="A11200" i="22"/>
  <c r="A11201" i="22"/>
  <c r="A11202" i="22"/>
  <c r="A11203" i="22"/>
  <c r="A11204" i="22"/>
  <c r="A11205" i="22"/>
  <c r="A11206" i="22"/>
  <c r="A11207" i="22"/>
  <c r="A11208" i="22"/>
  <c r="A11209" i="22"/>
  <c r="A11210" i="22"/>
  <c r="A11211" i="22"/>
  <c r="A11212" i="22"/>
  <c r="A11213" i="22"/>
  <c r="A11214" i="22"/>
  <c r="A11215" i="22"/>
  <c r="A11216" i="22"/>
  <c r="A11217" i="22"/>
  <c r="A11218" i="22"/>
  <c r="A11219" i="22"/>
  <c r="A11220" i="22"/>
  <c r="A11221" i="22"/>
  <c r="A11222" i="22"/>
  <c r="A11223" i="22"/>
  <c r="A11224" i="22"/>
  <c r="A11225" i="22"/>
  <c r="A11226" i="22"/>
  <c r="A11227" i="22"/>
  <c r="A11228" i="22"/>
  <c r="A11229" i="22"/>
  <c r="A11230" i="22"/>
  <c r="A11231" i="22"/>
  <c r="A11232" i="22"/>
  <c r="A11233" i="22"/>
  <c r="A11234" i="22"/>
  <c r="A11235" i="22"/>
  <c r="A11236" i="22"/>
  <c r="A11237" i="22"/>
  <c r="A11238" i="22"/>
  <c r="A11239" i="22"/>
  <c r="A11240" i="22"/>
  <c r="A11241" i="22"/>
  <c r="A11242" i="22"/>
  <c r="A11243" i="22"/>
  <c r="A11244" i="22"/>
  <c r="A11245" i="22"/>
  <c r="A11246" i="22"/>
  <c r="A11247" i="22"/>
  <c r="A11248" i="22"/>
  <c r="A11249" i="22"/>
  <c r="A11250" i="22"/>
  <c r="A11251" i="22"/>
  <c r="A11252" i="22"/>
  <c r="A11253" i="22"/>
  <c r="A11254" i="22"/>
  <c r="A11255" i="22"/>
  <c r="A11256" i="22"/>
  <c r="A11257" i="22"/>
  <c r="A11258" i="22"/>
  <c r="A11259" i="22"/>
  <c r="A11260" i="22"/>
  <c r="A11261" i="22"/>
  <c r="A11262" i="22"/>
  <c r="A11263" i="22"/>
  <c r="A11264" i="22"/>
  <c r="A11265" i="22"/>
  <c r="A11266" i="22"/>
  <c r="A11267" i="22"/>
  <c r="A11268" i="22"/>
  <c r="A11269" i="22"/>
  <c r="A11270" i="22"/>
  <c r="A11271" i="22"/>
  <c r="A11272" i="22"/>
  <c r="A11273" i="22"/>
  <c r="A11274" i="22"/>
  <c r="A11275" i="22"/>
  <c r="A11276" i="22"/>
  <c r="A11277" i="22"/>
  <c r="A11278" i="22"/>
  <c r="A11279" i="22"/>
  <c r="A11280" i="22"/>
  <c r="A11281" i="22"/>
  <c r="A11282" i="22"/>
  <c r="A11283" i="22"/>
  <c r="A11284" i="22"/>
  <c r="A11285" i="22"/>
  <c r="A11286" i="22"/>
  <c r="A11287" i="22"/>
  <c r="A11288" i="22"/>
  <c r="A11289" i="22"/>
  <c r="A11290" i="22"/>
  <c r="A11291" i="22"/>
  <c r="A11292" i="22"/>
  <c r="A11293" i="22"/>
  <c r="A11294" i="22"/>
  <c r="A11295" i="22"/>
  <c r="A11296" i="22"/>
  <c r="A11297" i="22"/>
  <c r="A11298" i="22"/>
  <c r="A11299" i="22"/>
  <c r="A11300" i="22"/>
  <c r="A11301" i="22"/>
  <c r="A11302" i="22"/>
  <c r="A11303" i="22"/>
  <c r="A11304" i="22"/>
  <c r="A11305" i="22"/>
  <c r="A11306" i="22"/>
  <c r="A11307" i="22"/>
  <c r="A11308" i="22"/>
  <c r="A11309" i="22"/>
  <c r="A11310" i="22"/>
  <c r="A11311" i="22"/>
  <c r="A11312" i="22"/>
  <c r="A11313" i="22"/>
  <c r="A11314" i="22"/>
  <c r="A11315" i="22"/>
  <c r="A11316" i="22"/>
  <c r="A11317" i="22"/>
  <c r="A11318" i="22"/>
  <c r="A11319" i="22"/>
  <c r="A11320" i="22"/>
  <c r="A11321" i="22"/>
  <c r="A11322" i="22"/>
  <c r="A11323" i="22"/>
  <c r="A11324" i="22"/>
  <c r="A11325" i="22"/>
  <c r="A11326" i="22"/>
  <c r="A11327" i="22"/>
  <c r="A11328" i="22"/>
  <c r="A11329" i="22"/>
  <c r="A11330" i="22"/>
  <c r="A11331" i="22"/>
  <c r="A11332" i="22"/>
  <c r="A11333" i="22"/>
  <c r="A11334" i="22"/>
  <c r="A11335" i="22"/>
  <c r="A11336" i="22"/>
  <c r="A11337" i="22"/>
  <c r="A11338" i="22"/>
  <c r="A11339" i="22"/>
  <c r="A11340" i="22"/>
  <c r="A11341" i="22"/>
  <c r="A11342" i="22"/>
  <c r="A11343" i="22"/>
  <c r="A11344" i="22"/>
  <c r="A11345" i="22"/>
  <c r="A11346" i="22"/>
  <c r="A11347" i="22"/>
  <c r="A11348" i="22"/>
  <c r="A11349" i="22"/>
  <c r="A11350" i="22"/>
  <c r="A11351" i="22"/>
  <c r="A11352" i="22"/>
  <c r="A11353" i="22"/>
  <c r="A11354" i="22"/>
  <c r="A11355" i="22"/>
  <c r="A11356" i="22"/>
  <c r="A11357" i="22"/>
  <c r="A11358" i="22"/>
  <c r="A11359" i="22"/>
  <c r="A11360" i="22"/>
  <c r="A11361" i="22"/>
  <c r="A11362" i="22"/>
  <c r="A11363" i="22"/>
  <c r="A11364" i="22"/>
  <c r="A11365" i="22"/>
  <c r="A11366" i="22"/>
  <c r="A11367" i="22"/>
  <c r="A11368" i="22"/>
  <c r="A11369" i="22"/>
  <c r="A11370" i="22"/>
  <c r="A11371" i="22"/>
  <c r="A11372" i="22"/>
  <c r="A11373" i="22"/>
  <c r="A11374" i="22"/>
  <c r="A11375" i="22"/>
  <c r="A11376" i="22"/>
  <c r="A11377" i="22"/>
  <c r="A11378" i="22"/>
  <c r="A11379" i="22"/>
  <c r="A11380" i="22"/>
  <c r="A11381" i="22"/>
  <c r="A11382" i="22"/>
  <c r="A11383" i="22"/>
  <c r="A11384" i="22"/>
  <c r="A11385" i="22"/>
  <c r="A11386" i="22"/>
  <c r="A11387" i="22"/>
  <c r="A11388" i="22"/>
  <c r="A11389" i="22"/>
  <c r="A11390" i="22"/>
  <c r="A11391" i="22"/>
  <c r="A11392" i="22"/>
  <c r="A11393" i="22"/>
  <c r="A11394" i="22"/>
  <c r="A11395" i="22"/>
  <c r="A11396" i="22"/>
  <c r="A11397" i="22"/>
  <c r="A11398" i="22"/>
  <c r="A11399" i="22"/>
  <c r="A11400" i="22"/>
  <c r="A11401" i="22"/>
  <c r="A11402" i="22"/>
  <c r="A11403" i="22"/>
  <c r="A11404" i="22"/>
  <c r="A11405" i="22"/>
  <c r="A11406" i="22"/>
  <c r="A11407" i="22"/>
  <c r="A11408" i="22"/>
  <c r="A11409" i="22"/>
  <c r="A11410" i="22"/>
  <c r="A11411" i="22"/>
  <c r="A11412" i="22"/>
  <c r="A11413" i="22"/>
  <c r="A11414" i="22"/>
  <c r="A11415" i="22"/>
  <c r="A11416" i="22"/>
  <c r="A11417" i="22"/>
  <c r="A11418" i="22"/>
  <c r="A11419" i="22"/>
  <c r="A11420" i="22"/>
  <c r="A11421" i="22"/>
  <c r="A11422" i="22"/>
  <c r="A11423" i="22"/>
  <c r="A11424" i="22"/>
  <c r="A11425" i="22"/>
  <c r="A11426" i="22"/>
  <c r="A11427" i="22"/>
  <c r="A11428" i="22"/>
  <c r="A11429" i="22"/>
  <c r="A11430" i="22"/>
  <c r="A11431" i="22"/>
  <c r="A11432" i="22"/>
  <c r="A11433" i="22"/>
  <c r="A11434" i="22"/>
  <c r="A11435" i="22"/>
  <c r="A11436" i="22"/>
  <c r="A11437" i="22"/>
  <c r="A11438" i="22"/>
  <c r="A11439" i="22"/>
  <c r="A11440" i="22"/>
  <c r="A11441" i="22"/>
  <c r="A11442" i="22"/>
  <c r="A11443" i="22"/>
  <c r="A11444" i="22"/>
  <c r="A11445" i="22"/>
  <c r="A11446" i="22"/>
  <c r="A11447" i="22"/>
  <c r="A11448" i="22"/>
  <c r="A11449" i="22"/>
  <c r="A11450" i="22"/>
  <c r="A11451" i="22"/>
  <c r="A11452" i="22"/>
  <c r="A11453" i="22"/>
  <c r="A11454" i="22"/>
  <c r="A11455" i="22"/>
  <c r="A11456" i="22"/>
  <c r="A11457" i="22"/>
  <c r="A11458" i="22"/>
  <c r="A11459" i="22"/>
  <c r="A11460" i="22"/>
  <c r="A11461" i="22"/>
  <c r="A11462" i="22"/>
  <c r="A11463" i="22"/>
  <c r="A11464" i="22"/>
  <c r="A11465" i="22"/>
  <c r="A11466" i="22"/>
  <c r="A11467" i="22"/>
  <c r="A11468" i="22"/>
  <c r="A11469" i="22"/>
  <c r="A11470" i="22"/>
  <c r="A11471" i="22"/>
  <c r="A11472" i="22"/>
  <c r="A11473" i="22"/>
  <c r="A11474" i="22"/>
  <c r="A11475" i="22"/>
  <c r="A11476" i="22"/>
  <c r="A11477" i="22"/>
  <c r="A11478" i="22"/>
  <c r="A11479" i="22"/>
  <c r="A11480" i="22"/>
  <c r="A11481" i="22"/>
  <c r="A11482" i="22"/>
  <c r="A11483" i="22"/>
  <c r="A11484" i="22"/>
  <c r="A11485" i="22"/>
  <c r="A11486" i="22"/>
  <c r="A11487" i="22"/>
  <c r="A11488" i="22"/>
  <c r="A11489" i="22"/>
  <c r="A11490" i="22"/>
  <c r="A11491" i="22"/>
  <c r="A11492" i="22"/>
  <c r="A11493" i="22"/>
  <c r="A11494" i="22"/>
  <c r="A11495" i="22"/>
  <c r="A11496" i="22"/>
  <c r="A11497" i="22"/>
  <c r="A11498" i="22"/>
  <c r="A11499" i="22"/>
  <c r="A11500" i="22"/>
  <c r="A11501" i="22"/>
  <c r="A11502" i="22"/>
  <c r="A11503" i="22"/>
  <c r="A11504" i="22"/>
  <c r="A11505" i="22"/>
  <c r="A11506" i="22"/>
  <c r="A11507" i="22"/>
  <c r="A11508" i="22"/>
  <c r="A11509" i="22"/>
  <c r="A11510" i="22"/>
  <c r="A11511" i="22"/>
  <c r="A11512" i="22"/>
  <c r="A11513" i="22"/>
  <c r="A11514" i="22"/>
  <c r="A11515" i="22"/>
  <c r="A11516" i="22"/>
  <c r="A11517" i="22"/>
  <c r="A11518" i="22"/>
  <c r="A11519" i="22"/>
  <c r="A11520" i="22"/>
  <c r="A11521" i="22"/>
  <c r="A11522" i="22"/>
  <c r="A11523" i="22"/>
  <c r="A11524" i="22"/>
  <c r="A11525" i="22"/>
  <c r="A11526" i="22"/>
  <c r="A11527" i="22"/>
  <c r="A11528" i="22"/>
  <c r="A11529" i="22"/>
  <c r="A11530" i="22"/>
  <c r="A11531" i="22"/>
  <c r="A11532" i="22"/>
  <c r="A11533" i="22"/>
  <c r="A11534" i="22"/>
  <c r="A11535" i="22"/>
  <c r="A11536" i="22"/>
  <c r="A11537" i="22"/>
  <c r="A11538" i="22"/>
  <c r="A11539" i="22"/>
  <c r="A11540" i="22"/>
  <c r="A11541" i="22"/>
  <c r="A11542" i="22"/>
  <c r="A11543" i="22"/>
  <c r="A11544" i="22"/>
  <c r="A11545" i="22"/>
  <c r="A11546" i="22"/>
  <c r="A11547" i="22"/>
  <c r="A11548" i="22"/>
  <c r="A11549" i="22"/>
  <c r="A11550" i="22"/>
  <c r="A11551" i="22"/>
  <c r="A11552" i="22"/>
  <c r="A11553" i="22"/>
  <c r="A11554" i="22"/>
  <c r="A11555" i="22"/>
  <c r="A11556" i="22"/>
  <c r="A11557" i="22"/>
  <c r="A11558" i="22"/>
  <c r="A11559" i="22"/>
  <c r="A11560" i="22"/>
  <c r="A11561" i="22"/>
  <c r="A11562" i="22"/>
  <c r="A11563" i="22"/>
  <c r="A11564" i="22"/>
  <c r="A11565" i="22"/>
  <c r="A11566" i="22"/>
  <c r="A11567" i="22"/>
  <c r="A11568" i="22"/>
  <c r="A11569" i="22"/>
  <c r="A11570" i="22"/>
  <c r="A11571" i="22"/>
  <c r="A11572" i="22"/>
  <c r="A11573" i="22"/>
  <c r="A11574" i="22"/>
  <c r="A11575" i="22"/>
  <c r="A11576" i="22"/>
  <c r="A11577" i="22"/>
  <c r="A11578" i="22"/>
  <c r="A11579" i="22"/>
  <c r="A11580" i="22"/>
  <c r="A11581" i="22"/>
  <c r="A11582" i="22"/>
  <c r="A11583" i="22"/>
  <c r="A11584" i="22"/>
  <c r="A11585" i="22"/>
  <c r="A11586" i="22"/>
  <c r="A11587" i="22"/>
  <c r="A11588" i="22"/>
  <c r="A11589" i="22"/>
  <c r="A11590" i="22"/>
  <c r="A11591" i="22"/>
  <c r="A11592" i="22"/>
  <c r="A11593" i="22"/>
  <c r="A11594" i="22"/>
  <c r="A11595" i="22"/>
  <c r="A11596" i="22"/>
  <c r="A11597" i="22"/>
  <c r="A11598" i="22"/>
  <c r="A11599" i="22"/>
  <c r="A11600" i="22"/>
  <c r="A11601" i="22"/>
  <c r="A11602" i="22"/>
  <c r="A11603" i="22"/>
  <c r="A11604" i="22"/>
  <c r="A11605" i="22"/>
  <c r="A11606" i="22"/>
  <c r="A11607" i="22"/>
  <c r="A11608" i="22"/>
  <c r="A11609" i="22"/>
  <c r="A11610" i="22"/>
  <c r="A11611" i="22"/>
  <c r="A11612" i="22"/>
  <c r="A11613" i="22"/>
  <c r="A11614" i="22"/>
  <c r="A11615" i="22"/>
  <c r="A11616" i="22"/>
  <c r="A11617" i="22"/>
  <c r="A11618" i="22"/>
  <c r="A11619" i="22"/>
  <c r="A11620" i="22"/>
  <c r="A11621" i="22"/>
  <c r="A11622" i="22"/>
  <c r="A11623" i="22"/>
  <c r="A11624" i="22"/>
  <c r="A11625" i="22"/>
  <c r="A11626" i="22"/>
  <c r="A11627" i="22"/>
  <c r="A11628" i="22"/>
  <c r="A11629" i="22"/>
  <c r="A11630" i="22"/>
  <c r="A11631" i="22"/>
  <c r="A11632" i="22"/>
  <c r="A11633" i="22"/>
  <c r="A11634" i="22"/>
  <c r="A11635" i="22"/>
  <c r="A11636" i="22"/>
  <c r="A11637" i="22"/>
  <c r="A11638" i="22"/>
  <c r="A11639" i="22"/>
  <c r="A11640" i="22"/>
  <c r="A11641" i="22"/>
  <c r="A11642" i="22"/>
  <c r="A11643" i="22"/>
  <c r="A11644" i="22"/>
  <c r="A11645" i="22"/>
  <c r="A11646" i="22"/>
  <c r="A11647" i="22"/>
  <c r="A11648" i="22"/>
  <c r="A11649" i="22"/>
  <c r="A11650" i="22"/>
  <c r="A11651" i="22"/>
  <c r="A11652" i="22"/>
  <c r="A11653" i="22"/>
  <c r="A11654" i="22"/>
  <c r="A11655" i="22"/>
  <c r="A11656" i="22"/>
  <c r="A11657" i="22"/>
  <c r="A11658" i="22"/>
  <c r="A11659" i="22"/>
  <c r="A11660" i="22"/>
  <c r="A11661" i="22"/>
  <c r="A11662" i="22"/>
  <c r="A11663" i="22"/>
  <c r="A11664" i="22"/>
  <c r="A11665" i="22"/>
  <c r="A11666" i="22"/>
  <c r="A11667" i="22"/>
  <c r="A11668" i="22"/>
  <c r="A11669" i="22"/>
  <c r="A11670" i="22"/>
  <c r="A11671" i="22"/>
  <c r="A11672" i="22"/>
  <c r="A11673" i="22"/>
  <c r="A11674" i="22"/>
  <c r="A11675" i="22"/>
  <c r="A11676" i="22"/>
  <c r="A11677" i="22"/>
  <c r="A11678" i="22"/>
  <c r="A11679" i="22"/>
  <c r="A11680" i="22"/>
  <c r="A11681" i="22"/>
  <c r="A11682" i="22"/>
  <c r="A11683" i="22"/>
  <c r="A11684" i="22"/>
  <c r="A11685" i="22"/>
  <c r="A11686" i="22"/>
  <c r="A11687" i="22"/>
  <c r="A11688" i="22"/>
  <c r="A11689" i="22"/>
  <c r="A11690" i="22"/>
  <c r="A11691" i="22"/>
  <c r="A11692" i="22"/>
  <c r="A11693" i="22"/>
  <c r="A11694" i="22"/>
  <c r="A11695" i="22"/>
  <c r="A11696" i="22"/>
  <c r="A11697" i="22"/>
  <c r="A11698" i="22"/>
  <c r="A11699" i="22"/>
  <c r="A11700" i="22"/>
  <c r="A11701" i="22"/>
  <c r="A11702" i="22"/>
  <c r="A11703" i="22"/>
  <c r="A11704" i="22"/>
  <c r="A11705" i="22"/>
  <c r="A11706" i="22"/>
  <c r="A11707" i="22"/>
  <c r="A11708" i="22"/>
  <c r="A11709" i="22"/>
  <c r="A11710" i="22"/>
  <c r="A11711" i="22"/>
  <c r="A11712" i="22"/>
  <c r="A11713" i="22"/>
  <c r="A11714" i="22"/>
  <c r="A11715" i="22"/>
  <c r="A11716" i="22"/>
  <c r="A11717" i="22"/>
  <c r="A11718" i="22"/>
  <c r="A11719" i="22"/>
  <c r="A11720" i="22"/>
  <c r="A11721" i="22"/>
  <c r="A11722" i="22"/>
  <c r="A11723" i="22"/>
  <c r="A11724" i="22"/>
  <c r="A11725" i="22"/>
  <c r="A11726" i="22"/>
  <c r="A11727" i="22"/>
  <c r="A11728" i="22"/>
  <c r="A11729" i="22"/>
  <c r="A11730" i="22"/>
  <c r="A11731" i="22"/>
  <c r="A11732" i="22"/>
  <c r="A11733" i="22"/>
  <c r="A11734" i="22"/>
  <c r="A11735" i="22"/>
  <c r="A11736" i="22"/>
  <c r="A11737" i="22"/>
  <c r="A11738" i="22"/>
  <c r="A11739" i="22"/>
  <c r="A11740" i="22"/>
  <c r="A11741" i="22"/>
  <c r="A11742" i="22"/>
  <c r="A11743" i="22"/>
  <c r="A11744" i="22"/>
  <c r="A11745" i="22"/>
  <c r="A11746" i="22"/>
  <c r="A11747" i="22"/>
  <c r="A11748" i="22"/>
  <c r="A11749" i="22"/>
  <c r="A11750" i="22"/>
  <c r="A11751" i="22"/>
  <c r="A11752" i="22"/>
  <c r="A11753" i="22"/>
  <c r="A11754" i="22"/>
  <c r="A11755" i="22"/>
  <c r="A11756" i="22"/>
  <c r="A11757" i="22"/>
  <c r="A11758" i="22"/>
  <c r="A11759" i="22"/>
  <c r="A11760" i="22"/>
  <c r="A11761" i="22"/>
  <c r="A11762" i="22"/>
  <c r="A11763" i="22"/>
  <c r="A11764" i="22"/>
  <c r="A11765" i="22"/>
  <c r="A11766" i="22"/>
  <c r="A11767" i="22"/>
  <c r="A11768" i="22"/>
  <c r="A11769" i="22"/>
  <c r="A11770" i="22"/>
  <c r="A11771" i="22"/>
  <c r="A11772" i="22"/>
  <c r="A11773" i="22"/>
  <c r="A11774" i="22"/>
  <c r="A11775" i="22"/>
  <c r="A11776" i="22"/>
  <c r="A11777" i="22"/>
  <c r="A11778" i="22"/>
  <c r="A11779" i="22"/>
  <c r="A11780" i="22"/>
  <c r="A11781" i="22"/>
  <c r="A11782" i="22"/>
  <c r="A11783" i="22"/>
  <c r="A11784" i="22"/>
  <c r="A11785" i="22"/>
  <c r="A11786" i="22"/>
  <c r="A11787" i="22"/>
  <c r="A11788" i="22"/>
  <c r="A11789" i="22"/>
  <c r="A11790" i="22"/>
  <c r="A11791" i="22"/>
  <c r="A11792" i="22"/>
  <c r="A11793" i="22"/>
  <c r="A11794" i="22"/>
  <c r="A11795" i="22"/>
  <c r="A11796" i="22"/>
  <c r="A11797" i="22"/>
  <c r="A11798" i="22"/>
  <c r="A11799" i="22"/>
  <c r="A11800" i="22"/>
  <c r="A11801" i="22"/>
  <c r="A11802" i="22"/>
  <c r="A11803" i="22"/>
  <c r="A11804" i="22"/>
  <c r="A11805" i="22"/>
  <c r="A11806" i="22"/>
  <c r="A11807" i="22"/>
  <c r="A11808" i="22"/>
  <c r="A11809" i="22"/>
  <c r="A11810" i="22"/>
  <c r="A11811" i="22"/>
  <c r="A11812" i="22"/>
  <c r="A11813" i="22"/>
  <c r="A11814" i="22"/>
  <c r="A11815" i="22"/>
  <c r="A11816" i="22"/>
  <c r="A11817" i="22"/>
  <c r="A11818" i="22"/>
  <c r="A11819" i="22"/>
  <c r="A11820" i="22"/>
  <c r="A11821" i="22"/>
  <c r="A11822" i="22"/>
  <c r="A11823" i="22"/>
  <c r="A11824" i="22"/>
  <c r="A11825" i="22"/>
  <c r="A11826" i="22"/>
  <c r="A11827" i="22"/>
  <c r="A11828" i="22"/>
  <c r="A11829" i="22"/>
  <c r="A11830" i="22"/>
  <c r="A11831" i="22"/>
  <c r="A11832" i="22"/>
  <c r="A11833" i="22"/>
  <c r="A11834" i="22"/>
  <c r="A11835" i="22"/>
  <c r="A11836" i="22"/>
  <c r="A11837" i="22"/>
  <c r="A11838" i="22"/>
  <c r="A11839" i="22"/>
  <c r="A11840" i="22"/>
  <c r="A11841" i="22"/>
  <c r="A11842" i="22"/>
  <c r="A11843" i="22"/>
  <c r="A11844" i="22"/>
  <c r="A11845" i="22"/>
  <c r="A11846" i="22"/>
  <c r="A11847" i="22"/>
  <c r="A11848" i="22"/>
  <c r="A11849" i="22"/>
  <c r="A11850" i="22"/>
  <c r="A11851" i="22"/>
  <c r="A11852" i="22"/>
  <c r="A11853" i="22"/>
  <c r="A11854" i="22"/>
  <c r="A11855" i="22"/>
  <c r="A11856" i="22"/>
  <c r="A11857" i="22"/>
  <c r="A11858" i="22"/>
  <c r="A11859" i="22"/>
  <c r="A11860" i="22"/>
  <c r="A11861" i="22"/>
  <c r="A11862" i="22"/>
  <c r="A11863" i="22"/>
  <c r="A11864" i="22"/>
  <c r="A11865" i="22"/>
  <c r="A11866" i="22"/>
  <c r="A11867" i="22"/>
  <c r="A11868" i="22"/>
  <c r="A11869" i="22"/>
  <c r="A11870" i="22"/>
  <c r="A11871" i="22"/>
  <c r="A11872" i="22"/>
  <c r="A11873" i="22"/>
  <c r="A11874" i="22"/>
  <c r="A11875" i="22"/>
  <c r="A11876" i="22"/>
  <c r="A11877" i="22"/>
  <c r="A11878" i="22"/>
  <c r="A11879" i="22"/>
  <c r="A11880" i="22"/>
  <c r="A11881" i="22"/>
  <c r="A11882" i="22"/>
  <c r="A11883" i="22"/>
  <c r="A11884" i="22"/>
  <c r="A11885" i="22"/>
  <c r="A11886" i="22"/>
  <c r="A11887" i="22"/>
  <c r="A11888" i="22"/>
  <c r="A11889" i="22"/>
  <c r="A11890" i="22"/>
  <c r="A11891" i="22"/>
  <c r="A11892" i="22"/>
  <c r="A11893" i="22"/>
  <c r="A11894" i="22"/>
  <c r="A11895" i="22"/>
  <c r="A11896" i="22"/>
  <c r="A11897" i="22"/>
  <c r="A11898" i="22"/>
  <c r="A11899" i="22"/>
  <c r="A11900" i="22"/>
  <c r="A11901" i="22"/>
  <c r="A11902" i="22"/>
  <c r="A11903" i="22"/>
  <c r="A11904" i="22"/>
  <c r="A11905" i="22"/>
  <c r="A11906" i="22"/>
  <c r="A11907" i="22"/>
  <c r="A11908" i="22"/>
  <c r="A11909" i="22"/>
  <c r="A11910" i="22"/>
  <c r="A11911" i="22"/>
  <c r="A11912" i="22"/>
  <c r="A11913" i="22"/>
  <c r="A11914" i="22"/>
  <c r="A11915" i="22"/>
  <c r="A11916" i="22"/>
  <c r="A11917" i="22"/>
  <c r="A11918" i="22"/>
  <c r="A11919" i="22"/>
  <c r="A11920" i="22"/>
  <c r="A11921" i="22"/>
  <c r="A11922" i="22"/>
  <c r="A11923" i="22"/>
  <c r="A11924" i="22"/>
  <c r="A11925" i="22"/>
  <c r="A11926" i="22"/>
  <c r="A11927" i="22"/>
  <c r="A11928" i="22"/>
  <c r="A11929" i="22"/>
  <c r="A11930" i="22"/>
  <c r="A11931" i="22"/>
  <c r="A11932" i="22"/>
  <c r="A11933" i="22"/>
  <c r="A11934" i="22"/>
  <c r="A11935" i="22"/>
  <c r="A11936" i="22"/>
  <c r="A11937" i="22"/>
  <c r="A11938" i="22"/>
  <c r="A11939" i="22"/>
  <c r="A11940" i="22"/>
  <c r="A11941" i="22"/>
  <c r="A11942" i="22"/>
  <c r="A11943" i="22"/>
  <c r="A11944" i="22"/>
  <c r="A11945" i="22"/>
  <c r="A11946" i="22"/>
  <c r="A11947" i="22"/>
  <c r="A11948" i="22"/>
  <c r="A11949" i="22"/>
  <c r="A11950" i="22"/>
  <c r="A11951" i="22"/>
  <c r="A11952" i="22"/>
  <c r="A11953" i="22"/>
  <c r="A11954" i="22"/>
  <c r="A11955" i="22"/>
  <c r="A11956" i="22"/>
  <c r="A11957" i="22"/>
  <c r="A11958" i="22"/>
  <c r="A11959" i="22"/>
  <c r="A11960" i="22"/>
  <c r="A11961" i="22"/>
  <c r="A11962" i="22"/>
  <c r="A11963" i="22"/>
  <c r="A11964" i="22"/>
  <c r="A11965" i="22"/>
  <c r="A11966" i="22"/>
  <c r="A11967" i="22"/>
  <c r="A11968" i="22"/>
  <c r="A11969" i="22"/>
  <c r="A11970" i="22"/>
  <c r="A11971" i="22"/>
  <c r="A11972" i="22"/>
  <c r="A11973" i="22"/>
  <c r="A11974" i="22"/>
  <c r="A11975" i="22"/>
  <c r="A11976" i="22"/>
  <c r="A11977" i="22"/>
  <c r="A11978" i="22"/>
  <c r="A11979" i="22"/>
  <c r="A11980" i="22"/>
  <c r="A11981" i="22"/>
  <c r="A11982" i="22"/>
  <c r="A11983" i="22"/>
  <c r="A11984" i="22"/>
  <c r="A11985" i="22"/>
  <c r="A11986" i="22"/>
  <c r="A11987" i="22"/>
  <c r="A11988" i="22"/>
  <c r="A11989" i="22"/>
  <c r="A11990" i="22"/>
  <c r="A11991" i="22"/>
  <c r="A11992" i="22"/>
  <c r="A11993" i="22"/>
  <c r="A11994" i="22"/>
  <c r="A11995" i="22"/>
  <c r="A11996" i="22"/>
  <c r="A11997" i="22"/>
  <c r="A11998" i="22"/>
  <c r="A11999" i="22"/>
  <c r="A12000" i="22"/>
  <c r="A12001" i="22"/>
  <c r="A12002" i="22"/>
  <c r="A12003" i="22"/>
  <c r="A12004" i="22"/>
  <c r="A12005" i="22"/>
  <c r="A12006" i="22"/>
  <c r="A12007" i="22"/>
  <c r="A12008" i="22"/>
  <c r="A12009" i="22"/>
  <c r="A12010" i="22"/>
  <c r="A12011" i="22"/>
  <c r="A12012" i="22"/>
  <c r="A12013" i="22"/>
  <c r="A12014" i="22"/>
  <c r="A12015" i="22"/>
  <c r="A12016" i="22"/>
  <c r="A12017" i="22"/>
  <c r="A12018" i="22"/>
  <c r="A12019" i="22"/>
  <c r="A12020" i="22"/>
  <c r="A12021" i="22"/>
  <c r="A12022" i="22"/>
  <c r="A12023" i="22"/>
  <c r="A12024" i="22"/>
  <c r="A12025" i="22"/>
  <c r="A12026" i="22"/>
  <c r="A12027" i="22"/>
  <c r="A12028" i="22"/>
  <c r="A12029" i="22"/>
  <c r="A12030" i="22"/>
  <c r="A12031" i="22"/>
  <c r="A12032" i="22"/>
  <c r="A12033" i="22"/>
  <c r="A12034" i="22"/>
  <c r="A12035" i="22"/>
  <c r="A12036" i="22"/>
  <c r="A12037" i="22"/>
  <c r="A12038" i="22"/>
  <c r="A12039" i="22"/>
  <c r="A12040" i="22"/>
  <c r="A12041" i="22"/>
  <c r="A12042" i="22"/>
  <c r="A12043" i="22"/>
  <c r="A12044" i="22"/>
  <c r="A12045" i="22"/>
  <c r="A12046" i="22"/>
  <c r="A12047" i="22"/>
  <c r="A12048" i="22"/>
  <c r="A12049" i="22"/>
  <c r="A12050" i="22"/>
  <c r="A12051" i="22"/>
  <c r="A12052" i="22"/>
  <c r="A12053" i="22"/>
  <c r="A12054" i="22"/>
  <c r="A12055" i="22"/>
  <c r="A12056" i="22"/>
  <c r="A12057" i="22"/>
  <c r="A12058" i="22"/>
  <c r="A12059" i="22"/>
  <c r="A12060" i="22"/>
  <c r="A12061" i="22"/>
  <c r="A12062" i="22"/>
  <c r="A12063" i="22"/>
  <c r="A12064" i="22"/>
  <c r="A12065" i="22"/>
  <c r="A12066" i="22"/>
  <c r="A12067" i="22"/>
  <c r="A12068" i="22"/>
  <c r="A12069" i="22"/>
  <c r="A12070" i="22"/>
  <c r="A12071" i="22"/>
  <c r="A12072" i="22"/>
  <c r="A12073" i="22"/>
  <c r="A12074" i="22"/>
  <c r="A12075" i="22"/>
  <c r="A12076" i="22"/>
  <c r="A12077" i="22"/>
  <c r="A12078" i="22"/>
  <c r="A12079" i="22"/>
  <c r="A12080" i="22"/>
  <c r="A12081" i="22"/>
  <c r="A12082" i="22"/>
  <c r="A12083" i="22"/>
  <c r="A12084" i="22"/>
  <c r="A12085" i="22"/>
  <c r="A12086" i="22"/>
  <c r="A12087" i="22"/>
  <c r="A12088" i="22"/>
  <c r="A12089" i="22"/>
  <c r="A12090" i="22"/>
  <c r="A12091" i="22"/>
  <c r="A12092" i="22"/>
  <c r="A12093" i="22"/>
  <c r="A12094" i="22"/>
  <c r="A12095" i="22"/>
  <c r="A12096" i="22"/>
  <c r="A12097" i="22"/>
  <c r="A12098" i="22"/>
  <c r="A12099" i="22"/>
  <c r="A12100" i="22"/>
  <c r="A12101" i="22"/>
  <c r="A12102" i="22"/>
  <c r="A12103" i="22"/>
  <c r="A12104" i="22"/>
  <c r="A12105" i="22"/>
  <c r="A12106" i="22"/>
  <c r="A12107" i="22"/>
  <c r="A12108" i="22"/>
  <c r="A12109" i="22"/>
  <c r="A12110" i="22"/>
  <c r="A12111" i="22"/>
  <c r="A12112" i="22"/>
  <c r="A12113" i="22"/>
  <c r="A12114" i="22"/>
  <c r="A12115" i="22"/>
  <c r="A12116" i="22"/>
  <c r="A12117" i="22"/>
  <c r="A12118" i="22"/>
  <c r="A12119" i="22"/>
  <c r="A12120" i="22"/>
  <c r="A12121" i="22"/>
  <c r="A12122" i="22"/>
  <c r="A12123" i="22"/>
  <c r="A12124" i="22"/>
  <c r="A12125" i="22"/>
  <c r="A12126" i="22"/>
  <c r="A12127" i="22"/>
  <c r="A12128" i="22"/>
  <c r="A12129" i="22"/>
  <c r="A12130" i="22"/>
  <c r="A12131" i="22"/>
  <c r="A12132" i="22"/>
  <c r="A12133" i="22"/>
  <c r="A12134" i="22"/>
  <c r="A12135" i="22"/>
  <c r="A12136" i="22"/>
  <c r="A12137" i="22"/>
  <c r="A12138" i="22"/>
  <c r="A12139" i="22"/>
  <c r="A12140" i="22"/>
  <c r="A12141" i="22"/>
  <c r="A12142" i="22"/>
  <c r="A12143" i="22"/>
  <c r="A12144" i="22"/>
  <c r="A12145" i="22"/>
  <c r="A12146" i="22"/>
  <c r="A12147" i="22"/>
  <c r="A12148" i="22"/>
  <c r="A12149" i="22"/>
  <c r="A12150" i="22"/>
  <c r="A12151" i="22"/>
  <c r="A12152" i="22"/>
  <c r="A12153" i="22"/>
  <c r="A12154" i="22"/>
  <c r="A12155" i="22"/>
  <c r="A12156" i="22"/>
  <c r="A12157" i="22"/>
  <c r="A12158" i="22"/>
  <c r="A12159" i="22"/>
  <c r="A12160" i="22"/>
  <c r="A12161" i="22"/>
  <c r="A12162" i="22"/>
  <c r="A12163" i="22"/>
  <c r="A12164" i="22"/>
  <c r="A12165" i="22"/>
  <c r="A12166" i="22"/>
  <c r="A12167" i="22"/>
  <c r="A12168" i="22"/>
  <c r="A12169" i="22"/>
  <c r="A12170" i="22"/>
  <c r="A12171" i="22"/>
  <c r="A12172" i="22"/>
  <c r="A12173" i="22"/>
  <c r="A12174" i="22"/>
  <c r="A12175" i="22"/>
  <c r="A12176" i="22"/>
  <c r="A12177" i="22"/>
  <c r="A12178" i="22"/>
  <c r="A12179" i="22"/>
  <c r="A12180" i="22"/>
  <c r="A12181" i="22"/>
  <c r="A12182" i="22"/>
  <c r="A12183" i="22"/>
  <c r="A12184" i="22"/>
  <c r="A12185" i="22"/>
  <c r="A12186" i="22"/>
  <c r="A12187" i="22"/>
  <c r="A12188" i="22"/>
  <c r="A12189" i="22"/>
  <c r="A12190" i="22"/>
  <c r="A12191" i="22"/>
  <c r="A12192" i="22"/>
  <c r="A12193" i="22"/>
  <c r="A12194" i="22"/>
  <c r="A12195" i="22"/>
  <c r="A12196" i="22"/>
  <c r="A12197" i="22"/>
  <c r="A12198" i="22"/>
  <c r="A12199" i="22"/>
  <c r="A12200" i="22"/>
  <c r="A12201" i="22"/>
  <c r="A12202" i="22"/>
  <c r="A12203" i="22"/>
  <c r="A12204" i="22"/>
  <c r="A12205" i="22"/>
  <c r="A12206" i="22"/>
  <c r="A12207" i="22"/>
  <c r="A12208" i="22"/>
  <c r="A12209" i="22"/>
  <c r="A12210" i="22"/>
  <c r="A12211" i="22"/>
  <c r="A12212" i="22"/>
  <c r="A12213" i="22"/>
  <c r="A12214" i="22"/>
  <c r="A12215" i="22"/>
  <c r="A12216" i="22"/>
  <c r="A12217" i="22"/>
  <c r="A12218" i="22"/>
  <c r="A12219" i="22"/>
  <c r="A12220" i="22"/>
  <c r="A12221" i="22"/>
  <c r="A12222" i="22"/>
  <c r="A12223" i="22"/>
  <c r="A12224" i="22"/>
  <c r="A12225" i="22"/>
  <c r="A12226" i="22"/>
  <c r="A12227" i="22"/>
  <c r="A12228" i="22"/>
  <c r="A12229" i="22"/>
  <c r="A12230" i="22"/>
  <c r="A12231" i="22"/>
  <c r="A12232" i="22"/>
  <c r="A12233" i="22"/>
  <c r="A12234" i="22"/>
  <c r="A12235" i="22"/>
  <c r="A12236" i="22"/>
  <c r="A12237" i="22"/>
  <c r="A12238" i="22"/>
  <c r="A12239" i="22"/>
  <c r="A12240" i="22"/>
  <c r="A12241" i="22"/>
  <c r="A12242" i="22"/>
  <c r="A12243" i="22"/>
  <c r="A12244" i="22"/>
  <c r="A12245" i="22"/>
  <c r="A12246" i="22"/>
  <c r="A12247" i="22"/>
  <c r="A12248" i="22"/>
  <c r="A12249" i="22"/>
  <c r="A12250" i="22"/>
  <c r="A12251" i="22"/>
  <c r="A12252" i="22"/>
  <c r="A12253" i="22"/>
  <c r="A12254" i="22"/>
  <c r="A12255" i="22"/>
  <c r="A12256" i="22"/>
  <c r="A12257" i="22"/>
  <c r="A12258" i="22"/>
  <c r="A12259" i="22"/>
  <c r="A12260" i="22"/>
  <c r="A12261" i="22"/>
  <c r="A12262" i="22"/>
  <c r="A12263" i="22"/>
  <c r="A12264" i="22"/>
  <c r="A12265" i="22"/>
  <c r="A12266" i="22"/>
  <c r="A12267" i="22"/>
  <c r="A12268" i="22"/>
  <c r="A12269" i="22"/>
  <c r="A12270" i="22"/>
  <c r="A12271" i="22"/>
  <c r="A12272" i="22"/>
  <c r="A12273" i="22"/>
  <c r="A12274" i="22"/>
  <c r="A12275" i="22"/>
  <c r="A12276" i="22"/>
  <c r="A12277" i="22"/>
  <c r="A12278" i="22"/>
  <c r="A12279" i="22"/>
  <c r="A12280" i="22"/>
  <c r="A12281" i="22"/>
  <c r="A12282" i="22"/>
  <c r="A12283" i="22"/>
  <c r="A12284" i="22"/>
  <c r="A12285" i="22"/>
  <c r="A12286" i="22"/>
  <c r="A12287" i="22"/>
  <c r="A12288" i="22"/>
  <c r="A12289" i="22"/>
  <c r="A12290" i="22"/>
  <c r="A12291" i="22"/>
  <c r="A12292" i="22"/>
  <c r="A12293" i="22"/>
  <c r="A12294" i="22"/>
  <c r="A12295" i="22"/>
  <c r="A12296" i="22"/>
  <c r="A12297" i="22"/>
  <c r="A12298" i="22"/>
  <c r="A12299" i="22"/>
  <c r="A12300" i="22"/>
  <c r="A12301" i="22"/>
  <c r="A12302" i="22"/>
  <c r="A12303" i="22"/>
  <c r="A12304" i="22"/>
  <c r="A12305" i="22"/>
  <c r="A12306" i="22"/>
  <c r="A12307" i="22"/>
  <c r="A12308" i="22"/>
  <c r="A12309" i="22"/>
  <c r="A12310" i="22"/>
  <c r="A12311" i="22"/>
  <c r="A12312" i="22"/>
  <c r="A12313" i="22"/>
  <c r="A12314" i="22"/>
  <c r="A12315" i="22"/>
  <c r="A12316" i="22"/>
  <c r="A12317" i="22"/>
  <c r="A12318" i="22"/>
  <c r="A12319" i="22"/>
  <c r="A12320" i="22"/>
  <c r="A12321" i="22"/>
  <c r="A12322" i="22"/>
  <c r="A12323" i="22"/>
  <c r="A12324" i="22"/>
  <c r="A12325" i="22"/>
  <c r="A12326" i="22"/>
  <c r="A12327" i="22"/>
  <c r="A12328" i="22"/>
  <c r="A12329" i="22"/>
  <c r="A12330" i="22"/>
  <c r="A12331" i="22"/>
  <c r="A12332" i="22"/>
  <c r="A12333" i="22"/>
  <c r="A12334" i="22"/>
  <c r="A12335" i="22"/>
  <c r="A12336" i="22"/>
  <c r="A12337" i="22"/>
  <c r="A12338" i="22"/>
  <c r="A12339" i="22"/>
  <c r="A12340" i="22"/>
  <c r="A12341" i="22"/>
  <c r="A12342" i="22"/>
  <c r="A12343" i="22"/>
  <c r="A12344" i="22"/>
  <c r="A12345" i="22"/>
  <c r="A12346" i="22"/>
  <c r="A12347" i="22"/>
  <c r="A12348" i="22"/>
  <c r="A12349" i="22"/>
  <c r="A12350" i="22"/>
  <c r="A12351" i="22"/>
  <c r="A12352" i="22"/>
  <c r="A12353" i="22"/>
  <c r="A12354" i="22"/>
  <c r="A12355" i="22"/>
  <c r="A12356" i="22"/>
  <c r="A12357" i="22"/>
  <c r="A12358" i="22"/>
  <c r="A12359" i="22"/>
  <c r="A12360" i="22"/>
  <c r="A12361" i="22"/>
  <c r="A12362" i="22"/>
  <c r="A12363" i="22"/>
  <c r="A12364" i="22"/>
  <c r="A12365" i="22"/>
  <c r="A12366" i="22"/>
  <c r="A12367" i="22"/>
  <c r="A12368" i="22"/>
  <c r="A12369" i="22"/>
  <c r="A12370" i="22"/>
  <c r="A12371" i="22"/>
  <c r="A12372" i="22"/>
  <c r="A12373" i="22"/>
  <c r="A12374" i="22"/>
  <c r="A12375" i="22"/>
  <c r="A12376" i="22"/>
  <c r="A12377" i="22"/>
  <c r="A12378" i="22"/>
  <c r="A12379" i="22"/>
  <c r="A12380" i="22"/>
  <c r="A12381" i="22"/>
  <c r="A12382" i="22"/>
  <c r="A12383" i="22"/>
  <c r="A12384" i="22"/>
  <c r="A12385" i="22"/>
  <c r="A12386" i="22"/>
  <c r="A12387" i="22"/>
  <c r="A12388" i="22"/>
  <c r="A12389" i="22"/>
  <c r="A12390" i="22"/>
  <c r="A12391" i="22"/>
  <c r="A12392" i="22"/>
  <c r="A12393" i="22"/>
  <c r="A12394" i="22"/>
  <c r="A12395" i="22"/>
  <c r="A12396" i="22"/>
  <c r="A12397" i="22"/>
  <c r="A12398" i="22"/>
  <c r="A12399" i="22"/>
  <c r="A12400" i="22"/>
  <c r="A12401" i="22"/>
  <c r="A12402" i="22"/>
  <c r="A12403" i="22"/>
  <c r="A12404" i="22"/>
  <c r="A12405" i="22"/>
  <c r="A12406" i="22"/>
  <c r="A12407" i="22"/>
  <c r="A12408" i="22"/>
  <c r="A12409" i="22"/>
  <c r="A12410" i="22"/>
  <c r="A12411" i="22"/>
  <c r="A12412" i="22"/>
  <c r="A12413" i="22"/>
  <c r="A12414" i="22"/>
  <c r="A12415" i="22"/>
  <c r="A12416" i="22"/>
  <c r="A12417" i="22"/>
  <c r="A12418" i="22"/>
  <c r="A12419" i="22"/>
  <c r="A12420" i="22"/>
  <c r="A12421" i="22"/>
  <c r="A12422" i="22"/>
  <c r="A12423" i="22"/>
  <c r="A12424" i="22"/>
  <c r="A12425" i="22"/>
  <c r="A12426" i="22"/>
  <c r="A12427" i="22"/>
  <c r="A12428" i="22"/>
  <c r="A12429" i="22"/>
  <c r="A12430" i="22"/>
  <c r="A12431" i="22"/>
  <c r="A12432" i="22"/>
  <c r="A12433" i="22"/>
  <c r="A12434" i="22"/>
  <c r="A12435" i="22"/>
  <c r="A12436" i="22"/>
  <c r="A12437" i="22"/>
  <c r="A12438" i="22"/>
  <c r="A12439" i="22"/>
  <c r="A12440" i="22"/>
  <c r="A12441" i="22"/>
  <c r="A12442" i="22"/>
  <c r="A12443" i="22"/>
  <c r="A12444" i="22"/>
  <c r="A12445" i="22"/>
  <c r="A12446" i="22"/>
  <c r="A12447" i="22"/>
  <c r="A12448" i="22"/>
  <c r="A12449" i="22"/>
  <c r="A12450" i="22"/>
  <c r="A12451" i="22"/>
  <c r="A12452" i="22"/>
  <c r="A12453" i="22"/>
  <c r="A12454" i="22"/>
  <c r="A12455" i="22"/>
  <c r="A12456" i="22"/>
  <c r="A12457" i="22"/>
  <c r="A12458" i="22"/>
  <c r="A12459" i="22"/>
  <c r="A12460" i="22"/>
  <c r="A12461" i="22"/>
  <c r="A12462" i="22"/>
  <c r="A12463" i="22"/>
  <c r="A12464" i="22"/>
  <c r="A12465" i="22"/>
  <c r="A12466" i="22"/>
  <c r="A12467" i="22"/>
  <c r="A12468" i="22"/>
  <c r="A12469" i="22"/>
  <c r="A12470" i="22"/>
  <c r="A12471" i="22"/>
  <c r="A12472" i="22"/>
  <c r="A12473" i="22"/>
  <c r="A12474" i="22"/>
  <c r="A12475" i="22"/>
  <c r="A12476" i="22"/>
  <c r="A12477" i="22"/>
  <c r="A12478" i="22"/>
  <c r="A12479" i="22"/>
  <c r="A12480" i="22"/>
  <c r="A12481" i="22"/>
  <c r="A12482" i="22"/>
  <c r="A12483" i="22"/>
  <c r="A12484" i="22"/>
  <c r="A12485" i="22"/>
  <c r="A12486" i="22"/>
  <c r="A12487" i="22"/>
  <c r="A12488" i="22"/>
  <c r="A12489" i="22"/>
  <c r="A12490" i="22"/>
  <c r="A12491" i="22"/>
  <c r="A12492" i="22"/>
  <c r="A12493" i="22"/>
  <c r="A12494" i="22"/>
  <c r="A12495" i="22"/>
  <c r="A12496" i="22"/>
  <c r="A12497" i="22"/>
  <c r="A12498" i="22"/>
  <c r="A12499" i="22"/>
  <c r="A12500" i="22"/>
  <c r="A12501" i="22"/>
  <c r="A12502" i="22"/>
  <c r="A12503" i="22"/>
  <c r="A12504" i="22"/>
  <c r="A12505" i="22"/>
  <c r="A12506" i="22"/>
  <c r="A12507" i="22"/>
  <c r="A12508" i="22"/>
  <c r="A12509" i="22"/>
  <c r="A12510" i="22"/>
  <c r="A12511" i="22"/>
  <c r="A12512" i="22"/>
  <c r="A12513" i="22"/>
  <c r="A12514" i="22"/>
  <c r="A12515" i="22"/>
  <c r="A12516" i="22"/>
  <c r="A12517" i="22"/>
  <c r="A12518" i="22"/>
  <c r="A12519" i="22"/>
  <c r="A12520" i="22"/>
  <c r="A12521" i="22"/>
  <c r="A12522" i="22"/>
  <c r="A12523" i="22"/>
  <c r="A12524" i="22"/>
  <c r="A12525" i="22"/>
  <c r="A12526" i="22"/>
  <c r="A12527" i="22"/>
  <c r="A12528" i="22"/>
  <c r="A12529" i="22"/>
  <c r="A12530" i="22"/>
  <c r="A12531" i="22"/>
  <c r="A12532" i="22"/>
  <c r="A12533" i="22"/>
  <c r="A12534" i="22"/>
  <c r="A12535" i="22"/>
  <c r="A12536" i="22"/>
  <c r="A12537" i="22"/>
  <c r="A12538" i="22"/>
  <c r="A12539" i="22"/>
  <c r="A12540" i="22"/>
  <c r="A12541" i="22"/>
  <c r="A12542" i="22"/>
  <c r="A12543" i="22"/>
  <c r="A12544" i="22"/>
  <c r="A12545" i="22"/>
  <c r="A12546" i="22"/>
  <c r="A12547" i="22"/>
  <c r="A12548" i="22"/>
  <c r="A12549" i="22"/>
  <c r="A12550" i="22"/>
  <c r="A12551" i="22"/>
  <c r="A12552" i="22"/>
  <c r="A12553" i="22"/>
  <c r="A12554" i="22"/>
  <c r="A12555" i="22"/>
  <c r="A12556" i="22"/>
  <c r="A12557" i="22"/>
  <c r="A12558" i="22"/>
  <c r="A12559" i="22"/>
  <c r="A12560" i="22"/>
  <c r="A12561" i="22"/>
  <c r="A12562" i="22"/>
  <c r="A12563" i="22"/>
  <c r="A12564" i="22"/>
  <c r="A12565" i="22"/>
  <c r="A12566" i="22"/>
  <c r="A12567" i="22"/>
  <c r="A12568" i="22"/>
  <c r="A12569" i="22"/>
  <c r="A12570" i="22"/>
  <c r="A12571" i="22"/>
  <c r="A12572" i="22"/>
  <c r="A12573" i="22"/>
  <c r="A12574" i="22"/>
  <c r="A12575" i="22"/>
  <c r="A12576" i="22"/>
  <c r="A12577" i="22"/>
  <c r="A12578" i="22"/>
  <c r="A12579" i="22"/>
  <c r="A12580" i="22"/>
  <c r="A12581" i="22"/>
  <c r="A12582" i="22"/>
  <c r="A12583" i="22"/>
  <c r="A12584" i="22"/>
  <c r="A12585" i="22"/>
  <c r="A12586" i="22"/>
  <c r="A12587" i="22"/>
  <c r="A12588" i="22"/>
  <c r="A12589" i="22"/>
  <c r="A12590" i="22"/>
  <c r="A12591" i="22"/>
  <c r="A12592" i="22"/>
  <c r="A12593" i="22"/>
  <c r="A12594" i="22"/>
  <c r="A12595" i="22"/>
  <c r="A12596" i="22"/>
  <c r="A12597" i="22"/>
  <c r="A12598" i="22"/>
  <c r="A12599" i="22"/>
  <c r="A12600" i="22"/>
  <c r="A12601" i="22"/>
  <c r="A12602" i="22"/>
  <c r="A12603" i="22"/>
  <c r="A12604" i="22"/>
  <c r="A12605" i="22"/>
  <c r="A12606" i="22"/>
  <c r="A12607" i="22"/>
  <c r="A12608" i="22"/>
  <c r="A12609" i="22"/>
  <c r="A12610" i="22"/>
  <c r="A12611" i="22"/>
  <c r="A12612" i="22"/>
  <c r="A12613" i="22"/>
  <c r="A12614" i="22"/>
  <c r="A12615" i="22"/>
  <c r="A12616" i="22"/>
  <c r="A12617" i="22"/>
  <c r="A12618" i="22"/>
  <c r="A12619" i="22"/>
  <c r="A12620" i="22"/>
  <c r="A12621" i="22"/>
  <c r="A12622" i="22"/>
  <c r="A12623" i="22"/>
  <c r="A12624" i="22"/>
  <c r="A12625" i="22"/>
  <c r="A12626" i="22"/>
  <c r="A12627" i="22"/>
  <c r="A12628" i="22"/>
  <c r="A12629" i="22"/>
  <c r="A12630" i="22"/>
  <c r="A12631" i="22"/>
  <c r="A12632" i="22"/>
  <c r="A12633" i="22"/>
  <c r="A12634" i="22"/>
  <c r="A12635" i="22"/>
  <c r="A12636" i="22"/>
  <c r="A12637" i="22"/>
  <c r="A12638" i="22"/>
  <c r="A12639" i="22"/>
  <c r="A12640" i="22"/>
  <c r="A12641" i="22"/>
  <c r="A12642" i="22"/>
  <c r="A12643" i="22"/>
  <c r="A12644" i="22"/>
  <c r="A12645" i="22"/>
  <c r="A12646" i="22"/>
  <c r="A12647" i="22"/>
  <c r="A12648" i="22"/>
  <c r="A12649" i="22"/>
  <c r="A12650" i="22"/>
  <c r="A12651" i="22"/>
  <c r="A12652" i="22"/>
  <c r="A12653" i="22"/>
  <c r="A12654" i="22"/>
  <c r="A12655" i="22"/>
  <c r="A12656" i="22"/>
  <c r="A12657" i="22"/>
  <c r="A12658" i="22"/>
  <c r="A12659" i="22"/>
  <c r="A12660" i="22"/>
  <c r="A12661" i="22"/>
  <c r="A12662" i="22"/>
  <c r="A12663" i="22"/>
  <c r="A12664" i="22"/>
  <c r="A12665" i="22"/>
  <c r="A12666" i="22"/>
  <c r="A12667" i="22"/>
  <c r="A12668" i="22"/>
  <c r="A12669" i="22"/>
  <c r="A12670" i="22"/>
  <c r="A12671" i="22"/>
  <c r="A12672" i="22"/>
  <c r="A12673" i="22"/>
  <c r="A12674" i="22"/>
  <c r="A12675" i="22"/>
  <c r="A12676" i="22"/>
  <c r="A12677" i="22"/>
  <c r="A12678" i="22"/>
  <c r="A12679" i="22"/>
  <c r="A12680" i="22"/>
  <c r="A12681" i="22"/>
  <c r="A12682" i="22"/>
  <c r="A12683" i="22"/>
  <c r="A12684" i="22"/>
  <c r="A12685" i="22"/>
  <c r="A12686" i="22"/>
  <c r="A12687" i="22"/>
  <c r="A12688" i="22"/>
  <c r="A12689" i="22"/>
  <c r="A12690" i="22"/>
  <c r="A12691" i="22"/>
  <c r="A12692" i="22"/>
  <c r="A12693" i="22"/>
  <c r="A12694" i="22"/>
  <c r="A12695" i="22"/>
  <c r="A12696" i="22"/>
  <c r="A12697" i="22"/>
  <c r="A12698" i="22"/>
  <c r="A12699" i="22"/>
  <c r="A12700" i="22"/>
  <c r="A12701" i="22"/>
  <c r="A12702" i="22"/>
  <c r="A12703" i="22"/>
  <c r="A12704" i="22"/>
  <c r="A12705" i="22"/>
  <c r="A12706" i="22"/>
  <c r="A12707" i="22"/>
  <c r="A12708" i="22"/>
  <c r="A12709" i="22"/>
  <c r="A12710" i="22"/>
  <c r="A12711" i="22"/>
  <c r="A12712" i="22"/>
  <c r="A12713" i="22"/>
  <c r="A12714" i="22"/>
  <c r="A12715" i="22"/>
  <c r="A12716" i="22"/>
  <c r="A12717" i="22"/>
  <c r="A12718" i="22"/>
  <c r="A12719" i="22"/>
  <c r="A12720" i="22"/>
  <c r="A12721" i="22"/>
  <c r="A12722" i="22"/>
  <c r="A12723" i="22"/>
  <c r="A12724" i="22"/>
  <c r="A12725" i="22"/>
  <c r="A12726" i="22"/>
  <c r="A12727" i="22"/>
  <c r="A12728" i="22"/>
  <c r="A12729" i="22"/>
  <c r="A12730" i="22"/>
  <c r="A12731" i="22"/>
  <c r="A12732" i="22"/>
  <c r="A12733" i="22"/>
  <c r="A12734" i="22"/>
  <c r="A12735" i="22"/>
  <c r="A12736" i="22"/>
  <c r="A12737" i="22"/>
  <c r="A12738" i="22"/>
  <c r="A12739" i="22"/>
  <c r="A12740" i="22"/>
  <c r="A12741" i="22"/>
  <c r="A12742" i="22"/>
  <c r="A12743" i="22"/>
  <c r="A12744" i="22"/>
  <c r="A12745" i="22"/>
  <c r="A12746" i="22"/>
  <c r="A12747" i="22"/>
  <c r="A12748" i="22"/>
  <c r="A12749" i="22"/>
  <c r="A12750" i="22"/>
  <c r="A12751" i="22"/>
  <c r="A12752" i="22"/>
  <c r="A12753" i="22"/>
  <c r="A12754" i="22"/>
  <c r="A12755" i="22"/>
  <c r="A12756" i="22"/>
  <c r="A12757" i="22"/>
  <c r="A12758" i="22"/>
  <c r="A12759" i="22"/>
  <c r="A12760" i="22"/>
  <c r="A12761" i="22"/>
  <c r="A12762" i="22"/>
  <c r="A12763" i="22"/>
  <c r="A12764" i="22"/>
  <c r="A12765" i="22"/>
  <c r="A12766" i="22"/>
  <c r="A12767" i="22"/>
  <c r="A12768" i="22"/>
  <c r="A12769" i="22"/>
  <c r="A12770" i="22"/>
  <c r="A12771" i="22"/>
  <c r="A12772" i="22"/>
  <c r="A12773" i="22"/>
  <c r="A12774" i="22"/>
  <c r="A12775" i="22"/>
  <c r="A12776" i="22"/>
  <c r="A12777" i="22"/>
  <c r="A12778" i="22"/>
  <c r="A12779" i="22"/>
  <c r="A12780" i="22"/>
  <c r="A12781" i="22"/>
  <c r="A12782" i="22"/>
  <c r="A12783" i="22"/>
  <c r="A12784" i="22"/>
  <c r="A12785" i="22"/>
  <c r="A12786" i="22"/>
  <c r="A12787" i="22"/>
  <c r="A12788" i="22"/>
  <c r="A12789" i="22"/>
  <c r="A12790" i="22"/>
  <c r="A12791" i="22"/>
  <c r="A12792" i="22"/>
  <c r="A12793" i="22"/>
  <c r="A12794" i="22"/>
  <c r="A12795" i="22"/>
  <c r="A12796" i="22"/>
  <c r="A12797" i="22"/>
  <c r="A12798" i="22"/>
  <c r="A12799" i="22"/>
  <c r="A12800" i="22"/>
  <c r="A12801" i="22"/>
  <c r="A12802" i="22"/>
  <c r="A12803" i="22"/>
  <c r="A12804" i="22"/>
  <c r="A12805" i="22"/>
  <c r="A12806" i="22"/>
  <c r="A12807" i="22"/>
  <c r="A12808" i="22"/>
  <c r="A12809" i="22"/>
  <c r="A12810" i="22"/>
  <c r="A12811" i="22"/>
  <c r="A12812" i="22"/>
  <c r="A12813" i="22"/>
  <c r="A12814" i="22"/>
  <c r="A12815" i="22"/>
  <c r="A12816" i="22"/>
  <c r="A12817" i="22"/>
  <c r="A12818" i="22"/>
  <c r="A12819" i="22"/>
  <c r="A12820" i="22"/>
  <c r="A12821" i="22"/>
  <c r="A12822" i="22"/>
  <c r="A12823" i="22"/>
  <c r="A12824" i="22"/>
  <c r="A12825" i="22"/>
  <c r="A12826" i="22"/>
  <c r="A12827" i="22"/>
  <c r="A12828" i="22"/>
  <c r="A12829" i="22"/>
  <c r="A12830" i="22"/>
  <c r="A12831" i="22"/>
  <c r="A12832" i="22"/>
  <c r="A12833" i="22"/>
  <c r="A12834" i="22"/>
  <c r="A12835" i="22"/>
  <c r="A12836" i="22"/>
  <c r="A12837" i="22"/>
  <c r="A12838" i="22"/>
  <c r="A12839" i="22"/>
  <c r="A12840" i="22"/>
  <c r="A12841" i="22"/>
  <c r="A12842" i="22"/>
  <c r="A12843" i="22"/>
  <c r="A12844" i="22"/>
  <c r="A12845" i="22"/>
  <c r="A12846" i="22"/>
  <c r="A12847" i="22"/>
  <c r="A12848" i="22"/>
  <c r="A12849" i="22"/>
  <c r="A12850" i="22"/>
  <c r="A12851" i="22"/>
  <c r="A12852" i="22"/>
  <c r="A12853" i="22"/>
  <c r="A12854" i="22"/>
  <c r="A12855" i="22"/>
  <c r="A12856" i="22"/>
  <c r="A12857" i="22"/>
  <c r="A12858" i="22"/>
  <c r="A12859" i="22"/>
  <c r="A12860" i="22"/>
  <c r="A12861" i="22"/>
  <c r="A12862" i="22"/>
  <c r="A12863" i="22"/>
  <c r="A12864" i="22"/>
  <c r="A12865" i="22"/>
  <c r="A12866" i="22"/>
  <c r="A12867" i="22"/>
  <c r="A12868" i="22"/>
  <c r="A12869" i="22"/>
  <c r="A12870" i="22"/>
  <c r="A12871" i="22"/>
  <c r="A12872" i="22"/>
  <c r="A12873" i="22"/>
  <c r="A12874" i="22"/>
  <c r="A12875" i="22"/>
  <c r="A12876" i="22"/>
  <c r="A12877" i="22"/>
  <c r="A12878" i="22"/>
  <c r="A12879" i="22"/>
  <c r="A12880" i="22"/>
  <c r="A12881" i="22"/>
  <c r="A12882" i="22"/>
  <c r="A12883" i="22"/>
  <c r="A12884" i="22"/>
  <c r="A12885" i="22"/>
  <c r="A12886" i="22"/>
  <c r="A12887" i="22"/>
  <c r="A12888" i="22"/>
  <c r="A12889" i="22"/>
  <c r="A12890" i="22"/>
  <c r="A12891" i="22"/>
  <c r="A12892" i="22"/>
  <c r="A12893" i="22"/>
  <c r="A12894" i="22"/>
  <c r="A12895" i="22"/>
  <c r="A12896" i="22"/>
  <c r="A12897" i="22"/>
  <c r="A12898" i="22"/>
  <c r="A12899" i="22"/>
  <c r="A12900" i="22"/>
  <c r="A12901" i="22"/>
  <c r="A12902" i="22"/>
  <c r="A12903" i="22"/>
  <c r="A12904" i="22"/>
  <c r="A12905" i="22"/>
  <c r="A12906" i="22"/>
  <c r="A12907" i="22"/>
  <c r="A12908" i="22"/>
  <c r="A12909" i="22"/>
  <c r="A12910" i="22"/>
  <c r="A12911" i="22"/>
  <c r="A12912" i="22"/>
  <c r="A12913" i="22"/>
  <c r="A12914" i="22"/>
  <c r="A12915" i="22"/>
  <c r="A12916" i="22"/>
  <c r="A12917" i="22"/>
  <c r="A12918" i="22"/>
  <c r="A12919" i="22"/>
  <c r="A12920" i="22"/>
  <c r="A12921" i="22"/>
  <c r="A12922" i="22"/>
  <c r="A12923" i="22"/>
  <c r="A12924" i="22"/>
  <c r="A12925" i="22"/>
  <c r="A12926" i="22"/>
  <c r="A12927" i="22"/>
  <c r="A12928" i="22"/>
  <c r="A12929" i="22"/>
  <c r="A12930" i="22"/>
  <c r="A12931" i="22"/>
  <c r="A12932" i="22"/>
  <c r="A12933" i="22"/>
  <c r="A12934" i="22"/>
  <c r="A12935" i="22"/>
  <c r="A12936" i="22"/>
  <c r="A12937" i="22"/>
  <c r="A12938" i="22"/>
  <c r="A12939" i="22"/>
  <c r="A12940" i="22"/>
  <c r="A12941" i="22"/>
  <c r="A12942" i="22"/>
  <c r="A12943" i="22"/>
  <c r="A12944" i="22"/>
  <c r="A12945" i="22"/>
  <c r="A12946" i="22"/>
  <c r="A12947" i="22"/>
  <c r="A12948" i="22"/>
  <c r="A12949" i="22"/>
  <c r="A12950" i="22"/>
  <c r="A12951" i="22"/>
  <c r="A12952" i="22"/>
  <c r="A12953" i="22"/>
  <c r="A12954" i="22"/>
  <c r="A12955" i="22"/>
  <c r="A12956" i="22"/>
  <c r="A12957" i="22"/>
  <c r="A12958" i="22"/>
  <c r="A12959" i="22"/>
  <c r="A12960" i="22"/>
  <c r="A12961" i="22"/>
  <c r="A12962" i="22"/>
  <c r="A12963" i="22"/>
  <c r="A12964" i="22"/>
  <c r="A12965" i="22"/>
  <c r="A12966" i="22"/>
  <c r="A12967" i="22"/>
  <c r="A12968" i="22"/>
  <c r="A12969" i="22"/>
  <c r="A12970" i="22"/>
  <c r="A12971" i="22"/>
  <c r="A12972" i="22"/>
  <c r="A12973" i="22"/>
  <c r="A12974" i="22"/>
  <c r="A12975" i="22"/>
  <c r="A12976" i="22"/>
  <c r="A12977" i="22"/>
  <c r="A12978" i="22"/>
  <c r="A12979" i="22"/>
  <c r="A12980" i="22"/>
  <c r="A12981" i="22"/>
  <c r="A12982" i="22"/>
  <c r="A12983" i="22"/>
  <c r="A12984" i="22"/>
  <c r="A12985" i="22"/>
  <c r="A12986" i="22"/>
  <c r="A12987" i="22"/>
  <c r="A12988" i="22"/>
  <c r="A12989" i="22"/>
  <c r="A12990" i="22"/>
  <c r="A12991" i="22"/>
  <c r="A12992" i="22"/>
  <c r="A12993" i="22"/>
  <c r="A12994" i="22"/>
  <c r="A12995" i="22"/>
  <c r="A12996" i="22"/>
  <c r="A12997" i="22"/>
  <c r="A12998" i="22"/>
  <c r="A12999" i="22"/>
  <c r="A13000" i="22"/>
  <c r="A13001" i="22"/>
  <c r="A13002" i="22"/>
  <c r="A13003" i="22"/>
  <c r="A13004" i="22"/>
  <c r="A13005" i="22"/>
  <c r="A13006" i="22"/>
  <c r="A13007" i="22"/>
  <c r="A13008" i="22"/>
  <c r="A13009" i="22"/>
  <c r="A13010" i="22"/>
  <c r="A13011" i="22"/>
  <c r="A13012" i="22"/>
  <c r="A13013" i="22"/>
  <c r="A13014" i="22"/>
  <c r="A13015" i="22"/>
  <c r="A13016" i="22"/>
  <c r="A13017" i="22"/>
  <c r="A13018" i="22"/>
  <c r="A13019" i="22"/>
  <c r="A13020" i="22"/>
  <c r="A13021" i="22"/>
  <c r="A13022" i="22"/>
  <c r="A13023" i="22"/>
  <c r="A13024" i="22"/>
  <c r="A13025" i="22"/>
  <c r="A13026" i="22"/>
  <c r="A13027" i="22"/>
  <c r="A13028" i="22"/>
  <c r="A13029" i="22"/>
  <c r="A13030" i="22"/>
  <c r="A13031" i="22"/>
  <c r="A13032" i="22"/>
  <c r="A13033" i="22"/>
  <c r="A13034" i="22"/>
  <c r="A13035" i="22"/>
  <c r="A13036" i="22"/>
  <c r="A13037" i="22"/>
  <c r="A13038" i="22"/>
  <c r="A13039" i="22"/>
  <c r="A13040" i="22"/>
  <c r="A13041" i="22"/>
  <c r="A13042" i="22"/>
  <c r="A13043" i="22"/>
  <c r="A13044" i="22"/>
  <c r="A13045" i="22"/>
  <c r="A13046" i="22"/>
  <c r="A13047" i="22"/>
  <c r="A13048" i="22"/>
  <c r="A13049" i="22"/>
  <c r="A13050" i="22"/>
  <c r="A13051" i="22"/>
  <c r="A13052" i="22"/>
  <c r="A13053" i="22"/>
  <c r="A13054" i="22"/>
  <c r="A13055" i="22"/>
  <c r="A13056" i="22"/>
  <c r="A13057" i="22"/>
  <c r="A13058" i="22"/>
  <c r="A13059" i="22"/>
  <c r="A13060" i="22"/>
  <c r="A13061" i="22"/>
  <c r="A13062" i="22"/>
  <c r="A13063" i="22"/>
  <c r="A13064" i="22"/>
  <c r="A13065" i="22"/>
  <c r="A13066" i="22"/>
  <c r="A13067" i="22"/>
  <c r="A13068" i="22"/>
  <c r="A13069" i="22"/>
  <c r="A13070" i="22"/>
  <c r="A13071" i="22"/>
  <c r="A13072" i="22"/>
  <c r="A13073" i="22"/>
  <c r="A13074" i="22"/>
  <c r="A13075" i="22"/>
  <c r="A13076" i="22"/>
  <c r="A13077" i="22"/>
  <c r="A13078" i="22"/>
  <c r="A13079" i="22"/>
  <c r="A13080" i="22"/>
  <c r="A13081" i="22"/>
  <c r="A13082" i="22"/>
  <c r="A13083" i="22"/>
  <c r="A13084" i="22"/>
  <c r="A13085" i="22"/>
  <c r="A13086" i="22"/>
  <c r="A13087" i="22"/>
  <c r="A13088" i="22"/>
  <c r="A13089" i="22"/>
  <c r="A13090" i="22"/>
  <c r="A13091" i="22"/>
  <c r="A13092" i="22"/>
  <c r="A13093" i="22"/>
  <c r="A13094" i="22"/>
  <c r="A13095" i="22"/>
  <c r="A13096" i="22"/>
  <c r="A13097" i="22"/>
  <c r="A13098" i="22"/>
  <c r="A13099" i="22"/>
  <c r="A13100" i="22"/>
  <c r="A13101" i="22"/>
  <c r="A13102" i="22"/>
  <c r="A13103" i="22"/>
  <c r="A13104" i="22"/>
  <c r="A13105" i="22"/>
  <c r="A13106" i="22"/>
  <c r="A13107" i="22"/>
  <c r="A13108" i="22"/>
  <c r="A13109" i="22"/>
  <c r="A13110" i="22"/>
  <c r="A13111" i="22"/>
  <c r="A13112" i="22"/>
  <c r="A13113" i="22"/>
  <c r="A13114" i="22"/>
  <c r="A13115" i="22"/>
  <c r="A13116" i="22"/>
  <c r="A13117" i="22"/>
  <c r="A13118" i="22"/>
  <c r="A13119" i="22"/>
  <c r="A13120" i="22"/>
  <c r="A13121" i="22"/>
  <c r="A13122" i="22"/>
  <c r="A13123" i="22"/>
  <c r="A13124" i="22"/>
  <c r="A13125" i="22"/>
  <c r="A13126" i="22"/>
  <c r="A13127" i="22"/>
  <c r="A13128" i="22"/>
  <c r="A13129" i="22"/>
  <c r="A13130" i="22"/>
  <c r="A13131" i="22"/>
  <c r="A13132" i="22"/>
  <c r="A13133" i="22"/>
  <c r="A13134" i="22"/>
  <c r="A13135" i="22"/>
  <c r="A13136" i="22"/>
  <c r="A13137" i="22"/>
  <c r="A13138" i="22"/>
  <c r="A13139" i="22"/>
  <c r="A13140" i="22"/>
  <c r="A13141" i="22"/>
  <c r="A13142" i="22"/>
  <c r="A13143" i="22"/>
  <c r="A13144" i="22"/>
  <c r="A13145" i="22"/>
  <c r="A13146" i="22"/>
  <c r="A13147" i="22"/>
  <c r="A13148" i="22"/>
  <c r="A13149" i="22"/>
  <c r="A13150" i="22"/>
  <c r="A13151" i="22"/>
  <c r="A13152" i="22"/>
  <c r="A13153" i="22"/>
  <c r="A13154" i="22"/>
  <c r="A13155" i="22"/>
  <c r="A13156" i="22"/>
  <c r="A13157" i="22"/>
  <c r="A13158" i="22"/>
  <c r="A13159" i="22"/>
  <c r="A13160" i="22"/>
  <c r="A13161" i="22"/>
  <c r="A13162" i="22"/>
  <c r="A13163" i="22"/>
  <c r="A13164" i="22"/>
  <c r="A13165" i="22"/>
  <c r="A13166" i="22"/>
  <c r="A13167" i="22"/>
  <c r="A13168" i="22"/>
  <c r="A13169" i="22"/>
  <c r="A13170" i="22"/>
  <c r="A13171" i="22"/>
  <c r="A13172" i="22"/>
  <c r="A13173" i="22"/>
  <c r="A13174" i="22"/>
  <c r="A13175" i="22"/>
  <c r="A13176" i="22"/>
  <c r="A13177" i="22"/>
  <c r="A13178" i="22"/>
  <c r="A13179" i="22"/>
  <c r="A13180" i="22"/>
  <c r="A13181" i="22"/>
  <c r="A13182" i="22"/>
  <c r="A13183" i="22"/>
  <c r="A13184" i="22"/>
  <c r="A13185" i="22"/>
  <c r="A13186" i="22"/>
  <c r="A13187" i="22"/>
  <c r="A13188" i="22"/>
  <c r="A13189" i="22"/>
  <c r="A13190" i="22"/>
  <c r="A13191" i="22"/>
  <c r="A13192" i="22"/>
  <c r="A13193" i="22"/>
  <c r="A13194" i="22"/>
  <c r="A13195" i="22"/>
  <c r="A13196" i="22"/>
  <c r="A13197" i="22"/>
  <c r="A13198" i="22"/>
  <c r="A13199" i="22"/>
  <c r="A13200" i="22"/>
  <c r="A13201" i="22"/>
  <c r="A13202" i="22"/>
  <c r="A13203" i="22"/>
  <c r="A13204" i="22"/>
  <c r="A13205" i="22"/>
  <c r="A13206" i="22"/>
  <c r="A13207" i="22"/>
  <c r="A13208" i="22"/>
  <c r="A13209" i="22"/>
  <c r="A13210" i="22"/>
  <c r="A13211" i="22"/>
  <c r="A13212" i="22"/>
  <c r="A13213" i="22"/>
  <c r="A13214" i="22"/>
  <c r="A13215" i="22"/>
  <c r="A13216" i="22"/>
  <c r="A13217" i="22"/>
  <c r="A13218" i="22"/>
  <c r="A13219" i="22"/>
  <c r="A13220" i="22"/>
  <c r="A13221" i="22"/>
  <c r="A13222" i="22"/>
  <c r="A13223" i="22"/>
  <c r="A13224" i="22"/>
  <c r="A13225" i="22"/>
  <c r="A13226" i="22"/>
  <c r="A13227" i="22"/>
  <c r="A13228" i="22"/>
  <c r="A13229" i="22"/>
  <c r="A13230" i="22"/>
  <c r="A13231" i="22"/>
  <c r="A13232" i="22"/>
  <c r="A13233" i="22"/>
  <c r="A13234" i="22"/>
  <c r="A13235" i="22"/>
  <c r="A13236" i="22"/>
  <c r="A13237" i="22"/>
  <c r="A13238" i="22"/>
  <c r="A13239" i="22"/>
  <c r="A13240" i="22"/>
  <c r="A13241" i="22"/>
  <c r="A13242" i="22"/>
  <c r="A13243" i="22"/>
  <c r="A13244" i="22"/>
  <c r="A13245" i="22"/>
  <c r="A13246" i="22"/>
  <c r="A13247" i="22"/>
  <c r="A13248" i="22"/>
  <c r="A13249" i="22"/>
  <c r="A13250" i="22"/>
  <c r="A13251" i="22"/>
  <c r="A13252" i="22"/>
  <c r="A13253" i="22"/>
  <c r="A13254" i="22"/>
  <c r="A13255" i="22"/>
  <c r="A13256" i="22"/>
  <c r="A13257" i="22"/>
  <c r="A13258" i="22"/>
  <c r="A13259" i="22"/>
  <c r="A13260" i="22"/>
  <c r="A13261" i="22"/>
  <c r="A13262" i="22"/>
  <c r="A13263" i="22"/>
  <c r="A13264" i="22"/>
  <c r="A13265" i="22"/>
  <c r="A13266" i="22"/>
  <c r="A13267" i="22"/>
  <c r="A13268" i="22"/>
  <c r="A13269" i="22"/>
  <c r="A13270" i="22"/>
  <c r="A13271" i="22"/>
  <c r="A13272" i="22"/>
  <c r="A13273" i="22"/>
  <c r="A13274" i="22"/>
  <c r="A13275" i="22"/>
  <c r="A13276" i="22"/>
  <c r="A13277" i="22"/>
  <c r="A13278" i="22"/>
  <c r="A13279" i="22"/>
  <c r="A13280" i="22"/>
  <c r="A13281" i="22"/>
  <c r="A13282" i="22"/>
  <c r="A13283" i="22"/>
  <c r="A13284" i="22"/>
  <c r="A13285" i="22"/>
  <c r="A13286" i="22"/>
  <c r="A13287" i="22"/>
  <c r="A13288" i="22"/>
  <c r="A13289" i="22"/>
  <c r="A13290" i="22"/>
  <c r="A13291" i="22"/>
  <c r="A13292" i="22"/>
  <c r="A13293" i="22"/>
  <c r="A13294" i="22"/>
  <c r="A13295" i="22"/>
  <c r="A13296" i="22"/>
  <c r="A13297" i="22"/>
  <c r="A13298" i="22"/>
  <c r="A13299" i="22"/>
  <c r="A13300" i="22"/>
  <c r="A13301" i="22"/>
  <c r="A13302" i="22"/>
  <c r="A13303" i="22"/>
  <c r="A13304" i="22"/>
  <c r="A13305" i="22"/>
  <c r="A13306" i="22"/>
  <c r="A13307" i="22"/>
  <c r="A13308" i="22"/>
  <c r="A13309" i="22"/>
  <c r="A13310" i="22"/>
  <c r="A13311" i="22"/>
  <c r="A13312" i="22"/>
  <c r="A13313" i="22"/>
  <c r="A13314" i="22"/>
  <c r="A13315" i="22"/>
  <c r="A13316" i="22"/>
  <c r="A13317" i="22"/>
  <c r="A13318" i="22"/>
  <c r="A13319" i="22"/>
  <c r="A13320" i="22"/>
  <c r="A13321" i="22"/>
  <c r="A13322" i="22"/>
  <c r="A13323" i="22"/>
  <c r="A13324" i="22"/>
  <c r="A13325" i="22"/>
  <c r="A13326" i="22"/>
  <c r="A13327" i="22"/>
  <c r="A13328" i="22"/>
  <c r="A13329" i="22"/>
  <c r="A13330" i="22"/>
  <c r="A13331" i="22"/>
  <c r="A13332" i="22"/>
  <c r="A13333" i="22"/>
  <c r="A13334" i="22"/>
  <c r="A13335" i="22"/>
  <c r="A13336" i="22"/>
  <c r="A13337" i="22"/>
  <c r="A13338" i="22"/>
  <c r="A13339" i="22"/>
  <c r="A13340" i="22"/>
  <c r="A13341" i="22"/>
  <c r="A13342" i="22"/>
  <c r="A13343" i="22"/>
  <c r="A13344" i="22"/>
  <c r="A13345" i="22"/>
  <c r="A13346" i="22"/>
  <c r="A13347" i="22"/>
  <c r="A13348" i="22"/>
  <c r="A13349" i="22"/>
  <c r="A13350" i="22"/>
  <c r="A13351" i="22"/>
  <c r="A13352" i="22"/>
  <c r="A13353" i="22"/>
  <c r="A13354" i="22"/>
  <c r="A13355" i="22"/>
  <c r="A13356" i="22"/>
  <c r="A13357" i="22"/>
  <c r="A13358" i="22"/>
  <c r="A13359" i="22"/>
  <c r="A13360" i="22"/>
  <c r="A13361" i="22"/>
  <c r="A13362" i="22"/>
  <c r="A13363" i="22"/>
  <c r="A13364" i="22"/>
  <c r="A13365" i="22"/>
  <c r="A13366" i="22"/>
  <c r="A13367" i="22"/>
  <c r="A13368" i="22"/>
  <c r="A13369" i="22"/>
  <c r="A13370" i="22"/>
  <c r="A13371" i="22"/>
  <c r="A13372" i="22"/>
  <c r="A13373" i="22"/>
  <c r="A13374" i="22"/>
  <c r="A13375" i="22"/>
  <c r="A13376" i="22"/>
  <c r="A13377" i="22"/>
  <c r="A13378" i="22"/>
  <c r="A13379" i="22"/>
  <c r="A13380" i="22"/>
  <c r="A13381" i="22"/>
  <c r="A13382" i="22"/>
  <c r="A13383" i="22"/>
  <c r="A13384" i="22"/>
  <c r="A13385" i="22"/>
  <c r="A13386" i="22"/>
  <c r="A13387" i="22"/>
  <c r="A13388" i="22"/>
  <c r="A13389" i="22"/>
  <c r="A13390" i="22"/>
  <c r="A13391" i="22"/>
  <c r="A13392" i="22"/>
  <c r="A13393" i="22"/>
  <c r="A13394" i="22"/>
  <c r="A13395" i="22"/>
  <c r="A13396" i="22"/>
  <c r="A13397" i="22"/>
  <c r="A13398" i="22"/>
  <c r="A13399" i="22"/>
  <c r="A13400" i="22"/>
  <c r="A13401" i="22"/>
  <c r="A13402" i="22"/>
  <c r="A13403" i="22"/>
  <c r="A13404" i="22"/>
  <c r="A13405" i="22"/>
  <c r="A13406" i="22"/>
  <c r="A13407" i="22"/>
  <c r="A13408" i="22"/>
  <c r="A13409" i="22"/>
  <c r="A13410" i="22"/>
  <c r="A13411" i="22"/>
  <c r="A13412" i="22"/>
  <c r="A13413" i="22"/>
  <c r="A13414" i="22"/>
  <c r="A13415" i="22"/>
  <c r="A13416" i="22"/>
  <c r="A13417" i="22"/>
  <c r="A13418" i="22"/>
  <c r="A13419" i="22"/>
  <c r="A13420" i="22"/>
  <c r="A13421" i="22"/>
  <c r="A13422" i="22"/>
  <c r="A13423" i="22"/>
  <c r="A13424" i="22"/>
  <c r="A13425" i="22"/>
  <c r="A13426" i="22"/>
  <c r="A13427" i="22"/>
  <c r="A13428" i="22"/>
  <c r="A13429" i="22"/>
  <c r="A13430" i="22"/>
  <c r="A13431" i="22"/>
  <c r="A13432" i="22"/>
  <c r="A13433" i="22"/>
  <c r="A13434" i="22"/>
  <c r="A13435" i="22"/>
  <c r="A13436" i="22"/>
  <c r="A13437" i="22"/>
  <c r="A13438" i="22"/>
  <c r="A13439" i="22"/>
  <c r="A13440" i="22"/>
  <c r="A13441" i="22"/>
  <c r="A13442" i="22"/>
  <c r="A13443" i="22"/>
  <c r="A13444" i="22"/>
  <c r="A13445" i="22"/>
  <c r="A13446" i="22"/>
  <c r="A13447" i="22"/>
  <c r="A13448" i="22"/>
  <c r="A13449" i="22"/>
  <c r="A13450" i="22"/>
  <c r="A13451" i="22"/>
  <c r="A13452" i="22"/>
  <c r="A13453" i="22"/>
  <c r="A13454" i="22"/>
  <c r="A13455" i="22"/>
  <c r="A13456" i="22"/>
  <c r="A13457" i="22"/>
  <c r="A13458" i="22"/>
  <c r="A13459" i="22"/>
  <c r="A13460" i="22"/>
  <c r="A13461" i="22"/>
  <c r="A13462" i="22"/>
  <c r="A13463" i="22"/>
  <c r="A13464" i="22"/>
  <c r="A13465" i="22"/>
  <c r="A13466" i="22"/>
  <c r="A13467" i="22"/>
  <c r="A13468" i="22"/>
  <c r="A13469" i="22"/>
  <c r="A13470" i="22"/>
  <c r="A13471" i="22"/>
  <c r="A13472" i="22"/>
  <c r="A13473" i="22"/>
  <c r="A13474" i="22"/>
  <c r="A13475" i="22"/>
  <c r="A13476" i="22"/>
  <c r="A13477" i="22"/>
  <c r="A13478" i="22"/>
  <c r="A13479" i="22"/>
  <c r="A13480" i="22"/>
  <c r="A13481" i="22"/>
  <c r="A13482" i="22"/>
  <c r="A13483" i="22"/>
  <c r="A13484" i="22"/>
  <c r="A13485" i="22"/>
  <c r="A13486" i="22"/>
  <c r="A13487" i="22"/>
  <c r="A13488" i="22"/>
  <c r="A13489" i="22"/>
  <c r="A13490" i="22"/>
  <c r="A13491" i="22"/>
  <c r="A13492" i="22"/>
  <c r="A13493" i="22"/>
  <c r="A13494" i="22"/>
  <c r="A13495" i="22"/>
  <c r="A13496" i="22"/>
  <c r="A13497" i="22"/>
  <c r="A13498" i="22"/>
  <c r="A13499" i="22"/>
  <c r="A13500" i="22"/>
  <c r="A13501" i="22"/>
  <c r="A13502" i="22"/>
  <c r="A13503" i="22"/>
  <c r="A13504" i="22"/>
  <c r="A13505" i="22"/>
  <c r="A13506" i="22"/>
  <c r="A13507" i="22"/>
  <c r="A13508" i="22"/>
  <c r="A13509" i="22"/>
  <c r="A13510" i="22"/>
  <c r="A13511" i="22"/>
  <c r="A13512" i="22"/>
  <c r="A13513" i="22"/>
  <c r="A13514" i="22"/>
  <c r="A13515" i="22"/>
  <c r="A13516" i="22"/>
  <c r="A13517" i="22"/>
  <c r="A13518" i="22"/>
  <c r="A13519" i="22"/>
  <c r="A13520" i="22"/>
  <c r="A13521" i="22"/>
  <c r="A13522" i="22"/>
  <c r="A13523" i="22"/>
  <c r="A13524" i="22"/>
  <c r="A13525" i="22"/>
  <c r="A13526" i="22"/>
  <c r="A13527" i="22"/>
  <c r="A13528" i="22"/>
  <c r="A13529" i="22"/>
  <c r="A13530" i="22"/>
  <c r="A13531" i="22"/>
  <c r="A13532" i="22"/>
  <c r="A13533" i="22"/>
  <c r="A13534" i="22"/>
  <c r="A13535" i="22"/>
  <c r="A13536" i="22"/>
  <c r="A13537" i="22"/>
  <c r="A13538" i="22"/>
  <c r="A13539" i="22"/>
  <c r="A13540" i="22"/>
  <c r="A13541" i="22"/>
  <c r="A13542" i="22"/>
  <c r="A13543" i="22"/>
  <c r="A13544" i="22"/>
  <c r="A13545" i="22"/>
  <c r="A13546" i="22"/>
  <c r="A13547" i="22"/>
  <c r="A13548" i="22"/>
  <c r="A13549" i="22"/>
  <c r="A13550" i="22"/>
  <c r="A13551" i="22"/>
  <c r="A13552" i="22"/>
  <c r="A13553" i="22"/>
  <c r="A13554" i="22"/>
  <c r="A13555" i="22"/>
  <c r="A13556" i="22"/>
  <c r="A13557" i="22"/>
  <c r="A13558" i="22"/>
  <c r="A13559" i="22"/>
  <c r="A13560" i="22"/>
  <c r="A13561" i="22"/>
  <c r="A13562" i="22"/>
  <c r="A13563" i="22"/>
  <c r="A13564" i="22"/>
  <c r="A13565" i="22"/>
  <c r="A13566" i="22"/>
  <c r="A13567" i="22"/>
  <c r="A13568" i="22"/>
  <c r="A13569" i="22"/>
  <c r="A13570" i="22"/>
  <c r="A13571" i="22"/>
  <c r="A13572" i="22"/>
  <c r="A13573" i="22"/>
  <c r="A13574" i="22"/>
  <c r="A13575" i="22"/>
  <c r="A13576" i="22"/>
  <c r="A13577" i="22"/>
  <c r="A13578" i="22"/>
  <c r="A13579" i="22"/>
  <c r="A13580" i="22"/>
  <c r="A13581" i="22"/>
  <c r="A13582" i="22"/>
  <c r="A13583" i="22"/>
  <c r="A13584" i="22"/>
  <c r="A13585" i="22"/>
  <c r="A13586" i="22"/>
  <c r="A13587" i="22"/>
  <c r="A13588" i="22"/>
  <c r="A13589" i="22"/>
  <c r="A13590" i="22"/>
  <c r="A13591" i="22"/>
  <c r="A13592" i="22"/>
  <c r="A13593" i="22"/>
  <c r="A13594" i="22"/>
  <c r="A13595" i="22"/>
  <c r="A13596" i="22"/>
  <c r="A13597" i="22"/>
  <c r="A13598" i="22"/>
  <c r="A13599" i="22"/>
  <c r="A13600" i="22"/>
  <c r="A13601" i="22"/>
  <c r="A13602" i="22"/>
  <c r="A13603" i="22"/>
  <c r="A13604" i="22"/>
  <c r="A13605" i="22"/>
  <c r="A13606" i="22"/>
  <c r="A13607" i="22"/>
  <c r="A13608" i="22"/>
  <c r="A13609" i="22"/>
  <c r="A13610" i="22"/>
  <c r="A13611" i="22"/>
  <c r="A13612" i="22"/>
  <c r="A13613" i="22"/>
  <c r="A13614" i="22"/>
  <c r="A13615" i="22"/>
  <c r="A13616" i="22"/>
  <c r="A13617" i="22"/>
  <c r="A13618" i="22"/>
  <c r="A13619" i="22"/>
  <c r="A13620" i="22"/>
  <c r="A13621" i="22"/>
  <c r="A13622" i="22"/>
  <c r="A13623" i="22"/>
  <c r="A13624" i="22"/>
  <c r="A13625" i="22"/>
  <c r="A13626" i="22"/>
  <c r="A13627" i="22"/>
  <c r="A13628" i="22"/>
  <c r="A13629" i="22"/>
  <c r="A13630" i="22"/>
  <c r="A13631" i="22"/>
  <c r="A13632" i="22"/>
  <c r="A13633" i="22"/>
  <c r="A13634" i="22"/>
  <c r="A13635" i="22"/>
  <c r="A13636" i="22"/>
  <c r="A13637" i="22"/>
  <c r="A13638" i="22"/>
  <c r="A13639" i="22"/>
  <c r="A13640" i="22"/>
  <c r="A13641" i="22"/>
  <c r="A13642" i="22"/>
  <c r="A13643" i="22"/>
  <c r="A13644" i="22"/>
  <c r="A13645" i="22"/>
  <c r="A13646" i="22"/>
  <c r="A13647" i="22"/>
  <c r="A13648" i="22"/>
  <c r="A13649" i="22"/>
  <c r="A13650" i="22"/>
  <c r="A13651" i="22"/>
  <c r="A13652" i="22"/>
  <c r="A13653" i="22"/>
  <c r="A13654" i="22"/>
  <c r="A13655" i="22"/>
  <c r="A13656" i="22"/>
  <c r="A13657" i="22"/>
  <c r="A13658" i="22"/>
  <c r="A13659" i="22"/>
  <c r="A13660" i="22"/>
  <c r="A13661" i="22"/>
  <c r="A13662" i="22"/>
  <c r="A13663" i="22"/>
  <c r="A13664" i="22"/>
  <c r="A13665" i="22"/>
  <c r="A13666" i="22"/>
  <c r="A13667" i="22"/>
  <c r="A13668" i="22"/>
  <c r="A13669" i="22"/>
  <c r="A13670" i="22"/>
  <c r="A13671" i="22"/>
  <c r="A13672" i="22"/>
  <c r="A13673" i="22"/>
  <c r="A13674" i="22"/>
  <c r="A13675" i="22"/>
  <c r="A13676" i="22"/>
  <c r="A13677" i="22"/>
  <c r="A13678" i="22"/>
  <c r="A13679" i="22"/>
  <c r="A13680" i="22"/>
  <c r="A13681" i="22"/>
  <c r="A13682" i="22"/>
  <c r="A13683" i="22"/>
  <c r="A13684" i="22"/>
  <c r="A13685" i="22"/>
  <c r="A13686" i="22"/>
  <c r="A13687" i="22"/>
  <c r="A13688" i="22"/>
  <c r="A13689" i="22"/>
  <c r="A13690" i="22"/>
  <c r="A13691" i="22"/>
  <c r="A13692" i="22"/>
  <c r="A13693" i="22"/>
  <c r="A13694" i="22"/>
  <c r="A13695" i="22"/>
  <c r="A13696" i="22"/>
  <c r="A13697" i="22"/>
  <c r="A13698" i="22"/>
  <c r="A13699" i="22"/>
  <c r="A13700" i="22"/>
  <c r="A13701" i="22"/>
  <c r="A13702" i="22"/>
  <c r="A13703" i="22"/>
  <c r="A13704" i="22"/>
  <c r="A13705" i="22"/>
  <c r="A13706" i="22"/>
  <c r="A13707" i="22"/>
  <c r="A13708" i="22"/>
  <c r="A13709" i="22"/>
  <c r="A13710" i="22"/>
  <c r="A13711" i="22"/>
  <c r="A13712" i="22"/>
  <c r="A13713" i="22"/>
  <c r="A13714" i="22"/>
  <c r="A13715" i="22"/>
  <c r="A13716" i="22"/>
  <c r="A13717" i="22"/>
  <c r="A13718" i="22"/>
  <c r="A13719" i="22"/>
  <c r="A13720" i="22"/>
  <c r="A13721" i="22"/>
  <c r="A13722" i="22"/>
  <c r="A13723" i="22"/>
  <c r="A13724" i="22"/>
  <c r="A13725" i="22"/>
  <c r="A13726" i="22"/>
  <c r="A13727" i="22"/>
  <c r="A13728" i="22"/>
  <c r="A13729" i="22"/>
  <c r="A13730" i="22"/>
  <c r="A13731" i="22"/>
  <c r="A13732" i="22"/>
  <c r="A13733" i="22"/>
  <c r="A13734" i="22"/>
  <c r="A13735" i="22"/>
  <c r="A13736" i="22"/>
  <c r="A13737" i="22"/>
  <c r="A13738" i="22"/>
  <c r="A13739" i="22"/>
  <c r="A13740" i="22"/>
  <c r="A13741" i="22"/>
  <c r="A13742" i="22"/>
  <c r="A13743" i="22"/>
  <c r="A13744" i="22"/>
  <c r="A13745" i="22"/>
  <c r="A13746" i="22"/>
  <c r="A13747" i="22"/>
  <c r="A13748" i="22"/>
  <c r="A13749" i="22"/>
  <c r="A13750" i="22"/>
  <c r="A13751" i="22"/>
  <c r="A13752" i="22"/>
  <c r="A13753" i="22"/>
  <c r="A13754" i="22"/>
  <c r="A13755" i="22"/>
  <c r="A13756" i="22"/>
  <c r="A13757" i="22"/>
  <c r="A13758" i="22"/>
  <c r="A13759" i="22"/>
  <c r="A13760" i="22"/>
  <c r="A13761" i="22"/>
  <c r="A13762" i="22"/>
  <c r="A13763" i="22"/>
  <c r="A13764" i="22"/>
  <c r="A13765" i="22"/>
  <c r="A13766" i="22"/>
  <c r="A13767" i="22"/>
  <c r="A13768" i="22"/>
  <c r="A13769" i="22"/>
  <c r="A13770" i="22"/>
  <c r="A13771" i="22"/>
  <c r="A13772" i="22"/>
  <c r="A13773" i="22"/>
  <c r="A13774" i="22"/>
  <c r="A13775" i="22"/>
  <c r="A13776" i="22"/>
  <c r="A13777" i="22"/>
  <c r="A13778" i="22"/>
  <c r="A13779" i="22"/>
  <c r="A13780" i="22"/>
  <c r="A13781" i="22"/>
  <c r="A13782" i="22"/>
  <c r="A13783" i="22"/>
  <c r="A13784" i="22"/>
  <c r="A13785" i="22"/>
  <c r="A13786" i="22"/>
  <c r="A13787" i="22"/>
  <c r="A13788" i="22"/>
  <c r="A13789" i="22"/>
  <c r="A13790" i="22"/>
  <c r="A13791" i="22"/>
  <c r="A13792" i="22"/>
  <c r="A13793" i="22"/>
  <c r="A13794" i="22"/>
  <c r="A13795" i="22"/>
  <c r="A13796" i="22"/>
  <c r="A13797" i="22"/>
  <c r="A13798" i="22"/>
  <c r="A13799" i="22"/>
  <c r="A13800" i="22"/>
  <c r="A13801" i="22"/>
  <c r="A13802" i="22"/>
  <c r="A13803" i="22"/>
  <c r="A13804" i="22"/>
  <c r="A13805" i="22"/>
  <c r="A13806" i="22"/>
  <c r="A13807" i="22"/>
  <c r="A13808" i="22"/>
  <c r="A13809" i="22"/>
  <c r="A13810" i="22"/>
  <c r="A13811" i="22"/>
  <c r="A13812" i="22"/>
  <c r="A13813" i="22"/>
  <c r="A13814" i="22"/>
  <c r="A13815" i="22"/>
  <c r="A13816" i="22"/>
  <c r="A13817" i="22"/>
  <c r="A13818" i="22"/>
  <c r="A13819" i="22"/>
  <c r="A13820" i="22"/>
  <c r="A13821" i="22"/>
  <c r="A13822" i="22"/>
  <c r="A13823" i="22"/>
  <c r="A13824" i="22"/>
  <c r="A13825" i="22"/>
  <c r="A13826" i="22"/>
  <c r="A13827" i="22"/>
  <c r="A13828" i="22"/>
  <c r="A13829" i="22"/>
  <c r="A13830" i="22"/>
  <c r="A13831" i="22"/>
  <c r="A13832" i="22"/>
  <c r="A13833" i="22"/>
  <c r="A13834" i="22"/>
  <c r="A13835" i="22"/>
  <c r="A13836" i="22"/>
  <c r="A13837" i="22"/>
  <c r="A13838" i="22"/>
  <c r="A13839" i="22"/>
  <c r="A13840" i="22"/>
  <c r="A13841" i="22"/>
  <c r="A13842" i="22"/>
  <c r="A13843" i="22"/>
  <c r="A13844" i="22"/>
  <c r="A13845" i="22"/>
  <c r="A13846" i="22"/>
  <c r="A13847" i="22"/>
  <c r="A13848" i="22"/>
  <c r="A13849" i="22"/>
  <c r="A13850" i="22"/>
  <c r="A13851" i="22"/>
  <c r="A13852" i="22"/>
  <c r="A13853" i="22"/>
  <c r="A13854" i="22"/>
  <c r="A13855" i="22"/>
  <c r="A13856" i="22"/>
  <c r="A13857" i="22"/>
  <c r="A13858" i="22"/>
  <c r="A13859" i="22"/>
  <c r="A13860" i="22"/>
  <c r="A13861" i="22"/>
  <c r="A13862" i="22"/>
  <c r="A13863" i="22"/>
  <c r="A13864" i="22"/>
  <c r="A13865" i="22"/>
  <c r="A13866" i="22"/>
  <c r="A13867" i="22"/>
  <c r="A13868" i="22"/>
  <c r="A13869" i="22"/>
  <c r="A13870" i="22"/>
  <c r="A13871" i="22"/>
  <c r="A13872" i="22"/>
  <c r="A13873" i="22"/>
  <c r="A13874" i="22"/>
  <c r="A13875" i="22"/>
  <c r="A13876" i="22"/>
  <c r="A13877" i="22"/>
  <c r="A13878" i="22"/>
  <c r="A13879" i="22"/>
  <c r="A13880" i="22"/>
  <c r="A13881" i="22"/>
  <c r="A13882" i="22"/>
  <c r="A13883" i="22"/>
  <c r="A13884" i="22"/>
  <c r="A13885" i="22"/>
  <c r="A13886" i="22"/>
  <c r="A13887" i="22"/>
  <c r="A13888" i="22"/>
  <c r="A13889" i="22"/>
  <c r="A13890" i="22"/>
  <c r="A13891" i="22"/>
  <c r="A13892" i="22"/>
  <c r="A13893" i="22"/>
  <c r="A13894" i="22"/>
  <c r="A13895" i="22"/>
  <c r="A13896" i="22"/>
  <c r="A13897" i="22"/>
  <c r="A13898" i="22"/>
  <c r="A13899" i="22"/>
  <c r="A13900" i="22"/>
  <c r="A13901" i="22"/>
  <c r="A13902" i="22"/>
  <c r="A13903" i="22"/>
  <c r="A13904" i="22"/>
  <c r="A13905" i="22"/>
  <c r="A13906" i="22"/>
  <c r="A13907" i="22"/>
  <c r="A13908" i="22"/>
  <c r="A13909" i="22"/>
  <c r="A13910" i="22"/>
  <c r="A13911" i="22"/>
  <c r="A13912" i="22"/>
  <c r="A13913" i="22"/>
  <c r="A13914" i="22"/>
  <c r="A13915" i="22"/>
  <c r="A13916" i="22"/>
  <c r="A13917" i="22"/>
  <c r="A13918" i="22"/>
  <c r="A13919" i="22"/>
  <c r="A13920" i="22"/>
  <c r="A13921" i="22"/>
  <c r="A13922" i="22"/>
  <c r="A13923" i="22"/>
  <c r="A13924" i="22"/>
  <c r="A13925" i="22"/>
  <c r="A13926" i="22"/>
  <c r="A13927" i="22"/>
  <c r="A13928" i="22"/>
  <c r="A13929" i="22"/>
  <c r="A13930" i="22"/>
  <c r="A13931" i="22"/>
  <c r="A13932" i="22"/>
  <c r="A13933" i="22"/>
  <c r="A13934" i="22"/>
  <c r="A13935" i="22"/>
  <c r="A13936" i="22"/>
  <c r="A13937" i="22"/>
  <c r="A13938" i="22"/>
  <c r="A13939" i="22"/>
  <c r="A13940" i="22"/>
  <c r="A13941" i="22"/>
  <c r="A13942" i="22"/>
  <c r="A13943" i="22"/>
  <c r="A13944" i="22"/>
  <c r="A13945" i="22"/>
  <c r="A13946" i="22"/>
  <c r="A13947" i="22"/>
  <c r="A13948" i="22"/>
  <c r="A13949" i="22"/>
  <c r="A13950" i="22"/>
  <c r="A13951" i="22"/>
  <c r="A13952" i="22"/>
  <c r="A13953" i="22"/>
  <c r="A13954" i="22"/>
  <c r="A13955" i="22"/>
  <c r="A13956" i="22"/>
  <c r="A13957" i="22"/>
  <c r="A13958" i="22"/>
  <c r="A13959" i="22"/>
  <c r="A13960" i="22"/>
  <c r="A13961" i="22"/>
  <c r="A13962" i="22"/>
  <c r="A13963" i="22"/>
  <c r="A13964" i="22"/>
  <c r="A13965" i="22"/>
  <c r="A13966" i="22"/>
  <c r="A13967" i="22"/>
  <c r="A13968" i="22"/>
  <c r="A13969" i="22"/>
  <c r="A13970" i="22"/>
  <c r="A13971" i="22"/>
  <c r="A13972" i="22"/>
  <c r="A13973" i="22"/>
  <c r="A13974" i="22"/>
  <c r="A13975" i="22"/>
  <c r="A13976" i="22"/>
  <c r="A13977" i="22"/>
  <c r="A13978" i="22"/>
  <c r="A13979" i="22"/>
  <c r="A13980" i="22"/>
  <c r="A13981" i="22"/>
  <c r="A13982" i="22"/>
  <c r="A13983" i="22"/>
  <c r="A13984" i="22"/>
  <c r="A13985" i="22"/>
  <c r="A13986" i="22"/>
  <c r="A13987" i="22"/>
  <c r="A13988" i="22"/>
  <c r="A13989" i="22"/>
  <c r="A13990" i="22"/>
  <c r="A13991" i="22"/>
  <c r="A13992" i="22"/>
  <c r="A13993" i="22"/>
  <c r="A13994" i="22"/>
  <c r="A13995" i="22"/>
  <c r="A13996" i="22"/>
  <c r="A13997" i="22"/>
  <c r="A13998" i="22"/>
  <c r="A13999" i="22"/>
  <c r="A14000" i="22"/>
  <c r="A14001" i="22"/>
  <c r="A14002" i="22"/>
  <c r="A14003" i="22"/>
  <c r="A14004" i="22"/>
  <c r="A14005" i="22"/>
  <c r="A14006" i="22"/>
  <c r="A14007" i="22"/>
  <c r="A14008" i="22"/>
  <c r="A14009" i="22"/>
  <c r="A14010" i="22"/>
  <c r="A14011" i="22"/>
  <c r="A14012" i="22"/>
  <c r="A14013" i="22"/>
  <c r="A14014" i="22"/>
  <c r="A14015" i="22"/>
  <c r="A14016" i="22"/>
  <c r="A14017" i="22"/>
  <c r="A14018" i="22"/>
  <c r="A14019" i="22"/>
  <c r="A14020" i="22"/>
  <c r="A14021" i="22"/>
  <c r="A14022" i="22"/>
  <c r="A14023" i="22"/>
  <c r="A14024" i="22"/>
  <c r="A14025" i="22"/>
  <c r="A14026" i="22"/>
  <c r="A14027" i="22"/>
  <c r="A14028" i="22"/>
  <c r="A14029" i="22"/>
  <c r="A14030" i="22"/>
  <c r="A14031" i="22"/>
  <c r="A14032" i="22"/>
  <c r="A14033" i="22"/>
  <c r="A14034" i="22"/>
  <c r="A14035" i="22"/>
  <c r="A14036" i="22"/>
  <c r="A14037" i="22"/>
  <c r="A14038" i="22"/>
  <c r="A14039" i="22"/>
  <c r="A14040" i="22"/>
  <c r="A14041" i="22"/>
  <c r="A14042" i="22"/>
  <c r="A14043" i="22"/>
  <c r="A14044" i="22"/>
  <c r="A14045" i="22"/>
  <c r="A14046" i="22"/>
  <c r="A14047" i="22"/>
  <c r="A14048" i="22"/>
  <c r="A14049" i="22"/>
  <c r="A14050" i="22"/>
  <c r="A14051" i="22"/>
  <c r="A14052" i="22"/>
  <c r="A14053" i="22"/>
  <c r="A14054" i="22"/>
  <c r="A14055" i="22"/>
  <c r="A14056" i="22"/>
  <c r="A14057" i="22"/>
  <c r="A14058" i="22"/>
  <c r="A14059" i="22"/>
  <c r="A14060" i="22"/>
  <c r="A14061" i="22"/>
  <c r="A14062" i="22"/>
  <c r="A14063" i="22"/>
  <c r="A14064" i="22"/>
  <c r="A14065" i="22"/>
  <c r="A14066" i="22"/>
  <c r="A14067" i="22"/>
  <c r="A14068" i="22"/>
  <c r="A14069" i="22"/>
  <c r="A14070" i="22"/>
  <c r="A14071" i="22"/>
  <c r="A14072" i="22"/>
  <c r="A14073" i="22"/>
  <c r="A14074" i="22"/>
  <c r="A14075" i="22"/>
  <c r="A14076" i="22"/>
  <c r="A14077" i="22"/>
  <c r="A14078" i="22"/>
  <c r="A14079" i="22"/>
  <c r="A14080" i="22"/>
  <c r="A14081" i="22"/>
  <c r="A14082" i="22"/>
  <c r="A14083" i="22"/>
  <c r="A14084" i="22"/>
  <c r="A14085" i="22"/>
  <c r="A14086" i="22"/>
  <c r="A14087" i="22"/>
  <c r="A14088" i="22"/>
  <c r="A14089" i="22"/>
  <c r="A14090" i="22"/>
  <c r="A14091" i="22"/>
  <c r="A14092" i="22"/>
  <c r="A14093" i="22"/>
  <c r="A14094" i="22"/>
  <c r="A14095" i="22"/>
  <c r="A14096" i="22"/>
  <c r="A14097" i="22"/>
  <c r="A14098" i="22"/>
  <c r="A14099" i="22"/>
  <c r="A14100" i="22"/>
  <c r="A14101" i="22"/>
  <c r="A14102" i="22"/>
  <c r="A14103" i="22"/>
  <c r="A14104" i="22"/>
  <c r="A14105" i="22"/>
  <c r="A14106" i="22"/>
  <c r="A14107" i="22"/>
  <c r="A14108" i="22"/>
  <c r="A14109" i="22"/>
  <c r="A14110" i="22"/>
  <c r="A14111" i="22"/>
  <c r="A14112" i="22"/>
  <c r="A14113" i="22"/>
  <c r="A14114" i="22"/>
  <c r="A14115" i="22"/>
  <c r="A14116" i="22"/>
  <c r="A14117" i="22"/>
  <c r="A14118" i="22"/>
  <c r="A14119" i="22"/>
  <c r="A14120" i="22"/>
  <c r="A14121" i="22"/>
  <c r="A14122" i="22"/>
  <c r="A14123" i="22"/>
  <c r="A14124" i="22"/>
  <c r="A14125" i="22"/>
  <c r="A14126" i="22"/>
  <c r="A14127" i="22"/>
  <c r="A14128" i="22"/>
  <c r="A14129" i="22"/>
  <c r="A14130" i="22"/>
  <c r="A14131" i="22"/>
  <c r="A14132" i="22"/>
  <c r="A14133" i="22"/>
  <c r="A14134" i="22"/>
  <c r="A14135" i="22"/>
  <c r="A14136" i="22"/>
  <c r="A14137" i="22"/>
  <c r="A14138" i="22"/>
  <c r="A14139" i="22"/>
  <c r="A14140" i="22"/>
  <c r="A14141" i="22"/>
  <c r="A14142" i="22"/>
  <c r="A14143" i="22"/>
  <c r="A14144" i="22"/>
  <c r="A14145" i="22"/>
  <c r="A14146" i="22"/>
  <c r="A14147" i="22"/>
  <c r="A14148" i="22"/>
  <c r="A14149" i="22"/>
  <c r="A14150" i="22"/>
  <c r="A14151" i="22"/>
  <c r="A14152" i="22"/>
  <c r="A14153" i="22"/>
  <c r="A14154" i="22"/>
  <c r="A14155" i="22"/>
  <c r="A14156" i="22"/>
  <c r="A14157" i="22"/>
  <c r="A14158" i="22"/>
  <c r="A14159" i="22"/>
  <c r="A14160" i="22"/>
  <c r="A14161" i="22"/>
  <c r="A14162" i="22"/>
  <c r="A14163" i="22"/>
  <c r="A14164" i="22"/>
  <c r="A14165" i="22"/>
  <c r="A14166" i="22"/>
  <c r="A14167" i="22"/>
  <c r="A14168" i="22"/>
  <c r="A14169" i="22"/>
  <c r="A14170" i="22"/>
  <c r="A14171" i="22"/>
  <c r="A14172" i="22"/>
  <c r="A14173" i="22"/>
  <c r="A14174" i="22"/>
  <c r="A14175" i="22"/>
  <c r="A14176" i="22"/>
  <c r="A14177" i="22"/>
  <c r="A14178" i="22"/>
  <c r="A14179" i="22"/>
  <c r="A14180" i="22"/>
  <c r="A14181" i="22"/>
  <c r="A14182" i="22"/>
  <c r="A14183" i="22"/>
  <c r="A14184" i="22"/>
  <c r="A14185" i="22"/>
  <c r="A14186" i="22"/>
  <c r="A14187" i="22"/>
  <c r="A14188" i="22"/>
  <c r="A14189" i="22"/>
  <c r="A14190" i="22"/>
  <c r="A14191" i="22"/>
  <c r="A14192" i="22"/>
  <c r="A14193" i="22"/>
  <c r="A14194" i="22"/>
  <c r="A14195" i="22"/>
  <c r="A14196" i="22"/>
  <c r="A14197" i="22"/>
  <c r="A14198" i="22"/>
  <c r="A14199" i="22"/>
  <c r="A14200" i="22"/>
  <c r="A14201" i="22"/>
  <c r="A14202" i="22"/>
  <c r="A14203" i="22"/>
  <c r="A14204" i="22"/>
  <c r="A14205" i="22"/>
  <c r="A14206" i="22"/>
  <c r="A14207" i="22"/>
  <c r="A14208" i="22"/>
  <c r="A14209" i="22"/>
  <c r="A14210" i="22"/>
  <c r="A14211" i="22"/>
  <c r="A14212" i="22"/>
  <c r="A14213" i="22"/>
  <c r="A14214" i="22"/>
  <c r="A14215" i="22"/>
  <c r="A14216" i="22"/>
  <c r="A14217" i="22"/>
  <c r="A14218" i="22"/>
  <c r="A14219" i="22"/>
  <c r="A14220" i="22"/>
  <c r="A14221" i="22"/>
  <c r="A14222" i="22"/>
  <c r="A14223" i="22"/>
  <c r="A14224" i="22"/>
  <c r="A14225" i="22"/>
  <c r="A14226" i="22"/>
  <c r="A14227" i="22"/>
  <c r="A14228" i="22"/>
  <c r="A14229" i="22"/>
  <c r="A14230" i="22"/>
  <c r="A14231" i="22"/>
  <c r="A14232" i="22"/>
  <c r="A14233" i="22"/>
  <c r="A14234" i="22"/>
  <c r="A14235" i="22"/>
  <c r="A14236" i="22"/>
  <c r="A14237" i="22"/>
  <c r="A14238" i="22"/>
  <c r="A14239" i="22"/>
  <c r="A14240" i="22"/>
  <c r="A14241" i="22"/>
  <c r="A14242" i="22"/>
  <c r="A14243" i="22"/>
  <c r="A14244" i="22"/>
  <c r="A14245" i="22"/>
  <c r="A14246" i="22"/>
  <c r="A14247" i="22"/>
  <c r="A14248" i="22"/>
  <c r="A14249" i="22"/>
  <c r="A14250" i="22"/>
  <c r="A14251" i="22"/>
  <c r="A14252" i="22"/>
  <c r="A14253" i="22"/>
  <c r="A14254" i="22"/>
  <c r="A14255" i="22"/>
  <c r="A14256" i="22"/>
  <c r="A14257" i="22"/>
  <c r="A14258" i="22"/>
  <c r="A14259" i="22"/>
  <c r="A14260" i="22"/>
  <c r="A14261" i="22"/>
  <c r="A14262" i="22"/>
  <c r="A14263" i="22"/>
  <c r="A14264" i="22"/>
  <c r="A14265" i="22"/>
  <c r="A14266" i="22"/>
  <c r="A14267" i="22"/>
  <c r="A14268" i="22"/>
  <c r="A14269" i="22"/>
  <c r="A14270" i="22"/>
  <c r="A14271" i="22"/>
  <c r="A14272" i="22"/>
  <c r="A14273" i="22"/>
  <c r="A14274" i="22"/>
  <c r="A14275" i="22"/>
  <c r="A14276" i="22"/>
  <c r="A14277" i="22"/>
  <c r="A14278" i="22"/>
  <c r="A14279" i="22"/>
  <c r="A14280" i="22"/>
  <c r="A14281" i="22"/>
  <c r="A14282" i="22"/>
  <c r="A14283" i="22"/>
  <c r="A14284" i="22"/>
  <c r="A14285" i="22"/>
  <c r="A14286" i="22"/>
  <c r="A14287" i="22"/>
  <c r="A14288" i="22"/>
  <c r="A14289" i="22"/>
  <c r="A14290" i="22"/>
  <c r="A14291" i="22"/>
  <c r="A14292" i="22"/>
  <c r="A14293" i="22"/>
  <c r="A14294" i="22"/>
  <c r="A14295" i="22"/>
  <c r="A14296" i="22"/>
  <c r="A14297" i="22"/>
  <c r="A14298" i="22"/>
  <c r="A14299" i="22"/>
  <c r="A14300" i="22"/>
  <c r="A14301" i="22"/>
  <c r="A14302" i="22"/>
  <c r="A14303" i="22"/>
  <c r="A14304" i="22"/>
  <c r="A14305" i="22"/>
  <c r="A14306" i="22"/>
  <c r="A14307" i="22"/>
  <c r="A14308" i="22"/>
  <c r="A14309" i="22"/>
  <c r="A14310" i="22"/>
  <c r="A14311" i="22"/>
  <c r="A14312" i="22"/>
  <c r="A14313" i="22"/>
  <c r="A14314" i="22"/>
  <c r="A14315" i="22"/>
  <c r="A14316" i="22"/>
  <c r="A14317" i="22"/>
  <c r="A14318" i="22"/>
  <c r="A14319" i="22"/>
  <c r="A14320" i="22"/>
  <c r="A14321" i="22"/>
  <c r="A14322" i="22"/>
  <c r="A14323" i="22"/>
  <c r="A14324" i="22"/>
  <c r="A14325" i="22"/>
  <c r="A14326" i="22"/>
  <c r="A14327" i="22"/>
  <c r="A14328" i="22"/>
  <c r="A14329" i="22"/>
  <c r="A14330" i="22"/>
  <c r="A14331" i="22"/>
  <c r="A14332" i="22"/>
  <c r="A14333" i="22"/>
  <c r="A14334" i="22"/>
  <c r="A14335" i="22"/>
  <c r="A14336" i="22"/>
  <c r="A14337" i="22"/>
  <c r="A14338" i="22"/>
  <c r="A14339" i="22"/>
  <c r="A14340" i="22"/>
  <c r="A14341" i="22"/>
  <c r="A14342" i="22"/>
  <c r="A14343" i="22"/>
  <c r="A14344" i="22"/>
  <c r="A14345" i="22"/>
  <c r="A14346" i="22"/>
  <c r="A14347" i="22"/>
  <c r="A14348" i="22"/>
  <c r="A14349" i="22"/>
  <c r="A14350" i="22"/>
  <c r="A14351" i="22"/>
  <c r="A14352" i="22"/>
  <c r="A14353" i="22"/>
  <c r="A14354" i="22"/>
  <c r="A14355" i="22"/>
  <c r="A14356" i="22"/>
  <c r="A14357" i="22"/>
  <c r="A14358" i="22"/>
  <c r="A14359" i="22"/>
  <c r="A14360" i="22"/>
  <c r="A14361" i="22"/>
  <c r="A14362" i="22"/>
  <c r="A14363" i="22"/>
  <c r="A14364" i="22"/>
  <c r="A14365" i="22"/>
  <c r="A14366" i="22"/>
  <c r="A14367" i="22"/>
  <c r="A14368" i="22"/>
  <c r="A14369" i="22"/>
  <c r="A14370" i="22"/>
  <c r="A14371" i="22"/>
  <c r="A14372" i="22"/>
  <c r="A14373" i="22"/>
  <c r="A14374" i="22"/>
  <c r="A14375" i="22"/>
  <c r="A14376" i="22"/>
  <c r="A14377" i="22"/>
  <c r="A14378" i="22"/>
  <c r="A14379" i="22"/>
  <c r="A14380" i="22"/>
  <c r="A14381" i="22"/>
  <c r="A14382" i="22"/>
  <c r="A14383" i="22"/>
  <c r="A14384" i="22"/>
  <c r="A14385" i="22"/>
  <c r="A14386" i="22"/>
  <c r="A14387" i="22"/>
  <c r="A14388" i="22"/>
  <c r="A14389" i="22"/>
  <c r="A14390" i="22"/>
  <c r="A14391" i="22"/>
  <c r="A14392" i="22"/>
  <c r="A14393" i="22"/>
  <c r="A14394" i="22"/>
  <c r="A14395" i="22"/>
  <c r="A14396" i="22"/>
  <c r="A14397" i="22"/>
  <c r="A14398" i="22"/>
  <c r="A14399" i="22"/>
  <c r="A14400" i="22"/>
  <c r="A14401" i="22"/>
  <c r="A14402" i="22"/>
  <c r="A14403" i="22"/>
  <c r="A14404" i="22"/>
  <c r="A14405" i="22"/>
  <c r="A14406" i="22"/>
  <c r="A14407" i="22"/>
  <c r="A14408" i="22"/>
  <c r="A14409" i="22"/>
  <c r="A14410" i="22"/>
  <c r="A14411" i="22"/>
  <c r="A14412" i="22"/>
  <c r="A14413" i="22"/>
  <c r="A14414" i="22"/>
  <c r="A14415" i="22"/>
  <c r="A14416" i="22"/>
  <c r="A14417" i="22"/>
  <c r="A14418" i="22"/>
  <c r="A14419" i="22"/>
  <c r="A14420" i="22"/>
  <c r="A14421" i="22"/>
  <c r="A14422" i="22"/>
  <c r="A14423" i="22"/>
  <c r="A14424" i="22"/>
  <c r="A14425" i="22"/>
  <c r="A14426" i="22"/>
  <c r="A14427" i="22"/>
  <c r="A14428" i="22"/>
  <c r="A14429" i="22"/>
  <c r="A14430" i="22"/>
  <c r="A14431" i="22"/>
  <c r="A14432" i="22"/>
  <c r="A14433" i="22"/>
  <c r="A14434" i="22"/>
  <c r="A14435" i="22"/>
  <c r="A14436" i="22"/>
  <c r="A14437" i="22"/>
  <c r="A14438" i="22"/>
  <c r="A14439" i="22"/>
  <c r="A14440" i="22"/>
  <c r="A14441" i="22"/>
  <c r="A14442" i="22"/>
  <c r="A14443" i="22"/>
  <c r="A14444" i="22"/>
  <c r="A14445" i="22"/>
  <c r="A14446" i="22"/>
  <c r="A14447" i="22"/>
  <c r="A14448" i="22"/>
  <c r="A14449" i="22"/>
  <c r="A14450" i="22"/>
  <c r="A14451" i="22"/>
  <c r="A14452" i="22"/>
  <c r="A14453" i="22"/>
  <c r="A14454" i="22"/>
  <c r="A14455" i="22"/>
  <c r="A14456" i="22"/>
  <c r="A14457" i="22"/>
  <c r="A14458" i="22"/>
  <c r="A14459" i="22"/>
  <c r="A14460" i="22"/>
  <c r="A14461" i="22"/>
  <c r="A14462" i="22"/>
  <c r="A14463" i="22"/>
  <c r="A14464" i="22"/>
  <c r="A14465" i="22"/>
  <c r="A14466" i="22"/>
  <c r="A14467" i="22"/>
  <c r="A14468" i="22"/>
  <c r="A14469" i="22"/>
  <c r="A14470" i="22"/>
  <c r="A14471" i="22"/>
  <c r="A14472" i="22"/>
  <c r="A14473" i="22"/>
  <c r="A14474" i="22"/>
  <c r="A14475" i="22"/>
  <c r="A14476" i="22"/>
  <c r="A14477" i="22"/>
  <c r="A14478" i="22"/>
  <c r="A14479" i="22"/>
  <c r="A14480" i="22"/>
  <c r="A14481" i="22"/>
  <c r="A14482" i="22"/>
  <c r="A14483" i="22"/>
  <c r="A14484" i="22"/>
  <c r="A14485" i="22"/>
  <c r="A14486" i="22"/>
  <c r="A14487" i="22"/>
  <c r="A14488" i="22"/>
  <c r="A14489" i="22"/>
  <c r="A14490" i="22"/>
  <c r="A14491" i="22"/>
  <c r="A14492" i="22"/>
  <c r="A14493" i="22"/>
  <c r="A14494" i="22"/>
  <c r="A14495" i="22"/>
  <c r="A14496" i="22"/>
  <c r="A14497" i="22"/>
  <c r="A14498" i="22"/>
  <c r="A14499" i="22"/>
  <c r="A14500" i="22"/>
  <c r="A14501" i="22"/>
  <c r="A14502" i="22"/>
  <c r="A14503" i="22"/>
  <c r="A14504" i="22"/>
  <c r="A14505" i="22"/>
  <c r="A14506" i="22"/>
  <c r="A14507" i="22"/>
  <c r="A14508" i="22"/>
  <c r="A14509" i="22"/>
  <c r="A14510" i="22"/>
  <c r="A14511" i="22"/>
  <c r="A14512" i="22"/>
  <c r="A14513" i="22"/>
  <c r="A14514" i="22"/>
  <c r="A14515" i="22"/>
  <c r="A14516" i="22"/>
  <c r="A14517" i="22"/>
  <c r="A14518" i="22"/>
  <c r="A14519" i="22"/>
  <c r="A14520" i="22"/>
  <c r="A14521" i="22"/>
  <c r="A14522" i="22"/>
  <c r="A14523" i="22"/>
  <c r="A14524" i="22"/>
  <c r="A14525" i="22"/>
  <c r="A14526" i="22"/>
  <c r="A14527" i="22"/>
  <c r="A14528" i="22"/>
  <c r="A14529" i="22"/>
  <c r="A14530" i="22"/>
  <c r="A14531" i="22"/>
  <c r="A14532" i="22"/>
  <c r="A14533" i="22"/>
  <c r="A14534" i="22"/>
  <c r="A14535" i="22"/>
  <c r="A14536" i="22"/>
  <c r="A14537" i="22"/>
  <c r="A14538" i="22"/>
  <c r="A14539" i="22"/>
  <c r="A14540" i="22"/>
  <c r="A14541" i="22"/>
  <c r="A14542" i="22"/>
  <c r="A14543" i="22"/>
  <c r="A14544" i="22"/>
  <c r="A14545" i="22"/>
  <c r="A14546" i="22"/>
  <c r="A14547" i="22"/>
  <c r="A14548" i="22"/>
  <c r="A14549" i="22"/>
  <c r="A14550" i="22"/>
  <c r="A14551" i="22"/>
  <c r="A14552" i="22"/>
  <c r="A14553" i="22"/>
  <c r="A14554" i="22"/>
  <c r="A14555" i="22"/>
  <c r="A14556" i="22"/>
  <c r="A14557" i="22"/>
  <c r="A14558" i="22"/>
  <c r="A14559" i="22"/>
  <c r="A14560" i="22"/>
  <c r="A14561" i="22"/>
  <c r="A14562" i="22"/>
  <c r="A14563" i="22"/>
  <c r="A14564" i="22"/>
  <c r="A14565" i="22"/>
  <c r="A14566" i="22"/>
  <c r="A14567" i="22"/>
  <c r="A14568" i="22"/>
  <c r="A14569" i="22"/>
  <c r="A14570" i="22"/>
  <c r="A14571" i="22"/>
  <c r="A14572" i="22"/>
  <c r="A14573" i="22"/>
  <c r="A14574" i="22"/>
  <c r="A14575" i="22"/>
  <c r="A14576" i="22"/>
  <c r="A14577" i="22"/>
  <c r="A14578" i="22"/>
  <c r="A14579" i="22"/>
  <c r="A14580" i="22"/>
  <c r="A14581" i="22"/>
  <c r="A14582" i="22"/>
  <c r="A14583" i="22"/>
  <c r="A14584" i="22"/>
  <c r="A14585" i="22"/>
  <c r="A14586" i="22"/>
  <c r="A14587" i="22"/>
  <c r="A14588" i="22"/>
  <c r="A14589" i="22"/>
  <c r="A14590" i="22"/>
  <c r="A14591" i="22"/>
  <c r="A14592" i="22"/>
  <c r="A14593" i="22"/>
  <c r="A14594" i="22"/>
  <c r="A14595" i="22"/>
  <c r="A14596" i="22"/>
  <c r="A14597" i="22"/>
  <c r="A14598" i="22"/>
  <c r="A14599" i="22"/>
  <c r="A14600" i="22"/>
  <c r="A14601" i="22"/>
  <c r="A14602" i="22"/>
  <c r="A14603" i="22"/>
  <c r="A14604" i="22"/>
  <c r="A14605" i="22"/>
  <c r="A14606" i="22"/>
  <c r="A14607" i="22"/>
  <c r="A14608" i="22"/>
  <c r="A14609" i="22"/>
  <c r="A14610" i="22"/>
  <c r="A14611" i="22"/>
  <c r="A14612" i="22"/>
  <c r="A14613" i="22"/>
  <c r="A14614" i="22"/>
  <c r="A14615" i="22"/>
  <c r="A14616" i="22"/>
  <c r="A14617" i="22"/>
  <c r="A14618" i="22"/>
  <c r="A14619" i="22"/>
  <c r="A14620" i="22"/>
  <c r="A14621" i="22"/>
  <c r="A14622" i="22"/>
  <c r="A14623" i="22"/>
  <c r="A14624" i="22"/>
  <c r="A14625" i="22"/>
  <c r="A14626" i="22"/>
  <c r="A14627" i="22"/>
  <c r="A14628" i="22"/>
  <c r="A14629" i="22"/>
  <c r="A14630" i="22"/>
  <c r="A14631" i="22"/>
  <c r="A14632" i="22"/>
  <c r="A14633" i="22"/>
  <c r="A14634" i="22"/>
  <c r="A14635" i="22"/>
  <c r="A14636" i="22"/>
  <c r="A14637" i="22"/>
  <c r="A14638" i="22"/>
  <c r="A14639" i="22"/>
  <c r="A14640" i="22"/>
  <c r="A14641" i="22"/>
  <c r="A14642" i="22"/>
  <c r="A14643" i="22"/>
  <c r="A14644" i="22"/>
  <c r="A14645" i="22"/>
  <c r="A14646" i="22"/>
  <c r="A14647" i="22"/>
  <c r="A14648" i="22"/>
  <c r="A14649" i="22"/>
  <c r="A14650" i="22"/>
  <c r="A14651" i="22"/>
  <c r="A14652" i="22"/>
  <c r="A14653" i="22"/>
  <c r="A14654" i="22"/>
  <c r="A14655" i="22"/>
  <c r="A14656" i="22"/>
  <c r="A14657" i="22"/>
  <c r="A14658" i="22"/>
  <c r="A14659" i="22"/>
  <c r="A14660" i="22"/>
  <c r="A14661" i="22"/>
  <c r="A14662" i="22"/>
  <c r="A14663" i="22"/>
  <c r="A14664" i="22"/>
  <c r="A14665" i="22"/>
  <c r="A14666" i="22"/>
  <c r="A14667" i="22"/>
  <c r="A14668" i="22"/>
  <c r="A14669" i="22"/>
  <c r="A14670" i="22"/>
  <c r="A14671" i="22"/>
  <c r="A14672" i="22"/>
  <c r="A14673" i="22"/>
  <c r="A14674" i="22"/>
  <c r="A14675" i="22"/>
  <c r="A14676" i="22"/>
  <c r="A14677" i="22"/>
  <c r="A14678" i="22"/>
  <c r="A14679" i="22"/>
  <c r="A14680" i="22"/>
  <c r="A14681" i="22"/>
  <c r="A14682" i="22"/>
  <c r="A14683" i="22"/>
  <c r="A14684" i="22"/>
  <c r="A14685" i="22"/>
  <c r="A14686" i="22"/>
  <c r="A14687" i="22"/>
  <c r="A14688" i="22"/>
  <c r="A14689" i="22"/>
  <c r="A14690" i="22"/>
  <c r="A14691" i="22"/>
  <c r="A14692" i="22"/>
  <c r="A14693" i="22"/>
  <c r="A14694" i="22"/>
  <c r="A14695" i="22"/>
  <c r="A14696" i="22"/>
  <c r="A14697" i="22"/>
  <c r="A14698" i="22"/>
  <c r="A14699" i="22"/>
  <c r="A14700" i="22"/>
  <c r="A14701" i="22"/>
  <c r="A14702" i="22"/>
  <c r="A14703" i="22"/>
  <c r="A14704" i="22"/>
  <c r="A14705" i="22"/>
  <c r="A14706" i="22"/>
  <c r="A14707" i="22"/>
  <c r="A14708" i="22"/>
  <c r="A14709" i="22"/>
  <c r="A14710" i="22"/>
  <c r="A14711" i="22"/>
  <c r="A14712" i="22"/>
  <c r="A14713" i="22"/>
  <c r="A14714" i="22"/>
  <c r="A14715" i="22"/>
  <c r="A14716" i="22"/>
  <c r="A14717" i="22"/>
  <c r="A14718" i="22"/>
  <c r="A14719" i="22"/>
  <c r="A14720" i="22"/>
  <c r="A14721" i="22"/>
  <c r="A14722" i="22"/>
  <c r="A14723" i="22"/>
  <c r="A14724" i="22"/>
  <c r="A14725" i="22"/>
  <c r="A14726" i="22"/>
  <c r="A14727" i="22"/>
  <c r="A14728" i="22"/>
  <c r="A14729" i="22"/>
  <c r="A14730" i="22"/>
  <c r="A14731" i="22"/>
  <c r="A14732" i="22"/>
  <c r="A14733" i="22"/>
  <c r="A14734" i="22"/>
  <c r="A14735" i="22"/>
  <c r="A14736" i="22"/>
  <c r="A14737" i="22"/>
  <c r="A14738" i="22"/>
  <c r="A14739" i="22"/>
  <c r="A14740" i="22"/>
  <c r="A14741" i="22"/>
  <c r="A14742" i="22"/>
  <c r="A14743" i="22"/>
  <c r="A14744" i="22"/>
  <c r="A14745" i="22"/>
  <c r="A14746" i="22"/>
  <c r="A14747" i="22"/>
  <c r="A14748" i="22"/>
  <c r="A14749" i="22"/>
  <c r="A14750" i="22"/>
  <c r="A14751" i="22"/>
  <c r="A14752" i="22"/>
  <c r="A14753" i="22"/>
  <c r="A14754" i="22"/>
  <c r="A14755" i="22"/>
  <c r="A14756" i="22"/>
  <c r="A14757" i="22"/>
  <c r="A14758" i="22"/>
  <c r="A14759" i="22"/>
  <c r="A14760" i="22"/>
  <c r="A14761" i="22"/>
  <c r="A14762" i="22"/>
  <c r="A14763" i="22"/>
  <c r="A14764" i="22"/>
  <c r="A14765" i="22"/>
  <c r="A14766" i="22"/>
  <c r="A14767" i="22"/>
  <c r="A14768" i="22"/>
  <c r="A14769" i="22"/>
  <c r="A14770" i="22"/>
  <c r="A14771" i="22"/>
  <c r="A14772" i="22"/>
  <c r="A14773" i="22"/>
  <c r="A14774" i="22"/>
  <c r="A14775" i="22"/>
  <c r="A14776" i="22"/>
  <c r="A14777" i="22"/>
  <c r="A14778" i="22"/>
  <c r="A14779" i="22"/>
  <c r="A14780" i="22"/>
  <c r="A14781" i="22"/>
  <c r="A14782" i="22"/>
  <c r="A14783" i="22"/>
  <c r="A14784" i="22"/>
  <c r="A14785" i="22"/>
  <c r="A14786" i="22"/>
  <c r="A14787" i="22"/>
  <c r="A14788" i="22"/>
  <c r="A14789" i="22"/>
  <c r="A14790" i="22"/>
  <c r="A14791" i="22"/>
  <c r="A14792" i="22"/>
  <c r="A14793" i="22"/>
  <c r="A14794" i="22"/>
  <c r="A14795" i="22"/>
  <c r="A14796" i="22"/>
  <c r="A14797" i="22"/>
  <c r="A14798" i="22"/>
  <c r="A14799" i="22"/>
  <c r="A14800" i="22"/>
  <c r="A14801" i="22"/>
  <c r="A14802" i="22"/>
  <c r="A14803" i="22"/>
  <c r="A14804" i="22"/>
  <c r="A14805" i="22"/>
  <c r="A14806" i="22"/>
  <c r="A14807" i="22"/>
  <c r="A14808" i="22"/>
  <c r="A14809" i="22"/>
  <c r="A14810" i="22"/>
  <c r="A14811" i="22"/>
  <c r="A14812" i="22"/>
  <c r="A14813" i="22"/>
  <c r="A14814" i="22"/>
  <c r="A14815" i="22"/>
  <c r="A14816" i="22"/>
  <c r="A14817" i="22"/>
  <c r="A14818" i="22"/>
  <c r="A14819" i="22"/>
  <c r="A14820" i="22"/>
  <c r="A14821" i="22"/>
  <c r="A14822" i="22"/>
  <c r="A14823" i="22"/>
  <c r="A14824" i="22"/>
  <c r="A14825" i="22"/>
  <c r="A14826" i="22"/>
  <c r="A14827" i="22"/>
  <c r="A14828" i="22"/>
  <c r="A14829" i="22"/>
  <c r="A14830" i="22"/>
  <c r="A14831" i="22"/>
  <c r="A14832" i="22"/>
  <c r="A14833" i="22"/>
  <c r="A14834" i="22"/>
  <c r="A14835" i="22"/>
  <c r="A14836" i="22"/>
  <c r="A14837" i="22"/>
  <c r="A14838" i="22"/>
  <c r="A14839" i="22"/>
  <c r="A14840" i="22"/>
  <c r="A14841" i="22"/>
  <c r="A14842" i="22"/>
  <c r="A14843" i="22"/>
  <c r="A14844" i="22"/>
  <c r="A14845" i="22"/>
  <c r="A14846" i="22"/>
  <c r="A14847" i="22"/>
  <c r="A14848" i="22"/>
  <c r="A14849" i="22"/>
  <c r="A14850" i="22"/>
  <c r="A14851" i="22"/>
  <c r="A14852" i="22"/>
  <c r="A14853" i="22"/>
  <c r="A14854" i="22"/>
  <c r="A14855" i="22"/>
  <c r="A14856" i="22"/>
  <c r="A14857" i="22"/>
  <c r="A14858" i="22"/>
  <c r="A14859" i="22"/>
  <c r="A14860" i="22"/>
  <c r="A14861" i="22"/>
  <c r="A14862" i="22"/>
  <c r="A14863" i="22"/>
  <c r="A14864" i="22"/>
  <c r="A14865" i="22"/>
  <c r="A14866" i="22"/>
  <c r="A14867" i="22"/>
  <c r="A14868" i="22"/>
  <c r="A14869" i="22"/>
  <c r="A14870" i="22"/>
  <c r="A14871" i="22"/>
  <c r="A14872" i="22"/>
  <c r="A14873" i="22"/>
  <c r="A14874" i="22"/>
  <c r="A14875" i="22"/>
  <c r="A14876" i="22"/>
  <c r="A14877" i="22"/>
  <c r="A14878" i="22"/>
  <c r="A14879" i="22"/>
  <c r="A14880" i="22"/>
  <c r="A14881" i="22"/>
  <c r="A14882" i="22"/>
  <c r="A14883" i="22"/>
  <c r="A14884" i="22"/>
  <c r="A14885" i="22"/>
  <c r="A14886" i="22"/>
  <c r="A14887" i="22"/>
  <c r="A14888" i="22"/>
  <c r="A14889" i="22"/>
  <c r="A14890" i="22"/>
  <c r="A14891" i="22"/>
  <c r="A14892" i="22"/>
  <c r="A14893" i="22"/>
  <c r="A14894" i="22"/>
  <c r="A14895" i="22"/>
  <c r="A14896" i="22"/>
  <c r="A14897" i="22"/>
  <c r="A14898" i="22"/>
  <c r="A14899" i="22"/>
  <c r="A14900" i="22"/>
  <c r="A14901" i="22"/>
  <c r="A14902" i="22"/>
  <c r="A14903" i="22"/>
  <c r="A14904" i="22"/>
  <c r="A14905" i="22"/>
  <c r="A14906" i="22"/>
  <c r="A14907" i="22"/>
  <c r="A14908" i="22"/>
  <c r="A14909" i="22"/>
  <c r="A14910" i="22"/>
  <c r="A14911" i="22"/>
  <c r="A14912" i="22"/>
  <c r="A14913" i="22"/>
  <c r="A14914" i="22"/>
  <c r="A14915" i="22"/>
  <c r="A14916" i="22"/>
  <c r="A14917" i="22"/>
  <c r="A14918" i="22"/>
  <c r="A14919" i="22"/>
  <c r="A14920" i="22"/>
  <c r="A14921" i="22"/>
  <c r="A14922" i="22"/>
  <c r="A14923" i="22"/>
  <c r="A14924" i="22"/>
  <c r="A14925" i="22"/>
  <c r="A14926" i="22"/>
  <c r="A14927" i="22"/>
  <c r="A14928" i="22"/>
  <c r="A14929" i="22"/>
  <c r="A14930" i="22"/>
  <c r="A14931" i="22"/>
  <c r="A14932" i="22"/>
  <c r="A14933" i="22"/>
  <c r="A14934" i="22"/>
  <c r="A14935" i="22"/>
  <c r="A14936" i="22"/>
  <c r="A14937" i="22"/>
  <c r="A14938" i="22"/>
  <c r="A14939" i="22"/>
  <c r="A14940" i="22"/>
  <c r="A14941" i="22"/>
  <c r="A14942" i="22"/>
  <c r="A14943" i="22"/>
  <c r="A14944" i="22"/>
  <c r="A14945" i="22"/>
  <c r="A14946" i="22"/>
  <c r="A14947" i="22"/>
  <c r="A14948" i="22"/>
  <c r="A14949" i="22"/>
  <c r="A14950" i="22"/>
  <c r="A14951" i="22"/>
  <c r="A14952" i="22"/>
  <c r="A14953" i="22"/>
  <c r="A14954" i="22"/>
  <c r="A14955" i="22"/>
  <c r="A14956" i="22"/>
  <c r="A14957" i="22"/>
  <c r="A14958" i="22"/>
  <c r="A14959" i="22"/>
  <c r="A14960" i="22"/>
  <c r="A14961" i="22"/>
  <c r="A14962" i="22"/>
  <c r="A14963" i="22"/>
  <c r="A14964" i="22"/>
  <c r="A14965" i="22"/>
  <c r="A14966" i="22"/>
  <c r="A14967" i="22"/>
  <c r="A14968" i="22"/>
  <c r="A14969" i="22"/>
  <c r="A14970" i="22"/>
  <c r="A14971" i="22"/>
  <c r="A14972" i="22"/>
  <c r="A14973" i="22"/>
  <c r="A14974" i="22"/>
  <c r="A14975" i="22"/>
  <c r="A14976" i="22"/>
  <c r="A14977" i="22"/>
  <c r="A14978" i="22"/>
  <c r="A14979" i="22"/>
  <c r="A14980" i="22"/>
  <c r="A14981" i="22"/>
  <c r="A14982" i="22"/>
  <c r="A14983" i="22"/>
  <c r="A14984" i="22"/>
  <c r="A14985" i="22"/>
  <c r="A14986" i="22"/>
  <c r="A14987" i="22"/>
  <c r="A14988" i="22"/>
  <c r="A14989" i="22"/>
  <c r="A14990" i="22"/>
  <c r="A14991" i="22"/>
  <c r="A14992" i="22"/>
  <c r="A14993" i="22"/>
  <c r="A14994" i="22"/>
  <c r="A14995" i="22"/>
  <c r="A14996" i="22"/>
  <c r="A14997" i="22"/>
  <c r="A14998" i="22"/>
  <c r="A14999" i="22"/>
  <c r="A15000" i="22"/>
  <c r="A15001" i="22"/>
  <c r="A15002" i="22"/>
  <c r="A15003" i="22"/>
  <c r="A15004" i="22"/>
  <c r="A15005" i="22"/>
  <c r="A15006" i="22"/>
  <c r="A15007" i="22"/>
  <c r="A15008" i="22"/>
  <c r="A15009" i="22"/>
  <c r="A15010" i="22"/>
  <c r="A15011" i="22"/>
  <c r="A15012" i="22"/>
  <c r="A15013" i="22"/>
  <c r="A15014" i="22"/>
  <c r="A15015" i="22"/>
  <c r="A15016" i="22"/>
  <c r="A15017" i="22"/>
  <c r="A15018" i="22"/>
  <c r="A15019" i="22"/>
  <c r="A15020" i="22"/>
  <c r="A15021" i="22"/>
  <c r="A15022" i="22"/>
  <c r="A15023" i="22"/>
  <c r="A15024" i="22"/>
  <c r="A15025" i="22"/>
  <c r="A15026" i="22"/>
  <c r="A15027" i="22"/>
  <c r="A15028" i="22"/>
  <c r="A15029" i="22"/>
  <c r="A15030" i="22"/>
  <c r="A15031" i="22"/>
  <c r="A15032" i="22"/>
  <c r="A15033" i="22"/>
  <c r="A15034" i="22"/>
  <c r="A15035" i="22"/>
  <c r="A15036" i="22"/>
  <c r="A15037" i="22"/>
  <c r="A15038" i="22"/>
  <c r="A15039" i="22"/>
  <c r="A15040" i="22"/>
  <c r="A15041" i="22"/>
  <c r="A15042" i="22"/>
  <c r="A15043" i="22"/>
  <c r="A15044" i="22"/>
  <c r="A15045" i="22"/>
  <c r="A15046" i="22"/>
  <c r="A15047" i="22"/>
  <c r="A15048" i="22"/>
  <c r="A15049" i="22"/>
  <c r="A15050" i="22"/>
  <c r="A15051" i="22"/>
  <c r="A15052" i="22"/>
  <c r="A15053" i="22"/>
  <c r="A15054" i="22"/>
  <c r="A15055" i="22"/>
  <c r="A15056" i="22"/>
  <c r="A15057" i="22"/>
  <c r="A15058" i="22"/>
  <c r="A15059" i="22"/>
  <c r="A15060" i="22"/>
  <c r="A15061" i="22"/>
  <c r="A15062" i="22"/>
  <c r="A15063" i="22"/>
  <c r="A15064" i="22"/>
  <c r="A15065" i="22"/>
  <c r="A15066" i="22"/>
  <c r="A15067" i="22"/>
  <c r="A15068" i="22"/>
  <c r="A15069" i="22"/>
  <c r="A15070" i="22"/>
  <c r="A15071" i="22"/>
  <c r="A15072" i="22"/>
  <c r="A15073" i="22"/>
  <c r="A15074" i="22"/>
  <c r="A15075" i="22"/>
  <c r="A15076" i="22"/>
  <c r="A15077" i="22"/>
  <c r="A15078" i="22"/>
  <c r="A15079" i="22"/>
  <c r="A15080" i="22"/>
  <c r="A15081" i="22"/>
  <c r="A15082" i="22"/>
  <c r="A15083" i="22"/>
  <c r="A15084" i="22"/>
  <c r="A15085" i="22"/>
  <c r="A15086" i="22"/>
  <c r="A15087" i="22"/>
  <c r="A15088" i="22"/>
  <c r="A15089" i="22"/>
  <c r="A15090" i="22"/>
  <c r="A15091" i="22"/>
  <c r="A15092" i="22"/>
  <c r="A15093" i="22"/>
  <c r="A15094" i="22"/>
  <c r="A15095" i="22"/>
  <c r="A15096" i="22"/>
  <c r="A15097" i="22"/>
  <c r="A15098" i="22"/>
  <c r="A15099" i="22"/>
  <c r="A15100" i="22"/>
  <c r="A15101" i="22"/>
  <c r="A15102" i="22"/>
  <c r="A15103" i="22"/>
  <c r="A15104" i="22"/>
  <c r="A15105" i="22"/>
  <c r="A15106" i="22"/>
  <c r="A15107" i="22"/>
  <c r="A15108" i="22"/>
  <c r="A15109" i="22"/>
  <c r="A15110" i="22"/>
  <c r="A15111" i="22"/>
  <c r="A15112" i="22"/>
  <c r="A15113" i="22"/>
  <c r="A15114" i="22"/>
  <c r="A15115" i="22"/>
  <c r="A15116" i="22"/>
  <c r="A15117" i="22"/>
  <c r="A15118" i="22"/>
  <c r="A15119" i="22"/>
  <c r="A15120" i="22"/>
  <c r="A15121" i="22"/>
  <c r="A15122" i="22"/>
  <c r="A15123" i="22"/>
  <c r="A15124" i="22"/>
  <c r="A15125" i="22"/>
  <c r="A15126" i="22"/>
  <c r="A15127" i="22"/>
  <c r="A15128" i="22"/>
  <c r="A15129" i="22"/>
  <c r="A15130" i="22"/>
  <c r="A15131" i="22"/>
  <c r="A15132" i="22"/>
  <c r="A15133" i="22"/>
  <c r="A15134" i="22"/>
  <c r="A15135" i="22"/>
  <c r="A15136" i="22"/>
  <c r="A15137" i="22"/>
  <c r="A15138" i="22"/>
  <c r="A15139" i="22"/>
  <c r="A15140" i="22"/>
  <c r="A15141" i="22"/>
  <c r="A15142" i="22"/>
  <c r="A15143" i="22"/>
  <c r="A15144" i="22"/>
  <c r="A15145" i="22"/>
  <c r="A15146" i="22"/>
  <c r="A15147" i="22"/>
  <c r="A15148" i="22"/>
  <c r="A15149" i="22"/>
  <c r="A15150" i="22"/>
  <c r="A15151" i="22"/>
  <c r="A15152" i="22"/>
  <c r="A15153" i="22"/>
  <c r="A15154" i="22"/>
  <c r="A15155" i="22"/>
  <c r="A15156" i="22"/>
  <c r="A15157" i="22"/>
  <c r="A15158" i="22"/>
  <c r="A15159" i="22"/>
  <c r="A15160" i="22"/>
  <c r="A15161" i="22"/>
  <c r="A15162" i="22"/>
  <c r="A15163" i="22"/>
  <c r="A15164" i="22"/>
  <c r="A15165" i="22"/>
  <c r="A15166" i="22"/>
  <c r="A15167" i="22"/>
  <c r="A15168" i="22"/>
  <c r="A15169" i="22"/>
  <c r="A15170" i="22"/>
  <c r="A15171" i="22"/>
  <c r="A15172" i="22"/>
  <c r="A15173" i="22"/>
  <c r="A15174" i="22"/>
  <c r="A15175" i="22"/>
  <c r="A15176" i="22"/>
  <c r="A15177" i="22"/>
  <c r="A15178" i="22"/>
  <c r="A15179" i="22"/>
  <c r="A15180" i="22"/>
  <c r="A15181" i="22"/>
  <c r="A15182" i="22"/>
  <c r="A15183" i="22"/>
  <c r="A15184" i="22"/>
  <c r="A15185" i="22"/>
  <c r="A15186" i="22"/>
  <c r="A15187" i="22"/>
  <c r="A15188" i="22"/>
  <c r="A15189" i="22"/>
  <c r="A15190" i="22"/>
  <c r="A15191" i="22"/>
  <c r="A15192" i="22"/>
  <c r="A15193" i="22"/>
  <c r="A15194" i="22"/>
  <c r="A15195" i="22"/>
  <c r="A15196" i="22"/>
  <c r="A15197" i="22"/>
  <c r="A15198" i="22"/>
  <c r="A15199" i="22"/>
  <c r="A15200" i="22"/>
  <c r="A15201" i="22"/>
  <c r="A15202" i="22"/>
  <c r="A15203" i="22"/>
  <c r="A15204" i="22"/>
  <c r="A15205" i="22"/>
  <c r="A15206" i="22"/>
  <c r="A15207" i="22"/>
  <c r="A15208" i="22"/>
  <c r="A15209" i="22"/>
  <c r="A15210" i="22"/>
  <c r="A15211" i="22"/>
  <c r="A15212" i="22"/>
  <c r="A15213" i="22"/>
  <c r="A15214" i="22"/>
  <c r="A15215" i="22"/>
  <c r="A15216" i="22"/>
  <c r="A15217" i="22"/>
  <c r="A15218" i="22"/>
  <c r="A15219" i="22"/>
  <c r="A15220" i="22"/>
  <c r="A15221" i="22"/>
  <c r="A15222" i="22"/>
  <c r="A15223" i="22"/>
  <c r="A15224" i="22"/>
  <c r="A15225" i="22"/>
  <c r="A15226" i="22"/>
  <c r="A15227" i="22"/>
  <c r="A15228" i="22"/>
  <c r="A15229" i="22"/>
  <c r="A15230" i="22"/>
  <c r="A15231" i="22"/>
  <c r="A15232" i="22"/>
  <c r="A15233" i="22"/>
  <c r="A15234" i="22"/>
  <c r="A15235" i="22"/>
  <c r="A15236" i="22"/>
  <c r="A15237" i="22"/>
  <c r="A15238" i="22"/>
  <c r="A15239" i="22"/>
  <c r="A15240" i="22"/>
  <c r="A15241" i="22"/>
  <c r="A15242" i="22"/>
  <c r="A15243" i="22"/>
  <c r="A15244" i="22"/>
  <c r="A15245" i="22"/>
  <c r="A15246" i="22"/>
  <c r="A15247" i="22"/>
  <c r="A15248" i="22"/>
  <c r="A15249" i="22"/>
  <c r="A15250" i="22"/>
  <c r="A15251" i="22"/>
  <c r="A15252" i="22"/>
  <c r="A15253" i="22"/>
  <c r="A15254" i="22"/>
  <c r="A15255" i="22"/>
  <c r="A15256" i="22"/>
  <c r="A15257" i="22"/>
  <c r="A15258" i="22"/>
  <c r="A15259" i="22"/>
  <c r="A15260" i="22"/>
  <c r="A15261" i="22"/>
  <c r="A15262" i="22"/>
  <c r="A15263" i="22"/>
  <c r="A15264" i="22"/>
  <c r="A15265" i="22"/>
  <c r="A15266" i="22"/>
  <c r="A15267" i="22"/>
  <c r="A15268" i="22"/>
  <c r="A15269" i="22"/>
  <c r="A15270" i="22"/>
  <c r="A15271" i="22"/>
  <c r="A15272" i="22"/>
  <c r="A15273" i="22"/>
  <c r="A15274" i="22"/>
  <c r="A15275" i="22"/>
  <c r="A15276" i="22"/>
  <c r="A15277" i="22"/>
  <c r="A15278" i="22"/>
  <c r="A15279" i="22"/>
  <c r="A15280" i="22"/>
  <c r="A15281" i="22"/>
  <c r="A15282" i="22"/>
  <c r="A15283" i="22"/>
  <c r="A15284" i="22"/>
  <c r="A15285" i="22"/>
  <c r="A15286" i="22"/>
  <c r="A15287" i="22"/>
  <c r="A15288" i="22"/>
  <c r="A15289" i="22"/>
  <c r="A15290" i="22"/>
  <c r="A15291" i="22"/>
  <c r="A15292" i="22"/>
  <c r="A15293" i="22"/>
  <c r="A15294" i="22"/>
  <c r="A15295" i="22"/>
  <c r="A15296" i="22"/>
  <c r="A15297" i="22"/>
  <c r="A15298" i="22"/>
  <c r="A15299" i="22"/>
  <c r="A15300" i="22"/>
  <c r="A15301" i="22"/>
  <c r="A15302" i="22"/>
  <c r="A15303" i="22"/>
  <c r="A15304" i="22"/>
  <c r="A15305" i="22"/>
  <c r="A15306" i="22"/>
  <c r="A15307" i="22"/>
  <c r="A15308" i="22"/>
  <c r="A15309" i="22"/>
  <c r="A15310" i="22"/>
  <c r="A15311" i="22"/>
  <c r="A15312" i="22"/>
  <c r="A15313" i="22"/>
  <c r="A15314" i="22"/>
  <c r="A15315" i="22"/>
  <c r="A15316" i="22"/>
  <c r="A15317" i="22"/>
  <c r="A15318" i="22"/>
  <c r="A15319" i="22"/>
  <c r="A15320" i="22"/>
  <c r="A15321" i="22"/>
  <c r="A15322" i="22"/>
  <c r="A15323" i="22"/>
  <c r="A15324" i="22"/>
  <c r="A15325" i="22"/>
  <c r="A15326" i="22"/>
  <c r="A15327" i="22"/>
  <c r="A15328" i="22"/>
  <c r="A15329" i="22"/>
  <c r="A15330" i="22"/>
  <c r="A15331" i="22"/>
  <c r="A15332" i="22"/>
  <c r="A15333" i="22"/>
  <c r="A15334" i="22"/>
  <c r="A15335" i="22"/>
  <c r="A15336" i="22"/>
  <c r="A15337" i="22"/>
  <c r="A15338" i="22"/>
  <c r="A15339" i="22"/>
  <c r="A15340" i="22"/>
  <c r="A15341" i="22"/>
  <c r="A15342" i="22"/>
  <c r="A15343" i="22"/>
  <c r="A15344" i="22"/>
  <c r="A15345" i="22"/>
  <c r="A15346" i="22"/>
  <c r="A15347" i="22"/>
  <c r="A15348" i="22"/>
  <c r="A15349" i="22"/>
  <c r="A15350" i="22"/>
  <c r="A15351" i="22"/>
  <c r="A15352" i="22"/>
  <c r="A15353" i="22"/>
  <c r="A15354" i="22"/>
  <c r="A15355" i="22"/>
  <c r="A15356" i="22"/>
  <c r="A15357" i="22"/>
  <c r="A15358" i="22"/>
  <c r="A15359" i="22"/>
  <c r="A15360" i="22"/>
  <c r="A15361" i="22"/>
  <c r="A15362" i="22"/>
  <c r="A15363" i="22"/>
  <c r="A15364" i="22"/>
  <c r="A15365" i="22"/>
  <c r="A15366" i="22"/>
  <c r="A15367" i="22"/>
  <c r="A15368" i="22"/>
  <c r="A15369" i="22"/>
  <c r="A15370" i="22"/>
  <c r="A15371" i="22"/>
  <c r="A15372" i="22"/>
  <c r="A15373" i="22"/>
  <c r="A15374" i="22"/>
  <c r="A15375" i="22"/>
  <c r="A15376" i="22"/>
  <c r="A15377" i="22"/>
  <c r="A15378" i="22"/>
  <c r="A15379" i="22"/>
  <c r="A15380" i="22"/>
  <c r="A15381" i="22"/>
  <c r="A15382" i="22"/>
  <c r="A15383" i="22"/>
  <c r="A15384" i="22"/>
  <c r="A15385" i="22"/>
  <c r="A15386" i="22"/>
  <c r="A15387" i="22"/>
  <c r="A15388" i="22"/>
  <c r="A15389" i="22"/>
  <c r="A15390" i="22"/>
  <c r="A15391" i="22"/>
  <c r="A15392" i="22"/>
  <c r="A15393" i="22"/>
  <c r="A15394" i="22"/>
  <c r="A15395" i="22"/>
  <c r="A15396" i="22"/>
  <c r="A15397" i="22"/>
  <c r="A15398" i="22"/>
  <c r="A15399" i="22"/>
  <c r="A15400" i="22"/>
  <c r="A15401" i="22"/>
  <c r="A15402" i="22"/>
  <c r="A15403" i="22"/>
  <c r="A15404" i="22"/>
  <c r="A15405" i="22"/>
  <c r="A15406" i="22"/>
  <c r="A15407" i="22"/>
  <c r="A15408" i="22"/>
  <c r="A15409" i="22"/>
  <c r="A15410" i="22"/>
  <c r="A15411" i="22"/>
  <c r="A15412" i="22"/>
  <c r="A15413" i="22"/>
  <c r="A15414" i="22"/>
  <c r="A15415" i="22"/>
  <c r="A15416" i="22"/>
  <c r="A15417" i="22"/>
  <c r="A15418" i="22"/>
  <c r="A15419" i="22"/>
  <c r="A15420" i="22"/>
  <c r="A15421" i="22"/>
  <c r="A15422" i="22"/>
  <c r="A15423" i="22"/>
  <c r="A15424" i="22"/>
  <c r="A15425" i="22"/>
  <c r="A15426" i="22"/>
  <c r="A15427" i="22"/>
  <c r="A15428" i="22"/>
  <c r="A15429" i="22"/>
  <c r="A15430" i="22"/>
  <c r="A15431" i="22"/>
  <c r="A15432" i="22"/>
  <c r="A15433" i="22"/>
  <c r="A15434" i="22"/>
  <c r="A15435" i="22"/>
  <c r="A15436" i="22"/>
  <c r="A15437" i="22"/>
  <c r="A15438" i="22"/>
  <c r="A15439" i="22"/>
  <c r="A15440" i="22"/>
  <c r="A15441" i="22"/>
  <c r="A15442" i="22"/>
  <c r="A15443" i="22"/>
  <c r="A15444" i="22"/>
  <c r="A15445" i="22"/>
  <c r="A15446" i="22"/>
  <c r="A15447" i="22"/>
  <c r="A15448" i="22"/>
  <c r="A15449" i="22"/>
  <c r="A15450" i="22"/>
  <c r="A15451" i="22"/>
  <c r="A15452" i="22"/>
  <c r="A15453" i="22"/>
  <c r="A15454" i="22"/>
  <c r="A15455" i="22"/>
  <c r="A15456" i="22"/>
  <c r="A15457" i="22"/>
  <c r="A15458" i="22"/>
  <c r="A15459" i="22"/>
  <c r="A15460" i="22"/>
  <c r="A15461" i="22"/>
  <c r="A15462" i="22"/>
  <c r="A15463" i="22"/>
  <c r="A15464" i="22"/>
  <c r="A15465" i="22"/>
  <c r="A15466" i="22"/>
  <c r="A15467" i="22"/>
  <c r="A15468" i="22"/>
  <c r="A15469" i="22"/>
  <c r="A15470" i="22"/>
  <c r="A15471" i="22"/>
  <c r="A15472" i="22"/>
  <c r="A15473" i="22"/>
  <c r="A15474" i="22"/>
  <c r="A15475" i="22"/>
  <c r="A15476" i="22"/>
  <c r="A15477" i="22"/>
  <c r="A15478" i="22"/>
  <c r="A15479" i="22"/>
  <c r="A15480" i="22"/>
  <c r="A15481" i="22"/>
  <c r="A15482" i="22"/>
  <c r="A15483" i="22"/>
  <c r="A15484" i="22"/>
  <c r="A15485" i="22"/>
  <c r="A15486" i="22"/>
  <c r="A15487" i="22"/>
  <c r="A15488" i="22"/>
  <c r="A15489" i="22"/>
  <c r="A15490" i="22"/>
  <c r="A15491" i="22"/>
  <c r="A15492" i="22"/>
  <c r="A15493" i="22"/>
  <c r="A15494" i="22"/>
  <c r="A15495" i="22"/>
  <c r="A15496" i="22"/>
  <c r="A15497" i="22"/>
  <c r="A15498" i="22"/>
  <c r="A15499" i="22"/>
  <c r="A15500" i="22"/>
  <c r="A15501" i="22"/>
  <c r="A15502" i="22"/>
  <c r="A15503" i="22"/>
  <c r="A15504" i="22"/>
  <c r="A15505" i="22"/>
  <c r="A15506" i="22"/>
  <c r="A15507" i="22"/>
  <c r="A15508" i="22"/>
  <c r="A15509" i="22"/>
  <c r="A15510" i="22"/>
  <c r="A15511" i="22"/>
  <c r="A15512" i="22"/>
  <c r="A15513" i="22"/>
  <c r="A15514" i="22"/>
  <c r="A15515" i="22"/>
  <c r="A15516" i="22"/>
  <c r="A15517" i="22"/>
  <c r="A15518" i="22"/>
  <c r="A15519" i="22"/>
  <c r="A15520" i="22"/>
  <c r="A15521" i="22"/>
  <c r="A15522" i="22"/>
  <c r="A15523" i="22"/>
  <c r="A15524" i="22"/>
  <c r="A15525" i="22"/>
  <c r="A15526" i="22"/>
  <c r="A15527" i="22"/>
  <c r="A15528" i="22"/>
  <c r="A15529" i="22"/>
  <c r="A15530" i="22"/>
  <c r="A15531" i="22"/>
  <c r="A15532" i="22"/>
  <c r="A15533" i="22"/>
  <c r="A15534" i="22"/>
  <c r="A15535" i="22"/>
  <c r="A15536" i="22"/>
  <c r="A15537" i="22"/>
  <c r="A15538" i="22"/>
  <c r="A15539" i="22"/>
  <c r="A15540" i="22"/>
  <c r="A15541" i="22"/>
  <c r="A15542" i="22"/>
  <c r="A15543" i="22"/>
  <c r="A15544" i="22"/>
  <c r="A15545" i="22"/>
  <c r="A15546" i="22"/>
  <c r="A15547" i="22"/>
  <c r="A15548" i="22"/>
  <c r="A15549" i="22"/>
  <c r="A15550" i="22"/>
  <c r="A15551" i="22"/>
  <c r="A15552" i="22"/>
  <c r="A15553" i="22"/>
  <c r="A15554" i="22"/>
  <c r="A15555" i="22"/>
  <c r="A15556" i="22"/>
  <c r="A15557" i="22"/>
  <c r="A15558" i="22"/>
  <c r="A15559" i="22"/>
  <c r="A15560" i="22"/>
  <c r="A15561" i="22"/>
  <c r="A15562" i="22"/>
  <c r="A15563" i="22"/>
  <c r="A15564" i="22"/>
  <c r="A15565" i="22"/>
  <c r="A15566" i="22"/>
  <c r="A15567" i="22"/>
  <c r="A15568" i="22"/>
  <c r="A15569" i="22"/>
  <c r="A15570" i="22"/>
  <c r="A15571" i="22"/>
  <c r="A15572" i="22"/>
  <c r="A15573" i="22"/>
  <c r="A15574" i="22"/>
  <c r="A15575" i="22"/>
  <c r="A15576" i="22"/>
  <c r="A15577" i="22"/>
  <c r="A15578" i="22"/>
  <c r="A15579" i="22"/>
  <c r="A15580" i="22"/>
  <c r="A15581" i="22"/>
  <c r="A15582" i="22"/>
  <c r="A15583" i="22"/>
  <c r="A15584" i="22"/>
  <c r="A15585" i="22"/>
  <c r="A15586" i="22"/>
  <c r="A15587" i="22"/>
  <c r="A15588" i="22"/>
  <c r="A15589" i="22"/>
  <c r="A15590" i="22"/>
  <c r="A15591" i="22"/>
  <c r="A15592" i="22"/>
  <c r="A15593" i="22"/>
  <c r="A15594" i="22"/>
  <c r="A15595" i="22"/>
  <c r="A15596" i="22"/>
  <c r="A15597" i="22"/>
  <c r="A15598" i="22"/>
  <c r="A15599" i="22"/>
  <c r="A15600" i="22"/>
  <c r="A15601" i="22"/>
  <c r="A15602" i="22"/>
  <c r="A15603" i="22"/>
  <c r="A15604" i="22"/>
  <c r="A15605" i="22"/>
  <c r="A15606" i="22"/>
  <c r="A15607" i="22"/>
  <c r="A15608" i="22"/>
  <c r="A15609" i="22"/>
  <c r="A15610" i="22"/>
  <c r="A15611" i="22"/>
  <c r="A15612" i="22"/>
  <c r="A15613" i="22"/>
  <c r="A15614" i="22"/>
  <c r="A15615" i="22"/>
  <c r="A15616" i="22"/>
  <c r="A15617" i="22"/>
  <c r="A15618" i="22"/>
  <c r="A15619" i="22"/>
  <c r="A15620" i="22"/>
  <c r="A15621" i="22"/>
  <c r="A15622" i="22"/>
  <c r="A15623" i="22"/>
  <c r="A15624" i="22"/>
  <c r="A15625" i="22"/>
  <c r="A15626" i="22"/>
  <c r="A15627" i="22"/>
  <c r="A15628" i="22"/>
  <c r="A15629" i="22"/>
  <c r="A15630" i="22"/>
  <c r="A15631" i="22"/>
  <c r="A15632" i="22"/>
  <c r="A15633" i="22"/>
  <c r="A15634" i="22"/>
  <c r="A15635" i="22"/>
  <c r="A15636" i="22"/>
  <c r="A15637" i="22"/>
  <c r="A15638" i="22"/>
  <c r="A15639" i="22"/>
  <c r="A15640" i="22"/>
  <c r="A15641" i="22"/>
  <c r="A15642" i="22"/>
  <c r="A15643" i="22"/>
  <c r="A15644" i="22"/>
  <c r="A15645" i="22"/>
  <c r="A15646" i="22"/>
  <c r="A15647" i="22"/>
  <c r="A15648" i="22"/>
  <c r="A15649" i="22"/>
  <c r="A15650" i="22"/>
  <c r="A15651" i="22"/>
  <c r="A15652" i="22"/>
  <c r="A15653" i="22"/>
  <c r="A15654" i="22"/>
  <c r="A15655" i="22"/>
  <c r="A15656" i="22"/>
  <c r="A15657" i="22"/>
  <c r="A15658" i="22"/>
  <c r="A15659" i="22"/>
  <c r="A15660" i="22"/>
  <c r="A15661" i="22"/>
  <c r="A15662" i="22"/>
  <c r="A15663" i="22"/>
  <c r="A15664" i="22"/>
  <c r="A15665" i="22"/>
  <c r="A15666" i="22"/>
  <c r="A15667" i="22"/>
  <c r="A15668" i="22"/>
  <c r="A15669" i="22"/>
  <c r="A15670" i="22"/>
  <c r="A15671" i="22"/>
  <c r="A15672" i="22"/>
  <c r="A15673" i="22"/>
  <c r="A15674" i="22"/>
  <c r="A15675" i="22"/>
  <c r="A15676" i="22"/>
  <c r="A15677" i="22"/>
  <c r="A15678" i="22"/>
  <c r="A15679" i="22"/>
  <c r="A15680" i="22"/>
  <c r="A15681" i="22"/>
  <c r="A15682" i="22"/>
  <c r="A15683" i="22"/>
  <c r="A15684" i="22"/>
  <c r="A15685" i="22"/>
  <c r="A15686" i="22"/>
  <c r="A15687" i="22"/>
  <c r="A15688" i="22"/>
  <c r="A15689" i="22"/>
  <c r="A15690" i="22"/>
  <c r="A15691" i="22"/>
  <c r="A15692" i="22"/>
  <c r="A15693" i="22"/>
  <c r="A15694" i="22"/>
  <c r="A15695" i="22"/>
  <c r="A15696" i="22"/>
  <c r="A15697" i="22"/>
  <c r="A15698" i="22"/>
  <c r="A15699" i="22"/>
  <c r="A15700" i="22"/>
  <c r="A15701" i="22"/>
  <c r="A15702" i="22"/>
  <c r="A15703" i="22"/>
  <c r="A15704" i="22"/>
  <c r="A15705" i="22"/>
  <c r="A15706" i="22"/>
  <c r="A15707" i="22"/>
  <c r="A15708" i="22"/>
  <c r="A15709" i="22"/>
  <c r="A15710" i="22"/>
  <c r="A15711" i="22"/>
  <c r="A15712" i="22"/>
  <c r="A15713" i="22"/>
  <c r="A15714" i="22"/>
  <c r="A15715" i="22"/>
  <c r="A15716" i="22"/>
  <c r="A15717" i="22"/>
  <c r="A15718" i="22"/>
  <c r="A15719" i="22"/>
  <c r="A15720" i="22"/>
  <c r="A15721" i="22"/>
  <c r="A15722" i="22"/>
  <c r="A15723" i="22"/>
  <c r="A15724" i="22"/>
  <c r="A15725" i="22"/>
  <c r="A15726" i="22"/>
  <c r="A15727" i="22"/>
  <c r="A15728" i="22"/>
  <c r="A15729" i="22"/>
  <c r="A15730" i="22"/>
  <c r="A15731" i="22"/>
  <c r="A15732" i="22"/>
  <c r="A15733" i="22"/>
  <c r="A15734" i="22"/>
  <c r="A15735" i="22"/>
  <c r="A15736" i="22"/>
  <c r="A15737" i="22"/>
  <c r="A15738" i="22"/>
  <c r="A15739" i="22"/>
  <c r="A15740" i="22"/>
  <c r="A15741" i="22"/>
  <c r="A15742" i="22"/>
  <c r="A15743" i="22"/>
  <c r="A15744" i="22"/>
  <c r="A15745" i="22"/>
  <c r="A15746" i="22"/>
  <c r="A15747" i="22"/>
  <c r="A15748" i="22"/>
  <c r="A15749" i="22"/>
  <c r="A15750" i="22"/>
  <c r="A15751" i="22"/>
  <c r="A15752" i="22"/>
  <c r="A15753" i="22"/>
  <c r="A15754" i="22"/>
  <c r="A15755" i="22"/>
  <c r="A15756" i="22"/>
  <c r="A15757" i="22"/>
  <c r="A15758" i="22"/>
  <c r="A15759" i="22"/>
  <c r="A15760" i="22"/>
  <c r="A15761" i="22"/>
  <c r="A15762" i="22"/>
  <c r="A15763" i="22"/>
  <c r="A15764" i="22"/>
  <c r="A15765" i="22"/>
  <c r="A15766" i="22"/>
  <c r="A15767" i="22"/>
  <c r="A15768" i="22"/>
  <c r="A15769" i="22"/>
  <c r="A15770" i="22"/>
  <c r="A15771" i="22"/>
  <c r="A15772" i="22"/>
  <c r="A15773" i="22"/>
  <c r="A15774" i="22"/>
  <c r="A15775" i="22"/>
  <c r="A15776" i="22"/>
  <c r="A15777" i="22"/>
  <c r="A15778" i="22"/>
  <c r="A15779" i="22"/>
  <c r="A15780" i="22"/>
  <c r="A15781" i="22"/>
  <c r="A15782" i="22"/>
  <c r="A15783" i="22"/>
  <c r="A15784" i="22"/>
  <c r="A15785" i="22"/>
  <c r="A15786" i="22"/>
  <c r="A15787" i="22"/>
  <c r="A15788" i="22"/>
  <c r="A15789" i="22"/>
  <c r="A15790" i="22"/>
  <c r="A15791" i="22"/>
  <c r="A15792" i="22"/>
  <c r="A15793" i="22"/>
  <c r="A15794" i="22"/>
  <c r="A15795" i="22"/>
  <c r="A15796" i="22"/>
  <c r="A15797" i="22"/>
  <c r="A15798" i="22"/>
  <c r="A15799" i="22"/>
  <c r="A15800" i="22"/>
  <c r="A15801" i="22"/>
  <c r="A15802" i="22"/>
  <c r="A15803" i="22"/>
  <c r="A15804" i="22"/>
  <c r="A15805" i="22"/>
  <c r="A15806" i="22"/>
  <c r="A15807" i="22"/>
  <c r="A15808" i="22"/>
  <c r="A15809" i="22"/>
  <c r="A15810" i="22"/>
  <c r="A15811" i="22"/>
  <c r="A15812" i="22"/>
  <c r="A15813" i="22"/>
  <c r="A15814" i="22"/>
  <c r="A15815" i="22"/>
  <c r="A15816" i="22"/>
  <c r="A15817" i="22"/>
  <c r="A15818" i="22"/>
  <c r="A15819" i="22"/>
  <c r="A15820" i="22"/>
  <c r="A15821" i="22"/>
  <c r="A15822" i="22"/>
  <c r="A15823" i="22"/>
  <c r="A15824" i="22"/>
  <c r="A15825" i="22"/>
  <c r="A15826" i="22"/>
  <c r="A15827" i="22"/>
  <c r="A15828" i="22"/>
  <c r="A15829" i="22"/>
  <c r="A15830" i="22"/>
  <c r="A15831" i="22"/>
  <c r="A15832" i="22"/>
  <c r="A15833" i="22"/>
  <c r="A15834" i="22"/>
  <c r="A15835" i="22"/>
  <c r="A15836" i="22"/>
  <c r="A15837" i="22"/>
  <c r="A15838" i="22"/>
  <c r="A15839" i="22"/>
  <c r="A15840" i="22"/>
  <c r="A15841" i="22"/>
  <c r="A15842" i="22"/>
  <c r="A15843" i="22"/>
  <c r="A15844" i="22"/>
  <c r="A15845" i="22"/>
  <c r="A15846" i="22"/>
  <c r="A15847" i="22"/>
  <c r="A15848" i="22"/>
  <c r="A15849" i="22"/>
  <c r="A15850" i="22"/>
  <c r="A15851" i="22"/>
  <c r="A15852" i="22"/>
  <c r="A15853" i="22"/>
  <c r="A15854" i="22"/>
  <c r="A15855" i="22"/>
  <c r="A15856" i="22"/>
  <c r="A15857" i="22"/>
  <c r="A15858" i="22"/>
  <c r="A15859" i="22"/>
  <c r="A15860" i="22"/>
  <c r="A15861" i="22"/>
  <c r="A15862" i="22"/>
  <c r="A15863" i="22"/>
  <c r="A15864" i="22"/>
  <c r="A15865" i="22"/>
  <c r="A15866" i="22"/>
  <c r="A15867" i="22"/>
  <c r="A15868" i="22"/>
  <c r="A15869" i="22"/>
  <c r="A15870" i="22"/>
  <c r="A15871" i="22"/>
  <c r="A15872" i="22"/>
  <c r="A15873" i="22"/>
  <c r="A15874" i="22"/>
  <c r="A15875" i="22"/>
  <c r="A15876" i="22"/>
  <c r="A15877" i="22"/>
  <c r="A15878" i="22"/>
  <c r="A15879" i="22"/>
  <c r="A15880" i="22"/>
  <c r="A15881" i="22"/>
  <c r="A15882" i="22"/>
  <c r="A15883" i="22"/>
  <c r="A15884" i="22"/>
  <c r="A15885" i="22"/>
  <c r="A15886" i="22"/>
  <c r="A15887" i="22"/>
  <c r="A15888" i="22"/>
  <c r="A15889" i="22"/>
  <c r="A15890" i="22"/>
  <c r="A15891" i="22"/>
  <c r="A15892" i="22"/>
  <c r="A15893" i="22"/>
  <c r="A15894" i="22"/>
  <c r="A15895" i="22"/>
  <c r="A15896" i="22"/>
  <c r="A15897" i="22"/>
  <c r="A15898" i="22"/>
  <c r="A15899" i="22"/>
  <c r="A15900" i="22"/>
  <c r="A15901" i="22"/>
  <c r="A15902" i="22"/>
  <c r="A15903" i="22"/>
  <c r="A15904" i="22"/>
  <c r="A15905" i="22"/>
  <c r="A15906" i="22"/>
  <c r="A15907" i="22"/>
  <c r="A15908" i="22"/>
  <c r="A15909" i="22"/>
  <c r="A15910" i="22"/>
  <c r="A15911" i="22"/>
  <c r="A15912" i="22"/>
  <c r="A15913" i="22"/>
  <c r="A15914" i="22"/>
  <c r="A15915" i="22"/>
  <c r="A15916" i="22"/>
  <c r="A15917" i="22"/>
  <c r="A15918" i="22"/>
  <c r="A15919" i="22"/>
  <c r="A15920" i="22"/>
  <c r="A15921" i="22"/>
  <c r="A15922" i="22"/>
  <c r="A15923" i="22"/>
  <c r="A15924" i="22"/>
  <c r="A15925" i="22"/>
  <c r="A15926" i="22"/>
  <c r="A15927" i="22"/>
  <c r="A15928" i="22"/>
  <c r="A15929" i="22"/>
  <c r="A15930" i="22"/>
  <c r="A15931" i="22"/>
  <c r="A15932" i="22"/>
  <c r="A15933" i="22"/>
  <c r="A15934" i="22"/>
  <c r="A15935" i="22"/>
  <c r="A15936" i="22"/>
  <c r="A15937" i="22"/>
  <c r="A15938" i="22"/>
  <c r="A15939" i="22"/>
  <c r="A15940" i="22"/>
  <c r="A15941" i="22"/>
  <c r="A15942" i="22"/>
  <c r="A15943" i="22"/>
  <c r="A15944" i="22"/>
  <c r="A15945" i="22"/>
  <c r="A15946" i="22"/>
  <c r="A15947" i="22"/>
  <c r="A15948" i="22"/>
  <c r="A15949" i="22"/>
  <c r="A15950" i="22"/>
  <c r="A15951" i="22"/>
  <c r="A15952" i="22"/>
  <c r="A15953" i="22"/>
  <c r="A15954" i="22"/>
  <c r="A15955" i="22"/>
  <c r="A15956" i="22"/>
  <c r="A15957" i="22"/>
  <c r="A15958" i="22"/>
  <c r="A15959" i="22"/>
  <c r="A15960" i="22"/>
  <c r="A15961" i="22"/>
  <c r="A15962" i="22"/>
  <c r="A15963" i="22"/>
  <c r="A15964" i="22"/>
  <c r="A15965" i="22"/>
  <c r="A15966" i="22"/>
  <c r="A15967" i="22"/>
  <c r="A15968" i="22"/>
  <c r="A15969" i="22"/>
  <c r="A15970" i="22"/>
  <c r="A15971" i="22"/>
  <c r="A15972" i="22"/>
  <c r="A15973" i="22"/>
  <c r="A15974" i="22"/>
  <c r="A15975" i="22"/>
  <c r="A15976" i="22"/>
  <c r="A15977" i="22"/>
  <c r="A15978" i="22"/>
  <c r="A15979" i="22"/>
  <c r="A15980" i="22"/>
  <c r="A15981" i="22"/>
  <c r="A15982" i="22"/>
  <c r="A15983" i="22"/>
  <c r="A15984" i="22"/>
  <c r="A15985" i="22"/>
  <c r="A15986" i="22"/>
  <c r="A15987" i="22"/>
  <c r="A15988" i="22"/>
  <c r="A15989" i="22"/>
  <c r="A15990" i="22"/>
  <c r="A15991" i="22"/>
  <c r="A15992" i="22"/>
  <c r="A15993" i="22"/>
  <c r="A15994" i="22"/>
  <c r="A15995" i="22"/>
  <c r="A15996" i="22"/>
  <c r="A15997" i="22"/>
  <c r="A15998" i="22"/>
  <c r="A15999" i="22"/>
  <c r="A16000" i="22"/>
  <c r="A16001" i="22"/>
  <c r="A16002" i="22"/>
  <c r="A16003" i="22"/>
  <c r="A16004" i="22"/>
  <c r="A16005" i="22"/>
  <c r="A16006" i="22"/>
  <c r="A16007" i="22"/>
  <c r="A16008" i="22"/>
  <c r="A16009" i="22"/>
  <c r="A16010" i="22"/>
  <c r="A16011" i="22"/>
  <c r="A16012" i="22"/>
  <c r="A16013" i="22"/>
  <c r="A16014" i="22"/>
  <c r="A16015" i="22"/>
  <c r="A16016" i="22"/>
  <c r="A16017" i="22"/>
  <c r="A16018" i="22"/>
  <c r="A16019" i="22"/>
  <c r="A16020" i="22"/>
  <c r="A16021" i="22"/>
  <c r="A16022" i="22"/>
  <c r="A16023" i="22"/>
  <c r="A16024" i="22"/>
  <c r="A16025" i="22"/>
  <c r="A16026" i="22"/>
  <c r="A16027" i="22"/>
  <c r="A16028" i="22"/>
  <c r="A16029" i="22"/>
  <c r="A16030" i="22"/>
  <c r="A16031" i="22"/>
  <c r="A16032" i="22"/>
  <c r="A16033" i="22"/>
  <c r="A16034" i="22"/>
  <c r="A16035" i="22"/>
  <c r="A16036" i="22"/>
  <c r="A16037" i="22"/>
  <c r="A16038" i="22"/>
  <c r="A16039" i="22"/>
  <c r="A16040" i="22"/>
  <c r="A16041" i="22"/>
  <c r="A16042" i="22"/>
  <c r="A16043" i="22"/>
  <c r="A16044" i="22"/>
  <c r="A16045" i="22"/>
  <c r="A16046" i="22"/>
  <c r="A16047" i="22"/>
  <c r="A16048" i="22"/>
  <c r="A16049" i="22"/>
  <c r="A16050" i="22"/>
  <c r="A16051" i="22"/>
  <c r="A16052" i="22"/>
  <c r="A16053" i="22"/>
  <c r="A16054" i="22"/>
  <c r="A16055" i="22"/>
  <c r="A16056" i="22"/>
  <c r="A16057" i="22"/>
  <c r="A16058" i="22"/>
  <c r="A16059" i="22"/>
  <c r="A16060" i="22"/>
  <c r="A16061" i="22"/>
  <c r="A16062" i="22"/>
  <c r="A16063" i="22"/>
  <c r="A16064" i="22"/>
  <c r="A16065" i="22"/>
  <c r="A16066" i="22"/>
  <c r="A16067" i="22"/>
  <c r="A16068" i="22"/>
  <c r="A16069" i="22"/>
  <c r="A16070" i="22"/>
  <c r="A16071" i="22"/>
  <c r="A16072" i="22"/>
  <c r="A16073" i="22"/>
  <c r="A16074" i="22"/>
  <c r="A16075" i="22"/>
  <c r="A16076" i="22"/>
  <c r="A16077" i="22"/>
  <c r="A16078" i="22"/>
  <c r="A16079" i="22"/>
  <c r="A16080" i="22"/>
  <c r="A16081" i="22"/>
  <c r="A16082" i="22"/>
  <c r="A16083" i="22"/>
  <c r="A16084" i="22"/>
  <c r="A16085" i="22"/>
  <c r="A16086" i="22"/>
  <c r="A16087" i="22"/>
  <c r="A16088" i="22"/>
  <c r="A16089" i="22"/>
  <c r="A16090" i="22"/>
  <c r="A16091" i="22"/>
  <c r="A16092" i="22"/>
  <c r="A16093" i="22"/>
  <c r="A16094" i="22"/>
  <c r="A16095" i="22"/>
  <c r="A16096" i="22"/>
  <c r="A16097" i="22"/>
  <c r="A16098" i="22"/>
  <c r="A16099" i="22"/>
  <c r="A16100" i="22"/>
  <c r="A16101" i="22"/>
  <c r="A16102" i="22"/>
  <c r="A16103" i="22"/>
  <c r="A16104" i="22"/>
  <c r="A16105" i="22"/>
  <c r="A16106" i="22"/>
  <c r="A16107" i="22"/>
  <c r="A16108" i="22"/>
  <c r="A16109" i="22"/>
  <c r="A16110" i="22"/>
  <c r="A16111" i="22"/>
  <c r="A16112" i="22"/>
  <c r="A16113" i="22"/>
  <c r="A16114" i="22"/>
  <c r="A16115" i="22"/>
  <c r="A16116" i="22"/>
  <c r="A16117" i="22"/>
  <c r="A16118" i="22"/>
  <c r="A16119" i="22"/>
  <c r="A16120" i="22"/>
  <c r="A16121" i="22"/>
  <c r="A16122" i="22"/>
  <c r="A16123" i="22"/>
  <c r="A16124" i="22"/>
  <c r="A16125" i="22"/>
  <c r="A16126" i="22"/>
  <c r="A16127" i="22"/>
  <c r="A16128" i="22"/>
  <c r="A16129" i="22"/>
  <c r="A16130" i="22"/>
  <c r="A16131" i="22"/>
  <c r="A16132" i="22"/>
  <c r="A16133" i="22"/>
  <c r="A16134" i="22"/>
  <c r="A16135" i="22"/>
  <c r="A16136" i="22"/>
  <c r="A16137" i="22"/>
  <c r="A16138" i="22"/>
  <c r="A16139" i="22"/>
  <c r="A16140" i="22"/>
  <c r="A16141" i="22"/>
  <c r="A16142" i="22"/>
  <c r="A16143" i="22"/>
  <c r="A16144" i="22"/>
  <c r="A16145" i="22"/>
  <c r="A16146" i="22"/>
  <c r="A16147" i="22"/>
  <c r="A16148" i="22"/>
  <c r="A16149" i="22"/>
  <c r="A16150" i="22"/>
  <c r="A16151" i="22"/>
  <c r="A16152" i="22"/>
  <c r="A16153" i="22"/>
  <c r="A16154" i="22"/>
  <c r="A16155" i="22"/>
  <c r="A16156" i="22"/>
  <c r="A16157" i="22"/>
  <c r="A16158" i="22"/>
  <c r="A16159" i="22"/>
  <c r="A16160" i="22"/>
  <c r="A16161" i="22"/>
  <c r="A16162" i="22"/>
  <c r="A16163" i="22"/>
  <c r="A16164" i="22"/>
  <c r="A16165" i="22"/>
  <c r="A16166" i="22"/>
  <c r="A16167" i="22"/>
  <c r="A16168" i="22"/>
  <c r="A16169" i="22"/>
  <c r="A16170" i="22"/>
  <c r="A16171" i="22"/>
  <c r="A16172" i="22"/>
  <c r="A16173" i="22"/>
  <c r="A16174" i="22"/>
  <c r="A16175" i="22"/>
  <c r="A16176" i="22"/>
  <c r="A16177" i="22"/>
  <c r="A16178" i="22"/>
  <c r="A16179" i="22"/>
  <c r="A16180" i="22"/>
  <c r="A16181" i="22"/>
  <c r="A16182" i="22"/>
  <c r="A16183" i="22"/>
  <c r="A16184" i="22"/>
  <c r="A16185" i="22"/>
  <c r="A16186" i="22"/>
  <c r="A16187" i="22"/>
  <c r="A16188" i="22"/>
  <c r="A16189" i="22"/>
  <c r="A16190" i="22"/>
  <c r="A16191" i="22"/>
  <c r="A16192" i="22"/>
  <c r="A16193" i="22"/>
  <c r="A16194" i="22"/>
  <c r="A16195" i="22"/>
  <c r="A16196" i="22"/>
  <c r="A16197" i="22"/>
  <c r="A16198" i="22"/>
  <c r="A16199" i="22"/>
  <c r="A16200" i="22"/>
  <c r="A16201" i="22"/>
  <c r="A16202" i="22"/>
  <c r="A16203" i="22"/>
  <c r="A16204" i="22"/>
  <c r="A16205" i="22"/>
  <c r="A16206" i="22"/>
  <c r="A16207" i="22"/>
  <c r="A16208" i="22"/>
  <c r="A16209" i="22"/>
  <c r="A16210" i="22"/>
  <c r="A16211" i="22"/>
  <c r="A16212" i="22"/>
  <c r="A16213" i="22"/>
  <c r="A16214" i="22"/>
  <c r="A16215" i="22"/>
  <c r="A16216" i="22"/>
  <c r="A16217" i="22"/>
  <c r="A16218" i="22"/>
  <c r="A16219" i="22"/>
  <c r="A16220" i="22"/>
  <c r="A16221" i="22"/>
  <c r="A16222" i="22"/>
  <c r="A16223" i="22"/>
  <c r="A16224" i="22"/>
  <c r="A16225" i="22"/>
  <c r="A16226" i="22"/>
  <c r="A16227" i="22"/>
  <c r="A16228" i="22"/>
  <c r="A16229" i="22"/>
  <c r="A16230" i="22"/>
  <c r="A16231" i="22"/>
  <c r="A16232" i="22"/>
  <c r="A16233" i="22"/>
  <c r="A16234" i="22"/>
  <c r="A16235" i="22"/>
  <c r="A16236" i="22"/>
  <c r="A16237" i="22"/>
  <c r="A16238" i="22"/>
  <c r="A16239" i="22"/>
  <c r="A16240" i="22"/>
  <c r="A16241" i="22"/>
  <c r="A16242" i="22"/>
  <c r="A16243" i="22"/>
  <c r="A16244" i="22"/>
  <c r="A16245" i="22"/>
  <c r="A16246" i="22"/>
  <c r="A16247" i="22"/>
  <c r="A16248" i="22"/>
  <c r="A16249" i="22"/>
  <c r="A16250" i="22"/>
  <c r="A16251" i="22"/>
  <c r="A16252" i="22"/>
  <c r="A16253" i="22"/>
  <c r="A16254" i="22"/>
  <c r="A16255" i="22"/>
  <c r="A16256" i="22"/>
  <c r="A16257" i="22"/>
  <c r="A16258" i="22"/>
  <c r="A16259" i="22"/>
  <c r="A16260" i="22"/>
  <c r="A16261" i="22"/>
  <c r="A16262" i="22"/>
  <c r="A16263" i="22"/>
  <c r="A16264" i="22"/>
  <c r="A16265" i="22"/>
  <c r="A16266" i="22"/>
  <c r="A16267" i="22"/>
  <c r="A16268" i="22"/>
  <c r="A16269" i="22"/>
  <c r="A16270" i="22"/>
  <c r="A16271" i="22"/>
  <c r="A16272" i="22"/>
  <c r="A16273" i="22"/>
  <c r="A16274" i="22"/>
  <c r="A16275" i="22"/>
  <c r="A16276" i="22"/>
  <c r="A16277" i="22"/>
  <c r="A16278" i="22"/>
  <c r="A16279" i="22"/>
  <c r="A16280" i="22"/>
  <c r="A16281" i="22"/>
  <c r="A16282" i="22"/>
  <c r="A16283" i="22"/>
  <c r="A16284" i="22"/>
  <c r="A16285" i="22"/>
  <c r="A16286" i="22"/>
  <c r="A16287" i="22"/>
  <c r="A16288" i="22"/>
  <c r="A16289" i="22"/>
  <c r="A16290" i="22"/>
  <c r="A16291" i="22"/>
  <c r="A16292" i="22"/>
  <c r="A16293" i="22"/>
  <c r="A16294" i="22"/>
  <c r="A16295" i="22"/>
  <c r="A16296" i="22"/>
  <c r="A16297" i="22"/>
  <c r="A16298" i="22"/>
  <c r="A16299" i="22"/>
  <c r="A16300" i="22"/>
  <c r="A16301" i="22"/>
  <c r="A16302" i="22"/>
  <c r="A16303" i="22"/>
  <c r="A16304" i="22"/>
  <c r="A16305" i="22"/>
  <c r="A16306" i="22"/>
  <c r="A16307" i="22"/>
  <c r="A16308" i="22"/>
  <c r="A16309" i="22"/>
  <c r="A16310" i="22"/>
  <c r="A16311" i="22"/>
  <c r="A16312" i="22"/>
  <c r="A16313" i="22"/>
  <c r="A16314" i="22"/>
  <c r="A16315" i="22"/>
  <c r="A16316" i="22"/>
  <c r="A16317" i="22"/>
  <c r="A16318" i="22"/>
  <c r="A16319" i="22"/>
  <c r="A16320" i="22"/>
  <c r="A16321" i="22"/>
  <c r="A16322" i="22"/>
  <c r="A16323" i="22"/>
  <c r="A16324" i="22"/>
  <c r="A16325" i="22"/>
  <c r="A16326" i="22"/>
  <c r="A16327" i="22"/>
  <c r="A16328" i="22"/>
  <c r="A16329" i="22"/>
  <c r="A16330" i="22"/>
  <c r="A16331" i="22"/>
  <c r="A16332" i="22"/>
  <c r="A16333" i="22"/>
  <c r="A16334" i="22"/>
  <c r="A16335" i="22"/>
  <c r="A16336" i="22"/>
  <c r="A16337" i="22"/>
  <c r="A16338" i="22"/>
  <c r="A16339" i="22"/>
  <c r="A16340" i="22"/>
  <c r="A16341" i="22"/>
  <c r="A16342" i="22"/>
  <c r="A16343" i="22"/>
  <c r="A16344" i="22"/>
  <c r="A16345" i="22"/>
  <c r="A16346" i="22"/>
  <c r="A3" i="22"/>
  <c r="A4" i="22"/>
  <c r="A5" i="22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" i="22"/>
  <c r="A3541" i="41"/>
  <c r="A3540" i="41"/>
  <c r="A3539" i="41"/>
  <c r="A3538" i="41"/>
  <c r="A3537" i="41"/>
  <c r="A3536" i="41"/>
  <c r="A3535" i="41"/>
  <c r="A3534" i="41"/>
  <c r="A3533" i="41"/>
  <c r="A3532" i="41"/>
  <c r="A3531" i="41"/>
  <c r="A3530" i="41"/>
  <c r="A3529" i="41"/>
  <c r="A3528" i="41"/>
  <c r="A3527" i="41"/>
  <c r="A3526" i="41"/>
  <c r="A3525" i="41"/>
  <c r="A3524" i="41"/>
  <c r="A3523" i="41"/>
  <c r="A3522" i="41"/>
  <c r="A3521" i="41"/>
  <c r="A3520" i="41"/>
  <c r="A3519" i="41"/>
  <c r="A3518" i="41"/>
  <c r="A3517" i="41"/>
  <c r="A3516" i="41"/>
  <c r="A3515" i="41"/>
  <c r="A3514" i="41"/>
  <c r="A3513" i="41"/>
  <c r="A3512" i="41"/>
  <c r="A3511" i="41"/>
  <c r="A3510" i="41"/>
  <c r="A3509" i="41"/>
  <c r="A3508" i="41"/>
  <c r="A3507" i="41"/>
  <c r="A3506" i="41"/>
  <c r="A3505" i="41"/>
  <c r="A3504" i="41"/>
  <c r="A3503" i="41"/>
  <c r="A3502" i="41"/>
  <c r="A3501" i="41"/>
  <c r="A3500" i="41"/>
  <c r="A3499" i="41"/>
  <c r="A3498" i="41"/>
  <c r="A3497" i="41"/>
  <c r="A3496" i="41"/>
  <c r="A3495" i="41"/>
  <c r="A3494" i="41"/>
  <c r="A3493" i="41"/>
  <c r="A3492" i="41"/>
  <c r="A3491" i="41"/>
  <c r="A3490" i="41"/>
  <c r="A3489" i="41"/>
  <c r="A3488" i="41"/>
  <c r="A3487" i="41"/>
  <c r="A3486" i="41"/>
  <c r="A3485" i="41"/>
  <c r="A3484" i="41"/>
  <c r="A3483" i="41"/>
  <c r="A3482" i="41"/>
  <c r="A3481" i="41"/>
  <c r="A3480" i="41"/>
  <c r="A3479" i="41"/>
  <c r="A3478" i="41"/>
  <c r="A3477" i="41"/>
  <c r="A3476" i="41"/>
  <c r="A3475" i="41"/>
  <c r="A3474" i="41"/>
  <c r="A3473" i="41"/>
  <c r="A3472" i="41"/>
  <c r="A3471" i="41"/>
  <c r="A3470" i="41"/>
  <c r="A3469" i="41"/>
  <c r="A3468" i="41"/>
  <c r="A3467" i="41"/>
  <c r="A3466" i="41"/>
  <c r="A3465" i="41"/>
  <c r="A3464" i="41"/>
  <c r="A3463" i="41"/>
  <c r="A3462" i="41"/>
  <c r="A3461" i="41"/>
  <c r="A3460" i="41"/>
  <c r="A3459" i="41"/>
  <c r="A3458" i="41"/>
  <c r="A3457" i="41"/>
  <c r="A3456" i="41"/>
  <c r="A3455" i="41"/>
  <c r="A3454" i="41"/>
  <c r="A3453" i="41"/>
  <c r="A3452" i="41"/>
  <c r="A3451" i="41"/>
  <c r="A3450" i="41"/>
  <c r="A3449" i="41"/>
  <c r="A3448" i="41"/>
  <c r="A3447" i="41"/>
  <c r="A3446" i="41"/>
  <c r="A3445" i="41"/>
  <c r="A3444" i="41"/>
  <c r="A3443" i="41"/>
  <c r="A3442" i="41"/>
  <c r="A3441" i="41"/>
  <c r="A3440" i="41"/>
  <c r="A3439" i="41"/>
  <c r="A3438" i="41"/>
  <c r="A3437" i="41"/>
  <c r="A3436" i="41"/>
  <c r="A3435" i="41"/>
  <c r="A3434" i="41"/>
  <c r="A3433" i="41"/>
  <c r="A3432" i="41"/>
  <c r="A3431" i="41"/>
  <c r="A3430" i="41"/>
  <c r="A3429" i="41"/>
  <c r="A3428" i="41"/>
  <c r="A3427" i="41"/>
  <c r="A3426" i="41"/>
  <c r="A3425" i="41"/>
  <c r="A3424" i="41"/>
  <c r="A3423" i="41"/>
  <c r="A3422" i="41"/>
  <c r="A3421" i="41"/>
  <c r="A3420" i="41"/>
  <c r="A3419" i="41"/>
  <c r="A3418" i="41"/>
  <c r="A3417" i="41"/>
  <c r="A3416" i="41"/>
  <c r="A3415" i="41"/>
  <c r="A3414" i="41"/>
  <c r="A3413" i="41"/>
  <c r="A3412" i="41"/>
  <c r="A3411" i="41"/>
  <c r="A3410" i="41"/>
  <c r="A3409" i="41"/>
  <c r="A3408" i="41"/>
  <c r="A3407" i="41"/>
  <c r="A3406" i="41"/>
  <c r="A3405" i="41"/>
  <c r="A3404" i="41"/>
  <c r="A3403" i="41"/>
  <c r="A3402" i="41"/>
  <c r="A3401" i="41"/>
  <c r="A3400" i="41"/>
  <c r="A3399" i="41"/>
  <c r="A3398" i="41"/>
  <c r="A3397" i="41"/>
  <c r="A3396" i="41"/>
  <c r="A3395" i="41"/>
  <c r="A3394" i="41"/>
  <c r="A3393" i="41"/>
  <c r="A3392" i="41"/>
  <c r="A3391" i="41"/>
  <c r="A3390" i="41"/>
  <c r="A3389" i="41"/>
  <c r="A3388" i="41"/>
  <c r="A3387" i="41"/>
  <c r="A3386" i="41"/>
  <c r="A3385" i="41"/>
  <c r="A3384" i="41"/>
  <c r="A3383" i="41"/>
  <c r="A3382" i="41"/>
  <c r="A3381" i="41"/>
  <c r="A3380" i="41"/>
  <c r="A3379" i="41"/>
  <c r="A3378" i="41"/>
  <c r="A3377" i="41"/>
  <c r="A3376" i="41"/>
  <c r="A3375" i="41"/>
  <c r="A3374" i="41"/>
  <c r="A3373" i="41"/>
  <c r="A3372" i="41"/>
  <c r="A3371" i="41"/>
  <c r="A3370" i="41"/>
  <c r="A3369" i="41"/>
  <c r="A3368" i="41"/>
  <c r="A3367" i="41"/>
  <c r="A3366" i="41"/>
  <c r="A3365" i="41"/>
  <c r="A3364" i="41"/>
  <c r="A3363" i="41"/>
  <c r="A3362" i="41"/>
  <c r="A3361" i="41"/>
  <c r="A3360" i="41"/>
  <c r="A3359" i="41"/>
  <c r="A3358" i="41"/>
  <c r="A3357" i="41"/>
  <c r="A3356" i="41"/>
  <c r="A3355" i="41"/>
  <c r="A3354" i="41"/>
  <c r="A3353" i="41"/>
  <c r="A3352" i="41"/>
  <c r="A3351" i="41"/>
  <c r="A3350" i="41"/>
  <c r="A3349" i="41"/>
  <c r="A3348" i="41"/>
  <c r="A3347" i="41"/>
  <c r="A3346" i="41"/>
  <c r="A3345" i="41"/>
  <c r="A3344" i="41"/>
  <c r="A3343" i="41"/>
  <c r="A3342" i="41"/>
  <c r="A3341" i="41"/>
  <c r="A3340" i="41"/>
  <c r="A3339" i="41"/>
  <c r="A3338" i="41"/>
  <c r="A3337" i="41"/>
  <c r="A3336" i="41"/>
  <c r="A3335" i="41"/>
  <c r="A3334" i="41"/>
  <c r="A3333" i="41"/>
  <c r="A3332" i="41"/>
  <c r="A3331" i="41"/>
  <c r="A3330" i="41"/>
  <c r="A3329" i="41"/>
  <c r="A3328" i="41"/>
  <c r="A3327" i="41"/>
  <c r="A3326" i="41"/>
  <c r="A3325" i="41"/>
  <c r="A3324" i="41"/>
  <c r="A3323" i="41"/>
  <c r="A3322" i="41"/>
  <c r="A3321" i="41"/>
  <c r="A3320" i="41"/>
  <c r="A3319" i="41"/>
  <c r="A3318" i="41"/>
  <c r="A3317" i="41"/>
  <c r="A3316" i="41"/>
  <c r="A3315" i="41"/>
  <c r="A3314" i="41"/>
  <c r="A3313" i="41"/>
  <c r="A3312" i="41"/>
  <c r="A3311" i="41"/>
  <c r="A3310" i="41"/>
  <c r="A3309" i="41"/>
  <c r="A3308" i="41"/>
  <c r="A3307" i="41"/>
  <c r="A3306" i="41"/>
  <c r="A3305" i="41"/>
  <c r="A3304" i="41"/>
  <c r="A3303" i="41"/>
  <c r="A3302" i="41"/>
  <c r="A3301" i="41"/>
  <c r="A3300" i="41"/>
  <c r="A3299" i="41"/>
  <c r="A3298" i="41"/>
  <c r="A3297" i="41"/>
  <c r="A3296" i="41"/>
  <c r="A3295" i="41"/>
  <c r="A3294" i="41"/>
  <c r="A3293" i="41"/>
  <c r="A3292" i="41"/>
  <c r="A3291" i="41"/>
  <c r="A3290" i="41"/>
  <c r="A3289" i="41"/>
  <c r="A3288" i="41"/>
  <c r="A3287" i="41"/>
  <c r="A3286" i="41"/>
  <c r="A3285" i="41"/>
  <c r="A3284" i="41"/>
  <c r="A3283" i="41"/>
  <c r="A3282" i="41"/>
  <c r="A3281" i="41"/>
  <c r="A3280" i="41"/>
  <c r="A3279" i="41"/>
  <c r="A3278" i="41"/>
  <c r="A3277" i="41"/>
  <c r="A3276" i="41"/>
  <c r="A3275" i="41"/>
  <c r="A3274" i="41"/>
  <c r="A3273" i="41"/>
  <c r="A3272" i="41"/>
  <c r="A3271" i="41"/>
  <c r="A3270" i="41"/>
  <c r="A3269" i="41"/>
  <c r="A3268" i="41"/>
  <c r="A3267" i="41"/>
  <c r="A3266" i="41"/>
  <c r="A3265" i="41"/>
  <c r="A3264" i="41"/>
  <c r="A3263" i="41"/>
  <c r="A3262" i="41"/>
  <c r="A3261" i="41"/>
  <c r="A3260" i="41"/>
  <c r="A3259" i="41"/>
  <c r="A3258" i="41"/>
  <c r="A3257" i="41"/>
  <c r="A3256" i="41"/>
  <c r="A3255" i="41"/>
  <c r="A3254" i="41"/>
  <c r="A3253" i="41"/>
  <c r="A3252" i="41"/>
  <c r="A3251" i="41"/>
  <c r="A3250" i="41"/>
  <c r="A3249" i="41"/>
  <c r="A3248" i="41"/>
  <c r="A3247" i="41"/>
  <c r="A3246" i="41"/>
  <c r="A3245" i="41"/>
  <c r="A3244" i="41"/>
  <c r="A3243" i="41"/>
  <c r="A3242" i="41"/>
  <c r="A3241" i="41"/>
  <c r="A3240" i="41"/>
  <c r="A3239" i="41"/>
  <c r="A3238" i="41"/>
  <c r="A3237" i="41"/>
  <c r="A3236" i="41"/>
  <c r="A3235" i="41"/>
  <c r="A3234" i="41"/>
  <c r="A3233" i="41"/>
  <c r="A3232" i="41"/>
  <c r="A3231" i="41"/>
  <c r="A3230" i="41"/>
  <c r="A3229" i="41"/>
  <c r="A3228" i="41"/>
  <c r="A3227" i="41"/>
  <c r="A3226" i="41"/>
  <c r="A3225" i="41"/>
  <c r="A3224" i="41"/>
  <c r="A3223" i="41"/>
  <c r="A3222" i="41"/>
  <c r="A3221" i="41"/>
  <c r="A3220" i="41"/>
  <c r="A3219" i="41"/>
  <c r="A3218" i="41"/>
  <c r="A3217" i="41"/>
  <c r="A3216" i="41"/>
  <c r="A3215" i="41"/>
  <c r="A3214" i="41"/>
  <c r="A3213" i="41"/>
  <c r="A3212" i="41"/>
  <c r="A3211" i="41"/>
  <c r="A3210" i="41"/>
  <c r="A3209" i="41"/>
  <c r="A3208" i="41"/>
  <c r="A3207" i="41"/>
  <c r="A3206" i="41"/>
  <c r="A3205" i="41"/>
  <c r="A3204" i="41"/>
  <c r="A3203" i="41"/>
  <c r="A3202" i="41"/>
  <c r="A3201" i="41"/>
  <c r="A3200" i="41"/>
  <c r="A3199" i="41"/>
  <c r="A3198" i="41"/>
  <c r="A3197" i="41"/>
  <c r="A3196" i="41"/>
  <c r="A3195" i="41"/>
  <c r="A3194" i="41"/>
  <c r="A3193" i="41"/>
  <c r="A3192" i="41"/>
  <c r="A3191" i="41"/>
  <c r="A3190" i="41"/>
  <c r="A3189" i="41"/>
  <c r="A3188" i="41"/>
  <c r="A3187" i="41"/>
  <c r="A3186" i="41"/>
  <c r="A3185" i="41"/>
  <c r="A3184" i="41"/>
  <c r="A3183" i="41"/>
  <c r="A3182" i="41"/>
  <c r="A3181" i="41"/>
  <c r="A3180" i="41"/>
  <c r="A3179" i="41"/>
  <c r="A3178" i="41"/>
  <c r="A3177" i="41"/>
  <c r="A3176" i="41"/>
  <c r="A3175" i="41"/>
  <c r="A3174" i="41"/>
  <c r="A3173" i="41"/>
  <c r="A3172" i="41"/>
  <c r="A3171" i="41"/>
  <c r="A3170" i="41"/>
  <c r="A3169" i="41"/>
  <c r="A3168" i="41"/>
  <c r="A3167" i="41"/>
  <c r="A3166" i="41"/>
  <c r="A3165" i="41"/>
  <c r="A3164" i="41"/>
  <c r="A3163" i="41"/>
  <c r="A3162" i="41"/>
  <c r="A3161" i="41"/>
  <c r="A3160" i="41"/>
  <c r="A3159" i="41"/>
  <c r="A3158" i="41"/>
  <c r="A3157" i="41"/>
  <c r="A3156" i="41"/>
  <c r="A3155" i="41"/>
  <c r="A3154" i="41"/>
  <c r="A3153" i="41"/>
  <c r="A3152" i="41"/>
  <c r="A3151" i="41"/>
  <c r="A3150" i="41"/>
  <c r="A3149" i="41"/>
  <c r="A3148" i="41"/>
  <c r="A3147" i="41"/>
  <c r="A3146" i="41"/>
  <c r="A3145" i="41"/>
  <c r="A3144" i="41"/>
  <c r="A3143" i="41"/>
  <c r="A3142" i="41"/>
  <c r="A3141" i="41"/>
  <c r="A3140" i="41"/>
  <c r="A3139" i="41"/>
  <c r="A3138" i="41"/>
  <c r="A3137" i="41"/>
  <c r="A3136" i="41"/>
  <c r="A3135" i="41"/>
  <c r="A3134" i="41"/>
  <c r="A3133" i="41"/>
  <c r="A3132" i="41"/>
  <c r="A3131" i="41"/>
  <c r="A3130" i="41"/>
  <c r="A3129" i="41"/>
  <c r="A3128" i="41"/>
  <c r="A3127" i="41"/>
  <c r="A3126" i="41"/>
  <c r="A3125" i="41"/>
  <c r="A3124" i="41"/>
  <c r="A3123" i="41"/>
  <c r="A3122" i="41"/>
  <c r="A3121" i="41"/>
  <c r="A3120" i="41"/>
  <c r="A3119" i="41"/>
  <c r="A3118" i="41"/>
  <c r="A3117" i="41"/>
  <c r="A3116" i="41"/>
  <c r="A3115" i="41"/>
  <c r="A3114" i="41"/>
  <c r="A3113" i="41"/>
  <c r="A3112" i="41"/>
  <c r="A3111" i="41"/>
  <c r="A3110" i="41"/>
  <c r="A3109" i="41"/>
  <c r="A3108" i="41"/>
  <c r="A3107" i="41"/>
  <c r="A3106" i="41"/>
  <c r="A3105" i="41"/>
  <c r="A3104" i="41"/>
  <c r="A3103" i="41"/>
  <c r="A3102" i="41"/>
  <c r="A3101" i="41"/>
  <c r="A3100" i="41"/>
  <c r="A3099" i="41"/>
  <c r="A3098" i="41"/>
  <c r="A3097" i="41"/>
  <c r="A3096" i="41"/>
  <c r="A3095" i="41"/>
  <c r="A3094" i="41"/>
  <c r="A3093" i="41"/>
  <c r="A3092" i="41"/>
  <c r="A3091" i="41"/>
  <c r="A3090" i="41"/>
  <c r="A3089" i="41"/>
  <c r="A3088" i="41"/>
  <c r="A3087" i="41"/>
  <c r="A3086" i="41"/>
  <c r="A3085" i="41"/>
  <c r="A3084" i="41"/>
  <c r="A3083" i="41"/>
  <c r="A3082" i="41"/>
  <c r="A3081" i="41"/>
  <c r="A3080" i="41"/>
  <c r="A3079" i="41"/>
  <c r="A3078" i="41"/>
  <c r="A3077" i="41"/>
  <c r="A3076" i="41"/>
  <c r="A3075" i="41"/>
  <c r="A3074" i="41"/>
  <c r="A3073" i="41"/>
  <c r="A3072" i="41"/>
  <c r="A3071" i="41"/>
  <c r="A3070" i="41"/>
  <c r="A3069" i="41"/>
  <c r="A3068" i="41"/>
  <c r="A3067" i="41"/>
  <c r="A3066" i="41"/>
  <c r="A3065" i="41"/>
  <c r="A3064" i="41"/>
  <c r="A3063" i="41"/>
  <c r="A3062" i="41"/>
  <c r="A3061" i="41"/>
  <c r="A3060" i="41"/>
  <c r="A3059" i="41"/>
  <c r="A3058" i="41"/>
  <c r="A3057" i="41"/>
  <c r="A3056" i="41"/>
  <c r="A3055" i="41"/>
  <c r="A3054" i="41"/>
  <c r="A3053" i="41"/>
  <c r="A3052" i="41"/>
  <c r="A3051" i="41"/>
  <c r="A3050" i="41"/>
  <c r="A3049" i="41"/>
  <c r="A3048" i="41"/>
  <c r="A3047" i="41"/>
  <c r="A3046" i="41"/>
  <c r="A3045" i="41"/>
  <c r="A3044" i="41"/>
  <c r="A3043" i="41"/>
  <c r="A3042" i="41"/>
  <c r="A3041" i="41"/>
  <c r="A3040" i="41"/>
  <c r="A3039" i="41"/>
  <c r="A3038" i="41"/>
  <c r="A3037" i="41"/>
  <c r="A3036" i="41"/>
  <c r="A3035" i="41"/>
  <c r="A3034" i="41"/>
  <c r="A3033" i="41"/>
  <c r="A3032" i="41"/>
  <c r="A3031" i="41"/>
  <c r="A3030" i="41"/>
  <c r="A3029" i="41"/>
  <c r="A3028" i="41"/>
  <c r="A3027" i="41"/>
  <c r="A3026" i="41"/>
  <c r="A3025" i="41"/>
  <c r="A3024" i="41"/>
  <c r="A3023" i="41"/>
  <c r="A3022" i="41"/>
  <c r="A3021" i="41"/>
  <c r="A3020" i="41"/>
  <c r="A3019" i="41"/>
  <c r="A3018" i="41"/>
  <c r="A3017" i="41"/>
  <c r="A3016" i="41"/>
  <c r="A3015" i="41"/>
  <c r="A3014" i="41"/>
  <c r="A3013" i="41"/>
  <c r="A3012" i="41"/>
  <c r="A3011" i="41"/>
  <c r="A3010" i="41"/>
  <c r="A3009" i="41"/>
  <c r="A3008" i="41"/>
  <c r="A3007" i="41"/>
  <c r="A3006" i="41"/>
  <c r="A3005" i="41"/>
  <c r="A3004" i="41"/>
  <c r="A3003" i="41"/>
  <c r="A3002" i="41"/>
  <c r="A3001" i="41"/>
  <c r="A3000" i="41"/>
  <c r="A2999" i="41"/>
  <c r="A2998" i="41"/>
  <c r="A2997" i="41"/>
  <c r="A2996" i="41"/>
  <c r="A2995" i="41"/>
  <c r="A2994" i="41"/>
  <c r="A2993" i="41"/>
  <c r="A2992" i="41"/>
  <c r="A2991" i="41"/>
  <c r="A2990" i="41"/>
  <c r="A2989" i="41"/>
  <c r="A2988" i="41"/>
  <c r="A2987" i="41"/>
  <c r="A2986" i="41"/>
  <c r="A2985" i="41"/>
  <c r="A2984" i="41"/>
  <c r="A2983" i="41"/>
  <c r="A2982" i="41"/>
  <c r="A2981" i="41"/>
  <c r="A2980" i="41"/>
  <c r="A2979" i="41"/>
  <c r="A2978" i="41"/>
  <c r="A2977" i="41"/>
  <c r="A2976" i="41"/>
  <c r="A2975" i="41"/>
  <c r="A2974" i="41"/>
  <c r="A2973" i="41"/>
  <c r="A2972" i="41"/>
  <c r="A2971" i="41"/>
  <c r="A2970" i="41"/>
  <c r="A2969" i="41"/>
  <c r="A2968" i="41"/>
  <c r="A2967" i="41"/>
  <c r="A2966" i="41"/>
  <c r="A2965" i="41"/>
  <c r="A2964" i="41"/>
  <c r="A2963" i="41"/>
  <c r="A2962" i="41"/>
  <c r="A2961" i="41"/>
  <c r="A2960" i="41"/>
  <c r="A2959" i="41"/>
  <c r="A2958" i="41"/>
  <c r="A2957" i="41"/>
  <c r="A2956" i="41"/>
  <c r="A2955" i="41"/>
  <c r="A2954" i="41"/>
  <c r="A2953" i="41"/>
  <c r="A2952" i="41"/>
  <c r="A2951" i="41"/>
  <c r="A2950" i="41"/>
  <c r="A2949" i="41"/>
  <c r="A2948" i="41"/>
  <c r="A2947" i="41"/>
  <c r="A2946" i="41"/>
  <c r="A2945" i="41"/>
  <c r="A2944" i="41"/>
  <c r="A2943" i="41"/>
  <c r="A2942" i="41"/>
  <c r="A2941" i="41"/>
  <c r="A2940" i="41"/>
  <c r="A2939" i="41"/>
  <c r="A2938" i="41"/>
  <c r="A2937" i="41"/>
  <c r="A2936" i="41"/>
  <c r="A2935" i="41"/>
  <c r="A2934" i="41"/>
  <c r="A2933" i="41"/>
  <c r="A2932" i="41"/>
  <c r="A2931" i="41"/>
  <c r="A2930" i="41"/>
  <c r="A2929" i="41"/>
  <c r="A2928" i="41"/>
  <c r="A2927" i="41"/>
  <c r="A2926" i="41"/>
  <c r="A2925" i="41"/>
  <c r="A2924" i="41"/>
  <c r="A2923" i="41"/>
  <c r="A2922" i="41"/>
  <c r="A2921" i="41"/>
  <c r="A2920" i="41"/>
  <c r="A2919" i="41"/>
  <c r="A2918" i="41"/>
  <c r="A2917" i="41"/>
  <c r="A2916" i="41"/>
  <c r="A2915" i="41"/>
  <c r="A2914" i="41"/>
  <c r="A2913" i="41"/>
  <c r="A2912" i="41"/>
  <c r="A2911" i="41"/>
  <c r="A2910" i="41"/>
  <c r="A2909" i="41"/>
  <c r="A2908" i="41"/>
  <c r="A2907" i="41"/>
  <c r="A2906" i="41"/>
  <c r="A2905" i="41"/>
  <c r="A2904" i="41"/>
  <c r="A2903" i="41"/>
  <c r="A2902" i="41"/>
  <c r="A2901" i="41"/>
  <c r="A2900" i="41"/>
  <c r="A2899" i="41"/>
  <c r="A2898" i="41"/>
  <c r="A2897" i="41"/>
  <c r="A2896" i="41"/>
  <c r="A2895" i="41"/>
  <c r="A2894" i="41"/>
  <c r="A2893" i="41"/>
  <c r="A2892" i="41"/>
  <c r="A2891" i="41"/>
  <c r="A2890" i="41"/>
  <c r="A2889" i="41"/>
  <c r="A2888" i="41"/>
  <c r="A2887" i="41"/>
  <c r="A2886" i="41"/>
  <c r="A2885" i="41"/>
  <c r="A2884" i="41"/>
  <c r="A2883" i="41"/>
  <c r="A2882" i="41"/>
  <c r="A2881" i="41"/>
  <c r="A2880" i="41"/>
  <c r="A2879" i="41"/>
  <c r="A2878" i="41"/>
  <c r="A2877" i="41"/>
  <c r="A2876" i="41"/>
  <c r="A2875" i="41"/>
  <c r="A2874" i="41"/>
  <c r="A2873" i="41"/>
  <c r="A2872" i="41"/>
  <c r="A2871" i="41"/>
  <c r="A2870" i="41"/>
  <c r="A2869" i="41"/>
  <c r="A2868" i="41"/>
  <c r="A2867" i="41"/>
  <c r="A2866" i="41"/>
  <c r="A2865" i="41"/>
  <c r="A2864" i="41"/>
  <c r="A2863" i="41"/>
  <c r="A2862" i="41"/>
  <c r="A2861" i="41"/>
  <c r="A2860" i="41"/>
  <c r="A2859" i="41"/>
  <c r="A2858" i="41"/>
  <c r="A2857" i="41"/>
  <c r="A2856" i="41"/>
  <c r="A2855" i="41"/>
  <c r="A2854" i="41"/>
  <c r="A2853" i="41"/>
  <c r="A2852" i="41"/>
  <c r="A2851" i="41"/>
  <c r="A2850" i="41"/>
  <c r="A2849" i="41"/>
  <c r="A2848" i="41"/>
  <c r="A2847" i="41"/>
  <c r="A2846" i="41"/>
  <c r="A2845" i="41"/>
  <c r="A2844" i="41"/>
  <c r="A2843" i="41"/>
  <c r="A2842" i="41"/>
  <c r="A2841" i="41"/>
  <c r="A2840" i="41"/>
  <c r="A2839" i="41"/>
  <c r="A2838" i="41"/>
  <c r="A2837" i="41"/>
  <c r="A2836" i="41"/>
  <c r="A2835" i="41"/>
  <c r="A2834" i="41"/>
  <c r="A2833" i="41"/>
  <c r="A2832" i="41"/>
  <c r="A2831" i="41"/>
  <c r="A2830" i="41"/>
  <c r="A2829" i="41"/>
  <c r="A2828" i="41"/>
  <c r="A2827" i="41"/>
  <c r="A2826" i="41"/>
  <c r="A2825" i="41"/>
  <c r="A2824" i="41"/>
  <c r="A2823" i="41"/>
  <c r="A2822" i="41"/>
  <c r="A2821" i="41"/>
  <c r="A2820" i="41"/>
  <c r="A2819" i="41"/>
  <c r="A2818" i="41"/>
  <c r="A2817" i="41"/>
  <c r="A2816" i="41"/>
  <c r="A2815" i="41"/>
  <c r="A2814" i="41"/>
  <c r="A2813" i="41"/>
  <c r="A2812" i="41"/>
  <c r="A2811" i="41"/>
  <c r="A2810" i="41"/>
  <c r="A2809" i="41"/>
  <c r="A2808" i="41"/>
  <c r="A2807" i="41"/>
  <c r="A2806" i="41"/>
  <c r="A2805" i="41"/>
  <c r="A2804" i="41"/>
  <c r="A2803" i="41"/>
  <c r="A2802" i="41"/>
  <c r="A2801" i="41"/>
  <c r="A2800" i="41"/>
  <c r="A2799" i="41"/>
  <c r="A2798" i="41"/>
  <c r="A2797" i="41"/>
  <c r="A2796" i="41"/>
  <c r="A2795" i="41"/>
  <c r="A2794" i="41"/>
  <c r="A2793" i="41"/>
  <c r="A2792" i="41"/>
  <c r="A2791" i="41"/>
  <c r="A2790" i="41"/>
  <c r="A2789" i="41"/>
  <c r="A2788" i="41"/>
  <c r="A2787" i="41"/>
  <c r="A2786" i="41"/>
  <c r="A2785" i="41"/>
  <c r="A2784" i="41"/>
  <c r="A2783" i="41"/>
  <c r="A2782" i="41"/>
  <c r="A2781" i="41"/>
  <c r="A2780" i="41"/>
  <c r="A2779" i="41"/>
  <c r="A2778" i="41"/>
  <c r="A2777" i="41"/>
  <c r="A2776" i="41"/>
  <c r="A2775" i="41"/>
  <c r="A2774" i="41"/>
  <c r="A2773" i="41"/>
  <c r="A2772" i="41"/>
  <c r="A2771" i="41"/>
  <c r="A2770" i="41"/>
  <c r="A2769" i="41"/>
  <c r="A2768" i="41"/>
  <c r="A2767" i="41"/>
  <c r="A2766" i="41"/>
  <c r="A2765" i="41"/>
  <c r="A2764" i="41"/>
  <c r="A2763" i="41"/>
  <c r="A2762" i="41"/>
  <c r="A2761" i="41"/>
  <c r="A2760" i="41"/>
  <c r="A2759" i="41"/>
  <c r="A2758" i="41"/>
  <c r="A2757" i="41"/>
  <c r="A2756" i="41"/>
  <c r="A2755" i="41"/>
  <c r="A2754" i="41"/>
  <c r="A2753" i="41"/>
  <c r="A2752" i="41"/>
  <c r="A2751" i="41"/>
  <c r="A2750" i="41"/>
  <c r="A2749" i="41"/>
  <c r="A2748" i="41"/>
  <c r="A2747" i="41"/>
  <c r="A2746" i="41"/>
  <c r="A2745" i="41"/>
  <c r="A2744" i="41"/>
  <c r="A2743" i="41"/>
  <c r="A2742" i="41"/>
  <c r="A2741" i="41"/>
  <c r="A2740" i="41"/>
  <c r="A2739" i="41"/>
  <c r="A2738" i="41"/>
  <c r="A2737" i="41"/>
  <c r="A2736" i="41"/>
  <c r="A2735" i="41"/>
  <c r="A2734" i="41"/>
  <c r="A2733" i="41"/>
  <c r="A2732" i="41"/>
  <c r="A2731" i="41"/>
  <c r="A2730" i="41"/>
  <c r="A2729" i="41"/>
  <c r="A2728" i="41"/>
  <c r="A2727" i="41"/>
  <c r="A2726" i="41"/>
  <c r="A2725" i="41"/>
  <c r="A2724" i="41"/>
  <c r="A2723" i="41"/>
  <c r="A2722" i="41"/>
  <c r="A2721" i="41"/>
  <c r="A2720" i="41"/>
  <c r="A2719" i="41"/>
  <c r="A2718" i="41"/>
  <c r="A2717" i="41"/>
  <c r="A2716" i="41"/>
  <c r="A2715" i="41"/>
  <c r="A2714" i="41"/>
  <c r="A2713" i="41"/>
  <c r="A2712" i="41"/>
  <c r="A2711" i="41"/>
  <c r="A2710" i="41"/>
  <c r="A2709" i="41"/>
  <c r="A2708" i="41"/>
  <c r="A2707" i="41"/>
  <c r="A2706" i="41"/>
  <c r="A2705" i="41"/>
  <c r="A2704" i="41"/>
  <c r="A2703" i="41"/>
  <c r="A2702" i="41"/>
  <c r="A2701" i="41"/>
  <c r="A2700" i="41"/>
  <c r="A2699" i="41"/>
  <c r="A2698" i="41"/>
  <c r="A2697" i="41"/>
  <c r="A2696" i="41"/>
  <c r="A2695" i="41"/>
  <c r="A2694" i="41"/>
  <c r="A2693" i="41"/>
  <c r="A2692" i="41"/>
  <c r="A2691" i="41"/>
  <c r="A2690" i="41"/>
  <c r="A2689" i="41"/>
  <c r="A2688" i="41"/>
  <c r="A2687" i="41"/>
  <c r="A2686" i="41"/>
  <c r="A2685" i="41"/>
  <c r="A2684" i="41"/>
  <c r="A2683" i="41"/>
  <c r="A2682" i="41"/>
  <c r="A2681" i="41"/>
  <c r="A2680" i="41"/>
  <c r="A2679" i="41"/>
  <c r="A2678" i="41"/>
  <c r="A2677" i="41"/>
  <c r="A2676" i="41"/>
  <c r="A2675" i="41"/>
  <c r="A2674" i="41"/>
  <c r="A2673" i="41"/>
  <c r="A2672" i="41"/>
  <c r="A2671" i="41"/>
  <c r="A2670" i="41"/>
  <c r="A2669" i="41"/>
  <c r="A2668" i="41"/>
  <c r="A2667" i="41"/>
  <c r="A2666" i="41"/>
  <c r="A2665" i="41"/>
  <c r="A2664" i="41"/>
  <c r="A2663" i="41"/>
  <c r="A2662" i="41"/>
  <c r="A2661" i="41"/>
  <c r="A2660" i="41"/>
  <c r="A2659" i="41"/>
  <c r="A2658" i="41"/>
  <c r="A2657" i="41"/>
  <c r="A2656" i="41"/>
  <c r="A2655" i="41"/>
  <c r="A2654" i="41"/>
  <c r="A2653" i="41"/>
  <c r="A2652" i="41"/>
  <c r="A2651" i="41"/>
  <c r="A2650" i="41"/>
  <c r="A2649" i="41"/>
  <c r="A2648" i="41"/>
  <c r="A2647" i="41"/>
  <c r="A2646" i="41"/>
  <c r="A2645" i="41"/>
  <c r="A2644" i="41"/>
  <c r="A2643" i="41"/>
  <c r="A2642" i="41"/>
  <c r="A2641" i="41"/>
  <c r="A2640" i="41"/>
  <c r="A2639" i="41"/>
  <c r="A2638" i="41"/>
  <c r="A2637" i="41"/>
  <c r="A2636" i="41"/>
  <c r="A2635" i="41"/>
  <c r="A2634" i="41"/>
  <c r="A2633" i="41"/>
  <c r="A2632" i="41"/>
  <c r="A2631" i="41"/>
  <c r="A2630" i="41"/>
  <c r="A2629" i="41"/>
  <c r="A2628" i="41"/>
  <c r="A2627" i="41"/>
  <c r="A2626" i="41"/>
  <c r="A2625" i="41"/>
  <c r="A2624" i="41"/>
  <c r="A2623" i="41"/>
  <c r="A2622" i="41"/>
  <c r="A2621" i="41"/>
  <c r="A2620" i="41"/>
  <c r="A2619" i="41"/>
  <c r="A2618" i="41"/>
  <c r="A2617" i="41"/>
  <c r="A2616" i="41"/>
  <c r="A2615" i="41"/>
  <c r="A2614" i="41"/>
  <c r="A2613" i="41"/>
  <c r="A2612" i="41"/>
  <c r="A2611" i="41"/>
  <c r="A2610" i="41"/>
  <c r="A2609" i="41"/>
  <c r="A2608" i="41"/>
  <c r="A2607" i="41"/>
  <c r="A2606" i="41"/>
  <c r="A2605" i="41"/>
  <c r="A2604" i="41"/>
  <c r="A2603" i="41"/>
  <c r="A2602" i="41"/>
  <c r="A2601" i="41"/>
  <c r="A2600" i="41"/>
  <c r="A2599" i="41"/>
  <c r="A2598" i="41"/>
  <c r="A2597" i="41"/>
  <c r="A2596" i="41"/>
  <c r="A2595" i="41"/>
  <c r="A2594" i="41"/>
  <c r="A2593" i="41"/>
  <c r="A2592" i="41"/>
  <c r="A2591" i="41"/>
  <c r="A2590" i="41"/>
  <c r="A2589" i="41"/>
  <c r="A2588" i="41"/>
  <c r="A2587" i="41"/>
  <c r="A2586" i="41"/>
  <c r="A2585" i="41"/>
  <c r="A2584" i="41"/>
  <c r="A2583" i="41"/>
  <c r="A2582" i="41"/>
  <c r="A2581" i="41"/>
  <c r="A2580" i="41"/>
  <c r="A2579" i="41"/>
  <c r="A2578" i="41"/>
  <c r="A2577" i="41"/>
  <c r="A2576" i="41"/>
  <c r="A2575" i="41"/>
  <c r="A2574" i="41"/>
  <c r="A2573" i="41"/>
  <c r="A2572" i="41"/>
  <c r="A2571" i="41"/>
  <c r="A2570" i="41"/>
  <c r="A2569" i="41"/>
  <c r="A2568" i="41"/>
  <c r="A2567" i="41"/>
  <c r="A2566" i="41"/>
  <c r="A2565" i="41"/>
  <c r="A2564" i="41"/>
  <c r="A2563" i="41"/>
  <c r="A2562" i="41"/>
  <c r="A2561" i="41"/>
  <c r="A2560" i="41"/>
  <c r="A2559" i="41"/>
  <c r="A2558" i="41"/>
  <c r="A2557" i="41"/>
  <c r="A2556" i="41"/>
  <c r="A2555" i="41"/>
  <c r="A2554" i="41"/>
  <c r="A2553" i="41"/>
  <c r="A2552" i="41"/>
  <c r="A2551" i="41"/>
  <c r="A2550" i="41"/>
  <c r="A2549" i="41"/>
  <c r="A2548" i="41"/>
  <c r="A2547" i="41"/>
  <c r="A2546" i="41"/>
  <c r="A2545" i="41"/>
  <c r="A2544" i="41"/>
  <c r="A2543" i="41"/>
  <c r="A2542" i="41"/>
  <c r="A2541" i="41"/>
  <c r="A2540" i="41"/>
  <c r="A2539" i="41"/>
  <c r="A2538" i="41"/>
  <c r="A2537" i="41"/>
  <c r="A2536" i="41"/>
  <c r="A2535" i="41"/>
  <c r="A2534" i="41"/>
  <c r="A2533" i="41"/>
  <c r="A2532" i="41"/>
  <c r="A2531" i="41"/>
  <c r="A2530" i="41"/>
  <c r="A2529" i="41"/>
  <c r="A2528" i="41"/>
  <c r="A2527" i="41"/>
  <c r="A2526" i="41"/>
  <c r="A2525" i="41"/>
  <c r="A2524" i="41"/>
  <c r="A2523" i="41"/>
  <c r="A2522" i="41"/>
  <c r="A2521" i="41"/>
  <c r="A2520" i="41"/>
  <c r="A2519" i="41"/>
  <c r="A2518" i="41"/>
  <c r="A2517" i="41"/>
  <c r="A2516" i="41"/>
  <c r="A2515" i="41"/>
  <c r="A2514" i="41"/>
  <c r="A2513" i="41"/>
  <c r="A2512" i="41"/>
  <c r="A2511" i="41"/>
  <c r="A2510" i="41"/>
  <c r="A2509" i="41"/>
  <c r="A2508" i="41"/>
  <c r="A2507" i="41"/>
  <c r="A2506" i="41"/>
  <c r="A2505" i="41"/>
  <c r="A2504" i="41"/>
  <c r="A2503" i="41"/>
  <c r="A2502" i="41"/>
  <c r="A2501" i="41"/>
  <c r="A2500" i="41"/>
  <c r="A2499" i="41"/>
  <c r="A2498" i="41"/>
  <c r="A2497" i="41"/>
  <c r="A2496" i="41"/>
  <c r="A2495" i="41"/>
  <c r="A2494" i="41"/>
  <c r="A2493" i="41"/>
  <c r="A2492" i="41"/>
  <c r="A2491" i="41"/>
  <c r="A2490" i="41"/>
  <c r="A2489" i="41"/>
  <c r="A2488" i="41"/>
  <c r="A2487" i="41"/>
  <c r="A2486" i="41"/>
  <c r="A2485" i="41"/>
  <c r="A2484" i="41"/>
  <c r="A2483" i="41"/>
  <c r="A2482" i="41"/>
  <c r="A2481" i="41"/>
  <c r="A2480" i="41"/>
  <c r="A2479" i="41"/>
  <c r="A2478" i="41"/>
  <c r="A2477" i="41"/>
  <c r="A2476" i="41"/>
  <c r="A2475" i="41"/>
  <c r="A2474" i="41"/>
  <c r="A2473" i="41"/>
  <c r="A2472" i="41"/>
  <c r="A2471" i="41"/>
  <c r="A2470" i="41"/>
  <c r="A2469" i="41"/>
  <c r="A2468" i="41"/>
  <c r="A2467" i="41"/>
  <c r="A2466" i="41"/>
  <c r="A2465" i="41"/>
  <c r="A2464" i="41"/>
  <c r="A2463" i="41"/>
  <c r="A2462" i="41"/>
  <c r="A2461" i="41"/>
  <c r="A2460" i="41"/>
  <c r="A2459" i="41"/>
  <c r="A2458" i="41"/>
  <c r="A2457" i="41"/>
  <c r="A2456" i="41"/>
  <c r="A2455" i="41"/>
  <c r="A2454" i="41"/>
  <c r="A2453" i="41"/>
  <c r="A2452" i="41"/>
  <c r="A2451" i="41"/>
  <c r="A2450" i="41"/>
  <c r="A2449" i="41"/>
  <c r="A2448" i="41"/>
  <c r="A2447" i="41"/>
  <c r="A2446" i="41"/>
  <c r="A2445" i="41"/>
  <c r="A2444" i="41"/>
  <c r="A2443" i="41"/>
  <c r="A2442" i="41"/>
  <c r="A2441" i="41"/>
  <c r="A2440" i="41"/>
  <c r="A2439" i="41"/>
  <c r="A2438" i="41"/>
  <c r="A2437" i="41"/>
  <c r="A2436" i="41"/>
  <c r="A2435" i="41"/>
  <c r="A2434" i="41"/>
  <c r="A2433" i="41"/>
  <c r="A2432" i="41"/>
  <c r="A2431" i="41"/>
  <c r="A2430" i="41"/>
  <c r="A2429" i="41"/>
  <c r="A2428" i="41"/>
  <c r="A2427" i="41"/>
  <c r="A2426" i="41"/>
  <c r="A2425" i="41"/>
  <c r="A2424" i="41"/>
  <c r="A2423" i="41"/>
  <c r="A2422" i="41"/>
  <c r="A2421" i="41"/>
  <c r="A2420" i="41"/>
  <c r="A2419" i="41"/>
  <c r="A2418" i="41"/>
  <c r="A2417" i="41"/>
  <c r="A2416" i="41"/>
  <c r="A2415" i="41"/>
  <c r="A2414" i="41"/>
  <c r="A2413" i="41"/>
  <c r="A2412" i="41"/>
  <c r="A2411" i="41"/>
  <c r="A2410" i="41"/>
  <c r="A2409" i="41"/>
  <c r="A2408" i="41"/>
  <c r="A2407" i="41"/>
  <c r="A2406" i="41"/>
  <c r="A2405" i="41"/>
  <c r="A2404" i="41"/>
  <c r="A2403" i="41"/>
  <c r="A2402" i="41"/>
  <c r="A2401" i="41"/>
  <c r="A2400" i="41"/>
  <c r="A2399" i="41"/>
  <c r="A2398" i="41"/>
  <c r="A2397" i="41"/>
  <c r="A2396" i="41"/>
  <c r="A2395" i="41"/>
  <c r="A2394" i="41"/>
  <c r="A2393" i="41"/>
  <c r="A2392" i="41"/>
  <c r="A2391" i="41"/>
  <c r="A2390" i="41"/>
  <c r="A2389" i="41"/>
  <c r="A2388" i="41"/>
  <c r="A2387" i="41"/>
  <c r="A2386" i="41"/>
  <c r="A2385" i="41"/>
  <c r="A2384" i="41"/>
  <c r="A2383" i="41"/>
  <c r="A2382" i="41"/>
  <c r="A2381" i="41"/>
  <c r="A2380" i="41"/>
  <c r="A2379" i="41"/>
  <c r="A2378" i="41"/>
  <c r="A2377" i="41"/>
  <c r="A2376" i="41"/>
  <c r="A2375" i="41"/>
  <c r="A2374" i="41"/>
  <c r="A2373" i="41"/>
  <c r="A2372" i="41"/>
  <c r="A2371" i="41"/>
  <c r="A2370" i="41"/>
  <c r="A2369" i="41"/>
  <c r="A2368" i="41"/>
  <c r="A2367" i="41"/>
  <c r="A2366" i="41"/>
  <c r="A2365" i="41"/>
  <c r="A2364" i="41"/>
  <c r="A2363" i="41"/>
  <c r="A2362" i="41"/>
  <c r="A2361" i="41"/>
  <c r="A2360" i="41"/>
  <c r="A2359" i="41"/>
  <c r="A2358" i="41"/>
  <c r="A2357" i="41"/>
  <c r="A2356" i="41"/>
  <c r="A2355" i="41"/>
  <c r="A2354" i="41"/>
  <c r="A2353" i="41"/>
  <c r="A2352" i="41"/>
  <c r="A2351" i="41"/>
  <c r="A2350" i="41"/>
  <c r="A2349" i="41"/>
  <c r="A2348" i="41"/>
  <c r="A2347" i="41"/>
  <c r="A2346" i="41"/>
  <c r="A2345" i="41"/>
  <c r="A2344" i="41"/>
  <c r="A2343" i="41"/>
  <c r="A2342" i="41"/>
  <c r="A2341" i="41"/>
  <c r="A2340" i="41"/>
  <c r="A2339" i="41"/>
  <c r="A2338" i="41"/>
  <c r="A2337" i="41"/>
  <c r="A2336" i="41"/>
  <c r="A2335" i="41"/>
  <c r="A2334" i="41"/>
  <c r="A2333" i="41"/>
  <c r="A2332" i="41"/>
  <c r="A2331" i="41"/>
  <c r="A2330" i="41"/>
  <c r="A2329" i="41"/>
  <c r="A2328" i="41"/>
  <c r="A2327" i="41"/>
  <c r="A2326" i="41"/>
  <c r="A2325" i="41"/>
  <c r="A2324" i="41"/>
  <c r="A2323" i="41"/>
  <c r="A2322" i="41"/>
  <c r="A2321" i="41"/>
  <c r="A2320" i="41"/>
  <c r="A2319" i="41"/>
  <c r="A2318" i="41"/>
  <c r="A2317" i="41"/>
  <c r="A2316" i="41"/>
  <c r="A2315" i="41"/>
  <c r="A2314" i="41"/>
  <c r="A2313" i="41"/>
  <c r="A2312" i="41"/>
  <c r="A2311" i="41"/>
  <c r="A2310" i="41"/>
  <c r="A2309" i="41"/>
  <c r="A2308" i="41"/>
  <c r="A2307" i="41"/>
  <c r="A2306" i="41"/>
  <c r="A2305" i="41"/>
  <c r="A2304" i="41"/>
  <c r="A2303" i="41"/>
  <c r="A2302" i="41"/>
  <c r="A2301" i="41"/>
  <c r="A2300" i="41"/>
  <c r="A2299" i="41"/>
  <c r="A2298" i="41"/>
  <c r="A2297" i="41"/>
  <c r="A2296" i="41"/>
  <c r="A2295" i="41"/>
  <c r="A2294" i="41"/>
  <c r="A2293" i="41"/>
  <c r="A2292" i="41"/>
  <c r="A2291" i="41"/>
  <c r="A2290" i="41"/>
  <c r="A2289" i="41"/>
  <c r="A2288" i="41"/>
  <c r="A2287" i="41"/>
  <c r="A2286" i="41"/>
  <c r="A2285" i="41"/>
  <c r="A2284" i="41"/>
  <c r="A2283" i="41"/>
  <c r="A2282" i="41"/>
  <c r="A2281" i="41"/>
  <c r="A2280" i="41"/>
  <c r="A2279" i="41"/>
  <c r="A2278" i="41"/>
  <c r="A2277" i="41"/>
  <c r="A2276" i="41"/>
  <c r="A2275" i="41"/>
  <c r="A2274" i="41"/>
  <c r="A2273" i="41"/>
  <c r="A2272" i="41"/>
  <c r="A2271" i="41"/>
  <c r="A2270" i="41"/>
  <c r="A2269" i="41"/>
  <c r="A2268" i="41"/>
  <c r="A2267" i="41"/>
  <c r="A2266" i="41"/>
  <c r="A2265" i="41"/>
  <c r="A2264" i="41"/>
  <c r="A2263" i="41"/>
  <c r="A2262" i="41"/>
  <c r="A2261" i="41"/>
  <c r="A2260" i="41"/>
  <c r="A2259" i="41"/>
  <c r="A2258" i="41"/>
  <c r="A2257" i="41"/>
  <c r="A2256" i="41"/>
  <c r="A2255" i="41"/>
  <c r="A2254" i="41"/>
  <c r="A2253" i="41"/>
  <c r="A2252" i="41"/>
  <c r="A2251" i="41"/>
  <c r="A2250" i="41"/>
  <c r="A2249" i="41"/>
  <c r="A2248" i="41"/>
  <c r="A2247" i="41"/>
  <c r="A2246" i="41"/>
  <c r="A2245" i="41"/>
  <c r="A2244" i="41"/>
  <c r="A2243" i="41"/>
  <c r="A2242" i="41"/>
  <c r="A2241" i="41"/>
  <c r="A2240" i="41"/>
  <c r="A2239" i="41"/>
  <c r="A2238" i="41"/>
  <c r="A2237" i="41"/>
  <c r="A2236" i="41"/>
  <c r="A2235" i="41"/>
  <c r="A2234" i="41"/>
  <c r="A2233" i="41"/>
  <c r="A2232" i="41"/>
  <c r="A2231" i="41"/>
  <c r="A2230" i="41"/>
  <c r="A2229" i="41"/>
  <c r="A2228" i="41"/>
  <c r="A2227" i="41"/>
  <c r="A2226" i="41"/>
  <c r="A2225" i="41"/>
  <c r="A2224" i="41"/>
  <c r="A2223" i="41"/>
  <c r="A2222" i="41"/>
  <c r="A2221" i="41"/>
  <c r="A2220" i="41"/>
  <c r="A2219" i="41"/>
  <c r="A2218" i="41"/>
  <c r="A2217" i="41"/>
  <c r="A2216" i="41"/>
  <c r="A2215" i="41"/>
  <c r="A2214" i="41"/>
  <c r="A2213" i="41"/>
  <c r="A2212" i="41"/>
  <c r="A2211" i="41"/>
  <c r="A2210" i="41"/>
  <c r="A2209" i="41"/>
  <c r="A2208" i="41"/>
  <c r="A2207" i="41"/>
  <c r="A2206" i="41"/>
  <c r="A2205" i="41"/>
  <c r="A2204" i="41"/>
  <c r="A2203" i="41"/>
  <c r="A2202" i="41"/>
  <c r="A2201" i="41"/>
  <c r="A2200" i="41"/>
  <c r="A2199" i="41"/>
  <c r="A2198" i="41"/>
  <c r="A2197" i="41"/>
  <c r="A2196" i="41"/>
  <c r="A2195" i="41"/>
  <c r="A2194" i="41"/>
  <c r="A2193" i="41"/>
  <c r="A2192" i="41"/>
  <c r="A2191" i="41"/>
  <c r="A2190" i="41"/>
  <c r="A2189" i="41"/>
  <c r="A2188" i="41"/>
  <c r="A2187" i="41"/>
  <c r="A2186" i="41"/>
  <c r="A2185" i="41"/>
  <c r="A2184" i="41"/>
  <c r="A2183" i="41"/>
  <c r="A2182" i="41"/>
  <c r="A2181" i="41"/>
  <c r="A2180" i="41"/>
  <c r="A2179" i="41"/>
  <c r="A2178" i="41"/>
  <c r="A2177" i="41"/>
  <c r="A2176" i="41"/>
  <c r="A2175" i="41"/>
  <c r="A2174" i="41"/>
  <c r="A2173" i="41"/>
  <c r="A2172" i="41"/>
  <c r="A2171" i="41"/>
  <c r="A2170" i="41"/>
  <c r="A2169" i="41"/>
  <c r="A2168" i="41"/>
  <c r="A2167" i="41"/>
  <c r="A2166" i="41"/>
  <c r="A2165" i="41"/>
  <c r="A2164" i="41"/>
  <c r="A2163" i="41"/>
  <c r="A2162" i="41"/>
  <c r="A2161" i="41"/>
  <c r="A2160" i="41"/>
  <c r="A2159" i="41"/>
  <c r="A2158" i="41"/>
  <c r="A2157" i="41"/>
  <c r="A2156" i="41"/>
  <c r="A2155" i="41"/>
  <c r="A2154" i="41"/>
  <c r="A2153" i="41"/>
  <c r="A2152" i="41"/>
  <c r="A2151" i="41"/>
  <c r="A2150" i="41"/>
  <c r="A2149" i="41"/>
  <c r="A2148" i="41"/>
  <c r="A2147" i="41"/>
  <c r="A2146" i="41"/>
  <c r="A2145" i="41"/>
  <c r="A2144" i="41"/>
  <c r="A2143" i="41"/>
  <c r="A2142" i="41"/>
  <c r="A2141" i="41"/>
  <c r="A2140" i="41"/>
  <c r="A2139" i="41"/>
  <c r="A2138" i="41"/>
  <c r="A2137" i="41"/>
  <c r="A2136" i="41"/>
  <c r="A2135" i="41"/>
  <c r="A2134" i="41"/>
  <c r="A2133" i="41"/>
  <c r="A2132" i="41"/>
  <c r="A2131" i="41"/>
  <c r="A2130" i="41"/>
  <c r="A2129" i="41"/>
  <c r="A2128" i="41"/>
  <c r="A2127" i="41"/>
  <c r="A2126" i="41"/>
  <c r="A2125" i="41"/>
  <c r="A2124" i="41"/>
  <c r="A2123" i="41"/>
  <c r="A2122" i="41"/>
  <c r="A2121" i="41"/>
  <c r="A2120" i="41"/>
  <c r="A2119" i="41"/>
  <c r="A2118" i="41"/>
  <c r="A2117" i="41"/>
  <c r="A2116" i="41"/>
  <c r="A2115" i="41"/>
  <c r="A2114" i="41"/>
  <c r="A2113" i="41"/>
  <c r="A2112" i="41"/>
  <c r="A2111" i="41"/>
  <c r="A2110" i="41"/>
  <c r="A2109" i="41"/>
  <c r="A2108" i="41"/>
  <c r="A2107" i="41"/>
  <c r="A2106" i="41"/>
  <c r="A2105" i="41"/>
  <c r="A2104" i="41"/>
  <c r="A2103" i="41"/>
  <c r="A2102" i="41"/>
  <c r="A2101" i="41"/>
  <c r="A2100" i="41"/>
  <c r="A2099" i="41"/>
  <c r="A2098" i="41"/>
  <c r="A2097" i="41"/>
  <c r="A2096" i="41"/>
  <c r="A2095" i="41"/>
  <c r="A2094" i="41"/>
  <c r="A2093" i="41"/>
  <c r="A2092" i="41"/>
  <c r="A2091" i="41"/>
  <c r="A2090" i="41"/>
  <c r="A2089" i="41"/>
  <c r="A2088" i="41"/>
  <c r="A2087" i="41"/>
  <c r="A2086" i="41"/>
  <c r="A2085" i="41"/>
  <c r="A2084" i="41"/>
  <c r="A2083" i="41"/>
  <c r="A2082" i="41"/>
  <c r="A2081" i="41"/>
  <c r="A2080" i="41"/>
  <c r="A2079" i="41"/>
  <c r="A2078" i="41"/>
  <c r="A2077" i="41"/>
  <c r="A2076" i="41"/>
  <c r="A2075" i="41"/>
  <c r="A2074" i="41"/>
  <c r="A2073" i="41"/>
  <c r="A2072" i="41"/>
  <c r="A2071" i="41"/>
  <c r="A2070" i="41"/>
  <c r="A2069" i="41"/>
  <c r="A2068" i="41"/>
  <c r="A2067" i="41"/>
  <c r="A2066" i="41"/>
  <c r="A2065" i="41"/>
  <c r="A2064" i="41"/>
  <c r="A2063" i="41"/>
  <c r="A2062" i="41"/>
  <c r="A2061" i="41"/>
  <c r="A2060" i="41"/>
  <c r="A2059" i="41"/>
  <c r="A2058" i="41"/>
  <c r="A2057" i="41"/>
  <c r="A2056" i="41"/>
  <c r="A2055" i="41"/>
  <c r="A2054" i="41"/>
  <c r="A2053" i="41"/>
  <c r="A2052" i="41"/>
  <c r="A2051" i="41"/>
  <c r="A2050" i="41"/>
  <c r="A2049" i="41"/>
  <c r="A2048" i="41"/>
  <c r="A2047" i="41"/>
  <c r="A2046" i="41"/>
  <c r="A2045" i="41"/>
  <c r="A2044" i="41"/>
  <c r="A2043" i="41"/>
  <c r="A2042" i="41"/>
  <c r="A2041" i="41"/>
  <c r="A2040" i="41"/>
  <c r="A2039" i="41"/>
  <c r="A2038" i="41"/>
  <c r="A2037" i="41"/>
  <c r="A2036" i="41"/>
  <c r="A2035" i="41"/>
  <c r="A2034" i="41"/>
  <c r="A2033" i="41"/>
  <c r="A2032" i="41"/>
  <c r="A2031" i="41"/>
  <c r="A2030" i="41"/>
  <c r="A2029" i="41"/>
  <c r="A2028" i="41"/>
  <c r="A2027" i="41"/>
  <c r="A2026" i="41"/>
  <c r="A2025" i="41"/>
  <c r="A2024" i="41"/>
  <c r="A2023" i="41"/>
  <c r="A2022" i="41"/>
  <c r="A2021" i="41"/>
  <c r="A2020" i="41"/>
  <c r="A2019" i="41"/>
  <c r="A2018" i="41"/>
  <c r="A2017" i="41"/>
  <c r="A2016" i="41"/>
  <c r="A2015" i="41"/>
  <c r="A2014" i="41"/>
  <c r="A2013" i="41"/>
  <c r="A2012" i="41"/>
  <c r="A2011" i="41"/>
  <c r="A2010" i="41"/>
  <c r="A2009" i="41"/>
  <c r="A2008" i="41"/>
  <c r="A2007" i="41"/>
  <c r="A2006" i="41"/>
  <c r="A2005" i="41"/>
  <c r="A2004" i="41"/>
  <c r="A2003" i="41"/>
  <c r="A2002" i="41"/>
  <c r="A2001" i="41"/>
  <c r="A2000" i="41"/>
  <c r="A1999" i="41"/>
  <c r="A1998" i="41"/>
  <c r="A1997" i="41"/>
  <c r="A1996" i="41"/>
  <c r="A1995" i="41"/>
  <c r="A1994" i="41"/>
  <c r="A1993" i="41"/>
  <c r="A1992" i="41"/>
  <c r="A1991" i="41"/>
  <c r="A1990" i="41"/>
  <c r="A1989" i="41"/>
  <c r="A1988" i="41"/>
  <c r="A1987" i="41"/>
  <c r="A1986" i="41"/>
  <c r="A1985" i="41"/>
  <c r="A1984" i="41"/>
  <c r="A1983" i="41"/>
  <c r="A1982" i="41"/>
  <c r="A1981" i="41"/>
  <c r="A1980" i="41"/>
  <c r="A1979" i="41"/>
  <c r="A1978" i="41"/>
  <c r="A1977" i="41"/>
  <c r="A1976" i="41"/>
  <c r="A1975" i="41"/>
  <c r="A1974" i="41"/>
  <c r="A1973" i="41"/>
  <c r="A1972" i="41"/>
  <c r="A1971" i="41"/>
  <c r="A1970" i="41"/>
  <c r="A1969" i="41"/>
  <c r="A1968" i="41"/>
  <c r="A1967" i="41"/>
  <c r="A1966" i="41"/>
  <c r="A1965" i="41"/>
  <c r="A1964" i="41"/>
  <c r="A1963" i="41"/>
  <c r="A1962" i="41"/>
  <c r="A1961" i="41"/>
  <c r="A1960" i="41"/>
  <c r="A1959" i="41"/>
  <c r="A1958" i="41"/>
  <c r="A1957" i="41"/>
  <c r="A1956" i="41"/>
  <c r="A1955" i="41"/>
  <c r="A1954" i="41"/>
  <c r="A1953" i="41"/>
  <c r="A1952" i="41"/>
  <c r="A1951" i="41"/>
  <c r="A1950" i="41"/>
  <c r="A1949" i="41"/>
  <c r="A1948" i="41"/>
  <c r="A1947" i="41"/>
  <c r="A1946" i="41"/>
  <c r="A1945" i="41"/>
  <c r="A1944" i="41"/>
  <c r="A1943" i="41"/>
  <c r="A1942" i="41"/>
  <c r="A1941" i="41"/>
  <c r="A1940" i="41"/>
  <c r="A1939" i="41"/>
  <c r="A1938" i="41"/>
  <c r="A1937" i="41"/>
  <c r="A1936" i="41"/>
  <c r="A1935" i="41"/>
  <c r="A1934" i="41"/>
  <c r="A1933" i="41"/>
  <c r="A1932" i="41"/>
  <c r="A1931" i="41"/>
  <c r="A1930" i="41"/>
  <c r="A1929" i="41"/>
  <c r="A1928" i="41"/>
  <c r="A1927" i="41"/>
  <c r="A1926" i="41"/>
  <c r="A1925" i="41"/>
  <c r="A1924" i="41"/>
  <c r="A1923" i="41"/>
  <c r="A1922" i="41"/>
  <c r="A1921" i="41"/>
  <c r="A1920" i="41"/>
  <c r="A1919" i="41"/>
  <c r="A1918" i="41"/>
  <c r="A1917" i="41"/>
  <c r="A1916" i="41"/>
  <c r="A1915" i="41"/>
  <c r="A1914" i="41"/>
  <c r="A1913" i="41"/>
  <c r="A1912" i="41"/>
  <c r="A1911" i="41"/>
  <c r="A1910" i="41"/>
  <c r="A1909" i="41"/>
  <c r="A1908" i="41"/>
  <c r="A1907" i="41"/>
  <c r="A1906" i="41"/>
  <c r="A1905" i="41"/>
  <c r="A1904" i="41"/>
  <c r="A1903" i="41"/>
  <c r="A1902" i="41"/>
  <c r="A1901" i="41"/>
  <c r="A1900" i="41"/>
  <c r="A1899" i="41"/>
  <c r="A1898" i="41"/>
  <c r="A1897" i="41"/>
  <c r="A1896" i="41"/>
  <c r="A1895" i="41"/>
  <c r="A1894" i="41"/>
  <c r="A1893" i="41"/>
  <c r="A1892" i="41"/>
  <c r="A1891" i="41"/>
  <c r="A1890" i="41"/>
  <c r="A1889" i="41"/>
  <c r="A1888" i="41"/>
  <c r="A1887" i="41"/>
  <c r="A1886" i="41"/>
  <c r="A1885" i="41"/>
  <c r="A1884" i="41"/>
  <c r="A1883" i="41"/>
  <c r="A1882" i="41"/>
  <c r="A1881" i="41"/>
  <c r="A1880" i="41"/>
  <c r="A1879" i="41"/>
  <c r="A1878" i="41"/>
  <c r="A1877" i="41"/>
  <c r="A1876" i="41"/>
  <c r="A1875" i="41"/>
  <c r="A1874" i="41"/>
  <c r="A1873" i="41"/>
  <c r="A1872" i="41"/>
  <c r="A1871" i="41"/>
  <c r="A1870" i="41"/>
  <c r="A1869" i="41"/>
  <c r="A1868" i="41"/>
  <c r="A1867" i="41"/>
  <c r="A1866" i="41"/>
  <c r="A1865" i="41"/>
  <c r="A1864" i="41"/>
  <c r="A1863" i="41"/>
  <c r="A1862" i="41"/>
  <c r="A1861" i="41"/>
  <c r="A1860" i="41"/>
  <c r="A1859" i="41"/>
  <c r="A1858" i="41"/>
  <c r="A1857" i="41"/>
  <c r="A1856" i="41"/>
  <c r="A1855" i="41"/>
  <c r="A1854" i="41"/>
  <c r="A1853" i="41"/>
  <c r="A1852" i="41"/>
  <c r="A1851" i="41"/>
  <c r="A1850" i="41"/>
  <c r="A1849" i="41"/>
  <c r="A1848" i="41"/>
  <c r="A1847" i="41"/>
  <c r="A1846" i="41"/>
  <c r="A1845" i="41"/>
  <c r="A1844" i="41"/>
  <c r="A1843" i="41"/>
  <c r="A1842" i="41"/>
  <c r="A1841" i="41"/>
  <c r="A1840" i="41"/>
  <c r="A1839" i="41"/>
  <c r="A1838" i="41"/>
  <c r="A1837" i="41"/>
  <c r="A1836" i="41"/>
  <c r="A1835" i="41"/>
  <c r="A1834" i="41"/>
  <c r="A1833" i="41"/>
  <c r="A1832" i="41"/>
  <c r="A1831" i="41"/>
  <c r="A1830" i="41"/>
  <c r="A1829" i="41"/>
  <c r="A1828" i="41"/>
  <c r="A1827" i="41"/>
  <c r="A1826" i="41"/>
  <c r="A1825" i="41"/>
  <c r="A1824" i="41"/>
  <c r="A1823" i="41"/>
  <c r="A1822" i="41"/>
  <c r="A1821" i="41"/>
  <c r="A1820" i="41"/>
  <c r="A1819" i="41"/>
  <c r="A1818" i="41"/>
  <c r="A1817" i="41"/>
  <c r="A1816" i="41"/>
  <c r="A1815" i="41"/>
  <c r="A1814" i="41"/>
  <c r="A1813" i="41"/>
  <c r="A1812" i="41"/>
  <c r="A1811" i="41"/>
  <c r="A1810" i="41"/>
  <c r="A1809" i="41"/>
  <c r="A1808" i="41"/>
  <c r="A1807" i="41"/>
  <c r="A1806" i="41"/>
  <c r="A1805" i="41"/>
  <c r="A1804" i="41"/>
  <c r="A1803" i="41"/>
  <c r="A1802" i="41"/>
  <c r="A1801" i="41"/>
  <c r="A1800" i="41"/>
  <c r="A1799" i="41"/>
  <c r="A1798" i="41"/>
  <c r="A1797" i="41"/>
  <c r="A1796" i="41"/>
  <c r="A1795" i="41"/>
  <c r="A1794" i="41"/>
  <c r="A1793" i="41"/>
  <c r="A1792" i="41"/>
  <c r="A1791" i="41"/>
  <c r="A1790" i="41"/>
  <c r="A1789" i="41"/>
  <c r="A1788" i="41"/>
  <c r="A1787" i="41"/>
  <c r="A1786" i="41"/>
  <c r="A1785" i="41"/>
  <c r="A1784" i="41"/>
  <c r="A1783" i="41"/>
  <c r="A1782" i="41"/>
  <c r="A1781" i="41"/>
  <c r="A1780" i="41"/>
  <c r="A1779" i="41"/>
  <c r="A1778" i="41"/>
  <c r="A1777" i="41"/>
  <c r="A1776" i="41"/>
  <c r="A1775" i="41"/>
  <c r="A1774" i="41"/>
  <c r="A1773" i="41"/>
  <c r="A1772" i="41"/>
  <c r="A1771" i="41"/>
  <c r="A1770" i="41"/>
  <c r="A1769" i="41"/>
  <c r="A1768" i="41"/>
  <c r="A1767" i="41"/>
  <c r="A1766" i="41"/>
  <c r="A1765" i="41"/>
  <c r="A1764" i="41"/>
  <c r="A1763" i="41"/>
  <c r="A1762" i="41"/>
  <c r="A1761" i="41"/>
  <c r="A1760" i="41"/>
  <c r="A1759" i="41"/>
  <c r="A1758" i="41"/>
  <c r="A1757" i="41"/>
  <c r="A1756" i="41"/>
  <c r="A1755" i="41"/>
  <c r="A1754" i="41"/>
  <c r="A1753" i="41"/>
  <c r="A1752" i="41"/>
  <c r="A1751" i="41"/>
  <c r="A1750" i="41"/>
  <c r="A1749" i="41"/>
  <c r="A1748" i="41"/>
  <c r="A1747" i="41"/>
  <c r="A1746" i="41"/>
  <c r="A1745" i="41"/>
  <c r="A1744" i="41"/>
  <c r="A1743" i="41"/>
  <c r="A1742" i="41"/>
  <c r="A1741" i="41"/>
  <c r="A1740" i="41"/>
  <c r="A1739" i="41"/>
  <c r="A1738" i="41"/>
  <c r="A1737" i="41"/>
  <c r="A1736" i="41"/>
  <c r="A1735" i="41"/>
  <c r="A1734" i="41"/>
  <c r="A1733" i="41"/>
  <c r="A1732" i="41"/>
  <c r="A1731" i="41"/>
  <c r="A1730" i="41"/>
  <c r="A1729" i="41"/>
  <c r="A1728" i="41"/>
  <c r="A1727" i="41"/>
  <c r="A1726" i="41"/>
  <c r="A1725" i="41"/>
  <c r="A1724" i="41"/>
  <c r="A1723" i="41"/>
  <c r="A1722" i="41"/>
  <c r="A1721" i="41"/>
  <c r="A1720" i="41"/>
  <c r="A1719" i="41"/>
  <c r="A1718" i="41"/>
  <c r="A1717" i="41"/>
  <c r="A1716" i="41"/>
  <c r="A1715" i="41"/>
  <c r="A1714" i="41"/>
  <c r="A1713" i="41"/>
  <c r="A1712" i="41"/>
  <c r="A1711" i="41"/>
  <c r="A1710" i="41"/>
  <c r="A1709" i="41"/>
  <c r="A1708" i="41"/>
  <c r="A1707" i="41"/>
  <c r="A1706" i="41"/>
  <c r="A1705" i="41"/>
  <c r="A1704" i="41"/>
  <c r="A1703" i="41"/>
  <c r="A1702" i="41"/>
  <c r="A1701" i="41"/>
  <c r="A1700" i="41"/>
  <c r="A1699" i="41"/>
  <c r="A1698" i="41"/>
  <c r="A1697" i="41"/>
  <c r="A1696" i="41"/>
  <c r="A1695" i="41"/>
  <c r="A1694" i="41"/>
  <c r="A1693" i="41"/>
  <c r="A1692" i="41"/>
  <c r="A1691" i="41"/>
  <c r="A1690" i="41"/>
  <c r="A1689" i="41"/>
  <c r="A1688" i="41"/>
  <c r="A1687" i="41"/>
  <c r="A1686" i="41"/>
  <c r="A1685" i="41"/>
  <c r="A1684" i="41"/>
  <c r="A1683" i="41"/>
  <c r="A1682" i="41"/>
  <c r="A1681" i="41"/>
  <c r="A1680" i="41"/>
  <c r="A1679" i="41"/>
  <c r="A1678" i="41"/>
  <c r="A1677" i="41"/>
  <c r="A1676" i="41"/>
  <c r="A1675" i="41"/>
  <c r="A1674" i="41"/>
  <c r="A1673" i="41"/>
  <c r="A1672" i="41"/>
  <c r="A1671" i="41"/>
  <c r="A1670" i="41"/>
  <c r="A1669" i="41"/>
  <c r="A1668" i="41"/>
  <c r="A1667" i="41"/>
  <c r="A1666" i="41"/>
  <c r="A1665" i="41"/>
  <c r="A1664" i="41"/>
  <c r="A1663" i="41"/>
  <c r="A1662" i="41"/>
  <c r="A1661" i="41"/>
  <c r="A1660" i="41"/>
  <c r="A1659" i="41"/>
  <c r="A1658" i="41"/>
  <c r="A1657" i="41"/>
  <c r="A1656" i="41"/>
  <c r="A1655" i="41"/>
  <c r="A1654" i="41"/>
  <c r="A1653" i="41"/>
  <c r="A1652" i="41"/>
  <c r="A1651" i="41"/>
  <c r="A1650" i="41"/>
  <c r="A1649" i="41"/>
  <c r="A1648" i="41"/>
  <c r="A1647" i="41"/>
  <c r="A1646" i="41"/>
  <c r="A1645" i="41"/>
  <c r="A1644" i="41"/>
  <c r="A1643" i="41"/>
  <c r="A1642" i="41"/>
  <c r="A1641" i="41"/>
  <c r="A1640" i="41"/>
  <c r="A1639" i="41"/>
  <c r="A1638" i="41"/>
  <c r="A1637" i="41"/>
  <c r="A1636" i="41"/>
  <c r="A1635" i="41"/>
  <c r="A1634" i="41"/>
  <c r="A1633" i="41"/>
  <c r="A1632" i="41"/>
  <c r="A1631" i="41"/>
  <c r="A1630" i="41"/>
  <c r="A1629" i="41"/>
  <c r="A1628" i="41"/>
  <c r="A1627" i="41"/>
  <c r="A1626" i="41"/>
  <c r="A1625" i="41"/>
  <c r="A1624" i="41"/>
  <c r="A1623" i="41"/>
  <c r="A1622" i="41"/>
  <c r="A1621" i="41"/>
  <c r="A1620" i="41"/>
  <c r="A1619" i="41"/>
  <c r="A1618" i="41"/>
  <c r="A1617" i="41"/>
  <c r="A1616" i="41"/>
  <c r="A1615" i="41"/>
  <c r="A1614" i="41"/>
  <c r="A1613" i="41"/>
  <c r="A1612" i="41"/>
  <c r="A1611" i="41"/>
  <c r="A1610" i="41"/>
  <c r="A1609" i="41"/>
  <c r="A1608" i="41"/>
  <c r="A1607" i="41"/>
  <c r="A1606" i="41"/>
  <c r="A1605" i="41"/>
  <c r="A1604" i="41"/>
  <c r="A1603" i="41"/>
  <c r="A1602" i="41"/>
  <c r="A1601" i="41"/>
  <c r="A1600" i="41"/>
  <c r="A1599" i="41"/>
  <c r="A1598" i="41"/>
  <c r="A1597" i="41"/>
  <c r="A1596" i="41"/>
  <c r="A1595" i="41"/>
  <c r="A1594" i="41"/>
  <c r="A1593" i="41"/>
  <c r="A1592" i="41"/>
  <c r="A1591" i="41"/>
  <c r="A1590" i="41"/>
  <c r="A1589" i="41"/>
  <c r="A1588" i="41"/>
  <c r="A1587" i="41"/>
  <c r="A1586" i="41"/>
  <c r="A1585" i="41"/>
  <c r="A1584" i="41"/>
  <c r="A1583" i="41"/>
  <c r="A1582" i="41"/>
  <c r="A1581" i="41"/>
  <c r="A1580" i="41"/>
  <c r="A1579" i="41"/>
  <c r="A1578" i="41"/>
  <c r="A1577" i="41"/>
  <c r="A1576" i="41"/>
  <c r="A1575" i="41"/>
  <c r="A1574" i="41"/>
  <c r="A1573" i="41"/>
  <c r="A1572" i="41"/>
  <c r="A1571" i="41"/>
  <c r="A1570" i="41"/>
  <c r="A1569" i="41"/>
  <c r="A1568" i="41"/>
  <c r="A1567" i="41"/>
  <c r="A1566" i="41"/>
  <c r="A1565" i="41"/>
  <c r="A1564" i="41"/>
  <c r="A1563" i="41"/>
  <c r="A1562" i="41"/>
  <c r="A1561" i="41"/>
  <c r="A1560" i="41"/>
  <c r="A1559" i="41"/>
  <c r="A1558" i="41"/>
  <c r="A1557" i="41"/>
  <c r="A1556" i="41"/>
  <c r="A1555" i="41"/>
  <c r="A1554" i="41"/>
  <c r="A1553" i="41"/>
  <c r="A1552" i="41"/>
  <c r="A1551" i="41"/>
  <c r="A1550" i="41"/>
  <c r="A1549" i="41"/>
  <c r="A1548" i="41"/>
  <c r="A1547" i="41"/>
  <c r="A1546" i="41"/>
  <c r="A1545" i="41"/>
  <c r="A1544" i="41"/>
  <c r="A1543" i="41"/>
  <c r="A1542" i="41"/>
  <c r="A1541" i="41"/>
  <c r="A1540" i="41"/>
  <c r="A1539" i="41"/>
  <c r="A1538" i="41"/>
  <c r="A1537" i="41"/>
  <c r="A1536" i="41"/>
  <c r="A1535" i="41"/>
  <c r="A1534" i="41"/>
  <c r="A1533" i="41"/>
  <c r="A1532" i="41"/>
  <c r="A1531" i="41"/>
  <c r="A1530" i="41"/>
  <c r="A1529" i="41"/>
  <c r="A1528" i="41"/>
  <c r="A1527" i="41"/>
  <c r="A1526" i="41"/>
  <c r="A1525" i="41"/>
  <c r="A1524" i="41"/>
  <c r="A1523" i="41"/>
  <c r="A1522" i="41"/>
  <c r="A1521" i="41"/>
  <c r="A1520" i="41"/>
  <c r="A1519" i="41"/>
  <c r="A1518" i="41"/>
  <c r="A1517" i="41"/>
  <c r="A1516" i="41"/>
  <c r="A1515" i="41"/>
  <c r="A1514" i="41"/>
  <c r="A1513" i="41"/>
  <c r="A1512" i="41"/>
  <c r="A1511" i="41"/>
  <c r="A1510" i="41"/>
  <c r="A1509" i="41"/>
  <c r="A1508" i="41"/>
  <c r="A1507" i="41"/>
  <c r="A1506" i="41"/>
  <c r="A1505" i="41"/>
  <c r="A1504" i="41"/>
  <c r="A1503" i="41"/>
  <c r="A1502" i="41"/>
  <c r="A1501" i="41"/>
  <c r="A1500" i="41"/>
  <c r="A1499" i="41"/>
  <c r="A1498" i="41"/>
  <c r="A1497" i="41"/>
  <c r="A1496" i="41"/>
  <c r="A1495" i="41"/>
  <c r="A1494" i="41"/>
  <c r="A1493" i="41"/>
  <c r="A1492" i="41"/>
  <c r="A1491" i="41"/>
  <c r="A1490" i="41"/>
  <c r="A1489" i="41"/>
  <c r="A1488" i="41"/>
  <c r="A1487" i="41"/>
  <c r="A1486" i="41"/>
  <c r="A1485" i="41"/>
  <c r="A1484" i="41"/>
  <c r="A1483" i="41"/>
  <c r="A1482" i="41"/>
  <c r="A1481" i="41"/>
  <c r="A1480" i="41"/>
  <c r="A1479" i="41"/>
  <c r="A1478" i="41"/>
  <c r="A1477" i="41"/>
  <c r="A1476" i="41"/>
  <c r="A1475" i="41"/>
  <c r="A1474" i="41"/>
  <c r="A1473" i="41"/>
  <c r="A1472" i="41"/>
  <c r="A1471" i="41"/>
  <c r="A1470" i="41"/>
  <c r="A1469" i="41"/>
  <c r="A1468" i="41"/>
  <c r="A1467" i="41"/>
  <c r="A1466" i="41"/>
  <c r="A1465" i="41"/>
  <c r="A1464" i="41"/>
  <c r="A1463" i="41"/>
  <c r="A1462" i="41"/>
  <c r="A1461" i="41"/>
  <c r="A1460" i="41"/>
  <c r="A1459" i="41"/>
  <c r="A1458" i="41"/>
  <c r="A1457" i="41"/>
  <c r="A1456" i="41"/>
  <c r="A1455" i="41"/>
  <c r="A1454" i="41"/>
  <c r="A1453" i="41"/>
  <c r="A1452" i="41"/>
  <c r="A1451" i="41"/>
  <c r="A1450" i="41"/>
  <c r="A1449" i="41"/>
  <c r="A1448" i="41"/>
  <c r="A1447" i="41"/>
  <c r="A1446" i="41"/>
  <c r="A1445" i="41"/>
  <c r="A1444" i="41"/>
  <c r="A1443" i="41"/>
  <c r="A1442" i="41"/>
  <c r="A1441" i="41"/>
  <c r="A1440" i="41"/>
  <c r="A1439" i="41"/>
  <c r="A1438" i="41"/>
  <c r="A1437" i="41"/>
  <c r="A1436" i="41"/>
  <c r="A1435" i="41"/>
  <c r="A1434" i="41"/>
  <c r="A1433" i="41"/>
  <c r="A1432" i="41"/>
  <c r="A1431" i="41"/>
  <c r="A1430" i="41"/>
  <c r="A1429" i="41"/>
  <c r="A1428" i="41"/>
  <c r="A1427" i="41"/>
  <c r="A1426" i="41"/>
  <c r="A1425" i="41"/>
  <c r="A1424" i="41"/>
  <c r="A1423" i="41"/>
  <c r="A1422" i="41"/>
  <c r="A1421" i="41"/>
  <c r="A1420" i="41"/>
  <c r="A1419" i="41"/>
  <c r="A1418" i="41"/>
  <c r="A1417" i="41"/>
  <c r="A1416" i="41"/>
  <c r="A1415" i="41"/>
  <c r="A1414" i="41"/>
  <c r="A1413" i="41"/>
  <c r="A1412" i="41"/>
  <c r="A1411" i="41"/>
  <c r="A1410" i="41"/>
  <c r="A1409" i="41"/>
  <c r="A1408" i="41"/>
  <c r="A1407" i="41"/>
  <c r="A1406" i="41"/>
  <c r="A1405" i="41"/>
  <c r="A1404" i="41"/>
  <c r="A1403" i="41"/>
  <c r="A1402" i="41"/>
  <c r="A1401" i="41"/>
  <c r="A1400" i="41"/>
  <c r="A1399" i="41"/>
  <c r="A1398" i="41"/>
  <c r="A1397" i="41"/>
  <c r="A1396" i="41"/>
  <c r="A1395" i="41"/>
  <c r="A1394" i="41"/>
  <c r="A1393" i="41"/>
  <c r="A1392" i="41"/>
  <c r="A1391" i="41"/>
  <c r="A1390" i="41"/>
  <c r="A1389" i="41"/>
  <c r="A1388" i="41"/>
  <c r="A1387" i="41"/>
  <c r="A1386" i="41"/>
  <c r="A1385" i="41"/>
  <c r="A1384" i="41"/>
  <c r="A1383" i="41"/>
  <c r="A1382" i="41"/>
  <c r="A1381" i="41"/>
  <c r="A1380" i="41"/>
  <c r="A1379" i="41"/>
  <c r="A1378" i="41"/>
  <c r="A1377" i="41"/>
  <c r="A1376" i="41"/>
  <c r="A1375" i="41"/>
  <c r="A1374" i="41"/>
  <c r="A1373" i="41"/>
  <c r="A1372" i="41"/>
  <c r="A1371" i="41"/>
  <c r="A1370" i="41"/>
  <c r="A1369" i="41"/>
  <c r="A1368" i="41"/>
  <c r="A1367" i="41"/>
  <c r="A1366" i="41"/>
  <c r="A1365" i="41"/>
  <c r="A1364" i="41"/>
  <c r="A1363" i="41"/>
  <c r="A1362" i="41"/>
  <c r="A1361" i="41"/>
  <c r="A1360" i="41"/>
  <c r="A1359" i="41"/>
  <c r="A1358" i="41"/>
  <c r="A1357" i="41"/>
  <c r="A1356" i="41"/>
  <c r="A1355" i="41"/>
  <c r="A1354" i="41"/>
  <c r="A1353" i="41"/>
  <c r="A1352" i="41"/>
  <c r="A1351" i="41"/>
  <c r="A1350" i="41"/>
  <c r="A1349" i="41"/>
  <c r="A1348" i="41"/>
  <c r="A1347" i="41"/>
  <c r="A1346" i="41"/>
  <c r="A1345" i="41"/>
  <c r="A1344" i="41"/>
  <c r="A1343" i="41"/>
  <c r="A1342" i="41"/>
  <c r="A1341" i="41"/>
  <c r="A1340" i="41"/>
  <c r="A1339" i="41"/>
  <c r="A1338" i="41"/>
  <c r="A1337" i="41"/>
  <c r="A1336" i="41"/>
  <c r="A1335" i="41"/>
  <c r="A1334" i="41"/>
  <c r="A1333" i="41"/>
  <c r="A1332" i="41"/>
  <c r="A1331" i="41"/>
  <c r="A1330" i="41"/>
  <c r="A1329" i="41"/>
  <c r="A1328" i="41"/>
  <c r="A1327" i="41"/>
  <c r="A1326" i="41"/>
  <c r="A1325" i="41"/>
  <c r="A1324" i="41"/>
  <c r="A1323" i="41"/>
  <c r="A1322" i="41"/>
  <c r="A1321" i="41"/>
  <c r="A1320" i="41"/>
  <c r="A1319" i="41"/>
  <c r="A1318" i="41"/>
  <c r="A1317" i="41"/>
  <c r="A1316" i="41"/>
  <c r="A1315" i="41"/>
  <c r="A1314" i="41"/>
  <c r="A1313" i="41"/>
  <c r="A1312" i="41"/>
  <c r="A1311" i="41"/>
  <c r="A1310" i="41"/>
  <c r="A1309" i="41"/>
  <c r="A1308" i="41"/>
  <c r="A1307" i="41"/>
  <c r="A1306" i="41"/>
  <c r="A1305" i="41"/>
  <c r="A1304" i="41"/>
  <c r="A1303" i="41"/>
  <c r="A1302" i="41"/>
  <c r="A1301" i="41"/>
  <c r="A1300" i="41"/>
  <c r="A1299" i="41"/>
  <c r="A1298" i="41"/>
  <c r="A1297" i="41"/>
  <c r="A1296" i="41"/>
  <c r="A1295" i="41"/>
  <c r="A1294" i="41"/>
  <c r="A1293" i="41"/>
  <c r="A1292" i="41"/>
  <c r="A1291" i="41"/>
  <c r="A1290" i="41"/>
  <c r="A1289" i="41"/>
  <c r="A1288" i="41"/>
  <c r="A1287" i="41"/>
  <c r="A1286" i="41"/>
  <c r="A1285" i="41"/>
  <c r="A1284" i="41"/>
  <c r="A1283" i="41"/>
  <c r="A1282" i="41"/>
  <c r="A1281" i="41"/>
  <c r="A1280" i="41"/>
  <c r="A1279" i="41"/>
  <c r="A1278" i="41"/>
  <c r="A1277" i="41"/>
  <c r="A1276" i="41"/>
  <c r="A1275" i="41"/>
  <c r="A1274" i="41"/>
  <c r="A1273" i="41"/>
  <c r="A1272" i="41"/>
  <c r="A1271" i="41"/>
  <c r="A1270" i="41"/>
  <c r="A1269" i="41"/>
  <c r="A1268" i="41"/>
  <c r="A1267" i="41"/>
  <c r="A1266" i="41"/>
  <c r="A1265" i="41"/>
  <c r="A1264" i="41"/>
  <c r="A1263" i="41"/>
  <c r="A1262" i="41"/>
  <c r="A1261" i="41"/>
  <c r="A1260" i="41"/>
  <c r="A1259" i="41"/>
  <c r="A1258" i="41"/>
  <c r="A1257" i="41"/>
  <c r="A1256" i="41"/>
  <c r="A1255" i="41"/>
  <c r="A1254" i="41"/>
  <c r="A1253" i="41"/>
  <c r="A1252" i="41"/>
  <c r="A1251" i="41"/>
  <c r="A1250" i="41"/>
  <c r="A1249" i="41"/>
  <c r="A1248" i="41"/>
  <c r="A1247" i="41"/>
  <c r="A1246" i="41"/>
  <c r="A1245" i="41"/>
  <c r="A1244" i="41"/>
  <c r="A1243" i="41"/>
  <c r="A1242" i="41"/>
  <c r="A1241" i="41"/>
  <c r="A1240" i="41"/>
  <c r="A1239" i="41"/>
  <c r="A1238" i="41"/>
  <c r="A1237" i="41"/>
  <c r="A1236" i="41"/>
  <c r="A1235" i="41"/>
  <c r="A1234" i="41"/>
  <c r="A1233" i="41"/>
  <c r="A1232" i="41"/>
  <c r="A1231" i="41"/>
  <c r="A1230" i="41"/>
  <c r="A1229" i="41"/>
  <c r="A1228" i="41"/>
  <c r="A1227" i="41"/>
  <c r="A1226" i="41"/>
  <c r="A1225" i="41"/>
  <c r="A1224" i="41"/>
  <c r="A1223" i="41"/>
  <c r="A1222" i="41"/>
  <c r="A1221" i="41"/>
  <c r="A1220" i="41"/>
  <c r="A1219" i="41"/>
  <c r="A1218" i="41"/>
  <c r="A1217" i="41"/>
  <c r="A1216" i="41"/>
  <c r="A1215" i="41"/>
  <c r="A1214" i="41"/>
  <c r="A1213" i="41"/>
  <c r="A1212" i="41"/>
  <c r="A1211" i="41"/>
  <c r="A1210" i="41"/>
  <c r="A1209" i="41"/>
  <c r="A1208" i="41"/>
  <c r="A1207" i="41"/>
  <c r="A1206" i="41"/>
  <c r="A1205" i="41"/>
  <c r="A1204" i="41"/>
  <c r="A1203" i="41"/>
  <c r="A1202" i="41"/>
  <c r="A1201" i="41"/>
  <c r="A1200" i="41"/>
  <c r="A1199" i="41"/>
  <c r="A1198" i="41"/>
  <c r="A1197" i="41"/>
  <c r="A1196" i="41"/>
  <c r="A1195" i="41"/>
  <c r="A1194" i="41"/>
  <c r="A1193" i="41"/>
  <c r="A1192" i="41"/>
  <c r="A1191" i="41"/>
  <c r="A1190" i="41"/>
  <c r="A1189" i="41"/>
  <c r="A1188" i="41"/>
  <c r="A1187" i="41"/>
  <c r="A1186" i="41"/>
  <c r="A1185" i="41"/>
  <c r="A1184" i="41"/>
  <c r="A1183" i="41"/>
  <c r="A1182" i="41"/>
  <c r="A1181" i="41"/>
  <c r="A1180" i="41"/>
  <c r="A1179" i="41"/>
  <c r="A1178" i="41"/>
  <c r="A1177" i="41"/>
  <c r="A1176" i="41"/>
  <c r="A1175" i="41"/>
  <c r="A1174" i="41"/>
  <c r="A1173" i="41"/>
  <c r="A1172" i="41"/>
  <c r="A1171" i="41"/>
  <c r="A1170" i="41"/>
  <c r="A1169" i="41"/>
  <c r="A1168" i="41"/>
  <c r="A1167" i="41"/>
  <c r="A1166" i="41"/>
  <c r="A1165" i="41"/>
  <c r="A1164" i="41"/>
  <c r="A1163" i="41"/>
  <c r="A1162" i="41"/>
  <c r="A1161" i="41"/>
  <c r="A1160" i="41"/>
  <c r="A1159" i="41"/>
  <c r="A1158" i="41"/>
  <c r="A1157" i="41"/>
  <c r="A1156" i="41"/>
  <c r="A1155" i="41"/>
  <c r="A1154" i="41"/>
  <c r="A1153" i="41"/>
  <c r="A1152" i="41"/>
  <c r="A1151" i="41"/>
  <c r="A1150" i="41"/>
  <c r="A1149" i="41"/>
  <c r="A1148" i="41"/>
  <c r="A1147" i="41"/>
  <c r="A1146" i="41"/>
  <c r="A1145" i="41"/>
  <c r="A1144" i="41"/>
  <c r="A1143" i="41"/>
  <c r="A1142" i="41"/>
  <c r="A1141" i="41"/>
  <c r="A1140" i="41"/>
  <c r="A1139" i="41"/>
  <c r="A1138" i="41"/>
  <c r="A1137" i="41"/>
  <c r="A1136" i="41"/>
  <c r="A1135" i="41"/>
  <c r="A1134" i="41"/>
  <c r="A1133" i="41"/>
  <c r="A1132" i="41"/>
  <c r="A1131" i="41"/>
  <c r="A1130" i="41"/>
  <c r="A1129" i="41"/>
  <c r="A1128" i="41"/>
  <c r="A1127" i="41"/>
  <c r="A1126" i="41"/>
  <c r="A1125" i="41"/>
  <c r="A1124" i="41"/>
  <c r="A1123" i="41"/>
  <c r="A1122" i="41"/>
  <c r="A1121" i="41"/>
  <c r="A1120" i="41"/>
  <c r="A1119" i="41"/>
  <c r="A1118" i="41"/>
  <c r="A1117" i="41"/>
  <c r="A1116" i="41"/>
  <c r="A1115" i="41"/>
  <c r="A1114" i="41"/>
  <c r="A1113" i="41"/>
  <c r="A1112" i="41"/>
  <c r="A1111" i="41"/>
  <c r="A1110" i="41"/>
  <c r="A1109" i="41"/>
  <c r="A1108" i="41"/>
  <c r="A1107" i="41"/>
  <c r="A1106" i="41"/>
  <c r="A1105" i="41"/>
  <c r="A1104" i="41"/>
  <c r="A1103" i="41"/>
  <c r="A1102" i="41"/>
  <c r="A1101" i="41"/>
  <c r="A1100" i="41"/>
  <c r="A1099" i="41"/>
  <c r="A1098" i="41"/>
  <c r="A1097" i="41"/>
  <c r="A1096" i="41"/>
  <c r="A1095" i="41"/>
  <c r="A1094" i="41"/>
  <c r="A1093" i="41"/>
  <c r="A1092" i="41"/>
  <c r="A1091" i="41"/>
  <c r="A1090" i="41"/>
  <c r="A1089" i="41"/>
  <c r="A1088" i="41"/>
  <c r="A1087" i="41"/>
  <c r="A1086" i="41"/>
  <c r="A1085" i="41"/>
  <c r="A1084" i="41"/>
  <c r="A1083" i="41"/>
  <c r="A1082" i="41"/>
  <c r="A1081" i="41"/>
  <c r="A1080" i="41"/>
  <c r="A1079" i="41"/>
  <c r="A1078" i="41"/>
  <c r="A1077" i="41"/>
  <c r="A1076" i="41"/>
  <c r="A1075" i="41"/>
  <c r="A1074" i="41"/>
  <c r="A1073" i="41"/>
  <c r="A1072" i="41"/>
  <c r="A1071" i="41"/>
  <c r="A1070" i="41"/>
  <c r="A1069" i="41"/>
  <c r="A1068" i="41"/>
  <c r="A1067" i="41"/>
  <c r="A1066" i="41"/>
  <c r="A1065" i="41"/>
  <c r="A1064" i="41"/>
  <c r="A1063" i="41"/>
  <c r="A1062" i="41"/>
  <c r="A1061" i="41"/>
  <c r="A1060" i="41"/>
  <c r="A1059" i="41"/>
  <c r="A1058" i="41"/>
  <c r="A1057" i="41"/>
  <c r="A1056" i="41"/>
  <c r="A1055" i="41"/>
  <c r="A1054" i="41"/>
  <c r="A1053" i="41"/>
  <c r="A1052" i="41"/>
  <c r="A1051" i="41"/>
  <c r="A1050" i="41"/>
  <c r="A1049" i="41"/>
  <c r="A1048" i="41"/>
  <c r="A1047" i="41"/>
  <c r="A1046" i="41"/>
  <c r="A1045" i="41"/>
  <c r="A1044" i="41"/>
  <c r="A1043" i="41"/>
  <c r="A1042" i="41"/>
  <c r="A1041" i="41"/>
  <c r="A1040" i="41"/>
  <c r="A1039" i="41"/>
  <c r="A1038" i="41"/>
  <c r="A1037" i="41"/>
  <c r="A1036" i="41"/>
  <c r="A1035" i="41"/>
  <c r="A1034" i="41"/>
  <c r="A1033" i="41"/>
  <c r="A1032" i="41"/>
  <c r="A1031" i="41"/>
  <c r="A1030" i="41"/>
  <c r="A1029" i="41"/>
  <c r="A1028" i="41"/>
  <c r="A1027" i="41"/>
  <c r="A1026" i="41"/>
  <c r="A1025" i="41"/>
  <c r="A1024" i="41"/>
  <c r="A1023" i="41"/>
  <c r="A1022" i="41"/>
  <c r="A1021" i="41"/>
  <c r="A1020" i="41"/>
  <c r="A1019" i="41"/>
  <c r="A1018" i="41"/>
  <c r="A1017" i="41"/>
  <c r="A1016" i="41"/>
  <c r="A1015" i="41"/>
  <c r="A1014" i="41"/>
  <c r="A1013" i="41"/>
  <c r="A1012" i="41"/>
  <c r="A1011" i="41"/>
  <c r="A1010" i="41"/>
  <c r="A1009" i="41"/>
  <c r="A1008" i="41"/>
  <c r="A1007" i="41"/>
  <c r="A1006" i="41"/>
  <c r="A1005" i="41"/>
  <c r="A1004" i="41"/>
  <c r="A1003" i="41"/>
  <c r="A1002" i="41"/>
  <c r="A1001" i="41"/>
  <c r="A1000" i="41"/>
  <c r="A999" i="41"/>
  <c r="A998" i="41"/>
  <c r="A997" i="41"/>
  <c r="A996" i="41"/>
  <c r="A995" i="41"/>
  <c r="A994" i="41"/>
  <c r="A993" i="41"/>
  <c r="A992" i="41"/>
  <c r="A991" i="41"/>
  <c r="A990" i="41"/>
  <c r="A989" i="41"/>
  <c r="A988" i="41"/>
  <c r="A987" i="41"/>
  <c r="A986" i="41"/>
  <c r="A985" i="41"/>
  <c r="A984" i="41"/>
  <c r="A983" i="41"/>
  <c r="A982" i="41"/>
  <c r="A981" i="41"/>
  <c r="A980" i="41"/>
  <c r="A979" i="41"/>
  <c r="A978" i="41"/>
  <c r="A977" i="41"/>
  <c r="A976" i="41"/>
  <c r="A975" i="41"/>
  <c r="A974" i="41"/>
  <c r="A973" i="41"/>
  <c r="A972" i="41"/>
  <c r="A971" i="41"/>
  <c r="A970" i="41"/>
  <c r="A969" i="41"/>
  <c r="A968" i="41"/>
  <c r="A967" i="41"/>
  <c r="A966" i="41"/>
  <c r="A965" i="41"/>
  <c r="A964" i="41"/>
  <c r="A963" i="41"/>
  <c r="A962" i="41"/>
  <c r="A961" i="41"/>
  <c r="A960" i="41"/>
  <c r="A959" i="41"/>
  <c r="A958" i="41"/>
  <c r="A957" i="41"/>
  <c r="A956" i="41"/>
  <c r="A955" i="41"/>
  <c r="A954" i="41"/>
  <c r="A953" i="41"/>
  <c r="A952" i="41"/>
  <c r="A951" i="41"/>
  <c r="A950" i="41"/>
  <c r="A949" i="41"/>
  <c r="A948" i="41"/>
  <c r="A947" i="41"/>
  <c r="A946" i="41"/>
  <c r="A945" i="41"/>
  <c r="A944" i="41"/>
  <c r="A943" i="41"/>
  <c r="A942" i="41"/>
  <c r="A941" i="41"/>
  <c r="A940" i="41"/>
  <c r="A939" i="41"/>
  <c r="A938" i="41"/>
  <c r="A937" i="41"/>
  <c r="A936" i="41"/>
  <c r="A935" i="41"/>
  <c r="A934" i="41"/>
  <c r="A933" i="41"/>
  <c r="A932" i="41"/>
  <c r="A931" i="41"/>
  <c r="A930" i="41"/>
  <c r="A929" i="41"/>
  <c r="A928" i="41"/>
  <c r="A927" i="41"/>
  <c r="A926" i="41"/>
  <c r="A925" i="41"/>
  <c r="A924" i="41"/>
  <c r="A923" i="41"/>
  <c r="A922" i="41"/>
  <c r="A921" i="41"/>
  <c r="A920" i="41"/>
  <c r="A919" i="41"/>
  <c r="A918" i="41"/>
  <c r="A917" i="41"/>
  <c r="A916" i="41"/>
  <c r="A915" i="41"/>
  <c r="A914" i="41"/>
  <c r="A913" i="41"/>
  <c r="A912" i="41"/>
  <c r="A911" i="41"/>
  <c r="A910" i="41"/>
  <c r="A909" i="41"/>
  <c r="A908" i="41"/>
  <c r="A907" i="41"/>
  <c r="A906" i="41"/>
  <c r="A905" i="41"/>
  <c r="A904" i="41"/>
  <c r="A903" i="41"/>
  <c r="A902" i="41"/>
  <c r="A901" i="41"/>
  <c r="A900" i="41"/>
  <c r="A899" i="41"/>
  <c r="A898" i="41"/>
  <c r="A897" i="41"/>
  <c r="A896" i="41"/>
  <c r="A895" i="41"/>
  <c r="A894" i="41"/>
  <c r="A893" i="41"/>
  <c r="A892" i="41"/>
  <c r="A891" i="41"/>
  <c r="A890" i="41"/>
  <c r="A889" i="41"/>
  <c r="A888" i="41"/>
  <c r="A887" i="41"/>
  <c r="A886" i="41"/>
  <c r="A885" i="41"/>
  <c r="A884" i="41"/>
  <c r="A883" i="41"/>
  <c r="A882" i="41"/>
  <c r="A881" i="41"/>
  <c r="A880" i="41"/>
  <c r="A879" i="41"/>
  <c r="A878" i="41"/>
  <c r="A877" i="41"/>
  <c r="A876" i="41"/>
  <c r="A875" i="41"/>
  <c r="A874" i="41"/>
  <c r="A873" i="41"/>
  <c r="A872" i="41"/>
  <c r="A871" i="41"/>
  <c r="A870" i="41"/>
  <c r="A869" i="41"/>
  <c r="A868" i="41"/>
  <c r="A867" i="41"/>
  <c r="A866" i="41"/>
  <c r="A865" i="41"/>
  <c r="A864" i="41"/>
  <c r="A863" i="41"/>
  <c r="A862" i="41"/>
  <c r="A861" i="41"/>
  <c r="A860" i="41"/>
  <c r="A859" i="41"/>
  <c r="A858" i="41"/>
  <c r="A857" i="41"/>
  <c r="A856" i="41"/>
  <c r="A855" i="41"/>
  <c r="A854" i="41"/>
  <c r="A853" i="41"/>
  <c r="A852" i="41"/>
  <c r="A851" i="41"/>
  <c r="A850" i="41"/>
  <c r="A849" i="41"/>
  <c r="A848" i="41"/>
  <c r="A847" i="41"/>
  <c r="A846" i="41"/>
  <c r="A845" i="41"/>
  <c r="A844" i="41"/>
  <c r="A843" i="41"/>
  <c r="A842" i="41"/>
  <c r="A841" i="41"/>
  <c r="A840" i="41"/>
  <c r="A839" i="41"/>
  <c r="A838" i="41"/>
  <c r="A837" i="41"/>
  <c r="A836" i="41"/>
  <c r="A835" i="41"/>
  <c r="A834" i="41"/>
  <c r="A833" i="41"/>
  <c r="A832" i="41"/>
  <c r="A831" i="41"/>
  <c r="A830" i="41"/>
  <c r="A829" i="41"/>
  <c r="A828" i="41"/>
  <c r="A827" i="41"/>
  <c r="A826" i="41"/>
  <c r="A825" i="41"/>
  <c r="A824" i="41"/>
  <c r="A823" i="41"/>
  <c r="A822" i="41"/>
  <c r="A821" i="41"/>
  <c r="A820" i="41"/>
  <c r="A819" i="41"/>
  <c r="A818" i="41"/>
  <c r="A817" i="41"/>
  <c r="A816" i="41"/>
  <c r="A815" i="41"/>
  <c r="A814" i="41"/>
  <c r="A813" i="41"/>
  <c r="A812" i="41"/>
  <c r="A811" i="41"/>
  <c r="A810" i="41"/>
  <c r="A809" i="41"/>
  <c r="A808" i="41"/>
  <c r="A807" i="41"/>
  <c r="A806" i="41"/>
  <c r="A805" i="41"/>
  <c r="A804" i="41"/>
  <c r="A803" i="41"/>
  <c r="A802" i="41"/>
  <c r="A801" i="41"/>
  <c r="A800" i="41"/>
  <c r="A799" i="41"/>
  <c r="A798" i="41"/>
  <c r="A797" i="41"/>
  <c r="A796" i="41"/>
  <c r="A795" i="41"/>
  <c r="A794" i="41"/>
  <c r="A793" i="41"/>
  <c r="A792" i="41"/>
  <c r="A791" i="41"/>
  <c r="A790" i="41"/>
  <c r="A789" i="41"/>
  <c r="A788" i="41"/>
  <c r="A787" i="41"/>
  <c r="A786" i="41"/>
  <c r="A785" i="41"/>
  <c r="A784" i="41"/>
  <c r="A783" i="41"/>
  <c r="A782" i="41"/>
  <c r="A781" i="41"/>
  <c r="A780" i="41"/>
  <c r="A779" i="41"/>
  <c r="A778" i="41"/>
  <c r="A777" i="41"/>
  <c r="A776" i="41"/>
  <c r="A775" i="41"/>
  <c r="A774" i="41"/>
  <c r="A773" i="41"/>
  <c r="A772" i="41"/>
  <c r="A771" i="41"/>
  <c r="A770" i="41"/>
  <c r="A769" i="41"/>
  <c r="A768" i="41"/>
  <c r="A767" i="41"/>
  <c r="A766" i="41"/>
  <c r="A765" i="41"/>
  <c r="A764" i="41"/>
  <c r="A763" i="41"/>
  <c r="A762" i="41"/>
  <c r="A761" i="41"/>
  <c r="A760" i="41"/>
  <c r="A759" i="41"/>
  <c r="A758" i="41"/>
  <c r="A757" i="41"/>
  <c r="A756" i="41"/>
  <c r="A755" i="41"/>
  <c r="A754" i="41"/>
  <c r="A753" i="41"/>
  <c r="A752" i="41"/>
  <c r="A751" i="41"/>
  <c r="A750" i="41"/>
  <c r="A749" i="41"/>
  <c r="A748" i="41"/>
  <c r="A747" i="41"/>
  <c r="A746" i="41"/>
  <c r="A745" i="41"/>
  <c r="A744" i="41"/>
  <c r="A743" i="41"/>
  <c r="A742" i="41"/>
  <c r="A741" i="41"/>
  <c r="A740" i="41"/>
  <c r="A739" i="41"/>
  <c r="A738" i="41"/>
  <c r="A737" i="41"/>
  <c r="A736" i="41"/>
  <c r="A735" i="41"/>
  <c r="A734" i="41"/>
  <c r="A733" i="41"/>
  <c r="A732" i="41"/>
  <c r="A731" i="41"/>
  <c r="A730" i="41"/>
  <c r="A729" i="41"/>
  <c r="A728" i="41"/>
  <c r="A727" i="41"/>
  <c r="A726" i="41"/>
  <c r="A725" i="41"/>
  <c r="A724" i="41"/>
  <c r="A723" i="41"/>
  <c r="A722" i="41"/>
  <c r="A721" i="41"/>
  <c r="A720" i="41"/>
  <c r="A719" i="41"/>
  <c r="A718" i="41"/>
  <c r="A717" i="41"/>
  <c r="A716" i="41"/>
  <c r="A715" i="41"/>
  <c r="A714" i="41"/>
  <c r="A713" i="41"/>
  <c r="A712" i="41"/>
  <c r="A711" i="41"/>
  <c r="A710" i="41"/>
  <c r="A709" i="41"/>
  <c r="A708" i="41"/>
  <c r="A707" i="41"/>
  <c r="A706" i="41"/>
  <c r="A705" i="41"/>
  <c r="A704" i="41"/>
  <c r="A703" i="41"/>
  <c r="A702" i="41"/>
  <c r="A701" i="41"/>
  <c r="A700" i="41"/>
  <c r="A699" i="41"/>
  <c r="A698" i="41"/>
  <c r="A697" i="41"/>
  <c r="A696" i="41"/>
  <c r="A695" i="41"/>
  <c r="A694" i="41"/>
  <c r="A693" i="41"/>
  <c r="A692" i="41"/>
  <c r="A691" i="41"/>
  <c r="A690" i="41"/>
  <c r="A689" i="41"/>
  <c r="A688" i="41"/>
  <c r="A687" i="41"/>
  <c r="A686" i="41"/>
  <c r="A685" i="41"/>
  <c r="A684" i="41"/>
  <c r="A683" i="41"/>
  <c r="A682" i="41"/>
  <c r="A681" i="41"/>
  <c r="A680" i="41"/>
  <c r="A679" i="41"/>
  <c r="A678" i="41"/>
  <c r="A677" i="41"/>
  <c r="A676" i="41"/>
  <c r="A675" i="41"/>
  <c r="A674" i="41"/>
  <c r="A673" i="41"/>
  <c r="A672" i="41"/>
  <c r="A671" i="41"/>
  <c r="A670" i="41"/>
  <c r="A669" i="41"/>
  <c r="A668" i="41"/>
  <c r="A667" i="41"/>
  <c r="A666" i="41"/>
  <c r="A665" i="41"/>
  <c r="A664" i="41"/>
  <c r="A663" i="41"/>
  <c r="A662" i="41"/>
  <c r="A661" i="41"/>
  <c r="A660" i="41"/>
  <c r="A659" i="41"/>
  <c r="A658" i="41"/>
  <c r="A657" i="41"/>
  <c r="A656" i="41"/>
  <c r="A655" i="41"/>
  <c r="A654" i="41"/>
  <c r="A653" i="41"/>
  <c r="A652" i="41"/>
  <c r="A651" i="41"/>
  <c r="A650" i="41"/>
  <c r="A649" i="41"/>
  <c r="A648" i="41"/>
  <c r="A647" i="41"/>
  <c r="A646" i="41"/>
  <c r="A645" i="41"/>
  <c r="A644" i="41"/>
  <c r="A643" i="41"/>
  <c r="A642" i="41"/>
  <c r="A641" i="41"/>
  <c r="A640" i="41"/>
  <c r="A639" i="41"/>
  <c r="A638" i="41"/>
  <c r="A637" i="41"/>
  <c r="A636" i="41"/>
  <c r="A635" i="41"/>
  <c r="A634" i="41"/>
  <c r="A633" i="41"/>
  <c r="A632" i="41"/>
  <c r="A631" i="41"/>
  <c r="A630" i="41"/>
  <c r="A629" i="41"/>
  <c r="A628" i="41"/>
  <c r="A627" i="41"/>
  <c r="A626" i="41"/>
  <c r="A625" i="41"/>
  <c r="A624" i="41"/>
  <c r="A623" i="41"/>
  <c r="A622" i="41"/>
  <c r="A621" i="41"/>
  <c r="A620" i="41"/>
  <c r="A619" i="41"/>
  <c r="A618" i="41"/>
  <c r="A617" i="41"/>
  <c r="A616" i="41"/>
  <c r="A615" i="41"/>
  <c r="A614" i="41"/>
  <c r="A613" i="41"/>
  <c r="A612" i="41"/>
  <c r="A611" i="41"/>
  <c r="A610" i="41"/>
  <c r="A609" i="41"/>
  <c r="A608" i="41"/>
  <c r="A607" i="41"/>
  <c r="A606" i="41"/>
  <c r="A605" i="41"/>
  <c r="A604" i="41"/>
  <c r="A603" i="41"/>
  <c r="A602" i="41"/>
  <c r="A601" i="41"/>
  <c r="A600" i="41"/>
  <c r="A599" i="41"/>
  <c r="A598" i="41"/>
  <c r="A597" i="41"/>
  <c r="A596" i="41"/>
  <c r="A595" i="41"/>
  <c r="A594" i="41"/>
  <c r="A593" i="41"/>
  <c r="A592" i="41"/>
  <c r="A591" i="41"/>
  <c r="A590" i="41"/>
  <c r="A589" i="41"/>
  <c r="A588" i="41"/>
  <c r="A587" i="41"/>
  <c r="A586" i="41"/>
  <c r="A585" i="41"/>
  <c r="A584" i="41"/>
  <c r="A583" i="41"/>
  <c r="A582" i="41"/>
  <c r="A581" i="41"/>
  <c r="A580" i="41"/>
  <c r="A579" i="41"/>
  <c r="A578" i="41"/>
  <c r="A577" i="41"/>
  <c r="A576" i="41"/>
  <c r="A575" i="41"/>
  <c r="A574" i="41"/>
  <c r="A573" i="41"/>
  <c r="A572" i="41"/>
  <c r="A571" i="41"/>
  <c r="A570" i="41"/>
  <c r="A569" i="41"/>
  <c r="A568" i="41"/>
  <c r="A567" i="41"/>
  <c r="A566" i="41"/>
  <c r="A565" i="41"/>
  <c r="A564" i="41"/>
  <c r="A563" i="41"/>
  <c r="A562" i="41"/>
  <c r="A561" i="41"/>
  <c r="A560" i="41"/>
  <c r="A559" i="41"/>
  <c r="A558" i="41"/>
  <c r="A557" i="41"/>
  <c r="A556" i="41"/>
  <c r="A555" i="41"/>
  <c r="A554" i="41"/>
  <c r="A553" i="41"/>
  <c r="A552" i="41"/>
  <c r="A551" i="41"/>
  <c r="A550" i="41"/>
  <c r="A549" i="41"/>
  <c r="A548" i="41"/>
  <c r="A547" i="41"/>
  <c r="A546" i="41"/>
  <c r="A545" i="41"/>
  <c r="A544" i="41"/>
  <c r="A543" i="41"/>
  <c r="A542" i="41"/>
  <c r="A541" i="41"/>
  <c r="A540" i="41"/>
  <c r="A539" i="41"/>
  <c r="A538" i="41"/>
  <c r="A537" i="41"/>
  <c r="A536" i="41"/>
  <c r="A535" i="41"/>
  <c r="A534" i="41"/>
  <c r="A533" i="41"/>
  <c r="A532" i="41"/>
  <c r="A531" i="41"/>
  <c r="A530" i="41"/>
  <c r="A529" i="41"/>
  <c r="A528" i="41"/>
  <c r="A527" i="41"/>
  <c r="A526" i="41"/>
  <c r="A525" i="41"/>
  <c r="A524" i="41"/>
  <c r="A523" i="41"/>
  <c r="A522" i="41"/>
  <c r="A521" i="41"/>
  <c r="A520" i="41"/>
  <c r="A519" i="41"/>
  <c r="A518" i="41"/>
  <c r="A517" i="41"/>
  <c r="A516" i="41"/>
  <c r="A515" i="41"/>
  <c r="A514" i="41"/>
  <c r="A513" i="41"/>
  <c r="A512" i="41"/>
  <c r="A511" i="41"/>
  <c r="A510" i="41"/>
  <c r="A509" i="41"/>
  <c r="A508" i="41"/>
  <c r="A507" i="41"/>
  <c r="A506" i="41"/>
  <c r="A505" i="41"/>
  <c r="A504" i="41"/>
  <c r="A503" i="41"/>
  <c r="A502" i="41"/>
  <c r="A501" i="41"/>
  <c r="A500" i="41"/>
  <c r="A499" i="41"/>
  <c r="A498" i="41"/>
  <c r="A497" i="41"/>
  <c r="A496" i="41"/>
  <c r="A495" i="41"/>
  <c r="A494" i="41"/>
  <c r="A493" i="41"/>
  <c r="A492" i="41"/>
  <c r="A491" i="41"/>
  <c r="A490" i="41"/>
  <c r="A489" i="41"/>
  <c r="A488" i="41"/>
  <c r="A487" i="41"/>
  <c r="A486" i="41"/>
  <c r="A485" i="41"/>
  <c r="A484" i="41"/>
  <c r="A483" i="41"/>
  <c r="A482" i="41"/>
  <c r="A481" i="41"/>
  <c r="A480" i="41"/>
  <c r="A479" i="41"/>
  <c r="A478" i="41"/>
  <c r="A477" i="41"/>
  <c r="A476" i="41"/>
  <c r="A475" i="41"/>
  <c r="A474" i="41"/>
  <c r="A473" i="41"/>
  <c r="A472" i="41"/>
  <c r="A471" i="41"/>
  <c r="A470" i="41"/>
  <c r="A469" i="41"/>
  <c r="A468" i="41"/>
  <c r="A467" i="41"/>
  <c r="A466" i="41"/>
  <c r="A465" i="41"/>
  <c r="A464" i="41"/>
  <c r="A463" i="41"/>
  <c r="A462" i="41"/>
  <c r="A461" i="41"/>
  <c r="A460" i="41"/>
  <c r="A459" i="41"/>
  <c r="A458" i="41"/>
  <c r="A457" i="41"/>
  <c r="A456" i="41"/>
  <c r="A455" i="41"/>
  <c r="A454" i="41"/>
  <c r="A453" i="41"/>
  <c r="A452" i="41"/>
  <c r="A451" i="41"/>
  <c r="A450" i="41"/>
  <c r="A449" i="41"/>
  <c r="A448" i="41"/>
  <c r="A447" i="41"/>
  <c r="A446" i="41"/>
  <c r="A445" i="41"/>
  <c r="A444" i="41"/>
  <c r="A443" i="41"/>
  <c r="A442" i="41"/>
  <c r="A441" i="41"/>
  <c r="A440" i="41"/>
  <c r="A439" i="41"/>
  <c r="A438" i="41"/>
  <c r="A437" i="41"/>
  <c r="A436" i="41"/>
  <c r="A435" i="41"/>
  <c r="A434" i="41"/>
  <c r="A433" i="41"/>
  <c r="A432" i="41"/>
  <c r="A431" i="41"/>
  <c r="A430" i="41"/>
  <c r="A429" i="41"/>
  <c r="A428" i="41"/>
  <c r="A427" i="41"/>
  <c r="A426" i="41"/>
  <c r="A425" i="41"/>
  <c r="A424" i="41"/>
  <c r="A423" i="41"/>
  <c r="A422" i="41"/>
  <c r="A421" i="41"/>
  <c r="A420" i="41"/>
  <c r="A419" i="41"/>
  <c r="A418" i="41"/>
  <c r="A417" i="41"/>
  <c r="A416" i="41"/>
  <c r="A415" i="41"/>
  <c r="A414" i="41"/>
  <c r="A413" i="41"/>
  <c r="A412" i="41"/>
  <c r="A411" i="41"/>
  <c r="A410" i="41"/>
  <c r="A409" i="41"/>
  <c r="A408" i="41"/>
  <c r="A407" i="41"/>
  <c r="A406" i="41"/>
  <c r="A405" i="41"/>
  <c r="A404" i="41"/>
  <c r="A403" i="41"/>
  <c r="A402" i="41"/>
  <c r="A401" i="41"/>
  <c r="A400" i="41"/>
  <c r="A399" i="41"/>
  <c r="A398" i="41"/>
  <c r="A397" i="41"/>
  <c r="A396" i="41"/>
  <c r="A395" i="41"/>
  <c r="A394" i="41"/>
  <c r="A393" i="41"/>
  <c r="A392" i="41"/>
  <c r="A391" i="41"/>
  <c r="A390" i="41"/>
  <c r="A389" i="41"/>
  <c r="A388" i="41"/>
  <c r="A387" i="41"/>
  <c r="A386" i="41"/>
  <c r="A385" i="41"/>
  <c r="A384" i="41"/>
  <c r="A383" i="41"/>
  <c r="A382" i="41"/>
  <c r="A381" i="41"/>
  <c r="A380" i="41"/>
  <c r="A379" i="41"/>
  <c r="A378" i="41"/>
  <c r="A377" i="41"/>
  <c r="A376" i="41"/>
  <c r="A375" i="41"/>
  <c r="A374" i="41"/>
  <c r="A373" i="41"/>
  <c r="A372" i="41"/>
  <c r="A371" i="41"/>
  <c r="A370" i="41"/>
  <c r="A369" i="41"/>
  <c r="A368" i="41"/>
  <c r="A367" i="41"/>
  <c r="A366" i="41"/>
  <c r="A365" i="41"/>
  <c r="A364" i="41"/>
  <c r="A363" i="41"/>
  <c r="A362" i="41"/>
  <c r="A361" i="41"/>
  <c r="A360" i="41"/>
  <c r="A359" i="41"/>
  <c r="A358" i="41"/>
  <c r="A357" i="41"/>
  <c r="A356" i="41"/>
  <c r="A355" i="41"/>
  <c r="A354" i="41"/>
  <c r="A353" i="41"/>
  <c r="A352" i="41"/>
  <c r="A351" i="41"/>
  <c r="A350" i="41"/>
  <c r="A349" i="41"/>
  <c r="A348" i="41"/>
  <c r="A347" i="41"/>
  <c r="A346" i="41"/>
  <c r="A345" i="41"/>
  <c r="A344" i="41"/>
  <c r="A343" i="41"/>
  <c r="A342" i="41"/>
  <c r="A341" i="41"/>
  <c r="A340" i="41"/>
  <c r="A339" i="41"/>
  <c r="A338" i="41"/>
  <c r="A337" i="41"/>
  <c r="A336" i="41"/>
  <c r="A335" i="41"/>
  <c r="A334" i="41"/>
  <c r="A333" i="41"/>
  <c r="A332" i="41"/>
  <c r="A331" i="41"/>
  <c r="A330" i="41"/>
  <c r="A329" i="41"/>
  <c r="A328" i="41"/>
  <c r="A327" i="41"/>
  <c r="A326" i="41"/>
  <c r="A325" i="41"/>
  <c r="A324" i="41"/>
  <c r="A323" i="41"/>
  <c r="A322" i="41"/>
  <c r="A321" i="41"/>
  <c r="A320" i="41"/>
  <c r="A319" i="41"/>
  <c r="A318" i="41"/>
  <c r="A317" i="41"/>
  <c r="A316" i="41"/>
  <c r="A315" i="41"/>
  <c r="A314" i="41"/>
  <c r="A313" i="41"/>
  <c r="A312" i="41"/>
  <c r="A311" i="41"/>
  <c r="A310" i="41"/>
  <c r="A309" i="41"/>
  <c r="A308" i="41"/>
  <c r="A307" i="41"/>
  <c r="A306" i="41"/>
  <c r="A305" i="41"/>
  <c r="A304" i="41"/>
  <c r="A303" i="41"/>
  <c r="A302" i="41"/>
  <c r="A301" i="41"/>
  <c r="A300" i="41"/>
  <c r="A299" i="41"/>
  <c r="A298" i="41"/>
  <c r="A297" i="41"/>
  <c r="A296" i="41"/>
  <c r="A295" i="41"/>
  <c r="A294" i="41"/>
  <c r="A293" i="41"/>
  <c r="A292" i="41"/>
  <c r="A291" i="41"/>
  <c r="A290" i="41"/>
  <c r="A289" i="41"/>
  <c r="A288" i="41"/>
  <c r="A287" i="41"/>
  <c r="A286" i="41"/>
  <c r="A285" i="41"/>
  <c r="A284" i="41"/>
  <c r="A283" i="41"/>
  <c r="A282" i="41"/>
  <c r="A281" i="41"/>
  <c r="A280" i="41"/>
  <c r="A279" i="41"/>
  <c r="A278" i="41"/>
  <c r="A277" i="41"/>
  <c r="A276" i="41"/>
  <c r="A275" i="41"/>
  <c r="A274" i="41"/>
  <c r="A273" i="41"/>
  <c r="A272" i="41"/>
  <c r="A271" i="41"/>
  <c r="A270" i="41"/>
  <c r="A269" i="41"/>
  <c r="A268" i="41"/>
  <c r="A267" i="41"/>
  <c r="A266" i="41"/>
  <c r="A265" i="41"/>
  <c r="A264" i="41"/>
  <c r="A263" i="41"/>
  <c r="A262" i="41"/>
  <c r="A261" i="41"/>
  <c r="A260" i="41"/>
  <c r="A259" i="41"/>
  <c r="A258" i="41"/>
  <c r="A257" i="41"/>
  <c r="A256" i="41"/>
  <c r="A255" i="41"/>
  <c r="A254" i="41"/>
  <c r="A253" i="41"/>
  <c r="A252" i="41"/>
  <c r="A251" i="41"/>
  <c r="A250" i="41"/>
  <c r="A249" i="41"/>
  <c r="A248" i="41"/>
  <c r="A247" i="41"/>
  <c r="A246" i="41"/>
  <c r="A245" i="41"/>
  <c r="A244" i="41"/>
  <c r="A243" i="41"/>
  <c r="A242" i="41"/>
  <c r="A241" i="41"/>
  <c r="A240" i="41"/>
  <c r="A239" i="41"/>
  <c r="A238" i="41"/>
  <c r="A237" i="41"/>
  <c r="A236" i="41"/>
  <c r="A235" i="41"/>
  <c r="A234" i="41"/>
  <c r="A233" i="41"/>
  <c r="A232" i="41"/>
  <c r="A231" i="41"/>
  <c r="A230" i="41"/>
  <c r="A229" i="41"/>
  <c r="A228" i="41"/>
  <c r="A227" i="41"/>
  <c r="A226" i="41"/>
  <c r="A225" i="41"/>
  <c r="A224" i="41"/>
  <c r="A223" i="41"/>
  <c r="A222" i="41"/>
  <c r="A221" i="41"/>
  <c r="A220" i="41"/>
  <c r="A219" i="41"/>
  <c r="A218" i="41"/>
  <c r="A217" i="41"/>
  <c r="A216" i="41"/>
  <c r="A215" i="41"/>
  <c r="A214" i="41"/>
  <c r="A213" i="41"/>
  <c r="A212" i="41"/>
  <c r="A211" i="41"/>
  <c r="A210" i="41"/>
  <c r="A209" i="41"/>
  <c r="A208" i="41"/>
  <c r="A207" i="41"/>
  <c r="A206" i="41"/>
  <c r="A205" i="41"/>
  <c r="A204" i="41"/>
  <c r="A203" i="41"/>
  <c r="A202" i="41"/>
  <c r="A201" i="41"/>
  <c r="A200" i="41"/>
  <c r="A199" i="41"/>
  <c r="A198" i="41"/>
  <c r="A197" i="41"/>
  <c r="A196" i="41"/>
  <c r="A195" i="41"/>
  <c r="A194" i="41"/>
  <c r="A193" i="41"/>
  <c r="A192" i="41"/>
  <c r="A191" i="41"/>
  <c r="A190" i="41"/>
  <c r="A189" i="41"/>
  <c r="A188" i="41"/>
  <c r="A187" i="41"/>
  <c r="A186" i="41"/>
  <c r="A185" i="41"/>
  <c r="A184" i="41"/>
  <c r="A183" i="41"/>
  <c r="A182" i="41"/>
  <c r="A181" i="41"/>
  <c r="A180" i="41"/>
  <c r="A179" i="41"/>
  <c r="A178" i="41"/>
  <c r="A177" i="41"/>
  <c r="A176" i="41"/>
  <c r="A175" i="41"/>
  <c r="A174" i="41"/>
  <c r="A173" i="41"/>
  <c r="A172" i="41"/>
  <c r="A171" i="41"/>
  <c r="A170" i="41"/>
  <c r="A169" i="41"/>
  <c r="A168" i="41"/>
  <c r="A167" i="41"/>
  <c r="A166" i="41"/>
  <c r="A165" i="41"/>
  <c r="A164" i="41"/>
  <c r="A163" i="41"/>
  <c r="A162" i="41"/>
  <c r="A161" i="41"/>
  <c r="A160" i="41"/>
  <c r="A159" i="41"/>
  <c r="A158" i="41"/>
  <c r="A157" i="41"/>
  <c r="A156" i="41"/>
  <c r="A155" i="41"/>
  <c r="A154" i="41"/>
  <c r="A153" i="41"/>
  <c r="A152" i="41"/>
  <c r="A151" i="41"/>
  <c r="A150" i="41"/>
  <c r="A149" i="41"/>
  <c r="A148" i="41"/>
  <c r="A147" i="41"/>
  <c r="A146" i="41"/>
  <c r="A145" i="41"/>
  <c r="A144" i="41"/>
  <c r="A143" i="41"/>
  <c r="A142" i="41"/>
  <c r="A141" i="41"/>
  <c r="A140" i="41"/>
  <c r="A139" i="41"/>
  <c r="A138" i="41"/>
  <c r="A137" i="41"/>
  <c r="A136" i="41"/>
  <c r="A135" i="41"/>
  <c r="A134" i="41"/>
  <c r="A133" i="41"/>
  <c r="A132" i="41"/>
  <c r="A131" i="41"/>
  <c r="A130" i="41"/>
  <c r="A129" i="41"/>
  <c r="A128" i="41"/>
  <c r="A127" i="41"/>
  <c r="A126" i="41"/>
  <c r="A125" i="41"/>
  <c r="A124" i="41"/>
  <c r="A123" i="41"/>
  <c r="A122" i="41"/>
  <c r="A121" i="41"/>
  <c r="A120" i="41"/>
  <c r="A119" i="41"/>
  <c r="A118" i="41"/>
  <c r="A117" i="41"/>
  <c r="A116" i="41"/>
  <c r="A115" i="41"/>
  <c r="A114" i="41"/>
  <c r="A113" i="41"/>
  <c r="A112" i="41"/>
  <c r="A111" i="41"/>
  <c r="A110" i="41"/>
  <c r="A109" i="41"/>
  <c r="A108" i="41"/>
  <c r="A107" i="41"/>
  <c r="A106" i="41"/>
  <c r="A105" i="41"/>
  <c r="A104" i="41"/>
  <c r="A103" i="41"/>
  <c r="A102" i="41"/>
  <c r="A101" i="41"/>
  <c r="A100" i="41"/>
  <c r="A99" i="41"/>
  <c r="A98" i="41"/>
  <c r="A97" i="41"/>
  <c r="A96" i="41"/>
  <c r="A95" i="41"/>
  <c r="A94" i="41"/>
  <c r="A93" i="41"/>
  <c r="A92" i="41"/>
  <c r="A91" i="41"/>
  <c r="A90" i="41"/>
  <c r="A89" i="41"/>
  <c r="A88" i="41"/>
  <c r="A87" i="41"/>
  <c r="A86" i="41"/>
  <c r="A85" i="41"/>
  <c r="A84" i="41"/>
  <c r="A83" i="41"/>
  <c r="A82" i="41"/>
  <c r="A81" i="41"/>
  <c r="A80" i="41"/>
  <c r="A79" i="41"/>
  <c r="A78" i="41"/>
  <c r="A77" i="41"/>
  <c r="A76" i="41"/>
  <c r="A75" i="41"/>
  <c r="A74" i="41"/>
  <c r="A73" i="41"/>
  <c r="A72" i="41"/>
  <c r="A71" i="41"/>
  <c r="A70" i="41"/>
  <c r="A69" i="41"/>
  <c r="A68" i="41"/>
  <c r="A67" i="41"/>
  <c r="A66" i="41"/>
  <c r="A65" i="41"/>
  <c r="A64" i="41"/>
  <c r="A63" i="41"/>
  <c r="A62" i="41"/>
  <c r="A61" i="41"/>
  <c r="A60" i="41"/>
  <c r="A59" i="41"/>
  <c r="A58" i="41"/>
  <c r="A57" i="41"/>
  <c r="A56" i="41"/>
  <c r="A55" i="41"/>
  <c r="A54" i="41"/>
  <c r="A53" i="41"/>
  <c r="A52" i="41"/>
  <c r="A51" i="41"/>
  <c r="A50" i="41"/>
  <c r="A49" i="41"/>
  <c r="A48" i="41"/>
  <c r="A47" i="41"/>
  <c r="A46" i="41"/>
  <c r="A45" i="41"/>
  <c r="A44" i="41"/>
  <c r="A43" i="41"/>
  <c r="A42" i="41"/>
  <c r="A41" i="41"/>
  <c r="A40" i="41"/>
  <c r="A39" i="41"/>
  <c r="A3" i="41"/>
  <c r="O9" i="13"/>
  <c r="A4" i="41"/>
  <c r="O14" i="13"/>
  <c r="Q14" i="13" s="1"/>
  <c r="A5" i="41"/>
  <c r="A6" i="41"/>
  <c r="O13" i="13"/>
  <c r="P13" i="13" s="1"/>
  <c r="A7" i="41"/>
  <c r="A8" i="41"/>
  <c r="A9" i="41"/>
  <c r="O10" i="13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2" i="41"/>
  <c r="O22" i="13"/>
  <c r="Q22" i="13" s="1"/>
  <c r="O19" i="13"/>
  <c r="Q19" i="13" s="1"/>
  <c r="O17" i="13"/>
  <c r="Q17" i="13" s="1"/>
  <c r="E24" i="13"/>
  <c r="F24" i="13"/>
  <c r="E29" i="13"/>
  <c r="F29" i="13" s="1"/>
  <c r="O18" i="13"/>
  <c r="P18" i="13" s="1"/>
  <c r="O21" i="13"/>
  <c r="Q21" i="13"/>
  <c r="O16" i="13"/>
  <c r="P16" i="13" s="1"/>
  <c r="Q16" i="13"/>
  <c r="O12" i="13"/>
  <c r="Q12" i="13" s="1"/>
  <c r="O8" i="13"/>
  <c r="Q8" i="13" s="1"/>
  <c r="O15" i="13"/>
  <c r="P15" i="13" s="1"/>
  <c r="P9" i="13"/>
  <c r="O20" i="13"/>
  <c r="Q20" i="13" s="1"/>
  <c r="O11" i="13"/>
  <c r="O23" i="13"/>
  <c r="Q23" i="13" s="1"/>
  <c r="L11" i="13"/>
  <c r="Q9" i="13"/>
  <c r="E17" i="13"/>
  <c r="F17" i="13" s="1"/>
  <c r="E25" i="13"/>
  <c r="F25" i="13" s="1"/>
  <c r="E8" i="13"/>
  <c r="F8" i="13" s="1"/>
  <c r="E18" i="13"/>
  <c r="F18" i="13" s="1"/>
  <c r="E26" i="13"/>
  <c r="F26" i="13"/>
  <c r="E9" i="13"/>
  <c r="F9" i="13" s="1"/>
  <c r="E19" i="13"/>
  <c r="F19" i="13" s="1"/>
  <c r="E30" i="13"/>
  <c r="F30" i="13" s="1"/>
  <c r="Q10" i="13"/>
  <c r="E10" i="13"/>
  <c r="F10" i="13" s="1"/>
  <c r="E20" i="13"/>
  <c r="F20" i="13" s="1"/>
  <c r="E31" i="13"/>
  <c r="F31" i="13" s="1"/>
  <c r="L17" i="13"/>
  <c r="E11" i="13"/>
  <c r="F11" i="13" s="1"/>
  <c r="E33" i="13"/>
  <c r="F33" i="13"/>
  <c r="L18" i="13"/>
  <c r="V34" i="13"/>
  <c r="V33" i="13"/>
  <c r="E12" i="13"/>
  <c r="F12" i="13" s="1"/>
  <c r="E22" i="13"/>
  <c r="F22" i="13"/>
  <c r="E34" i="13"/>
  <c r="F34" i="13" s="1"/>
  <c r="L9" i="13"/>
  <c r="L19" i="13"/>
  <c r="V37" i="13"/>
  <c r="E21" i="13"/>
  <c r="F21" i="13"/>
  <c r="L8" i="13"/>
  <c r="P14" i="13"/>
  <c r="V36" i="13"/>
  <c r="Q11" i="13"/>
  <c r="E13" i="13"/>
  <c r="F13" i="13" s="1"/>
  <c r="E23" i="13"/>
  <c r="F23" i="13" s="1"/>
  <c r="E35" i="13"/>
  <c r="F35" i="13"/>
  <c r="L20" i="13"/>
  <c r="E14" i="13"/>
  <c r="F14" i="13" s="1"/>
  <c r="L21" i="13"/>
  <c r="L14" i="13"/>
  <c r="L22" i="13"/>
  <c r="L15" i="13"/>
  <c r="L24" i="13"/>
  <c r="L23" i="13"/>
  <c r="L16" i="13"/>
  <c r="L25" i="13"/>
  <c r="P20" i="13"/>
  <c r="P11" i="13"/>
  <c r="P10" i="13"/>
  <c r="P21" i="13"/>
  <c r="P22" i="13" l="1"/>
  <c r="Q15" i="13"/>
  <c r="Q18" i="13"/>
  <c r="P8" i="13"/>
  <c r="P19" i="13"/>
  <c r="P17" i="13"/>
  <c r="L13" i="13"/>
  <c r="E40" i="13"/>
  <c r="F40" i="13" s="1"/>
  <c r="P23" i="13"/>
  <c r="P12" i="13"/>
  <c r="Q13" i="13"/>
  <c r="F39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tc={B7E3B6B1-AFBA-4953-88C3-C4FF79AE2CEF}</author>
  </authors>
  <commentList>
    <comment ref="D1" authorId="0" shapeId="0" xr:uid="{B7E3B6B1-AFBA-4953-88C3-C4FF79AE2CEF}">
      <text>
        <t>[Threaded comment]
Your version of Excel allows you to read this threaded comment; however, any edits to it will get removed if the file is opened in a newer version of Excel. Learn more: https://go.microsoft.com/fwlink/?linkid=870924
Comment:
    WE 7.30.23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tc={8EED63B5-0229-4F47-82EF-796732B17370}</author>
  </authors>
  <commentList>
    <comment ref="B1" authorId="0" shapeId="0" xr:uid="{8EED63B5-0229-4F47-82EF-796732B1737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Period 7, 2023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tc={B1D12D28-3447-45EA-87DA-4A535ADB62A4}</author>
  </authors>
  <commentList>
    <comment ref="C1" authorId="0" shapeId="0" xr:uid="{B1D12D28-3447-45EA-87DA-4A535ADB62A4}">
      <text>
        <t>[Threaded comment]
Your version of Excel allows you to read this threaded comment; however, any edits to it will get removed if the file is opened in a newer version of Excel. Learn more: https://go.microsoft.com/fwlink/?linkid=870924
Comment:
    Period 7, 2023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tc={A2A0DEAB-3257-4F2F-A6A0-F77F35A6AB34}</author>
  </authors>
  <commentList>
    <comment ref="D1" authorId="0" shapeId="0" xr:uid="{A2A0DEAB-3257-4F2F-A6A0-F77F35A6AB34}">
      <text>
        <t>[Threaded comment]
Your version of Excel allows you to read this threaded comment; however, any edits to it will get removed if the file is opened in a newer version of Excel. Learn more: https://go.microsoft.com/fwlink/?linkid=870924
Comment:
    Period 7, 2023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<sst xmlns="http://schemas.openxmlformats.org/spreadsheetml/2006/main" count="23653" uniqueCount="538">
  <si>
    <t>Hide this column!</t>
  </si>
  <si>
    <t>Printed on:</t>
  </si>
  <si>
    <t>These inventory descriptions should match your inventory. If not, change in this column.</t>
  </si>
  <si>
    <t>Expected Sales Prep Report</t>
  </si>
  <si>
    <t>Store:</t>
  </si>
  <si>
    <t>MEATS</t>
  </si>
  <si>
    <t>Bags</t>
  </si>
  <si>
    <t>OTHER</t>
  </si>
  <si>
    <t>Hour</t>
  </si>
  <si>
    <t>Large</t>
  </si>
  <si>
    <t>Med</t>
  </si>
  <si>
    <t>BEEF</t>
  </si>
  <si>
    <t>Beef</t>
  </si>
  <si>
    <t>lbs</t>
  </si>
  <si>
    <t>MARBLBN</t>
  </si>
  <si>
    <t>Brownies</t>
  </si>
  <si>
    <t xml:space="preserve">   10A - 11A </t>
  </si>
  <si>
    <t>BACON</t>
  </si>
  <si>
    <t>Bacon</t>
  </si>
  <si>
    <t>LAVA</t>
  </si>
  <si>
    <t>Lava Cakes</t>
  </si>
  <si>
    <t xml:space="preserve">   11A - 12P </t>
  </si>
  <si>
    <t>GRILCHIK</t>
  </si>
  <si>
    <t>Chicken Topping</t>
  </si>
  <si>
    <t>Sandwich Bread</t>
  </si>
  <si>
    <t xml:space="preserve">   12P - 1P  </t>
  </si>
  <si>
    <t>Ham</t>
  </si>
  <si>
    <t>SAUCEBA</t>
  </si>
  <si>
    <t>Pizza Sauce</t>
  </si>
  <si>
    <t>bag</t>
  </si>
  <si>
    <t xml:space="preserve">  1P - 2P   </t>
  </si>
  <si>
    <t>ITALSAU</t>
  </si>
  <si>
    <t>Sausage - Italian</t>
  </si>
  <si>
    <t>Pizza Sauce-Pan</t>
  </si>
  <si>
    <t xml:space="preserve">  2P - 3P   </t>
  </si>
  <si>
    <t>PEPPERO</t>
  </si>
  <si>
    <t>Pepperoni</t>
  </si>
  <si>
    <t>WHIRL</t>
  </si>
  <si>
    <t>Butter</t>
  </si>
  <si>
    <t xml:space="preserve">  3P - 4P   </t>
  </si>
  <si>
    <t>PHLSTK</t>
  </si>
  <si>
    <t>Philly Steak</t>
  </si>
  <si>
    <t>SAUCEGP</t>
  </si>
  <si>
    <t>Garlic Parm</t>
  </si>
  <si>
    <t xml:space="preserve">  4P - 5P   </t>
  </si>
  <si>
    <t>PMARIN</t>
  </si>
  <si>
    <t>Hearty Marinara</t>
  </si>
  <si>
    <t xml:space="preserve">  5P - 6P   </t>
  </si>
  <si>
    <t>NON-MEATS</t>
  </si>
  <si>
    <t>BBARBSAU</t>
  </si>
  <si>
    <t>BBQ Sauce</t>
  </si>
  <si>
    <t xml:space="preserve">  6P - 7P   </t>
  </si>
  <si>
    <t>ONIONS</t>
  </si>
  <si>
    <t>Onions</t>
  </si>
  <si>
    <t>CAYNSAU</t>
  </si>
  <si>
    <t>Hot Sauce</t>
  </si>
  <si>
    <t xml:space="preserve">  7P - 8P   </t>
  </si>
  <si>
    <t>GRNPEPP</t>
  </si>
  <si>
    <t>Green Peppers</t>
  </si>
  <si>
    <t>CINNMGC</t>
  </si>
  <si>
    <t>Cinna Magic Blend</t>
  </si>
  <si>
    <t xml:space="preserve">  8P - 9P   </t>
  </si>
  <si>
    <t>PINEAPL</t>
  </si>
  <si>
    <t>Pineapple</t>
  </si>
  <si>
    <t>GAROIL</t>
  </si>
  <si>
    <t>Garlic Oil Blend</t>
  </si>
  <si>
    <t xml:space="preserve">  9P - 10P  </t>
  </si>
  <si>
    <t>MUSHROO</t>
  </si>
  <si>
    <t>Mushrooms</t>
  </si>
  <si>
    <t>ALFRED</t>
  </si>
  <si>
    <t>Alfredo</t>
  </si>
  <si>
    <t xml:space="preserve"> 10P - 11P </t>
  </si>
  <si>
    <t>BLKOLIV</t>
  </si>
  <si>
    <t>Black Olives</t>
  </si>
  <si>
    <t>SMANGp</t>
  </si>
  <si>
    <t>Mango</t>
  </si>
  <si>
    <t xml:space="preserve"> 11P - 12A </t>
  </si>
  <si>
    <t>randre</t>
  </si>
  <si>
    <t>Ranch</t>
  </si>
  <si>
    <t xml:space="preserve"> 12A - 1A  </t>
  </si>
  <si>
    <t>DTOMATOE</t>
  </si>
  <si>
    <t>Tomatoes</t>
  </si>
  <si>
    <t>KETMUS</t>
  </si>
  <si>
    <t xml:space="preserve">1A - 2A   </t>
  </si>
  <si>
    <t>JALPEPP</t>
  </si>
  <si>
    <t>Jalepenos</t>
  </si>
  <si>
    <t>PENNE</t>
  </si>
  <si>
    <t>BANAPEP</t>
  </si>
  <si>
    <t>Banana Peppers</t>
  </si>
  <si>
    <t>ITSHAKE</t>
  </si>
  <si>
    <t>Parm Shake on</t>
  </si>
  <si>
    <t>SPINACH</t>
  </si>
  <si>
    <t>Spinach</t>
  </si>
  <si>
    <t>CHEESES</t>
  </si>
  <si>
    <t>14SCRDO</t>
  </si>
  <si>
    <t>CHEESE</t>
  </si>
  <si>
    <t>Cheese - Pizza</t>
  </si>
  <si>
    <t>case</t>
  </si>
  <si>
    <t>12SCRDO</t>
  </si>
  <si>
    <t>PROVOLON</t>
  </si>
  <si>
    <t>Provolone</t>
  </si>
  <si>
    <t>10SCRDO</t>
  </si>
  <si>
    <t>CHEDCHS</t>
  </si>
  <si>
    <t>12PANCR</t>
  </si>
  <si>
    <t>50/50 Cheesy Mix</t>
  </si>
  <si>
    <t>ACHEESE</t>
  </si>
  <si>
    <t>American</t>
  </si>
  <si>
    <t>FETA</t>
  </si>
  <si>
    <t>Feta</t>
  </si>
  <si>
    <t>PARMAS</t>
  </si>
  <si>
    <t>Parm/Asiago</t>
  </si>
  <si>
    <t>This report is a BUILD TO. It's based off of what your store has sold per dollar and 25% more to get you started the next day.   
Do not over prep items that shorten their shelf life.</t>
  </si>
  <si>
    <t>PROV</t>
  </si>
  <si>
    <t>Sliced Provolone</t>
  </si>
  <si>
    <t>14THIN</t>
  </si>
  <si>
    <t>Large Thin</t>
  </si>
  <si>
    <t>12THIN</t>
  </si>
  <si>
    <t>Medium Thin</t>
  </si>
  <si>
    <t>CHICKEN</t>
  </si>
  <si>
    <t>PPKSCSR</t>
  </si>
  <si>
    <t>Caesar Salad</t>
  </si>
  <si>
    <t>CHKWING</t>
  </si>
  <si>
    <t>Wings</t>
  </si>
  <si>
    <t>PPKSGAR</t>
  </si>
  <si>
    <t>Garden Salad</t>
  </si>
  <si>
    <t>Sales Mix %:</t>
  </si>
  <si>
    <t>BLCHIK</t>
  </si>
  <si>
    <t>Boneless</t>
  </si>
  <si>
    <t>Specialty Chicken</t>
  </si>
  <si>
    <t>Store</t>
  </si>
  <si>
    <t>20OZCOKE</t>
  </si>
  <si>
    <t>20OZDIET</t>
  </si>
  <si>
    <t>20OZSPRT</t>
  </si>
  <si>
    <t>20OZWTR</t>
  </si>
  <si>
    <t>20OZORG</t>
  </si>
  <si>
    <t>2LTDCKE</t>
  </si>
  <si>
    <t>2LTSPR</t>
  </si>
  <si>
    <t>2LTORG</t>
  </si>
  <si>
    <t xml:space="preserve">Export these reports from PWR and paste them over the associated tabs. </t>
  </si>
  <si>
    <t>Summary data – Keys&gt;Summary</t>
  </si>
  <si>
    <t>Inventory data – Keys&gt;Inventory&gt;Inventory Variance (store)</t>
  </si>
  <si>
    <t>Select All food items</t>
  </si>
  <si>
    <t>Chicken Mix Data – Keys&gt;product&gt;other product&gt; chicken product mix</t>
  </si>
  <si>
    <t>Day Part ALL– Keys&gt;Sales&gt;Day Part&gt;day part (stores)</t>
  </si>
  <si>
    <t>Leave as “sales periods”</t>
  </si>
  <si>
    <t>In the order type section type “all” to filter it.</t>
  </si>
  <si>
    <t>Day Part Hourly - switch to hourly</t>
  </si>
  <si>
    <t>Store Product Details: Keys&gt;product&gt;store product detail</t>
  </si>
  <si>
    <t>NPAN – flavor=NPAN</t>
  </si>
  <si>
    <t>All Twists – Flavor = CINNAT, GARLICT, PARMT</t>
  </si>
  <si>
    <t>SCB – Flavor= SBBRD, SCBRD, SSBRD</t>
  </si>
  <si>
    <t>PBB – Flavor= PBITES</t>
  </si>
  <si>
    <t>PBB32 – Size = BRD32, Flavor = PBITES</t>
  </si>
  <si>
    <t>Description</t>
  </si>
  <si>
    <t>Inv Code</t>
  </si>
  <si>
    <t>2 Liter Bottle Diet Coke</t>
  </si>
  <si>
    <t>2 Liter Bottle Fanta Orange</t>
  </si>
  <si>
    <t>2 Liter Bottle Sprite</t>
  </si>
  <si>
    <t>20oz Bottle Coke</t>
  </si>
  <si>
    <t>20oz Bottle Dasani Water</t>
  </si>
  <si>
    <t>20oz Bottle Diet Coke</t>
  </si>
  <si>
    <t>20oz Bottle Fanta Orange</t>
  </si>
  <si>
    <t>20oz Bottle Sprite</t>
  </si>
  <si>
    <t>7" Round Aluminum Bowl</t>
  </si>
  <si>
    <t>FPBOWL</t>
  </si>
  <si>
    <t>SUBBOX</t>
  </si>
  <si>
    <t>Baby Spinach 8 oz.</t>
  </si>
  <si>
    <t>Bacon Cooked</t>
  </si>
  <si>
    <t>Balsamic Vinaigrette</t>
  </si>
  <si>
    <t>BVING</t>
  </si>
  <si>
    <t>Banana Peppers Sliced</t>
  </si>
  <si>
    <t>Black (Ripe) Olives</t>
  </si>
  <si>
    <t>BLEUCHS</t>
  </si>
  <si>
    <t>Boxes 10" Lock Box</t>
  </si>
  <si>
    <t>10PIZBO</t>
  </si>
  <si>
    <t>Boxes 12" Lock Box</t>
  </si>
  <si>
    <t>12PIZBO</t>
  </si>
  <si>
    <t>Boxes 14" Lock Box</t>
  </si>
  <si>
    <t>14PIZBO</t>
  </si>
  <si>
    <t>Boxes 16" Lock Box</t>
  </si>
  <si>
    <t>16PIZBO</t>
  </si>
  <si>
    <t>Boxes Pan Lock Box</t>
  </si>
  <si>
    <t>12PANBO</t>
  </si>
  <si>
    <t>Butter Flavored Oil</t>
  </si>
  <si>
    <t>Caesar Packets</t>
  </si>
  <si>
    <t>CAEPK</t>
  </si>
  <si>
    <t>Cheese Cheddar</t>
  </si>
  <si>
    <t>Cheese White American</t>
  </si>
  <si>
    <t>Cheese-IQF Provolone</t>
  </si>
  <si>
    <t>Chicken Boneless Cuts</t>
  </si>
  <si>
    <t>Chicken Caesar Salad</t>
  </si>
  <si>
    <t>Classic Garden Salad</t>
  </si>
  <si>
    <t>Cooked Beef Pattie Crumbles</t>
  </si>
  <si>
    <t>Cooked Italian Sausage Crumble</t>
  </si>
  <si>
    <t>CORNFL</t>
  </si>
  <si>
    <t>Diced Tomatoes (Pouches)</t>
  </si>
  <si>
    <t>Dough 10" S</t>
  </si>
  <si>
    <t>Dough 12" M</t>
  </si>
  <si>
    <t>Dough 14" L</t>
  </si>
  <si>
    <t>Dough Buttery Pan</t>
  </si>
  <si>
    <t>RANCHPK</t>
  </si>
  <si>
    <t>Feta Crumbles</t>
  </si>
  <si>
    <t>Foil Sheets 12 X 10.75 RNLDS</t>
  </si>
  <si>
    <t>FOILSH</t>
  </si>
  <si>
    <t>Forks Individually Wrapped</t>
  </si>
  <si>
    <t>FORK</t>
  </si>
  <si>
    <t>GARSAUC</t>
  </si>
  <si>
    <t>Garlic Herb Shake-On</t>
  </si>
  <si>
    <t>GSHAKE</t>
  </si>
  <si>
    <t>Garlic Parmesan Pouch</t>
  </si>
  <si>
    <t>Gluten Free Crust 10"</t>
  </si>
  <si>
    <t>GLUTEN</t>
  </si>
  <si>
    <t>Green Peppers Sliced</t>
  </si>
  <si>
    <t>Grilled Chicken Topping</t>
  </si>
  <si>
    <t>HAM</t>
  </si>
  <si>
    <t>Hearty Marinara-20/14oz bg</t>
  </si>
  <si>
    <t>Heavy Weight Carryout Bag</t>
  </si>
  <si>
    <t>COBAGL</t>
  </si>
  <si>
    <t>BBQDC</t>
  </si>
  <si>
    <t>Honey BBQ Pouch</t>
  </si>
  <si>
    <t>HOTCUP</t>
  </si>
  <si>
    <t>Hot Buffalo Pouches</t>
  </si>
  <si>
    <t>ICINGCU</t>
  </si>
  <si>
    <t>Jalapeno Peppers Sliced</t>
  </si>
  <si>
    <t>Labels Computer Thermal 2968</t>
  </si>
  <si>
    <t>THERLAB</t>
  </si>
  <si>
    <t>Lava Crunch Cakes</t>
  </si>
  <si>
    <t>Lid - 7" Round Aluminum</t>
  </si>
  <si>
    <t>PSLID</t>
  </si>
  <si>
    <t>Liners 9"x9" (treated)</t>
  </si>
  <si>
    <t>PANLIN9</t>
  </si>
  <si>
    <t>MARSAUC</t>
  </si>
  <si>
    <t>Onions Sliced</t>
  </si>
  <si>
    <t>Oregano Shake-On Seasoning</t>
  </si>
  <si>
    <t>OREGANO</t>
  </si>
  <si>
    <t>Parchment Sheets 10x16</t>
  </si>
  <si>
    <t>10X16PCH</t>
  </si>
  <si>
    <t>Parchment Sheets 12 X 12</t>
  </si>
  <si>
    <t>PARCHPA</t>
  </si>
  <si>
    <t>Parm Asiago Blend</t>
  </si>
  <si>
    <t>Parmesan Shake On</t>
  </si>
  <si>
    <t>Pasta  Box 8"</t>
  </si>
  <si>
    <t>PBOX</t>
  </si>
  <si>
    <t>Philly Steak Topping</t>
  </si>
  <si>
    <t>Pineapple Tidbits Pouches</t>
  </si>
  <si>
    <t>RANDRE</t>
  </si>
  <si>
    <t>RANCHCP</t>
  </si>
  <si>
    <t>Red Pepper Seasoning Flakes</t>
  </si>
  <si>
    <t>SREDPEPS</t>
  </si>
  <si>
    <t>RTU Pizza Sauce</t>
  </si>
  <si>
    <t>SUBRL</t>
  </si>
  <si>
    <t>Sandwich Liners (treated)</t>
  </si>
  <si>
    <t>BOXLIN</t>
  </si>
  <si>
    <t>Sandwich Salami 8oz.</t>
  </si>
  <si>
    <t>SALAM</t>
  </si>
  <si>
    <t>Sliced Provolone Rectangle</t>
  </si>
  <si>
    <t>Souffle Cups 3.25oz</t>
  </si>
  <si>
    <t>SOUFCUP</t>
  </si>
  <si>
    <t>Souffle Lids 3.25oz</t>
  </si>
  <si>
    <t>SOUFLID</t>
  </si>
  <si>
    <t>Sugar Powdered-Shake On</t>
  </si>
  <si>
    <t>POWDERSU</t>
  </si>
  <si>
    <t>SMANGDC</t>
  </si>
  <si>
    <t>SMANGP</t>
  </si>
  <si>
    <t>Thin Crust 12"  60 Shells</t>
  </si>
  <si>
    <t>Thin Crust 14"  60 Shells</t>
  </si>
  <si>
    <t>E</t>
  </si>
  <si>
    <t>DMA</t>
  </si>
  <si>
    <t>State</t>
  </si>
  <si>
    <t>City</t>
  </si>
  <si>
    <t>DCO / Fran</t>
  </si>
  <si>
    <t>Corp/Fran Type</t>
  </si>
  <si>
    <t>Zone</t>
  </si>
  <si>
    <t>FBD</t>
  </si>
  <si>
    <t>MCO / FBC</t>
  </si>
  <si>
    <t>Franchise Group</t>
  </si>
  <si>
    <t>FMC</t>
  </si>
  <si>
    <t>Commissary</t>
  </si>
  <si>
    <t>Currency Code</t>
  </si>
  <si>
    <t>Royalty Sales (Tot)</t>
  </si>
  <si>
    <t>Royalty Sales (Avg)</t>
  </si>
  <si>
    <t>PCYA</t>
  </si>
  <si>
    <t>Order Count</t>
  </si>
  <si>
    <t>Order Cnt PCYA</t>
  </si>
  <si>
    <t>Actual Food %</t>
  </si>
  <si>
    <t>Food Variance</t>
  </si>
  <si>
    <t>Actual Labor %</t>
  </si>
  <si>
    <t>Labor Variance</t>
  </si>
  <si>
    <t>eADT</t>
  </si>
  <si>
    <t>% of Orders in Singles</t>
  </si>
  <si>
    <t>% of Est Extreme Deliveries (&gt; 45)</t>
  </si>
  <si>
    <t>Avg Order Load Time</t>
  </si>
  <si>
    <t>Avg Wait Time</t>
  </si>
  <si>
    <t>Avg OTD Time</t>
  </si>
  <si>
    <t>cDOT %</t>
  </si>
  <si>
    <t>Cash Over / Short</t>
  </si>
  <si>
    <t>Pulse Upgrade Date</t>
  </si>
  <si>
    <t>Local</t>
  </si>
  <si>
    <t>Fran</t>
  </si>
  <si>
    <t>Local Code</t>
  </si>
  <si>
    <t>Fran Code</t>
  </si>
  <si>
    <t>Consultant</t>
  </si>
  <si>
    <t>Zone_1</t>
  </si>
  <si>
    <t>Division</t>
  </si>
  <si>
    <t>Lead MCO / Sub Fran</t>
  </si>
  <si>
    <t>Helper column</t>
  </si>
  <si>
    <t>Inventory Type</t>
  </si>
  <si>
    <t>Actual vs Ideal Cost</t>
  </si>
  <si>
    <t>Actual vs Ideal Usage</t>
  </si>
  <si>
    <t>Cost Actual Used</t>
  </si>
  <si>
    <t>Cost Ideal Used</t>
  </si>
  <si>
    <t>Ideal Usage</t>
  </si>
  <si>
    <t>Actual Usage</t>
  </si>
  <si>
    <t>Beginning Qty</t>
  </si>
  <si>
    <t>Delivered Qty</t>
  </si>
  <si>
    <t>Starting Qty</t>
  </si>
  <si>
    <t>Ending Inventory Qty</t>
  </si>
  <si>
    <t>Ending Inventory $</t>
  </si>
  <si>
    <t>% of Inventory</t>
  </si>
  <si>
    <t>Waste Qty</t>
  </si>
  <si>
    <t>Chicken Order Mix</t>
  </si>
  <si>
    <t>Wings Order Mix</t>
  </si>
  <si>
    <t>Boneless Order Mix</t>
  </si>
  <si>
    <t>Specialty Chicken Order Mix</t>
  </si>
  <si>
    <t>8-pc Order Mix</t>
  </si>
  <si>
    <t>10-pc Order Mix</t>
  </si>
  <si>
    <t>16-pc Order Mix</t>
  </si>
  <si>
    <t>32-pc Order Mix</t>
  </si>
  <si>
    <t>Crispy Bacon &amp; Tomato Order Mix</t>
  </si>
  <si>
    <t>Spicy Jalapeno - Pineapple Order Mix</t>
  </si>
  <si>
    <t>Classic Hot Buffalo Order Mix</t>
  </si>
  <si>
    <t>Sweet BBQ Bacon Order Mix</t>
  </si>
  <si>
    <t>Total Chicken Product Count</t>
  </si>
  <si>
    <t>Wings Mix</t>
  </si>
  <si>
    <t>Boneless Mix</t>
  </si>
  <si>
    <t>Specialty Chicken Mix</t>
  </si>
  <si>
    <t xml:space="preserve">8-pc Mix </t>
  </si>
  <si>
    <t>10-pc Mix</t>
  </si>
  <si>
    <t xml:space="preserve">16-pc Mix </t>
  </si>
  <si>
    <t>32-pc Mix</t>
  </si>
  <si>
    <t>Crispy Bacon &amp; Tomato Mix</t>
  </si>
  <si>
    <t>Spicy Jalapeno - Pineapple Mix</t>
  </si>
  <si>
    <t>Classic Hot Buffalo Mix</t>
  </si>
  <si>
    <t>Sweet BBQ Bacon Mix</t>
  </si>
  <si>
    <t>helper</t>
  </si>
  <si>
    <t>Day Part</t>
  </si>
  <si>
    <t>Order Type</t>
  </si>
  <si>
    <t>PCYA CY Day Count</t>
  </si>
  <si>
    <t>PCYA PY Day Count</t>
  </si>
  <si>
    <t>Royalty Sales</t>
  </si>
  <si>
    <t>PY Royalty Sales</t>
  </si>
  <si>
    <t>% Royalty Total</t>
  </si>
  <si>
    <t>PY Order Count</t>
  </si>
  <si>
    <t>% Order Total</t>
  </si>
  <si>
    <t>Avg Ticket</t>
  </si>
  <si>
    <t>% of  Orders in Singles</t>
  </si>
  <si>
    <t>% of Orders in Doubles</t>
  </si>
  <si>
    <t>% of Orders in Triples</t>
  </si>
  <si>
    <t>Avg Load Time</t>
  </si>
  <si>
    <t>Ideal Food %</t>
  </si>
  <si>
    <t>Ideal Food Cost</t>
  </si>
  <si>
    <t>Helper</t>
  </si>
  <si>
    <t>Column1</t>
  </si>
  <si>
    <t>Column2</t>
  </si>
  <si>
    <t>Column3</t>
  </si>
  <si>
    <t>For all date choices, choose the last full period.</t>
  </si>
  <si>
    <t>Tubs</t>
  </si>
  <si>
    <t>Bottle</t>
  </si>
  <si>
    <t>Each</t>
  </si>
  <si>
    <t>Rolls</t>
  </si>
  <si>
    <t>All Bottles are set for full, 24 ounces.</t>
  </si>
  <si>
    <t>Orders</t>
  </si>
  <si>
    <t>Shakers</t>
  </si>
  <si>
    <t>Pasta by the Order</t>
  </si>
  <si>
    <t>Total Pasta</t>
  </si>
  <si>
    <t>Drain all wet products prior to prepping.</t>
  </si>
  <si>
    <t>Boneless Prep is total, including Sepcialty Chicken.</t>
  </si>
  <si>
    <t>Club Time</t>
  </si>
  <si>
    <t>Carside OTD</t>
  </si>
  <si>
    <t>Last OA (US) OER (Intl)</t>
  </si>
  <si>
    <t>Last Self OA (US) Self OER (Intl)</t>
  </si>
  <si>
    <t>Choose last full non-boost week.</t>
  </si>
  <si>
    <t>Fcode</t>
  </si>
  <si>
    <t>TOTS</t>
  </si>
  <si>
    <t>Tator Tots</t>
  </si>
  <si>
    <t>SHELLS</t>
  </si>
  <si>
    <t>EACH</t>
  </si>
  <si>
    <t>12" Thin Crust</t>
  </si>
  <si>
    <t>14" Thin Crust</t>
  </si>
  <si>
    <t>Gluten Free</t>
  </si>
  <si>
    <t>cases</t>
  </si>
  <si>
    <t>slices</t>
  </si>
  <si>
    <t>Column4</t>
  </si>
  <si>
    <t>Lunch</t>
  </si>
  <si>
    <t>Dinner</t>
  </si>
  <si>
    <t>Evening</t>
  </si>
  <si>
    <t>BREAD-PBITES</t>
  </si>
  <si>
    <t>BREAD-BRD32, PBITES</t>
  </si>
  <si>
    <t>Period 7, 2023</t>
  </si>
  <si>
    <t>TWISTS-CINNAT, CMGT, CMPT, FCGT, FCPT</t>
  </si>
  <si>
    <t>You will fill in the yellow highlighted tabs ONLY</t>
  </si>
  <si>
    <t>Daily Sales</t>
  </si>
  <si>
    <t>Date</t>
  </si>
  <si>
    <t>Enter Date</t>
  </si>
  <si>
    <t>Enter Projected Daily Sales</t>
  </si>
  <si>
    <t>Repeat for each day of the week: Monday to Sunday</t>
  </si>
  <si>
    <t>15-Minute Float Counts</t>
  </si>
  <si>
    <t>Roanoke-Lynchburg, VA</t>
  </si>
  <si>
    <t>VA</t>
  </si>
  <si>
    <t>Salem</t>
  </si>
  <si>
    <t>Hamilton,Bryan S</t>
  </si>
  <si>
    <t>F2096</t>
  </si>
  <si>
    <t>F</t>
  </si>
  <si>
    <t>Fran-Central</t>
  </si>
  <si>
    <t>Floyd,Jennifer</t>
  </si>
  <si>
    <t>Gianatassio,Allison</t>
  </si>
  <si>
    <t>N. Carolina SCC</t>
  </si>
  <si>
    <t>USD</t>
  </si>
  <si>
    <t>Franchisee</t>
  </si>
  <si>
    <t>D</t>
  </si>
  <si>
    <t>Central-Fran</t>
  </si>
  <si>
    <t>Roanoke</t>
  </si>
  <si>
    <t>ROANOKE</t>
  </si>
  <si>
    <t>Chattanooga, TN</t>
  </si>
  <si>
    <t>TN</t>
  </si>
  <si>
    <t>Hixson</t>
  </si>
  <si>
    <t>Georgia SCC</t>
  </si>
  <si>
    <t>Chattanooga</t>
  </si>
  <si>
    <t>Knoxville, TN</t>
  </si>
  <si>
    <t>Knoxville</t>
  </si>
  <si>
    <t>South Carolina SCC</t>
  </si>
  <si>
    <t>Signal Mountain</t>
  </si>
  <si>
    <t>Maryville</t>
  </si>
  <si>
    <t>Tri-Cities,TN-VA</t>
  </si>
  <si>
    <t>Erwin</t>
  </si>
  <si>
    <t>Red Bank</t>
  </si>
  <si>
    <t>Cleveland</t>
  </si>
  <si>
    <t>Athens</t>
  </si>
  <si>
    <t>Etowah</t>
  </si>
  <si>
    <t>Hardin Valley</t>
  </si>
  <si>
    <t>Loudon</t>
  </si>
  <si>
    <t>Harriman</t>
  </si>
  <si>
    <t>ALCOA</t>
  </si>
  <si>
    <t>Lenoir City</t>
  </si>
  <si>
    <t>Greeneville</t>
  </si>
  <si>
    <t>Honey BBQ Dipping Cup</t>
  </si>
  <si>
    <t>FOOD</t>
  </si>
  <si>
    <t>BOLINER</t>
  </si>
  <si>
    <t>Bottle Liners</t>
  </si>
  <si>
    <t>CRREDPE</t>
  </si>
  <si>
    <t>Crushed Red Pepper Packets</t>
  </si>
  <si>
    <t>WINGBAG</t>
  </si>
  <si>
    <t>Bag Poly 9x9</t>
  </si>
  <si>
    <t>Marinara Dipping Cups</t>
  </si>
  <si>
    <t>9" Side Order (clear)</t>
  </si>
  <si>
    <t>PARCHSP</t>
  </si>
  <si>
    <t>Parmesan Cheese Packets 2.8g</t>
  </si>
  <si>
    <t>Ranch Dipping Cups</t>
  </si>
  <si>
    <t>EZBOX</t>
  </si>
  <si>
    <t>13" Side Order EZ-Fold (Yellow</t>
  </si>
  <si>
    <t>Garlic Dipping Cups</t>
  </si>
  <si>
    <t>COLA</t>
  </si>
  <si>
    <t>20OZDRP</t>
  </si>
  <si>
    <t>20oz Bottle Dr Pepper</t>
  </si>
  <si>
    <t>Hot Buffalo Dipping Cups</t>
  </si>
  <si>
    <t>Blue Cheese Dipping Cups</t>
  </si>
  <si>
    <t>Ranch Packets</t>
  </si>
  <si>
    <t>Sweet Mango Hab Dipping Cups</t>
  </si>
  <si>
    <t>Chicken Wings Cooked</t>
  </si>
  <si>
    <t>2LTCKE</t>
  </si>
  <si>
    <t>2 Liter Bottle Coke</t>
  </si>
  <si>
    <t>Cornmeal - Fine Grain</t>
  </si>
  <si>
    <t>20OZPBX</t>
  </si>
  <si>
    <t>20oz Bottle Pibb Xtra</t>
  </si>
  <si>
    <t>Marble Cookie Brownie</t>
  </si>
  <si>
    <t>2LTDRP</t>
  </si>
  <si>
    <t>2 Liter Bottle Dr Pepper</t>
  </si>
  <si>
    <t>20OZMELO</t>
  </si>
  <si>
    <t>20oz Bottle Mello Yello</t>
  </si>
  <si>
    <t>Lite Balsamic</t>
  </si>
  <si>
    <t>16SCRDO</t>
  </si>
  <si>
    <t>Dough 16" XL</t>
  </si>
  <si>
    <t>Pasta Penne - 3 lb bag</t>
  </si>
  <si>
    <t>PEPPERONI</t>
  </si>
  <si>
    <t>10THNCS</t>
  </si>
  <si>
    <t>Thin Crust 10"</t>
  </si>
  <si>
    <t>Caesar Dressing Packets</t>
  </si>
  <si>
    <t>20OZCCKE</t>
  </si>
  <si>
    <t>20oz Bottle Cherry Coke</t>
  </si>
  <si>
    <t>Sweet Icing Dipping Cups</t>
  </si>
  <si>
    <t>185PSWT</t>
  </si>
  <si>
    <t>18.5oz Bottle Gold Peak Sweet Tea</t>
  </si>
  <si>
    <t>Mushroom Fresh Sliced</t>
  </si>
  <si>
    <t>2LTMELO</t>
  </si>
  <si>
    <t>2 Liter Bottle Mello Yello</t>
  </si>
  <si>
    <t>2LTCCKE</t>
  </si>
  <si>
    <t>2 Liter Bottle Cherry Coke</t>
  </si>
  <si>
    <t>Buttermilk Ranch Pouches</t>
  </si>
  <si>
    <t>Garlic Oil Blend 6/48oz pouch</t>
  </si>
  <si>
    <t>CZERO</t>
  </si>
  <si>
    <t>20oz Bottle Coke Zero</t>
  </si>
  <si>
    <t>Sauce Alfredo 4-3 lb.</t>
  </si>
  <si>
    <t>NAPKIN</t>
  </si>
  <si>
    <t>Express Napkin 2-Ply</t>
  </si>
  <si>
    <t>Mango Habanero Pouches</t>
  </si>
  <si>
    <t>2LCZERO</t>
  </si>
  <si>
    <t>2 Liter Bottle Coke Zero</t>
  </si>
  <si>
    <t>CAYNSAM</t>
  </si>
  <si>
    <t>Mild Buffalo Pouches</t>
  </si>
  <si>
    <t>_FOILSQR</t>
  </si>
  <si>
    <t>Foil Sheet</t>
  </si>
  <si>
    <t>1</t>
  </si>
  <si>
    <t>All</t>
  </si>
  <si>
    <t xml:space="preserve">    6A - 10A  </t>
  </si>
  <si>
    <t xml:space="preserve">2A - 3A   </t>
  </si>
  <si>
    <t xml:space="preserve">3A - 4A   </t>
  </si>
  <si>
    <t xml:space="preserve">4A - 6A   </t>
  </si>
  <si>
    <t>BREAD-SBBRD, SCBRD, SSBRD, SPBRD</t>
  </si>
  <si>
    <t>TOTAL</t>
  </si>
  <si>
    <t>Updated 2/21/2024</t>
  </si>
  <si>
    <t>Newport</t>
  </si>
  <si>
    <t>Rockwood</t>
  </si>
  <si>
    <t>Potato Tots Bag</t>
  </si>
  <si>
    <t>Mushrooms 5 LB</t>
  </si>
  <si>
    <t>2,745</t>
  </si>
  <si>
    <t>$11,654.64</t>
  </si>
  <si>
    <t>$214,318.14</t>
  </si>
  <si>
    <t>$202,663.50</t>
  </si>
  <si>
    <t>$171,328.38</t>
  </si>
  <si>
    <t>Carry Out</t>
  </si>
  <si>
    <t>Delivery</t>
  </si>
  <si>
    <t>SALADS</t>
  </si>
  <si>
    <t>USE THE PREP FORECAST IN PULSE OR THE INVENTORY APP FOR BREAD SIDES</t>
  </si>
  <si>
    <t>Pizza sauce is total needed, includes Pan sauce bottles.</t>
  </si>
  <si>
    <t>Print and post on a clip board in your production area.</t>
  </si>
  <si>
    <t>OTHER NOTES OR COMMENTS</t>
  </si>
  <si>
    <t>Amount</t>
  </si>
  <si>
    <t>Check your sales by time period and adjust accordingly.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</si>
</sst>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$&quot;#,##0_);[Red]\(&quot;$&quot;#,##0\)"/>
    <numFmt numFmtId="164" formatCode="0.0"/>
    <numFmt numFmtId="165" formatCode="0.0%"/>
    <numFmt numFmtId="166" formatCode="#;&quot;NP&quot;"/>
    <numFmt numFmtId="167" formatCode="[$ -409]#,##0.00;\([$ -409]#,##0.00\);[$ -409]#,##0.00;@"/>
    <numFmt numFmtId="168" formatCode="#0.0%;\(#0.0%\)"/>
    <numFmt numFmtId="169" formatCode="#"/>
    <numFmt numFmtId="170" formatCode="#.0"/>
    <numFmt numFmtId="171" formatCode="#.00"/>
    <numFmt numFmtId="172" formatCode="#0.00"/>
    <numFmt numFmtId="173" formatCode="0;&quot;na&quot;"/>
    <numFmt numFmtId="174" formatCode="m/dd/yyyy"/>
    <numFmt numFmtId="175" formatCode="###,###,##0.0"/>
    <numFmt numFmtId="176" formatCode="#,###,##0"/>
    <numFmt numFmtId="177" formatCode="#,###,###"/>
    <numFmt numFmtId="178" formatCode="##0.0"/>
    <numFmt numFmtId="179" formatCode="##0.00"/>
    <numFmt numFmtId="180" formatCode="[$-F800]dddd\,\ mmmm\ dd\,\ yyyy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8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1"/>
      <color theme="0"/>
      <name val="Arial"/>
      <family val="2"/>
    </font>
    <font>
      <sz val="11"/>
      <name val="Calibri"/>
      <family val="2"/>
    </font>
    <font>
      <sz val="9"/>
      <color rgb="FF000000"/>
      <name val="Times New Roman"/>
      <family val="1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9"/>
      <color rgb="FFFFFFFF"/>
      <name val="Times New Roman"/>
    </font>
    <font>
      <b/>
      <sz val="9"/>
      <color rgb="FF000000"/>
      <name val="Times New Roman"/>
      <family val="1"/>
    </font>
    <font>
      <sz val="11"/>
      <color theme="6" tint="0.79998168889431442"/>
      <name val="Calibri"/>
      <family val="2"/>
      <scheme val="minor"/>
    </font>
    <font>
      <sz val="11"/>
      <color theme="6" tint="0.59999389629810485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</patternFill>
    </fill>
    <fill>
      <patternFill patternType="solid">
        <fgColor rgb="FFFFFFE0"/>
      </patternFill>
    </fill>
    <fill>
      <patternFill patternType="solid">
        <fgColor rgb="FF808080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1">
    <xf numFmtId="0" fontId="0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7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9" fontId="49" fillId="0" borderId="0" applyFont="0" applyFill="0" applyBorder="0" applyAlignment="0" applyProtection="0"/>
    <xf numFmtId="0" fontId="25" fillId="0" borderId="0"/>
    <xf numFmtId="0" fontId="24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5" fillId="0" borderId="0"/>
    <xf numFmtId="0" fontId="3" fillId="0" borderId="0"/>
  </cellStyleXfs>
  <cellXfs count="330">
    <xf numFmtId="0" fontId="0" fillId="0" borderId="0" xfId="0"/>
    <xf numFmtId="0" fontId="40" fillId="0" borderId="0" xfId="0" applyFont="1"/>
    <xf numFmtId="0" fontId="35" fillId="0" borderId="0" xfId="0" applyFont="1"/>
    <xf numFmtId="0" fontId="44" fillId="14" borderId="0" xfId="0" applyFont="1" applyFill="1"/>
    <xf numFmtId="14" fontId="0" fillId="0" borderId="0" xfId="0" applyNumberFormat="1"/>
    <xf numFmtId="6" fontId="0" fillId="0" borderId="0" xfId="0" applyNumberFormat="1"/>
    <xf numFmtId="2" fontId="0" fillId="0" borderId="0" xfId="0" applyNumberFormat="1"/>
    <xf numFmtId="0" fontId="52" fillId="27" borderId="23" xfId="0" applyFont="1" applyFill="1" applyBorder="1"/>
    <xf numFmtId="0" fontId="0" fillId="26" borderId="26" xfId="23" applyFont="1" applyFill="1" applyBorder="1"/>
    <xf numFmtId="0" fontId="0" fillId="0" borderId="26" xfId="23" applyFont="1" applyBorder="1"/>
    <xf numFmtId="0" fontId="35" fillId="0" borderId="26" xfId="23" applyFont="1" applyBorder="1"/>
    <xf numFmtId="0" fontId="25" fillId="0" borderId="26" xfId="23" applyBorder="1"/>
    <xf numFmtId="0" fontId="42" fillId="19" borderId="2" xfId="5" applyFont="1" applyFill="1" applyBorder="1" applyAlignment="1">
      <alignment horizontal="left" vertical="center"/>
    </xf>
    <xf numFmtId="0" fontId="42" fillId="19" borderId="2" xfId="5" applyFont="1" applyFill="1" applyBorder="1" applyAlignment="1" applyProtection="1">
      <alignment horizontal="left" vertical="center"/>
      <protection locked="0"/>
    </xf>
    <xf numFmtId="1" fontId="42" fillId="19" borderId="2" xfId="5" applyNumberFormat="1" applyFont="1" applyFill="1" applyBorder="1" applyAlignment="1">
      <alignment horizontal="center" vertical="center"/>
    </xf>
    <xf numFmtId="1" fontId="48" fillId="19" borderId="31" xfId="5" applyNumberFormat="1" applyFont="1" applyFill="1" applyBorder="1" applyAlignment="1">
      <alignment horizontal="center" vertical="center"/>
    </xf>
    <xf numFmtId="0" fontId="42" fillId="6" borderId="22" xfId="5" applyFont="1" applyBorder="1" applyAlignment="1">
      <alignment horizontal="left" vertical="center"/>
    </xf>
    <xf numFmtId="0" fontId="42" fillId="6" borderId="22" xfId="5" applyFont="1" applyBorder="1" applyAlignment="1" applyProtection="1">
      <alignment horizontal="left" vertical="center"/>
      <protection locked="0"/>
    </xf>
    <xf numFmtId="1" fontId="42" fillId="6" borderId="22" xfId="5" applyNumberFormat="1" applyFont="1" applyBorder="1" applyAlignment="1">
      <alignment horizontal="center" vertical="center"/>
    </xf>
    <xf numFmtId="1" fontId="48" fillId="6" borderId="25" xfId="5" applyNumberFormat="1" applyFont="1" applyBorder="1" applyAlignment="1">
      <alignment horizontal="center" vertical="center"/>
    </xf>
    <xf numFmtId="0" fontId="42" fillId="21" borderId="8" xfId="6" applyFont="1" applyFill="1" applyBorder="1" applyAlignment="1">
      <alignment horizontal="left" vertical="center"/>
    </xf>
    <xf numFmtId="0" fontId="42" fillId="21" borderId="1" xfId="6" applyFont="1" applyFill="1" applyBorder="1" applyAlignment="1">
      <alignment horizontal="left" vertical="center"/>
    </xf>
    <xf numFmtId="0" fontId="59" fillId="0" borderId="0" xfId="0" applyFont="1" applyAlignment="1">
      <alignment vertical="center"/>
    </xf>
    <xf numFmtId="0" fontId="36" fillId="0" borderId="0" xfId="0" applyFont="1"/>
    <xf numFmtId="0" fontId="60" fillId="31" borderId="37" xfId="0" applyFont="1" applyFill="1" applyBorder="1" applyAlignment="1">
      <alignment horizontal="right" vertical="center" wrapText="1" shrinkToFit="1" readingOrder="1"/>
    </xf>
    <xf numFmtId="49" fontId="60" fillId="31" borderId="37" xfId="0" applyNumberFormat="1" applyFont="1" applyFill="1" applyBorder="1" applyAlignment="1">
      <alignment horizontal="left" vertical="center" wrapText="1" shrinkToFit="1" readingOrder="1"/>
    </xf>
    <xf numFmtId="167" fontId="60" fillId="31" borderId="37" xfId="0" applyNumberFormat="1" applyFont="1" applyFill="1" applyBorder="1" applyAlignment="1">
      <alignment horizontal="right" vertical="center" wrapText="1" shrinkToFit="1" readingOrder="1"/>
    </xf>
    <xf numFmtId="168" fontId="60" fillId="31" borderId="37" xfId="0" applyNumberFormat="1" applyFont="1" applyFill="1" applyBorder="1" applyAlignment="1">
      <alignment horizontal="right" vertical="center" wrapText="1" shrinkToFit="1" readingOrder="1"/>
    </xf>
    <xf numFmtId="1" fontId="60" fillId="31" borderId="37" xfId="0" applyNumberFormat="1" applyFont="1" applyFill="1" applyBorder="1" applyAlignment="1">
      <alignment horizontal="right" vertical="center" wrapText="1" shrinkToFit="1" readingOrder="1"/>
    </xf>
    <xf numFmtId="0" fontId="60" fillId="31" borderId="37" xfId="0" applyFont="1" applyFill="1" applyBorder="1" applyAlignment="1">
      <alignment horizontal="left" vertical="center" wrapText="1" shrinkToFit="1" readingOrder="1"/>
    </xf>
    <xf numFmtId="0" fontId="60" fillId="0" borderId="37" xfId="0" applyFont="1" applyBorder="1" applyAlignment="1">
      <alignment horizontal="right" vertical="center" wrapText="1" shrinkToFit="1" readingOrder="1"/>
    </xf>
    <xf numFmtId="49" fontId="60" fillId="0" borderId="37" xfId="0" applyNumberFormat="1" applyFont="1" applyBorder="1" applyAlignment="1">
      <alignment horizontal="left" vertical="center" wrapText="1" shrinkToFit="1" readingOrder="1"/>
    </xf>
    <xf numFmtId="167" fontId="60" fillId="0" borderId="37" xfId="0" applyNumberFormat="1" applyFont="1" applyBorder="1" applyAlignment="1">
      <alignment horizontal="right" vertical="center" wrapText="1" shrinkToFit="1" readingOrder="1"/>
    </xf>
    <xf numFmtId="168" fontId="60" fillId="0" borderId="37" xfId="0" applyNumberFormat="1" applyFont="1" applyBorder="1" applyAlignment="1">
      <alignment horizontal="right" vertical="center" wrapText="1" shrinkToFit="1" readingOrder="1"/>
    </xf>
    <xf numFmtId="1" fontId="60" fillId="0" borderId="37" xfId="0" applyNumberFormat="1" applyFont="1" applyBorder="1" applyAlignment="1">
      <alignment horizontal="right" vertical="center" wrapText="1" shrinkToFit="1" readingOrder="1"/>
    </xf>
    <xf numFmtId="0" fontId="60" fillId="0" borderId="37" xfId="0" applyFont="1" applyBorder="1" applyAlignment="1">
      <alignment horizontal="left" vertical="center" wrapText="1" shrinkToFit="1" readingOrder="1"/>
    </xf>
    <xf numFmtId="0" fontId="60" fillId="31" borderId="37" xfId="59" applyFont="1" applyFill="1" applyBorder="1" applyAlignment="1">
      <alignment horizontal="right" vertical="center" wrapText="1" shrinkToFit="1" readingOrder="1"/>
    </xf>
    <xf numFmtId="166" fontId="60" fillId="31" borderId="37" xfId="59" applyNumberFormat="1" applyFont="1" applyFill="1" applyBorder="1" applyAlignment="1">
      <alignment horizontal="right" vertical="center" wrapText="1" shrinkToFit="1" readingOrder="1"/>
    </xf>
    <xf numFmtId="49" fontId="60" fillId="31" borderId="37" xfId="59" applyNumberFormat="1" applyFont="1" applyFill="1" applyBorder="1" applyAlignment="1">
      <alignment horizontal="left" vertical="center" wrapText="1" shrinkToFit="1" readingOrder="1"/>
    </xf>
    <xf numFmtId="167" fontId="60" fillId="31" borderId="37" xfId="59" applyNumberFormat="1" applyFont="1" applyFill="1" applyBorder="1" applyAlignment="1">
      <alignment horizontal="right" vertical="center" wrapText="1" shrinkToFit="1" readingOrder="1"/>
    </xf>
    <xf numFmtId="168" fontId="60" fillId="31" borderId="37" xfId="59" applyNumberFormat="1" applyFont="1" applyFill="1" applyBorder="1" applyAlignment="1">
      <alignment horizontal="right" vertical="center" wrapText="1" shrinkToFit="1" readingOrder="1"/>
    </xf>
    <xf numFmtId="169" fontId="60" fillId="31" borderId="37" xfId="59" applyNumberFormat="1" applyFont="1" applyFill="1" applyBorder="1" applyAlignment="1">
      <alignment horizontal="right" vertical="center" wrapText="1" shrinkToFit="1" readingOrder="1"/>
    </xf>
    <xf numFmtId="170" fontId="60" fillId="31" borderId="37" xfId="59" applyNumberFormat="1" applyFont="1" applyFill="1" applyBorder="1" applyAlignment="1">
      <alignment horizontal="right" vertical="center" wrapText="1" shrinkToFit="1" readingOrder="1"/>
    </xf>
    <xf numFmtId="171" fontId="60" fillId="31" borderId="37" xfId="59" applyNumberFormat="1" applyFont="1" applyFill="1" applyBorder="1" applyAlignment="1">
      <alignment horizontal="right" vertical="center" wrapText="1" shrinkToFit="1" readingOrder="1"/>
    </xf>
    <xf numFmtId="2" fontId="60" fillId="31" borderId="37" xfId="59" applyNumberFormat="1" applyFont="1" applyFill="1" applyBorder="1" applyAlignment="1">
      <alignment horizontal="right" vertical="center" wrapText="1" shrinkToFit="1" readingOrder="1"/>
    </xf>
    <xf numFmtId="172" fontId="60" fillId="31" borderId="37" xfId="59" applyNumberFormat="1" applyFont="1" applyFill="1" applyBorder="1" applyAlignment="1">
      <alignment horizontal="right" vertical="center" wrapText="1" shrinkToFit="1" readingOrder="1"/>
    </xf>
    <xf numFmtId="1" fontId="60" fillId="31" borderId="37" xfId="59" applyNumberFormat="1" applyFont="1" applyFill="1" applyBorder="1" applyAlignment="1">
      <alignment horizontal="right" vertical="center" wrapText="1" shrinkToFit="1" readingOrder="1"/>
    </xf>
    <xf numFmtId="173" fontId="60" fillId="31" borderId="37" xfId="59" applyNumberFormat="1" applyFont="1" applyFill="1" applyBorder="1" applyAlignment="1">
      <alignment horizontal="right" vertical="center" wrapText="1" shrinkToFit="1" readingOrder="1"/>
    </xf>
    <xf numFmtId="174" fontId="60" fillId="31" borderId="37" xfId="59" applyNumberFormat="1" applyFont="1" applyFill="1" applyBorder="1" applyAlignment="1">
      <alignment horizontal="left" vertical="center" wrapText="1" shrinkToFit="1" readingOrder="1"/>
    </xf>
    <xf numFmtId="0" fontId="60" fillId="0" borderId="37" xfId="59" applyFont="1" applyBorder="1" applyAlignment="1">
      <alignment horizontal="right" vertical="center" wrapText="1" shrinkToFit="1" readingOrder="1"/>
    </xf>
    <xf numFmtId="166" fontId="60" fillId="0" borderId="37" xfId="59" applyNumberFormat="1" applyFont="1" applyBorder="1" applyAlignment="1">
      <alignment horizontal="right" vertical="center" wrapText="1" shrinkToFit="1" readingOrder="1"/>
    </xf>
    <xf numFmtId="49" fontId="60" fillId="0" borderId="37" xfId="59" applyNumberFormat="1" applyFont="1" applyBorder="1" applyAlignment="1">
      <alignment horizontal="left" vertical="center" wrapText="1" shrinkToFit="1" readingOrder="1"/>
    </xf>
    <xf numFmtId="167" fontId="60" fillId="0" borderId="37" xfId="59" applyNumberFormat="1" applyFont="1" applyBorder="1" applyAlignment="1">
      <alignment horizontal="right" vertical="center" wrapText="1" shrinkToFit="1" readingOrder="1"/>
    </xf>
    <xf numFmtId="168" fontId="60" fillId="0" borderId="37" xfId="59" applyNumberFormat="1" applyFont="1" applyBorder="1" applyAlignment="1">
      <alignment horizontal="right" vertical="center" wrapText="1" shrinkToFit="1" readingOrder="1"/>
    </xf>
    <xf numFmtId="169" fontId="60" fillId="0" borderId="37" xfId="59" applyNumberFormat="1" applyFont="1" applyBorder="1" applyAlignment="1">
      <alignment horizontal="right" vertical="center" wrapText="1" shrinkToFit="1" readingOrder="1"/>
    </xf>
    <xf numFmtId="170" fontId="60" fillId="0" borderId="37" xfId="59" applyNumberFormat="1" applyFont="1" applyBorder="1" applyAlignment="1">
      <alignment horizontal="right" vertical="center" wrapText="1" shrinkToFit="1" readingOrder="1"/>
    </xf>
    <xf numFmtId="171" fontId="60" fillId="0" borderId="37" xfId="59" applyNumberFormat="1" applyFont="1" applyBorder="1" applyAlignment="1">
      <alignment horizontal="right" vertical="center" wrapText="1" shrinkToFit="1" readingOrder="1"/>
    </xf>
    <xf numFmtId="2" fontId="60" fillId="0" borderId="37" xfId="59" applyNumberFormat="1" applyFont="1" applyBorder="1" applyAlignment="1">
      <alignment horizontal="right" vertical="center" wrapText="1" shrinkToFit="1" readingOrder="1"/>
    </xf>
    <xf numFmtId="172" fontId="60" fillId="0" borderId="37" xfId="59" applyNumberFormat="1" applyFont="1" applyBorder="1" applyAlignment="1">
      <alignment horizontal="right" vertical="center" wrapText="1" shrinkToFit="1" readingOrder="1"/>
    </xf>
    <xf numFmtId="1" fontId="60" fillId="0" borderId="37" xfId="59" applyNumberFormat="1" applyFont="1" applyBorder="1" applyAlignment="1">
      <alignment horizontal="right" vertical="center" wrapText="1" shrinkToFit="1" readingOrder="1"/>
    </xf>
    <xf numFmtId="173" fontId="60" fillId="0" borderId="37" xfId="59" applyNumberFormat="1" applyFont="1" applyBorder="1" applyAlignment="1">
      <alignment horizontal="right" vertical="center" wrapText="1" shrinkToFit="1" readingOrder="1"/>
    </xf>
    <xf numFmtId="174" fontId="60" fillId="0" borderId="37" xfId="59" applyNumberFormat="1" applyFont="1" applyBorder="1" applyAlignment="1">
      <alignment horizontal="left" vertical="center" wrapText="1" shrinkToFit="1" readingOrder="1"/>
    </xf>
    <xf numFmtId="49" fontId="60" fillId="32" borderId="37" xfId="59" applyNumberFormat="1" applyFont="1" applyFill="1" applyBorder="1" applyAlignment="1">
      <alignment horizontal="right" vertical="center" wrapText="1" shrinkToFit="1" readingOrder="1"/>
    </xf>
    <xf numFmtId="49" fontId="60" fillId="32" borderId="37" xfId="59" applyNumberFormat="1" applyFont="1" applyFill="1" applyBorder="1" applyAlignment="1">
      <alignment horizontal="left" vertical="center" wrapText="1" shrinkToFit="1" readingOrder="1"/>
    </xf>
    <xf numFmtId="0" fontId="60" fillId="31" borderId="37" xfId="59" applyFont="1" applyFill="1" applyBorder="1" applyAlignment="1">
      <alignment horizontal="left" vertical="center" wrapText="1" shrinkToFit="1" readingOrder="1"/>
    </xf>
    <xf numFmtId="0" fontId="60" fillId="0" borderId="37" xfId="59" applyFont="1" applyBorder="1" applyAlignment="1">
      <alignment horizontal="left" vertical="center" wrapText="1" shrinkToFit="1" readingOrder="1"/>
    </xf>
    <xf numFmtId="0" fontId="60" fillId="32" borderId="37" xfId="59" applyFont="1" applyFill="1" applyBorder="1" applyAlignment="1">
      <alignment horizontal="left" vertical="center" wrapText="1" shrinkToFit="1" readingOrder="1"/>
    </xf>
    <xf numFmtId="175" fontId="60" fillId="31" borderId="37" xfId="0" applyNumberFormat="1" applyFont="1" applyFill="1" applyBorder="1" applyAlignment="1">
      <alignment horizontal="right" vertical="center" wrapText="1" shrinkToFit="1" readingOrder="1"/>
    </xf>
    <xf numFmtId="175" fontId="60" fillId="0" borderId="37" xfId="0" applyNumberFormat="1" applyFont="1" applyBorder="1" applyAlignment="1">
      <alignment horizontal="right" vertical="center" wrapText="1" shrinkToFit="1" readingOrder="1"/>
    </xf>
    <xf numFmtId="49" fontId="60" fillId="32" borderId="37" xfId="0" applyNumberFormat="1" applyFont="1" applyFill="1" applyBorder="1" applyAlignment="1">
      <alignment horizontal="right" vertical="center" wrapText="1" shrinkToFit="1" readingOrder="1"/>
    </xf>
    <xf numFmtId="49" fontId="60" fillId="32" borderId="37" xfId="0" applyNumberFormat="1" applyFont="1" applyFill="1" applyBorder="1" applyAlignment="1">
      <alignment horizontal="left" vertical="center" wrapText="1" shrinkToFit="1" readingOrder="1"/>
    </xf>
    <xf numFmtId="176" fontId="60" fillId="31" borderId="37" xfId="0" applyNumberFormat="1" applyFont="1" applyFill="1" applyBorder="1" applyAlignment="1">
      <alignment horizontal="right" vertical="center" wrapText="1" shrinkToFit="1" readingOrder="1"/>
    </xf>
    <xf numFmtId="176" fontId="60" fillId="0" borderId="37" xfId="0" applyNumberFormat="1" applyFont="1" applyBorder="1" applyAlignment="1">
      <alignment horizontal="right" vertical="center" wrapText="1" shrinkToFit="1" readingOrder="1"/>
    </xf>
    <xf numFmtId="0" fontId="60" fillId="32" borderId="37" xfId="0" applyFont="1" applyFill="1" applyBorder="1" applyAlignment="1">
      <alignment horizontal="left" vertical="center" wrapText="1" shrinkToFit="1" readingOrder="1"/>
    </xf>
    <xf numFmtId="177" fontId="60" fillId="31" borderId="37" xfId="0" applyNumberFormat="1" applyFont="1" applyFill="1" applyBorder="1" applyAlignment="1">
      <alignment horizontal="right" vertical="center" wrapText="1" shrinkToFit="1" readingOrder="1"/>
    </xf>
    <xf numFmtId="178" fontId="60" fillId="31" borderId="37" xfId="0" applyNumberFormat="1" applyFont="1" applyFill="1" applyBorder="1" applyAlignment="1">
      <alignment horizontal="right" vertical="center" wrapText="1" shrinkToFit="1" readingOrder="1"/>
    </xf>
    <xf numFmtId="179" fontId="60" fillId="31" borderId="37" xfId="0" applyNumberFormat="1" applyFont="1" applyFill="1" applyBorder="1" applyAlignment="1">
      <alignment horizontal="right" vertical="center" wrapText="1" shrinkToFit="1" readingOrder="1"/>
    </xf>
    <xf numFmtId="177" fontId="60" fillId="0" borderId="37" xfId="0" applyNumberFormat="1" applyFont="1" applyBorder="1" applyAlignment="1">
      <alignment horizontal="right" vertical="center" wrapText="1" shrinkToFit="1" readingOrder="1"/>
    </xf>
    <xf numFmtId="178" fontId="60" fillId="0" borderId="37" xfId="0" applyNumberFormat="1" applyFont="1" applyBorder="1" applyAlignment="1">
      <alignment horizontal="right" vertical="center" wrapText="1" shrinkToFit="1" readingOrder="1"/>
    </xf>
    <xf numFmtId="179" fontId="60" fillId="0" borderId="37" xfId="0" applyNumberFormat="1" applyFont="1" applyBorder="1" applyAlignment="1">
      <alignment horizontal="right" vertical="center" wrapText="1" shrinkToFit="1" readingOrder="1"/>
    </xf>
    <xf numFmtId="166" fontId="60" fillId="31" borderId="37" xfId="0" applyNumberFormat="1" applyFont="1" applyFill="1" applyBorder="1" applyAlignment="1">
      <alignment horizontal="right" vertical="center" wrapText="1" shrinkToFit="1" readingOrder="1"/>
    </xf>
    <xf numFmtId="169" fontId="60" fillId="31" borderId="37" xfId="0" applyNumberFormat="1" applyFont="1" applyFill="1" applyBorder="1" applyAlignment="1">
      <alignment horizontal="right" vertical="center" wrapText="1" shrinkToFit="1" readingOrder="1"/>
    </xf>
    <xf numFmtId="170" fontId="60" fillId="31" borderId="37" xfId="0" applyNumberFormat="1" applyFont="1" applyFill="1" applyBorder="1" applyAlignment="1">
      <alignment horizontal="right" vertical="center" wrapText="1" shrinkToFit="1" readingOrder="1"/>
    </xf>
    <xf numFmtId="171" fontId="60" fillId="31" borderId="37" xfId="0" applyNumberFormat="1" applyFont="1" applyFill="1" applyBorder="1" applyAlignment="1">
      <alignment horizontal="right" vertical="center" wrapText="1" shrinkToFit="1" readingOrder="1"/>
    </xf>
    <xf numFmtId="2" fontId="60" fillId="31" borderId="37" xfId="0" applyNumberFormat="1" applyFont="1" applyFill="1" applyBorder="1" applyAlignment="1">
      <alignment horizontal="right" vertical="center" wrapText="1" shrinkToFit="1" readingOrder="1"/>
    </xf>
    <xf numFmtId="172" fontId="60" fillId="31" borderId="37" xfId="0" applyNumberFormat="1" applyFont="1" applyFill="1" applyBorder="1" applyAlignment="1">
      <alignment horizontal="right" vertical="center" wrapText="1" shrinkToFit="1" readingOrder="1"/>
    </xf>
    <xf numFmtId="173" fontId="60" fillId="31" borderId="37" xfId="0" applyNumberFormat="1" applyFont="1" applyFill="1" applyBorder="1" applyAlignment="1">
      <alignment horizontal="right" vertical="center" wrapText="1" shrinkToFit="1" readingOrder="1"/>
    </xf>
    <xf numFmtId="174" fontId="60" fillId="31" borderId="37" xfId="0" applyNumberFormat="1" applyFont="1" applyFill="1" applyBorder="1" applyAlignment="1">
      <alignment horizontal="left" vertical="center" wrapText="1" shrinkToFit="1" readingOrder="1"/>
    </xf>
    <xf numFmtId="166" fontId="60" fillId="0" borderId="37" xfId="0" applyNumberFormat="1" applyFont="1" applyBorder="1" applyAlignment="1">
      <alignment horizontal="right" vertical="center" wrapText="1" shrinkToFit="1" readingOrder="1"/>
    </xf>
    <xf numFmtId="169" fontId="60" fillId="0" borderId="37" xfId="0" applyNumberFormat="1" applyFont="1" applyBorder="1" applyAlignment="1">
      <alignment horizontal="right" vertical="center" wrapText="1" shrinkToFit="1" readingOrder="1"/>
    </xf>
    <xf numFmtId="170" fontId="60" fillId="0" borderId="37" xfId="0" applyNumberFormat="1" applyFont="1" applyBorder="1" applyAlignment="1">
      <alignment horizontal="right" vertical="center" wrapText="1" shrinkToFit="1" readingOrder="1"/>
    </xf>
    <xf numFmtId="171" fontId="60" fillId="0" borderId="37" xfId="0" applyNumberFormat="1" applyFont="1" applyBorder="1" applyAlignment="1">
      <alignment horizontal="right" vertical="center" wrapText="1" shrinkToFit="1" readingOrder="1"/>
    </xf>
    <xf numFmtId="2" fontId="60" fillId="0" borderId="37" xfId="0" applyNumberFormat="1" applyFont="1" applyBorder="1" applyAlignment="1">
      <alignment horizontal="right" vertical="center" wrapText="1" shrinkToFit="1" readingOrder="1"/>
    </xf>
    <xf numFmtId="172" fontId="60" fillId="0" borderId="37" xfId="0" applyNumberFormat="1" applyFont="1" applyBorder="1" applyAlignment="1">
      <alignment horizontal="right" vertical="center" wrapText="1" shrinkToFit="1" readingOrder="1"/>
    </xf>
    <xf numFmtId="173" fontId="60" fillId="0" borderId="37" xfId="0" applyNumberFormat="1" applyFont="1" applyBorder="1" applyAlignment="1">
      <alignment horizontal="right" vertical="center" wrapText="1" shrinkToFit="1" readingOrder="1"/>
    </xf>
    <xf numFmtId="174" fontId="60" fillId="0" borderId="37" xfId="0" applyNumberFormat="1" applyFont="1" applyBorder="1" applyAlignment="1">
      <alignment horizontal="left" vertical="center" wrapText="1" shrinkToFit="1" readingOrder="1"/>
    </xf>
    <xf numFmtId="0" fontId="0" fillId="14" borderId="0" xfId="0" applyFill="1"/>
    <xf numFmtId="0" fontId="35" fillId="14" borderId="0" xfId="0" applyFont="1" applyFill="1"/>
    <xf numFmtId="0" fontId="57" fillId="8" borderId="15" xfId="7" applyFont="1" applyBorder="1" applyAlignment="1" applyProtection="1">
      <alignment horizontal="center" vertical="center"/>
    </xf>
    <xf numFmtId="0" fontId="54" fillId="0" borderId="0" xfId="7" applyFont="1" applyFill="1" applyBorder="1" applyAlignment="1" applyProtection="1">
      <alignment vertical="center"/>
    </xf>
    <xf numFmtId="0" fontId="57" fillId="12" borderId="13" xfId="11" applyFont="1" applyBorder="1" applyAlignment="1" applyProtection="1">
      <alignment vertical="center"/>
    </xf>
    <xf numFmtId="0" fontId="54" fillId="12" borderId="14" xfId="11" applyFont="1" applyBorder="1" applyAlignment="1" applyProtection="1">
      <alignment vertical="center"/>
    </xf>
    <xf numFmtId="0" fontId="54" fillId="12" borderId="15" xfId="11" applyFont="1" applyBorder="1" applyAlignment="1" applyProtection="1">
      <alignment vertical="center"/>
    </xf>
    <xf numFmtId="0" fontId="6" fillId="15" borderId="30" xfId="1" applyFont="1" applyFill="1" applyBorder="1" applyAlignment="1" applyProtection="1">
      <alignment horizontal="left" vertical="center"/>
    </xf>
    <xf numFmtId="0" fontId="6" fillId="15" borderId="2" xfId="1" applyFont="1" applyFill="1" applyBorder="1" applyAlignment="1" applyProtection="1">
      <alignment vertical="center"/>
    </xf>
    <xf numFmtId="0" fontId="6" fillId="15" borderId="1" xfId="1" applyFont="1" applyFill="1" applyBorder="1" applyAlignment="1" applyProtection="1">
      <alignment horizontal="left" vertical="center"/>
    </xf>
    <xf numFmtId="164" fontId="6" fillId="15" borderId="1" xfId="1" applyNumberFormat="1" applyFont="1" applyFill="1" applyBorder="1" applyAlignment="1" applyProtection="1">
      <alignment horizontal="center" vertical="center"/>
    </xf>
    <xf numFmtId="164" fontId="6" fillId="15" borderId="9" xfId="1" applyNumberFormat="1" applyFont="1" applyFill="1" applyBorder="1" applyAlignment="1" applyProtection="1">
      <alignment horizontal="center" vertical="center"/>
    </xf>
    <xf numFmtId="164" fontId="6" fillId="0" borderId="0" xfId="1" applyNumberFormat="1" applyFont="1" applyFill="1" applyBorder="1" applyAlignment="1" applyProtection="1">
      <alignment horizontal="center" vertical="center"/>
    </xf>
    <xf numFmtId="1" fontId="6" fillId="20" borderId="29" xfId="6" applyNumberFormat="1" applyFont="1" applyFill="1" applyBorder="1" applyAlignment="1" applyProtection="1">
      <alignment horizontal="center" vertical="center"/>
    </xf>
    <xf numFmtId="165" fontId="0" fillId="28" borderId="4" xfId="22" applyNumberFormat="1" applyFont="1" applyFill="1" applyBorder="1" applyAlignment="1" applyProtection="1">
      <alignment horizontal="center"/>
    </xf>
    <xf numFmtId="0" fontId="6" fillId="2" borderId="30" xfId="1" applyFont="1" applyBorder="1" applyAlignment="1" applyProtection="1">
      <alignment horizontal="left" vertical="center"/>
    </xf>
    <xf numFmtId="0" fontId="6" fillId="2" borderId="2" xfId="1" applyFont="1" applyBorder="1" applyAlignment="1" applyProtection="1">
      <alignment vertical="center"/>
    </xf>
    <xf numFmtId="0" fontId="6" fillId="2" borderId="1" xfId="1" applyFont="1" applyBorder="1" applyAlignment="1" applyProtection="1">
      <alignment horizontal="left" vertical="center"/>
    </xf>
    <xf numFmtId="164" fontId="6" fillId="2" borderId="1" xfId="1" applyNumberFormat="1" applyFont="1" applyBorder="1" applyAlignment="1" applyProtection="1">
      <alignment horizontal="center" vertical="center"/>
    </xf>
    <xf numFmtId="164" fontId="6" fillId="2" borderId="9" xfId="1" applyNumberFormat="1" applyFont="1" applyBorder="1" applyAlignment="1" applyProtection="1">
      <alignment horizontal="center" vertical="center"/>
    </xf>
    <xf numFmtId="0" fontId="6" fillId="23" borderId="30" xfId="6" applyFont="1" applyFill="1" applyBorder="1" applyAlignment="1" applyProtection="1">
      <alignment horizontal="left" vertical="center"/>
    </xf>
    <xf numFmtId="1" fontId="6" fillId="23" borderId="31" xfId="6" applyNumberFormat="1" applyFont="1" applyFill="1" applyBorder="1" applyAlignment="1" applyProtection="1">
      <alignment horizontal="center" vertical="center"/>
    </xf>
    <xf numFmtId="165" fontId="0" fillId="30" borderId="4" xfId="22" applyNumberFormat="1" applyFont="1" applyFill="1" applyBorder="1" applyAlignment="1" applyProtection="1">
      <alignment horizontal="center"/>
    </xf>
    <xf numFmtId="0" fontId="6" fillId="20" borderId="30" xfId="6" applyFont="1" applyFill="1" applyBorder="1" applyAlignment="1" applyProtection="1">
      <alignment horizontal="left" vertical="center"/>
    </xf>
    <xf numFmtId="1" fontId="4" fillId="20" borderId="2" xfId="6" applyNumberFormat="1" applyFont="1" applyFill="1" applyBorder="1" applyAlignment="1" applyProtection="1">
      <alignment horizontal="center" vertical="center"/>
    </xf>
    <xf numFmtId="0" fontId="6" fillId="7" borderId="30" xfId="6" applyFont="1" applyBorder="1" applyAlignment="1" applyProtection="1">
      <alignment horizontal="left" vertical="center"/>
    </xf>
    <xf numFmtId="164" fontId="6" fillId="7" borderId="31" xfId="6" applyNumberFormat="1" applyFont="1" applyBorder="1" applyAlignment="1" applyProtection="1">
      <alignment horizontal="center" vertical="center"/>
    </xf>
    <xf numFmtId="0" fontId="6" fillId="15" borderId="2" xfId="1" applyFont="1" applyFill="1" applyBorder="1" applyAlignment="1" applyProtection="1">
      <alignment horizontal="center" vertical="center"/>
    </xf>
    <xf numFmtId="164" fontId="6" fillId="20" borderId="31" xfId="6" applyNumberFormat="1" applyFont="1" applyFill="1" applyBorder="1" applyAlignment="1" applyProtection="1">
      <alignment horizontal="center" vertical="center"/>
    </xf>
    <xf numFmtId="0" fontId="6" fillId="15" borderId="24" xfId="1" applyFont="1" applyFill="1" applyBorder="1" applyAlignment="1" applyProtection="1">
      <alignment horizontal="left" vertical="center"/>
    </xf>
    <xf numFmtId="0" fontId="6" fillId="15" borderId="22" xfId="1" applyFont="1" applyFill="1" applyBorder="1" applyAlignment="1" applyProtection="1">
      <alignment vertical="center"/>
    </xf>
    <xf numFmtId="0" fontId="6" fillId="15" borderId="11" xfId="1" applyFont="1" applyFill="1" applyBorder="1" applyAlignment="1" applyProtection="1">
      <alignment horizontal="left" vertical="center"/>
    </xf>
    <xf numFmtId="164" fontId="6" fillId="15" borderId="11" xfId="1" applyNumberFormat="1" applyFont="1" applyFill="1" applyBorder="1" applyAlignment="1" applyProtection="1">
      <alignment horizontal="center" vertical="center"/>
    </xf>
    <xf numFmtId="164" fontId="6" fillId="15" borderId="12" xfId="1" applyNumberFormat="1" applyFont="1" applyFill="1" applyBorder="1" applyAlignment="1" applyProtection="1">
      <alignment horizontal="center" vertical="center"/>
    </xf>
    <xf numFmtId="0" fontId="57" fillId="9" borderId="32" xfId="8" applyFont="1" applyBorder="1" applyAlignment="1" applyProtection="1">
      <alignment horizontal="center" vertical="center"/>
    </xf>
    <xf numFmtId="0" fontId="54" fillId="0" borderId="0" xfId="8" applyFont="1" applyFill="1" applyBorder="1" applyAlignment="1" applyProtection="1">
      <alignment vertical="center"/>
    </xf>
    <xf numFmtId="0" fontId="6" fillId="16" borderId="21" xfId="2" applyFont="1" applyFill="1" applyBorder="1" applyAlignment="1" applyProtection="1">
      <alignment horizontal="left" vertical="center"/>
    </xf>
    <xf numFmtId="164" fontId="6" fillId="16" borderId="29" xfId="2" applyNumberFormat="1" applyFont="1" applyFill="1" applyBorder="1" applyAlignment="1" applyProtection="1">
      <alignment horizontal="center" vertical="center"/>
    </xf>
    <xf numFmtId="164" fontId="4" fillId="16" borderId="29" xfId="2" quotePrefix="1" applyNumberFormat="1" applyFont="1" applyFill="1" applyBorder="1" applyAlignment="1" applyProtection="1">
      <alignment horizontal="center" vertical="center"/>
    </xf>
    <xf numFmtId="164" fontId="6" fillId="0" borderId="0" xfId="2" applyNumberFormat="1" applyFont="1" applyFill="1" applyBorder="1" applyAlignment="1" applyProtection="1">
      <alignment horizontal="center" vertical="center"/>
    </xf>
    <xf numFmtId="0" fontId="6" fillId="3" borderId="30" xfId="2" applyFont="1" applyBorder="1" applyAlignment="1" applyProtection="1">
      <alignment horizontal="left" vertical="center"/>
    </xf>
    <xf numFmtId="0" fontId="6" fillId="3" borderId="2" xfId="2" applyFont="1" applyBorder="1" applyAlignment="1" applyProtection="1">
      <alignment vertical="center"/>
    </xf>
    <xf numFmtId="0" fontId="6" fillId="3" borderId="2" xfId="2" applyFont="1" applyBorder="1" applyAlignment="1" applyProtection="1">
      <alignment horizontal="left" vertical="center"/>
    </xf>
    <xf numFmtId="164" fontId="6" fillId="3" borderId="31" xfId="2" applyNumberFormat="1" applyFont="1" applyBorder="1" applyAlignment="1" applyProtection="1">
      <alignment horizontal="center" vertical="center"/>
    </xf>
    <xf numFmtId="164" fontId="4" fillId="3" borderId="31" xfId="2" quotePrefix="1" applyNumberFormat="1" applyFont="1" applyBorder="1" applyAlignment="1" applyProtection="1">
      <alignment horizontal="center" vertical="center"/>
    </xf>
    <xf numFmtId="0" fontId="6" fillId="16" borderId="30" xfId="2" applyFont="1" applyFill="1" applyBorder="1" applyAlignment="1" applyProtection="1">
      <alignment horizontal="left" vertical="center"/>
    </xf>
    <xf numFmtId="0" fontId="6" fillId="16" borderId="2" xfId="2" applyFont="1" applyFill="1" applyBorder="1" applyAlignment="1" applyProtection="1">
      <alignment vertical="center"/>
    </xf>
    <xf numFmtId="0" fontId="6" fillId="16" borderId="2" xfId="2" applyFont="1" applyFill="1" applyBorder="1" applyAlignment="1" applyProtection="1">
      <alignment horizontal="left" vertical="center"/>
    </xf>
    <xf numFmtId="164" fontId="6" fillId="16" borderId="31" xfId="2" applyNumberFormat="1" applyFont="1" applyFill="1" applyBorder="1" applyAlignment="1" applyProtection="1">
      <alignment horizontal="center" vertical="center"/>
    </xf>
    <xf numFmtId="164" fontId="4" fillId="16" borderId="31" xfId="2" quotePrefix="1" applyNumberFormat="1" applyFont="1" applyFill="1" applyBorder="1" applyAlignment="1" applyProtection="1">
      <alignment horizontal="center" vertical="center"/>
    </xf>
    <xf numFmtId="0" fontId="6" fillId="22" borderId="30" xfId="2" applyFont="1" applyFill="1" applyBorder="1" applyAlignment="1" applyProtection="1">
      <alignment horizontal="left" vertical="center"/>
    </xf>
    <xf numFmtId="0" fontId="6" fillId="22" borderId="2" xfId="2" applyFont="1" applyFill="1" applyBorder="1" applyAlignment="1" applyProtection="1">
      <alignment vertical="center"/>
    </xf>
    <xf numFmtId="0" fontId="6" fillId="22" borderId="2" xfId="2" applyFont="1" applyFill="1" applyBorder="1" applyAlignment="1" applyProtection="1">
      <alignment horizontal="left" vertical="center"/>
    </xf>
    <xf numFmtId="164" fontId="6" fillId="22" borderId="31" xfId="2" applyNumberFormat="1" applyFont="1" applyFill="1" applyBorder="1" applyAlignment="1" applyProtection="1">
      <alignment horizontal="center" vertical="center"/>
    </xf>
    <xf numFmtId="0" fontId="6" fillId="7" borderId="1" xfId="6" applyFont="1" applyBorder="1" applyAlignment="1" applyProtection="1">
      <alignment horizontal="left" vertical="center"/>
    </xf>
    <xf numFmtId="0" fontId="3" fillId="16" borderId="30" xfId="2" applyFont="1" applyFill="1" applyBorder="1" applyAlignment="1" applyProtection="1">
      <alignment horizontal="left" vertical="center"/>
    </xf>
    <xf numFmtId="0" fontId="2" fillId="16" borderId="2" xfId="2" applyFont="1" applyFill="1" applyBorder="1" applyAlignment="1" applyProtection="1">
      <alignment horizontal="left" vertical="center"/>
    </xf>
    <xf numFmtId="0" fontId="4" fillId="7" borderId="30" xfId="6" applyFont="1" applyBorder="1" applyAlignment="1" applyProtection="1">
      <alignment horizontal="left" vertical="center"/>
    </xf>
    <xf numFmtId="1" fontId="6" fillId="7" borderId="31" xfId="6" applyNumberFormat="1" applyFont="1" applyBorder="1" applyAlignment="1" applyProtection="1">
      <alignment horizontal="center" vertical="center"/>
    </xf>
    <xf numFmtId="165" fontId="0" fillId="30" borderId="36" xfId="22" applyNumberFormat="1" applyFont="1" applyFill="1" applyBorder="1" applyAlignment="1" applyProtection="1">
      <alignment horizontal="center"/>
    </xf>
    <xf numFmtId="0" fontId="4" fillId="20" borderId="30" xfId="6" applyFont="1" applyFill="1" applyBorder="1" applyAlignment="1" applyProtection="1">
      <alignment horizontal="left" vertical="center"/>
    </xf>
    <xf numFmtId="0" fontId="57" fillId="25" borderId="7" xfId="9" applyFont="1" applyFill="1" applyBorder="1" applyAlignment="1" applyProtection="1">
      <alignment horizontal="center" vertical="center"/>
    </xf>
    <xf numFmtId="164" fontId="6" fillId="0" borderId="0" xfId="4" applyNumberFormat="1" applyFont="1" applyFill="1" applyBorder="1" applyAlignment="1" applyProtection="1">
      <alignment horizontal="center" vertical="center"/>
    </xf>
    <xf numFmtId="0" fontId="6" fillId="17" borderId="1" xfId="3" applyFont="1" applyFill="1" applyBorder="1" applyAlignment="1" applyProtection="1">
      <alignment vertical="center"/>
    </xf>
    <xf numFmtId="164" fontId="6" fillId="17" borderId="1" xfId="3" applyNumberFormat="1" applyFont="1" applyFill="1" applyBorder="1" applyAlignment="1" applyProtection="1">
      <alignment horizontal="center" vertical="center"/>
    </xf>
    <xf numFmtId="164" fontId="4" fillId="17" borderId="1" xfId="3" quotePrefix="1" applyNumberFormat="1" applyFont="1" applyFill="1" applyBorder="1" applyAlignment="1" applyProtection="1">
      <alignment horizontal="center" vertical="center"/>
    </xf>
    <xf numFmtId="0" fontId="3" fillId="4" borderId="1" xfId="3" applyFont="1" applyBorder="1" applyAlignment="1" applyProtection="1">
      <alignment vertical="center"/>
    </xf>
    <xf numFmtId="164" fontId="3" fillId="4" borderId="1" xfId="3" quotePrefix="1" applyNumberFormat="1" applyFont="1" applyBorder="1" applyAlignment="1" applyProtection="1">
      <alignment horizontal="center" vertical="center"/>
    </xf>
    <xf numFmtId="0" fontId="6" fillId="17" borderId="1" xfId="3" applyFont="1" applyFill="1" applyBorder="1" applyAlignment="1" applyProtection="1">
      <alignment horizontal="left" vertical="center"/>
    </xf>
    <xf numFmtId="164" fontId="3" fillId="17" borderId="1" xfId="3" quotePrefix="1" applyNumberFormat="1" applyFont="1" applyFill="1" applyBorder="1" applyAlignment="1" applyProtection="1">
      <alignment horizontal="center" vertical="center"/>
    </xf>
    <xf numFmtId="0" fontId="57" fillId="24" borderId="5" xfId="11" applyFont="1" applyFill="1" applyBorder="1" applyAlignment="1" applyProtection="1">
      <alignment vertical="center"/>
    </xf>
    <xf numFmtId="0" fontId="54" fillId="24" borderId="6" xfId="11" applyFont="1" applyFill="1" applyBorder="1" applyAlignment="1" applyProtection="1">
      <alignment vertical="center"/>
    </xf>
    <xf numFmtId="0" fontId="6" fillId="13" borderId="8" xfId="6" applyFont="1" applyFill="1" applyBorder="1" applyAlignment="1" applyProtection="1">
      <alignment horizontal="left" vertical="center"/>
    </xf>
    <xf numFmtId="0" fontId="6" fillId="13" borderId="1" xfId="6" applyFont="1" applyFill="1" applyBorder="1" applyAlignment="1" applyProtection="1">
      <alignment horizontal="left" vertical="center"/>
    </xf>
    <xf numFmtId="1" fontId="6" fillId="13" borderId="31" xfId="6" applyNumberFormat="1" applyFont="1" applyFill="1" applyBorder="1" applyAlignment="1" applyProtection="1">
      <alignment horizontal="center" vertical="center"/>
    </xf>
    <xf numFmtId="0" fontId="57" fillId="11" borderId="27" xfId="10" applyFont="1" applyBorder="1" applyAlignment="1" applyProtection="1">
      <alignment vertical="center"/>
    </xf>
    <xf numFmtId="1" fontId="6" fillId="21" borderId="25" xfId="6" applyNumberFormat="1" applyFont="1" applyFill="1" applyBorder="1" applyAlignment="1" applyProtection="1">
      <alignment horizontal="center" vertical="center"/>
    </xf>
    <xf numFmtId="0" fontId="6" fillId="18" borderId="1" xfId="4" applyFont="1" applyFill="1" applyBorder="1" applyAlignment="1" applyProtection="1">
      <alignment horizontal="left" vertical="center"/>
    </xf>
    <xf numFmtId="164" fontId="6" fillId="18" borderId="9" xfId="4" applyNumberFormat="1" applyFont="1" applyFill="1" applyBorder="1" applyAlignment="1" applyProtection="1">
      <alignment horizontal="center" vertical="center"/>
    </xf>
    <xf numFmtId="1" fontId="6" fillId="18" borderId="9" xfId="4" applyNumberFormat="1" applyFont="1" applyFill="1" applyBorder="1" applyAlignment="1" applyProtection="1">
      <alignment horizontal="center" vertical="center"/>
    </xf>
    <xf numFmtId="0" fontId="6" fillId="5" borderId="1" xfId="4" applyFont="1" applyBorder="1" applyAlignment="1" applyProtection="1">
      <alignment vertical="center"/>
    </xf>
    <xf numFmtId="164" fontId="6" fillId="5" borderId="9" xfId="4" applyNumberFormat="1" applyFont="1" applyBorder="1" applyAlignment="1" applyProtection="1">
      <alignment horizontal="center" vertical="center"/>
    </xf>
    <xf numFmtId="1" fontId="6" fillId="5" borderId="9" xfId="4" applyNumberFormat="1" applyFont="1" applyBorder="1" applyAlignment="1" applyProtection="1">
      <alignment horizontal="center" vertical="center"/>
    </xf>
    <xf numFmtId="0" fontId="6" fillId="21" borderId="10" xfId="6" applyFont="1" applyFill="1" applyBorder="1" applyAlignment="1" applyProtection="1">
      <alignment horizontal="left" vertical="center"/>
    </xf>
    <xf numFmtId="0" fontId="6" fillId="21" borderId="11" xfId="6" applyFont="1" applyFill="1" applyBorder="1" applyAlignment="1" applyProtection="1">
      <alignment horizontal="left" vertical="center"/>
    </xf>
    <xf numFmtId="0" fontId="6" fillId="18" borderId="10" xfId="4" applyFont="1" applyFill="1" applyBorder="1" applyAlignment="1" applyProtection="1">
      <alignment horizontal="left" vertical="center"/>
    </xf>
    <xf numFmtId="0" fontId="6" fillId="18" borderId="11" xfId="4" applyFont="1" applyFill="1" applyBorder="1" applyAlignment="1" applyProtection="1">
      <alignment vertical="center"/>
    </xf>
    <xf numFmtId="0" fontId="4" fillId="18" borderId="11" xfId="4" applyFont="1" applyFill="1" applyBorder="1" applyAlignment="1" applyProtection="1">
      <alignment vertical="center"/>
    </xf>
    <xf numFmtId="164" fontId="6" fillId="18" borderId="12" xfId="4" applyNumberFormat="1" applyFont="1" applyFill="1" applyBorder="1" applyAlignment="1" applyProtection="1">
      <alignment horizontal="center" vertical="center"/>
    </xf>
    <xf numFmtId="0" fontId="38" fillId="24" borderId="13" xfId="6" applyFont="1" applyFill="1" applyBorder="1" applyAlignment="1" applyProtection="1">
      <alignment horizontal="center" vertical="center"/>
    </xf>
    <xf numFmtId="0" fontId="38" fillId="24" borderId="14" xfId="6" applyFont="1" applyFill="1" applyBorder="1" applyAlignment="1" applyProtection="1">
      <alignment horizontal="center" vertical="center"/>
    </xf>
    <xf numFmtId="0" fontId="38" fillId="24" borderId="15" xfId="6" applyFont="1" applyFill="1" applyBorder="1" applyAlignment="1" applyProtection="1">
      <alignment horizontal="center" vertical="center"/>
    </xf>
    <xf numFmtId="1" fontId="6" fillId="13" borderId="0" xfId="6" applyNumberFormat="1" applyFont="1" applyFill="1" applyBorder="1" applyAlignment="1" applyProtection="1">
      <alignment horizontal="center" vertical="center"/>
    </xf>
    <xf numFmtId="1" fontId="6" fillId="0" borderId="0" xfId="6" applyNumberFormat="1" applyFont="1" applyFill="1" applyBorder="1" applyAlignment="1" applyProtection="1">
      <alignment horizontal="center" vertical="center"/>
    </xf>
    <xf numFmtId="0" fontId="64" fillId="33" borderId="37" xfId="0" applyFont="1" applyFill="1" applyBorder="1" applyAlignment="1">
      <alignment horizontal="center" vertical="center" wrapText="1" shrinkToFit="1" readingOrder="1"/>
    </xf>
    <xf numFmtId="1" fontId="6" fillId="18" borderId="1" xfId="4" applyNumberFormat="1" applyFont="1" applyFill="1" applyBorder="1" applyAlignment="1" applyProtection="1">
      <alignment horizontal="center" vertical="center"/>
    </xf>
    <xf numFmtId="1" fontId="6" fillId="5" borderId="1" xfId="4" applyNumberFormat="1" applyFont="1" applyBorder="1" applyAlignment="1" applyProtection="1">
      <alignment horizontal="center" vertical="center"/>
    </xf>
    <xf numFmtId="0" fontId="54" fillId="24" borderId="7" xfId="11" applyFont="1" applyFill="1" applyBorder="1" applyAlignment="1" applyProtection="1">
      <alignment horizontal="center" vertical="center"/>
    </xf>
    <xf numFmtId="164" fontId="6" fillId="18" borderId="11" xfId="4" applyNumberFormat="1" applyFont="1" applyFill="1" applyBorder="1" applyAlignment="1" applyProtection="1">
      <alignment horizontal="center" vertical="center"/>
    </xf>
    <xf numFmtId="49" fontId="65" fillId="32" borderId="37" xfId="0" applyNumberFormat="1" applyFont="1" applyFill="1" applyBorder="1" applyAlignment="1">
      <alignment horizontal="right" vertical="center" wrapText="1" shrinkToFit="1" readingOrder="1"/>
    </xf>
    <xf numFmtId="49" fontId="65" fillId="32" borderId="37" xfId="0" applyNumberFormat="1" applyFont="1" applyFill="1" applyBorder="1" applyAlignment="1">
      <alignment horizontal="left" vertical="center" wrapText="1" shrinkToFit="1" readingOrder="1"/>
    </xf>
    <xf numFmtId="0" fontId="6" fillId="20" borderId="40" xfId="6" applyFont="1" applyFill="1" applyBorder="1" applyAlignment="1" applyProtection="1">
      <alignment horizontal="left" vertical="center"/>
    </xf>
    <xf numFmtId="0" fontId="6" fillId="20" borderId="41" xfId="6" applyFont="1" applyFill="1" applyBorder="1" applyAlignment="1" applyProtection="1">
      <alignment horizontal="left" vertical="center"/>
    </xf>
    <xf numFmtId="0" fontId="6" fillId="7" borderId="3" xfId="6" applyFont="1" applyBorder="1" applyAlignment="1" applyProtection="1">
      <alignment horizontal="left" vertical="center"/>
    </xf>
    <xf numFmtId="0" fontId="6" fillId="7" borderId="4" xfId="6" applyFont="1" applyBorder="1" applyAlignment="1" applyProtection="1">
      <alignment horizontal="left" vertical="center"/>
    </xf>
    <xf numFmtId="0" fontId="1" fillId="13" borderId="8" xfId="6" applyFont="1" applyFill="1" applyBorder="1" applyAlignment="1" applyProtection="1">
      <alignment horizontal="center" vertical="center"/>
    </xf>
    <xf numFmtId="164" fontId="1" fillId="0" borderId="8" xfId="6" applyNumberFormat="1" applyFont="1" applyFill="1" applyBorder="1" applyAlignment="1" applyProtection="1">
      <alignment horizontal="center" vertical="center"/>
    </xf>
    <xf numFmtId="164" fontId="1" fillId="0" borderId="10" xfId="6" applyNumberFormat="1" applyFont="1" applyFill="1" applyBorder="1" applyAlignment="1" applyProtection="1">
      <alignment horizontal="center" vertical="center"/>
    </xf>
    <xf numFmtId="0" fontId="6" fillId="23" borderId="4" xfId="6" applyFont="1" applyFill="1" applyBorder="1" applyAlignment="1" applyProtection="1">
      <alignment horizontal="left" vertical="center"/>
    </xf>
    <xf numFmtId="0" fontId="6" fillId="20" borderId="4" xfId="6" applyFont="1" applyFill="1" applyBorder="1" applyAlignment="1" applyProtection="1">
      <alignment horizontal="left" vertical="center"/>
    </xf>
    <xf numFmtId="0" fontId="6" fillId="20" borderId="39" xfId="6" applyFont="1" applyFill="1" applyBorder="1" applyAlignment="1" applyProtection="1">
      <alignment horizontal="left" vertical="center"/>
    </xf>
    <xf numFmtId="0" fontId="6" fillId="20" borderId="42" xfId="6" applyFont="1" applyFill="1" applyBorder="1" applyAlignment="1" applyProtection="1">
      <alignment horizontal="left" vertical="center"/>
    </xf>
    <xf numFmtId="0" fontId="4" fillId="20" borderId="1" xfId="6" applyFont="1" applyFill="1" applyBorder="1" applyAlignment="1" applyProtection="1">
      <alignment horizontal="left" vertical="center"/>
    </xf>
    <xf numFmtId="0" fontId="4" fillId="23" borderId="1" xfId="6" applyFont="1" applyFill="1" applyBorder="1" applyAlignment="1" applyProtection="1">
      <alignment horizontal="left" vertical="center"/>
    </xf>
    <xf numFmtId="0" fontId="4" fillId="7" borderId="1" xfId="6" applyFont="1" applyBorder="1" applyAlignment="1" applyProtection="1">
      <alignment horizontal="left" vertical="center"/>
    </xf>
    <xf numFmtId="0" fontId="6" fillId="20" borderId="1" xfId="6" applyFont="1" applyFill="1" applyBorder="1" applyAlignment="1" applyProtection="1">
      <alignment horizontal="left" vertical="center"/>
    </xf>
    <xf numFmtId="0" fontId="42" fillId="13" borderId="30" xfId="6" applyFont="1" applyFill="1" applyBorder="1" applyAlignment="1">
      <alignment horizontal="left" vertical="center"/>
    </xf>
    <xf numFmtId="0" fontId="42" fillId="13" borderId="2" xfId="6" applyFont="1" applyFill="1" applyBorder="1" applyAlignment="1">
      <alignment horizontal="left" vertical="center"/>
    </xf>
    <xf numFmtId="6" fontId="41" fillId="14" borderId="34" xfId="0" applyNumberFormat="1" applyFont="1" applyFill="1" applyBorder="1" applyAlignment="1" applyProtection="1">
      <alignment horizontal="center" vertical="center"/>
      <protection locked="0"/>
    </xf>
    <xf numFmtId="6" fontId="41" fillId="14" borderId="35" xfId="0" applyNumberFormat="1" applyFont="1" applyFill="1" applyBorder="1" applyAlignment="1" applyProtection="1">
      <alignment horizontal="center" vertical="center"/>
      <protection locked="0"/>
    </xf>
    <xf numFmtId="0" fontId="57" fillId="11" borderId="5" xfId="10" applyFont="1" applyBorder="1" applyAlignment="1" applyProtection="1">
      <alignment horizontal="center" vertical="center"/>
    </xf>
    <xf numFmtId="0" fontId="57" fillId="11" borderId="6" xfId="10" applyFont="1" applyBorder="1" applyAlignment="1" applyProtection="1">
      <alignment horizontal="center" vertical="center"/>
    </xf>
    <xf numFmtId="0" fontId="3" fillId="18" borderId="8" xfId="4" applyFont="1" applyFill="1" applyBorder="1" applyAlignment="1" applyProtection="1">
      <alignment horizontal="left" vertical="center"/>
    </xf>
    <xf numFmtId="0" fontId="6" fillId="18" borderId="1" xfId="4" applyFont="1" applyFill="1" applyBorder="1" applyAlignment="1" applyProtection="1">
      <alignment horizontal="left" vertical="center"/>
    </xf>
    <xf numFmtId="0" fontId="3" fillId="18" borderId="10" xfId="4" applyFont="1" applyFill="1" applyBorder="1" applyAlignment="1" applyProtection="1">
      <alignment horizontal="left" vertical="center"/>
    </xf>
    <xf numFmtId="0" fontId="3" fillId="18" borderId="11" xfId="4" applyFont="1" applyFill="1" applyBorder="1" applyAlignment="1" applyProtection="1">
      <alignment horizontal="left" vertical="center"/>
    </xf>
    <xf numFmtId="0" fontId="3" fillId="5" borderId="8" xfId="4" applyFont="1" applyBorder="1" applyAlignment="1" applyProtection="1">
      <alignment horizontal="left" vertical="center"/>
    </xf>
    <xf numFmtId="0" fontId="6" fillId="5" borderId="1" xfId="4" applyFont="1" applyBorder="1" applyAlignment="1" applyProtection="1">
      <alignment horizontal="left" vertical="center"/>
    </xf>
    <xf numFmtId="0" fontId="57" fillId="11" borderId="7" xfId="10" applyFont="1" applyBorder="1" applyAlignment="1" applyProtection="1">
      <alignment horizontal="center" vertical="center"/>
    </xf>
    <xf numFmtId="1" fontId="6" fillId="18" borderId="1" xfId="4" applyNumberFormat="1" applyFont="1" applyFill="1" applyBorder="1" applyAlignment="1" applyProtection="1">
      <alignment horizontal="center" vertical="center"/>
    </xf>
    <xf numFmtId="1" fontId="6" fillId="18" borderId="9" xfId="4" applyNumberFormat="1" applyFont="1" applyFill="1" applyBorder="1" applyAlignment="1" applyProtection="1">
      <alignment horizontal="center" vertical="center"/>
    </xf>
    <xf numFmtId="1" fontId="6" fillId="5" borderId="1" xfId="4" applyNumberFormat="1" applyFont="1" applyBorder="1" applyAlignment="1" applyProtection="1">
      <alignment horizontal="center" vertical="center"/>
    </xf>
    <xf numFmtId="1" fontId="6" fillId="5" borderId="9" xfId="4" applyNumberFormat="1" applyFont="1" applyBorder="1" applyAlignment="1" applyProtection="1">
      <alignment horizontal="center" vertical="center"/>
    </xf>
    <xf numFmtId="1" fontId="6" fillId="18" borderId="11" xfId="4" applyNumberFormat="1" applyFont="1" applyFill="1" applyBorder="1" applyAlignment="1" applyProtection="1">
      <alignment horizontal="center" vertical="center"/>
    </xf>
    <xf numFmtId="1" fontId="6" fillId="18" borderId="12" xfId="4" applyNumberFormat="1" applyFont="1" applyFill="1" applyBorder="1" applyAlignment="1" applyProtection="1">
      <alignment horizontal="center" vertical="center"/>
    </xf>
    <xf numFmtId="0" fontId="35" fillId="0" borderId="13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180" fontId="41" fillId="14" borderId="34" xfId="0" applyNumberFormat="1" applyFont="1" applyFill="1" applyBorder="1" applyAlignment="1" applyProtection="1">
      <alignment horizontal="center"/>
      <protection locked="0"/>
    </xf>
    <xf numFmtId="180" fontId="41" fillId="14" borderId="35" xfId="0" applyNumberFormat="1" applyFont="1" applyFill="1" applyBorder="1" applyAlignment="1" applyProtection="1">
      <alignment horizontal="center"/>
      <protection locked="0"/>
    </xf>
    <xf numFmtId="0" fontId="40" fillId="0" borderId="0" xfId="0" applyFont="1" applyAlignment="1">
      <alignment horizontal="left" wrapText="1"/>
    </xf>
    <xf numFmtId="0" fontId="57" fillId="8" borderId="32" xfId="7" applyFont="1" applyBorder="1" applyAlignment="1" applyProtection="1">
      <alignment horizontal="center" vertical="center"/>
    </xf>
    <xf numFmtId="0" fontId="57" fillId="8" borderId="33" xfId="7" applyFont="1" applyBorder="1" applyAlignment="1" applyProtection="1">
      <alignment horizontal="center" vertical="center"/>
    </xf>
    <xf numFmtId="0" fontId="6" fillId="20" borderId="27" xfId="6" applyFont="1" applyFill="1" applyBorder="1" applyAlignment="1" applyProtection="1">
      <alignment horizontal="left" vertical="center"/>
    </xf>
    <xf numFmtId="0" fontId="6" fillId="20" borderId="28" xfId="6" applyFont="1" applyFill="1" applyBorder="1" applyAlignment="1" applyProtection="1">
      <alignment horizontal="left" vertical="center"/>
    </xf>
    <xf numFmtId="0" fontId="6" fillId="18" borderId="8" xfId="4" applyFont="1" applyFill="1" applyBorder="1" applyAlignment="1" applyProtection="1">
      <alignment vertical="center"/>
    </xf>
    <xf numFmtId="0" fontId="6" fillId="18" borderId="1" xfId="4" applyFont="1" applyFill="1" applyBorder="1" applyAlignment="1" applyProtection="1">
      <alignment vertical="center"/>
    </xf>
    <xf numFmtId="0" fontId="57" fillId="9" borderId="34" xfId="8" applyFont="1" applyBorder="1" applyAlignment="1" applyProtection="1">
      <alignment vertical="center"/>
    </xf>
    <xf numFmtId="0" fontId="57" fillId="9" borderId="38" xfId="8" applyFont="1" applyBorder="1" applyAlignment="1" applyProtection="1">
      <alignment vertical="center"/>
    </xf>
    <xf numFmtId="0" fontId="57" fillId="9" borderId="35" xfId="8" applyFont="1" applyBorder="1" applyAlignment="1" applyProtection="1">
      <alignment vertical="center"/>
    </xf>
    <xf numFmtId="0" fontId="6" fillId="5" borderId="8" xfId="4" applyFont="1" applyBorder="1" applyAlignment="1" applyProtection="1">
      <alignment vertical="center"/>
    </xf>
    <xf numFmtId="0" fontId="6" fillId="16" borderId="27" xfId="2" applyFont="1" applyFill="1" applyBorder="1" applyAlignment="1" applyProtection="1">
      <alignment vertical="center"/>
    </xf>
    <xf numFmtId="0" fontId="6" fillId="16" borderId="21" xfId="2" applyFont="1" applyFill="1" applyBorder="1" applyAlignment="1" applyProtection="1">
      <alignment vertical="center"/>
    </xf>
    <xf numFmtId="0" fontId="3" fillId="17" borderId="1" xfId="3" applyFont="1" applyFill="1" applyBorder="1" applyAlignment="1" applyProtection="1">
      <alignment vertical="center"/>
    </xf>
    <xf numFmtId="0" fontId="57" fillId="25" borderId="27" xfId="9" applyFont="1" applyFill="1" applyBorder="1" applyAlignment="1" applyProtection="1">
      <alignment vertical="center"/>
    </xf>
    <xf numFmtId="0" fontId="57" fillId="25" borderId="28" xfId="9" applyFont="1" applyFill="1" applyBorder="1" applyAlignment="1" applyProtection="1">
      <alignment vertical="center"/>
    </xf>
    <xf numFmtId="0" fontId="57" fillId="25" borderId="29" xfId="9" applyFont="1" applyFill="1" applyBorder="1" applyAlignment="1" applyProtection="1">
      <alignment vertical="center"/>
    </xf>
    <xf numFmtId="0" fontId="6" fillId="4" borderId="3" xfId="3" applyFont="1" applyBorder="1" applyAlignment="1" applyProtection="1">
      <alignment vertical="center"/>
    </xf>
    <xf numFmtId="0" fontId="6" fillId="4" borderId="2" xfId="3" applyFont="1" applyBorder="1" applyAlignment="1" applyProtection="1">
      <alignment vertical="center"/>
    </xf>
    <xf numFmtId="0" fontId="57" fillId="11" borderId="28" xfId="10" applyFont="1" applyBorder="1" applyAlignment="1" applyProtection="1">
      <alignment vertical="center"/>
    </xf>
    <xf numFmtId="0" fontId="57" fillId="11" borderId="29" xfId="10" applyFont="1" applyBorder="1" applyAlignment="1" applyProtection="1">
      <alignment vertical="center"/>
    </xf>
    <xf numFmtId="0" fontId="6" fillId="17" borderId="3" xfId="3" applyFont="1" applyFill="1" applyBorder="1" applyAlignment="1" applyProtection="1">
      <alignment vertical="center"/>
    </xf>
    <xf numFmtId="0" fontId="6" fillId="17" borderId="2" xfId="3" applyFont="1" applyFill="1" applyBorder="1" applyAlignment="1" applyProtection="1">
      <alignment vertical="center"/>
    </xf>
    <xf numFmtId="0" fontId="60" fillId="14" borderId="37" xfId="0" applyFont="1" applyFill="1" applyBorder="1" applyAlignment="1">
      <alignment horizontal="right" vertical="center" wrapText="1" shrinkToFit="1" readingOrder="1"/>
    </xf>
    <xf numFmtId="0" fontId="0" fillId="13" borderId="0" xfId="0" applyFill="1" applyProtection="1"/>
    <xf numFmtId="0" fontId="43" fillId="13" borderId="0" xfId="0" applyFont="1" applyFill="1" applyAlignment="1" applyProtection="1">
      <alignment vertical="center"/>
    </xf>
    <xf numFmtId="16" fontId="47" fillId="13" borderId="0" xfId="0" applyNumberFormat="1" applyFont="1" applyFill="1" applyAlignment="1" applyProtection="1">
      <alignment horizontal="center" vertical="center"/>
    </xf>
    <xf numFmtId="0" fontId="47" fillId="13" borderId="0" xfId="0" applyFont="1" applyFill="1" applyAlignment="1" applyProtection="1">
      <alignment horizontal="center" vertical="center"/>
    </xf>
    <xf numFmtId="14" fontId="50" fillId="13" borderId="0" xfId="0" applyNumberFormat="1" applyFont="1" applyFill="1" applyAlignment="1" applyProtection="1">
      <alignment horizontal="center" vertical="center"/>
    </xf>
    <xf numFmtId="0" fontId="0" fillId="0" borderId="0" xfId="0" applyProtection="1"/>
    <xf numFmtId="0" fontId="46" fillId="13" borderId="0" xfId="0" applyFont="1" applyFill="1" applyAlignment="1" applyProtection="1">
      <alignment horizontal="center" vertical="center"/>
    </xf>
    <xf numFmtId="0" fontId="45" fillId="13" borderId="0" xfId="0" applyFont="1" applyFill="1" applyAlignment="1" applyProtection="1">
      <alignment horizontal="right" vertical="center"/>
    </xf>
    <xf numFmtId="0" fontId="0" fillId="13" borderId="0" xfId="0" applyFill="1" applyBorder="1" applyProtection="1"/>
    <xf numFmtId="0" fontId="57" fillId="13" borderId="0" xfId="0" applyFont="1" applyFill="1" applyBorder="1" applyAlignment="1" applyProtection="1">
      <alignment horizontal="center"/>
    </xf>
    <xf numFmtId="0" fontId="57" fillId="13" borderId="0" xfId="0" applyFont="1" applyFill="1" applyBorder="1" applyAlignment="1" applyProtection="1">
      <alignment horizontal="center" vertical="center"/>
    </xf>
    <xf numFmtId="0" fontId="39" fillId="13" borderId="0" xfId="0" applyFont="1" applyFill="1" applyAlignment="1" applyProtection="1">
      <alignment horizontal="center"/>
    </xf>
    <xf numFmtId="0" fontId="63" fillId="13" borderId="0" xfId="0" applyFont="1" applyFill="1" applyAlignment="1" applyProtection="1">
      <alignment horizontal="right"/>
    </xf>
    <xf numFmtId="0" fontId="63" fillId="13" borderId="17" xfId="0" applyFont="1" applyFill="1" applyBorder="1" applyAlignment="1" applyProtection="1">
      <alignment horizontal="right"/>
    </xf>
    <xf numFmtId="6" fontId="41" fillId="0" borderId="0" xfId="0" applyNumberFormat="1" applyFont="1" applyAlignment="1" applyProtection="1">
      <alignment horizontal="center"/>
    </xf>
    <xf numFmtId="6" fontId="41" fillId="0" borderId="0" xfId="0" applyNumberFormat="1" applyFont="1" applyAlignment="1" applyProtection="1">
      <alignment horizontal="right"/>
    </xf>
    <xf numFmtId="180" fontId="41" fillId="14" borderId="34" xfId="0" applyNumberFormat="1" applyFont="1" applyFill="1" applyBorder="1" applyProtection="1"/>
    <xf numFmtId="0" fontId="61" fillId="34" borderId="39" xfId="0" applyFont="1" applyFill="1" applyBorder="1" applyAlignment="1" applyProtection="1">
      <alignment horizontal="center" vertical="center"/>
    </xf>
    <xf numFmtId="0" fontId="39" fillId="13" borderId="0" xfId="0" applyFont="1" applyFill="1" applyProtection="1"/>
    <xf numFmtId="0" fontId="40" fillId="0" borderId="0" xfId="0" applyFont="1" applyAlignment="1" applyProtection="1">
      <alignment vertical="center"/>
    </xf>
    <xf numFmtId="0" fontId="55" fillId="0" borderId="0" xfId="0" applyFont="1" applyAlignment="1" applyProtection="1">
      <alignment vertical="center"/>
    </xf>
    <xf numFmtId="0" fontId="58" fillId="29" borderId="13" xfId="0" applyFont="1" applyFill="1" applyBorder="1" applyAlignment="1" applyProtection="1">
      <alignment horizontal="center"/>
    </xf>
    <xf numFmtId="0" fontId="58" fillId="29" borderId="14" xfId="0" applyFont="1" applyFill="1" applyBorder="1" applyAlignment="1" applyProtection="1">
      <alignment horizontal="center"/>
    </xf>
    <xf numFmtId="2" fontId="58" fillId="29" borderId="6" xfId="0" applyNumberFormat="1" applyFont="1" applyFill="1" applyBorder="1" applyAlignment="1" applyProtection="1">
      <alignment horizontal="center"/>
    </xf>
    <xf numFmtId="0" fontId="58" fillId="29" borderId="7" xfId="0" applyFont="1" applyFill="1" applyBorder="1" applyAlignment="1" applyProtection="1">
      <alignment horizontal="center"/>
    </xf>
    <xf numFmtId="0" fontId="55" fillId="26" borderId="26" xfId="23" applyFont="1" applyFill="1" applyBorder="1" applyAlignment="1" applyProtection="1">
      <alignment vertical="center"/>
    </xf>
    <xf numFmtId="0" fontId="52" fillId="28" borderId="30" xfId="0" applyFont="1" applyFill="1" applyBorder="1" applyAlignment="1" applyProtection="1">
      <alignment horizontal="center"/>
    </xf>
    <xf numFmtId="1" fontId="0" fillId="28" borderId="1" xfId="0" applyNumberFormat="1" applyFill="1" applyBorder="1" applyAlignment="1" applyProtection="1">
      <alignment horizontal="center"/>
    </xf>
    <xf numFmtId="0" fontId="52" fillId="30" borderId="30" xfId="0" applyFont="1" applyFill="1" applyBorder="1" applyAlignment="1" applyProtection="1">
      <alignment horizontal="center"/>
    </xf>
    <xf numFmtId="1" fontId="0" fillId="30" borderId="1" xfId="0" applyNumberFormat="1" applyFill="1" applyBorder="1" applyAlignment="1" applyProtection="1">
      <alignment horizontal="center"/>
    </xf>
    <xf numFmtId="49" fontId="60" fillId="31" borderId="37" xfId="0" applyNumberFormat="1" applyFont="1" applyFill="1" applyBorder="1" applyAlignment="1" applyProtection="1">
      <alignment horizontal="left" vertical="center" wrapText="1" shrinkToFit="1" readingOrder="1"/>
    </xf>
    <xf numFmtId="0" fontId="55" fillId="0" borderId="26" xfId="23" applyFont="1" applyBorder="1" applyAlignment="1" applyProtection="1">
      <alignment vertical="center"/>
    </xf>
    <xf numFmtId="0" fontId="56" fillId="27" borderId="23" xfId="0" applyFont="1" applyFill="1" applyBorder="1" applyAlignment="1" applyProtection="1">
      <alignment vertical="center"/>
    </xf>
    <xf numFmtId="0" fontId="55" fillId="13" borderId="0" xfId="0" applyFont="1" applyFill="1" applyAlignment="1" applyProtection="1">
      <alignment vertical="center"/>
    </xf>
    <xf numFmtId="164" fontId="55" fillId="13" borderId="0" xfId="0" applyNumberFormat="1" applyFont="1" applyFill="1" applyAlignment="1" applyProtection="1">
      <alignment horizontal="center" vertical="center"/>
    </xf>
    <xf numFmtId="164" fontId="55" fillId="0" borderId="0" xfId="0" applyNumberFormat="1" applyFont="1" applyAlignment="1" applyProtection="1">
      <alignment horizontal="center" vertical="center"/>
    </xf>
    <xf numFmtId="0" fontId="52" fillId="30" borderId="24" xfId="0" applyFont="1" applyFill="1" applyBorder="1" applyAlignment="1" applyProtection="1">
      <alignment horizontal="center"/>
    </xf>
    <xf numFmtId="1" fontId="0" fillId="30" borderId="11" xfId="0" applyNumberFormat="1" applyFill="1" applyBorder="1" applyAlignment="1" applyProtection="1">
      <alignment horizontal="center"/>
    </xf>
    <xf numFmtId="0" fontId="51" fillId="0" borderId="0" xfId="0" applyFont="1" applyAlignment="1" applyProtection="1">
      <alignment vertical="center"/>
    </xf>
    <xf numFmtId="1" fontId="55" fillId="0" borderId="0" xfId="0" applyNumberFormat="1" applyFont="1" applyAlignment="1" applyProtection="1">
      <alignment vertical="center"/>
    </xf>
    <xf numFmtId="0" fontId="56" fillId="27" borderId="23" xfId="0" applyFont="1" applyFill="1" applyBorder="1" applyProtection="1"/>
    <xf numFmtId="0" fontId="55" fillId="0" borderId="0" xfId="0" applyFont="1" applyProtection="1"/>
    <xf numFmtId="0" fontId="61" fillId="34" borderId="39" xfId="0" applyFont="1" applyFill="1" applyBorder="1" applyAlignment="1" applyProtection="1">
      <alignment vertical="center"/>
    </xf>
    <xf numFmtId="0" fontId="35" fillId="0" borderId="0" xfId="0" applyFont="1" applyAlignment="1" applyProtection="1">
      <alignment horizontal="center" wrapText="1"/>
    </xf>
    <xf numFmtId="0" fontId="55" fillId="0" borderId="1" xfId="0" applyFont="1" applyBorder="1" applyAlignment="1" applyProtection="1">
      <alignment vertical="center"/>
    </xf>
    <xf numFmtId="0" fontId="55" fillId="0" borderId="11" xfId="0" applyFont="1" applyBorder="1" applyAlignment="1" applyProtection="1">
      <alignment vertical="center"/>
    </xf>
    <xf numFmtId="2" fontId="0" fillId="0" borderId="0" xfId="0" applyNumberFormat="1" applyProtection="1"/>
    <xf numFmtId="0" fontId="61" fillId="34" borderId="0" xfId="0" applyFont="1" applyFill="1" applyAlignment="1" applyProtection="1">
      <alignment horizontal="center" vertical="center" wrapText="1"/>
    </xf>
    <xf numFmtId="0" fontId="62" fillId="34" borderId="39" xfId="0" applyFont="1" applyFill="1" applyBorder="1" applyAlignment="1" applyProtection="1">
      <alignment vertical="center"/>
    </xf>
    <xf numFmtId="0" fontId="58" fillId="35" borderId="0" xfId="0" applyFont="1" applyFill="1" applyAlignment="1" applyProtection="1">
      <alignment horizontal="center" vertical="center" wrapText="1"/>
    </xf>
    <xf numFmtId="165" fontId="0" fillId="28" borderId="31" xfId="22" applyNumberFormat="1" applyFont="1" applyFill="1" applyBorder="1" applyAlignment="1" applyProtection="1">
      <alignment horizontal="center"/>
      <protection locked="0"/>
    </xf>
    <xf numFmtId="165" fontId="0" fillId="28" borderId="25" xfId="22" applyNumberFormat="1" applyFont="1" applyFill="1" applyBorder="1" applyAlignment="1" applyProtection="1">
      <alignment horizontal="center"/>
      <protection locked="0"/>
    </xf>
    <xf numFmtId="164" fontId="66" fillId="17" borderId="1" xfId="3" applyNumberFormat="1" applyFont="1" applyFill="1" applyBorder="1" applyAlignment="1" applyProtection="1">
      <alignment horizontal="center" vertical="center"/>
    </xf>
    <xf numFmtId="0" fontId="3" fillId="36" borderId="1" xfId="3" applyFont="1" applyFill="1" applyBorder="1" applyAlignment="1" applyProtection="1">
      <alignment vertical="center"/>
    </xf>
    <xf numFmtId="0" fontId="6" fillId="36" borderId="1" xfId="3" applyFont="1" applyFill="1" applyBorder="1" applyAlignment="1" applyProtection="1">
      <alignment vertical="center"/>
    </xf>
    <xf numFmtId="0" fontId="3" fillId="36" borderId="1" xfId="3" applyFont="1" applyFill="1" applyBorder="1" applyAlignment="1" applyProtection="1">
      <alignment horizontal="left" vertical="center"/>
    </xf>
    <xf numFmtId="0" fontId="6" fillId="36" borderId="3" xfId="3" applyFont="1" applyFill="1" applyBorder="1" applyAlignment="1" applyProtection="1">
      <alignment vertical="center"/>
    </xf>
    <xf numFmtId="0" fontId="6" fillId="36" borderId="2" xfId="3" applyFont="1" applyFill="1" applyBorder="1" applyAlignment="1" applyProtection="1">
      <alignment vertical="center"/>
    </xf>
    <xf numFmtId="0" fontId="6" fillId="36" borderId="1" xfId="3" applyFont="1" applyFill="1" applyBorder="1" applyAlignment="1" applyProtection="1">
      <alignment horizontal="left" vertical="center"/>
    </xf>
    <xf numFmtId="164" fontId="6" fillId="36" borderId="1" xfId="3" applyNumberFormat="1" applyFont="1" applyFill="1" applyBorder="1" applyAlignment="1" applyProtection="1">
      <alignment horizontal="center" vertical="center"/>
    </xf>
    <xf numFmtId="164" fontId="67" fillId="4" borderId="1" xfId="3" applyNumberFormat="1" applyFont="1" applyBorder="1" applyAlignment="1" applyProtection="1">
      <alignment horizontal="center" vertical="center"/>
    </xf>
    <xf numFmtId="1" fontId="3" fillId="36" borderId="1" xfId="3" quotePrefix="1" applyNumberFormat="1" applyFont="1" applyFill="1" applyBorder="1" applyAlignment="1" applyProtection="1">
      <alignment horizontal="center" vertical="center"/>
    </xf>
    <xf numFmtId="1" fontId="67" fillId="36" borderId="1" xfId="3" applyNumberFormat="1" applyFont="1" applyFill="1" applyBorder="1" applyAlignment="1" applyProtection="1">
      <alignment horizontal="center" vertical="center"/>
    </xf>
    <xf numFmtId="164" fontId="67" fillId="36" borderId="1" xfId="3" applyNumberFormat="1" applyFont="1" applyFill="1" applyBorder="1" applyAlignment="1" applyProtection="1">
      <alignment horizontal="center" vertical="center"/>
    </xf>
  </cellXfs>
  <cellStyles count="61">
    <cellStyle name="40% - Accent1" xfId="1" builtinId="31"/>
    <cellStyle name="40% - Accent1 2" xfId="25" xr:uid="{00000000-0005-0000-0000-00003B000000}"/>
    <cellStyle name="40% - Accent2" xfId="2" builtinId="35"/>
    <cellStyle name="40% - Accent2 2" xfId="26" xr:uid="{00000000-0005-0000-0000-00003C000000}"/>
    <cellStyle name="40% - Accent3" xfId="3" builtinId="39"/>
    <cellStyle name="40% - Accent3 2" xfId="27" xr:uid="{00000000-0005-0000-0000-00003D000000}"/>
    <cellStyle name="40% - Accent4" xfId="4" builtinId="43"/>
    <cellStyle name="40% - Accent4 2" xfId="28" xr:uid="{00000000-0005-0000-0000-00003E000000}"/>
    <cellStyle name="40% - Accent5" xfId="5" builtinId="47"/>
    <cellStyle name="40% - Accent5 2" xfId="29" xr:uid="{00000000-0005-0000-0000-00003F000000}"/>
    <cellStyle name="40% - Accent6" xfId="6" builtinId="51"/>
    <cellStyle name="40% - Accent6 2" xfId="30" xr:uid="{00000000-0005-0000-0000-000040000000}"/>
    <cellStyle name="Accent1" xfId="7" builtinId="29"/>
    <cellStyle name="Accent2" xfId="8" builtinId="33"/>
    <cellStyle name="Accent3" xfId="9" builtinId="37"/>
    <cellStyle name="Accent4" xfId="10" builtinId="41"/>
    <cellStyle name="Accent6" xfId="11" builtinId="49"/>
    <cellStyle name="Normal" xfId="0" builtinId="0"/>
    <cellStyle name="Normal 10" xfId="20" xr:uid="{00000000-0005-0000-0000-00000D000000}"/>
    <cellStyle name="Normal 10 2" xfId="39" xr:uid="{00000000-0005-0000-0000-00000D000000}"/>
    <cellStyle name="Normal 11" xfId="21" xr:uid="{00000000-0005-0000-0000-00000E000000}"/>
    <cellStyle name="Normal 11 2" xfId="40" xr:uid="{00000000-0005-0000-0000-00000E000000}"/>
    <cellStyle name="Normal 12" xfId="23" xr:uid="{00000000-0005-0000-0000-00000F000000}"/>
    <cellStyle name="Normal 12 2" xfId="41" xr:uid="{00000000-0005-0000-0000-00000F000000}"/>
    <cellStyle name="Normal 13" xfId="24" xr:uid="{00000000-0005-0000-0000-00003A000000}"/>
    <cellStyle name="Normal 14" xfId="42" xr:uid="{00000000-0005-0000-0000-00004C000000}"/>
    <cellStyle name="Normal 15" xfId="43" xr:uid="{00000000-0005-0000-0000-00004D000000}"/>
    <cellStyle name="Normal 16" xfId="44" xr:uid="{00000000-0005-0000-0000-00004E000000}"/>
    <cellStyle name="Normal 17" xfId="45" xr:uid="{00000000-0005-0000-0000-00004F000000}"/>
    <cellStyle name="Normal 18" xfId="46" xr:uid="{00000000-0005-0000-0000-000050000000}"/>
    <cellStyle name="Normal 19" xfId="47" xr:uid="{00000000-0005-0000-0000-000051000000}"/>
    <cellStyle name="Normal 2" xfId="12" xr:uid="{00000000-0005-0000-0000-000010000000}"/>
    <cellStyle name="Normal 2 2" xfId="31" xr:uid="{00000000-0005-0000-0000-000010000000}"/>
    <cellStyle name="Normal 20" xfId="48" xr:uid="{00000000-0005-0000-0000-000052000000}"/>
    <cellStyle name="Normal 21" xfId="49" xr:uid="{00000000-0005-0000-0000-000053000000}"/>
    <cellStyle name="Normal 22" xfId="50" xr:uid="{00000000-0005-0000-0000-000054000000}"/>
    <cellStyle name="Normal 23" xfId="51" xr:uid="{00000000-0005-0000-0000-000055000000}"/>
    <cellStyle name="Normal 24" xfId="52" xr:uid="{21000C4A-E82A-41F0-BF49-F09280ADE59C}"/>
    <cellStyle name="Normal 25" xfId="53" xr:uid="{F7827CE1-0D62-436B-ADD5-0602B5AF0961}"/>
    <cellStyle name="Normal 26" xfId="54" xr:uid="{2ED21A42-EB27-4B98-93BB-094B9C8C5C63}"/>
    <cellStyle name="Normal 27" xfId="55" xr:uid="{64BB9335-0794-4C29-A3DE-CAADC90053CA}"/>
    <cellStyle name="Normal 28" xfId="56" xr:uid="{33E959CF-8C22-4FCB-8908-DE7BFE7E2108}"/>
    <cellStyle name="Normal 29" xfId="57" xr:uid="{41F9922F-8685-4C97-B765-B46B4B7956F1}"/>
    <cellStyle name="Normal 3" xfId="13" xr:uid="{00000000-0005-0000-0000-000011000000}"/>
    <cellStyle name="Normal 3 2" xfId="32" xr:uid="{00000000-0005-0000-0000-000011000000}"/>
    <cellStyle name="Normal 30" xfId="58" xr:uid="{EBBBDC93-78BE-4EF9-9A62-41FDCBA69EDD}"/>
    <cellStyle name="Normal 31" xfId="59" xr:uid="{093FB4C5-3305-4332-A7F9-2A22BA15CB8A}"/>
    <cellStyle name="Normal 32" xfId="60" xr:uid="{9EAF1D94-1E0F-4BEA-B8B5-437789A003FA}"/>
    <cellStyle name="Normal 4" xfId="14" xr:uid="{00000000-0005-0000-0000-000012000000}"/>
    <cellStyle name="Normal 4 2" xfId="33" xr:uid="{00000000-0005-0000-0000-000012000000}"/>
    <cellStyle name="Normal 5" xfId="15" xr:uid="{00000000-0005-0000-0000-000013000000}"/>
    <cellStyle name="Normal 5 2" xfId="34" xr:uid="{00000000-0005-0000-0000-000013000000}"/>
    <cellStyle name="Normal 6" xfId="16" xr:uid="{00000000-0005-0000-0000-000014000000}"/>
    <cellStyle name="Normal 6 2" xfId="35" xr:uid="{00000000-0005-0000-0000-000014000000}"/>
    <cellStyle name="Normal 7" xfId="17" xr:uid="{00000000-0005-0000-0000-000015000000}"/>
    <cellStyle name="Normal 7 2" xfId="36" xr:uid="{00000000-0005-0000-0000-000015000000}"/>
    <cellStyle name="Normal 8" xfId="18" xr:uid="{00000000-0005-0000-0000-000016000000}"/>
    <cellStyle name="Normal 8 2" xfId="37" xr:uid="{00000000-0005-0000-0000-000016000000}"/>
    <cellStyle name="Normal 9" xfId="19" xr:uid="{00000000-0005-0000-0000-000017000000}"/>
    <cellStyle name="Normal 9 2" xfId="38" xr:uid="{00000000-0005-0000-0000-000017000000}"/>
    <cellStyle name="Percent" xfId="22" builtinId="5"/>
  </cellStyles>
  <dxfs count="7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3333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9933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FFFFE0"/>
      <rgbColor rgb="00808080"/>
      <rgbColor rgb="00A9A9A9"/>
      <rgbColor rgb="00FFFFFF"/>
    </indexedColors>
    <mruColors>
      <color rgb="FFFF99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560585</xdr:colOff>
      <xdr:row>0</xdr:row>
      <xdr:rowOff>29966</xdr:rowOff>
    </xdr:from>
    <xdr:to>
      <xdr:col>2</xdr:col>
      <xdr:colOff>401011</xdr:colOff>
      <xdr:row>4</xdr:row>
      <xdr:rowOff>115264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91079FE-5688-48C3-9AAE-803E388F1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585" y="29966"/>
          <a:ext cx="666155" cy="633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Kenra Keller" id="{8353EBFE-25A5-4B49-B41F-32F97E8AD117}" userId="S-1-5-21-1491524213-1469698301-3960933291-1134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30277CA-FD12-41B7-B509-492730457BEE}" name="KEYS_Inventory_Variance__Store" displayName="KEYS_Inventory_Variance__Store" ref="B1:X19305" totalsRowShown="0">
  <autoFilter ref="B1:X19305" xr:uid="{F2CE9B78-518D-4EA6-94EC-D5E8DA0350A4}">
    <filterColumn colId="0">
      <filters>
        <filter val="1368"/>
      </filters>
    </filterColumn>
  </autoFilter>
  <sortState xmlns:xlrd2="http://schemas.microsoft.com/office/spreadsheetml/2017/richdata2" ref="B2:W19305">
    <sortCondition ref="B1:B19305"/>
  </sortState>
  <tableColumns count="23">
    <tableColumn id="1" xr3:uid="{300B6EFF-4DFF-4E7D-B98A-E2D1825E5886}" name="Store"/>
    <tableColumn id="2" xr3:uid="{9E3F7162-211D-4524-B7CA-A7CB52053F46}" name="Inv Code" dataDxfId="70"/>
    <tableColumn id="3" xr3:uid="{795DB247-93CA-46BE-A875-08D9632B59C1}" name="Description" dataDxfId="69"/>
    <tableColumn id="19" xr3:uid="{6BE8D75D-EA29-455D-8F91-529357AB84B8}" name="Inventory Type" dataDxfId="68"/>
    <tableColumn id="4" xr3:uid="{64B1D0E4-F4C5-4BD2-99B3-49DA0118FD93}" name="Actual vs Ideal Cost"/>
    <tableColumn id="5" xr3:uid="{A4B67F8C-6655-4384-A42D-4F6B25EA4F24}" name="Actual vs Ideal Usage"/>
    <tableColumn id="6" xr3:uid="{070D0D6E-5478-49D0-9448-EAAC67FB2CD0}" name="Cost Actual Used"/>
    <tableColumn id="7" xr3:uid="{712501ED-5A82-49AE-B4D4-4C70CEBD0208}" name="Cost Ideal Used"/>
    <tableColumn id="9" xr3:uid="{6CAD58CF-33E0-467D-9E50-18A7A72E38EF}" name="Ideal Usage"/>
    <tableColumn id="8" xr3:uid="{D80B9758-70DE-4F9C-BD4F-7FD41481F03F}" name="Actual Usage"/>
    <tableColumn id="20" xr3:uid="{CCF5640C-4E70-4FC4-BD01-6CFA6355AFFA}" name="Beginning Qty" dataDxfId="67"/>
    <tableColumn id="21" xr3:uid="{06516CDE-180D-4D26-936B-79550EDC12B9}" name="Delivered Qty" dataDxfId="66"/>
    <tableColumn id="22" xr3:uid="{3013170D-36A7-48FB-AC1B-434A3BD4B4DC}" name="Starting Qty" dataDxfId="65"/>
    <tableColumn id="10" xr3:uid="{8EAEE91E-7C97-401C-B7AA-27F06E395E25}" name="Ending Inventory Qty" dataDxfId="64"/>
    <tableColumn id="11" xr3:uid="{CFAAFFBB-CBE7-4234-9A32-D70EA020219A}" name="Ending Inventory $"/>
    <tableColumn id="12" xr3:uid="{C20FDE0D-79DF-4D5F-AEEA-02A0459BDAB5}" name="% of Inventory"/>
    <tableColumn id="18" xr3:uid="{D72CED86-45A5-4078-8BCF-FB7530D00DCB}" name="Waste Qty" dataDxfId="63"/>
    <tableColumn id="15" xr3:uid="{733F6B8D-BC5C-46FF-8AE5-1420D24DA720}" name="Currency Code" dataDxfId="62"/>
    <tableColumn id="13" xr3:uid="{BB109B3B-5C69-4D3B-90EB-DB469472741D}" name="Local" dataDxfId="61"/>
    <tableColumn id="14" xr3:uid="{8F77A1D7-5836-44E8-8AB2-FC800FDA6B70}" name="Fran" dataDxfId="60"/>
    <tableColumn id="16" xr3:uid="{1C453271-2BD3-46A2-A023-E59F220C128F}" name="Local Code"/>
    <tableColumn id="17" xr3:uid="{2C484BF3-E0DE-495A-82A6-986CE8A2B7EB}" name="Fran Code"/>
    <tableColumn id="23" xr3:uid="{FFEF8CD8-7017-40F7-A9F7-DF63302B1402}" name="Column1" dataDxfId="59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9700410-6BFD-4CF8-8852-90B6AF7BFB55}" name="KEYS_Chicken_Product_Mix" displayName="KEYS_Chicken_Product_Mix" ref="A1:AS180" totalsRowShown="0">
  <autoFilter ref="A1:AS180" xr:uid="{49AAFDDF-8718-4C1D-A2B5-2F0ECF19222A}"/>
  <tableColumns count="45">
    <tableColumn id="1" xr3:uid="{5F23B849-A36F-424D-9CA5-B31242B0FED3}" name="Store" dataDxfId="58"/>
    <tableColumn id="12" xr3:uid="{88C5DB2F-DB33-4FD7-8F44-A72770DBDC33}" name="Order Count" dataDxfId="57"/>
    <tableColumn id="2" xr3:uid="{2BA38958-30D9-41F6-BA00-D17126775379}" name="DMA" dataDxfId="56"/>
    <tableColumn id="3" xr3:uid="{D20506B9-8A5A-47F8-A736-C1D2B6658086}" name="State" dataDxfId="55"/>
    <tableColumn id="4" xr3:uid="{FD5EA4B6-AB52-4E55-B2FE-540865DE3E11}" name="City" dataDxfId="54"/>
    <tableColumn id="5" xr3:uid="{1BF98C55-38E6-4908-BC17-6535E18D8194}" name="DCO / Fran" dataDxfId="53"/>
    <tableColumn id="6" xr3:uid="{C0C8EA91-19F2-401E-B1FC-E87A6F7C9128}" name="Corp/Fran Type" dataDxfId="52"/>
    <tableColumn id="7" xr3:uid="{14F9308B-37DC-4717-8A51-4E00D97B5E6D}" name="Zone" dataDxfId="51"/>
    <tableColumn id="8" xr3:uid="{760943A1-FA88-44E3-B5CF-C80717E0CA9F}" name="FBD" dataDxfId="50"/>
    <tableColumn id="9" xr3:uid="{69097942-7EE0-4531-B673-F4757E98D26E}" name="MCO / FBC" dataDxfId="49"/>
    <tableColumn id="10" xr3:uid="{219D008F-2186-4168-A610-06BBC334E150}" name="Commissary" dataDxfId="48"/>
    <tableColumn id="11" xr3:uid="{A8149AC2-DEF7-46DA-9D36-79494B7EAFA3}" name="FMC" dataDxfId="47"/>
    <tableColumn id="13" xr3:uid="{AF4F6281-00C9-41F7-8B0A-7A127B6AAA90}" name="Chicken Order Mix" dataDxfId="46"/>
    <tableColumn id="14" xr3:uid="{24E88ACF-484B-4076-B90E-5064B207EB6D}" name="Wings Order Mix" dataDxfId="45"/>
    <tableColumn id="15" xr3:uid="{86AECB09-AD1A-4E41-91EF-ADA1DA05487A}" name="Boneless Order Mix" dataDxfId="44"/>
    <tableColumn id="16" xr3:uid="{59488687-5714-4163-B717-1D085CD8AD93}" name="Specialty Chicken Order Mix" dataDxfId="43"/>
    <tableColumn id="21" xr3:uid="{CB7B2536-3D35-49F7-AA58-F5C22887ED26}" name="8-pc Order Mix" dataDxfId="42"/>
    <tableColumn id="34" xr3:uid="{DEE54104-C0EF-4985-BEDA-D598676ACF66}" name="10-pc Order Mix" dataDxfId="41"/>
    <tableColumn id="35" xr3:uid="{E6B47046-C32F-403F-9E2E-7C1CE82C9FF1}" name="16-pc Order Mix" dataDxfId="40"/>
    <tableColumn id="36" xr3:uid="{EF998791-578D-4F00-B218-CD6E674CD4D1}" name="32-pc Order Mix" dataDxfId="39"/>
    <tableColumn id="17" xr3:uid="{66C22076-88DC-4830-AB3E-5CB13631E573}" name="Crispy Bacon &amp; Tomato Order Mix" dataDxfId="38"/>
    <tableColumn id="18" xr3:uid="{957BDF5C-32CE-448D-87D2-69F529CE495F}" name="Spicy Jalapeno - Pineapple Order Mix" dataDxfId="37"/>
    <tableColumn id="19" xr3:uid="{EE3A570C-9DC6-48DA-AD32-9DDA97FAC567}" name="Classic Hot Buffalo Order Mix" dataDxfId="36"/>
    <tableColumn id="20" xr3:uid="{ABD31E84-BE45-41C7-9330-935A9E8A8BA8}" name="Sweet BBQ Bacon Order Mix" dataDxfId="35"/>
    <tableColumn id="37" xr3:uid="{FA4D6FB5-9723-43A9-8FF0-DD335CA62BB2}" name="Total Chicken Product Count"/>
    <tableColumn id="22" xr3:uid="{4060EF16-B399-448F-8779-C929CE336CE6}" name="Wings Mix" dataDxfId="34"/>
    <tableColumn id="23" xr3:uid="{C71F5753-2F48-4E67-99BD-52D732A3AB76}" name="Boneless Mix" dataDxfId="33"/>
    <tableColumn id="24" xr3:uid="{A43DF5F4-265F-4469-A94A-3BD567D84B3E}" name="Specialty Chicken Mix"/>
    <tableColumn id="38" xr3:uid="{D5E105F5-257C-4000-A0A3-8BDCCA2BA2E3}" name="8-pc Mix " dataDxfId="32"/>
    <tableColumn id="39" xr3:uid="{376D9986-8D17-49BA-94D2-F4865CD43B56}" name="10-pc Mix" dataDxfId="31"/>
    <tableColumn id="40" xr3:uid="{65577226-F4B4-40E0-B48B-CE1DAD87392A}" name="16-pc Mix " dataDxfId="30"/>
    <tableColumn id="41" xr3:uid="{655A09FC-5AD5-420F-A08D-E0E73345CC6C}" name="32-pc Mix" dataDxfId="29"/>
    <tableColumn id="25" xr3:uid="{EEB71434-CF68-49FA-87FC-F45A617F201F}" name="Crispy Bacon &amp; Tomato Mix" dataDxfId="28"/>
    <tableColumn id="26" xr3:uid="{284C17D5-828B-461B-8944-01F207EBC3D5}" name="Spicy Jalapeno - Pineapple Mix" dataDxfId="27"/>
    <tableColumn id="27" xr3:uid="{553D9ACD-E4C6-45BA-84BC-1C486A7CB0D4}" name="Classic Hot Buffalo Mix" dataDxfId="26"/>
    <tableColumn id="28" xr3:uid="{45B9475E-64F5-49F4-B778-4BFB38718857}" name="Sweet BBQ Bacon Mix" dataDxfId="25"/>
    <tableColumn id="29" xr3:uid="{0BBBDF1F-301C-4AC1-A492-DDBC57572AAA}" name="Franchise Group" dataDxfId="24"/>
    <tableColumn id="30" xr3:uid="{64CE96BA-76DE-4F67-80EB-AFD64281CDD9}" name="Lead MCO / Sub Fran" dataDxfId="23"/>
    <tableColumn id="31" xr3:uid="{A796FE18-39DA-4E15-B0C2-72F48F999DF1}" name="Consultant" dataDxfId="22"/>
    <tableColumn id="32" xr3:uid="{A609C856-6B97-49C5-AFF3-7270F48E9C79}" name="Zone_1" dataDxfId="21"/>
    <tableColumn id="33" xr3:uid="{30DA9A4C-18F7-4E07-8C89-36B6E53FAB2D}" name="Division" dataDxfId="20"/>
    <tableColumn id="42" xr3:uid="{6EC78A17-792A-4E57-A6E0-C7751B67638F}" name="Column1" dataDxfId="19"/>
    <tableColumn id="43" xr3:uid="{6A0BEFE7-5408-4EBD-8C39-A3118548266F}" name="Column2" dataDxfId="18"/>
    <tableColumn id="44" xr3:uid="{870225B2-9ADB-4011-83F6-D63AFABE3A45}" name="Column3" dataDxfId="17"/>
    <tableColumn id="45" xr3:uid="{28289B47-FD37-425A-B5CB-E6207515F949}" name="Column4" dataDxfId="16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258BA31-7CB9-402F-BC99-A6B4CC891E0A}" name="KEYS_Day_Part__Stores___2" displayName="KEYS_Day_Part__Stores___2" ref="B1:AF535" totalsRowShown="0">
  <autoFilter ref="B1:AF535" xr:uid="{0A3F8651-D494-4EF4-B9A1-585FEEDCB30B}"/>
  <tableColumns count="31">
    <tableColumn id="1" xr3:uid="{B3464C4B-3E6F-49B6-B7D2-53626D9A0C9C}" name="Store"/>
    <tableColumn id="2" xr3:uid="{8FA8100C-A7DE-4353-B810-E90B7D22EBF1}" name="Day Part" dataDxfId="15"/>
    <tableColumn id="3" xr3:uid="{DDE2B040-8D10-45F9-BFDE-A18150E9BF9F}" name="Order Type" dataDxfId="14"/>
    <tableColumn id="4" xr3:uid="{E1DE2EAB-04D0-4269-B9AD-93219BA36B5A}" name="PCYA CY Day Count"/>
    <tableColumn id="5" xr3:uid="{BDCFC700-18FF-4BCF-8D06-EC0E6C6468C8}" name="PCYA PY Day Count"/>
    <tableColumn id="6" xr3:uid="{D8841151-7E56-43FE-8ED5-855EF62043B4}" name="Royalty Sales"/>
    <tableColumn id="7" xr3:uid="{893CB7B1-962A-4221-AE3A-4B34CD3733E0}" name="PY Royalty Sales"/>
    <tableColumn id="8" xr3:uid="{C7ED11B9-931D-4D75-BEE6-086275AFFEF4}" name="PCYA" dataDxfId="13"/>
    <tableColumn id="9" xr3:uid="{4C66A874-B313-4399-9A53-E0BD817E150F}" name="% Royalty Total"/>
    <tableColumn id="10" xr3:uid="{41233B98-7ADC-47D9-AC9B-24E38369D840}" name="Order Count"/>
    <tableColumn id="11" xr3:uid="{A261D175-8EDB-417C-BD53-8C9A6F427695}" name="PY Order Count"/>
    <tableColumn id="12" xr3:uid="{B88F39A8-FC9A-4200-855F-2C9CEBC0992B}" name="Order Cnt PCYA" dataDxfId="12"/>
    <tableColumn id="13" xr3:uid="{CCF6749D-6A3C-4F14-B90A-9732CD4B4051}" name="% Order Total"/>
    <tableColumn id="14" xr3:uid="{B707035F-403C-4CC9-8A85-2FF9D0BBBC1D}" name="Avg Ticket"/>
    <tableColumn id="15" xr3:uid="{D73B2A2E-95B7-4AA4-9A65-596053EDD93F}" name="eADT"/>
    <tableColumn id="16" xr3:uid="{4B1A2667-1348-4D15-BDEB-F3DCC2237858}" name="% of  Orders in Singles"/>
    <tableColumn id="17" xr3:uid="{E05E23E4-1070-4DB8-8A10-403D20ED36BB}" name="% of Orders in Doubles"/>
    <tableColumn id="18" xr3:uid="{CE0EF39E-A3DE-4581-8DA4-4CB3A3E05F72}" name="% of Orders in Triples"/>
    <tableColumn id="19" xr3:uid="{7E34E1AB-32BD-4900-94AF-467C8E70C0F5}" name="% of Est Extreme Deliveries (&gt; 45)"/>
    <tableColumn id="20" xr3:uid="{FF93A002-C99C-4B7D-BE6D-1F8C4899F055}" name="Avg Load Time"/>
    <tableColumn id="21" xr3:uid="{AD3DD812-7485-43F9-8391-81852571161D}" name="Avg Wait Time"/>
    <tableColumn id="22" xr3:uid="{76AC846A-A6D4-4421-A363-A968D2F0A056}" name="Avg OTD Time"/>
    <tableColumn id="23" xr3:uid="{78A84E8D-326D-46E9-98D0-EE7159F642BB}" name="cDOT %"/>
    <tableColumn id="24" xr3:uid="{1BF344EE-9E68-42BC-9E09-4B6CD0FDF783}" name="Ideal Food %"/>
    <tableColumn id="25" xr3:uid="{0ADE1FEE-5F40-4FA2-86D3-8A16DAAD6088}" name="Ideal Food Cost"/>
    <tableColumn id="26" xr3:uid="{CB4E6EDB-56B6-4B33-8367-255D09536AD8}" name="Division" dataDxfId="11"/>
    <tableColumn id="27" xr3:uid="{4E81AD7F-A755-4E66-AA4C-2F8EBC48251C}" name="Local" dataDxfId="10"/>
    <tableColumn id="28" xr3:uid="{1FB4BED7-466F-4E44-B8E5-CE5A0B797E6E}" name="Fran" dataDxfId="9"/>
    <tableColumn id="29" xr3:uid="{2462087D-BE77-4435-B178-0110BBC69FE8}" name="Local Code"/>
    <tableColumn id="30" xr3:uid="{16CEE294-4DE5-48DA-91DA-ED54945B2B8E}" name="Fran Code"/>
    <tableColumn id="31" xr3:uid="{671FD416-BC94-4BC8-B499-DBB9C63B04B8}" name="Currency Code" dataDxfId="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D14988A-276B-45D8-B612-F2FBEABF43A3}" name="KEYS_Day_Part__Stores" displayName="KEYS_Day_Part__Stores" ref="B1:AF3561" totalsRowShown="0">
  <autoFilter ref="B1:AF3561" xr:uid="{6E3C6B88-3FB0-4A7E-8B07-582FC329BCBB}"/>
  <tableColumns count="31">
    <tableColumn id="1" xr3:uid="{FAF2861D-AEB7-4BC9-9F78-EDDAD59E2C24}" name="Store"/>
    <tableColumn id="2" xr3:uid="{386E77A8-D35F-400E-944E-74874E14769E}" name="Day Part" dataDxfId="7"/>
    <tableColumn id="3" xr3:uid="{F28D5F93-C36C-4C27-BD9E-31FACA40ACE4}" name="Order Type" dataDxfId="6"/>
    <tableColumn id="4" xr3:uid="{85B32443-570A-4401-87FC-4D23FFFC650E}" name="PCYA CY Day Count"/>
    <tableColumn id="5" xr3:uid="{4741D711-1A9F-4753-8B2A-A05B4A1EFC17}" name="PCYA PY Day Count"/>
    <tableColumn id="6" xr3:uid="{03B622A4-22AE-43EC-87A1-AD60DFA9718B}" name="Royalty Sales"/>
    <tableColumn id="7" xr3:uid="{065CFDA5-50F0-40B8-8622-B6B298F426F9}" name="PY Royalty Sales"/>
    <tableColumn id="8" xr3:uid="{574C8910-5AE0-4F7D-A599-5B229C23EAD6}" name="PCYA" dataDxfId="5"/>
    <tableColumn id="9" xr3:uid="{40D48D63-DE6F-4588-96CF-E7E86B5D3A05}" name="% Royalty Total"/>
    <tableColumn id="10" xr3:uid="{65EDAFF0-F5EC-409F-A365-C9C11E743BFE}" name="Order Count"/>
    <tableColumn id="11" xr3:uid="{53429957-9834-4AD7-996F-03E7B5580FC2}" name="PY Order Count"/>
    <tableColumn id="12" xr3:uid="{4BB3469D-56C1-47CB-856D-3F891A56D646}" name="Order Cnt PCYA" dataDxfId="4"/>
    <tableColumn id="13" xr3:uid="{5761FA77-97EB-46E7-B3B7-21FB0E10AA1C}" name="% Order Total"/>
    <tableColumn id="14" xr3:uid="{3BDF2560-1E6E-4D9A-981C-30862D2A46C7}" name="Avg Ticket"/>
    <tableColumn id="15" xr3:uid="{0941406A-90DE-48BA-83FA-1A80425B8E78}" name="eADT"/>
    <tableColumn id="16" xr3:uid="{CBAC94D7-4794-4603-B529-E190FE5972FE}" name="% of  Orders in Singles"/>
    <tableColumn id="17" xr3:uid="{F3C2BDB6-31AE-4CDD-84F4-53B0EE8871BE}" name="% of Orders in Doubles"/>
    <tableColumn id="18" xr3:uid="{378B9CA4-0203-4E5B-801C-426F4A252A51}" name="% of Orders in Triples"/>
    <tableColumn id="19" xr3:uid="{3776CF0B-10E7-4806-921E-96DAC5114CDF}" name="% of Est Extreme Deliveries (&gt; 45)"/>
    <tableColumn id="20" xr3:uid="{ED1B3AF0-3CA5-4FF9-8135-C256B8594C29}" name="Avg Load Time"/>
    <tableColumn id="21" xr3:uid="{0067DD74-9238-4445-AF89-68400325A91E}" name="Avg Wait Time"/>
    <tableColumn id="22" xr3:uid="{7CF17217-69F1-41D3-ADB3-E7C1D0A7D78E}" name="Avg OTD Time"/>
    <tableColumn id="23" xr3:uid="{687F68E8-C36F-48E1-A2B7-D3EF4F1E8A28}" name="cDOT %"/>
    <tableColumn id="24" xr3:uid="{DC08EBD6-EA0A-40B8-BB56-D06A37E910B0}" name="Ideal Food %"/>
    <tableColumn id="25" xr3:uid="{7D08A829-9215-4E42-A6FF-CC3B660EB165}" name="Ideal Food Cost"/>
    <tableColumn id="26" xr3:uid="{5EB5C1F0-7F37-4C7C-8ABA-2B957763F1B5}" name="Division" dataDxfId="3"/>
    <tableColumn id="27" xr3:uid="{CCA05038-82EB-466C-909E-6F75C29EB5B8}" name="Local" dataDxfId="2"/>
    <tableColumn id="28" xr3:uid="{F442E853-3266-46F0-A1F1-A1C5FE567A94}" name="Fran" dataDxfId="1"/>
    <tableColumn id="29" xr3:uid="{F0D95ECB-72A0-4589-898E-2796A8D3505D}" name="Local Code"/>
    <tableColumn id="30" xr3:uid="{F65E1966-C870-4BAE-BF96-912B03F7F830}" name="Fran Code"/>
    <tableColumn id="31" xr3:uid="{443B5124-A2BF-48E1-86A8-EDE0A02B04E2}" name="Currency Code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" dT="2023-08-01T22:20:23.36" personId="{8353EBFE-25A5-4B49-B41F-32F97E8AD117}" id="{B7E3B6B1-AFBA-4953-88C3-C4FF79AE2CEF}">
    <text>WE 7.30.23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" dT="2023-08-01T22:22:55.59" personId="{8353EBFE-25A5-4B49-B41F-32F97E8AD117}" id="{8EED63B5-0229-4F47-82EF-796732B17370}">
    <text>Period 7, 2023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1" dT="2023-08-01T22:24:43.25" personId="{8353EBFE-25A5-4B49-B41F-32F97E8AD117}" id="{B1D12D28-3447-45EA-87DA-4A535ADB62A4}">
    <text>Period 7, 2023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1" dT="2023-08-01T22:26:23.99" personId="{8353EBFE-25A5-4B49-B41F-32F97E8AD117}" id="{A2A0DEAB-3257-4F2F-A6A0-F77F35A6AB34}">
    <text>Period 7, 2023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Relationship Id="rId4" Type="http://schemas.microsoft.com/office/2017/10/relationships/threadedComment" Target="../threadedComments/threadedComment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table" Target="../tables/table3.xml"/><Relationship Id="rId1" Type="http://schemas.openxmlformats.org/officeDocument/2006/relationships/vmlDrawing" Target="../drawings/vmlDrawing3.vml"/><Relationship Id="rId4" Type="http://schemas.microsoft.com/office/2017/10/relationships/threadedComment" Target="../threadedComments/threadedComment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table" Target="../tables/table4.xml"/><Relationship Id="rId1" Type="http://schemas.openxmlformats.org/officeDocument/2006/relationships/vmlDrawing" Target="../drawings/vmlDrawing4.vml"/><Relationship Id="rId4" Type="http://schemas.microsoft.com/office/2017/10/relationships/threadedComment" Target="../threadedComments/threadedComment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55"/>
  <sheetViews>
    <sheetView tabSelected="1" topLeftCell="B1" zoomScale="94" zoomScaleNormal="94" workbookViewId="0">
      <selection activeCell="K5" sqref="K5:L5"/>
    </sheetView>
  </sheetViews>
  <sheetFormatPr defaultRowHeight="14.25" x14ac:dyDescent="0.45"/>
  <cols>
    <col min="1" max="1" width="11.46484375" style="1" hidden="1" customWidth="1"/>
    <col min="2" max="2" width="11.46484375" customWidth="1"/>
    <col min="3" max="3" width="10.1328125" customWidth="1"/>
    <col min="4" max="4" width="5.1328125" bestFit="1" customWidth="1"/>
    <col min="5" max="6" width="8.73046875" customWidth="1"/>
    <col min="7" max="7" width="2.1328125" customWidth="1"/>
    <col min="8" max="8" width="1.19921875" hidden="1" customWidth="1"/>
    <col min="9" max="9" width="16.73046875" customWidth="1"/>
    <col min="10" max="10" width="2.9296875" hidden="1" customWidth="1"/>
    <col min="11" max="11" width="7.796875" bestFit="1" customWidth="1"/>
    <col min="12" max="12" width="15.06640625" customWidth="1"/>
    <col min="13" max="13" width="1.73046875" customWidth="1"/>
    <col min="14" max="14" width="14" customWidth="1"/>
    <col min="15" max="15" width="6.06640625" hidden="1" customWidth="1"/>
    <col min="16" max="16" width="14.1328125" customWidth="1"/>
    <col min="17" max="17" width="9" customWidth="1"/>
    <col min="18" max="18" width="9" hidden="1" customWidth="1"/>
    <col min="19" max="30" width="0" hidden="1" customWidth="1"/>
  </cols>
  <sheetData>
    <row r="1" spans="1:18" ht="13.15" customHeight="1" x14ac:dyDescent="0.45">
      <c r="A1" s="3" t="s">
        <v>0</v>
      </c>
      <c r="B1" s="266"/>
      <c r="C1" s="266"/>
      <c r="D1" s="266"/>
      <c r="E1" s="267"/>
      <c r="F1" s="268" t="s">
        <v>519</v>
      </c>
      <c r="G1" s="269"/>
      <c r="H1" s="269"/>
      <c r="I1" s="269"/>
      <c r="J1" s="269"/>
      <c r="K1" s="267"/>
      <c r="L1" s="267"/>
      <c r="M1" s="267"/>
      <c r="N1" s="270" t="s">
        <v>1</v>
      </c>
      <c r="O1" s="270"/>
      <c r="P1" s="270">
        <f ca="1">TODAY()</f>
        <v>45433</v>
      </c>
      <c r="Q1" s="270"/>
      <c r="R1" s="271"/>
    </row>
    <row r="2" spans="1:18" ht="7.15" customHeight="1" x14ac:dyDescent="0.35">
      <c r="A2" s="242" t="s">
        <v>2</v>
      </c>
      <c r="B2" s="266"/>
      <c r="C2" s="266"/>
      <c r="D2" s="266"/>
      <c r="E2" s="272" t="s">
        <v>3</v>
      </c>
      <c r="F2" s="272"/>
      <c r="G2" s="272"/>
      <c r="H2" s="272"/>
      <c r="I2" s="272"/>
      <c r="J2" s="272"/>
      <c r="K2" s="272"/>
      <c r="L2" s="273"/>
      <c r="M2" s="273"/>
      <c r="N2" s="273"/>
      <c r="O2" s="273"/>
      <c r="P2" s="273"/>
      <c r="Q2" s="271"/>
      <c r="R2" s="271"/>
    </row>
    <row r="3" spans="1:18" ht="16.899999999999999" customHeight="1" x14ac:dyDescent="0.5">
      <c r="A3" s="242"/>
      <c r="B3" s="266"/>
      <c r="C3" s="266"/>
      <c r="D3" s="266"/>
      <c r="E3" s="272"/>
      <c r="F3" s="272"/>
      <c r="G3" s="272"/>
      <c r="H3" s="272"/>
      <c r="I3" s="272"/>
      <c r="J3" s="272"/>
      <c r="K3" s="272"/>
      <c r="L3" s="274"/>
      <c r="M3" s="274"/>
      <c r="N3" s="275" t="s">
        <v>4</v>
      </c>
      <c r="O3" s="275"/>
      <c r="P3" s="276">
        <v>5487</v>
      </c>
      <c r="Q3" s="276"/>
      <c r="R3" s="271"/>
    </row>
    <row r="4" spans="1:18" ht="6" customHeight="1" thickBot="1" x14ac:dyDescent="0.45">
      <c r="A4" s="242"/>
      <c r="B4" s="266"/>
      <c r="C4" s="266"/>
      <c r="D4" s="266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1"/>
      <c r="R4" s="271"/>
    </row>
    <row r="5" spans="1:18" ht="16.149999999999999" customHeight="1" thickBot="1" x14ac:dyDescent="0.55000000000000004">
      <c r="A5" s="242"/>
      <c r="B5" s="266"/>
      <c r="C5" s="278" t="s">
        <v>401</v>
      </c>
      <c r="D5" s="279"/>
      <c r="E5" s="214">
        <v>4500</v>
      </c>
      <c r="F5" s="215"/>
      <c r="G5" s="280"/>
      <c r="H5" s="280"/>
      <c r="I5" s="281" t="s">
        <v>402</v>
      </c>
      <c r="J5" s="282"/>
      <c r="K5" s="240"/>
      <c r="L5" s="241"/>
      <c r="M5" s="280"/>
      <c r="N5" s="283" t="s">
        <v>406</v>
      </c>
      <c r="O5" s="283"/>
      <c r="P5" s="283"/>
      <c r="Q5" s="283"/>
      <c r="R5" s="283"/>
    </row>
    <row r="6" spans="1:18" ht="6" customHeight="1" thickBot="1" x14ac:dyDescent="0.5">
      <c r="B6" s="266"/>
      <c r="C6" s="266"/>
      <c r="D6" s="266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71"/>
      <c r="R6" s="271"/>
    </row>
    <row r="7" spans="1:18" ht="16.149999999999999" thickBot="1" x14ac:dyDescent="0.5">
      <c r="B7" s="243" t="s">
        <v>5</v>
      </c>
      <c r="C7" s="244"/>
      <c r="D7" s="244"/>
      <c r="E7" s="244"/>
      <c r="F7" s="98" t="s">
        <v>6</v>
      </c>
      <c r="G7" s="99"/>
      <c r="H7" s="285"/>
      <c r="I7" s="100" t="s">
        <v>7</v>
      </c>
      <c r="J7" s="101"/>
      <c r="K7" s="101"/>
      <c r="L7" s="102"/>
      <c r="M7" s="286"/>
      <c r="N7" s="287" t="s">
        <v>8</v>
      </c>
      <c r="O7" s="288"/>
      <c r="P7" s="289" t="s">
        <v>9</v>
      </c>
      <c r="Q7" s="290" t="s">
        <v>10</v>
      </c>
      <c r="R7" s="271"/>
    </row>
    <row r="8" spans="1:18" ht="15.4" customHeight="1" x14ac:dyDescent="0.45">
      <c r="A8" s="11" t="s">
        <v>11</v>
      </c>
      <c r="B8" s="103" t="s">
        <v>12</v>
      </c>
      <c r="C8" s="104"/>
      <c r="D8" s="105" t="s">
        <v>13</v>
      </c>
      <c r="E8" s="106">
        <f>(VLOOKUP($P$3&amp;$A8,'Inventory data'!$A$1:$W$19305,10,FALSE)/(VLOOKUP($P$3,'Summary data'!$A:$AK,15,FALSE))*E$5)*1.25</f>
        <v>4.9335493670532609</v>
      </c>
      <c r="F8" s="107">
        <f>E8/5</f>
        <v>0.98670987341065219</v>
      </c>
      <c r="G8" s="108"/>
      <c r="H8" s="291" t="s">
        <v>14</v>
      </c>
      <c r="I8" s="245" t="s">
        <v>15</v>
      </c>
      <c r="J8" s="246"/>
      <c r="K8" s="208" t="s">
        <v>368</v>
      </c>
      <c r="L8" s="109">
        <f>(VLOOKUP($P$3&amp;$H8,'Inventory data'!$A$1:$R$20023,10,FALSE)/(VLOOKUP($P$3,'Summary data'!$A:$AK,15,FALSE))*E$5)*1.25</f>
        <v>8.9443079393846432</v>
      </c>
      <c r="M8" s="286"/>
      <c r="N8" s="292" t="s">
        <v>16</v>
      </c>
      <c r="O8" s="110">
        <f>VLOOKUP($P$3&amp;N8,'Day Part Hourly'!$A$1:$AF$3541,10,FALSE)</f>
        <v>1.6603544253526965E-2</v>
      </c>
      <c r="P8" s="293">
        <f>(((VLOOKUP($P$3&amp;$H$28,'Inventory data'!$A$1:$R$20023,10,FALSE)/(VLOOKUP($P$3,'Summary data'!$A:$AK,15,FALSE))*E$5))*O8)/4</f>
        <v>0.49170375908529756</v>
      </c>
      <c r="Q8" s="293">
        <f>(((VLOOKUP($P$3&amp;$H$29,'Inventory data'!$A$1:$R$20023,10,FALSE)/(VLOOKUP($P$3,'Summary data'!$A:$AK,15,FALSE))*E$5))*O8)/4</f>
        <v>0.45493916862698613</v>
      </c>
      <c r="R8" s="271"/>
    </row>
    <row r="9" spans="1:18" ht="15.4" customHeight="1" x14ac:dyDescent="0.45">
      <c r="A9" s="1" t="s">
        <v>17</v>
      </c>
      <c r="B9" s="111" t="s">
        <v>18</v>
      </c>
      <c r="C9" s="112"/>
      <c r="D9" s="113" t="s">
        <v>13</v>
      </c>
      <c r="E9" s="114">
        <f>(VLOOKUP($P$3&amp;$A9,'Inventory data'!$A$1:$R$20023,10,FALSE)/(VLOOKUP($P$3,'Summary data'!$A:$AK,15,FALSE))*E$5)*1.25</f>
        <v>6.7202294164083884</v>
      </c>
      <c r="F9" s="115">
        <f>E9/2.5</f>
        <v>2.6880917665633555</v>
      </c>
      <c r="G9" s="108"/>
      <c r="H9" s="291" t="s">
        <v>19</v>
      </c>
      <c r="I9" s="116" t="s">
        <v>20</v>
      </c>
      <c r="J9" s="204"/>
      <c r="K9" s="209" t="s">
        <v>368</v>
      </c>
      <c r="L9" s="117">
        <f>(VLOOKUP($P$3&amp;$H9,'Inventory data'!$A$1:$R$20023,10,FALSE)/(VLOOKUP($P$3,'Summary data'!$A:$AK,15,FALSE))*E$5)*1.25</f>
        <v>24.215077591992568</v>
      </c>
      <c r="M9" s="286"/>
      <c r="N9" s="294" t="s">
        <v>21</v>
      </c>
      <c r="O9" s="118">
        <f>VLOOKUP($P$3&amp;N9,'Day Part Hourly'!$A$1:$AF$3541,10,FALSE)</f>
        <v>4.9028963268902645E-2</v>
      </c>
      <c r="P9" s="295">
        <f>(((VLOOKUP($P$3&amp;$H$28,'Inventory data'!$A$1:$R$20023,10,FALSE)/(VLOOKUP($P$3,'Summary data'!$A:$AK,15,FALSE))*E$5))*O9)/4</f>
        <v>1.4519626156477639</v>
      </c>
      <c r="Q9" s="295">
        <f>(((VLOOKUP($P$3&amp;$H$29,'Inventory data'!$A$1:$R$20023,10,FALSE)/(VLOOKUP($P$3,'Summary data'!$A:$AK,15,FALSE))*E$5))*O9)/4</f>
        <v>1.3433996650118536</v>
      </c>
      <c r="R9" s="271"/>
    </row>
    <row r="10" spans="1:18" ht="15.4" customHeight="1" x14ac:dyDescent="0.35">
      <c r="A10" s="8" t="s">
        <v>22</v>
      </c>
      <c r="B10" s="103" t="s">
        <v>23</v>
      </c>
      <c r="C10" s="104"/>
      <c r="D10" s="105" t="s">
        <v>13</v>
      </c>
      <c r="E10" s="106">
        <f>(VLOOKUP($P$3&amp;$A10,'Inventory data'!$A$1:$R$20023,10,FALSE)/(VLOOKUP($P$3,'Summary data'!$A:$AK,15,FALSE))*E$5)*1.25</f>
        <v>7.9833402205312431</v>
      </c>
      <c r="F10" s="107">
        <f>E10/4</f>
        <v>1.9958350551328108</v>
      </c>
      <c r="G10" s="108"/>
      <c r="H10" s="296" t="s">
        <v>250</v>
      </c>
      <c r="I10" s="119" t="s">
        <v>24</v>
      </c>
      <c r="J10" s="205"/>
      <c r="K10" s="208" t="s">
        <v>369</v>
      </c>
      <c r="L10" s="120">
        <f>(VLOOKUP($P$3&amp;$H10,'Inventory data'!$A$1:$R$20023,10,FALSE)/(VLOOKUP($P$3,'Summary data'!$A:$AK,15,FALSE))*E$5)</f>
        <v>10.907692609005661</v>
      </c>
      <c r="M10" s="286"/>
      <c r="N10" s="292" t="s">
        <v>25</v>
      </c>
      <c r="O10" s="110">
        <f>VLOOKUP($P$3&amp;N10,'Day Part Hourly'!$A$1:$AF$3541,10,FALSE)</f>
        <v>4.9021788431097613E-2</v>
      </c>
      <c r="P10" s="293">
        <f>(((VLOOKUP($P$3&amp;$H$28,'Inventory data'!$A$1:$R$20023,10,FALSE)/(VLOOKUP($P$3,'Summary data'!$A:$AK,15,FALSE))*E$5))*O10)/4</f>
        <v>1.4517501372355832</v>
      </c>
      <c r="Q10" s="293">
        <f>(((VLOOKUP($P$3&amp;$H$29,'Inventory data'!$A$1:$R$20023,10,FALSE)/(VLOOKUP($P$3,'Summary data'!$A:$AK,15,FALSE))*E$5))*O10)/4</f>
        <v>1.343203073567508</v>
      </c>
      <c r="R10" s="271"/>
    </row>
    <row r="11" spans="1:18" ht="15.4" customHeight="1" x14ac:dyDescent="0.45">
      <c r="A11" s="1" t="s">
        <v>26</v>
      </c>
      <c r="B11" s="111" t="s">
        <v>26</v>
      </c>
      <c r="C11" s="112"/>
      <c r="D11" s="113" t="s">
        <v>13</v>
      </c>
      <c r="E11" s="114">
        <f>(VLOOKUP($P$3&amp;$A11,'Inventory data'!$A$1:$R$20023,10,FALSE)/(VLOOKUP($P$3,'Summary data'!$A:$AK,15,FALSE))*E$5)*1.25</f>
        <v>6.5489786424469996</v>
      </c>
      <c r="F11" s="115">
        <f>E11/2.5</f>
        <v>2.6195914569787999</v>
      </c>
      <c r="G11" s="108"/>
      <c r="H11" s="297" t="s">
        <v>27</v>
      </c>
      <c r="I11" s="121" t="s">
        <v>28</v>
      </c>
      <c r="J11" s="200"/>
      <c r="K11" s="210" t="s">
        <v>366</v>
      </c>
      <c r="L11" s="122">
        <f>((VLOOKUP($P$3&amp;$H11,'Inventory data'!$A$1:$R$20023,10,FALSE)/(VLOOKUP($P$3,'Summary data'!$A:$AK,15,FALSE))*E$5)*1.25)/3</f>
        <v>4.6670380776398899</v>
      </c>
      <c r="M11" s="286"/>
      <c r="N11" s="294" t="s">
        <v>30</v>
      </c>
      <c r="O11" s="118">
        <f>VLOOKUP($P$3&amp;N11,'Day Part Hourly'!$A$1:$AF$3541,10,FALSE)</f>
        <v>3.3367843656793766E-2</v>
      </c>
      <c r="P11" s="295">
        <f>(((VLOOKUP($P$3&amp;$H$28,'Inventory data'!$A$1:$R$20023,10,FALSE)/(VLOOKUP($P$3,'Summary data'!$A:$AK,15,FALSE))*E$5))*O11)/4</f>
        <v>0.98816818313540278</v>
      </c>
      <c r="Q11" s="295">
        <f>(((VLOOKUP($P$3&amp;$H$29,'Inventory data'!$A$1:$R$20023,10,FALSE)/(VLOOKUP($P$3,'Summary data'!$A:$AK,15,FALSE))*E$5))*O11)/4</f>
        <v>0.91428304826376849</v>
      </c>
      <c r="R11" s="271"/>
    </row>
    <row r="12" spans="1:18" ht="15.4" customHeight="1" x14ac:dyDescent="0.35">
      <c r="A12" s="8" t="s">
        <v>31</v>
      </c>
      <c r="B12" s="103" t="s">
        <v>32</v>
      </c>
      <c r="C12" s="123"/>
      <c r="D12" s="105" t="s">
        <v>13</v>
      </c>
      <c r="E12" s="106">
        <f>(VLOOKUP($P$3&amp;$A12,'Inventory data'!$A$1:$R$20023,10,FALSE)/(VLOOKUP($P$3,'Summary data'!$A:$AK,15,FALSE))*E$5)*1.25</f>
        <v>9.639127958578305</v>
      </c>
      <c r="F12" s="107">
        <f>E12/5</f>
        <v>1.927825591715661</v>
      </c>
      <c r="G12" s="108"/>
      <c r="H12" s="285" t="s">
        <v>182</v>
      </c>
      <c r="I12" s="119" t="s">
        <v>33</v>
      </c>
      <c r="J12" s="205"/>
      <c r="K12" s="208" t="s">
        <v>367</v>
      </c>
      <c r="L12" s="120">
        <f>((VLOOKUP($P$3&amp;$H12,'Inventory data'!$A$1:$R$20023,10,FALSE)/(VLOOKUP($P$3,'Summary data'!$A:$AK,15,FALSE))*E$5)*3)/24</f>
        <v>4.8757385962255313</v>
      </c>
      <c r="M12" s="286"/>
      <c r="N12" s="292" t="s">
        <v>34</v>
      </c>
      <c r="O12" s="110">
        <f>VLOOKUP($P$3&amp;N12,'Day Part Hourly'!$A$1:$AF$3541,10,FALSE)</f>
        <v>4.8200560374224023E-2</v>
      </c>
      <c r="P12" s="293">
        <f>(((VLOOKUP($P$3&amp;$H$28,'Inventory data'!$A$1:$R$20023,10,FALSE)/(VLOOKUP($P$3,'Summary data'!$A:$AK,15,FALSE))*E$5))*O12)/4</f>
        <v>1.4274299730305651</v>
      </c>
      <c r="Q12" s="293">
        <f>(((VLOOKUP($P$3&amp;$H$29,'Inventory data'!$A$1:$R$20023,10,FALSE)/(VLOOKUP($P$3,'Summary data'!$A:$AK,15,FALSE))*E$5))*O12)/4</f>
        <v>1.3207013231133626</v>
      </c>
      <c r="R12" s="271"/>
    </row>
    <row r="13" spans="1:18" ht="15.4" customHeight="1" x14ac:dyDescent="0.35">
      <c r="A13" s="9" t="s">
        <v>35</v>
      </c>
      <c r="B13" s="111" t="s">
        <v>36</v>
      </c>
      <c r="C13" s="112"/>
      <c r="D13" s="113" t="s">
        <v>13</v>
      </c>
      <c r="E13" s="114">
        <f>(VLOOKUP($P$3&amp;$A13,'Inventory data'!$A$1:$R$20023,10,FALSE)/(VLOOKUP($P$3,'Summary data'!$A:$AK,15,FALSE))*E$5)*1.25</f>
        <v>22.813439091735344</v>
      </c>
      <c r="F13" s="115">
        <f>E13/12.5</f>
        <v>1.8250751273388275</v>
      </c>
      <c r="G13" s="108"/>
      <c r="H13" s="298" t="s">
        <v>37</v>
      </c>
      <c r="I13" s="121" t="s">
        <v>38</v>
      </c>
      <c r="J13" s="200"/>
      <c r="K13" s="150" t="s">
        <v>367</v>
      </c>
      <c r="L13" s="122">
        <f>((L10*0.1)+((L12/3*24)*0.3))/24</f>
        <v>0.53302257882674342</v>
      </c>
      <c r="M13" s="286"/>
      <c r="N13" s="294" t="s">
        <v>39</v>
      </c>
      <c r="O13" s="118">
        <f>VLOOKUP($P$3&amp;N13,'Day Part Hourly'!$A$1:$AF$3541,10,FALSE)</f>
        <v>5.2329194744683401E-2</v>
      </c>
      <c r="P13" s="295">
        <f>(((VLOOKUP($P$3&amp;$H$28,'Inventory data'!$A$1:$R$20023,10,FALSE)/(VLOOKUP($P$3,'Summary data'!$A:$AK,15,FALSE))*E$5))*O13)/4</f>
        <v>1.54969694259114</v>
      </c>
      <c r="Q13" s="295">
        <f>(((VLOOKUP($P$3&amp;$H$29,'Inventory data'!$A$1:$R$20023,10,FALSE)/(VLOOKUP($P$3,'Summary data'!$A:$AK,15,FALSE))*E$5))*O13)/4</f>
        <v>1.4338264161285241</v>
      </c>
      <c r="R13" s="271"/>
    </row>
    <row r="14" spans="1:18" ht="15.4" customHeight="1" thickBot="1" x14ac:dyDescent="0.4">
      <c r="A14" s="8" t="s">
        <v>40</v>
      </c>
      <c r="B14" s="125" t="s">
        <v>41</v>
      </c>
      <c r="C14" s="126"/>
      <c r="D14" s="127" t="s">
        <v>13</v>
      </c>
      <c r="E14" s="128">
        <f>(VLOOKUP($P$3&amp;$A14,'Inventory data'!$A$1:$R$20023,10,FALSE)/(VLOOKUP($P$3,'Summary data'!$A:$AK,15,FALSE))*E$5)*1.25</f>
        <v>3.0170677756509661</v>
      </c>
      <c r="F14" s="129">
        <f>E14/2</f>
        <v>1.508533887825483</v>
      </c>
      <c r="G14" s="108"/>
      <c r="H14" s="297" t="s">
        <v>42</v>
      </c>
      <c r="I14" s="119" t="s">
        <v>43</v>
      </c>
      <c r="J14" s="205"/>
      <c r="K14" s="211" t="s">
        <v>367</v>
      </c>
      <c r="L14" s="124">
        <f>(VLOOKUP($P$3&amp;$H14,'Inventory data'!$A$1:$R$20023,10,FALSE)/(VLOOKUP($P$3,'Summary data'!$A:$AK,15,FALSE))*E$5)*1.25</f>
        <v>2.7836431538182449</v>
      </c>
      <c r="M14" s="286"/>
      <c r="N14" s="292" t="s">
        <v>44</v>
      </c>
      <c r="O14" s="110">
        <f>VLOOKUP($P$3&amp;N14,'Day Part Hourly'!$A$1:$AF$3541,10,FALSE)</f>
        <v>0.10245047859076876</v>
      </c>
      <c r="P14" s="293">
        <f>(((VLOOKUP($P$3&amp;$H$28,'Inventory data'!$A$1:$R$20023,10,FALSE)/(VLOOKUP($P$3,'Summary data'!$A:$AK,15,FALSE))*E$5))*O14)/4</f>
        <v>3.034007960828482</v>
      </c>
      <c r="Q14" s="293">
        <f>(((VLOOKUP($P$3&amp;$H$29,'Inventory data'!$A$1:$R$20023,10,FALSE)/(VLOOKUP($P$3,'Summary data'!$A:$AK,15,FALSE))*E$5))*O14)/4</f>
        <v>2.8071558002214165</v>
      </c>
      <c r="R14" s="271"/>
    </row>
    <row r="15" spans="1:18" ht="15.4" customHeight="1" thickBot="1" x14ac:dyDescent="0.5">
      <c r="B15" s="299"/>
      <c r="C15" s="299"/>
      <c r="D15" s="299"/>
      <c r="E15" s="300"/>
      <c r="F15" s="300"/>
      <c r="G15" s="301"/>
      <c r="H15" s="291" t="s">
        <v>45</v>
      </c>
      <c r="I15" s="121" t="s">
        <v>46</v>
      </c>
      <c r="J15" s="200"/>
      <c r="K15" s="210" t="s">
        <v>366</v>
      </c>
      <c r="L15" s="122">
        <f>((VLOOKUP($P$3&amp;$H15,'Inventory data'!$A$1:$R$20023,10,FALSE)/(VLOOKUP($P$3,'Summary data'!$A:$AK,15,FALSE))*E$5)*1.25)/3</f>
        <v>0.77880925228300424</v>
      </c>
      <c r="M15" s="286"/>
      <c r="N15" s="294" t="s">
        <v>47</v>
      </c>
      <c r="O15" s="118">
        <f>VLOOKUP($P$3&amp;N15,'Day Part Hourly'!$A$1:$AF$3541,10,FALSE)</f>
        <v>0.16881307433849452</v>
      </c>
      <c r="P15" s="295">
        <f>(((VLOOKUP($P$3&amp;$H$28,'Inventory data'!$A$1:$R$20023,10,FALSE)/(VLOOKUP($P$3,'Summary data'!$A:$AK,15,FALSE))*E$5))*O15)/4</f>
        <v>4.9992954496658868</v>
      </c>
      <c r="Q15" s="295">
        <f>(((VLOOKUP($P$3&amp;$H$29,'Inventory data'!$A$1:$R$20023,10,FALSE)/(VLOOKUP($P$3,'Summary data'!$A:$AK,15,FALSE))*E$5))*O15)/4</f>
        <v>4.6254991416429858</v>
      </c>
      <c r="R15" s="271"/>
    </row>
    <row r="16" spans="1:18" ht="15.4" customHeight="1" thickBot="1" x14ac:dyDescent="0.5">
      <c r="B16" s="249" t="s">
        <v>48</v>
      </c>
      <c r="C16" s="250"/>
      <c r="D16" s="250"/>
      <c r="E16" s="251"/>
      <c r="F16" s="130" t="s">
        <v>366</v>
      </c>
      <c r="G16" s="131"/>
      <c r="H16" s="291" t="s">
        <v>49</v>
      </c>
      <c r="I16" s="119" t="s">
        <v>50</v>
      </c>
      <c r="J16" s="205"/>
      <c r="K16" s="211" t="s">
        <v>367</v>
      </c>
      <c r="L16" s="124">
        <f>((VLOOKUP($P$3&amp;$H16,'Inventory data'!$A$1:$R$20023,10,FALSE)/(VLOOKUP($P$3,'Summary data'!$A:$AK,15,FALSE))*E$5)*1.25)/2</f>
        <v>0.63482770984412962</v>
      </c>
      <c r="M16" s="286"/>
      <c r="N16" s="292" t="s">
        <v>51</v>
      </c>
      <c r="O16" s="110">
        <f>VLOOKUP($P$3&amp;N16,'Day Part Hourly'!$A$1:$AF$3541,10,FALSE)</f>
        <v>0.16644983789714424</v>
      </c>
      <c r="P16" s="293">
        <f>(((VLOOKUP($P$3&amp;$H$28,'Inventory data'!$A$1:$R$20023,10,FALSE)/(VLOOKUP($P$3,'Summary data'!$A:$AK,15,FALSE))*E$5))*O16)/4</f>
        <v>4.9293096548213642</v>
      </c>
      <c r="Q16" s="293">
        <f>(((VLOOKUP($P$3&amp;$H$29,'Inventory data'!$A$1:$R$20023,10,FALSE)/(VLOOKUP($P$3,'Summary data'!$A:$AK,15,FALSE))*E$5))*O16)/4</f>
        <v>4.5607461705013872</v>
      </c>
      <c r="R16" s="271"/>
    </row>
    <row r="17" spans="1:20" ht="15.4" customHeight="1" x14ac:dyDescent="0.35">
      <c r="A17" s="8" t="s">
        <v>52</v>
      </c>
      <c r="B17" s="253" t="s">
        <v>53</v>
      </c>
      <c r="C17" s="254"/>
      <c r="D17" s="132" t="s">
        <v>29</v>
      </c>
      <c r="E17" s="133">
        <f>(VLOOKUP($P$3&amp;$A17,'Inventory data'!$A$1:$R$20023,10,FALSE)/(VLOOKUP($P$3,'Summary data'!$A:$AK,15,FALSE))*E$5)*1.25</f>
        <v>2.5873046868561431</v>
      </c>
      <c r="F17" s="134">
        <f>E17</f>
        <v>2.5873046868561431</v>
      </c>
      <c r="G17" s="135"/>
      <c r="H17" s="297" t="s">
        <v>54</v>
      </c>
      <c r="I17" s="121" t="s">
        <v>55</v>
      </c>
      <c r="J17" s="200"/>
      <c r="K17" s="150" t="s">
        <v>367</v>
      </c>
      <c r="L17" s="122">
        <f>((VLOOKUP($P$3&amp;$H17,'Inventory data'!$A$1:$R$20023,10,FALSE)/(VLOOKUP($P$3,'Summary data'!$A:$AK,15,FALSE))*E$5)*1.25)/2</f>
        <v>0.20779154420155788</v>
      </c>
      <c r="M17" s="286"/>
      <c r="N17" s="294" t="s">
        <v>56</v>
      </c>
      <c r="O17" s="118">
        <f>VLOOKUP($P$3&amp;N17,'Day Part Hourly'!$A$1:$AF$3541,10,FALSE)</f>
        <v>0.11939046456299128</v>
      </c>
      <c r="P17" s="295">
        <f>(((VLOOKUP($P$3&amp;$H$28,'Inventory data'!$A$1:$R$20023,10,FALSE)/(VLOOKUP($P$3,'Summary data'!$A:$AK,15,FALSE))*E$5))*O17)/4</f>
        <v>3.5356752346471221</v>
      </c>
      <c r="Q17" s="295">
        <f>(((VLOOKUP($P$3&amp;$H$29,'Inventory data'!$A$1:$R$20023,10,FALSE)/(VLOOKUP($P$3,'Summary data'!$A:$AK,15,FALSE))*E$5))*O17)/4</f>
        <v>3.2713135136035247</v>
      </c>
      <c r="R17" s="271"/>
    </row>
    <row r="18" spans="1:20" ht="15.4" customHeight="1" x14ac:dyDescent="0.35">
      <c r="A18" s="9" t="s">
        <v>57</v>
      </c>
      <c r="B18" s="136" t="s">
        <v>58</v>
      </c>
      <c r="C18" s="137"/>
      <c r="D18" s="138" t="s">
        <v>29</v>
      </c>
      <c r="E18" s="139">
        <f>(VLOOKUP($P$3&amp;$A18,'Inventory data'!$A$1:$R$20023,10,FALSE)/(VLOOKUP($P$3,'Summary data'!$A:$AK,15,FALSE))*E$5)*1.25</f>
        <v>1.915390822141394</v>
      </c>
      <c r="F18" s="140">
        <f>E18</f>
        <v>1.915390822141394</v>
      </c>
      <c r="G18" s="135"/>
      <c r="H18" s="291" t="s">
        <v>59</v>
      </c>
      <c r="I18" s="119" t="s">
        <v>60</v>
      </c>
      <c r="J18" s="205"/>
      <c r="K18" s="211" t="s">
        <v>367</v>
      </c>
      <c r="L18" s="124">
        <f>(VLOOKUP($P$3&amp;$H18,'Inventory data'!$A$1:$R$20023,10,FALSE)/(VLOOKUP($P$3,'Summary data'!$A:$AK,15,FALSE))*E$5)*1.25</f>
        <v>1.8761231287489739</v>
      </c>
      <c r="M18" s="286"/>
      <c r="N18" s="292" t="s">
        <v>61</v>
      </c>
      <c r="O18" s="110">
        <f>VLOOKUP($P$3&amp;N18,'Day Part Hourly'!$A$1:$AF$3541,10,FALSE)</f>
        <v>6.8351189306932E-2</v>
      </c>
      <c r="P18" s="293">
        <f>(((VLOOKUP($P$3&amp;$H$28,'Inventory data'!$A$1:$R$20023,10,FALSE)/(VLOOKUP($P$3,'Summary data'!$A:$AK,15,FALSE))*E$5))*O18)/4</f>
        <v>2.0241784649702161</v>
      </c>
      <c r="Q18" s="293">
        <f>(((VLOOKUP($P$3&amp;$H$29,'Inventory data'!$A$1:$R$20023,10,FALSE)/(VLOOKUP($P$3,'Summary data'!$A:$AK,15,FALSE))*E$5))*O18)/4</f>
        <v>1.8728310511989621</v>
      </c>
      <c r="R18" s="271"/>
    </row>
    <row r="19" spans="1:20" ht="15.4" customHeight="1" x14ac:dyDescent="0.35">
      <c r="A19" s="7" t="s">
        <v>91</v>
      </c>
      <c r="B19" s="141" t="s">
        <v>92</v>
      </c>
      <c r="C19" s="142"/>
      <c r="D19" s="143" t="s">
        <v>29</v>
      </c>
      <c r="E19" s="144">
        <f>(VLOOKUP($P$3&amp;$A19,'Inventory data'!$A$1:$R$20023,10,FALSE)/(VLOOKUP($P$3,'Summary data'!$A:$AK,15,FALSE))*E$5)*1.25</f>
        <v>2.9559846970405346</v>
      </c>
      <c r="F19" s="145">
        <f>E19</f>
        <v>2.9559846970405346</v>
      </c>
      <c r="G19" s="135"/>
      <c r="H19" s="291" t="s">
        <v>64</v>
      </c>
      <c r="I19" s="121" t="s">
        <v>65</v>
      </c>
      <c r="J19" s="200"/>
      <c r="K19" s="150" t="s">
        <v>367</v>
      </c>
      <c r="L19" s="122">
        <f>((VLOOKUP($P$3&amp;$H19,'Inventory data'!$A$1:$R$20023,10,FALSE)/(VLOOKUP($P$3,'Summary data'!$A:$AK,15,FALSE))*E$5)*1.25)*2</f>
        <v>7.3779632807314304</v>
      </c>
      <c r="M19" s="300"/>
      <c r="N19" s="294" t="s">
        <v>66</v>
      </c>
      <c r="O19" s="118">
        <f>VLOOKUP($P$3&amp;N19,'Day Part Hourly'!$A$1:$AF$3541,10,FALSE)</f>
        <v>6.1540522999136503E-2</v>
      </c>
      <c r="P19" s="295">
        <f>(((VLOOKUP($P$3&amp;$H$28,'Inventory data'!$A$1:$R$20023,10,FALSE)/(VLOOKUP($P$3,'Summary data'!$A:$AK,15,FALSE))*E$5))*O19)/4</f>
        <v>1.8224847678725458</v>
      </c>
      <c r="Q19" s="295">
        <f>(((VLOOKUP($P$3&amp;$H$29,'Inventory data'!$A$1:$R$20023,10,FALSE)/(VLOOKUP($P$3,'Summary data'!$A:$AK,15,FALSE))*E$5))*O19)/4</f>
        <v>1.6862179509745245</v>
      </c>
      <c r="R19" s="271"/>
    </row>
    <row r="20" spans="1:20" ht="15.4" customHeight="1" x14ac:dyDescent="0.35">
      <c r="A20" s="8" t="s">
        <v>67</v>
      </c>
      <c r="B20" s="146" t="s">
        <v>68</v>
      </c>
      <c r="C20" s="147"/>
      <c r="D20" s="148" t="s">
        <v>13</v>
      </c>
      <c r="E20" s="149">
        <f>(VLOOKUP($P$3&amp;$A20,'Inventory data'!$A$1:$R$20023,10,FALSE)/(VLOOKUP($P$3,'Summary data'!$A:$AK,15,FALSE))*E$5)*1.25</f>
        <v>6.8554848047600592</v>
      </c>
      <c r="F20" s="149">
        <f>E20/5</f>
        <v>1.3710969609520118</v>
      </c>
      <c r="G20" s="135"/>
      <c r="H20" s="297" t="s">
        <v>69</v>
      </c>
      <c r="I20" s="197" t="s">
        <v>70</v>
      </c>
      <c r="J20" s="206"/>
      <c r="K20" s="211" t="s">
        <v>367</v>
      </c>
      <c r="L20" s="124">
        <f>((VLOOKUP($P$3&amp;$H20,'Inventory data'!$A$1:$R$20023,10,FALSE)/(VLOOKUP($P$3,'Summary data'!$A:$AK,15,FALSE))*E$5)*1.25)*3/2</f>
        <v>3.7287947183885857</v>
      </c>
      <c r="M20" s="286"/>
      <c r="N20" s="292" t="s">
        <v>71</v>
      </c>
      <c r="O20" s="110">
        <f>VLOOKUP($P$3&amp;N20,'Day Part Hourly'!$A$1:$AF$3541,10,FALSE)</f>
        <v>3.7121641230573883E-2</v>
      </c>
      <c r="P20" s="293">
        <f>(((VLOOKUP($P$3&amp;$H$28,'Inventory data'!$A$1:$R$20023,10,FALSE)/(VLOOKUP($P$3,'Summary data'!$A:$AK,15,FALSE))*E$5))*O20)/4</f>
        <v>1.0993345913244781</v>
      </c>
      <c r="Q20" s="293">
        <f>(((VLOOKUP($P$3&amp;$H$29,'Inventory data'!$A$1:$R$20023,10,FALSE)/(VLOOKUP($P$3,'Summary data'!$A:$AK,15,FALSE))*E$5))*O20)/4</f>
        <v>1.0171375666324451</v>
      </c>
      <c r="R20" s="271"/>
    </row>
    <row r="21" spans="1:20" ht="15.4" customHeight="1" x14ac:dyDescent="0.35">
      <c r="A21" s="9" t="s">
        <v>62</v>
      </c>
      <c r="B21" s="141" t="s">
        <v>63</v>
      </c>
      <c r="C21" s="142"/>
      <c r="D21" s="143" t="s">
        <v>29</v>
      </c>
      <c r="E21" s="144">
        <f>(VLOOKUP($P$3&amp;$A21,'Inventory data'!$A$1:$R$20023,10,FALSE)/(VLOOKUP($P$3,'Summary data'!$A:$AK,15,FALSE))*E$5)*1.25</f>
        <v>1.4201815776925373</v>
      </c>
      <c r="F21" s="144">
        <f>E21</f>
        <v>1.4201815776925373</v>
      </c>
      <c r="G21" s="135"/>
      <c r="H21" s="298" t="s">
        <v>74</v>
      </c>
      <c r="I21" s="199" t="s">
        <v>75</v>
      </c>
      <c r="J21" s="200"/>
      <c r="K21" s="150" t="s">
        <v>367</v>
      </c>
      <c r="L21" s="122">
        <f>((VLOOKUP($P$3&amp;$H21,'Inventory data'!$A$1:$R$20023,10,FALSE)/(VLOOKUP($P$3,'Summary data'!$A:$AK,15,FALSE))*E$5)*1.25)/4</f>
        <v>0.17752269721156716</v>
      </c>
      <c r="M21" s="286"/>
      <c r="N21" s="294" t="s">
        <v>76</v>
      </c>
      <c r="O21" s="118">
        <f>VLOOKUP($P$3&amp;N21,'Day Part Hourly'!$A$1:$AF$3541,10,FALSE)</f>
        <v>2.2265266939840538E-2</v>
      </c>
      <c r="P21" s="295">
        <f>(((VLOOKUP($P$3&amp;$H$28,'Inventory data'!$A$1:$R$20023,10,FALSE)/(VLOOKUP($P$3,'Summary data'!$A:$AK,15,FALSE))*E$5))*O21)/4</f>
        <v>0.65937219693509774</v>
      </c>
      <c r="Q21" s="295">
        <f>(((VLOOKUP($P$3&amp;$H$29,'Inventory data'!$A$1:$R$20023,10,FALSE)/(VLOOKUP($P$3,'Summary data'!$A:$AK,15,FALSE))*E$5))*O21)/4</f>
        <v>0.6100710713447387</v>
      </c>
      <c r="R21" s="271"/>
    </row>
    <row r="22" spans="1:20" ht="15.4" customHeight="1" x14ac:dyDescent="0.35">
      <c r="A22" s="8" t="s">
        <v>72</v>
      </c>
      <c r="B22" s="146" t="s">
        <v>73</v>
      </c>
      <c r="C22" s="147"/>
      <c r="D22" s="148" t="s">
        <v>29</v>
      </c>
      <c r="E22" s="149">
        <f>(VLOOKUP($P$3&amp;$A22,'Inventory data'!$A$1:$R$20023,10,FALSE)/(VLOOKUP($P$3,'Summary data'!$A:$AK,15,FALSE))*E$5)*1.25</f>
        <v>1.2751092659927619</v>
      </c>
      <c r="F22" s="149">
        <f>E22</f>
        <v>1.2751092659927619</v>
      </c>
      <c r="G22" s="135"/>
      <c r="H22" s="297" t="s">
        <v>77</v>
      </c>
      <c r="I22" s="198" t="s">
        <v>78</v>
      </c>
      <c r="J22" s="207"/>
      <c r="K22" s="211" t="s">
        <v>367</v>
      </c>
      <c r="L22" s="124">
        <f>(VLOOKUP($P$3&amp;$H22,'Inventory data'!$A$1:$R$20023,10,FALSE)/(VLOOKUP($P$3,'Summary data'!$A:$AK,15,FALSE))*E$5)*1.25</f>
        <v>0.79735232971831382</v>
      </c>
      <c r="M22" s="286"/>
      <c r="N22" s="292" t="s">
        <v>79</v>
      </c>
      <c r="O22" s="110">
        <f>VLOOKUP($P$3&amp;N22,'Day Part Hourly'!$A$1:$AF$3541,10,FALSE)</f>
        <v>5.0656294048898659E-3</v>
      </c>
      <c r="P22" s="293">
        <f>(((VLOOKUP($P$3&amp;$H$28,'Inventory data'!$A$1:$R$20023,10,FALSE)/(VLOOKUP($P$3,'Summary data'!$A:$AK,15,FALSE))*E$5))*O22)/4</f>
        <v>0.15001550165942831</v>
      </c>
      <c r="Q22" s="293">
        <f>(((VLOOKUP($P$3&amp;$H$29,'Inventory data'!$A$1:$R$20023,10,FALSE)/(VLOOKUP($P$3,'Summary data'!$A:$AK,15,FALSE))*E$5))*O22)/4</f>
        <v>0.1387988729902335</v>
      </c>
      <c r="R22" s="271"/>
    </row>
    <row r="23" spans="1:20" ht="15.4" customHeight="1" thickBot="1" x14ac:dyDescent="0.4">
      <c r="A23" s="9" t="s">
        <v>383</v>
      </c>
      <c r="B23" s="151" t="s">
        <v>384</v>
      </c>
      <c r="C23" s="142"/>
      <c r="D23" s="152" t="s">
        <v>13</v>
      </c>
      <c r="E23" s="144">
        <f>(VLOOKUP($P$3&amp;$A23,'Inventory data'!$A$1:$R$20023,10,FALSE)/(VLOOKUP($P$3,'Summary data'!$A:$AK,15,FALSE))*E$5)*1.25</f>
        <v>3.9813078022870667</v>
      </c>
      <c r="F23" s="144">
        <f>E23/5</f>
        <v>0.79626156045741336</v>
      </c>
      <c r="G23" s="135"/>
      <c r="H23" s="291" t="s">
        <v>82</v>
      </c>
      <c r="I23" s="153" t="s">
        <v>373</v>
      </c>
      <c r="J23" s="200"/>
      <c r="K23" s="210" t="s">
        <v>371</v>
      </c>
      <c r="L23" s="154">
        <f>((L24*3)*16)/5.5</f>
        <v>5.3150211258427591</v>
      </c>
      <c r="M23" s="286"/>
      <c r="N23" s="302" t="s">
        <v>83</v>
      </c>
      <c r="O23" s="155">
        <f>VLOOKUP($P$3&amp;N23,'Day Part Hourly'!$A$1:$AF$3541,10,FALSE)</f>
        <v>0</v>
      </c>
      <c r="P23" s="303">
        <f>(((VLOOKUP($P$3&amp;$H$28,'Inventory data'!$A$1:$R$20023,10,FALSE)/(VLOOKUP($P$3,'Summary data'!$A:$AK,15,FALSE))*E$5))*O23)/4</f>
        <v>0</v>
      </c>
      <c r="Q23" s="295">
        <f>(((VLOOKUP($P$3&amp;$H$29,'Inventory data'!$A$1:$R$20023,10,FALSE)/(VLOOKUP($P$3,'Summary data'!$A:$AK,15,FALSE))*E$5))*O23)/4</f>
        <v>0</v>
      </c>
      <c r="R23" s="271"/>
    </row>
    <row r="24" spans="1:20" ht="15.4" customHeight="1" x14ac:dyDescent="0.35">
      <c r="A24" s="9" t="s">
        <v>80</v>
      </c>
      <c r="B24" s="146" t="s">
        <v>81</v>
      </c>
      <c r="C24" s="147"/>
      <c r="D24" s="148" t="s">
        <v>29</v>
      </c>
      <c r="E24" s="149">
        <f>(VLOOKUP($P$3&amp;$A24,'Inventory data'!$A$1:$R$20023,10,FALSE)/(VLOOKUP($P$3,'Summary data'!$A:$AK,15,FALSE))*E$5)*1.25</f>
        <v>0.30105231600855625</v>
      </c>
      <c r="F24" s="149">
        <f>E24</f>
        <v>0.30105231600855625</v>
      </c>
      <c r="G24" s="286"/>
      <c r="H24" s="298" t="s">
        <v>86</v>
      </c>
      <c r="I24" s="156" t="s">
        <v>374</v>
      </c>
      <c r="J24" s="205"/>
      <c r="K24" s="208" t="s">
        <v>6</v>
      </c>
      <c r="L24" s="124">
        <f>((VLOOKUP($P$3&amp;$H24,'Inventory data'!$A$1:$R$20023,10,FALSE)/(VLOOKUP($P$3,'Summary data'!$A:$AK,15,FALSE))*E$5)*1.25)/3</f>
        <v>0.60901283733614953</v>
      </c>
      <c r="M24" s="286"/>
      <c r="N24" s="304" t="s">
        <v>370</v>
      </c>
      <c r="O24" s="286"/>
      <c r="P24" s="305"/>
      <c r="Q24" s="271"/>
      <c r="R24" s="271"/>
    </row>
    <row r="25" spans="1:20" ht="15.4" customHeight="1" x14ac:dyDescent="0.35">
      <c r="A25" s="9" t="s">
        <v>84</v>
      </c>
      <c r="B25" s="141" t="s">
        <v>85</v>
      </c>
      <c r="C25" s="142"/>
      <c r="D25" s="143" t="s">
        <v>29</v>
      </c>
      <c r="E25" s="144">
        <f>(VLOOKUP($P$3&amp;$A25,'Inventory data'!$A$1:$R$20023,10,FALSE)/(VLOOKUP($P$3,'Summary data'!$A:$AK,15,FALSE))*E$5)*1.25</f>
        <v>0.38286001057609875</v>
      </c>
      <c r="F25" s="144">
        <f>E25</f>
        <v>0.38286001057609875</v>
      </c>
      <c r="G25" s="135"/>
      <c r="H25" s="306" t="s">
        <v>89</v>
      </c>
      <c r="I25" s="121" t="s">
        <v>90</v>
      </c>
      <c r="J25" s="200"/>
      <c r="K25" s="210" t="s">
        <v>372</v>
      </c>
      <c r="L25" s="154">
        <f>(((VLOOKUP($P$3&amp;$H25,'Inventory data'!$A$1:$R$20023,10,FALSE)/(VLOOKUP($P$3,'Summary data'!$A:$AK,15,FALSE))*E$5)*1.25)*24)/4</f>
        <v>3.1806831647860512</v>
      </c>
      <c r="M25" s="286"/>
      <c r="N25" s="304" t="s">
        <v>533</v>
      </c>
      <c r="O25" s="286"/>
      <c r="P25" s="286"/>
      <c r="Q25" s="271"/>
      <c r="R25" s="271"/>
    </row>
    <row r="26" spans="1:20" ht="15.4" customHeight="1" thickBot="1" x14ac:dyDescent="0.4">
      <c r="A26" s="8" t="s">
        <v>87</v>
      </c>
      <c r="B26" s="146" t="s">
        <v>88</v>
      </c>
      <c r="C26" s="147"/>
      <c r="D26" s="148" t="s">
        <v>29</v>
      </c>
      <c r="E26" s="149">
        <f>(VLOOKUP($P$3&amp;$A26,'Inventory data'!$A$1:$R$20023,10,FALSE)/(VLOOKUP($P$3,'Summary data'!$A:$AK,15,FALSE))*E$5)*1.25</f>
        <v>0.3719523179670931</v>
      </c>
      <c r="F26" s="149">
        <f>E26</f>
        <v>0.3719523179670931</v>
      </c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271"/>
      <c r="R26" s="271"/>
    </row>
    <row r="27" spans="1:20" ht="16.5" customHeight="1" thickBot="1" x14ac:dyDescent="0.5">
      <c r="B27" s="308" t="s">
        <v>375</v>
      </c>
      <c r="C27" s="308"/>
      <c r="D27" s="308"/>
      <c r="E27" s="308"/>
      <c r="F27" s="308"/>
      <c r="G27" s="301"/>
      <c r="H27" s="285"/>
      <c r="I27" s="216" t="s">
        <v>385</v>
      </c>
      <c r="J27" s="217"/>
      <c r="K27" s="217"/>
      <c r="L27" s="217"/>
      <c r="M27" s="217" t="s">
        <v>386</v>
      </c>
      <c r="N27" s="224"/>
      <c r="O27" s="271"/>
      <c r="P27" s="271"/>
      <c r="Q27" s="309"/>
      <c r="R27" s="271"/>
    </row>
    <row r="28" spans="1:20" ht="15.4" customHeight="1" x14ac:dyDescent="0.45">
      <c r="B28" s="256" t="s">
        <v>93</v>
      </c>
      <c r="C28" s="257"/>
      <c r="D28" s="257"/>
      <c r="E28" s="258"/>
      <c r="F28" s="157" t="s">
        <v>536</v>
      </c>
      <c r="G28" s="158"/>
      <c r="H28" s="297" t="s">
        <v>94</v>
      </c>
      <c r="I28" s="218" t="s">
        <v>387</v>
      </c>
      <c r="J28" s="219"/>
      <c r="K28" s="173" t="s">
        <v>29</v>
      </c>
      <c r="L28" s="191">
        <f>M28/15</f>
        <v>2.0070154400570415</v>
      </c>
      <c r="M28" s="225" cm="1">
        <f t="array" ref="M28">(((LOOKUP($P$3,1/(('Inventory data'!$B:$B=$P$3)*('Inventory data'!$C:$C=$A44)),'Inventory data'!$J:$J))/(VLOOKUP($P$3,'Summary data'!$A:$AK,15,FALSE))*E$5)*1.25)</f>
        <v>30.105231600855625</v>
      </c>
      <c r="N28" s="226"/>
      <c r="O28" s="271"/>
      <c r="P28" s="271"/>
      <c r="Q28" s="309"/>
      <c r="R28" s="271"/>
    </row>
    <row r="29" spans="1:20" ht="15.4" customHeight="1" x14ac:dyDescent="0.35">
      <c r="A29" s="9" t="s">
        <v>95</v>
      </c>
      <c r="B29" s="263" t="s">
        <v>96</v>
      </c>
      <c r="C29" s="264"/>
      <c r="D29" s="159" t="s">
        <v>97</v>
      </c>
      <c r="E29" s="318">
        <f>((VLOOKUP($P$3&amp;$A29,'Inventory data'!$A$1:$R$20023,10,FALSE)/(VLOOKUP($P$3,'Summary data'!$A:$AK,15,FALSE))*E$5)*1.25)</f>
        <v>151.35841495034529</v>
      </c>
      <c r="F29" s="161">
        <f>E29/15</f>
        <v>10.090560996689685</v>
      </c>
      <c r="G29" s="158"/>
      <c r="H29" s="297" t="s">
        <v>98</v>
      </c>
      <c r="I29" s="222" t="s">
        <v>388</v>
      </c>
      <c r="J29" s="223"/>
      <c r="K29" s="176" t="s">
        <v>29</v>
      </c>
      <c r="L29" s="192">
        <f>M29/15</f>
        <v>1.396184653952725</v>
      </c>
      <c r="M29" s="227" cm="1">
        <f t="array" ref="M29">(((LOOKUP($P$3,1/(('Inventory data'!$B:$B=$P$3)*('Inventory data'!$C:$C=$A45)),'Inventory data'!$J:$J))/(VLOOKUP($P$3,'Summary data'!$A:$AK,15,FALSE))*E$5)*1.25)</f>
        <v>20.942769809290873</v>
      </c>
      <c r="N29" s="228"/>
      <c r="O29" s="271"/>
      <c r="P29" s="271"/>
      <c r="Q29" s="309"/>
      <c r="R29" s="271"/>
    </row>
    <row r="30" spans="1:20" ht="15.4" customHeight="1" thickBot="1" x14ac:dyDescent="0.4">
      <c r="A30" s="10" t="s">
        <v>99</v>
      </c>
      <c r="B30" s="259" t="s">
        <v>100</v>
      </c>
      <c r="C30" s="260"/>
      <c r="D30" s="162" t="s">
        <v>390</v>
      </c>
      <c r="E30" s="326">
        <f>((VLOOKUP($P$3&amp;$A30,'Inventory data'!$A$1:$R$20023,10,FALSE)/(VLOOKUP($P$3,'Summary data'!$A:$AK,15,FALSE))*E$5)*1.25)/15</f>
        <v>1.8235480503735668</v>
      </c>
      <c r="F30" s="163">
        <f>E30</f>
        <v>1.8235480503735668</v>
      </c>
      <c r="G30" s="158"/>
      <c r="H30" s="291" t="s">
        <v>101</v>
      </c>
      <c r="I30" s="220" t="s">
        <v>389</v>
      </c>
      <c r="J30" s="221"/>
      <c r="K30" s="183" t="s">
        <v>29</v>
      </c>
      <c r="L30" s="194">
        <f>M30/5</f>
        <v>0.69809232697636237</v>
      </c>
      <c r="M30" s="229" cm="1">
        <f t="array" ref="M30">(((LOOKUP($P$3,1/(('Inventory data'!$B:$B=$P$3)*('Inventory data'!$C:$C=$A46)),'Inventory data'!$J:$J))/(VLOOKUP($P$3,'Summary data'!$A:$AK,15,FALSE))*E$5)*1.25)</f>
        <v>3.4904616348818118</v>
      </c>
      <c r="N30" s="230"/>
      <c r="O30" s="271"/>
      <c r="P30" s="271"/>
      <c r="Q30" s="309"/>
      <c r="R30" s="271"/>
    </row>
    <row r="31" spans="1:20" ht="15.4" customHeight="1" thickBot="1" x14ac:dyDescent="0.4">
      <c r="A31" s="9" t="s">
        <v>102</v>
      </c>
      <c r="B31" s="159" t="s">
        <v>104</v>
      </c>
      <c r="C31" s="159"/>
      <c r="D31" s="255" t="s">
        <v>13</v>
      </c>
      <c r="E31" s="318">
        <f>((VLOOKUP($P$3&amp;$A30,'Inventory data'!$A$1:$R$20023,10,FALSE)/(VLOOKUP($P$3,'Summary data'!$A:$AK,15,FALSE))*E$5)*1.25)*2/5</f>
        <v>10.9412883022414</v>
      </c>
      <c r="F31" s="165">
        <f>E31</f>
        <v>10.9412883022414</v>
      </c>
      <c r="G31" s="286"/>
      <c r="H31" s="291"/>
      <c r="I31" s="307"/>
      <c r="J31" s="307"/>
      <c r="K31" s="307"/>
      <c r="L31" s="307"/>
      <c r="M31" s="307"/>
      <c r="N31" s="307"/>
      <c r="O31" s="271"/>
      <c r="P31" s="271"/>
      <c r="Q31" s="309"/>
      <c r="R31" s="271"/>
      <c r="S31" s="6"/>
      <c r="T31" s="6"/>
    </row>
    <row r="32" spans="1:20" ht="15.4" customHeight="1" x14ac:dyDescent="0.45">
      <c r="B32" s="319" t="s">
        <v>113</v>
      </c>
      <c r="C32" s="320"/>
      <c r="D32" s="321" t="s">
        <v>391</v>
      </c>
      <c r="E32" s="328">
        <f>L10*2</f>
        <v>21.815385218011322</v>
      </c>
      <c r="F32" s="327">
        <f>E32</f>
        <v>21.815385218011322</v>
      </c>
      <c r="G32" s="286"/>
      <c r="H32" s="307"/>
      <c r="I32" s="166" t="s">
        <v>531</v>
      </c>
      <c r="J32" s="167"/>
      <c r="K32" s="193" t="s">
        <v>518</v>
      </c>
      <c r="L32" s="271"/>
      <c r="M32" s="271"/>
      <c r="N32" s="185" t="s">
        <v>125</v>
      </c>
      <c r="O32" s="186"/>
      <c r="P32" s="187"/>
      <c r="Q32" s="271"/>
      <c r="R32" s="271"/>
      <c r="S32" s="6"/>
      <c r="T32" s="6"/>
    </row>
    <row r="33" spans="1:29" ht="15.4" customHeight="1" x14ac:dyDescent="0.35">
      <c r="A33" s="8" t="s">
        <v>105</v>
      </c>
      <c r="B33" s="263" t="s">
        <v>106</v>
      </c>
      <c r="C33" s="264"/>
      <c r="D33" s="164" t="s">
        <v>13</v>
      </c>
      <c r="E33" s="318">
        <f>((VLOOKUP($P$3&amp;$A33,'Inventory data'!$A$1:$R$20023,10,FALSE)/(VLOOKUP($P$3,'Summary data'!$A:$AK,15,FALSE))*E$5)*1.25)</f>
        <v>2.0135600556224453</v>
      </c>
      <c r="F33" s="160">
        <f>E33/1.25</f>
        <v>1.6108480444979563</v>
      </c>
      <c r="G33" s="286"/>
      <c r="H33" s="291" t="s">
        <v>119</v>
      </c>
      <c r="I33" s="168" t="s">
        <v>120</v>
      </c>
      <c r="J33" s="169"/>
      <c r="K33" s="170" cm="1">
        <f t="array" ref="K33">(LOOKUP($P$3,1/(('Inventory data'!$B:$B=$P$3)*('Inventory data'!$C:$C=H33)),'Inventory data'!$J:$J))/(VLOOKUP($P$3,'Summary data'!$A:$AK,15,FALSE))*E$5</f>
        <v>1.3089231130806793</v>
      </c>
      <c r="L33" s="271"/>
      <c r="M33" s="271"/>
      <c r="N33" s="201" t="s">
        <v>393</v>
      </c>
      <c r="O33" s="110"/>
      <c r="P33" s="316">
        <f>VLOOKUP($P$3&amp;N33&amp;"ALL",'Day Part ALL'!$A$1:$AF$3541,10,FALSE)</f>
        <v>0.24855189472922842</v>
      </c>
      <c r="Q33" s="271"/>
      <c r="R33" s="271"/>
      <c r="T33" s="12"/>
      <c r="U33" s="13"/>
      <c r="V33" s="14">
        <f>((VLOOKUP($P$3&amp;$S36,'Inventory data'!$A$1:$R$40000,10,FALSE)/(VLOOKUP($P$3,'Summary data'!$A:$AK,15,FALSE))*E$5))</f>
        <v>16.754215847432697</v>
      </c>
      <c r="W33" s="14"/>
      <c r="X33" s="14"/>
      <c r="Y33" s="14"/>
      <c r="Z33" s="15"/>
    </row>
    <row r="34" spans="1:29" ht="15.4" customHeight="1" thickBot="1" x14ac:dyDescent="0.4">
      <c r="A34" s="7" t="s">
        <v>107</v>
      </c>
      <c r="B34" s="322" t="s">
        <v>108</v>
      </c>
      <c r="C34" s="323"/>
      <c r="D34" s="324" t="s">
        <v>13</v>
      </c>
      <c r="E34" s="329">
        <f>(VLOOKUP($P$3&amp;$A33,'Inventory data'!$A$1:$R$20023,10,FALSE)/(VLOOKUP($P$3,'Summary data'!$A:$AK,15,FALSE))*E$5)*1.25</f>
        <v>2.0135600556224453</v>
      </c>
      <c r="F34" s="325">
        <f>E34/4</f>
        <v>0.50339001390561133</v>
      </c>
      <c r="G34" s="286"/>
      <c r="H34" s="291" t="s">
        <v>123</v>
      </c>
      <c r="I34" s="179" t="s">
        <v>124</v>
      </c>
      <c r="J34" s="180"/>
      <c r="K34" s="172" cm="1">
        <f t="array" ref="K34">(LOOKUP($P$3,1/(('Inventory data'!$B:$B=$P$3)*('Inventory data'!$C:$C=H34)),'Inventory data'!$J:$J))/(VLOOKUP($P$3,'Summary data'!$A:$AK,15,FALSE))*E$5</f>
        <v>1.6579692765688607</v>
      </c>
      <c r="L34" s="271"/>
      <c r="M34" s="271"/>
      <c r="N34" s="202" t="s">
        <v>394</v>
      </c>
      <c r="O34" s="310"/>
      <c r="P34" s="316">
        <f>VLOOKUP($P$3&amp;N34&amp;"ALL",'Day Part ALL'!$A$1:$AF$3541,10,FALSE)</f>
        <v>0.62545504469633084</v>
      </c>
      <c r="Q34" s="271"/>
      <c r="R34" s="271"/>
      <c r="T34" s="16"/>
      <c r="U34" s="17"/>
      <c r="V34" s="14">
        <f>((VLOOKUP($P$3&amp;$S37,'Inventory data'!$A$1:$R$40000,10,FALSE)/(VLOOKUP($P$3,'Summary data'!$A:$AK,15,FALSE))*E$5))</f>
        <v>24.084185280684501</v>
      </c>
      <c r="W34" s="18"/>
      <c r="X34" s="18"/>
      <c r="Y34" s="18"/>
      <c r="Z34" s="19"/>
    </row>
    <row r="35" spans="1:29" ht="15.4" customHeight="1" thickBot="1" x14ac:dyDescent="0.4">
      <c r="A35" s="7" t="s">
        <v>109</v>
      </c>
      <c r="B35" s="263" t="s">
        <v>110</v>
      </c>
      <c r="C35" s="264"/>
      <c r="D35" s="164" t="s">
        <v>29</v>
      </c>
      <c r="E35" s="318">
        <f>(VLOOKUP($P$3&amp;$A34,'Inventory data'!$A$1:$R$20023,10,FALSE)/(VLOOKUP($P$3,'Summary data'!$A:$AK,15,FALSE))*E$5)*1.25</f>
        <v>1.6797846617868719</v>
      </c>
      <c r="F35" s="160">
        <f>E35</f>
        <v>1.6797846617868719</v>
      </c>
      <c r="G35" s="286"/>
      <c r="H35" s="285"/>
      <c r="I35" s="271"/>
      <c r="J35" s="271"/>
      <c r="K35" s="271"/>
      <c r="L35" s="271"/>
      <c r="M35" s="271"/>
      <c r="N35" s="203" t="s">
        <v>395</v>
      </c>
      <c r="O35" s="311"/>
      <c r="P35" s="317">
        <f>VLOOKUP($P$3&amp;N35&amp;"ALL",'Day Part ALL'!$A$1:$AF$3541,10,FALSE)</f>
        <v>0.12599306057444079</v>
      </c>
      <c r="Q35" s="271"/>
      <c r="R35" s="312"/>
      <c r="S35" s="6"/>
      <c r="T35" s="6"/>
      <c r="AA35" s="231" t="s">
        <v>111</v>
      </c>
      <c r="AB35" s="232"/>
      <c r="AC35" s="233"/>
    </row>
    <row r="36" spans="1:29" ht="14.65" customHeight="1" thickBot="1" x14ac:dyDescent="0.5">
      <c r="B36" s="286"/>
      <c r="C36" s="286"/>
      <c r="D36" s="286"/>
      <c r="E36" s="286"/>
      <c r="F36" s="158"/>
      <c r="G36" s="286"/>
      <c r="H36" s="285"/>
      <c r="I36" s="271"/>
      <c r="J36" s="271"/>
      <c r="K36" s="271"/>
      <c r="L36" s="271"/>
      <c r="M36" s="271"/>
      <c r="N36" s="271"/>
      <c r="O36" s="271"/>
      <c r="P36" s="271"/>
      <c r="Q36" s="271"/>
      <c r="R36" s="312"/>
      <c r="S36" s="7" t="s">
        <v>114</v>
      </c>
      <c r="T36" s="212" t="s">
        <v>115</v>
      </c>
      <c r="U36" s="213"/>
      <c r="V36" s="14">
        <f>((VLOOKUP($P$3&amp;$S36,'Inventory data'!$A$1:$R$40000,10,FALSE)/(VLOOKUP($P$3,'Summary data'!$A:$AK,15,FALSE))*E$5))</f>
        <v>16.754215847432697</v>
      </c>
      <c r="AA36" s="234"/>
      <c r="AB36" s="235"/>
      <c r="AC36" s="236"/>
    </row>
    <row r="37" spans="1:29" ht="16.5" customHeight="1" x14ac:dyDescent="0.45">
      <c r="B37" s="171" t="s">
        <v>118</v>
      </c>
      <c r="C37" s="261"/>
      <c r="D37" s="261"/>
      <c r="E37" s="262"/>
      <c r="F37" s="171" t="s">
        <v>371</v>
      </c>
      <c r="G37" s="286"/>
      <c r="H37" s="285"/>
      <c r="I37" s="313" t="s">
        <v>532</v>
      </c>
      <c r="J37" s="313"/>
      <c r="K37" s="313"/>
      <c r="L37" s="313"/>
      <c r="M37" s="313"/>
      <c r="N37" s="313"/>
      <c r="O37" s="313"/>
      <c r="P37" s="313"/>
      <c r="Q37" s="271"/>
      <c r="R37" s="312"/>
      <c r="S37" s="7" t="s">
        <v>116</v>
      </c>
      <c r="T37" s="20" t="s">
        <v>117</v>
      </c>
      <c r="U37" s="21"/>
      <c r="V37" s="14">
        <f>((VLOOKUP($P$3&amp;$S37,'Inventory data'!$A$1:$R$40000,10,FALSE)/(VLOOKUP($P$3,'Summary data'!$A:$AK,15,FALSE))*E$5))</f>
        <v>24.084185280684501</v>
      </c>
      <c r="AA37" s="234"/>
      <c r="AB37" s="235"/>
      <c r="AC37" s="236"/>
    </row>
    <row r="38" spans="1:29" ht="16.149999999999999" customHeight="1" x14ac:dyDescent="0.35">
      <c r="A38" s="8" t="s">
        <v>121</v>
      </c>
      <c r="B38" s="247" t="s">
        <v>122</v>
      </c>
      <c r="C38" s="248"/>
      <c r="D38" s="173" t="s">
        <v>29</v>
      </c>
      <c r="E38" s="174" cm="1">
        <f t="array" ref="E38">(((LOOKUP($P$3,1/(('Inventory data'!$B:$B=$P$3)*('Inventory data'!$C:$C=$A38)),'Inventory data'!$J:$J))/(VLOOKUP($P$3,'Summary data'!$A:$AK,15,FALSE))*E$5)*1.25)/5</f>
        <v>3.5044234814213397</v>
      </c>
      <c r="F38" s="175">
        <f>(E38*5*16)/12</f>
        <v>23.362823209475597</v>
      </c>
      <c r="G38" s="286"/>
      <c r="H38" s="271"/>
      <c r="I38" s="313"/>
      <c r="J38" s="313"/>
      <c r="K38" s="313"/>
      <c r="L38" s="313"/>
      <c r="M38" s="313"/>
      <c r="N38" s="313"/>
      <c r="O38" s="313"/>
      <c r="P38" s="313"/>
      <c r="Q38" s="271"/>
      <c r="R38" s="312"/>
      <c r="T38" s="6"/>
      <c r="AA38" s="234"/>
      <c r="AB38" s="235"/>
      <c r="AC38" s="236"/>
    </row>
    <row r="39" spans="1:29" x14ac:dyDescent="0.35">
      <c r="A39" s="8" t="s">
        <v>126</v>
      </c>
      <c r="B39" s="252" t="s">
        <v>127</v>
      </c>
      <c r="C39" s="176"/>
      <c r="D39" s="176" t="s">
        <v>29</v>
      </c>
      <c r="E39" s="177" cm="1">
        <f t="array" ref="E39">(((LOOKUP($P$3,1/(('Inventory data'!$B:$B=$P$3)*('Inventory data'!$C:$C=$A39)),'Inventory data'!$J:$J))/(VLOOKUP($P$3,'Summary data'!$A:$AK,15,FALSE))*E$5)*1.25)/5</f>
        <v>0.79997017594447528</v>
      </c>
      <c r="F39" s="178">
        <f>(E39-E40)*10</f>
        <v>3.1998807037779016</v>
      </c>
      <c r="G39" s="286"/>
      <c r="H39" s="271"/>
      <c r="I39" s="307"/>
      <c r="J39" s="307"/>
      <c r="K39" s="307"/>
      <c r="L39" s="188"/>
      <c r="M39" s="189"/>
      <c r="N39" s="271"/>
      <c r="O39" s="271"/>
      <c r="P39" s="271"/>
      <c r="Q39" s="271"/>
      <c r="R39" s="271"/>
      <c r="AA39" s="234"/>
      <c r="AB39" s="235"/>
      <c r="AC39" s="236"/>
    </row>
    <row r="40" spans="1:29" ht="14.65" thickBot="1" x14ac:dyDescent="0.5">
      <c r="B40" s="181" t="s">
        <v>128</v>
      </c>
      <c r="C40" s="182"/>
      <c r="D40" s="183" t="s">
        <v>29</v>
      </c>
      <c r="E40" s="184">
        <f>E39*0.6</f>
        <v>0.47998210556668514</v>
      </c>
      <c r="F40" s="175">
        <f>(E40*5*16)/6</f>
        <v>6.3997614075558014</v>
      </c>
      <c r="G40" s="286"/>
      <c r="H40" s="307"/>
      <c r="I40" s="307"/>
      <c r="J40" s="307"/>
      <c r="K40" s="307"/>
      <c r="L40" s="189"/>
      <c r="M40" s="189"/>
      <c r="N40" s="271"/>
      <c r="O40" s="271"/>
      <c r="P40" s="271"/>
      <c r="Q40" s="271"/>
      <c r="R40" s="271"/>
      <c r="AA40" s="234"/>
      <c r="AB40" s="235"/>
      <c r="AC40" s="236"/>
    </row>
    <row r="41" spans="1:29" x14ac:dyDescent="0.45">
      <c r="B41" s="314" t="s">
        <v>376</v>
      </c>
      <c r="C41" s="314"/>
      <c r="D41" s="314"/>
      <c r="E41" s="314"/>
      <c r="F41" s="314"/>
      <c r="G41" s="286"/>
      <c r="H41" s="307"/>
      <c r="I41" s="286"/>
      <c r="J41" s="286"/>
      <c r="K41" s="286"/>
      <c r="L41" s="286"/>
      <c r="M41" s="286"/>
      <c r="N41" s="271"/>
      <c r="O41" s="271"/>
      <c r="P41" s="271"/>
      <c r="Q41" s="271"/>
      <c r="R41" s="271"/>
      <c r="AA41" s="234"/>
      <c r="AB41" s="235"/>
      <c r="AC41" s="236"/>
    </row>
    <row r="42" spans="1:29" ht="14.65" thickBot="1" x14ac:dyDescent="0.5">
      <c r="B42" s="271"/>
      <c r="C42" s="271"/>
      <c r="D42" s="271"/>
      <c r="E42" s="271"/>
      <c r="F42" s="271"/>
      <c r="G42" s="286"/>
      <c r="H42" s="286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AA42" s="237"/>
      <c r="AB42" s="238"/>
      <c r="AC42" s="239"/>
    </row>
    <row r="43" spans="1:29" ht="14.25" customHeight="1" x14ac:dyDescent="0.45">
      <c r="B43" s="271"/>
      <c r="C43" s="315" t="s">
        <v>535</v>
      </c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271"/>
      <c r="P43" s="271"/>
      <c r="Q43" s="271"/>
      <c r="R43" s="271"/>
    </row>
    <row r="44" spans="1:29" ht="21.4" customHeight="1" x14ac:dyDescent="0.35">
      <c r="A44" s="8" t="s">
        <v>116</v>
      </c>
    </row>
    <row r="45" spans="1:29" ht="17.45" customHeight="1" x14ac:dyDescent="0.35">
      <c r="A45" s="8" t="s">
        <v>114</v>
      </c>
    </row>
    <row r="46" spans="1:29" ht="31.9" customHeight="1" x14ac:dyDescent="0.45">
      <c r="A46" s="1" t="s">
        <v>211</v>
      </c>
    </row>
    <row r="47" spans="1:29" ht="31.9" customHeight="1" x14ac:dyDescent="0.45"/>
    <row r="48" spans="1:29" ht="31.9" customHeight="1" x14ac:dyDescent="0.45"/>
    <row r="49" spans="5:12" ht="31.9" customHeight="1" x14ac:dyDescent="0.45"/>
    <row r="55" spans="5:12" x14ac:dyDescent="0.45">
      <c r="E55" s="5"/>
      <c r="F55" s="5"/>
      <c r="G55" s="5"/>
      <c r="H55" s="5"/>
      <c r="I55" s="5"/>
      <c r="J55" s="5"/>
      <c r="K55" s="5"/>
      <c r="L55" s="5"/>
    </row>
  </sheetData>
  <sheetProtection algorithmName="SHA-512" hashValue="bt8fQxPC5vFCCrhKvRWc/u7VUWg3TcIHczCznGVhGoMN4qsuWVzDcp6Y1MQyRXzeGpryPQyXmIYMp4TX3ZvLpA==" saltValue="y0CfYZjAzYnV01R341+kVQ==" spinCount="100000" sheet="1" objects="1" scenarios="1" selectLockedCells="1"/>
  <mergeCells count="26">
    <mergeCell ref="N1:O1"/>
    <mergeCell ref="A2:A5"/>
    <mergeCell ref="L2:P2"/>
    <mergeCell ref="B7:E7"/>
    <mergeCell ref="I8:J8"/>
    <mergeCell ref="E2:K3"/>
    <mergeCell ref="P3:Q3"/>
    <mergeCell ref="N5:R5"/>
    <mergeCell ref="C5:D5"/>
    <mergeCell ref="AA35:AC42"/>
    <mergeCell ref="F1:J1"/>
    <mergeCell ref="I37:P38"/>
    <mergeCell ref="K5:L5"/>
    <mergeCell ref="P1:Q1"/>
    <mergeCell ref="Q27:Q31"/>
    <mergeCell ref="C43:N43"/>
    <mergeCell ref="T36:U36"/>
    <mergeCell ref="E5:F5"/>
    <mergeCell ref="I27:L27"/>
    <mergeCell ref="I28:J28"/>
    <mergeCell ref="I30:J30"/>
    <mergeCell ref="I29:J29"/>
    <mergeCell ref="M27:N27"/>
    <mergeCell ref="M28:N28"/>
    <mergeCell ref="M29:N29"/>
    <mergeCell ref="M30:N30"/>
  </mergeCells>
  <printOptions horizontalCentered="1"/>
  <pageMargins left="0.5" right="0.5" top="0.5" bottom="0.5" header="0.3" footer="0.3"/>
  <pageSetup scale="76" fitToHeight="0" orientation="portrait" r:id="rId1"/>
  <headerFooter>
    <oddFooter>&amp;C&amp;1#&amp;"Calibri"&amp;10 Classified - Confidential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54F4B70-1940-4885-9EC9-D9613AC617A3}">
          <x14:formula1>
            <xm:f>'Summary data'!$A$2:$A$30</xm:f>
          </x14:formula1>
          <xm:sqref>P3:Q3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492FD-040E-44EC-861E-B2270B8DFF6A}">
  <sheetPr>
    <tabColor rgb="FFFFFF00"/>
  </sheetPr>
  <dimension ref="A1:B8"/>
  <sheetViews>
    <sheetView workbookViewId="0">
      <selection activeCell="C11" sqref="C11"/>
    </sheetView>
  </sheetViews>
  <sheetFormatPr defaultRowHeight="12.75" x14ac:dyDescent="0.35"/>
  <sheetData>
    <row r="1" spans="1:2" x14ac:dyDescent="0.35">
      <c r="A1" t="s">
        <v>400</v>
      </c>
    </row>
    <row r="3" spans="1:2" x14ac:dyDescent="0.35">
      <c r="A3" s="2" t="s">
        <v>404</v>
      </c>
    </row>
    <row r="4" spans="1:2" x14ac:dyDescent="0.35">
      <c r="A4" s="2" t="s">
        <v>403</v>
      </c>
    </row>
    <row r="5" spans="1:2" x14ac:dyDescent="0.35">
      <c r="A5" s="2" t="s">
        <v>537</v>
      </c>
    </row>
    <row r="6" spans="1:2" x14ac:dyDescent="0.35">
      <c r="B6" s="2"/>
    </row>
    <row r="7" spans="1:2" x14ac:dyDescent="0.35">
      <c r="A7" s="2" t="s">
        <v>405</v>
      </c>
    </row>
    <row r="8" spans="1:2" x14ac:dyDescent="0.35">
      <c r="A8" s="2" t="s">
        <v>534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09F99-87F4-43E1-8A71-8BA402BE9783}">
  <sheetPr>
    <tabColor rgb="FF00B050"/>
  </sheetPr>
  <dimension ref="B2:H18"/>
  <sheetViews>
    <sheetView workbookViewId="0">
      <selection activeCell="H17" sqref="H17"/>
    </sheetView>
  </sheetViews>
  <sheetFormatPr defaultRowHeight="12.75" x14ac:dyDescent="0.35"/>
  <cols>
    <col min="1" max="1" width="3.19921875" customWidth="1"/>
  </cols>
  <sheetData>
    <row r="2" spans="2:8" ht="13.15" x14ac:dyDescent="0.4">
      <c r="B2" s="23" t="s">
        <v>138</v>
      </c>
    </row>
    <row r="3" spans="2:8" ht="13.15" x14ac:dyDescent="0.4">
      <c r="B3" s="23" t="s">
        <v>365</v>
      </c>
    </row>
    <row r="4" spans="2:8" ht="14.25" x14ac:dyDescent="0.35">
      <c r="B4" s="22" t="s">
        <v>139</v>
      </c>
    </row>
    <row r="5" spans="2:8" ht="14.25" x14ac:dyDescent="0.35">
      <c r="B5" s="22" t="s">
        <v>140</v>
      </c>
    </row>
    <row r="6" spans="2:8" ht="14.25" x14ac:dyDescent="0.35">
      <c r="C6" s="22" t="s">
        <v>141</v>
      </c>
    </row>
    <row r="7" spans="2:8" ht="14.25" x14ac:dyDescent="0.35">
      <c r="C7" s="22" t="s">
        <v>381</v>
      </c>
    </row>
    <row r="8" spans="2:8" ht="14.25" x14ac:dyDescent="0.35">
      <c r="B8" s="22" t="s">
        <v>142</v>
      </c>
    </row>
    <row r="9" spans="2:8" ht="14.25" x14ac:dyDescent="0.35">
      <c r="B9" s="22" t="s">
        <v>143</v>
      </c>
    </row>
    <row r="10" spans="2:8" ht="14.25" x14ac:dyDescent="0.35">
      <c r="C10" s="22" t="s">
        <v>144</v>
      </c>
    </row>
    <row r="11" spans="2:8" ht="14.25" x14ac:dyDescent="0.35">
      <c r="C11" s="22" t="s">
        <v>145</v>
      </c>
    </row>
    <row r="12" spans="2:8" ht="14.25" x14ac:dyDescent="0.35">
      <c r="B12" s="22" t="s">
        <v>146</v>
      </c>
    </row>
    <row r="13" spans="2:8" ht="14.25" x14ac:dyDescent="0.35">
      <c r="B13" s="22" t="s">
        <v>147</v>
      </c>
    </row>
    <row r="14" spans="2:8" ht="14.25" x14ac:dyDescent="0.35">
      <c r="C14" s="22" t="s">
        <v>148</v>
      </c>
    </row>
    <row r="15" spans="2:8" ht="14.25" x14ac:dyDescent="0.35">
      <c r="C15" s="22" t="s">
        <v>149</v>
      </c>
      <c r="H15" s="97" t="s">
        <v>399</v>
      </c>
    </row>
    <row r="16" spans="2:8" ht="14.25" x14ac:dyDescent="0.35">
      <c r="C16" s="22" t="s">
        <v>150</v>
      </c>
      <c r="H16" s="96" t="s">
        <v>517</v>
      </c>
    </row>
    <row r="17" spans="3:8" ht="14.25" x14ac:dyDescent="0.35">
      <c r="C17" s="22" t="s">
        <v>151</v>
      </c>
      <c r="H17" s="96" t="s">
        <v>396</v>
      </c>
    </row>
    <row r="18" spans="3:8" ht="14.25" x14ac:dyDescent="0.35">
      <c r="C18" s="22" t="s">
        <v>152</v>
      </c>
      <c r="H18" s="96" t="s">
        <v>397</v>
      </c>
    </row>
  </sheetData>
  <pageMargins left="0.2" right="0.2" top="0.25" bottom="0.2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0BF76-234C-4A4B-8174-9C7BC90651C8}">
  <sheetPr>
    <tabColor rgb="FF92D050"/>
  </sheetPr>
  <dimension ref="A1:AT179"/>
  <sheetViews>
    <sheetView workbookViewId="0">
      <selection activeCell="A23" sqref="A23"/>
    </sheetView>
  </sheetViews>
  <sheetFormatPr defaultRowHeight="12.75" x14ac:dyDescent="0.35"/>
  <cols>
    <col min="1" max="1" width="7.53125" bestFit="1" customWidth="1"/>
    <col min="2" max="2" width="4.33203125" bestFit="1" customWidth="1"/>
    <col min="3" max="3" width="22.1328125" bestFit="1" customWidth="1"/>
    <col min="4" max="4" width="7.265625" bestFit="1" customWidth="1"/>
    <col min="5" max="5" width="14.265625" bestFit="1" customWidth="1"/>
    <col min="6" max="6" width="12.53125" bestFit="1" customWidth="1"/>
    <col min="7" max="7" width="16.73046875" bestFit="1" customWidth="1"/>
    <col min="8" max="8" width="10.796875" customWidth="1"/>
    <col min="9" max="9" width="12.53125" bestFit="1" customWidth="1"/>
    <col min="10" max="10" width="16.06640625" bestFit="1" customWidth="1"/>
    <col min="11" max="11" width="17.6640625" bestFit="1" customWidth="1"/>
    <col min="12" max="12" width="13.73046875" bestFit="1" customWidth="1"/>
    <col min="13" max="13" width="16.33203125" bestFit="1" customWidth="1"/>
    <col min="14" max="14" width="19.53125" bestFit="1" customWidth="1"/>
    <col min="15" max="15" width="20.06640625" bestFit="1" customWidth="1"/>
    <col min="16" max="16" width="24" bestFit="1" customWidth="1"/>
    <col min="17" max="17" width="13.73046875" bestFit="1" customWidth="1"/>
    <col min="18" max="18" width="22.1328125" bestFit="1" customWidth="1"/>
    <col min="19" max="19" width="15.6640625" bestFit="1" customWidth="1"/>
    <col min="20" max="20" width="23.46484375" bestFit="1" customWidth="1"/>
    <col min="21" max="21" width="16.33203125" bestFit="1" customWidth="1"/>
    <col min="22" max="22" width="21.46484375" bestFit="1" customWidth="1"/>
    <col min="23" max="23" width="11.73046875" bestFit="1" customWidth="1"/>
    <col min="24" max="24" width="22.796875" bestFit="1" customWidth="1"/>
    <col min="25" max="25" width="32.796875" bestFit="1" customWidth="1"/>
    <col min="26" max="26" width="22" bestFit="1" customWidth="1"/>
    <col min="27" max="27" width="15.6640625" bestFit="1" customWidth="1"/>
    <col min="28" max="28" width="15.9296875" bestFit="1" customWidth="1"/>
    <col min="29" max="29" width="11.73046875" bestFit="1" customWidth="1"/>
    <col min="30" max="30" width="18.33203125" bestFit="1" customWidth="1"/>
    <col min="31" max="31" width="11.33203125" bestFit="1" customWidth="1"/>
    <col min="32" max="32" width="15.06640625" bestFit="1" customWidth="1"/>
    <col min="33" max="33" width="20.19921875" bestFit="1" customWidth="1"/>
    <col min="34" max="34" width="7.6640625" bestFit="1" customWidth="1"/>
    <col min="35" max="35" width="6.86328125" bestFit="1" customWidth="1"/>
    <col min="36" max="36" width="12.6640625" bestFit="1" customWidth="1"/>
    <col min="37" max="37" width="12" bestFit="1" customWidth="1"/>
    <col min="38" max="38" width="12.53125" bestFit="1" customWidth="1"/>
    <col min="39" max="39" width="9.73046875" bestFit="1" customWidth="1"/>
    <col min="40" max="40" width="10.1328125" bestFit="1" customWidth="1"/>
    <col min="41" max="41" width="21.59765625" bestFit="1" customWidth="1"/>
    <col min="42" max="42" width="11.86328125" bestFit="1" customWidth="1"/>
    <col min="43" max="43" width="10.796875" bestFit="1" customWidth="1"/>
    <col min="44" max="44" width="22.1328125" bestFit="1" customWidth="1"/>
    <col min="45" max="45" width="10.796875" bestFit="1" customWidth="1"/>
    <col min="46" max="46" width="14.265625" bestFit="1" customWidth="1"/>
    <col min="47" max="47" width="12" bestFit="1" customWidth="1"/>
    <col min="48" max="48" width="13.33203125" bestFit="1" customWidth="1"/>
    <col min="49" max="49" width="10.796875" bestFit="1" customWidth="1"/>
    <col min="50" max="50" width="12.53125" bestFit="1" customWidth="1"/>
    <col min="51" max="52" width="16.06640625" bestFit="1" customWidth="1"/>
    <col min="53" max="53" width="13.73046875" bestFit="1" customWidth="1"/>
    <col min="54" max="54" width="12.9296875" bestFit="1" customWidth="1"/>
    <col min="55" max="55" width="13.06640625" bestFit="1" customWidth="1"/>
    <col min="56" max="56" width="16.33203125" bestFit="1" customWidth="1"/>
    <col min="57" max="57" width="20.19921875" bestFit="1" customWidth="1"/>
    <col min="58" max="59" width="11.86328125" bestFit="1" customWidth="1"/>
    <col min="60" max="60" width="14.1328125" bestFit="1" customWidth="1"/>
    <col min="61" max="61" width="12.53125" bestFit="1" customWidth="1"/>
    <col min="62" max="62" width="12.3984375" bestFit="1" customWidth="1"/>
    <col min="63" max="63" width="13.06640625" bestFit="1" customWidth="1"/>
    <col min="64" max="64" width="12.9296875" bestFit="1" customWidth="1"/>
    <col min="65" max="65" width="11.86328125" bestFit="1" customWidth="1"/>
    <col min="66" max="66" width="18.86328125" bestFit="1" customWidth="1"/>
    <col min="67" max="67" width="28.73046875" bestFit="1" customWidth="1"/>
    <col min="68" max="68" width="17.796875" bestFit="1" customWidth="1"/>
    <col min="69" max="70" width="12.53125" bestFit="1" customWidth="1"/>
    <col min="71" max="71" width="11.86328125" bestFit="1" customWidth="1"/>
    <col min="72" max="72" width="15.265625" bestFit="1" customWidth="1"/>
    <col min="73" max="73" width="11.86328125" bestFit="1" customWidth="1"/>
    <col min="74" max="74" width="12.265625" bestFit="1" customWidth="1"/>
    <col min="75" max="75" width="17.1328125" bestFit="1" customWidth="1"/>
    <col min="76" max="82" width="11.86328125" bestFit="1" customWidth="1"/>
    <col min="83" max="83" width="18.73046875" bestFit="1" customWidth="1"/>
    <col min="84" max="84" width="11.86328125" bestFit="1" customWidth="1"/>
  </cols>
  <sheetData>
    <row r="1" spans="1:46" ht="46.5" x14ac:dyDescent="0.35">
      <c r="A1" s="190" t="s">
        <v>129</v>
      </c>
      <c r="B1" s="190" t="s">
        <v>266</v>
      </c>
      <c r="C1" s="190" t="s">
        <v>267</v>
      </c>
      <c r="D1" s="190" t="s">
        <v>268</v>
      </c>
      <c r="E1" s="190" t="s">
        <v>269</v>
      </c>
      <c r="F1" s="190" t="s">
        <v>270</v>
      </c>
      <c r="G1" s="190" t="s">
        <v>382</v>
      </c>
      <c r="H1" s="190" t="s">
        <v>271</v>
      </c>
      <c r="I1" s="190" t="s">
        <v>272</v>
      </c>
      <c r="J1" s="190" t="s">
        <v>273</v>
      </c>
      <c r="K1" s="190" t="s">
        <v>274</v>
      </c>
      <c r="L1" s="190" t="s">
        <v>275</v>
      </c>
      <c r="M1" s="190" t="s">
        <v>277</v>
      </c>
      <c r="N1" s="190" t="s">
        <v>278</v>
      </c>
      <c r="O1" s="190" t="s">
        <v>279</v>
      </c>
      <c r="P1" s="190" t="s">
        <v>280</v>
      </c>
      <c r="Q1" s="190" t="s">
        <v>281</v>
      </c>
      <c r="R1" s="190" t="s">
        <v>282</v>
      </c>
      <c r="S1" s="190" t="s">
        <v>283</v>
      </c>
      <c r="T1" s="190" t="s">
        <v>284</v>
      </c>
      <c r="U1" s="190" t="s">
        <v>285</v>
      </c>
      <c r="V1" s="190" t="s">
        <v>286</v>
      </c>
      <c r="W1" s="190" t="s">
        <v>287</v>
      </c>
      <c r="X1" s="190" t="s">
        <v>288</v>
      </c>
      <c r="Y1" s="190" t="s">
        <v>289</v>
      </c>
      <c r="Z1" s="190" t="s">
        <v>290</v>
      </c>
      <c r="AA1" s="190" t="s">
        <v>291</v>
      </c>
      <c r="AB1" s="190" t="s">
        <v>292</v>
      </c>
      <c r="AC1" s="190" t="s">
        <v>377</v>
      </c>
      <c r="AD1" s="190" t="s">
        <v>293</v>
      </c>
      <c r="AE1" s="190" t="s">
        <v>294</v>
      </c>
      <c r="AF1" s="190" t="s">
        <v>378</v>
      </c>
      <c r="AG1" s="190" t="s">
        <v>295</v>
      </c>
      <c r="AH1" s="190" t="s">
        <v>379</v>
      </c>
      <c r="AI1" s="190" t="s">
        <v>380</v>
      </c>
      <c r="AJ1" s="190" t="s">
        <v>296</v>
      </c>
      <c r="AK1" s="190" t="s">
        <v>297</v>
      </c>
      <c r="AL1" s="190" t="s">
        <v>298</v>
      </c>
      <c r="AM1" s="190" t="s">
        <v>299</v>
      </c>
      <c r="AN1" s="190" t="s">
        <v>300</v>
      </c>
      <c r="AO1" s="190" t="s">
        <v>301</v>
      </c>
      <c r="AP1" s="190" t="s">
        <v>272</v>
      </c>
      <c r="AQ1" s="190" t="s">
        <v>303</v>
      </c>
      <c r="AR1" s="190" t="s">
        <v>304</v>
      </c>
      <c r="AS1" s="25"/>
      <c r="AT1" s="25"/>
    </row>
    <row r="2" spans="1:46" x14ac:dyDescent="0.35">
      <c r="A2" s="24">
        <v>1368</v>
      </c>
      <c r="B2" s="80">
        <v>0</v>
      </c>
      <c r="C2" s="25" t="s">
        <v>428</v>
      </c>
      <c r="D2" s="25" t="s">
        <v>424</v>
      </c>
      <c r="E2" s="25" t="s">
        <v>520</v>
      </c>
      <c r="F2" s="25" t="s">
        <v>410</v>
      </c>
      <c r="G2" s="25" t="s">
        <v>411</v>
      </c>
      <c r="H2" s="25" t="s">
        <v>412</v>
      </c>
      <c r="I2" s="25" t="s">
        <v>413</v>
      </c>
      <c r="J2" s="25" t="s">
        <v>414</v>
      </c>
      <c r="K2" s="25" t="s">
        <v>415</v>
      </c>
      <c r="L2" s="25" t="s">
        <v>415</v>
      </c>
      <c r="M2" s="25" t="s">
        <v>430</v>
      </c>
      <c r="N2" s="25" t="s">
        <v>417</v>
      </c>
      <c r="O2" s="26">
        <v>34286.239999999998</v>
      </c>
      <c r="P2" s="26">
        <v>34286.239999999998</v>
      </c>
      <c r="Q2" s="27"/>
      <c r="R2" s="81">
        <v>1396</v>
      </c>
      <c r="S2" s="27"/>
      <c r="T2" s="27">
        <v>0.27974524765620262</v>
      </c>
      <c r="U2" s="27">
        <v>-1.5520724932217705E-2</v>
      </c>
      <c r="V2" s="27">
        <v>0.28462628156368269</v>
      </c>
      <c r="W2" s="27">
        <v>7.5754442598546828E-2</v>
      </c>
      <c r="X2" s="82">
        <v>25.705235446685883</v>
      </c>
      <c r="Y2" s="27">
        <v>0.70028818443804031</v>
      </c>
      <c r="Z2" s="27">
        <v>3.7463976945244955E-2</v>
      </c>
      <c r="AA2" s="82">
        <v>3.8373193641618499</v>
      </c>
      <c r="AB2" s="82">
        <v>4.3580661807580174</v>
      </c>
      <c r="AC2" s="82">
        <v>8.5131569999999996</v>
      </c>
      <c r="AD2" s="82">
        <v>14.605907780979827</v>
      </c>
      <c r="AE2" s="27">
        <v>0.78097982708933722</v>
      </c>
      <c r="AF2" s="83">
        <v>1.1459183673469389</v>
      </c>
      <c r="AG2" s="26">
        <v>-170.0454</v>
      </c>
      <c r="AH2" s="28"/>
      <c r="AI2" s="86"/>
      <c r="AJ2" s="87">
        <v>44818</v>
      </c>
      <c r="AK2" s="25" t="s">
        <v>417</v>
      </c>
      <c r="AL2" s="25" t="s">
        <v>417</v>
      </c>
      <c r="AM2" s="28">
        <v>1</v>
      </c>
      <c r="AN2" s="28">
        <v>1</v>
      </c>
      <c r="AO2" s="25"/>
      <c r="AP2" s="25" t="s">
        <v>418</v>
      </c>
      <c r="AQ2" s="25" t="s">
        <v>419</v>
      </c>
      <c r="AR2" s="25" t="s">
        <v>420</v>
      </c>
      <c r="AS2" s="31"/>
      <c r="AT2" s="31"/>
    </row>
    <row r="3" spans="1:46" x14ac:dyDescent="0.35">
      <c r="A3" s="30">
        <v>1484</v>
      </c>
      <c r="B3" s="88">
        <v>0</v>
      </c>
      <c r="C3" s="31" t="s">
        <v>428</v>
      </c>
      <c r="D3" s="31" t="s">
        <v>424</v>
      </c>
      <c r="E3" s="31" t="s">
        <v>521</v>
      </c>
      <c r="F3" s="31" t="s">
        <v>410</v>
      </c>
      <c r="G3" s="31" t="s">
        <v>411</v>
      </c>
      <c r="H3" s="31" t="s">
        <v>412</v>
      </c>
      <c r="I3" s="31" t="s">
        <v>413</v>
      </c>
      <c r="J3" s="31" t="s">
        <v>414</v>
      </c>
      <c r="K3" s="31" t="s">
        <v>415</v>
      </c>
      <c r="L3" s="31" t="s">
        <v>415</v>
      </c>
      <c r="M3" s="31" t="s">
        <v>426</v>
      </c>
      <c r="N3" s="31" t="s">
        <v>417</v>
      </c>
      <c r="O3" s="32">
        <v>15524.82</v>
      </c>
      <c r="P3" s="32">
        <v>15524.819999999998</v>
      </c>
      <c r="Q3" s="33"/>
      <c r="R3" s="89">
        <v>623</v>
      </c>
      <c r="S3" s="33"/>
      <c r="T3" s="33">
        <v>0.30303872766318707</v>
      </c>
      <c r="U3" s="33">
        <v>8.8478771412486591E-3</v>
      </c>
      <c r="V3" s="33">
        <v>0.28830414780976527</v>
      </c>
      <c r="W3" s="33">
        <v>-5.9916958779554289E-3</v>
      </c>
      <c r="X3" s="90">
        <v>19.84599534883721</v>
      </c>
      <c r="Y3" s="33">
        <v>0.89575289575289574</v>
      </c>
      <c r="Z3" s="33">
        <v>2.7131782945736434E-2</v>
      </c>
      <c r="AA3" s="90">
        <v>3.7285024154589372</v>
      </c>
      <c r="AB3" s="90">
        <v>2.5399322448979591</v>
      </c>
      <c r="AC3" s="90">
        <v>6.444178</v>
      </c>
      <c r="AD3" s="90">
        <v>12.434366666666667</v>
      </c>
      <c r="AE3" s="33">
        <v>0.92248062015503873</v>
      </c>
      <c r="AF3" s="91"/>
      <c r="AG3" s="32">
        <v>-147.68119999999999</v>
      </c>
      <c r="AH3" s="34"/>
      <c r="AI3" s="94"/>
      <c r="AJ3" s="95">
        <v>44818</v>
      </c>
      <c r="AK3" s="31" t="s">
        <v>417</v>
      </c>
      <c r="AL3" s="31" t="s">
        <v>417</v>
      </c>
      <c r="AM3" s="34">
        <v>1</v>
      </c>
      <c r="AN3" s="34">
        <v>1</v>
      </c>
      <c r="AO3" s="31"/>
      <c r="AP3" s="31" t="s">
        <v>418</v>
      </c>
      <c r="AQ3" s="31" t="s">
        <v>419</v>
      </c>
      <c r="AR3" s="31" t="s">
        <v>420</v>
      </c>
      <c r="AS3" s="25"/>
      <c r="AT3" s="25"/>
    </row>
    <row r="4" spans="1:46" x14ac:dyDescent="0.35">
      <c r="A4" s="24">
        <v>4239</v>
      </c>
      <c r="B4" s="80">
        <v>0</v>
      </c>
      <c r="C4" s="25" t="s">
        <v>407</v>
      </c>
      <c r="D4" s="25" t="s">
        <v>408</v>
      </c>
      <c r="E4" s="25" t="s">
        <v>409</v>
      </c>
      <c r="F4" s="25" t="s">
        <v>410</v>
      </c>
      <c r="G4" s="25" t="s">
        <v>411</v>
      </c>
      <c r="H4" s="25" t="s">
        <v>412</v>
      </c>
      <c r="I4" s="25" t="s">
        <v>413</v>
      </c>
      <c r="J4" s="25" t="s">
        <v>414</v>
      </c>
      <c r="K4" s="25" t="s">
        <v>415</v>
      </c>
      <c r="L4" s="25" t="s">
        <v>415</v>
      </c>
      <c r="M4" s="25" t="s">
        <v>416</v>
      </c>
      <c r="N4" s="25" t="s">
        <v>417</v>
      </c>
      <c r="O4" s="26">
        <v>27825.63</v>
      </c>
      <c r="P4" s="26">
        <v>27825.63</v>
      </c>
      <c r="Q4" s="27">
        <v>-4.2586310653321524E-2</v>
      </c>
      <c r="R4" s="81">
        <v>1023</v>
      </c>
      <c r="S4" s="27">
        <v>-1.729106628242072E-2</v>
      </c>
      <c r="T4" s="27">
        <v>0.30402674800175233</v>
      </c>
      <c r="U4" s="27">
        <v>1.9288900197407931E-2</v>
      </c>
      <c r="V4" s="27">
        <v>0.22511321756236963</v>
      </c>
      <c r="W4" s="27">
        <v>4.2141978456552459E-2</v>
      </c>
      <c r="X4" s="82">
        <v>23.568433887733889</v>
      </c>
      <c r="Y4" s="27">
        <v>0.74796747967479671</v>
      </c>
      <c r="Z4" s="27">
        <v>1.4553014553014554E-2</v>
      </c>
      <c r="AA4" s="82">
        <v>5.1270687936191424</v>
      </c>
      <c r="AB4" s="82">
        <v>3.4467613744075831</v>
      </c>
      <c r="AC4" s="82">
        <v>8.0316449999999993</v>
      </c>
      <c r="AD4" s="82">
        <v>15.805232016632017</v>
      </c>
      <c r="AE4" s="27">
        <v>0.81912681912681917</v>
      </c>
      <c r="AF4" s="83">
        <v>0.84318181818181825</v>
      </c>
      <c r="AG4" s="26">
        <v>-12.8591</v>
      </c>
      <c r="AH4" s="28">
        <v>3</v>
      </c>
      <c r="AI4" s="86">
        <v>3</v>
      </c>
      <c r="AJ4" s="87">
        <v>44817</v>
      </c>
      <c r="AK4" s="25" t="s">
        <v>417</v>
      </c>
      <c r="AL4" s="25" t="s">
        <v>417</v>
      </c>
      <c r="AM4" s="28">
        <v>1</v>
      </c>
      <c r="AN4" s="28">
        <v>1</v>
      </c>
      <c r="AO4" s="25"/>
      <c r="AP4" s="25" t="s">
        <v>418</v>
      </c>
      <c r="AQ4" s="25" t="s">
        <v>419</v>
      </c>
      <c r="AR4" s="25" t="s">
        <v>420</v>
      </c>
      <c r="AS4" s="31"/>
      <c r="AT4" s="31"/>
    </row>
    <row r="5" spans="1:46" x14ac:dyDescent="0.35">
      <c r="A5" s="30">
        <v>4269</v>
      </c>
      <c r="B5" s="88">
        <v>0</v>
      </c>
      <c r="C5" s="31" t="s">
        <v>407</v>
      </c>
      <c r="D5" s="31" t="s">
        <v>408</v>
      </c>
      <c r="E5" s="31" t="s">
        <v>421</v>
      </c>
      <c r="F5" s="31" t="s">
        <v>410</v>
      </c>
      <c r="G5" s="31" t="s">
        <v>411</v>
      </c>
      <c r="H5" s="31" t="s">
        <v>412</v>
      </c>
      <c r="I5" s="31" t="s">
        <v>413</v>
      </c>
      <c r="J5" s="31" t="s">
        <v>414</v>
      </c>
      <c r="K5" s="31" t="s">
        <v>415</v>
      </c>
      <c r="L5" s="31" t="s">
        <v>415</v>
      </c>
      <c r="M5" s="31" t="s">
        <v>416</v>
      </c>
      <c r="N5" s="31" t="s">
        <v>417</v>
      </c>
      <c r="O5" s="32">
        <v>14922.85</v>
      </c>
      <c r="P5" s="32">
        <v>14922.85</v>
      </c>
      <c r="Q5" s="33">
        <v>-3.302383477974058E-2</v>
      </c>
      <c r="R5" s="89">
        <v>583</v>
      </c>
      <c r="S5" s="33">
        <v>-2.1812080536912748E-2</v>
      </c>
      <c r="T5" s="33">
        <v>0.3033153184545847</v>
      </c>
      <c r="U5" s="33">
        <v>2.1990370472128311E-2</v>
      </c>
      <c r="V5" s="33">
        <v>0.34457090971228682</v>
      </c>
      <c r="W5" s="33">
        <v>6.5912342481496494E-2</v>
      </c>
      <c r="X5" s="90">
        <v>23.47989011976048</v>
      </c>
      <c r="Y5" s="33">
        <v>0.80298507462686564</v>
      </c>
      <c r="Z5" s="33">
        <v>7.1856287425149698E-2</v>
      </c>
      <c r="AA5" s="90">
        <v>4.09553044982699</v>
      </c>
      <c r="AB5" s="90">
        <v>5.3053677884615382</v>
      </c>
      <c r="AC5" s="90">
        <v>9.8316520000000001</v>
      </c>
      <c r="AD5" s="90">
        <v>15.010928443113771</v>
      </c>
      <c r="AE5" s="33">
        <v>0.83233532934131738</v>
      </c>
      <c r="AF5" s="91">
        <v>0.87878787878787878</v>
      </c>
      <c r="AG5" s="32">
        <v>-41.137300000000003</v>
      </c>
      <c r="AH5" s="34">
        <v>2</v>
      </c>
      <c r="AI5" s="94">
        <v>3</v>
      </c>
      <c r="AJ5" s="95">
        <v>44819</v>
      </c>
      <c r="AK5" s="31" t="s">
        <v>417</v>
      </c>
      <c r="AL5" s="31" t="s">
        <v>417</v>
      </c>
      <c r="AM5" s="34">
        <v>1</v>
      </c>
      <c r="AN5" s="34">
        <v>1</v>
      </c>
      <c r="AO5" s="31"/>
      <c r="AP5" s="31" t="s">
        <v>418</v>
      </c>
      <c r="AQ5" s="31" t="s">
        <v>419</v>
      </c>
      <c r="AR5" s="31" t="s">
        <v>420</v>
      </c>
      <c r="AS5" s="25"/>
      <c r="AT5" s="25"/>
    </row>
    <row r="6" spans="1:46" x14ac:dyDescent="0.35">
      <c r="A6" s="24">
        <v>4283</v>
      </c>
      <c r="B6" s="80">
        <v>0</v>
      </c>
      <c r="C6" s="25" t="s">
        <v>407</v>
      </c>
      <c r="D6" s="25" t="s">
        <v>408</v>
      </c>
      <c r="E6" s="25" t="s">
        <v>421</v>
      </c>
      <c r="F6" s="25" t="s">
        <v>410</v>
      </c>
      <c r="G6" s="25" t="s">
        <v>411</v>
      </c>
      <c r="H6" s="25" t="s">
        <v>412</v>
      </c>
      <c r="I6" s="25" t="s">
        <v>413</v>
      </c>
      <c r="J6" s="25" t="s">
        <v>414</v>
      </c>
      <c r="K6" s="25" t="s">
        <v>415</v>
      </c>
      <c r="L6" s="25" t="s">
        <v>415</v>
      </c>
      <c r="M6" s="25" t="s">
        <v>416</v>
      </c>
      <c r="N6" s="25" t="s">
        <v>417</v>
      </c>
      <c r="O6" s="26">
        <v>26045.84</v>
      </c>
      <c r="P6" s="26">
        <v>26045.84</v>
      </c>
      <c r="Q6" s="27">
        <v>-7.1662691346443097E-2</v>
      </c>
      <c r="R6" s="81">
        <v>1088</v>
      </c>
      <c r="S6" s="27">
        <v>-3.7168141592920367E-2</v>
      </c>
      <c r="T6" s="27">
        <v>0.30198790670602293</v>
      </c>
      <c r="U6" s="27">
        <v>1.0489533069388433E-2</v>
      </c>
      <c r="V6" s="27">
        <v>0.27665618002721354</v>
      </c>
      <c r="W6" s="27">
        <v>7.155317701406444E-2</v>
      </c>
      <c r="X6" s="82">
        <v>19.311829803921569</v>
      </c>
      <c r="Y6" s="27">
        <v>0.880859375</v>
      </c>
      <c r="Z6" s="27">
        <v>3.9215686274509803E-3</v>
      </c>
      <c r="AA6" s="82">
        <v>4.6739925023430171</v>
      </c>
      <c r="AB6" s="82">
        <v>2.1702320895522389</v>
      </c>
      <c r="AC6" s="82">
        <v>5.5137619999999998</v>
      </c>
      <c r="AD6" s="82">
        <v>12.636083889980354</v>
      </c>
      <c r="AE6" s="27">
        <v>0.94705882352941173</v>
      </c>
      <c r="AF6" s="83">
        <v>2.5761904761904764</v>
      </c>
      <c r="AG6" s="26">
        <v>-135.22999999999999</v>
      </c>
      <c r="AH6" s="28">
        <v>3</v>
      </c>
      <c r="AI6" s="86">
        <v>3</v>
      </c>
      <c r="AJ6" s="87">
        <v>44818</v>
      </c>
      <c r="AK6" s="25" t="s">
        <v>417</v>
      </c>
      <c r="AL6" s="25" t="s">
        <v>417</v>
      </c>
      <c r="AM6" s="28">
        <v>1</v>
      </c>
      <c r="AN6" s="28">
        <v>1</v>
      </c>
      <c r="AO6" s="25"/>
      <c r="AP6" s="25" t="s">
        <v>418</v>
      </c>
      <c r="AQ6" s="25" t="s">
        <v>419</v>
      </c>
      <c r="AR6" s="25" t="s">
        <v>420</v>
      </c>
      <c r="AS6" s="31"/>
      <c r="AT6" s="31"/>
    </row>
    <row r="7" spans="1:46" x14ac:dyDescent="0.35">
      <c r="A7" s="30">
        <v>4293</v>
      </c>
      <c r="B7" s="88">
        <v>0</v>
      </c>
      <c r="C7" s="31" t="s">
        <v>407</v>
      </c>
      <c r="D7" s="31" t="s">
        <v>408</v>
      </c>
      <c r="E7" s="31" t="s">
        <v>421</v>
      </c>
      <c r="F7" s="31" t="s">
        <v>410</v>
      </c>
      <c r="G7" s="31" t="s">
        <v>411</v>
      </c>
      <c r="H7" s="31" t="s">
        <v>412</v>
      </c>
      <c r="I7" s="31" t="s">
        <v>413</v>
      </c>
      <c r="J7" s="31" t="s">
        <v>414</v>
      </c>
      <c r="K7" s="31" t="s">
        <v>415</v>
      </c>
      <c r="L7" s="31" t="s">
        <v>415</v>
      </c>
      <c r="M7" s="31" t="s">
        <v>416</v>
      </c>
      <c r="N7" s="31" t="s">
        <v>417</v>
      </c>
      <c r="O7" s="32">
        <v>16961.39</v>
      </c>
      <c r="P7" s="32">
        <v>16961.39</v>
      </c>
      <c r="Q7" s="33">
        <v>2.6016707699938912E-2</v>
      </c>
      <c r="R7" s="89">
        <v>658</v>
      </c>
      <c r="S7" s="33">
        <v>2.0155038759689825E-2</v>
      </c>
      <c r="T7" s="33">
        <v>0.31600187838378813</v>
      </c>
      <c r="U7" s="33">
        <v>2.0083914113171151E-2</v>
      </c>
      <c r="V7" s="33">
        <v>0.28836168497982773</v>
      </c>
      <c r="W7" s="33">
        <v>6.134314463614126E-2</v>
      </c>
      <c r="X7" s="90">
        <v>23.945367509025271</v>
      </c>
      <c r="Y7" s="33">
        <v>0.90974729241877261</v>
      </c>
      <c r="Z7" s="33">
        <v>3.9711191335740074E-2</v>
      </c>
      <c r="AA7" s="90">
        <v>4.1364073170731706</v>
      </c>
      <c r="AB7" s="90">
        <v>4.2909803921568628</v>
      </c>
      <c r="AC7" s="90">
        <v>8.8069769999999998</v>
      </c>
      <c r="AD7" s="90">
        <v>16.35391083032491</v>
      </c>
      <c r="AE7" s="33">
        <v>0.83032490974729245</v>
      </c>
      <c r="AF7" s="91">
        <v>0.73950617283950626</v>
      </c>
      <c r="AG7" s="32">
        <v>34.760800000000003</v>
      </c>
      <c r="AH7" s="34">
        <v>2</v>
      </c>
      <c r="AI7" s="94">
        <v>2</v>
      </c>
      <c r="AJ7" s="95">
        <v>44810</v>
      </c>
      <c r="AK7" s="31" t="s">
        <v>417</v>
      </c>
      <c r="AL7" s="31" t="s">
        <v>417</v>
      </c>
      <c r="AM7" s="34">
        <v>1</v>
      </c>
      <c r="AN7" s="34">
        <v>1</v>
      </c>
      <c r="AO7" s="31"/>
      <c r="AP7" s="31" t="s">
        <v>418</v>
      </c>
      <c r="AQ7" s="31" t="s">
        <v>419</v>
      </c>
      <c r="AR7" s="31" t="s">
        <v>420</v>
      </c>
      <c r="AS7" s="25"/>
      <c r="AT7" s="25"/>
    </row>
    <row r="8" spans="1:46" x14ac:dyDescent="0.35">
      <c r="A8" s="24">
        <v>4391</v>
      </c>
      <c r="B8" s="80">
        <v>0</v>
      </c>
      <c r="C8" s="25" t="s">
        <v>407</v>
      </c>
      <c r="D8" s="25" t="s">
        <v>408</v>
      </c>
      <c r="E8" s="25" t="s">
        <v>422</v>
      </c>
      <c r="F8" s="25" t="s">
        <v>410</v>
      </c>
      <c r="G8" s="25" t="s">
        <v>411</v>
      </c>
      <c r="H8" s="25" t="s">
        <v>412</v>
      </c>
      <c r="I8" s="25" t="s">
        <v>413</v>
      </c>
      <c r="J8" s="25" t="s">
        <v>414</v>
      </c>
      <c r="K8" s="25" t="s">
        <v>415</v>
      </c>
      <c r="L8" s="25" t="s">
        <v>415</v>
      </c>
      <c r="M8" s="25" t="s">
        <v>416</v>
      </c>
      <c r="N8" s="25" t="s">
        <v>417</v>
      </c>
      <c r="O8" s="26">
        <v>13442.12</v>
      </c>
      <c r="P8" s="26">
        <v>13442.12</v>
      </c>
      <c r="Q8" s="27">
        <v>-9.0964298249232467E-2</v>
      </c>
      <c r="R8" s="81">
        <v>533</v>
      </c>
      <c r="S8" s="27">
        <v>-7.3043478260869543E-2</v>
      </c>
      <c r="T8" s="27">
        <v>0.29050194463373336</v>
      </c>
      <c r="U8" s="27">
        <v>5.0899709272049347E-4</v>
      </c>
      <c r="V8" s="27">
        <v>0.31695967600348751</v>
      </c>
      <c r="W8" s="27">
        <v>5.2147280339708321E-2</v>
      </c>
      <c r="X8" s="82">
        <v>25.413568584070799</v>
      </c>
      <c r="Y8" s="27">
        <v>0.88986784140969166</v>
      </c>
      <c r="Z8" s="27">
        <v>3.9823008849557522E-2</v>
      </c>
      <c r="AA8" s="82">
        <v>4.8732154562383618</v>
      </c>
      <c r="AB8" s="82">
        <v>5.3948117924528303</v>
      </c>
      <c r="AC8" s="82">
        <v>10.546573</v>
      </c>
      <c r="AD8" s="82">
        <v>18.285767256637172</v>
      </c>
      <c r="AE8" s="27">
        <v>0.82743362831858402</v>
      </c>
      <c r="AF8" s="83">
        <v>2.2863636363636366</v>
      </c>
      <c r="AG8" s="26">
        <v>40.552999999999997</v>
      </c>
      <c r="AH8" s="28">
        <v>5</v>
      </c>
      <c r="AI8" s="86">
        <v>4</v>
      </c>
      <c r="AJ8" s="87">
        <v>44776</v>
      </c>
      <c r="AK8" s="25" t="s">
        <v>417</v>
      </c>
      <c r="AL8" s="25" t="s">
        <v>417</v>
      </c>
      <c r="AM8" s="28">
        <v>1</v>
      </c>
      <c r="AN8" s="28">
        <v>1</v>
      </c>
      <c r="AO8" s="25"/>
      <c r="AP8" s="25" t="s">
        <v>418</v>
      </c>
      <c r="AQ8" s="25" t="s">
        <v>419</v>
      </c>
      <c r="AR8" s="25" t="s">
        <v>420</v>
      </c>
      <c r="AS8" s="31"/>
      <c r="AT8" s="31"/>
    </row>
    <row r="9" spans="1:46" x14ac:dyDescent="0.35">
      <c r="A9" s="30">
        <v>5423</v>
      </c>
      <c r="B9" s="88">
        <v>0</v>
      </c>
      <c r="C9" s="31" t="s">
        <v>423</v>
      </c>
      <c r="D9" s="31" t="s">
        <v>424</v>
      </c>
      <c r="E9" s="31" t="s">
        <v>425</v>
      </c>
      <c r="F9" s="31" t="s">
        <v>410</v>
      </c>
      <c r="G9" s="31" t="s">
        <v>411</v>
      </c>
      <c r="H9" s="31" t="s">
        <v>412</v>
      </c>
      <c r="I9" s="31" t="s">
        <v>413</v>
      </c>
      <c r="J9" s="31" t="s">
        <v>414</v>
      </c>
      <c r="K9" s="31" t="s">
        <v>415</v>
      </c>
      <c r="L9" s="31" t="s">
        <v>415</v>
      </c>
      <c r="M9" s="31" t="s">
        <v>426</v>
      </c>
      <c r="N9" s="31" t="s">
        <v>417</v>
      </c>
      <c r="O9" s="32">
        <v>30559.020000000004</v>
      </c>
      <c r="P9" s="32">
        <v>30559.02</v>
      </c>
      <c r="Q9" s="33">
        <v>0.10899128274414482</v>
      </c>
      <c r="R9" s="89">
        <v>1156</v>
      </c>
      <c r="S9" s="33">
        <v>0.14003944773175547</v>
      </c>
      <c r="T9" s="33">
        <v>0.33063672198912136</v>
      </c>
      <c r="U9" s="33">
        <v>4.4678598986485824E-2</v>
      </c>
      <c r="V9" s="33">
        <v>0.28090650485519497</v>
      </c>
      <c r="W9" s="33">
        <v>6.7699078700822216E-2</v>
      </c>
      <c r="X9" s="90">
        <v>32.253976142131982</v>
      </c>
      <c r="Y9" s="33">
        <v>0.79187817258883253</v>
      </c>
      <c r="Z9" s="33">
        <v>0.17258883248730963</v>
      </c>
      <c r="AA9" s="90">
        <v>7.5469512510785153</v>
      </c>
      <c r="AB9" s="90">
        <v>7.2663820819112628</v>
      </c>
      <c r="AC9" s="90">
        <v>15.433133</v>
      </c>
      <c r="AD9" s="90">
        <v>22.640242470389172</v>
      </c>
      <c r="AE9" s="33">
        <v>0.6277495769881557</v>
      </c>
      <c r="AF9" s="91">
        <v>1.5194029850746269</v>
      </c>
      <c r="AG9" s="32">
        <v>-75.515299999999996</v>
      </c>
      <c r="AH9" s="34">
        <v>4</v>
      </c>
      <c r="AI9" s="94"/>
      <c r="AJ9" s="95">
        <v>44811</v>
      </c>
      <c r="AK9" s="31" t="s">
        <v>417</v>
      </c>
      <c r="AL9" s="31" t="s">
        <v>417</v>
      </c>
      <c r="AM9" s="34">
        <v>1</v>
      </c>
      <c r="AN9" s="34">
        <v>1</v>
      </c>
      <c r="AO9" s="31"/>
      <c r="AP9" s="31" t="s">
        <v>418</v>
      </c>
      <c r="AQ9" s="31" t="s">
        <v>419</v>
      </c>
      <c r="AR9" s="31" t="s">
        <v>420</v>
      </c>
      <c r="AS9" s="25"/>
      <c r="AT9" s="25"/>
    </row>
    <row r="10" spans="1:46" x14ac:dyDescent="0.35">
      <c r="A10" s="24">
        <v>5427</v>
      </c>
      <c r="B10" s="80">
        <v>0</v>
      </c>
      <c r="C10" s="25" t="s">
        <v>423</v>
      </c>
      <c r="D10" s="25" t="s">
        <v>424</v>
      </c>
      <c r="E10" s="25" t="s">
        <v>427</v>
      </c>
      <c r="F10" s="25" t="s">
        <v>410</v>
      </c>
      <c r="G10" s="25" t="s">
        <v>411</v>
      </c>
      <c r="H10" s="25" t="s">
        <v>412</v>
      </c>
      <c r="I10" s="25" t="s">
        <v>413</v>
      </c>
      <c r="J10" s="25" t="s">
        <v>414</v>
      </c>
      <c r="K10" s="25" t="s">
        <v>415</v>
      </c>
      <c r="L10" s="25" t="s">
        <v>415</v>
      </c>
      <c r="M10" s="25" t="s">
        <v>426</v>
      </c>
      <c r="N10" s="25" t="s">
        <v>417</v>
      </c>
      <c r="O10" s="26">
        <v>30123.32</v>
      </c>
      <c r="P10" s="26">
        <v>30123.32</v>
      </c>
      <c r="Q10" s="27">
        <v>9.8104775062791472E-2</v>
      </c>
      <c r="R10" s="81">
        <v>1164</v>
      </c>
      <c r="S10" s="27">
        <v>0.14005876591576882</v>
      </c>
      <c r="T10" s="27">
        <v>0.3053107658783959</v>
      </c>
      <c r="U10" s="27">
        <v>2.6159928586888832E-2</v>
      </c>
      <c r="V10" s="27">
        <v>0.22825140123996956</v>
      </c>
      <c r="W10" s="27">
        <v>2.5615702386058377E-2</v>
      </c>
      <c r="X10" s="82">
        <v>27.291804455445547</v>
      </c>
      <c r="Y10" s="27">
        <v>0.54605263157894735</v>
      </c>
      <c r="Z10" s="27">
        <v>4.9504950495049507E-2</v>
      </c>
      <c r="AA10" s="82">
        <v>2.7206197219808863</v>
      </c>
      <c r="AB10" s="82">
        <v>6.9556490725126467</v>
      </c>
      <c r="AC10" s="82">
        <v>9.9138859999999998</v>
      </c>
      <c r="AD10" s="82">
        <v>16.866721782178217</v>
      </c>
      <c r="AE10" s="27">
        <v>0.6914191419141914</v>
      </c>
      <c r="AF10" s="83">
        <v>0.76081081081081081</v>
      </c>
      <c r="AG10" s="26">
        <v>-80.889700000000005</v>
      </c>
      <c r="AH10" s="28">
        <v>2</v>
      </c>
      <c r="AI10" s="86">
        <v>1</v>
      </c>
      <c r="AJ10" s="87">
        <v>44818</v>
      </c>
      <c r="AK10" s="25" t="s">
        <v>417</v>
      </c>
      <c r="AL10" s="25" t="s">
        <v>417</v>
      </c>
      <c r="AM10" s="28">
        <v>1</v>
      </c>
      <c r="AN10" s="28">
        <v>1</v>
      </c>
      <c r="AO10" s="25"/>
      <c r="AP10" s="25" t="s">
        <v>418</v>
      </c>
      <c r="AQ10" s="25" t="s">
        <v>419</v>
      </c>
      <c r="AR10" s="25" t="s">
        <v>420</v>
      </c>
      <c r="AS10" s="31"/>
      <c r="AT10" s="31"/>
    </row>
    <row r="11" spans="1:46" x14ac:dyDescent="0.35">
      <c r="A11" s="30">
        <v>5457</v>
      </c>
      <c r="B11" s="88">
        <v>0</v>
      </c>
      <c r="C11" s="31" t="s">
        <v>428</v>
      </c>
      <c r="D11" s="31" t="s">
        <v>424</v>
      </c>
      <c r="E11" s="31" t="s">
        <v>429</v>
      </c>
      <c r="F11" s="31" t="s">
        <v>410</v>
      </c>
      <c r="G11" s="31" t="s">
        <v>411</v>
      </c>
      <c r="H11" s="31" t="s">
        <v>412</v>
      </c>
      <c r="I11" s="31" t="s">
        <v>413</v>
      </c>
      <c r="J11" s="31" t="s">
        <v>414</v>
      </c>
      <c r="K11" s="31" t="s">
        <v>415</v>
      </c>
      <c r="L11" s="31" t="s">
        <v>415</v>
      </c>
      <c r="M11" s="31" t="s">
        <v>430</v>
      </c>
      <c r="N11" s="31" t="s">
        <v>417</v>
      </c>
      <c r="O11" s="32">
        <v>24505.07</v>
      </c>
      <c r="P11" s="32">
        <v>24505.07</v>
      </c>
      <c r="Q11" s="33">
        <v>3.8018345825805655E-2</v>
      </c>
      <c r="R11" s="89">
        <v>996.99999999999989</v>
      </c>
      <c r="S11" s="33">
        <v>5.5026455026454979E-2</v>
      </c>
      <c r="T11" s="33">
        <v>0.29663194187978242</v>
      </c>
      <c r="U11" s="33">
        <v>1.2037366145046718E-2</v>
      </c>
      <c r="V11" s="33">
        <v>0.20443769391395333</v>
      </c>
      <c r="W11" s="33">
        <v>3.1522864452131746E-2</v>
      </c>
      <c r="X11" s="90">
        <v>27.007287651821862</v>
      </c>
      <c r="Y11" s="33">
        <v>0.53238866396761131</v>
      </c>
      <c r="Z11" s="33">
        <v>3.8461538461538464E-2</v>
      </c>
      <c r="AA11" s="90">
        <v>4.7998502994011973</v>
      </c>
      <c r="AB11" s="90">
        <v>7.731673651452283</v>
      </c>
      <c r="AC11" s="90">
        <v>12.729417</v>
      </c>
      <c r="AD11" s="90">
        <v>18.783097368421053</v>
      </c>
      <c r="AE11" s="33">
        <v>0.67408906882591091</v>
      </c>
      <c r="AF11" s="91">
        <v>17.811111111111114</v>
      </c>
      <c r="AG11" s="32">
        <v>-25.217199999999998</v>
      </c>
      <c r="AH11" s="34">
        <v>4</v>
      </c>
      <c r="AI11" s="94">
        <v>4</v>
      </c>
      <c r="AJ11" s="95">
        <v>44798</v>
      </c>
      <c r="AK11" s="31" t="s">
        <v>417</v>
      </c>
      <c r="AL11" s="31" t="s">
        <v>417</v>
      </c>
      <c r="AM11" s="34">
        <v>1</v>
      </c>
      <c r="AN11" s="34">
        <v>1</v>
      </c>
      <c r="AO11" s="31"/>
      <c r="AP11" s="31" t="s">
        <v>418</v>
      </c>
      <c r="AQ11" s="31" t="s">
        <v>419</v>
      </c>
      <c r="AR11" s="31" t="s">
        <v>420</v>
      </c>
      <c r="AS11" s="25"/>
      <c r="AT11" s="25"/>
    </row>
    <row r="12" spans="1:46" x14ac:dyDescent="0.35">
      <c r="A12" s="24">
        <v>5459</v>
      </c>
      <c r="B12" s="80">
        <v>0</v>
      </c>
      <c r="C12" s="25" t="s">
        <v>428</v>
      </c>
      <c r="D12" s="25" t="s">
        <v>424</v>
      </c>
      <c r="E12" s="25" t="s">
        <v>429</v>
      </c>
      <c r="F12" s="25" t="s">
        <v>410</v>
      </c>
      <c r="G12" s="25" t="s">
        <v>411</v>
      </c>
      <c r="H12" s="25" t="s">
        <v>412</v>
      </c>
      <c r="I12" s="25" t="s">
        <v>413</v>
      </c>
      <c r="J12" s="25" t="s">
        <v>414</v>
      </c>
      <c r="K12" s="25" t="s">
        <v>415</v>
      </c>
      <c r="L12" s="25" t="s">
        <v>415</v>
      </c>
      <c r="M12" s="25" t="s">
        <v>430</v>
      </c>
      <c r="N12" s="25" t="s">
        <v>417</v>
      </c>
      <c r="O12" s="26">
        <v>21488.04</v>
      </c>
      <c r="P12" s="26">
        <v>21488.04</v>
      </c>
      <c r="Q12" s="27">
        <v>5.5750582337140919E-2</v>
      </c>
      <c r="R12" s="81">
        <v>764</v>
      </c>
      <c r="S12" s="27">
        <v>4.3715846994535568E-2</v>
      </c>
      <c r="T12" s="27">
        <v>0.3283731368705568</v>
      </c>
      <c r="U12" s="27">
        <v>5.289152012002956E-2</v>
      </c>
      <c r="V12" s="27">
        <v>0.23986785207026792</v>
      </c>
      <c r="W12" s="27">
        <v>5.8381313512074623E-2</v>
      </c>
      <c r="X12" s="82">
        <v>31.221033689839572</v>
      </c>
      <c r="Y12" s="27">
        <v>0.82666666666666666</v>
      </c>
      <c r="Z12" s="27">
        <v>0.15775401069518716</v>
      </c>
      <c r="AA12" s="82">
        <v>8.1235654402102497</v>
      </c>
      <c r="AB12" s="82">
        <v>6.4056907859078596</v>
      </c>
      <c r="AC12" s="82">
        <v>15.001457</v>
      </c>
      <c r="AD12" s="82">
        <v>22.376069786096259</v>
      </c>
      <c r="AE12" s="27">
        <v>0.67647058823529416</v>
      </c>
      <c r="AF12" s="83">
        <v>0.73750000000000004</v>
      </c>
      <c r="AG12" s="26">
        <v>-89.142899999999997</v>
      </c>
      <c r="AH12" s="28">
        <v>3</v>
      </c>
      <c r="AI12" s="86">
        <v>4</v>
      </c>
      <c r="AJ12" s="87">
        <v>44798</v>
      </c>
      <c r="AK12" s="25" t="s">
        <v>417</v>
      </c>
      <c r="AL12" s="25" t="s">
        <v>417</v>
      </c>
      <c r="AM12" s="28">
        <v>1</v>
      </c>
      <c r="AN12" s="28">
        <v>1</v>
      </c>
      <c r="AO12" s="25"/>
      <c r="AP12" s="25" t="s">
        <v>418</v>
      </c>
      <c r="AQ12" s="25" t="s">
        <v>419</v>
      </c>
      <c r="AR12" s="25" t="s">
        <v>420</v>
      </c>
      <c r="AS12" s="31"/>
      <c r="AT12" s="31"/>
    </row>
    <row r="13" spans="1:46" x14ac:dyDescent="0.35">
      <c r="A13" s="30">
        <v>5462</v>
      </c>
      <c r="B13" s="88">
        <v>0</v>
      </c>
      <c r="C13" s="31" t="s">
        <v>423</v>
      </c>
      <c r="D13" s="31" t="s">
        <v>424</v>
      </c>
      <c r="E13" s="31" t="s">
        <v>431</v>
      </c>
      <c r="F13" s="31" t="s">
        <v>410</v>
      </c>
      <c r="G13" s="31" t="s">
        <v>411</v>
      </c>
      <c r="H13" s="31" t="s">
        <v>412</v>
      </c>
      <c r="I13" s="31" t="s">
        <v>413</v>
      </c>
      <c r="J13" s="31" t="s">
        <v>414</v>
      </c>
      <c r="K13" s="31" t="s">
        <v>415</v>
      </c>
      <c r="L13" s="31" t="s">
        <v>415</v>
      </c>
      <c r="M13" s="31" t="s">
        <v>426</v>
      </c>
      <c r="N13" s="31" t="s">
        <v>417</v>
      </c>
      <c r="O13" s="32">
        <v>20238.620000000003</v>
      </c>
      <c r="P13" s="32">
        <v>20238.620000000003</v>
      </c>
      <c r="Q13" s="33">
        <v>-2.5431988427660257E-2</v>
      </c>
      <c r="R13" s="89">
        <v>799</v>
      </c>
      <c r="S13" s="33">
        <v>2.3047375160051287E-2</v>
      </c>
      <c r="T13" s="33">
        <v>0.29784992257377235</v>
      </c>
      <c r="U13" s="33">
        <v>1.8790381952919717E-2</v>
      </c>
      <c r="V13" s="33">
        <v>0.27698979969978194</v>
      </c>
      <c r="W13" s="33">
        <v>4.4691352473637043E-2</v>
      </c>
      <c r="X13" s="90">
        <v>33.51473129032258</v>
      </c>
      <c r="Y13" s="33">
        <v>0.55948553054662375</v>
      </c>
      <c r="Z13" s="33">
        <v>0.22903225806451613</v>
      </c>
      <c r="AA13" s="90">
        <v>7.4791139240506332</v>
      </c>
      <c r="AB13" s="90">
        <v>11.014918032786886</v>
      </c>
      <c r="AC13" s="90">
        <v>18.581030999999999</v>
      </c>
      <c r="AD13" s="90">
        <v>25.28828</v>
      </c>
      <c r="AE13" s="33">
        <v>0.4096774193548387</v>
      </c>
      <c r="AF13" s="91">
        <v>1.1125</v>
      </c>
      <c r="AG13" s="32">
        <v>-7.3487</v>
      </c>
      <c r="AH13" s="34">
        <v>4</v>
      </c>
      <c r="AI13" s="94"/>
      <c r="AJ13" s="95">
        <v>44817</v>
      </c>
      <c r="AK13" s="31" t="s">
        <v>417</v>
      </c>
      <c r="AL13" s="31" t="s">
        <v>417</v>
      </c>
      <c r="AM13" s="34">
        <v>1</v>
      </c>
      <c r="AN13" s="34">
        <v>1</v>
      </c>
      <c r="AO13" s="31"/>
      <c r="AP13" s="31" t="s">
        <v>418</v>
      </c>
      <c r="AQ13" s="31" t="s">
        <v>419</v>
      </c>
      <c r="AR13" s="31" t="s">
        <v>420</v>
      </c>
      <c r="AS13" s="25"/>
      <c r="AT13" s="25"/>
    </row>
    <row r="14" spans="1:46" x14ac:dyDescent="0.35">
      <c r="A14" s="24">
        <v>5465</v>
      </c>
      <c r="B14" s="80">
        <v>0</v>
      </c>
      <c r="C14" s="25" t="s">
        <v>428</v>
      </c>
      <c r="D14" s="25" t="s">
        <v>424</v>
      </c>
      <c r="E14" s="25" t="s">
        <v>432</v>
      </c>
      <c r="F14" s="25" t="s">
        <v>410</v>
      </c>
      <c r="G14" s="25" t="s">
        <v>411</v>
      </c>
      <c r="H14" s="25" t="s">
        <v>412</v>
      </c>
      <c r="I14" s="25" t="s">
        <v>413</v>
      </c>
      <c r="J14" s="25" t="s">
        <v>414</v>
      </c>
      <c r="K14" s="25" t="s">
        <v>415</v>
      </c>
      <c r="L14" s="25" t="s">
        <v>415</v>
      </c>
      <c r="M14" s="25" t="s">
        <v>430</v>
      </c>
      <c r="N14" s="25" t="s">
        <v>417</v>
      </c>
      <c r="O14" s="26">
        <v>32087.64</v>
      </c>
      <c r="P14" s="26">
        <v>32087.639999999996</v>
      </c>
      <c r="Q14" s="27">
        <v>-5.7098930496997546E-2</v>
      </c>
      <c r="R14" s="81">
        <v>1189</v>
      </c>
      <c r="S14" s="27">
        <v>-2.3007395234182382E-2</v>
      </c>
      <c r="T14" s="27">
        <v>0.30967690674664766</v>
      </c>
      <c r="U14" s="27">
        <v>1.3441346886215379E-2</v>
      </c>
      <c r="V14" s="27">
        <v>0.20381313801825252</v>
      </c>
      <c r="W14" s="27">
        <v>4.295556170537939E-2</v>
      </c>
      <c r="X14" s="82">
        <v>24.452290076335878</v>
      </c>
      <c r="Y14" s="27">
        <v>0.82531645569620249</v>
      </c>
      <c r="Z14" s="27">
        <v>2.2900763358778626E-2</v>
      </c>
      <c r="AA14" s="82">
        <v>5.2098949744463372</v>
      </c>
      <c r="AB14" s="82">
        <v>3.9012394871794873</v>
      </c>
      <c r="AC14" s="82">
        <v>9.5822880000000001</v>
      </c>
      <c r="AD14" s="82">
        <v>17.02383358778626</v>
      </c>
      <c r="AE14" s="27">
        <v>0.76081424936386766</v>
      </c>
      <c r="AF14" s="83">
        <v>1.43</v>
      </c>
      <c r="AG14" s="26">
        <v>12.292199999999999</v>
      </c>
      <c r="AH14" s="28">
        <v>4</v>
      </c>
      <c r="AI14" s="86">
        <v>3</v>
      </c>
      <c r="AJ14" s="87">
        <v>44812</v>
      </c>
      <c r="AK14" s="25" t="s">
        <v>417</v>
      </c>
      <c r="AL14" s="25" t="s">
        <v>417</v>
      </c>
      <c r="AM14" s="28">
        <v>1</v>
      </c>
      <c r="AN14" s="28">
        <v>1</v>
      </c>
      <c r="AO14" s="25"/>
      <c r="AP14" s="25" t="s">
        <v>418</v>
      </c>
      <c r="AQ14" s="25" t="s">
        <v>419</v>
      </c>
      <c r="AR14" s="25" t="s">
        <v>420</v>
      </c>
      <c r="AS14" s="31"/>
      <c r="AT14" s="31"/>
    </row>
    <row r="15" spans="1:46" x14ac:dyDescent="0.35">
      <c r="A15" s="30">
        <v>5468</v>
      </c>
      <c r="B15" s="88">
        <v>0</v>
      </c>
      <c r="C15" s="31" t="s">
        <v>428</v>
      </c>
      <c r="D15" s="31" t="s">
        <v>424</v>
      </c>
      <c r="E15" s="31" t="s">
        <v>429</v>
      </c>
      <c r="F15" s="31" t="s">
        <v>410</v>
      </c>
      <c r="G15" s="31" t="s">
        <v>411</v>
      </c>
      <c r="H15" s="31" t="s">
        <v>412</v>
      </c>
      <c r="I15" s="31" t="s">
        <v>413</v>
      </c>
      <c r="J15" s="31" t="s">
        <v>414</v>
      </c>
      <c r="K15" s="31" t="s">
        <v>415</v>
      </c>
      <c r="L15" s="31" t="s">
        <v>415</v>
      </c>
      <c r="M15" s="31" t="s">
        <v>430</v>
      </c>
      <c r="N15" s="31" t="s">
        <v>417</v>
      </c>
      <c r="O15" s="32">
        <v>13871.439999999999</v>
      </c>
      <c r="P15" s="32">
        <v>13871.439999999999</v>
      </c>
      <c r="Q15" s="33">
        <v>-0.10569324787906254</v>
      </c>
      <c r="R15" s="89">
        <v>539</v>
      </c>
      <c r="S15" s="33">
        <v>-2.7075812274368283E-2</v>
      </c>
      <c r="T15" s="33">
        <v>0.31946051743726678</v>
      </c>
      <c r="U15" s="33">
        <v>3.7478257484442855E-2</v>
      </c>
      <c r="V15" s="33">
        <v>0.32453138246642022</v>
      </c>
      <c r="W15" s="33">
        <v>5.7491334713627426E-2</v>
      </c>
      <c r="X15" s="90">
        <v>32.027682534246573</v>
      </c>
      <c r="Y15" s="33">
        <v>0.52218430034129693</v>
      </c>
      <c r="Z15" s="33">
        <v>0.17465753424657535</v>
      </c>
      <c r="AA15" s="90">
        <v>4.4623900000000001</v>
      </c>
      <c r="AB15" s="90">
        <v>9.5859202166064978</v>
      </c>
      <c r="AC15" s="90">
        <v>14.337897</v>
      </c>
      <c r="AD15" s="90">
        <v>21.138698630136986</v>
      </c>
      <c r="AE15" s="33">
        <v>0.51369863013698636</v>
      </c>
      <c r="AF15" s="91">
        <v>1.4142857142857144</v>
      </c>
      <c r="AG15" s="32">
        <v>-2.7284000000000002</v>
      </c>
      <c r="AH15" s="34">
        <v>2</v>
      </c>
      <c r="AI15" s="94">
        <v>3</v>
      </c>
      <c r="AJ15" s="95">
        <v>44817</v>
      </c>
      <c r="AK15" s="31" t="s">
        <v>417</v>
      </c>
      <c r="AL15" s="31" t="s">
        <v>417</v>
      </c>
      <c r="AM15" s="34">
        <v>1</v>
      </c>
      <c r="AN15" s="34">
        <v>1</v>
      </c>
      <c r="AO15" s="31"/>
      <c r="AP15" s="31" t="s">
        <v>418</v>
      </c>
      <c r="AQ15" s="31" t="s">
        <v>419</v>
      </c>
      <c r="AR15" s="31" t="s">
        <v>420</v>
      </c>
      <c r="AS15" s="25"/>
      <c r="AT15" s="25"/>
    </row>
    <row r="16" spans="1:46" x14ac:dyDescent="0.35">
      <c r="A16" s="24">
        <v>5469</v>
      </c>
      <c r="B16" s="80">
        <v>0</v>
      </c>
      <c r="C16" s="25" t="s">
        <v>428</v>
      </c>
      <c r="D16" s="25" t="s">
        <v>424</v>
      </c>
      <c r="E16" s="25" t="s">
        <v>429</v>
      </c>
      <c r="F16" s="25" t="s">
        <v>410</v>
      </c>
      <c r="G16" s="25" t="s">
        <v>411</v>
      </c>
      <c r="H16" s="25" t="s">
        <v>412</v>
      </c>
      <c r="I16" s="25" t="s">
        <v>413</v>
      </c>
      <c r="J16" s="25" t="s">
        <v>414</v>
      </c>
      <c r="K16" s="25" t="s">
        <v>415</v>
      </c>
      <c r="L16" s="25" t="s">
        <v>415</v>
      </c>
      <c r="M16" s="25" t="s">
        <v>430</v>
      </c>
      <c r="N16" s="25" t="s">
        <v>417</v>
      </c>
      <c r="O16" s="26">
        <v>19347.190000000002</v>
      </c>
      <c r="P16" s="26">
        <v>19347.190000000002</v>
      </c>
      <c r="Q16" s="27">
        <v>-4.6816718356246789E-2</v>
      </c>
      <c r="R16" s="81">
        <v>774</v>
      </c>
      <c r="S16" s="27">
        <v>-3.4912718204488824E-2</v>
      </c>
      <c r="T16" s="27">
        <v>0.27482439051872654</v>
      </c>
      <c r="U16" s="27">
        <v>6.2649769811533359E-3</v>
      </c>
      <c r="V16" s="27">
        <v>0.26734580060463564</v>
      </c>
      <c r="W16" s="27">
        <v>-8.3293749634959918E-2</v>
      </c>
      <c r="X16" s="82">
        <v>29.645474412532639</v>
      </c>
      <c r="Y16" s="27">
        <v>0.77023498694516968</v>
      </c>
      <c r="Z16" s="27">
        <v>0.12532637075718014</v>
      </c>
      <c r="AA16" s="82">
        <v>5.3408531662269132</v>
      </c>
      <c r="AB16" s="82">
        <v>9.8205060209424087</v>
      </c>
      <c r="AC16" s="82">
        <v>15.151532</v>
      </c>
      <c r="AD16" s="82">
        <v>21.321366318537859</v>
      </c>
      <c r="AE16" s="27">
        <v>0.62924281984334207</v>
      </c>
      <c r="AF16" s="83">
        <v>2.6789855072463764</v>
      </c>
      <c r="AG16" s="26">
        <v>-59.334000000000003</v>
      </c>
      <c r="AH16" s="28">
        <v>3</v>
      </c>
      <c r="AI16" s="86">
        <v>4</v>
      </c>
      <c r="AJ16" s="87">
        <v>44818</v>
      </c>
      <c r="AK16" s="25" t="s">
        <v>417</v>
      </c>
      <c r="AL16" s="25" t="s">
        <v>417</v>
      </c>
      <c r="AM16" s="28">
        <v>1</v>
      </c>
      <c r="AN16" s="28">
        <v>1</v>
      </c>
      <c r="AO16" s="25"/>
      <c r="AP16" s="25" t="s">
        <v>418</v>
      </c>
      <c r="AQ16" s="25" t="s">
        <v>419</v>
      </c>
      <c r="AR16" s="25" t="s">
        <v>420</v>
      </c>
      <c r="AS16" s="31"/>
      <c r="AT16" s="31"/>
    </row>
    <row r="17" spans="1:46" x14ac:dyDescent="0.35">
      <c r="A17" s="30">
        <v>5477</v>
      </c>
      <c r="B17" s="88">
        <v>0</v>
      </c>
      <c r="C17" s="31" t="s">
        <v>433</v>
      </c>
      <c r="D17" s="31" t="s">
        <v>424</v>
      </c>
      <c r="E17" s="31" t="s">
        <v>434</v>
      </c>
      <c r="F17" s="31" t="s">
        <v>410</v>
      </c>
      <c r="G17" s="31" t="s">
        <v>411</v>
      </c>
      <c r="H17" s="31" t="s">
        <v>412</v>
      </c>
      <c r="I17" s="31" t="s">
        <v>413</v>
      </c>
      <c r="J17" s="31" t="s">
        <v>414</v>
      </c>
      <c r="K17" s="31" t="s">
        <v>415</v>
      </c>
      <c r="L17" s="31" t="s">
        <v>415</v>
      </c>
      <c r="M17" s="31" t="s">
        <v>430</v>
      </c>
      <c r="N17" s="31" t="s">
        <v>417</v>
      </c>
      <c r="O17" s="32">
        <v>12608.74</v>
      </c>
      <c r="P17" s="32">
        <v>12608.74</v>
      </c>
      <c r="Q17" s="33">
        <v>0.11688615392246904</v>
      </c>
      <c r="R17" s="89">
        <v>558</v>
      </c>
      <c r="S17" s="33">
        <v>0.18976545842217485</v>
      </c>
      <c r="T17" s="33">
        <v>0.31266120960540073</v>
      </c>
      <c r="U17" s="33">
        <v>1.5447530839719116E-2</v>
      </c>
      <c r="V17" s="33">
        <v>0.27394192441116244</v>
      </c>
      <c r="W17" s="33">
        <v>6.9688366958157597E-2</v>
      </c>
      <c r="X17" s="90">
        <v>19.049698795180724</v>
      </c>
      <c r="Y17" s="33">
        <v>0.85029940119760483</v>
      </c>
      <c r="Z17" s="33">
        <v>0</v>
      </c>
      <c r="AA17" s="90">
        <v>2.0420433996383363</v>
      </c>
      <c r="AB17" s="90">
        <v>2.0598732484076434</v>
      </c>
      <c r="AC17" s="90">
        <v>3.9221789999999999</v>
      </c>
      <c r="AD17" s="90">
        <v>11.59799156626506</v>
      </c>
      <c r="AE17" s="33">
        <v>0.98795180722891562</v>
      </c>
      <c r="AF17" s="91">
        <v>2.85</v>
      </c>
      <c r="AG17" s="32">
        <v>11.47</v>
      </c>
      <c r="AH17" s="34">
        <v>1</v>
      </c>
      <c r="AI17" s="94">
        <v>0</v>
      </c>
      <c r="AJ17" s="95">
        <v>44823</v>
      </c>
      <c r="AK17" s="31" t="s">
        <v>417</v>
      </c>
      <c r="AL17" s="31" t="s">
        <v>417</v>
      </c>
      <c r="AM17" s="34">
        <v>1</v>
      </c>
      <c r="AN17" s="34">
        <v>1</v>
      </c>
      <c r="AO17" s="31"/>
      <c r="AP17" s="31" t="s">
        <v>418</v>
      </c>
      <c r="AQ17" s="31" t="s">
        <v>419</v>
      </c>
      <c r="AR17" s="31" t="s">
        <v>420</v>
      </c>
      <c r="AS17" s="25"/>
      <c r="AT17" s="25"/>
    </row>
    <row r="18" spans="1:46" x14ac:dyDescent="0.35">
      <c r="A18" s="24">
        <v>5480</v>
      </c>
      <c r="B18" s="80">
        <v>0</v>
      </c>
      <c r="C18" s="25" t="s">
        <v>423</v>
      </c>
      <c r="D18" s="25" t="s">
        <v>424</v>
      </c>
      <c r="E18" s="25" t="s">
        <v>435</v>
      </c>
      <c r="F18" s="25" t="s">
        <v>410</v>
      </c>
      <c r="G18" s="25" t="s">
        <v>411</v>
      </c>
      <c r="H18" s="25" t="s">
        <v>412</v>
      </c>
      <c r="I18" s="25" t="s">
        <v>413</v>
      </c>
      <c r="J18" s="25" t="s">
        <v>414</v>
      </c>
      <c r="K18" s="25" t="s">
        <v>415</v>
      </c>
      <c r="L18" s="25" t="s">
        <v>415</v>
      </c>
      <c r="M18" s="25" t="s">
        <v>426</v>
      </c>
      <c r="N18" s="25" t="s">
        <v>417</v>
      </c>
      <c r="O18" s="26">
        <v>30643.5</v>
      </c>
      <c r="P18" s="26">
        <v>30643.5</v>
      </c>
      <c r="Q18" s="27">
        <v>-4.4663132573391051E-2</v>
      </c>
      <c r="R18" s="81">
        <v>1285</v>
      </c>
      <c r="S18" s="27">
        <v>1.9032513877874635E-2</v>
      </c>
      <c r="T18" s="27">
        <v>0.32189230995153945</v>
      </c>
      <c r="U18" s="27">
        <v>3.4668592034199745E-2</v>
      </c>
      <c r="V18" s="27">
        <v>0.23629193793137207</v>
      </c>
      <c r="W18" s="27">
        <v>6.6745051968606722E-2</v>
      </c>
      <c r="X18" s="82">
        <v>26.762758850931679</v>
      </c>
      <c r="Y18" s="27">
        <v>0.87596899224806202</v>
      </c>
      <c r="Z18" s="27">
        <v>3.1055900621118012E-2</v>
      </c>
      <c r="AA18" s="82">
        <v>6.9045963281249998</v>
      </c>
      <c r="AB18" s="82">
        <v>4.5225038034865293</v>
      </c>
      <c r="AC18" s="82">
        <v>11.438278</v>
      </c>
      <c r="AD18" s="82">
        <v>19.251915062111802</v>
      </c>
      <c r="AE18" s="27">
        <v>0.7142857142857143</v>
      </c>
      <c r="AF18" s="83">
        <v>11.984722222222222</v>
      </c>
      <c r="AG18" s="26">
        <v>-17.045100000000001</v>
      </c>
      <c r="AH18" s="28">
        <v>4</v>
      </c>
      <c r="AI18" s="86">
        <v>4</v>
      </c>
      <c r="AJ18" s="87">
        <v>44818</v>
      </c>
      <c r="AK18" s="25" t="s">
        <v>417</v>
      </c>
      <c r="AL18" s="25" t="s">
        <v>417</v>
      </c>
      <c r="AM18" s="28">
        <v>1</v>
      </c>
      <c r="AN18" s="28">
        <v>1</v>
      </c>
      <c r="AO18" s="25"/>
      <c r="AP18" s="25" t="s">
        <v>418</v>
      </c>
      <c r="AQ18" s="25" t="s">
        <v>419</v>
      </c>
      <c r="AR18" s="25" t="s">
        <v>420</v>
      </c>
      <c r="AS18" s="31"/>
      <c r="AT18" s="31"/>
    </row>
    <row r="19" spans="1:46" x14ac:dyDescent="0.35">
      <c r="A19" s="265">
        <v>5487</v>
      </c>
      <c r="B19" s="88">
        <v>0</v>
      </c>
      <c r="C19" s="31" t="s">
        <v>423</v>
      </c>
      <c r="D19" s="31" t="s">
        <v>424</v>
      </c>
      <c r="E19" s="31" t="s">
        <v>436</v>
      </c>
      <c r="F19" s="31" t="s">
        <v>410</v>
      </c>
      <c r="G19" s="31" t="s">
        <v>411</v>
      </c>
      <c r="H19" s="31" t="s">
        <v>412</v>
      </c>
      <c r="I19" s="31" t="s">
        <v>413</v>
      </c>
      <c r="J19" s="31" t="s">
        <v>414</v>
      </c>
      <c r="K19" s="31" t="s">
        <v>415</v>
      </c>
      <c r="L19" s="31" t="s">
        <v>415</v>
      </c>
      <c r="M19" s="31" t="s">
        <v>426</v>
      </c>
      <c r="N19" s="31" t="s">
        <v>417</v>
      </c>
      <c r="O19" s="32">
        <v>51569.11</v>
      </c>
      <c r="P19" s="32">
        <v>51569.11</v>
      </c>
      <c r="Q19" s="33">
        <v>-0.22976055251482219</v>
      </c>
      <c r="R19" s="89">
        <v>2058</v>
      </c>
      <c r="S19" s="33">
        <v>-0.16205211726384361</v>
      </c>
      <c r="T19" s="33">
        <v>0.31837058076045915</v>
      </c>
      <c r="U19" s="33">
        <v>7.1771163008242725E-3</v>
      </c>
      <c r="V19" s="33">
        <v>0.2157907301483388</v>
      </c>
      <c r="W19" s="33">
        <v>1.4117286491855298E-2</v>
      </c>
      <c r="X19" s="90">
        <v>25.133384403669723</v>
      </c>
      <c r="Y19" s="33">
        <v>0.82810920121334686</v>
      </c>
      <c r="Z19" s="33">
        <v>3.0581039755351681E-2</v>
      </c>
      <c r="AA19" s="90">
        <v>4.3368063054187189</v>
      </c>
      <c r="AB19" s="90">
        <v>4.917048905109489</v>
      </c>
      <c r="AC19" s="90">
        <v>9.3700569999999992</v>
      </c>
      <c r="AD19" s="90">
        <v>17.207696126401629</v>
      </c>
      <c r="AE19" s="33">
        <v>0.7757390417940877</v>
      </c>
      <c r="AF19" s="91">
        <v>1.3277777777777779</v>
      </c>
      <c r="AG19" s="32">
        <v>1.4997</v>
      </c>
      <c r="AH19" s="34">
        <v>2</v>
      </c>
      <c r="AI19" s="94">
        <v>4</v>
      </c>
      <c r="AJ19" s="95">
        <v>44817</v>
      </c>
      <c r="AK19" s="31" t="s">
        <v>417</v>
      </c>
      <c r="AL19" s="31" t="s">
        <v>417</v>
      </c>
      <c r="AM19" s="34">
        <v>1</v>
      </c>
      <c r="AN19" s="34">
        <v>1</v>
      </c>
      <c r="AO19" s="31"/>
      <c r="AP19" s="31" t="s">
        <v>418</v>
      </c>
      <c r="AQ19" s="31" t="s">
        <v>419</v>
      </c>
      <c r="AR19" s="31" t="s">
        <v>420</v>
      </c>
      <c r="AS19" s="25"/>
      <c r="AT19" s="25"/>
    </row>
    <row r="20" spans="1:46" x14ac:dyDescent="0.35">
      <c r="A20" s="24">
        <v>5490</v>
      </c>
      <c r="B20" s="80">
        <v>0</v>
      </c>
      <c r="C20" s="25" t="s">
        <v>423</v>
      </c>
      <c r="D20" s="25" t="s">
        <v>424</v>
      </c>
      <c r="E20" s="25" t="s">
        <v>437</v>
      </c>
      <c r="F20" s="25" t="s">
        <v>410</v>
      </c>
      <c r="G20" s="25" t="s">
        <v>411</v>
      </c>
      <c r="H20" s="25" t="s">
        <v>412</v>
      </c>
      <c r="I20" s="25" t="s">
        <v>413</v>
      </c>
      <c r="J20" s="25" t="s">
        <v>414</v>
      </c>
      <c r="K20" s="25" t="s">
        <v>415</v>
      </c>
      <c r="L20" s="25" t="s">
        <v>415</v>
      </c>
      <c r="M20" s="25" t="s">
        <v>426</v>
      </c>
      <c r="N20" s="25" t="s">
        <v>417</v>
      </c>
      <c r="O20" s="26">
        <v>44612.55</v>
      </c>
      <c r="P20" s="26">
        <v>44612.55</v>
      </c>
      <c r="Q20" s="27">
        <v>7.1099563349600992E-2</v>
      </c>
      <c r="R20" s="81">
        <v>1871</v>
      </c>
      <c r="S20" s="27">
        <v>8.7790697674418494E-2</v>
      </c>
      <c r="T20" s="27">
        <v>0.32774734463732735</v>
      </c>
      <c r="U20" s="27">
        <v>1.3324161026437627E-2</v>
      </c>
      <c r="V20" s="27">
        <v>0.1853994582241992</v>
      </c>
      <c r="W20" s="27">
        <v>-1.692514774430065E-3</v>
      </c>
      <c r="X20" s="82">
        <v>20.868271749598716</v>
      </c>
      <c r="Y20" s="27">
        <v>0.85987261146496818</v>
      </c>
      <c r="Z20" s="27">
        <v>6.420545746388443E-3</v>
      </c>
      <c r="AA20" s="82">
        <v>2.8736539168017288</v>
      </c>
      <c r="AB20" s="82">
        <v>3.3617929602888084</v>
      </c>
      <c r="AC20" s="82">
        <v>6.2870759999999999</v>
      </c>
      <c r="AD20" s="82">
        <v>13.656340288924557</v>
      </c>
      <c r="AE20" s="27">
        <v>0.9197431781701445</v>
      </c>
      <c r="AF20" s="83"/>
      <c r="AG20" s="26">
        <v>27.081099999999999</v>
      </c>
      <c r="AH20" s="28">
        <v>3</v>
      </c>
      <c r="AI20" s="86">
        <v>4</v>
      </c>
      <c r="AJ20" s="87">
        <v>44776</v>
      </c>
      <c r="AK20" s="25" t="s">
        <v>417</v>
      </c>
      <c r="AL20" s="25" t="s">
        <v>417</v>
      </c>
      <c r="AM20" s="28">
        <v>1</v>
      </c>
      <c r="AN20" s="28">
        <v>1</v>
      </c>
      <c r="AO20" s="25"/>
      <c r="AP20" s="25" t="s">
        <v>418</v>
      </c>
      <c r="AQ20" s="25" t="s">
        <v>419</v>
      </c>
      <c r="AR20" s="25" t="s">
        <v>420</v>
      </c>
      <c r="AS20" s="31"/>
      <c r="AT20" s="31"/>
    </row>
    <row r="21" spans="1:46" x14ac:dyDescent="0.35">
      <c r="A21" s="30">
        <v>6117</v>
      </c>
      <c r="B21" s="88">
        <v>0</v>
      </c>
      <c r="C21" s="31" t="s">
        <v>423</v>
      </c>
      <c r="D21" s="31" t="s">
        <v>424</v>
      </c>
      <c r="E21" s="31" t="s">
        <v>438</v>
      </c>
      <c r="F21" s="31" t="s">
        <v>410</v>
      </c>
      <c r="G21" s="31" t="s">
        <v>411</v>
      </c>
      <c r="H21" s="31" t="s">
        <v>412</v>
      </c>
      <c r="I21" s="31" t="s">
        <v>413</v>
      </c>
      <c r="J21" s="31" t="s">
        <v>414</v>
      </c>
      <c r="K21" s="31" t="s">
        <v>415</v>
      </c>
      <c r="L21" s="31" t="s">
        <v>415</v>
      </c>
      <c r="M21" s="31" t="s">
        <v>426</v>
      </c>
      <c r="N21" s="31" t="s">
        <v>417</v>
      </c>
      <c r="O21" s="32">
        <v>22046.879999999997</v>
      </c>
      <c r="P21" s="32">
        <v>22046.879999999997</v>
      </c>
      <c r="Q21" s="33">
        <v>-0.11778814795726045</v>
      </c>
      <c r="R21" s="89">
        <v>873</v>
      </c>
      <c r="S21" s="33">
        <v>-8.2018927444794998E-2</v>
      </c>
      <c r="T21" s="33">
        <v>0.30643307352332849</v>
      </c>
      <c r="U21" s="33">
        <v>6.3502500127002089E-3</v>
      </c>
      <c r="V21" s="33">
        <v>0.21245183445458041</v>
      </c>
      <c r="W21" s="33">
        <v>2.6410090679497504E-2</v>
      </c>
      <c r="X21" s="90">
        <v>22.155197422680413</v>
      </c>
      <c r="Y21" s="33">
        <v>0.75773195876288657</v>
      </c>
      <c r="Z21" s="33">
        <v>1.0309278350515464E-2</v>
      </c>
      <c r="AA21" s="90">
        <v>2.0308304891922639</v>
      </c>
      <c r="AB21" s="90">
        <v>4.3505711428571434</v>
      </c>
      <c r="AC21" s="90">
        <v>6.2849729999999999</v>
      </c>
      <c r="AD21" s="90">
        <v>13.870747422680413</v>
      </c>
      <c r="AE21" s="33">
        <v>0.87628865979381443</v>
      </c>
      <c r="AF21" s="91">
        <v>1.1222222222222222</v>
      </c>
      <c r="AG21" s="32">
        <v>-7.16</v>
      </c>
      <c r="AH21" s="34">
        <v>2</v>
      </c>
      <c r="AI21" s="94">
        <v>3</v>
      </c>
      <c r="AJ21" s="95">
        <v>44817</v>
      </c>
      <c r="AK21" s="31" t="s">
        <v>417</v>
      </c>
      <c r="AL21" s="31" t="s">
        <v>417</v>
      </c>
      <c r="AM21" s="34">
        <v>1</v>
      </c>
      <c r="AN21" s="34">
        <v>1</v>
      </c>
      <c r="AO21" s="31"/>
      <c r="AP21" s="31" t="s">
        <v>418</v>
      </c>
      <c r="AQ21" s="31" t="s">
        <v>419</v>
      </c>
      <c r="AR21" s="31" t="s">
        <v>420</v>
      </c>
      <c r="AS21" s="25"/>
      <c r="AT21" s="25"/>
    </row>
    <row r="22" spans="1:46" x14ac:dyDescent="0.35">
      <c r="A22" s="24">
        <v>6118</v>
      </c>
      <c r="B22" s="80">
        <v>0</v>
      </c>
      <c r="C22" s="25" t="s">
        <v>428</v>
      </c>
      <c r="D22" s="25" t="s">
        <v>424</v>
      </c>
      <c r="E22" s="25" t="s">
        <v>439</v>
      </c>
      <c r="F22" s="25" t="s">
        <v>410</v>
      </c>
      <c r="G22" s="25" t="s">
        <v>411</v>
      </c>
      <c r="H22" s="25" t="s">
        <v>412</v>
      </c>
      <c r="I22" s="25" t="s">
        <v>413</v>
      </c>
      <c r="J22" s="25" t="s">
        <v>414</v>
      </c>
      <c r="K22" s="25" t="s">
        <v>415</v>
      </c>
      <c r="L22" s="25" t="s">
        <v>415</v>
      </c>
      <c r="M22" s="25" t="s">
        <v>430</v>
      </c>
      <c r="N22" s="25" t="s">
        <v>417</v>
      </c>
      <c r="O22" s="26">
        <v>17686.11</v>
      </c>
      <c r="P22" s="26">
        <v>17686.11</v>
      </c>
      <c r="Q22" s="27">
        <v>4.2025426534895383E-2</v>
      </c>
      <c r="R22" s="81">
        <v>682</v>
      </c>
      <c r="S22" s="27">
        <v>6.0653188180404438E-2</v>
      </c>
      <c r="T22" s="27">
        <v>0.28753691456176622</v>
      </c>
      <c r="U22" s="27">
        <v>4.7969564816683829E-3</v>
      </c>
      <c r="V22" s="27">
        <v>0.27918804643870249</v>
      </c>
      <c r="W22" s="27">
        <v>7.8862480217526634E-2</v>
      </c>
      <c r="X22" s="82">
        <v>21.493484545454546</v>
      </c>
      <c r="Y22" s="27">
        <v>0.9285714285714286</v>
      </c>
      <c r="Z22" s="27">
        <v>1.8181818181818181E-2</v>
      </c>
      <c r="AA22" s="82">
        <v>3.7535641566265059</v>
      </c>
      <c r="AB22" s="82">
        <v>3.7895378548895899</v>
      </c>
      <c r="AC22" s="82">
        <v>8.0168280000000003</v>
      </c>
      <c r="AD22" s="82">
        <v>14.051868787878787</v>
      </c>
      <c r="AE22" s="27">
        <v>0.91515151515151516</v>
      </c>
      <c r="AF22" s="83">
        <v>0.95277777777777772</v>
      </c>
      <c r="AG22" s="26">
        <v>-0.95909999999999995</v>
      </c>
      <c r="AH22" s="28">
        <v>5</v>
      </c>
      <c r="AI22" s="86">
        <v>5</v>
      </c>
      <c r="AJ22" s="87">
        <v>44816</v>
      </c>
      <c r="AK22" s="25" t="s">
        <v>417</v>
      </c>
      <c r="AL22" s="25" t="s">
        <v>417</v>
      </c>
      <c r="AM22" s="28">
        <v>1</v>
      </c>
      <c r="AN22" s="28">
        <v>1</v>
      </c>
      <c r="AO22" s="25"/>
      <c r="AP22" s="25" t="s">
        <v>418</v>
      </c>
      <c r="AQ22" s="25" t="s">
        <v>419</v>
      </c>
      <c r="AR22" s="25" t="s">
        <v>420</v>
      </c>
      <c r="AS22" s="31"/>
      <c r="AT22" s="31"/>
    </row>
    <row r="23" spans="1:46" x14ac:dyDescent="0.35">
      <c r="A23" s="265">
        <v>6165</v>
      </c>
      <c r="B23" s="88">
        <v>0</v>
      </c>
      <c r="C23" s="31" t="s">
        <v>428</v>
      </c>
      <c r="D23" s="31" t="s">
        <v>424</v>
      </c>
      <c r="E23" s="31" t="s">
        <v>440</v>
      </c>
      <c r="F23" s="31" t="s">
        <v>410</v>
      </c>
      <c r="G23" s="31" t="s">
        <v>411</v>
      </c>
      <c r="H23" s="31" t="s">
        <v>412</v>
      </c>
      <c r="I23" s="31" t="s">
        <v>413</v>
      </c>
      <c r="J23" s="31" t="s">
        <v>414</v>
      </c>
      <c r="K23" s="31" t="s">
        <v>415</v>
      </c>
      <c r="L23" s="31" t="s">
        <v>415</v>
      </c>
      <c r="M23" s="31" t="s">
        <v>426</v>
      </c>
      <c r="N23" s="31" t="s">
        <v>417</v>
      </c>
      <c r="O23" s="32">
        <v>27506.75</v>
      </c>
      <c r="P23" s="32">
        <v>27506.75</v>
      </c>
      <c r="Q23" s="33">
        <v>-8.2954269650634682E-2</v>
      </c>
      <c r="R23" s="89">
        <v>1043</v>
      </c>
      <c r="S23" s="33">
        <v>-4.0478380864765406E-2</v>
      </c>
      <c r="T23" s="33">
        <v>0.30431866723622381</v>
      </c>
      <c r="U23" s="33">
        <v>1.8489189017241222E-2</v>
      </c>
      <c r="V23" s="33">
        <v>0.21924532342061495</v>
      </c>
      <c r="W23" s="33">
        <v>2.3422479936742801E-2</v>
      </c>
      <c r="X23" s="90">
        <v>23.073809722222222</v>
      </c>
      <c r="Y23" s="33">
        <v>0.70495049504950491</v>
      </c>
      <c r="Z23" s="33">
        <v>2.7777777777777776E-2</v>
      </c>
      <c r="AA23" s="90">
        <v>2.6535702044790654</v>
      </c>
      <c r="AB23" s="90">
        <v>4.848322997946612</v>
      </c>
      <c r="AC23" s="90">
        <v>7.4738499999999997</v>
      </c>
      <c r="AD23" s="90">
        <v>14.679100595238095</v>
      </c>
      <c r="AE23" s="33">
        <v>0.82936507936507942</v>
      </c>
      <c r="AF23" s="91">
        <v>3.0388888888888892</v>
      </c>
      <c r="AG23" s="32">
        <v>-3.4203999999999999</v>
      </c>
      <c r="AH23" s="34">
        <v>4</v>
      </c>
      <c r="AI23" s="94">
        <v>3</v>
      </c>
      <c r="AJ23" s="95">
        <v>44812</v>
      </c>
      <c r="AK23" s="31" t="s">
        <v>417</v>
      </c>
      <c r="AL23" s="31" t="s">
        <v>417</v>
      </c>
      <c r="AM23" s="34">
        <v>1</v>
      </c>
      <c r="AN23" s="34">
        <v>1</v>
      </c>
      <c r="AO23" s="31"/>
      <c r="AP23" s="31" t="s">
        <v>418</v>
      </c>
      <c r="AQ23" s="31" t="s">
        <v>419</v>
      </c>
      <c r="AR23" s="31" t="s">
        <v>420</v>
      </c>
      <c r="AS23" s="25"/>
      <c r="AT23" s="25"/>
    </row>
    <row r="24" spans="1:46" x14ac:dyDescent="0.35">
      <c r="A24" s="24">
        <v>6167</v>
      </c>
      <c r="B24" s="80">
        <v>0</v>
      </c>
      <c r="C24" s="25" t="s">
        <v>428</v>
      </c>
      <c r="D24" s="25" t="s">
        <v>424</v>
      </c>
      <c r="E24" s="25" t="s">
        <v>432</v>
      </c>
      <c r="F24" s="25" t="s">
        <v>410</v>
      </c>
      <c r="G24" s="25" t="s">
        <v>411</v>
      </c>
      <c r="H24" s="25" t="s">
        <v>412</v>
      </c>
      <c r="I24" s="25" t="s">
        <v>413</v>
      </c>
      <c r="J24" s="25" t="s">
        <v>414</v>
      </c>
      <c r="K24" s="25" t="s">
        <v>415</v>
      </c>
      <c r="L24" s="25" t="s">
        <v>415</v>
      </c>
      <c r="M24" s="25" t="s">
        <v>430</v>
      </c>
      <c r="N24" s="25" t="s">
        <v>417</v>
      </c>
      <c r="O24" s="26">
        <v>30561.530000000002</v>
      </c>
      <c r="P24" s="26">
        <v>30561.530000000002</v>
      </c>
      <c r="Q24" s="27">
        <v>-1.2819460954054285E-2</v>
      </c>
      <c r="R24" s="81">
        <v>1199</v>
      </c>
      <c r="S24" s="27">
        <v>4.1702867072111127E-2</v>
      </c>
      <c r="T24" s="27">
        <v>0.31835150268981949</v>
      </c>
      <c r="U24" s="27">
        <v>1.9905711526877094E-2</v>
      </c>
      <c r="V24" s="27">
        <v>0.18696708247263799</v>
      </c>
      <c r="W24" s="27">
        <v>6.3486353595516978E-2</v>
      </c>
      <c r="X24" s="82">
        <v>22.706957524271843</v>
      </c>
      <c r="Y24" s="27">
        <v>0.88192771084337351</v>
      </c>
      <c r="Z24" s="27">
        <v>2.6699029126213591E-2</v>
      </c>
      <c r="AA24" s="82">
        <v>5.068076734348562</v>
      </c>
      <c r="AB24" s="82">
        <v>3.681025641025641</v>
      </c>
      <c r="AC24" s="82">
        <v>8.7254819999999995</v>
      </c>
      <c r="AD24" s="82">
        <v>15.811205339805825</v>
      </c>
      <c r="AE24" s="27">
        <v>0.87864077669902918</v>
      </c>
      <c r="AF24" s="83">
        <v>0.94166666666666665</v>
      </c>
      <c r="AG24" s="26">
        <v>8.9892000000000003</v>
      </c>
      <c r="AH24" s="28">
        <v>2</v>
      </c>
      <c r="AI24" s="86">
        <v>2</v>
      </c>
      <c r="AJ24" s="87">
        <v>44811</v>
      </c>
      <c r="AK24" s="25" t="s">
        <v>417</v>
      </c>
      <c r="AL24" s="25" t="s">
        <v>417</v>
      </c>
      <c r="AM24" s="28">
        <v>1</v>
      </c>
      <c r="AN24" s="28">
        <v>1</v>
      </c>
      <c r="AO24" s="25"/>
      <c r="AP24" s="25" t="s">
        <v>418</v>
      </c>
      <c r="AQ24" s="25" t="s">
        <v>419</v>
      </c>
      <c r="AR24" s="25" t="s">
        <v>420</v>
      </c>
      <c r="AS24" s="31"/>
      <c r="AT24" s="31"/>
    </row>
    <row r="25" spans="1:46" x14ac:dyDescent="0.35">
      <c r="A25" s="30">
        <v>6172</v>
      </c>
      <c r="B25" s="88">
        <v>0</v>
      </c>
      <c r="C25" s="31" t="s">
        <v>428</v>
      </c>
      <c r="D25" s="31" t="s">
        <v>424</v>
      </c>
      <c r="E25" s="31" t="s">
        <v>441</v>
      </c>
      <c r="F25" s="31" t="s">
        <v>410</v>
      </c>
      <c r="G25" s="31" t="s">
        <v>411</v>
      </c>
      <c r="H25" s="31" t="s">
        <v>412</v>
      </c>
      <c r="I25" s="31" t="s">
        <v>413</v>
      </c>
      <c r="J25" s="31" t="s">
        <v>414</v>
      </c>
      <c r="K25" s="31" t="s">
        <v>415</v>
      </c>
      <c r="L25" s="31" t="s">
        <v>415</v>
      </c>
      <c r="M25" s="31" t="s">
        <v>426</v>
      </c>
      <c r="N25" s="31" t="s">
        <v>417</v>
      </c>
      <c r="O25" s="32">
        <v>10533.070000000002</v>
      </c>
      <c r="P25" s="32">
        <v>10533.070000000002</v>
      </c>
      <c r="Q25" s="33">
        <v>-0.53324308155894795</v>
      </c>
      <c r="R25" s="89">
        <v>423</v>
      </c>
      <c r="S25" s="33">
        <v>-0.47906403940886699</v>
      </c>
      <c r="T25" s="33">
        <v>0.39842957466341722</v>
      </c>
      <c r="U25" s="33">
        <v>9.7033115701310263E-2</v>
      </c>
      <c r="V25" s="33">
        <v>0.3482583900040539</v>
      </c>
      <c r="W25" s="33">
        <v>2.8132348878342213E-2</v>
      </c>
      <c r="X25" s="90">
        <v>24.550347916666666</v>
      </c>
      <c r="Y25" s="33">
        <v>0.94482758620689655</v>
      </c>
      <c r="Z25" s="33">
        <v>2.0833333333333332E-2</v>
      </c>
      <c r="AA25" s="90">
        <v>3.0649017241379313</v>
      </c>
      <c r="AB25" s="90">
        <v>3.3674014705882356</v>
      </c>
      <c r="AC25" s="90">
        <v>6.8630019999999998</v>
      </c>
      <c r="AD25" s="90">
        <v>14.829050694444444</v>
      </c>
      <c r="AE25" s="33">
        <v>0.88194444444444442</v>
      </c>
      <c r="AF25" s="91">
        <v>1.1791666666666667</v>
      </c>
      <c r="AG25" s="32">
        <v>-44.526400000000002</v>
      </c>
      <c r="AH25" s="34">
        <v>3</v>
      </c>
      <c r="AI25" s="94">
        <v>2</v>
      </c>
      <c r="AJ25" s="95">
        <v>44812</v>
      </c>
      <c r="AK25" s="31" t="s">
        <v>417</v>
      </c>
      <c r="AL25" s="31" t="s">
        <v>417</v>
      </c>
      <c r="AM25" s="34">
        <v>1</v>
      </c>
      <c r="AN25" s="34">
        <v>1</v>
      </c>
      <c r="AO25" s="31"/>
      <c r="AP25" s="31" t="s">
        <v>418</v>
      </c>
      <c r="AQ25" s="31" t="s">
        <v>419</v>
      </c>
      <c r="AR25" s="31" t="s">
        <v>420</v>
      </c>
      <c r="AS25" s="25"/>
      <c r="AT25" s="25"/>
    </row>
    <row r="26" spans="1:46" x14ac:dyDescent="0.35">
      <c r="A26" s="24">
        <v>6182</v>
      </c>
      <c r="B26" s="80">
        <v>0</v>
      </c>
      <c r="C26" s="25" t="s">
        <v>428</v>
      </c>
      <c r="D26" s="25" t="s">
        <v>424</v>
      </c>
      <c r="E26" s="25" t="s">
        <v>442</v>
      </c>
      <c r="F26" s="25" t="s">
        <v>410</v>
      </c>
      <c r="G26" s="25" t="s">
        <v>411</v>
      </c>
      <c r="H26" s="25" t="s">
        <v>412</v>
      </c>
      <c r="I26" s="25" t="s">
        <v>413</v>
      </c>
      <c r="J26" s="25" t="s">
        <v>414</v>
      </c>
      <c r="K26" s="25" t="s">
        <v>415</v>
      </c>
      <c r="L26" s="25" t="s">
        <v>415</v>
      </c>
      <c r="M26" s="25" t="s">
        <v>430</v>
      </c>
      <c r="N26" s="25" t="s">
        <v>417</v>
      </c>
      <c r="O26" s="26">
        <v>14973.46</v>
      </c>
      <c r="P26" s="26">
        <v>14973.460000000001</v>
      </c>
      <c r="Q26" s="27">
        <v>5.1089981854109734E-2</v>
      </c>
      <c r="R26" s="81">
        <v>582</v>
      </c>
      <c r="S26" s="27">
        <v>0.13229571984435795</v>
      </c>
      <c r="T26" s="27">
        <v>0.29705176358704005</v>
      </c>
      <c r="U26" s="27">
        <v>3.5698295517535695E-3</v>
      </c>
      <c r="V26" s="27">
        <v>0.19503842131344393</v>
      </c>
      <c r="W26" s="27">
        <v>-2.3132262015592923E-2</v>
      </c>
      <c r="X26" s="82">
        <v>26.399317406143346</v>
      </c>
      <c r="Y26" s="27">
        <v>0.69283276450511944</v>
      </c>
      <c r="Z26" s="27">
        <v>3.4129692832764506E-2</v>
      </c>
      <c r="AA26" s="82">
        <v>4.3558032590051461</v>
      </c>
      <c r="AB26" s="82">
        <v>5.5314484098939927</v>
      </c>
      <c r="AC26" s="82">
        <v>10.33737</v>
      </c>
      <c r="AD26" s="82">
        <v>17.482935494880547</v>
      </c>
      <c r="AE26" s="27">
        <v>0.69965870307167233</v>
      </c>
      <c r="AF26" s="83">
        <v>1.495238095238095</v>
      </c>
      <c r="AG26" s="26">
        <v>-84.477000000000004</v>
      </c>
      <c r="AH26" s="28">
        <v>4</v>
      </c>
      <c r="AI26" s="86">
        <v>3</v>
      </c>
      <c r="AJ26" s="87">
        <v>44817</v>
      </c>
      <c r="AK26" s="25" t="s">
        <v>417</v>
      </c>
      <c r="AL26" s="25" t="s">
        <v>417</v>
      </c>
      <c r="AM26" s="28">
        <v>1</v>
      </c>
      <c r="AN26" s="28">
        <v>1</v>
      </c>
      <c r="AO26" s="25"/>
      <c r="AP26" s="25" t="s">
        <v>418</v>
      </c>
      <c r="AQ26" s="25" t="s">
        <v>419</v>
      </c>
      <c r="AR26" s="25" t="s">
        <v>420</v>
      </c>
      <c r="AS26" s="31"/>
      <c r="AT26" s="31"/>
    </row>
    <row r="27" spans="1:46" x14ac:dyDescent="0.35">
      <c r="A27" s="30">
        <v>6192</v>
      </c>
      <c r="B27" s="88">
        <v>0</v>
      </c>
      <c r="C27" s="31" t="s">
        <v>428</v>
      </c>
      <c r="D27" s="31" t="s">
        <v>424</v>
      </c>
      <c r="E27" s="31" t="s">
        <v>443</v>
      </c>
      <c r="F27" s="31" t="s">
        <v>410</v>
      </c>
      <c r="G27" s="31" t="s">
        <v>411</v>
      </c>
      <c r="H27" s="31" t="s">
        <v>412</v>
      </c>
      <c r="I27" s="31" t="s">
        <v>413</v>
      </c>
      <c r="J27" s="31" t="s">
        <v>414</v>
      </c>
      <c r="K27" s="31" t="s">
        <v>415</v>
      </c>
      <c r="L27" s="31" t="s">
        <v>415</v>
      </c>
      <c r="M27" s="31" t="s">
        <v>426</v>
      </c>
      <c r="N27" s="31" t="s">
        <v>417</v>
      </c>
      <c r="O27" s="32">
        <v>21246.210000000003</v>
      </c>
      <c r="P27" s="32">
        <v>21246.210000000003</v>
      </c>
      <c r="Q27" s="33">
        <v>5.5131910049975197E-2</v>
      </c>
      <c r="R27" s="89">
        <v>767</v>
      </c>
      <c r="S27" s="33">
        <v>7.5736325385694192E-2</v>
      </c>
      <c r="T27" s="33">
        <v>0.31235590724180928</v>
      </c>
      <c r="U27" s="33">
        <v>1.9804906380949828E-2</v>
      </c>
      <c r="V27" s="33">
        <v>0.3054794290369906</v>
      </c>
      <c r="W27" s="33">
        <v>0.12420286253407078</v>
      </c>
      <c r="X27" s="90">
        <v>22.577725471698113</v>
      </c>
      <c r="Y27" s="33">
        <v>0.91925465838509313</v>
      </c>
      <c r="Z27" s="33">
        <v>9.433962264150943E-3</v>
      </c>
      <c r="AA27" s="90">
        <v>3.9658772368421049</v>
      </c>
      <c r="AB27" s="90">
        <v>3.4020440251572324</v>
      </c>
      <c r="AC27" s="90">
        <v>7.9039529999999996</v>
      </c>
      <c r="AD27" s="90">
        <v>14.942033647798743</v>
      </c>
      <c r="AE27" s="33">
        <v>0.90566037735849059</v>
      </c>
      <c r="AF27" s="91">
        <v>1.38921568627451</v>
      </c>
      <c r="AG27" s="32">
        <v>34.590000000000003</v>
      </c>
      <c r="AH27" s="34">
        <v>4</v>
      </c>
      <c r="AI27" s="94">
        <v>3</v>
      </c>
      <c r="AJ27" s="95">
        <v>44816</v>
      </c>
      <c r="AK27" s="31" t="s">
        <v>417</v>
      </c>
      <c r="AL27" s="31" t="s">
        <v>417</v>
      </c>
      <c r="AM27" s="34">
        <v>1</v>
      </c>
      <c r="AN27" s="34">
        <v>1</v>
      </c>
      <c r="AO27" s="31"/>
      <c r="AP27" s="31" t="s">
        <v>418</v>
      </c>
      <c r="AQ27" s="31" t="s">
        <v>419</v>
      </c>
      <c r="AR27" s="31" t="s">
        <v>420</v>
      </c>
      <c r="AS27" s="25"/>
      <c r="AT27" s="25"/>
    </row>
    <row r="28" spans="1:46" x14ac:dyDescent="0.35">
      <c r="A28" s="24">
        <v>6194</v>
      </c>
      <c r="B28" s="80">
        <v>0</v>
      </c>
      <c r="C28" s="25" t="s">
        <v>423</v>
      </c>
      <c r="D28" s="25" t="s">
        <v>424</v>
      </c>
      <c r="E28" s="25" t="s">
        <v>436</v>
      </c>
      <c r="F28" s="25" t="s">
        <v>410</v>
      </c>
      <c r="G28" s="25" t="s">
        <v>411</v>
      </c>
      <c r="H28" s="25" t="s">
        <v>412</v>
      </c>
      <c r="I28" s="25" t="s">
        <v>413</v>
      </c>
      <c r="J28" s="25" t="s">
        <v>414</v>
      </c>
      <c r="K28" s="25" t="s">
        <v>415</v>
      </c>
      <c r="L28" s="25" t="s">
        <v>415</v>
      </c>
      <c r="M28" s="25" t="s">
        <v>426</v>
      </c>
      <c r="N28" s="25" t="s">
        <v>417</v>
      </c>
      <c r="O28" s="26">
        <v>29025.980000000003</v>
      </c>
      <c r="P28" s="26">
        <v>29025.980000000003</v>
      </c>
      <c r="Q28" s="27"/>
      <c r="R28" s="81">
        <v>1267</v>
      </c>
      <c r="S28" s="27"/>
      <c r="T28" s="27">
        <v>0.33029319251236305</v>
      </c>
      <c r="U28" s="27">
        <v>1.0671598340521147E-2</v>
      </c>
      <c r="V28" s="27">
        <v>0.20957581793965269</v>
      </c>
      <c r="W28" s="27">
        <v>-1.2338480905726526E-2</v>
      </c>
      <c r="X28" s="82">
        <v>21.471433953488372</v>
      </c>
      <c r="Y28" s="27">
        <v>0.84490740740740744</v>
      </c>
      <c r="Z28" s="27">
        <v>4.6511627906976744E-3</v>
      </c>
      <c r="AA28" s="82">
        <v>3.5647020048115476</v>
      </c>
      <c r="AB28" s="82">
        <v>3.2182577889447237</v>
      </c>
      <c r="AC28" s="82">
        <v>6.9279529999999996</v>
      </c>
      <c r="AD28" s="82">
        <v>14.517751860465117</v>
      </c>
      <c r="AE28" s="27">
        <v>0.88837209302325582</v>
      </c>
      <c r="AF28" s="83">
        <v>0.79333333333333333</v>
      </c>
      <c r="AG28" s="26">
        <v>-115.1379</v>
      </c>
      <c r="AH28" s="28"/>
      <c r="AI28" s="86">
        <v>5</v>
      </c>
      <c r="AJ28" s="87">
        <v>44797</v>
      </c>
      <c r="AK28" s="25" t="s">
        <v>417</v>
      </c>
      <c r="AL28" s="25" t="s">
        <v>417</v>
      </c>
      <c r="AM28" s="28">
        <v>1</v>
      </c>
      <c r="AN28" s="28">
        <v>1</v>
      </c>
      <c r="AO28" s="25"/>
      <c r="AP28" s="25" t="s">
        <v>418</v>
      </c>
      <c r="AQ28" s="25" t="s">
        <v>419</v>
      </c>
      <c r="AR28" s="25" t="s">
        <v>420</v>
      </c>
      <c r="AS28" s="31"/>
      <c r="AT28" s="31"/>
    </row>
    <row r="29" spans="1:46" x14ac:dyDescent="0.35">
      <c r="A29" s="30">
        <v>8705</v>
      </c>
      <c r="B29" s="88">
        <v>0</v>
      </c>
      <c r="C29" s="31" t="s">
        <v>428</v>
      </c>
      <c r="D29" s="31" t="s">
        <v>424</v>
      </c>
      <c r="E29" s="31" t="s">
        <v>429</v>
      </c>
      <c r="F29" s="31" t="s">
        <v>410</v>
      </c>
      <c r="G29" s="31" t="s">
        <v>411</v>
      </c>
      <c r="H29" s="31" t="s">
        <v>412</v>
      </c>
      <c r="I29" s="31" t="s">
        <v>413</v>
      </c>
      <c r="J29" s="31" t="s">
        <v>414</v>
      </c>
      <c r="K29" s="31" t="s">
        <v>415</v>
      </c>
      <c r="L29" s="31" t="s">
        <v>415</v>
      </c>
      <c r="M29" s="31" t="s">
        <v>430</v>
      </c>
      <c r="N29" s="31" t="s">
        <v>417</v>
      </c>
      <c r="O29" s="32">
        <v>17382.530000000002</v>
      </c>
      <c r="P29" s="32">
        <v>17382.530000000002</v>
      </c>
      <c r="Q29" s="33">
        <v>-0.14848537694857245</v>
      </c>
      <c r="R29" s="89">
        <v>747</v>
      </c>
      <c r="S29" s="33">
        <v>-0.11492890995260663</v>
      </c>
      <c r="T29" s="33">
        <v>0.30309067207132678</v>
      </c>
      <c r="U29" s="33">
        <v>6.0688921578159229E-3</v>
      </c>
      <c r="V29" s="33">
        <v>0.31637339903915024</v>
      </c>
      <c r="W29" s="33">
        <v>8.4930680401529582E-2</v>
      </c>
      <c r="X29" s="90">
        <v>22.407973333333334</v>
      </c>
      <c r="Y29" s="33">
        <v>0.85882352941176465</v>
      </c>
      <c r="Z29" s="33">
        <v>1.5686274509803921E-2</v>
      </c>
      <c r="AA29" s="90">
        <v>3.9774523302263645</v>
      </c>
      <c r="AB29" s="90">
        <v>5.3506876146788995</v>
      </c>
      <c r="AC29" s="90">
        <v>9.2593150000000009</v>
      </c>
      <c r="AD29" s="90">
        <v>14.27980431372549</v>
      </c>
      <c r="AE29" s="33">
        <v>0.84705882352941175</v>
      </c>
      <c r="AF29" s="91">
        <v>1.5041666666666667</v>
      </c>
      <c r="AG29" s="32">
        <v>120.5958</v>
      </c>
      <c r="AH29" s="34">
        <v>2</v>
      </c>
      <c r="AI29" s="94">
        <v>4</v>
      </c>
      <c r="AJ29" s="95">
        <v>44818</v>
      </c>
      <c r="AK29" s="31" t="s">
        <v>417</v>
      </c>
      <c r="AL29" s="31" t="s">
        <v>417</v>
      </c>
      <c r="AM29" s="34">
        <v>1</v>
      </c>
      <c r="AN29" s="34">
        <v>1</v>
      </c>
      <c r="AO29" s="31"/>
      <c r="AP29" s="31" t="s">
        <v>418</v>
      </c>
      <c r="AQ29" s="31" t="s">
        <v>419</v>
      </c>
      <c r="AR29" s="31" t="s">
        <v>420</v>
      </c>
      <c r="AS29" s="25"/>
      <c r="AT29" s="25"/>
    </row>
    <row r="30" spans="1:46" x14ac:dyDescent="0.35">
      <c r="A30" s="24">
        <v>8724</v>
      </c>
      <c r="B30" s="80">
        <v>0</v>
      </c>
      <c r="C30" s="25" t="s">
        <v>433</v>
      </c>
      <c r="D30" s="25" t="s">
        <v>424</v>
      </c>
      <c r="E30" s="25" t="s">
        <v>444</v>
      </c>
      <c r="F30" s="25" t="s">
        <v>410</v>
      </c>
      <c r="G30" s="25" t="s">
        <v>411</v>
      </c>
      <c r="H30" s="25" t="s">
        <v>412</v>
      </c>
      <c r="I30" s="25" t="s">
        <v>413</v>
      </c>
      <c r="J30" s="25" t="s">
        <v>414</v>
      </c>
      <c r="K30" s="25" t="s">
        <v>415</v>
      </c>
      <c r="L30" s="25" t="s">
        <v>415</v>
      </c>
      <c r="M30" s="25" t="s">
        <v>430</v>
      </c>
      <c r="N30" s="25" t="s">
        <v>417</v>
      </c>
      <c r="O30" s="26">
        <v>21808.45</v>
      </c>
      <c r="P30" s="26">
        <v>21808.45</v>
      </c>
      <c r="Q30" s="27">
        <v>5.3720875061181506E-2</v>
      </c>
      <c r="R30" s="81">
        <v>924</v>
      </c>
      <c r="S30" s="27">
        <v>0.10394265232974909</v>
      </c>
      <c r="T30" s="27">
        <v>0.30925107011273151</v>
      </c>
      <c r="U30" s="27">
        <v>7.6280753561119661E-3</v>
      </c>
      <c r="V30" s="27">
        <v>0.22029425750110623</v>
      </c>
      <c r="W30" s="27">
        <v>7.054358746265782E-2</v>
      </c>
      <c r="X30" s="82">
        <v>24.177671755725193</v>
      </c>
      <c r="Y30" s="27">
        <v>0.73764258555133078</v>
      </c>
      <c r="Z30" s="27">
        <v>3.8167938931297711E-2</v>
      </c>
      <c r="AA30" s="82">
        <v>3.864133700440529</v>
      </c>
      <c r="AB30" s="82">
        <v>4.9691385593220341</v>
      </c>
      <c r="AC30" s="82">
        <v>8.7880310000000001</v>
      </c>
      <c r="AD30" s="82">
        <v>15.907570229007634</v>
      </c>
      <c r="AE30" s="27">
        <v>0.80916030534351147</v>
      </c>
      <c r="AF30" s="83">
        <v>1.4193548387096773</v>
      </c>
      <c r="AG30" s="26">
        <v>-5.4800000000000001E-2</v>
      </c>
      <c r="AH30" s="28">
        <v>3</v>
      </c>
      <c r="AI30" s="86">
        <v>3</v>
      </c>
      <c r="AJ30" s="87">
        <v>44819</v>
      </c>
      <c r="AK30" s="25" t="s">
        <v>417</v>
      </c>
      <c r="AL30" s="25" t="s">
        <v>417</v>
      </c>
      <c r="AM30" s="28">
        <v>1</v>
      </c>
      <c r="AN30" s="28">
        <v>1</v>
      </c>
      <c r="AO30" s="25"/>
      <c r="AP30" s="25" t="s">
        <v>418</v>
      </c>
      <c r="AQ30" s="25" t="s">
        <v>419</v>
      </c>
      <c r="AR30" s="25" t="s">
        <v>420</v>
      </c>
      <c r="AS30" s="31"/>
      <c r="AT30" s="31"/>
    </row>
    <row r="31" spans="1:46" x14ac:dyDescent="0.35">
      <c r="A31" s="24"/>
      <c r="B31" s="80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6"/>
      <c r="R31" s="26"/>
      <c r="S31" s="27"/>
      <c r="T31" s="81"/>
      <c r="U31" s="27"/>
      <c r="V31" s="27"/>
      <c r="W31" s="27"/>
      <c r="X31" s="27"/>
      <c r="Y31" s="27"/>
      <c r="Z31" s="82"/>
      <c r="AA31" s="27"/>
      <c r="AB31" s="27"/>
      <c r="AC31" s="83"/>
      <c r="AD31" s="82"/>
      <c r="AE31" s="84"/>
      <c r="AF31" s="82"/>
      <c r="AG31" s="27"/>
      <c r="AH31" s="85"/>
      <c r="AI31" s="26"/>
      <c r="AJ31" s="28"/>
      <c r="AK31" s="86"/>
      <c r="AL31" s="87"/>
      <c r="AM31" s="25"/>
      <c r="AN31" s="25"/>
      <c r="AO31" s="28"/>
      <c r="AP31" s="28"/>
      <c r="AQ31" s="25"/>
      <c r="AR31" s="25"/>
      <c r="AS31" s="25"/>
      <c r="AT31" s="25"/>
    </row>
    <row r="32" spans="1:46" x14ac:dyDescent="0.35">
      <c r="A32" s="30"/>
      <c r="B32" s="88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2"/>
      <c r="R32" s="32"/>
      <c r="S32" s="33"/>
      <c r="T32" s="89"/>
      <c r="U32" s="33"/>
      <c r="V32" s="33"/>
      <c r="W32" s="33"/>
      <c r="X32" s="33"/>
      <c r="Y32" s="33"/>
      <c r="Z32" s="90"/>
      <c r="AA32" s="33"/>
      <c r="AB32" s="33"/>
      <c r="AC32" s="91"/>
      <c r="AD32" s="90"/>
      <c r="AE32" s="92"/>
      <c r="AF32" s="90"/>
      <c r="AG32" s="33"/>
      <c r="AH32" s="93"/>
      <c r="AI32" s="32"/>
      <c r="AJ32" s="34"/>
      <c r="AK32" s="94"/>
      <c r="AL32" s="95"/>
      <c r="AM32" s="31"/>
      <c r="AN32" s="31"/>
      <c r="AO32" s="34"/>
      <c r="AP32" s="34"/>
      <c r="AQ32" s="31"/>
      <c r="AR32" s="31"/>
      <c r="AS32" s="31"/>
      <c r="AT32" s="31"/>
    </row>
    <row r="33" spans="1:46" x14ac:dyDescent="0.35">
      <c r="A33" s="24"/>
      <c r="B33" s="80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6"/>
      <c r="R33" s="26"/>
      <c r="S33" s="27"/>
      <c r="T33" s="81"/>
      <c r="U33" s="27"/>
      <c r="V33" s="27"/>
      <c r="W33" s="27"/>
      <c r="X33" s="27"/>
      <c r="Y33" s="27"/>
      <c r="Z33" s="82"/>
      <c r="AA33" s="27"/>
      <c r="AB33" s="27"/>
      <c r="AC33" s="83"/>
      <c r="AD33" s="82"/>
      <c r="AE33" s="84"/>
      <c r="AF33" s="82"/>
      <c r="AG33" s="27"/>
      <c r="AH33" s="85"/>
      <c r="AI33" s="26"/>
      <c r="AJ33" s="28"/>
      <c r="AK33" s="86"/>
      <c r="AL33" s="87"/>
      <c r="AM33" s="25"/>
      <c r="AN33" s="25"/>
      <c r="AO33" s="28"/>
      <c r="AP33" s="28"/>
      <c r="AQ33" s="25"/>
      <c r="AR33" s="25"/>
      <c r="AS33" s="25"/>
      <c r="AT33" s="25"/>
    </row>
    <row r="34" spans="1:46" x14ac:dyDescent="0.35">
      <c r="A34" s="30"/>
      <c r="B34" s="88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2"/>
      <c r="R34" s="32"/>
      <c r="S34" s="33"/>
      <c r="T34" s="89"/>
      <c r="U34" s="33"/>
      <c r="V34" s="33"/>
      <c r="W34" s="33"/>
      <c r="X34" s="33"/>
      <c r="Y34" s="33"/>
      <c r="Z34" s="90"/>
      <c r="AA34" s="33"/>
      <c r="AB34" s="33"/>
      <c r="AC34" s="91"/>
      <c r="AD34" s="90"/>
      <c r="AE34" s="92"/>
      <c r="AF34" s="90"/>
      <c r="AG34" s="33"/>
      <c r="AH34" s="93"/>
      <c r="AI34" s="32"/>
      <c r="AJ34" s="34"/>
      <c r="AK34" s="94"/>
      <c r="AL34" s="95"/>
      <c r="AM34" s="31"/>
      <c r="AN34" s="31"/>
      <c r="AO34" s="34"/>
      <c r="AP34" s="34"/>
      <c r="AQ34" s="31"/>
      <c r="AR34" s="31"/>
      <c r="AS34" s="31"/>
      <c r="AT34" s="31"/>
    </row>
    <row r="35" spans="1:46" x14ac:dyDescent="0.35">
      <c r="A35" s="24"/>
      <c r="B35" s="80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6"/>
      <c r="R35" s="26"/>
      <c r="S35" s="27"/>
      <c r="T35" s="81"/>
      <c r="U35" s="27"/>
      <c r="V35" s="27"/>
      <c r="W35" s="27"/>
      <c r="X35" s="27"/>
      <c r="Y35" s="27"/>
      <c r="Z35" s="82"/>
      <c r="AA35" s="27"/>
      <c r="AB35" s="27"/>
      <c r="AC35" s="83"/>
      <c r="AD35" s="82"/>
      <c r="AE35" s="84"/>
      <c r="AF35" s="82"/>
      <c r="AG35" s="27"/>
      <c r="AH35" s="85"/>
      <c r="AI35" s="26"/>
      <c r="AJ35" s="28"/>
      <c r="AK35" s="86"/>
      <c r="AL35" s="87"/>
      <c r="AM35" s="25"/>
      <c r="AN35" s="25"/>
      <c r="AO35" s="28"/>
      <c r="AP35" s="28"/>
      <c r="AQ35" s="25"/>
      <c r="AR35" s="25"/>
      <c r="AS35" s="25"/>
      <c r="AT35" s="25"/>
    </row>
    <row r="36" spans="1:46" x14ac:dyDescent="0.35">
      <c r="A36" s="30"/>
      <c r="B36" s="88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2"/>
      <c r="R36" s="32"/>
      <c r="S36" s="33"/>
      <c r="T36" s="89"/>
      <c r="U36" s="33"/>
      <c r="V36" s="33"/>
      <c r="W36" s="33"/>
      <c r="X36" s="33"/>
      <c r="Y36" s="33"/>
      <c r="Z36" s="90"/>
      <c r="AA36" s="33"/>
      <c r="AB36" s="33"/>
      <c r="AC36" s="91"/>
      <c r="AD36" s="90"/>
      <c r="AE36" s="92"/>
      <c r="AF36" s="90"/>
      <c r="AG36" s="33"/>
      <c r="AH36" s="93"/>
      <c r="AI36" s="32"/>
      <c r="AJ36" s="34"/>
      <c r="AK36" s="94"/>
      <c r="AL36" s="95"/>
      <c r="AM36" s="31"/>
      <c r="AN36" s="31"/>
      <c r="AO36" s="34"/>
      <c r="AP36" s="34"/>
      <c r="AQ36" s="31"/>
      <c r="AR36" s="31"/>
      <c r="AS36" s="31"/>
      <c r="AT36" s="31"/>
    </row>
    <row r="37" spans="1:46" x14ac:dyDescent="0.35">
      <c r="A37" s="24"/>
      <c r="B37" s="80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6"/>
      <c r="R37" s="26"/>
      <c r="S37" s="27"/>
      <c r="T37" s="81"/>
      <c r="U37" s="27"/>
      <c r="V37" s="27"/>
      <c r="W37" s="27"/>
      <c r="X37" s="27"/>
      <c r="Y37" s="27"/>
      <c r="Z37" s="82"/>
      <c r="AA37" s="27"/>
      <c r="AB37" s="27"/>
      <c r="AC37" s="83"/>
      <c r="AD37" s="82"/>
      <c r="AE37" s="84"/>
      <c r="AF37" s="82"/>
      <c r="AG37" s="27"/>
      <c r="AH37" s="85"/>
      <c r="AI37" s="26"/>
      <c r="AJ37" s="28"/>
      <c r="AK37" s="86"/>
      <c r="AL37" s="87"/>
      <c r="AM37" s="25"/>
      <c r="AN37" s="25"/>
      <c r="AO37" s="28"/>
      <c r="AP37" s="28"/>
      <c r="AQ37" s="25"/>
      <c r="AR37" s="25"/>
      <c r="AS37" s="25"/>
      <c r="AT37" s="25"/>
    </row>
    <row r="38" spans="1:46" x14ac:dyDescent="0.35">
      <c r="A38" s="30"/>
      <c r="B38" s="88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2"/>
      <c r="R38" s="32"/>
      <c r="S38" s="33"/>
      <c r="T38" s="89"/>
      <c r="U38" s="33"/>
      <c r="V38" s="33"/>
      <c r="W38" s="33"/>
      <c r="X38" s="33"/>
      <c r="Y38" s="33"/>
      <c r="Z38" s="90"/>
      <c r="AA38" s="33"/>
      <c r="AB38" s="33"/>
      <c r="AC38" s="91"/>
      <c r="AD38" s="90"/>
      <c r="AE38" s="92"/>
      <c r="AF38" s="90"/>
      <c r="AG38" s="33"/>
      <c r="AH38" s="93"/>
      <c r="AI38" s="32"/>
      <c r="AJ38" s="34"/>
      <c r="AK38" s="94"/>
      <c r="AL38" s="95"/>
      <c r="AM38" s="31"/>
      <c r="AN38" s="31"/>
      <c r="AO38" s="34"/>
      <c r="AP38" s="34"/>
      <c r="AQ38" s="31"/>
      <c r="AR38" s="31"/>
      <c r="AS38" s="31"/>
      <c r="AT38" s="31"/>
    </row>
    <row r="39" spans="1:46" x14ac:dyDescent="0.35">
      <c r="A39" s="24"/>
      <c r="B39" s="80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6"/>
      <c r="R39" s="26"/>
      <c r="S39" s="27"/>
      <c r="T39" s="81"/>
      <c r="U39" s="27"/>
      <c r="V39" s="27"/>
      <c r="W39" s="27"/>
      <c r="X39" s="27"/>
      <c r="Y39" s="27"/>
      <c r="Z39" s="82"/>
      <c r="AA39" s="27"/>
      <c r="AB39" s="27"/>
      <c r="AC39" s="83"/>
      <c r="AD39" s="82"/>
      <c r="AE39" s="84"/>
      <c r="AF39" s="82"/>
      <c r="AG39" s="27"/>
      <c r="AH39" s="85"/>
      <c r="AI39" s="26"/>
      <c r="AJ39" s="28"/>
      <c r="AK39" s="86"/>
      <c r="AL39" s="87"/>
      <c r="AM39" s="25"/>
      <c r="AN39" s="25"/>
      <c r="AO39" s="28"/>
      <c r="AP39" s="28"/>
      <c r="AQ39" s="25"/>
      <c r="AR39" s="25"/>
      <c r="AS39" s="25"/>
      <c r="AT39" s="25"/>
    </row>
    <row r="40" spans="1:46" x14ac:dyDescent="0.35">
      <c r="A40" s="30"/>
      <c r="B40" s="88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2"/>
      <c r="R40" s="32"/>
      <c r="S40" s="33"/>
      <c r="T40" s="89"/>
      <c r="U40" s="33"/>
      <c r="V40" s="33"/>
      <c r="W40" s="33"/>
      <c r="X40" s="33"/>
      <c r="Y40" s="33"/>
      <c r="Z40" s="90"/>
      <c r="AA40" s="33"/>
      <c r="AB40" s="33"/>
      <c r="AC40" s="91"/>
      <c r="AD40" s="90"/>
      <c r="AE40" s="92"/>
      <c r="AF40" s="90"/>
      <c r="AG40" s="33"/>
      <c r="AH40" s="93"/>
      <c r="AI40" s="32"/>
      <c r="AJ40" s="34"/>
      <c r="AK40" s="94"/>
      <c r="AL40" s="95"/>
      <c r="AM40" s="31"/>
      <c r="AN40" s="31"/>
      <c r="AO40" s="34"/>
      <c r="AP40" s="34"/>
      <c r="AQ40" s="31"/>
      <c r="AR40" s="31"/>
      <c r="AS40" s="31"/>
      <c r="AT40" s="31"/>
    </row>
    <row r="41" spans="1:46" x14ac:dyDescent="0.35">
      <c r="A41" s="24"/>
      <c r="B41" s="80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6"/>
      <c r="R41" s="26"/>
      <c r="S41" s="27"/>
      <c r="T41" s="81"/>
      <c r="U41" s="27"/>
      <c r="V41" s="27"/>
      <c r="W41" s="27"/>
      <c r="X41" s="27"/>
      <c r="Y41" s="27"/>
      <c r="Z41" s="82"/>
      <c r="AA41" s="27"/>
      <c r="AB41" s="27"/>
      <c r="AC41" s="83"/>
      <c r="AD41" s="82"/>
      <c r="AE41" s="84"/>
      <c r="AF41" s="82"/>
      <c r="AG41" s="27"/>
      <c r="AH41" s="85"/>
      <c r="AI41" s="26"/>
      <c r="AJ41" s="28"/>
      <c r="AK41" s="86"/>
      <c r="AL41" s="87"/>
      <c r="AM41" s="25"/>
      <c r="AN41" s="25"/>
      <c r="AO41" s="28"/>
      <c r="AP41" s="28"/>
      <c r="AQ41" s="25"/>
      <c r="AR41" s="25"/>
      <c r="AS41" s="25"/>
      <c r="AT41" s="25"/>
    </row>
    <row r="42" spans="1:46" x14ac:dyDescent="0.35">
      <c r="A42" s="69"/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70"/>
      <c r="AM42" s="70"/>
      <c r="AN42" s="70"/>
      <c r="AO42" s="69"/>
      <c r="AP42" s="69"/>
      <c r="AQ42" s="70"/>
      <c r="AR42" s="70"/>
      <c r="AS42" s="70"/>
      <c r="AT42" s="70"/>
    </row>
    <row r="43" spans="1:46" x14ac:dyDescent="0.35">
      <c r="A43" s="36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9"/>
      <c r="P43" s="39"/>
      <c r="Q43" s="40"/>
      <c r="R43" s="41"/>
      <c r="S43" s="40"/>
      <c r="T43" s="40"/>
      <c r="U43" s="40"/>
      <c r="V43" s="40"/>
      <c r="W43" s="40"/>
      <c r="X43" s="42"/>
      <c r="Y43" s="40"/>
      <c r="Z43" s="40"/>
      <c r="AA43" s="43"/>
      <c r="AB43" s="42"/>
      <c r="AC43" s="44"/>
      <c r="AD43" s="42"/>
      <c r="AE43" s="40"/>
      <c r="AF43" s="45"/>
      <c r="AG43" s="39"/>
      <c r="AH43" s="46"/>
      <c r="AI43" s="47"/>
      <c r="AJ43" s="48"/>
      <c r="AK43" s="38"/>
      <c r="AL43" s="38"/>
      <c r="AM43" s="46"/>
      <c r="AN43" s="46"/>
      <c r="AO43" s="38"/>
      <c r="AP43" s="38"/>
      <c r="AQ43" s="64"/>
      <c r="AR43" s="64"/>
    </row>
    <row r="44" spans="1:46" x14ac:dyDescent="0.35">
      <c r="A44" s="49"/>
      <c r="B44" s="50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2"/>
      <c r="P44" s="52"/>
      <c r="Q44" s="53"/>
      <c r="R44" s="54"/>
      <c r="S44" s="53"/>
      <c r="T44" s="53"/>
      <c r="U44" s="53"/>
      <c r="V44" s="53"/>
      <c r="W44" s="53"/>
      <c r="X44" s="55"/>
      <c r="Y44" s="53"/>
      <c r="Z44" s="53"/>
      <c r="AA44" s="56"/>
      <c r="AB44" s="55"/>
      <c r="AC44" s="57"/>
      <c r="AD44" s="55"/>
      <c r="AE44" s="53"/>
      <c r="AF44" s="58"/>
      <c r="AG44" s="52"/>
      <c r="AH44" s="59"/>
      <c r="AI44" s="60"/>
      <c r="AJ44" s="61"/>
      <c r="AK44" s="51"/>
      <c r="AL44" s="51"/>
      <c r="AM44" s="59"/>
      <c r="AN44" s="59"/>
      <c r="AO44" s="51"/>
      <c r="AP44" s="51"/>
      <c r="AQ44" s="65"/>
      <c r="AR44" s="65"/>
    </row>
    <row r="45" spans="1:46" x14ac:dyDescent="0.35">
      <c r="A45" s="36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9"/>
      <c r="P45" s="39"/>
      <c r="Q45" s="40"/>
      <c r="R45" s="41"/>
      <c r="S45" s="40"/>
      <c r="T45" s="40"/>
      <c r="U45" s="40"/>
      <c r="V45" s="40"/>
      <c r="W45" s="40"/>
      <c r="X45" s="42"/>
      <c r="Y45" s="40"/>
      <c r="Z45" s="40"/>
      <c r="AA45" s="43"/>
      <c r="AB45" s="42"/>
      <c r="AC45" s="44"/>
      <c r="AD45" s="42"/>
      <c r="AE45" s="40"/>
      <c r="AF45" s="45"/>
      <c r="AG45" s="39"/>
      <c r="AH45" s="46"/>
      <c r="AI45" s="47"/>
      <c r="AJ45" s="48"/>
      <c r="AK45" s="38"/>
      <c r="AL45" s="38"/>
      <c r="AM45" s="46"/>
      <c r="AN45" s="46"/>
      <c r="AO45" s="38"/>
      <c r="AP45" s="38"/>
      <c r="AQ45" s="64"/>
      <c r="AR45" s="64"/>
    </row>
    <row r="46" spans="1:46" x14ac:dyDescent="0.35">
      <c r="A46" s="62"/>
      <c r="B46" s="62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3"/>
      <c r="AK46" s="63"/>
      <c r="AL46" s="63"/>
      <c r="AM46" s="62"/>
      <c r="AN46" s="62"/>
      <c r="AO46" s="63"/>
      <c r="AP46" s="63"/>
      <c r="AQ46" s="66"/>
      <c r="AR46" s="66"/>
    </row>
    <row r="47" spans="1:46" x14ac:dyDescent="0.35">
      <c r="AG47" s="4"/>
    </row>
    <row r="48" spans="1:46" x14ac:dyDescent="0.35">
      <c r="G48" s="2" t="s">
        <v>398</v>
      </c>
      <c r="AG48" s="4"/>
    </row>
    <row r="49" spans="33:33" x14ac:dyDescent="0.35">
      <c r="AG49" s="4"/>
    </row>
    <row r="50" spans="33:33" x14ac:dyDescent="0.35">
      <c r="AG50" s="4"/>
    </row>
    <row r="51" spans="33:33" x14ac:dyDescent="0.35">
      <c r="AG51" s="4"/>
    </row>
    <row r="52" spans="33:33" x14ac:dyDescent="0.35">
      <c r="AG52" s="4"/>
    </row>
    <row r="53" spans="33:33" x14ac:dyDescent="0.35">
      <c r="AG53" s="4"/>
    </row>
    <row r="54" spans="33:33" x14ac:dyDescent="0.35">
      <c r="AG54" s="4"/>
    </row>
    <row r="55" spans="33:33" x14ac:dyDescent="0.35">
      <c r="AG55" s="4"/>
    </row>
    <row r="56" spans="33:33" x14ac:dyDescent="0.35">
      <c r="AG56" s="4"/>
    </row>
    <row r="57" spans="33:33" x14ac:dyDescent="0.35">
      <c r="AG57" s="4"/>
    </row>
    <row r="58" spans="33:33" x14ac:dyDescent="0.35">
      <c r="AG58" s="4"/>
    </row>
    <row r="59" spans="33:33" x14ac:dyDescent="0.35">
      <c r="AG59" s="4"/>
    </row>
    <row r="60" spans="33:33" x14ac:dyDescent="0.35">
      <c r="AG60" s="4"/>
    </row>
    <row r="61" spans="33:33" x14ac:dyDescent="0.35">
      <c r="AG61" s="4"/>
    </row>
    <row r="62" spans="33:33" x14ac:dyDescent="0.35">
      <c r="AG62" s="4"/>
    </row>
    <row r="63" spans="33:33" x14ac:dyDescent="0.35">
      <c r="AG63" s="4"/>
    </row>
    <row r="64" spans="33:33" x14ac:dyDescent="0.35">
      <c r="AG64" s="4"/>
    </row>
    <row r="65" spans="33:33" x14ac:dyDescent="0.35">
      <c r="AG65" s="4"/>
    </row>
    <row r="66" spans="33:33" x14ac:dyDescent="0.35">
      <c r="AG66" s="4"/>
    </row>
    <row r="67" spans="33:33" x14ac:dyDescent="0.35">
      <c r="AG67" s="4"/>
    </row>
    <row r="68" spans="33:33" x14ac:dyDescent="0.35">
      <c r="AG68" s="4"/>
    </row>
    <row r="69" spans="33:33" x14ac:dyDescent="0.35">
      <c r="AG69" s="4"/>
    </row>
    <row r="70" spans="33:33" x14ac:dyDescent="0.35">
      <c r="AG70" s="4"/>
    </row>
    <row r="71" spans="33:33" x14ac:dyDescent="0.35">
      <c r="AG71" s="4"/>
    </row>
    <row r="72" spans="33:33" x14ac:dyDescent="0.35">
      <c r="AG72" s="4"/>
    </row>
    <row r="73" spans="33:33" x14ac:dyDescent="0.35">
      <c r="AG73" s="4"/>
    </row>
    <row r="74" spans="33:33" x14ac:dyDescent="0.35">
      <c r="AG74" s="4"/>
    </row>
    <row r="75" spans="33:33" x14ac:dyDescent="0.35">
      <c r="AG75" s="4"/>
    </row>
    <row r="76" spans="33:33" x14ac:dyDescent="0.35">
      <c r="AG76" s="4"/>
    </row>
    <row r="77" spans="33:33" x14ac:dyDescent="0.35">
      <c r="AG77" s="4"/>
    </row>
    <row r="78" spans="33:33" x14ac:dyDescent="0.35">
      <c r="AG78" s="4"/>
    </row>
    <row r="79" spans="33:33" x14ac:dyDescent="0.35">
      <c r="AG79" s="4"/>
    </row>
    <row r="80" spans="33:33" x14ac:dyDescent="0.35">
      <c r="AG80" s="4"/>
    </row>
    <row r="81" spans="33:33" x14ac:dyDescent="0.35">
      <c r="AG81" s="4"/>
    </row>
    <row r="82" spans="33:33" x14ac:dyDescent="0.35">
      <c r="AG82" s="4"/>
    </row>
    <row r="83" spans="33:33" x14ac:dyDescent="0.35">
      <c r="AG83" s="4"/>
    </row>
    <row r="84" spans="33:33" x14ac:dyDescent="0.35">
      <c r="AG84" s="4"/>
    </row>
    <row r="85" spans="33:33" x14ac:dyDescent="0.35">
      <c r="AG85" s="4"/>
    </row>
    <row r="86" spans="33:33" x14ac:dyDescent="0.35">
      <c r="AG86" s="4"/>
    </row>
    <row r="87" spans="33:33" x14ac:dyDescent="0.35">
      <c r="AG87" s="4"/>
    </row>
    <row r="88" spans="33:33" x14ac:dyDescent="0.35">
      <c r="AG88" s="4"/>
    </row>
    <row r="89" spans="33:33" x14ac:dyDescent="0.35">
      <c r="AG89" s="4"/>
    </row>
    <row r="90" spans="33:33" x14ac:dyDescent="0.35">
      <c r="AG90" s="4"/>
    </row>
    <row r="91" spans="33:33" x14ac:dyDescent="0.35">
      <c r="AG91" s="4"/>
    </row>
    <row r="92" spans="33:33" x14ac:dyDescent="0.35">
      <c r="AG92" s="4"/>
    </row>
    <row r="93" spans="33:33" x14ac:dyDescent="0.35">
      <c r="AG93" s="4"/>
    </row>
    <row r="94" spans="33:33" x14ac:dyDescent="0.35">
      <c r="AG94" s="4"/>
    </row>
    <row r="95" spans="33:33" x14ac:dyDescent="0.35">
      <c r="AG95" s="4"/>
    </row>
    <row r="96" spans="33:33" x14ac:dyDescent="0.35">
      <c r="AG96" s="4"/>
    </row>
    <row r="97" spans="33:33" x14ac:dyDescent="0.35">
      <c r="AG97" s="4"/>
    </row>
    <row r="98" spans="33:33" x14ac:dyDescent="0.35">
      <c r="AG98" s="4"/>
    </row>
    <row r="99" spans="33:33" x14ac:dyDescent="0.35">
      <c r="AG99" s="4"/>
    </row>
    <row r="100" spans="33:33" x14ac:dyDescent="0.35">
      <c r="AG100" s="4"/>
    </row>
    <row r="101" spans="33:33" x14ac:dyDescent="0.35">
      <c r="AG101" s="4"/>
    </row>
    <row r="102" spans="33:33" x14ac:dyDescent="0.35">
      <c r="AG102" s="4"/>
    </row>
    <row r="103" spans="33:33" x14ac:dyDescent="0.35">
      <c r="AG103" s="4"/>
    </row>
    <row r="104" spans="33:33" x14ac:dyDescent="0.35">
      <c r="AG104" s="4"/>
    </row>
    <row r="105" spans="33:33" x14ac:dyDescent="0.35">
      <c r="AG105" s="4"/>
    </row>
    <row r="106" spans="33:33" x14ac:dyDescent="0.35">
      <c r="AG106" s="4"/>
    </row>
    <row r="107" spans="33:33" x14ac:dyDescent="0.35">
      <c r="AG107" s="4"/>
    </row>
    <row r="108" spans="33:33" x14ac:dyDescent="0.35">
      <c r="AG108" s="4"/>
    </row>
    <row r="109" spans="33:33" x14ac:dyDescent="0.35">
      <c r="AG109" s="4"/>
    </row>
    <row r="110" spans="33:33" x14ac:dyDescent="0.35">
      <c r="AG110" s="4"/>
    </row>
    <row r="111" spans="33:33" x14ac:dyDescent="0.35">
      <c r="AG111" s="4"/>
    </row>
    <row r="112" spans="33:33" x14ac:dyDescent="0.35">
      <c r="AG112" s="4"/>
    </row>
    <row r="113" spans="33:33" x14ac:dyDescent="0.35">
      <c r="AG113" s="4"/>
    </row>
    <row r="114" spans="33:33" x14ac:dyDescent="0.35">
      <c r="AG114" s="4"/>
    </row>
    <row r="115" spans="33:33" x14ac:dyDescent="0.35">
      <c r="AG115" s="4"/>
    </row>
    <row r="116" spans="33:33" x14ac:dyDescent="0.35">
      <c r="AG116" s="4"/>
    </row>
    <row r="117" spans="33:33" x14ac:dyDescent="0.35">
      <c r="AG117" s="4"/>
    </row>
    <row r="118" spans="33:33" x14ac:dyDescent="0.35">
      <c r="AG118" s="4"/>
    </row>
    <row r="119" spans="33:33" x14ac:dyDescent="0.35">
      <c r="AG119" s="4"/>
    </row>
    <row r="120" spans="33:33" x14ac:dyDescent="0.35">
      <c r="AG120" s="4"/>
    </row>
    <row r="121" spans="33:33" x14ac:dyDescent="0.35">
      <c r="AG121" s="4"/>
    </row>
    <row r="122" spans="33:33" x14ac:dyDescent="0.35">
      <c r="AG122" s="4"/>
    </row>
    <row r="123" spans="33:33" x14ac:dyDescent="0.35">
      <c r="AG123" s="4"/>
    </row>
    <row r="124" spans="33:33" x14ac:dyDescent="0.35">
      <c r="AG124" s="4"/>
    </row>
    <row r="125" spans="33:33" x14ac:dyDescent="0.35">
      <c r="AG125" s="4"/>
    </row>
    <row r="126" spans="33:33" x14ac:dyDescent="0.35">
      <c r="AG126" s="4"/>
    </row>
    <row r="127" spans="33:33" x14ac:dyDescent="0.35">
      <c r="AG127" s="4"/>
    </row>
    <row r="128" spans="33:33" x14ac:dyDescent="0.35">
      <c r="AG128" s="4"/>
    </row>
    <row r="129" spans="33:33" x14ac:dyDescent="0.35">
      <c r="AG129" s="4"/>
    </row>
    <row r="130" spans="33:33" x14ac:dyDescent="0.35">
      <c r="AG130" s="4"/>
    </row>
    <row r="131" spans="33:33" x14ac:dyDescent="0.35">
      <c r="AG131" s="4"/>
    </row>
    <row r="132" spans="33:33" x14ac:dyDescent="0.35">
      <c r="AG132" s="4"/>
    </row>
    <row r="133" spans="33:33" x14ac:dyDescent="0.35">
      <c r="AG133" s="4"/>
    </row>
    <row r="134" spans="33:33" x14ac:dyDescent="0.35">
      <c r="AG134" s="4"/>
    </row>
    <row r="135" spans="33:33" x14ac:dyDescent="0.35">
      <c r="AG135" s="4"/>
    </row>
    <row r="136" spans="33:33" x14ac:dyDescent="0.35">
      <c r="AG136" s="4"/>
    </row>
    <row r="137" spans="33:33" x14ac:dyDescent="0.35">
      <c r="AG137" s="4"/>
    </row>
    <row r="138" spans="33:33" x14ac:dyDescent="0.35">
      <c r="AG138" s="4"/>
    </row>
    <row r="139" spans="33:33" x14ac:dyDescent="0.35">
      <c r="AG139" s="4"/>
    </row>
    <row r="140" spans="33:33" x14ac:dyDescent="0.35">
      <c r="AG140" s="4"/>
    </row>
    <row r="141" spans="33:33" x14ac:dyDescent="0.35">
      <c r="AG141" s="4"/>
    </row>
    <row r="142" spans="33:33" x14ac:dyDescent="0.35">
      <c r="AG142" s="4"/>
    </row>
    <row r="143" spans="33:33" x14ac:dyDescent="0.35">
      <c r="AG143" s="4"/>
    </row>
    <row r="144" spans="33:33" x14ac:dyDescent="0.35">
      <c r="AG144" s="4"/>
    </row>
    <row r="145" spans="33:33" x14ac:dyDescent="0.35">
      <c r="AG145" s="4"/>
    </row>
    <row r="146" spans="33:33" x14ac:dyDescent="0.35">
      <c r="AG146" s="4"/>
    </row>
    <row r="147" spans="33:33" x14ac:dyDescent="0.35">
      <c r="AG147" s="4"/>
    </row>
    <row r="148" spans="33:33" x14ac:dyDescent="0.35">
      <c r="AG148" s="4"/>
    </row>
    <row r="149" spans="33:33" x14ac:dyDescent="0.35">
      <c r="AG149" s="4"/>
    </row>
    <row r="150" spans="33:33" x14ac:dyDescent="0.35">
      <c r="AG150" s="4"/>
    </row>
    <row r="151" spans="33:33" x14ac:dyDescent="0.35">
      <c r="AG151" s="4"/>
    </row>
    <row r="152" spans="33:33" x14ac:dyDescent="0.35">
      <c r="AG152" s="4"/>
    </row>
    <row r="153" spans="33:33" x14ac:dyDescent="0.35">
      <c r="AG153" s="4"/>
    </row>
    <row r="154" spans="33:33" x14ac:dyDescent="0.35">
      <c r="AG154" s="4"/>
    </row>
    <row r="155" spans="33:33" x14ac:dyDescent="0.35">
      <c r="AG155" s="4"/>
    </row>
    <row r="156" spans="33:33" x14ac:dyDescent="0.35">
      <c r="AG156" s="4"/>
    </row>
    <row r="157" spans="33:33" x14ac:dyDescent="0.35">
      <c r="AG157" s="4"/>
    </row>
    <row r="158" spans="33:33" x14ac:dyDescent="0.35">
      <c r="AG158" s="4"/>
    </row>
    <row r="159" spans="33:33" x14ac:dyDescent="0.35">
      <c r="AG159" s="4"/>
    </row>
    <row r="160" spans="33:33" x14ac:dyDescent="0.35">
      <c r="AG160" s="4"/>
    </row>
    <row r="161" spans="33:33" x14ac:dyDescent="0.35">
      <c r="AG161" s="4"/>
    </row>
    <row r="162" spans="33:33" x14ac:dyDescent="0.35">
      <c r="AG162" s="4"/>
    </row>
    <row r="163" spans="33:33" x14ac:dyDescent="0.35">
      <c r="AG163" s="4"/>
    </row>
    <row r="164" spans="33:33" x14ac:dyDescent="0.35">
      <c r="AG164" s="4"/>
    </row>
    <row r="165" spans="33:33" x14ac:dyDescent="0.35">
      <c r="AG165" s="4"/>
    </row>
    <row r="166" spans="33:33" x14ac:dyDescent="0.35">
      <c r="AG166" s="4"/>
    </row>
    <row r="167" spans="33:33" x14ac:dyDescent="0.35">
      <c r="AG167" s="4"/>
    </row>
    <row r="168" spans="33:33" x14ac:dyDescent="0.35">
      <c r="AG168" s="4"/>
    </row>
    <row r="169" spans="33:33" x14ac:dyDescent="0.35">
      <c r="AG169" s="4"/>
    </row>
    <row r="170" spans="33:33" x14ac:dyDescent="0.35">
      <c r="AG170" s="4"/>
    </row>
    <row r="171" spans="33:33" x14ac:dyDescent="0.35">
      <c r="AG171" s="4"/>
    </row>
    <row r="172" spans="33:33" x14ac:dyDescent="0.35">
      <c r="AG172" s="4"/>
    </row>
    <row r="173" spans="33:33" x14ac:dyDescent="0.35">
      <c r="AG173" s="4"/>
    </row>
    <row r="174" spans="33:33" x14ac:dyDescent="0.35">
      <c r="AG174" s="4"/>
    </row>
    <row r="175" spans="33:33" x14ac:dyDescent="0.35">
      <c r="AG175" s="4"/>
    </row>
    <row r="176" spans="33:33" x14ac:dyDescent="0.35">
      <c r="AG176" s="4"/>
    </row>
    <row r="177" spans="33:33" x14ac:dyDescent="0.35">
      <c r="AG177" s="4"/>
    </row>
    <row r="178" spans="33:33" x14ac:dyDescent="0.35">
      <c r="AG178" s="4"/>
    </row>
    <row r="179" spans="33:33" x14ac:dyDescent="0.35">
      <c r="AG179" s="4"/>
    </row>
  </sheetData>
  <phoneticPr fontId="5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971EA-01D5-424A-8F4B-426623DC4D11}">
  <sheetPr codeName="Sheet24">
    <tabColor rgb="FF92D050"/>
  </sheetPr>
  <dimension ref="A1:X19305"/>
  <sheetViews>
    <sheetView topLeftCell="A117" workbookViewId="0">
      <selection activeCell="J459" sqref="J459"/>
    </sheetView>
  </sheetViews>
  <sheetFormatPr defaultRowHeight="12.75" x14ac:dyDescent="0.35"/>
  <cols>
    <col min="1" max="1" width="12.265625" bestFit="1" customWidth="1"/>
    <col min="2" max="2" width="7.53125" bestFit="1" customWidth="1"/>
    <col min="3" max="3" width="11.46484375" bestFit="1" customWidth="1"/>
    <col min="4" max="4" width="34.796875" bestFit="1" customWidth="1"/>
    <col min="5" max="5" width="16.33203125" bestFit="1" customWidth="1"/>
    <col min="6" max="6" width="20.19921875" bestFit="1" customWidth="1"/>
    <col min="7" max="7" width="21.86328125" bestFit="1" customWidth="1"/>
    <col min="8" max="8" width="17.796875" bestFit="1" customWidth="1"/>
    <col min="9" max="9" width="16.86328125" bestFit="1" customWidth="1"/>
    <col min="10" max="10" width="13.06640625" bestFit="1" customWidth="1"/>
    <col min="11" max="11" width="14.3984375" bestFit="1" customWidth="1"/>
    <col min="12" max="12" width="15.6640625" bestFit="1" customWidth="1"/>
    <col min="13" max="13" width="14.6640625" bestFit="1" customWidth="1"/>
    <col min="14" max="14" width="13.33203125" bestFit="1" customWidth="1"/>
    <col min="15" max="15" width="21.73046875" bestFit="1" customWidth="1"/>
    <col min="16" max="16" width="19.6640625" bestFit="1" customWidth="1"/>
    <col min="17" max="17" width="15.6640625" bestFit="1" customWidth="1"/>
    <col min="18" max="18" width="11.73046875" bestFit="1" customWidth="1"/>
    <col min="19" max="19" width="16.33203125" bestFit="1" customWidth="1"/>
    <col min="20" max="20" width="7.6640625" bestFit="1" customWidth="1"/>
    <col min="21" max="21" width="6.86328125" bestFit="1" customWidth="1"/>
    <col min="22" max="22" width="12.6640625" bestFit="1" customWidth="1"/>
    <col min="23" max="23" width="12" customWidth="1"/>
  </cols>
  <sheetData>
    <row r="1" spans="1:24" x14ac:dyDescent="0.35">
      <c r="A1" t="s">
        <v>305</v>
      </c>
      <c r="B1" t="s">
        <v>129</v>
      </c>
      <c r="C1" t="s">
        <v>154</v>
      </c>
      <c r="D1" t="s">
        <v>153</v>
      </c>
      <c r="E1" t="s">
        <v>306</v>
      </c>
      <c r="F1" t="s">
        <v>307</v>
      </c>
      <c r="G1" t="s">
        <v>308</v>
      </c>
      <c r="H1" t="s">
        <v>309</v>
      </c>
      <c r="I1" t="s">
        <v>310</v>
      </c>
      <c r="J1" t="s">
        <v>311</v>
      </c>
      <c r="K1" t="s">
        <v>312</v>
      </c>
      <c r="L1" t="s">
        <v>313</v>
      </c>
      <c r="M1" t="s">
        <v>314</v>
      </c>
      <c r="N1" t="s">
        <v>315</v>
      </c>
      <c r="O1" t="s">
        <v>316</v>
      </c>
      <c r="P1" t="s">
        <v>317</v>
      </c>
      <c r="Q1" t="s">
        <v>318</v>
      </c>
      <c r="R1" t="s">
        <v>319</v>
      </c>
      <c r="S1" t="s">
        <v>278</v>
      </c>
      <c r="T1" t="s">
        <v>297</v>
      </c>
      <c r="U1" t="s">
        <v>298</v>
      </c>
      <c r="V1" t="s">
        <v>299</v>
      </c>
      <c r="W1" t="s">
        <v>300</v>
      </c>
      <c r="X1" t="s">
        <v>362</v>
      </c>
    </row>
    <row r="2" spans="1:24" x14ac:dyDescent="0.35">
      <c r="A2" t="str">
        <f>B2&amp;C2</f>
        <v>1368JALPEPP</v>
      </c>
      <c r="B2" s="28">
        <v>1368</v>
      </c>
      <c r="C2" s="25" t="s">
        <v>84</v>
      </c>
      <c r="D2" s="25" t="s">
        <v>223</v>
      </c>
      <c r="E2" s="25" t="s">
        <v>446</v>
      </c>
      <c r="F2" s="26">
        <v>-2319.2199999999998</v>
      </c>
      <c r="G2" s="67">
        <v>-373.46</v>
      </c>
      <c r="H2" s="26">
        <v>-2309.88</v>
      </c>
      <c r="I2" s="26">
        <v>9.34</v>
      </c>
      <c r="J2" s="67">
        <v>1.5</v>
      </c>
      <c r="K2" s="67">
        <v>-371.96</v>
      </c>
      <c r="L2" s="67">
        <v>9.0399999999999991</v>
      </c>
      <c r="M2" s="67">
        <v>0</v>
      </c>
      <c r="N2" s="67">
        <v>9.0399999999999991</v>
      </c>
      <c r="O2" s="67">
        <v>381</v>
      </c>
      <c r="P2" s="26">
        <v>2366.0100000000002</v>
      </c>
      <c r="Q2" s="26">
        <v>6.21</v>
      </c>
      <c r="R2" s="27">
        <v>0.24986784043084723</v>
      </c>
      <c r="S2" s="67">
        <v>0</v>
      </c>
      <c r="T2" s="25" t="s">
        <v>417</v>
      </c>
      <c r="U2" s="25" t="s">
        <v>417</v>
      </c>
      <c r="V2" s="25" t="s">
        <v>417</v>
      </c>
      <c r="W2" s="24">
        <v>1</v>
      </c>
      <c r="X2" s="24">
        <v>1</v>
      </c>
    </row>
    <row r="3" spans="1:24" hidden="1" x14ac:dyDescent="0.35">
      <c r="A3" t="str">
        <f t="shared" ref="A3:A66" si="0">B3&amp;C3</f>
        <v>5423CHEESE</v>
      </c>
      <c r="B3" s="34">
        <v>5423</v>
      </c>
      <c r="C3" s="31" t="s">
        <v>95</v>
      </c>
      <c r="D3" s="31" t="s">
        <v>96</v>
      </c>
      <c r="E3" s="31" t="s">
        <v>446</v>
      </c>
      <c r="F3" s="32">
        <v>693.98</v>
      </c>
      <c r="G3" s="68">
        <v>321.89</v>
      </c>
      <c r="H3" s="32">
        <v>2146.29</v>
      </c>
      <c r="I3" s="32">
        <v>1452.31</v>
      </c>
      <c r="J3" s="68">
        <v>673.61</v>
      </c>
      <c r="K3" s="68">
        <v>995.5</v>
      </c>
      <c r="L3" s="68">
        <v>132</v>
      </c>
      <c r="M3" s="68">
        <v>915</v>
      </c>
      <c r="N3" s="68">
        <v>1047</v>
      </c>
      <c r="O3" s="68">
        <v>51.5</v>
      </c>
      <c r="P3" s="32">
        <v>111.03400000000001</v>
      </c>
      <c r="Q3" s="32">
        <v>2.1560000000000001</v>
      </c>
      <c r="R3" s="33">
        <v>2.4698584906373871E-2</v>
      </c>
      <c r="S3" s="68">
        <v>0</v>
      </c>
      <c r="T3" s="31" t="s">
        <v>417</v>
      </c>
      <c r="U3" s="31" t="s">
        <v>417</v>
      </c>
      <c r="V3" s="31" t="s">
        <v>417</v>
      </c>
      <c r="W3" s="30">
        <v>1</v>
      </c>
      <c r="X3" s="30">
        <v>1</v>
      </c>
    </row>
    <row r="4" spans="1:24" hidden="1" x14ac:dyDescent="0.35">
      <c r="A4" t="str">
        <f t="shared" si="0"/>
        <v>5480CHEESE</v>
      </c>
      <c r="B4" s="28">
        <v>5480</v>
      </c>
      <c r="C4" s="25" t="s">
        <v>95</v>
      </c>
      <c r="D4" s="25" t="s">
        <v>96</v>
      </c>
      <c r="E4" s="25" t="s">
        <v>446</v>
      </c>
      <c r="F4" s="26">
        <v>403.36</v>
      </c>
      <c r="G4" s="67">
        <v>187.1</v>
      </c>
      <c r="H4" s="26">
        <v>1886.16</v>
      </c>
      <c r="I4" s="26">
        <v>1482.8</v>
      </c>
      <c r="J4" s="67">
        <v>687.75</v>
      </c>
      <c r="K4" s="67">
        <v>874.83</v>
      </c>
      <c r="L4" s="67">
        <v>200.06</v>
      </c>
      <c r="M4" s="67">
        <v>915</v>
      </c>
      <c r="N4" s="67">
        <v>1115.06</v>
      </c>
      <c r="O4" s="67">
        <v>240.22</v>
      </c>
      <c r="P4" s="26">
        <v>517.91431999999998</v>
      </c>
      <c r="Q4" s="26">
        <v>2.1560000000000001</v>
      </c>
      <c r="R4" s="27">
        <v>8.1084717252852462E-2</v>
      </c>
      <c r="S4" s="67">
        <v>0</v>
      </c>
      <c r="T4" s="25" t="s">
        <v>417</v>
      </c>
      <c r="U4" s="25" t="s">
        <v>417</v>
      </c>
      <c r="V4" s="25" t="s">
        <v>417</v>
      </c>
      <c r="W4" s="24">
        <v>1</v>
      </c>
      <c r="X4" s="24">
        <v>1</v>
      </c>
    </row>
    <row r="5" spans="1:24" hidden="1" x14ac:dyDescent="0.35">
      <c r="A5" t="str">
        <f t="shared" si="0"/>
        <v>6167CHEESE</v>
      </c>
      <c r="B5" s="34">
        <v>6167</v>
      </c>
      <c r="C5" s="31" t="s">
        <v>95</v>
      </c>
      <c r="D5" s="31" t="s">
        <v>96</v>
      </c>
      <c r="E5" s="31" t="s">
        <v>446</v>
      </c>
      <c r="F5" s="32">
        <v>304.33999999999997</v>
      </c>
      <c r="G5" s="68">
        <v>141.16</v>
      </c>
      <c r="H5" s="32">
        <v>1871</v>
      </c>
      <c r="I5" s="32">
        <v>1566.66</v>
      </c>
      <c r="J5" s="68">
        <v>726.65</v>
      </c>
      <c r="K5" s="68">
        <v>867.82</v>
      </c>
      <c r="L5" s="68">
        <v>275</v>
      </c>
      <c r="M5" s="68">
        <v>855</v>
      </c>
      <c r="N5" s="68">
        <v>1130</v>
      </c>
      <c r="O5" s="68">
        <v>262.19</v>
      </c>
      <c r="P5" s="32">
        <v>565.28164000000004</v>
      </c>
      <c r="Q5" s="32">
        <v>2.1560000000000001</v>
      </c>
      <c r="R5" s="33">
        <v>9.597060939173796E-2</v>
      </c>
      <c r="S5" s="68">
        <v>0</v>
      </c>
      <c r="T5" s="31" t="s">
        <v>417</v>
      </c>
      <c r="U5" s="31" t="s">
        <v>417</v>
      </c>
      <c r="V5" s="31" t="s">
        <v>417</v>
      </c>
      <c r="W5" s="30">
        <v>1</v>
      </c>
      <c r="X5" s="30">
        <v>1</v>
      </c>
    </row>
    <row r="6" spans="1:24" x14ac:dyDescent="0.35">
      <c r="A6" t="str">
        <f t="shared" si="0"/>
        <v>1368CHEESE</v>
      </c>
      <c r="B6" s="28">
        <v>1368</v>
      </c>
      <c r="C6" s="25" t="s">
        <v>95</v>
      </c>
      <c r="D6" s="25" t="s">
        <v>96</v>
      </c>
      <c r="E6" s="25" t="s">
        <v>446</v>
      </c>
      <c r="F6" s="26">
        <v>223.9</v>
      </c>
      <c r="G6" s="67">
        <v>103.85</v>
      </c>
      <c r="H6" s="26">
        <v>1871.54</v>
      </c>
      <c r="I6" s="26">
        <v>1647.64</v>
      </c>
      <c r="J6" s="67">
        <v>764.22</v>
      </c>
      <c r="K6" s="67">
        <v>868.06</v>
      </c>
      <c r="L6" s="67">
        <v>487.5</v>
      </c>
      <c r="M6" s="67">
        <v>1065</v>
      </c>
      <c r="N6" s="67">
        <v>1552.5</v>
      </c>
      <c r="O6" s="67">
        <v>684.44</v>
      </c>
      <c r="P6" s="26">
        <v>1475.65264</v>
      </c>
      <c r="Q6" s="26">
        <v>2.1560000000000001</v>
      </c>
      <c r="R6" s="27">
        <v>0.1558396365116286</v>
      </c>
      <c r="S6" s="67">
        <v>0</v>
      </c>
      <c r="T6" s="25" t="s">
        <v>417</v>
      </c>
      <c r="U6" s="25" t="s">
        <v>417</v>
      </c>
      <c r="V6" s="25" t="s">
        <v>417</v>
      </c>
      <c r="W6" s="24">
        <v>1</v>
      </c>
      <c r="X6" s="24">
        <v>1</v>
      </c>
    </row>
    <row r="7" spans="1:24" hidden="1" x14ac:dyDescent="0.35">
      <c r="A7" t="str">
        <f t="shared" si="0"/>
        <v>5459CHEESE</v>
      </c>
      <c r="B7" s="34">
        <v>5459</v>
      </c>
      <c r="C7" s="31" t="s">
        <v>95</v>
      </c>
      <c r="D7" s="31" t="s">
        <v>96</v>
      </c>
      <c r="E7" s="31" t="s">
        <v>446</v>
      </c>
      <c r="F7" s="32">
        <v>220.58</v>
      </c>
      <c r="G7" s="68">
        <v>6.82</v>
      </c>
      <c r="H7" s="32">
        <v>1390.62</v>
      </c>
      <c r="I7" s="32">
        <v>1170.04</v>
      </c>
      <c r="J7" s="68">
        <v>36.18</v>
      </c>
      <c r="K7" s="68">
        <v>43</v>
      </c>
      <c r="L7" s="68">
        <v>31</v>
      </c>
      <c r="M7" s="68">
        <v>50</v>
      </c>
      <c r="N7" s="68">
        <v>81</v>
      </c>
      <c r="O7" s="68">
        <v>38</v>
      </c>
      <c r="P7" s="32">
        <v>1228.92</v>
      </c>
      <c r="Q7" s="32">
        <v>32.340000000000003</v>
      </c>
      <c r="R7" s="33">
        <v>0.15534900952807765</v>
      </c>
      <c r="S7" s="68">
        <v>0</v>
      </c>
      <c r="T7" s="31" t="s">
        <v>417</v>
      </c>
      <c r="U7" s="31" t="s">
        <v>417</v>
      </c>
      <c r="V7" s="31" t="s">
        <v>417</v>
      </c>
      <c r="W7" s="30">
        <v>1</v>
      </c>
      <c r="X7" s="30">
        <v>1</v>
      </c>
    </row>
    <row r="8" spans="1:24" hidden="1" x14ac:dyDescent="0.35">
      <c r="A8" t="str">
        <f t="shared" si="0"/>
        <v>5457CHEESE</v>
      </c>
      <c r="B8" s="28">
        <v>5457</v>
      </c>
      <c r="C8" s="25" t="s">
        <v>95</v>
      </c>
      <c r="D8" s="25" t="s">
        <v>96</v>
      </c>
      <c r="E8" s="25" t="s">
        <v>446</v>
      </c>
      <c r="F8" s="26">
        <v>202.49</v>
      </c>
      <c r="G8" s="67">
        <v>93.91</v>
      </c>
      <c r="H8" s="26">
        <v>1359.37</v>
      </c>
      <c r="I8" s="26">
        <v>1156.8800000000001</v>
      </c>
      <c r="J8" s="67">
        <v>536.6</v>
      </c>
      <c r="K8" s="67">
        <v>630.51</v>
      </c>
      <c r="L8" s="67">
        <v>473</v>
      </c>
      <c r="M8" s="67">
        <v>525</v>
      </c>
      <c r="N8" s="67">
        <v>998</v>
      </c>
      <c r="O8" s="67">
        <v>367.5</v>
      </c>
      <c r="P8" s="26">
        <v>792.33</v>
      </c>
      <c r="Q8" s="26">
        <v>2.1560000000000001</v>
      </c>
      <c r="R8" s="27">
        <v>9.6326842655859668E-2</v>
      </c>
      <c r="S8" s="67">
        <v>0</v>
      </c>
      <c r="T8" s="25" t="s">
        <v>417</v>
      </c>
      <c r="U8" s="25" t="s">
        <v>417</v>
      </c>
      <c r="V8" s="25" t="s">
        <v>417</v>
      </c>
      <c r="W8" s="24">
        <v>1</v>
      </c>
      <c r="X8" s="24">
        <v>1</v>
      </c>
    </row>
    <row r="9" spans="1:24" x14ac:dyDescent="0.35">
      <c r="A9" t="str">
        <f t="shared" si="0"/>
        <v>1368GAROIL</v>
      </c>
      <c r="B9" s="34">
        <v>1368</v>
      </c>
      <c r="C9" s="31" t="s">
        <v>64</v>
      </c>
      <c r="D9" s="31" t="s">
        <v>498</v>
      </c>
      <c r="E9" s="31" t="s">
        <v>446</v>
      </c>
      <c r="F9" s="32">
        <v>176.43</v>
      </c>
      <c r="G9" s="68">
        <v>19.04</v>
      </c>
      <c r="H9" s="32">
        <v>386.5</v>
      </c>
      <c r="I9" s="32">
        <v>210.07</v>
      </c>
      <c r="J9" s="68">
        <v>22.67</v>
      </c>
      <c r="K9" s="68">
        <v>41.71</v>
      </c>
      <c r="L9" s="68">
        <v>9</v>
      </c>
      <c r="M9" s="68">
        <v>36</v>
      </c>
      <c r="N9" s="68">
        <v>45</v>
      </c>
      <c r="O9" s="68">
        <v>3.29</v>
      </c>
      <c r="P9" s="32">
        <v>30.487442999999999</v>
      </c>
      <c r="Q9" s="32">
        <v>9.2667000000000002</v>
      </c>
      <c r="R9" s="33">
        <v>3.2196954123898669E-3</v>
      </c>
      <c r="S9" s="68">
        <v>0</v>
      </c>
      <c r="T9" s="31" t="s">
        <v>417</v>
      </c>
      <c r="U9" s="31" t="s">
        <v>417</v>
      </c>
      <c r="V9" s="31" t="s">
        <v>417</v>
      </c>
      <c r="W9" s="30">
        <v>1</v>
      </c>
      <c r="X9" s="30">
        <v>1</v>
      </c>
    </row>
    <row r="10" spans="1:24" hidden="1" x14ac:dyDescent="0.35">
      <c r="A10" t="str">
        <f t="shared" si="0"/>
        <v>545914SCRDO</v>
      </c>
      <c r="B10" s="28">
        <v>5459</v>
      </c>
      <c r="C10" s="25" t="s">
        <v>94</v>
      </c>
      <c r="D10" s="25" t="s">
        <v>198</v>
      </c>
      <c r="E10" s="25" t="s">
        <v>446</v>
      </c>
      <c r="F10" s="26">
        <v>172.76</v>
      </c>
      <c r="G10" s="67">
        <v>209</v>
      </c>
      <c r="H10" s="26">
        <v>551.38</v>
      </c>
      <c r="I10" s="26">
        <v>378.62</v>
      </c>
      <c r="J10" s="67">
        <v>458</v>
      </c>
      <c r="K10" s="67">
        <v>667</v>
      </c>
      <c r="L10" s="67">
        <v>370</v>
      </c>
      <c r="M10" s="67">
        <v>540</v>
      </c>
      <c r="N10" s="67">
        <v>910</v>
      </c>
      <c r="O10" s="67">
        <v>243</v>
      </c>
      <c r="P10" s="26">
        <v>200.88810000000001</v>
      </c>
      <c r="Q10" s="26">
        <v>0.82669999999999999</v>
      </c>
      <c r="R10" s="27">
        <v>2.5394466166208877E-2</v>
      </c>
      <c r="S10" s="67">
        <v>0</v>
      </c>
      <c r="T10" s="25" t="s">
        <v>417</v>
      </c>
      <c r="U10" s="25" t="s">
        <v>417</v>
      </c>
      <c r="V10" s="25" t="s">
        <v>417</v>
      </c>
      <c r="W10" s="24">
        <v>1</v>
      </c>
      <c r="X10" s="24">
        <v>1</v>
      </c>
    </row>
    <row r="11" spans="1:24" hidden="1" x14ac:dyDescent="0.35">
      <c r="A11" t="str">
        <f t="shared" si="0"/>
        <v>5480BACON</v>
      </c>
      <c r="B11" s="34">
        <v>5480</v>
      </c>
      <c r="C11" s="31" t="s">
        <v>17</v>
      </c>
      <c r="D11" s="31" t="s">
        <v>167</v>
      </c>
      <c r="E11" s="31" t="s">
        <v>446</v>
      </c>
      <c r="F11" s="32">
        <v>171.11</v>
      </c>
      <c r="G11" s="68">
        <v>28.23</v>
      </c>
      <c r="H11" s="32">
        <v>398.24</v>
      </c>
      <c r="I11" s="32">
        <v>227.13</v>
      </c>
      <c r="J11" s="68">
        <v>37.479999999999997</v>
      </c>
      <c r="K11" s="68">
        <v>65.72</v>
      </c>
      <c r="L11" s="68">
        <v>45.13</v>
      </c>
      <c r="M11" s="68">
        <v>40</v>
      </c>
      <c r="N11" s="68">
        <v>85.13</v>
      </c>
      <c r="O11" s="68">
        <v>19.420000000000002</v>
      </c>
      <c r="P11" s="32">
        <v>117.68519999999999</v>
      </c>
      <c r="Q11" s="32">
        <v>6.06</v>
      </c>
      <c r="R11" s="33">
        <v>1.842480657195459E-2</v>
      </c>
      <c r="S11" s="68">
        <v>0</v>
      </c>
      <c r="T11" s="31" t="s">
        <v>417</v>
      </c>
      <c r="U11" s="31" t="s">
        <v>417</v>
      </c>
      <c r="V11" s="31" t="s">
        <v>417</v>
      </c>
      <c r="W11" s="30">
        <v>1</v>
      </c>
      <c r="X11" s="30">
        <v>1</v>
      </c>
    </row>
    <row r="12" spans="1:24" x14ac:dyDescent="0.35">
      <c r="A12" t="str">
        <f t="shared" si="0"/>
        <v>1368PINEAPL</v>
      </c>
      <c r="B12" s="28">
        <v>1368</v>
      </c>
      <c r="C12" s="25" t="s">
        <v>62</v>
      </c>
      <c r="D12" s="25" t="s">
        <v>244</v>
      </c>
      <c r="E12" s="25" t="s">
        <v>446</v>
      </c>
      <c r="F12" s="26">
        <v>-165.51</v>
      </c>
      <c r="G12" s="67">
        <v>-25.35</v>
      </c>
      <c r="H12" s="26">
        <v>-122.93</v>
      </c>
      <c r="I12" s="26">
        <v>42.58</v>
      </c>
      <c r="J12" s="67">
        <v>6.53</v>
      </c>
      <c r="K12" s="67">
        <v>-18.82</v>
      </c>
      <c r="L12" s="67">
        <v>2.1800000000000002</v>
      </c>
      <c r="M12" s="67">
        <v>12</v>
      </c>
      <c r="N12" s="67">
        <v>14.18</v>
      </c>
      <c r="O12" s="67">
        <v>33</v>
      </c>
      <c r="P12" s="26">
        <v>215.49</v>
      </c>
      <c r="Q12" s="26">
        <v>6.53</v>
      </c>
      <c r="R12" s="27">
        <v>2.2757309112997521E-2</v>
      </c>
      <c r="S12" s="67">
        <v>0</v>
      </c>
      <c r="T12" s="25" t="s">
        <v>417</v>
      </c>
      <c r="U12" s="25" t="s">
        <v>417</v>
      </c>
      <c r="V12" s="25" t="s">
        <v>417</v>
      </c>
      <c r="W12" s="24">
        <v>1</v>
      </c>
      <c r="X12" s="24">
        <v>1</v>
      </c>
    </row>
    <row r="13" spans="1:24" hidden="1" x14ac:dyDescent="0.35">
      <c r="A13" t="str">
        <f t="shared" si="0"/>
        <v>5487PROVOLON</v>
      </c>
      <c r="B13" s="34">
        <v>5487</v>
      </c>
      <c r="C13" s="31" t="s">
        <v>99</v>
      </c>
      <c r="D13" s="31" t="s">
        <v>188</v>
      </c>
      <c r="E13" s="31" t="s">
        <v>446</v>
      </c>
      <c r="F13" s="32">
        <v>-155.71</v>
      </c>
      <c r="G13" s="68">
        <v>-67.02</v>
      </c>
      <c r="H13" s="32">
        <v>426.91</v>
      </c>
      <c r="I13" s="32">
        <v>582.62</v>
      </c>
      <c r="J13" s="68">
        <v>250.77</v>
      </c>
      <c r="K13" s="68">
        <v>183.75</v>
      </c>
      <c r="L13" s="68">
        <v>120</v>
      </c>
      <c r="M13" s="68">
        <v>195</v>
      </c>
      <c r="N13" s="68">
        <v>315</v>
      </c>
      <c r="O13" s="68">
        <v>131.25</v>
      </c>
      <c r="P13" s="32">
        <v>304.93312500000002</v>
      </c>
      <c r="Q13" s="32">
        <v>2.3233000000000001</v>
      </c>
      <c r="R13" s="33">
        <v>3.221269131325169E-2</v>
      </c>
      <c r="S13" s="68">
        <v>0</v>
      </c>
      <c r="T13" s="31" t="s">
        <v>417</v>
      </c>
      <c r="U13" s="31" t="s">
        <v>417</v>
      </c>
      <c r="V13" s="31" t="s">
        <v>417</v>
      </c>
      <c r="W13" s="30">
        <v>1</v>
      </c>
      <c r="X13" s="30">
        <v>1</v>
      </c>
    </row>
    <row r="14" spans="1:24" hidden="1" x14ac:dyDescent="0.35">
      <c r="A14" t="str">
        <f t="shared" si="0"/>
        <v>5462BACON</v>
      </c>
      <c r="B14" s="28">
        <v>5462</v>
      </c>
      <c r="C14" s="25" t="s">
        <v>17</v>
      </c>
      <c r="D14" s="25" t="s">
        <v>167</v>
      </c>
      <c r="E14" s="25" t="s">
        <v>446</v>
      </c>
      <c r="F14" s="26">
        <v>-149.06</v>
      </c>
      <c r="G14" s="67">
        <v>-24.6</v>
      </c>
      <c r="H14" s="26">
        <v>-42.42</v>
      </c>
      <c r="I14" s="26">
        <v>106.64</v>
      </c>
      <c r="J14" s="67">
        <v>17.600000000000001</v>
      </c>
      <c r="K14" s="67">
        <v>-7</v>
      </c>
      <c r="L14" s="67">
        <v>23</v>
      </c>
      <c r="M14" s="67">
        <v>20</v>
      </c>
      <c r="N14" s="67">
        <v>43</v>
      </c>
      <c r="O14" s="67">
        <v>50</v>
      </c>
      <c r="P14" s="26">
        <v>303</v>
      </c>
      <c r="Q14" s="26">
        <v>6.06</v>
      </c>
      <c r="R14" s="27">
        <v>5.0173944620881206E-2</v>
      </c>
      <c r="S14" s="67">
        <v>0</v>
      </c>
      <c r="T14" s="25" t="s">
        <v>417</v>
      </c>
      <c r="U14" s="25" t="s">
        <v>417</v>
      </c>
      <c r="V14" s="25" t="s">
        <v>417</v>
      </c>
      <c r="W14" s="24">
        <v>1</v>
      </c>
      <c r="X14" s="24">
        <v>1</v>
      </c>
    </row>
    <row r="15" spans="1:24" hidden="1" x14ac:dyDescent="0.35">
      <c r="A15" t="str">
        <f t="shared" si="0"/>
        <v>6182CHEESE</v>
      </c>
      <c r="B15" s="34">
        <v>6182</v>
      </c>
      <c r="C15" s="31" t="s">
        <v>95</v>
      </c>
      <c r="D15" s="31" t="s">
        <v>96</v>
      </c>
      <c r="E15" s="31" t="s">
        <v>446</v>
      </c>
      <c r="F15" s="32">
        <v>146.19</v>
      </c>
      <c r="G15" s="68">
        <v>67.819999999999993</v>
      </c>
      <c r="H15" s="32">
        <v>948.64</v>
      </c>
      <c r="I15" s="32">
        <v>802.45</v>
      </c>
      <c r="J15" s="68">
        <v>372.19</v>
      </c>
      <c r="K15" s="68">
        <v>440</v>
      </c>
      <c r="L15" s="68">
        <v>340</v>
      </c>
      <c r="M15" s="68">
        <v>360</v>
      </c>
      <c r="N15" s="68">
        <v>700</v>
      </c>
      <c r="O15" s="68">
        <v>260</v>
      </c>
      <c r="P15" s="32">
        <v>560.55999999999995</v>
      </c>
      <c r="Q15" s="32">
        <v>2.1560000000000001</v>
      </c>
      <c r="R15" s="33">
        <v>9.3180719264192802E-2</v>
      </c>
      <c r="S15" s="68">
        <v>0</v>
      </c>
      <c r="T15" s="31" t="s">
        <v>417</v>
      </c>
      <c r="U15" s="31" t="s">
        <v>417</v>
      </c>
      <c r="V15" s="31" t="s">
        <v>417</v>
      </c>
      <c r="W15" s="30">
        <v>1</v>
      </c>
      <c r="X15" s="30">
        <v>1</v>
      </c>
    </row>
    <row r="16" spans="1:24" x14ac:dyDescent="0.35">
      <c r="A16" t="str">
        <f t="shared" si="0"/>
        <v>136812SCRDO</v>
      </c>
      <c r="B16" s="28">
        <v>1368</v>
      </c>
      <c r="C16" s="25" t="s">
        <v>98</v>
      </c>
      <c r="D16" s="25" t="s">
        <v>197</v>
      </c>
      <c r="E16" s="25" t="s">
        <v>446</v>
      </c>
      <c r="F16" s="26">
        <v>144.52000000000001</v>
      </c>
      <c r="G16" s="67">
        <v>246</v>
      </c>
      <c r="H16" s="26">
        <v>638.6</v>
      </c>
      <c r="I16" s="26">
        <v>494.08</v>
      </c>
      <c r="J16" s="67">
        <v>841</v>
      </c>
      <c r="K16" s="67">
        <v>1087</v>
      </c>
      <c r="L16" s="67">
        <v>176</v>
      </c>
      <c r="M16" s="67">
        <v>1136</v>
      </c>
      <c r="N16" s="67">
        <v>1312</v>
      </c>
      <c r="O16" s="67">
        <v>225</v>
      </c>
      <c r="P16" s="26">
        <v>132.1875</v>
      </c>
      <c r="Q16" s="26">
        <v>0.58750000000000002</v>
      </c>
      <c r="R16" s="27">
        <v>1.3959960083411573E-2</v>
      </c>
      <c r="S16" s="67">
        <v>0</v>
      </c>
      <c r="T16" s="25" t="s">
        <v>417</v>
      </c>
      <c r="U16" s="25" t="s">
        <v>417</v>
      </c>
      <c r="V16" s="25" t="s">
        <v>417</v>
      </c>
      <c r="W16" s="24">
        <v>1</v>
      </c>
      <c r="X16" s="24">
        <v>1</v>
      </c>
    </row>
    <row r="17" spans="1:24" x14ac:dyDescent="0.35">
      <c r="A17" t="str">
        <f t="shared" si="0"/>
        <v>136812PANCR</v>
      </c>
      <c r="B17" s="34">
        <v>1368</v>
      </c>
      <c r="C17" s="31" t="s">
        <v>103</v>
      </c>
      <c r="D17" s="31" t="s">
        <v>199</v>
      </c>
      <c r="E17" s="31" t="s">
        <v>446</v>
      </c>
      <c r="F17" s="32">
        <v>140.72</v>
      </c>
      <c r="G17" s="68">
        <v>139.5</v>
      </c>
      <c r="H17" s="32">
        <v>718.23</v>
      </c>
      <c r="I17" s="32">
        <v>577.51</v>
      </c>
      <c r="J17" s="68">
        <v>572.5</v>
      </c>
      <c r="K17" s="68">
        <v>712</v>
      </c>
      <c r="L17" s="68">
        <v>16</v>
      </c>
      <c r="M17" s="68">
        <v>896</v>
      </c>
      <c r="N17" s="68">
        <v>912</v>
      </c>
      <c r="O17" s="68">
        <v>200</v>
      </c>
      <c r="P17" s="32">
        <v>201.74</v>
      </c>
      <c r="Q17" s="32">
        <v>1.0086999999999999</v>
      </c>
      <c r="R17" s="33">
        <v>2.1305209246165111E-2</v>
      </c>
      <c r="S17" s="68">
        <v>0</v>
      </c>
      <c r="T17" s="31" t="s">
        <v>417</v>
      </c>
      <c r="U17" s="31" t="s">
        <v>417</v>
      </c>
      <c r="V17" s="31" t="s">
        <v>417</v>
      </c>
      <c r="W17" s="30">
        <v>1</v>
      </c>
      <c r="X17" s="30">
        <v>1</v>
      </c>
    </row>
    <row r="18" spans="1:24" hidden="1" x14ac:dyDescent="0.35">
      <c r="A18" t="str">
        <f t="shared" si="0"/>
        <v>6172CHEESE</v>
      </c>
      <c r="B18" s="28">
        <v>6172</v>
      </c>
      <c r="C18" s="25" t="s">
        <v>95</v>
      </c>
      <c r="D18" s="25" t="s">
        <v>96</v>
      </c>
      <c r="E18" s="25" t="s">
        <v>446</v>
      </c>
      <c r="F18" s="26">
        <v>137.88999999999999</v>
      </c>
      <c r="G18" s="67">
        <v>4.26</v>
      </c>
      <c r="H18" s="26">
        <v>643.25</v>
      </c>
      <c r="I18" s="26">
        <v>505.36</v>
      </c>
      <c r="J18" s="67">
        <v>15.63</v>
      </c>
      <c r="K18" s="67">
        <v>19.899999999999999</v>
      </c>
      <c r="L18" s="67">
        <v>15.62</v>
      </c>
      <c r="M18" s="67">
        <v>15</v>
      </c>
      <c r="N18" s="67">
        <v>30.62</v>
      </c>
      <c r="O18" s="67">
        <v>10.73</v>
      </c>
      <c r="P18" s="26">
        <v>347.00819999999999</v>
      </c>
      <c r="Q18" s="26">
        <v>32.340000000000003</v>
      </c>
      <c r="R18" s="27">
        <v>8.9383000635943732E-2</v>
      </c>
      <c r="S18" s="67">
        <v>0</v>
      </c>
      <c r="T18" s="25" t="s">
        <v>417</v>
      </c>
      <c r="U18" s="25" t="s">
        <v>417</v>
      </c>
      <c r="V18" s="25" t="s">
        <v>417</v>
      </c>
      <c r="W18" s="24">
        <v>1</v>
      </c>
      <c r="X18" s="24">
        <v>1</v>
      </c>
    </row>
    <row r="19" spans="1:24" hidden="1" x14ac:dyDescent="0.35">
      <c r="A19" t="str">
        <f t="shared" si="0"/>
        <v>5427CHEESE</v>
      </c>
      <c r="B19" s="34">
        <v>5427</v>
      </c>
      <c r="C19" s="31" t="s">
        <v>95</v>
      </c>
      <c r="D19" s="31" t="s">
        <v>96</v>
      </c>
      <c r="E19" s="31" t="s">
        <v>446</v>
      </c>
      <c r="F19" s="32">
        <v>137.22999999999999</v>
      </c>
      <c r="G19" s="68">
        <v>63.67</v>
      </c>
      <c r="H19" s="32">
        <v>1652.57</v>
      </c>
      <c r="I19" s="32">
        <v>1515.34</v>
      </c>
      <c r="J19" s="68">
        <v>702.83</v>
      </c>
      <c r="K19" s="68">
        <v>766.5</v>
      </c>
      <c r="L19" s="68">
        <v>231.5</v>
      </c>
      <c r="M19" s="68">
        <v>750</v>
      </c>
      <c r="N19" s="68">
        <v>981.5</v>
      </c>
      <c r="O19" s="68">
        <v>215</v>
      </c>
      <c r="P19" s="32">
        <v>463.54</v>
      </c>
      <c r="Q19" s="32">
        <v>2.1560000000000001</v>
      </c>
      <c r="R19" s="33">
        <v>7.3383106374301302E-2</v>
      </c>
      <c r="S19" s="68">
        <v>0</v>
      </c>
      <c r="T19" s="31" t="s">
        <v>417</v>
      </c>
      <c r="U19" s="31" t="s">
        <v>417</v>
      </c>
      <c r="V19" s="31" t="s">
        <v>417</v>
      </c>
      <c r="W19" s="30">
        <v>1</v>
      </c>
      <c r="X19" s="30">
        <v>1</v>
      </c>
    </row>
    <row r="20" spans="1:24" hidden="1" x14ac:dyDescent="0.35">
      <c r="A20" t="str">
        <f t="shared" si="0"/>
        <v>6165CHEESE</v>
      </c>
      <c r="B20" s="28">
        <v>6165</v>
      </c>
      <c r="C20" s="25" t="s">
        <v>95</v>
      </c>
      <c r="D20" s="25" t="s">
        <v>96</v>
      </c>
      <c r="E20" s="25" t="s">
        <v>446</v>
      </c>
      <c r="F20" s="26">
        <v>131.94</v>
      </c>
      <c r="G20" s="67">
        <v>4.08</v>
      </c>
      <c r="H20" s="26">
        <v>1325.93</v>
      </c>
      <c r="I20" s="26">
        <v>1193.99</v>
      </c>
      <c r="J20" s="67">
        <v>36.92</v>
      </c>
      <c r="K20" s="67">
        <v>41</v>
      </c>
      <c r="L20" s="67">
        <v>19</v>
      </c>
      <c r="M20" s="67">
        <v>44</v>
      </c>
      <c r="N20" s="67">
        <v>63</v>
      </c>
      <c r="O20" s="67">
        <v>22</v>
      </c>
      <c r="P20" s="26">
        <v>711.48</v>
      </c>
      <c r="Q20" s="26">
        <v>32.340000000000003</v>
      </c>
      <c r="R20" s="27">
        <v>0.10532530379136305</v>
      </c>
      <c r="S20" s="67">
        <v>0</v>
      </c>
      <c r="T20" s="25" t="s">
        <v>417</v>
      </c>
      <c r="U20" s="25" t="s">
        <v>417</v>
      </c>
      <c r="V20" s="25" t="s">
        <v>417</v>
      </c>
      <c r="W20" s="24">
        <v>1</v>
      </c>
      <c r="X20" s="24">
        <v>1</v>
      </c>
    </row>
    <row r="21" spans="1:24" hidden="1" x14ac:dyDescent="0.35">
      <c r="A21" t="str">
        <f t="shared" si="0"/>
        <v>618212PIZBO</v>
      </c>
      <c r="B21" s="34">
        <v>6182</v>
      </c>
      <c r="C21" s="31" t="s">
        <v>176</v>
      </c>
      <c r="D21" s="31" t="s">
        <v>175</v>
      </c>
      <c r="E21" s="31" t="s">
        <v>446</v>
      </c>
      <c r="F21" s="32">
        <v>-129.83000000000001</v>
      </c>
      <c r="G21" s="68">
        <v>-416</v>
      </c>
      <c r="H21" s="32">
        <v>27.77</v>
      </c>
      <c r="I21" s="32">
        <v>157.6</v>
      </c>
      <c r="J21" s="68">
        <v>505</v>
      </c>
      <c r="K21" s="68">
        <v>89</v>
      </c>
      <c r="L21" s="68">
        <v>589</v>
      </c>
      <c r="M21" s="68">
        <v>500</v>
      </c>
      <c r="N21" s="68">
        <v>1089</v>
      </c>
      <c r="O21" s="68">
        <v>1000</v>
      </c>
      <c r="P21" s="32">
        <v>312.10000000000002</v>
      </c>
      <c r="Q21" s="32">
        <v>0.31209999999999999</v>
      </c>
      <c r="R21" s="33">
        <v>5.1879731843789384E-2</v>
      </c>
      <c r="S21" s="68">
        <v>0</v>
      </c>
      <c r="T21" s="31" t="s">
        <v>417</v>
      </c>
      <c r="U21" s="31" t="s">
        <v>417</v>
      </c>
      <c r="V21" s="31" t="s">
        <v>417</v>
      </c>
      <c r="W21" s="30">
        <v>1</v>
      </c>
      <c r="X21" s="30">
        <v>1</v>
      </c>
    </row>
    <row r="22" spans="1:24" hidden="1" x14ac:dyDescent="0.35">
      <c r="A22" t="str">
        <f t="shared" si="0"/>
        <v>4391PARCHPA</v>
      </c>
      <c r="B22" s="28">
        <v>4391</v>
      </c>
      <c r="C22" s="25" t="s">
        <v>238</v>
      </c>
      <c r="D22" s="25" t="s">
        <v>237</v>
      </c>
      <c r="E22" s="25" t="s">
        <v>446</v>
      </c>
      <c r="F22" s="26">
        <v>-127.24</v>
      </c>
      <c r="G22" s="67">
        <v>-3.39</v>
      </c>
      <c r="H22" s="26">
        <v>-112.62</v>
      </c>
      <c r="I22" s="26">
        <v>14.62</v>
      </c>
      <c r="J22" s="67">
        <v>0.39</v>
      </c>
      <c r="K22" s="67">
        <v>-3</v>
      </c>
      <c r="L22" s="67">
        <v>2</v>
      </c>
      <c r="M22" s="67">
        <v>0</v>
      </c>
      <c r="N22" s="67">
        <v>2</v>
      </c>
      <c r="O22" s="67">
        <v>5</v>
      </c>
      <c r="P22" s="26">
        <v>187.7</v>
      </c>
      <c r="Q22" s="26">
        <v>37.54</v>
      </c>
      <c r="R22" s="27">
        <v>4.1832886644132178E-2</v>
      </c>
      <c r="S22" s="67">
        <v>0</v>
      </c>
      <c r="T22" s="25" t="s">
        <v>417</v>
      </c>
      <c r="U22" s="25" t="s">
        <v>417</v>
      </c>
      <c r="V22" s="25" t="s">
        <v>417</v>
      </c>
      <c r="W22" s="24">
        <v>1</v>
      </c>
      <c r="X22" s="24">
        <v>1</v>
      </c>
    </row>
    <row r="23" spans="1:24" hidden="1" x14ac:dyDescent="0.35">
      <c r="A23" t="str">
        <f t="shared" si="0"/>
        <v>5487CHEESE</v>
      </c>
      <c r="B23" s="34">
        <v>5487</v>
      </c>
      <c r="C23" s="31" t="s">
        <v>95</v>
      </c>
      <c r="D23" s="31" t="s">
        <v>96</v>
      </c>
      <c r="E23" s="31" t="s">
        <v>446</v>
      </c>
      <c r="F23" s="32">
        <v>-126.42</v>
      </c>
      <c r="G23" s="68">
        <v>-58.63</v>
      </c>
      <c r="H23" s="32">
        <v>2865.32</v>
      </c>
      <c r="I23" s="32">
        <v>2991.74</v>
      </c>
      <c r="J23" s="68">
        <v>1387.63</v>
      </c>
      <c r="K23" s="68">
        <v>1329</v>
      </c>
      <c r="L23" s="68">
        <v>600</v>
      </c>
      <c r="M23" s="68">
        <v>1500</v>
      </c>
      <c r="N23" s="68">
        <v>2100</v>
      </c>
      <c r="O23" s="68">
        <v>771</v>
      </c>
      <c r="P23" s="32">
        <v>1662.2760000000001</v>
      </c>
      <c r="Q23" s="32">
        <v>2.1560000000000001</v>
      </c>
      <c r="R23" s="33">
        <v>0.1756004162074119</v>
      </c>
      <c r="S23" s="68">
        <v>0</v>
      </c>
      <c r="T23" s="31" t="s">
        <v>417</v>
      </c>
      <c r="U23" s="31" t="s">
        <v>417</v>
      </c>
      <c r="V23" s="31" t="s">
        <v>417</v>
      </c>
      <c r="W23" s="30">
        <v>1</v>
      </c>
      <c r="X23" s="30">
        <v>1</v>
      </c>
    </row>
    <row r="24" spans="1:24" hidden="1" x14ac:dyDescent="0.35">
      <c r="A24" t="str">
        <f t="shared" si="0"/>
        <v>542314PIZBO</v>
      </c>
      <c r="B24" s="28">
        <v>5423</v>
      </c>
      <c r="C24" s="25" t="s">
        <v>178</v>
      </c>
      <c r="D24" s="25" t="s">
        <v>177</v>
      </c>
      <c r="E24" s="25" t="s">
        <v>446</v>
      </c>
      <c r="F24" s="26">
        <v>125.76</v>
      </c>
      <c r="G24" s="67">
        <v>313</v>
      </c>
      <c r="H24" s="26">
        <v>323.05</v>
      </c>
      <c r="I24" s="26">
        <v>197.29</v>
      </c>
      <c r="J24" s="67">
        <v>491</v>
      </c>
      <c r="K24" s="67">
        <v>804</v>
      </c>
      <c r="L24" s="67">
        <v>275</v>
      </c>
      <c r="M24" s="67">
        <v>550</v>
      </c>
      <c r="N24" s="67">
        <v>825</v>
      </c>
      <c r="O24" s="67">
        <v>21</v>
      </c>
      <c r="P24" s="26">
        <v>8.4377999999999993</v>
      </c>
      <c r="Q24" s="26">
        <v>0.40179999999999999</v>
      </c>
      <c r="R24" s="27">
        <v>1.8769180586397087E-3</v>
      </c>
      <c r="S24" s="67">
        <v>0</v>
      </c>
      <c r="T24" s="25" t="s">
        <v>417</v>
      </c>
      <c r="U24" s="25" t="s">
        <v>417</v>
      </c>
      <c r="V24" s="25" t="s">
        <v>417</v>
      </c>
      <c r="W24" s="24">
        <v>1</v>
      </c>
      <c r="X24" s="24">
        <v>1</v>
      </c>
    </row>
    <row r="25" spans="1:24" hidden="1" x14ac:dyDescent="0.35">
      <c r="A25" t="str">
        <f t="shared" si="0"/>
        <v>6192CHEESE</v>
      </c>
      <c r="B25" s="34">
        <v>6192</v>
      </c>
      <c r="C25" s="31" t="s">
        <v>95</v>
      </c>
      <c r="D25" s="31" t="s">
        <v>96</v>
      </c>
      <c r="E25" s="31" t="s">
        <v>446</v>
      </c>
      <c r="F25" s="32">
        <v>123.84</v>
      </c>
      <c r="G25" s="68">
        <v>3.82</v>
      </c>
      <c r="H25" s="32">
        <v>1187.52</v>
      </c>
      <c r="I25" s="32">
        <v>1063.68</v>
      </c>
      <c r="J25" s="68">
        <v>32.9</v>
      </c>
      <c r="K25" s="68">
        <v>36.729999999999997</v>
      </c>
      <c r="L25" s="68">
        <v>20.69</v>
      </c>
      <c r="M25" s="68">
        <v>37</v>
      </c>
      <c r="N25" s="68">
        <v>57.69</v>
      </c>
      <c r="O25" s="68">
        <v>20.97</v>
      </c>
      <c r="P25" s="32">
        <v>678.16980000000001</v>
      </c>
      <c r="Q25" s="32">
        <v>32.340000000000003</v>
      </c>
      <c r="R25" s="33">
        <v>0.14709742087391905</v>
      </c>
      <c r="S25" s="68">
        <v>0</v>
      </c>
      <c r="T25" s="31" t="s">
        <v>417</v>
      </c>
      <c r="U25" s="31" t="s">
        <v>417</v>
      </c>
      <c r="V25" s="31" t="s">
        <v>417</v>
      </c>
      <c r="W25" s="30">
        <v>1</v>
      </c>
      <c r="X25" s="30">
        <v>1</v>
      </c>
    </row>
    <row r="26" spans="1:24" hidden="1" x14ac:dyDescent="0.35">
      <c r="A26" t="str">
        <f t="shared" si="0"/>
        <v>6117PROVOLON</v>
      </c>
      <c r="B26" s="28">
        <v>6117</v>
      </c>
      <c r="C26" s="25" t="s">
        <v>99</v>
      </c>
      <c r="D26" s="25" t="s">
        <v>188</v>
      </c>
      <c r="E26" s="25" t="s">
        <v>446</v>
      </c>
      <c r="F26" s="26">
        <v>-120.17</v>
      </c>
      <c r="G26" s="67">
        <v>-51.72</v>
      </c>
      <c r="H26" s="26">
        <v>144.03</v>
      </c>
      <c r="I26" s="26">
        <v>264.2</v>
      </c>
      <c r="J26" s="67">
        <v>113.72</v>
      </c>
      <c r="K26" s="67">
        <v>62</v>
      </c>
      <c r="L26" s="67">
        <v>52</v>
      </c>
      <c r="M26" s="67">
        <v>75</v>
      </c>
      <c r="N26" s="67">
        <v>127</v>
      </c>
      <c r="O26" s="67">
        <v>65</v>
      </c>
      <c r="P26" s="26">
        <v>151.0145</v>
      </c>
      <c r="Q26" s="26">
        <v>2.3233000000000001</v>
      </c>
      <c r="R26" s="27">
        <v>2.539559938202127E-2</v>
      </c>
      <c r="S26" s="67">
        <v>0</v>
      </c>
      <c r="T26" s="25" t="s">
        <v>417</v>
      </c>
      <c r="U26" s="25" t="s">
        <v>417</v>
      </c>
      <c r="V26" s="25" t="s">
        <v>417</v>
      </c>
      <c r="W26" s="24">
        <v>1</v>
      </c>
      <c r="X26" s="24">
        <v>1</v>
      </c>
    </row>
    <row r="27" spans="1:24" hidden="1" x14ac:dyDescent="0.35">
      <c r="A27" t="str">
        <f t="shared" si="0"/>
        <v>6165BACON</v>
      </c>
      <c r="B27" s="34">
        <v>6165</v>
      </c>
      <c r="C27" s="31" t="s">
        <v>17</v>
      </c>
      <c r="D27" s="31" t="s">
        <v>167</v>
      </c>
      <c r="E27" s="31" t="s">
        <v>446</v>
      </c>
      <c r="F27" s="32">
        <v>-119.71</v>
      </c>
      <c r="G27" s="68">
        <v>-19.760000000000002</v>
      </c>
      <c r="H27" s="32">
        <v>99.99</v>
      </c>
      <c r="I27" s="32">
        <v>219.7</v>
      </c>
      <c r="J27" s="68">
        <v>36.26</v>
      </c>
      <c r="K27" s="68">
        <v>16.5</v>
      </c>
      <c r="L27" s="68">
        <v>31</v>
      </c>
      <c r="M27" s="68">
        <v>30</v>
      </c>
      <c r="N27" s="68">
        <v>61</v>
      </c>
      <c r="O27" s="68">
        <v>44.5</v>
      </c>
      <c r="P27" s="32">
        <v>269.67</v>
      </c>
      <c r="Q27" s="32">
        <v>6.06</v>
      </c>
      <c r="R27" s="33">
        <v>3.9921114681251584E-2</v>
      </c>
      <c r="S27" s="68">
        <v>0</v>
      </c>
      <c r="T27" s="31" t="s">
        <v>417</v>
      </c>
      <c r="U27" s="31" t="s">
        <v>417</v>
      </c>
      <c r="V27" s="31" t="s">
        <v>417</v>
      </c>
      <c r="W27" s="30">
        <v>1</v>
      </c>
      <c r="X27" s="30">
        <v>1</v>
      </c>
    </row>
    <row r="28" spans="1:24" hidden="1" x14ac:dyDescent="0.35">
      <c r="A28" t="str">
        <f t="shared" si="0"/>
        <v>5490PEPPERO</v>
      </c>
      <c r="B28" s="28">
        <v>5490</v>
      </c>
      <c r="C28" s="25" t="s">
        <v>35</v>
      </c>
      <c r="D28" s="25" t="s">
        <v>36</v>
      </c>
      <c r="E28" s="25" t="s">
        <v>446</v>
      </c>
      <c r="F28" s="26">
        <v>110.95</v>
      </c>
      <c r="G28" s="67">
        <v>36.54</v>
      </c>
      <c r="H28" s="26">
        <v>696.42</v>
      </c>
      <c r="I28" s="26">
        <v>585.47</v>
      </c>
      <c r="J28" s="67">
        <v>192.82</v>
      </c>
      <c r="K28" s="67">
        <v>229.36</v>
      </c>
      <c r="L28" s="67">
        <v>71.849999999999994</v>
      </c>
      <c r="M28" s="67">
        <v>200</v>
      </c>
      <c r="N28" s="67">
        <v>271.85000000000002</v>
      </c>
      <c r="O28" s="67">
        <v>42.49</v>
      </c>
      <c r="P28" s="26">
        <v>129.01663600000001</v>
      </c>
      <c r="Q28" s="26">
        <v>3.0364</v>
      </c>
      <c r="R28" s="27">
        <v>1.9560996847841013E-2</v>
      </c>
      <c r="S28" s="67">
        <v>0</v>
      </c>
      <c r="T28" s="25" t="s">
        <v>417</v>
      </c>
      <c r="U28" s="25" t="s">
        <v>417</v>
      </c>
      <c r="V28" s="25" t="s">
        <v>417</v>
      </c>
      <c r="W28" s="24">
        <v>1</v>
      </c>
      <c r="X28" s="24">
        <v>1</v>
      </c>
    </row>
    <row r="29" spans="1:24" hidden="1" x14ac:dyDescent="0.35">
      <c r="A29" t="str">
        <f t="shared" si="0"/>
        <v>5490PROVOLON</v>
      </c>
      <c r="B29" s="34">
        <v>5490</v>
      </c>
      <c r="C29" s="31" t="s">
        <v>99</v>
      </c>
      <c r="D29" s="31" t="s">
        <v>188</v>
      </c>
      <c r="E29" s="31" t="s">
        <v>446</v>
      </c>
      <c r="F29" s="32">
        <v>-110.35</v>
      </c>
      <c r="G29" s="68">
        <v>-47.49</v>
      </c>
      <c r="H29" s="32">
        <v>436.06</v>
      </c>
      <c r="I29" s="32">
        <v>546.41</v>
      </c>
      <c r="J29" s="68">
        <v>235.18</v>
      </c>
      <c r="K29" s="68">
        <v>187.69</v>
      </c>
      <c r="L29" s="68">
        <v>77.180000000000007</v>
      </c>
      <c r="M29" s="68">
        <v>180</v>
      </c>
      <c r="N29" s="68">
        <v>257.18</v>
      </c>
      <c r="O29" s="68">
        <v>69.5</v>
      </c>
      <c r="P29" s="32">
        <v>161.46934999999999</v>
      </c>
      <c r="Q29" s="32">
        <v>2.3233000000000001</v>
      </c>
      <c r="R29" s="33">
        <v>2.4481350190939229E-2</v>
      </c>
      <c r="S29" s="68">
        <v>0</v>
      </c>
      <c r="T29" s="31" t="s">
        <v>417</v>
      </c>
      <c r="U29" s="31" t="s">
        <v>417</v>
      </c>
      <c r="V29" s="31" t="s">
        <v>417</v>
      </c>
      <c r="W29" s="30">
        <v>1</v>
      </c>
      <c r="X29" s="30">
        <v>1</v>
      </c>
    </row>
    <row r="30" spans="1:24" x14ac:dyDescent="0.35">
      <c r="A30" t="str">
        <f t="shared" si="0"/>
        <v>1368GRILCHIK</v>
      </c>
      <c r="B30" s="28">
        <v>1368</v>
      </c>
      <c r="C30" s="25" t="s">
        <v>22</v>
      </c>
      <c r="D30" s="25" t="s">
        <v>213</v>
      </c>
      <c r="E30" s="25" t="s">
        <v>446</v>
      </c>
      <c r="F30" s="26">
        <v>108.46</v>
      </c>
      <c r="G30" s="67">
        <v>26.67</v>
      </c>
      <c r="H30" s="26">
        <v>301.83</v>
      </c>
      <c r="I30" s="26">
        <v>193.37</v>
      </c>
      <c r="J30" s="67">
        <v>47.57</v>
      </c>
      <c r="K30" s="67">
        <v>74.25</v>
      </c>
      <c r="L30" s="67">
        <v>4</v>
      </c>
      <c r="M30" s="67">
        <v>88</v>
      </c>
      <c r="N30" s="67">
        <v>92</v>
      </c>
      <c r="O30" s="67">
        <v>17.75</v>
      </c>
      <c r="P30" s="26">
        <v>72.153750000000002</v>
      </c>
      <c r="Q30" s="26">
        <v>4.0650000000000004</v>
      </c>
      <c r="R30" s="27">
        <v>7.6199600557424699E-3</v>
      </c>
      <c r="S30" s="67">
        <v>0</v>
      </c>
      <c r="T30" s="25" t="s">
        <v>417</v>
      </c>
      <c r="U30" s="25" t="s">
        <v>417</v>
      </c>
      <c r="V30" s="25" t="s">
        <v>417</v>
      </c>
      <c r="W30" s="24">
        <v>1</v>
      </c>
      <c r="X30" s="24">
        <v>1</v>
      </c>
    </row>
    <row r="31" spans="1:24" hidden="1" x14ac:dyDescent="0.35">
      <c r="A31" t="str">
        <f t="shared" si="0"/>
        <v>6182WHIRL</v>
      </c>
      <c r="B31" s="34">
        <v>6182</v>
      </c>
      <c r="C31" s="31" t="s">
        <v>37</v>
      </c>
      <c r="D31" s="31" t="s">
        <v>183</v>
      </c>
      <c r="E31" s="31" t="s">
        <v>446</v>
      </c>
      <c r="F31" s="32">
        <v>108.3</v>
      </c>
      <c r="G31" s="68">
        <v>6.67</v>
      </c>
      <c r="H31" s="32">
        <v>113.71</v>
      </c>
      <c r="I31" s="32">
        <v>5.41</v>
      </c>
      <c r="J31" s="68">
        <v>0.34</v>
      </c>
      <c r="K31" s="68">
        <v>7.01</v>
      </c>
      <c r="L31" s="68">
        <v>7</v>
      </c>
      <c r="M31" s="68">
        <v>0</v>
      </c>
      <c r="N31" s="68">
        <v>7</v>
      </c>
      <c r="O31" s="68">
        <v>0</v>
      </c>
      <c r="P31" s="32">
        <v>0</v>
      </c>
      <c r="Q31" s="32">
        <v>0</v>
      </c>
      <c r="R31" s="33">
        <v>0</v>
      </c>
      <c r="S31" s="68">
        <v>0</v>
      </c>
      <c r="T31" s="31" t="s">
        <v>417</v>
      </c>
      <c r="U31" s="31" t="s">
        <v>417</v>
      </c>
      <c r="V31" s="31" t="s">
        <v>417</v>
      </c>
      <c r="W31" s="30">
        <v>1</v>
      </c>
      <c r="X31" s="30">
        <v>1</v>
      </c>
    </row>
    <row r="32" spans="1:24" hidden="1" x14ac:dyDescent="0.35">
      <c r="A32" t="str">
        <f t="shared" si="0"/>
        <v>5462PARCHPA</v>
      </c>
      <c r="B32" s="28">
        <v>5462</v>
      </c>
      <c r="C32" s="25" t="s">
        <v>238</v>
      </c>
      <c r="D32" s="25" t="s">
        <v>237</v>
      </c>
      <c r="E32" s="25" t="s">
        <v>446</v>
      </c>
      <c r="F32" s="26">
        <v>106.21</v>
      </c>
      <c r="G32" s="67">
        <v>2.83</v>
      </c>
      <c r="H32" s="26">
        <v>125.13</v>
      </c>
      <c r="I32" s="26">
        <v>18.920000000000002</v>
      </c>
      <c r="J32" s="67">
        <v>0.51</v>
      </c>
      <c r="K32" s="67">
        <v>3.34</v>
      </c>
      <c r="L32" s="67">
        <v>4</v>
      </c>
      <c r="M32" s="67">
        <v>0</v>
      </c>
      <c r="N32" s="67">
        <v>4</v>
      </c>
      <c r="O32" s="67">
        <v>0.67</v>
      </c>
      <c r="P32" s="26">
        <v>25.151800000000001</v>
      </c>
      <c r="Q32" s="26">
        <v>37.54</v>
      </c>
      <c r="R32" s="27">
        <v>4.1649010571467981E-3</v>
      </c>
      <c r="S32" s="67">
        <v>0</v>
      </c>
      <c r="T32" s="25" t="s">
        <v>417</v>
      </c>
      <c r="U32" s="25" t="s">
        <v>417</v>
      </c>
      <c r="V32" s="25" t="s">
        <v>417</v>
      </c>
      <c r="W32" s="24">
        <v>1</v>
      </c>
      <c r="X32" s="24">
        <v>1</v>
      </c>
    </row>
    <row r="33" spans="1:24" hidden="1" x14ac:dyDescent="0.35">
      <c r="A33" t="str">
        <f t="shared" si="0"/>
        <v>4269CHEESE</v>
      </c>
      <c r="B33" s="34">
        <v>4269</v>
      </c>
      <c r="C33" s="31" t="s">
        <v>95</v>
      </c>
      <c r="D33" s="31" t="s">
        <v>96</v>
      </c>
      <c r="E33" s="31" t="s">
        <v>446</v>
      </c>
      <c r="F33" s="32">
        <v>104.96</v>
      </c>
      <c r="G33" s="68">
        <v>48.7</v>
      </c>
      <c r="H33" s="32">
        <v>897.62</v>
      </c>
      <c r="I33" s="32">
        <v>792.66</v>
      </c>
      <c r="J33" s="68">
        <v>367.64</v>
      </c>
      <c r="K33" s="68">
        <v>416.34</v>
      </c>
      <c r="L33" s="68">
        <v>245.84</v>
      </c>
      <c r="M33" s="68">
        <v>420</v>
      </c>
      <c r="N33" s="68">
        <v>665.84</v>
      </c>
      <c r="O33" s="68">
        <v>249.5</v>
      </c>
      <c r="P33" s="32">
        <v>537.92200000000003</v>
      </c>
      <c r="Q33" s="32">
        <v>2.1560000000000001</v>
      </c>
      <c r="R33" s="33">
        <v>0.10029247886765977</v>
      </c>
      <c r="S33" s="68">
        <v>0</v>
      </c>
      <c r="T33" s="31" t="s">
        <v>417</v>
      </c>
      <c r="U33" s="31" t="s">
        <v>417</v>
      </c>
      <c r="V33" s="31" t="s">
        <v>417</v>
      </c>
      <c r="W33" s="30">
        <v>1</v>
      </c>
      <c r="X33" s="30">
        <v>1</v>
      </c>
    </row>
    <row r="34" spans="1:24" hidden="1" x14ac:dyDescent="0.35">
      <c r="A34" t="str">
        <f t="shared" si="0"/>
        <v>5462NAPKIN</v>
      </c>
      <c r="B34" s="28">
        <v>5462</v>
      </c>
      <c r="C34" s="25" t="s">
        <v>502</v>
      </c>
      <c r="D34" s="25" t="s">
        <v>503</v>
      </c>
      <c r="E34" s="25" t="s">
        <v>446</v>
      </c>
      <c r="F34" s="26">
        <v>103.47</v>
      </c>
      <c r="G34" s="67">
        <v>21.86</v>
      </c>
      <c r="H34" s="26">
        <v>104.15</v>
      </c>
      <c r="I34" s="26">
        <v>0.68</v>
      </c>
      <c r="J34" s="67">
        <v>0.15</v>
      </c>
      <c r="K34" s="67">
        <v>22.01</v>
      </c>
      <c r="L34" s="67">
        <v>24</v>
      </c>
      <c r="M34" s="67">
        <v>0</v>
      </c>
      <c r="N34" s="67">
        <v>24</v>
      </c>
      <c r="O34" s="67">
        <v>2</v>
      </c>
      <c r="P34" s="26">
        <v>9.4665999999999997</v>
      </c>
      <c r="Q34" s="26">
        <v>4.7332999999999998</v>
      </c>
      <c r="R34" s="27">
        <v>1.5675797496634786E-3</v>
      </c>
      <c r="S34" s="67">
        <v>0</v>
      </c>
      <c r="T34" s="25" t="s">
        <v>417</v>
      </c>
      <c r="U34" s="25" t="s">
        <v>417</v>
      </c>
      <c r="V34" s="25" t="s">
        <v>417</v>
      </c>
      <c r="W34" s="24">
        <v>1</v>
      </c>
      <c r="X34" s="24">
        <v>1</v>
      </c>
    </row>
    <row r="35" spans="1:24" hidden="1" x14ac:dyDescent="0.35">
      <c r="A35" t="str">
        <f t="shared" si="0"/>
        <v>4391PROVOLON</v>
      </c>
      <c r="B35" s="34">
        <v>4391</v>
      </c>
      <c r="C35" s="31" t="s">
        <v>99</v>
      </c>
      <c r="D35" s="31" t="s">
        <v>188</v>
      </c>
      <c r="E35" s="31" t="s">
        <v>446</v>
      </c>
      <c r="F35" s="32">
        <v>-103.01</v>
      </c>
      <c r="G35" s="68">
        <v>-44.33</v>
      </c>
      <c r="H35" s="32">
        <v>42.69</v>
      </c>
      <c r="I35" s="32">
        <v>145.69999999999999</v>
      </c>
      <c r="J35" s="68">
        <v>62.7</v>
      </c>
      <c r="K35" s="68">
        <v>18.37</v>
      </c>
      <c r="L35" s="68">
        <v>16.63</v>
      </c>
      <c r="M35" s="68">
        <v>30</v>
      </c>
      <c r="N35" s="68">
        <v>46.63</v>
      </c>
      <c r="O35" s="68">
        <v>28.25</v>
      </c>
      <c r="P35" s="32">
        <v>65.633224999999996</v>
      </c>
      <c r="Q35" s="32">
        <v>2.3233000000000001</v>
      </c>
      <c r="R35" s="33">
        <v>1.4627742469439649E-2</v>
      </c>
      <c r="S35" s="68">
        <v>0</v>
      </c>
      <c r="T35" s="31" t="s">
        <v>417</v>
      </c>
      <c r="U35" s="31" t="s">
        <v>417</v>
      </c>
      <c r="V35" s="31" t="s">
        <v>417</v>
      </c>
      <c r="W35" s="30">
        <v>1</v>
      </c>
      <c r="X35" s="30">
        <v>1</v>
      </c>
    </row>
    <row r="36" spans="1:24" hidden="1" x14ac:dyDescent="0.35">
      <c r="A36" t="str">
        <f t="shared" si="0"/>
        <v>542314SCRDO</v>
      </c>
      <c r="B36" s="28">
        <v>5423</v>
      </c>
      <c r="C36" s="25" t="s">
        <v>94</v>
      </c>
      <c r="D36" s="25" t="s">
        <v>198</v>
      </c>
      <c r="E36" s="25" t="s">
        <v>446</v>
      </c>
      <c r="F36" s="26">
        <v>102.5</v>
      </c>
      <c r="G36" s="67">
        <v>124</v>
      </c>
      <c r="H36" s="26">
        <v>470.37</v>
      </c>
      <c r="I36" s="26">
        <v>367.87</v>
      </c>
      <c r="J36" s="67">
        <v>445</v>
      </c>
      <c r="K36" s="67">
        <v>569</v>
      </c>
      <c r="L36" s="67">
        <v>142</v>
      </c>
      <c r="M36" s="67">
        <v>510</v>
      </c>
      <c r="N36" s="67">
        <v>652</v>
      </c>
      <c r="O36" s="67">
        <v>83</v>
      </c>
      <c r="P36" s="26">
        <v>68.616100000000003</v>
      </c>
      <c r="Q36" s="26">
        <v>0.82669999999999999</v>
      </c>
      <c r="R36" s="27">
        <v>1.5263077722087289E-2</v>
      </c>
      <c r="S36" s="67">
        <v>0</v>
      </c>
      <c r="T36" s="25" t="s">
        <v>417</v>
      </c>
      <c r="U36" s="25" t="s">
        <v>417</v>
      </c>
      <c r="V36" s="25" t="s">
        <v>417</v>
      </c>
      <c r="W36" s="24">
        <v>1</v>
      </c>
      <c r="X36" s="24">
        <v>1</v>
      </c>
    </row>
    <row r="37" spans="1:24" hidden="1" x14ac:dyDescent="0.35">
      <c r="A37" t="str">
        <f t="shared" si="0"/>
        <v>5487PEPPERO</v>
      </c>
      <c r="B37" s="34">
        <v>5487</v>
      </c>
      <c r="C37" s="31" t="s">
        <v>35</v>
      </c>
      <c r="D37" s="31" t="s">
        <v>36</v>
      </c>
      <c r="E37" s="31" t="s">
        <v>446</v>
      </c>
      <c r="F37" s="32">
        <v>101.25</v>
      </c>
      <c r="G37" s="68">
        <v>33.35</v>
      </c>
      <c r="H37" s="32">
        <v>736.33</v>
      </c>
      <c r="I37" s="32">
        <v>635.08000000000004</v>
      </c>
      <c r="J37" s="68">
        <v>209.15</v>
      </c>
      <c r="K37" s="68">
        <v>242.5</v>
      </c>
      <c r="L37" s="68">
        <v>102.5</v>
      </c>
      <c r="M37" s="68">
        <v>225</v>
      </c>
      <c r="N37" s="68">
        <v>327.5</v>
      </c>
      <c r="O37" s="68">
        <v>85</v>
      </c>
      <c r="P37" s="32">
        <v>258.09399999999999</v>
      </c>
      <c r="Q37" s="32">
        <v>3.0364</v>
      </c>
      <c r="R37" s="33">
        <v>2.7264674350490393E-2</v>
      </c>
      <c r="S37" s="68">
        <v>0</v>
      </c>
      <c r="T37" s="31" t="s">
        <v>417</v>
      </c>
      <c r="U37" s="31" t="s">
        <v>417</v>
      </c>
      <c r="V37" s="31" t="s">
        <v>417</v>
      </c>
      <c r="W37" s="30">
        <v>1</v>
      </c>
      <c r="X37" s="30">
        <v>1</v>
      </c>
    </row>
    <row r="38" spans="1:24" hidden="1" x14ac:dyDescent="0.35">
      <c r="A38" t="str">
        <f t="shared" si="0"/>
        <v>5468CHEESE</v>
      </c>
      <c r="B38" s="28">
        <v>5468</v>
      </c>
      <c r="C38" s="25" t="s">
        <v>95</v>
      </c>
      <c r="D38" s="25" t="s">
        <v>96</v>
      </c>
      <c r="E38" s="25" t="s">
        <v>446</v>
      </c>
      <c r="F38" s="26">
        <v>99.37</v>
      </c>
      <c r="G38" s="67">
        <v>46.09</v>
      </c>
      <c r="H38" s="26">
        <v>848.39</v>
      </c>
      <c r="I38" s="26">
        <v>749.02</v>
      </c>
      <c r="J38" s="67">
        <v>347.41</v>
      </c>
      <c r="K38" s="67">
        <v>393.5</v>
      </c>
      <c r="L38" s="67">
        <v>389.5</v>
      </c>
      <c r="M38" s="67">
        <v>480</v>
      </c>
      <c r="N38" s="67">
        <v>869.5</v>
      </c>
      <c r="O38" s="67">
        <v>476</v>
      </c>
      <c r="P38" s="26">
        <v>1026.2560000000001</v>
      </c>
      <c r="Q38" s="26">
        <v>2.1560000000000001</v>
      </c>
      <c r="R38" s="27">
        <v>0.16283833403164985</v>
      </c>
      <c r="S38" s="67">
        <v>0</v>
      </c>
      <c r="T38" s="25" t="s">
        <v>417</v>
      </c>
      <c r="U38" s="25" t="s">
        <v>417</v>
      </c>
      <c r="V38" s="25" t="s">
        <v>417</v>
      </c>
      <c r="W38" s="24">
        <v>1</v>
      </c>
      <c r="X38" s="24">
        <v>1</v>
      </c>
    </row>
    <row r="39" spans="1:24" hidden="1" x14ac:dyDescent="0.35">
      <c r="A39" t="str">
        <f t="shared" si="0"/>
        <v>4391CHEESE</v>
      </c>
      <c r="B39" s="34">
        <v>4391</v>
      </c>
      <c r="C39" s="31" t="s">
        <v>95</v>
      </c>
      <c r="D39" s="31" t="s">
        <v>96</v>
      </c>
      <c r="E39" s="31" t="s">
        <v>446</v>
      </c>
      <c r="F39" s="32">
        <v>98.66</v>
      </c>
      <c r="G39" s="68">
        <v>45.77</v>
      </c>
      <c r="H39" s="32">
        <v>842.99</v>
      </c>
      <c r="I39" s="32">
        <v>744.33</v>
      </c>
      <c r="J39" s="68">
        <v>345.23</v>
      </c>
      <c r="K39" s="68">
        <v>391</v>
      </c>
      <c r="L39" s="68">
        <v>139</v>
      </c>
      <c r="M39" s="68">
        <v>480</v>
      </c>
      <c r="N39" s="68">
        <v>619</v>
      </c>
      <c r="O39" s="68">
        <v>228</v>
      </c>
      <c r="P39" s="32">
        <v>491.56799999999998</v>
      </c>
      <c r="Q39" s="32">
        <v>2.1560000000000001</v>
      </c>
      <c r="R39" s="33">
        <v>0.10955625158168762</v>
      </c>
      <c r="S39" s="68">
        <v>0</v>
      </c>
      <c r="T39" s="31" t="s">
        <v>417</v>
      </c>
      <c r="U39" s="31" t="s">
        <v>417</v>
      </c>
      <c r="V39" s="31" t="s">
        <v>417</v>
      </c>
      <c r="W39" s="30">
        <v>1</v>
      </c>
      <c r="X39" s="30">
        <v>1</v>
      </c>
    </row>
    <row r="40" spans="1:24" hidden="1" x14ac:dyDescent="0.35">
      <c r="A40" t="str">
        <f t="shared" si="0"/>
        <v>8705CHEESE</v>
      </c>
      <c r="B40" s="28">
        <v>8705</v>
      </c>
      <c r="C40" s="25" t="s">
        <v>95</v>
      </c>
      <c r="D40" s="25" t="s">
        <v>96</v>
      </c>
      <c r="E40" s="25" t="s">
        <v>446</v>
      </c>
      <c r="F40" s="26">
        <v>97.61</v>
      </c>
      <c r="G40" s="67">
        <v>3.01</v>
      </c>
      <c r="H40" s="26">
        <v>1060.76</v>
      </c>
      <c r="I40" s="26">
        <v>963.15</v>
      </c>
      <c r="J40" s="67">
        <v>29.78</v>
      </c>
      <c r="K40" s="67">
        <v>32.799999999999997</v>
      </c>
      <c r="L40" s="67">
        <v>22</v>
      </c>
      <c r="M40" s="67">
        <v>33</v>
      </c>
      <c r="N40" s="67">
        <v>55</v>
      </c>
      <c r="O40" s="67">
        <v>22.2</v>
      </c>
      <c r="P40" s="26">
        <v>717.94799999999998</v>
      </c>
      <c r="Q40" s="26">
        <v>32.340000000000003</v>
      </c>
      <c r="R40" s="27">
        <v>0.17854263000355644</v>
      </c>
      <c r="S40" s="67">
        <v>0</v>
      </c>
      <c r="T40" s="25" t="s">
        <v>417</v>
      </c>
      <c r="U40" s="25" t="s">
        <v>417</v>
      </c>
      <c r="V40" s="25" t="s">
        <v>417</v>
      </c>
      <c r="W40" s="24">
        <v>1</v>
      </c>
      <c r="X40" s="24">
        <v>1</v>
      </c>
    </row>
    <row r="41" spans="1:24" x14ac:dyDescent="0.35">
      <c r="A41" t="str">
        <f t="shared" si="0"/>
        <v>1368BBARBSAU</v>
      </c>
      <c r="B41" s="34">
        <v>1368</v>
      </c>
      <c r="C41" s="31" t="s">
        <v>49</v>
      </c>
      <c r="D41" s="31" t="s">
        <v>219</v>
      </c>
      <c r="E41" s="31" t="s">
        <v>446</v>
      </c>
      <c r="F41" s="32">
        <v>96.11</v>
      </c>
      <c r="G41" s="68">
        <v>17.829999999999998</v>
      </c>
      <c r="H41" s="32">
        <v>126.69</v>
      </c>
      <c r="I41" s="32">
        <v>30.58</v>
      </c>
      <c r="J41" s="68">
        <v>5.67</v>
      </c>
      <c r="K41" s="68">
        <v>23.5</v>
      </c>
      <c r="L41" s="68">
        <v>32</v>
      </c>
      <c r="M41" s="68">
        <v>0</v>
      </c>
      <c r="N41" s="68">
        <v>32</v>
      </c>
      <c r="O41" s="68">
        <v>8.5</v>
      </c>
      <c r="P41" s="32">
        <v>45.814999999999998</v>
      </c>
      <c r="Q41" s="32">
        <v>5.39</v>
      </c>
      <c r="R41" s="33">
        <v>4.838396756285588E-3</v>
      </c>
      <c r="S41" s="68">
        <v>0</v>
      </c>
      <c r="T41" s="31" t="s">
        <v>417</v>
      </c>
      <c r="U41" s="31" t="s">
        <v>417</v>
      </c>
      <c r="V41" s="31" t="s">
        <v>417</v>
      </c>
      <c r="W41" s="30">
        <v>1</v>
      </c>
      <c r="X41" s="30">
        <v>1</v>
      </c>
    </row>
    <row r="42" spans="1:24" hidden="1" x14ac:dyDescent="0.35">
      <c r="A42" t="str">
        <f t="shared" si="0"/>
        <v>545912PANBO</v>
      </c>
      <c r="B42" s="28">
        <v>5459</v>
      </c>
      <c r="C42" s="25" t="s">
        <v>182</v>
      </c>
      <c r="D42" s="25" t="s">
        <v>181</v>
      </c>
      <c r="E42" s="25" t="s">
        <v>446</v>
      </c>
      <c r="F42" s="26">
        <v>-94.91</v>
      </c>
      <c r="G42" s="67">
        <v>-225</v>
      </c>
      <c r="H42" s="26">
        <v>-26.57</v>
      </c>
      <c r="I42" s="26">
        <v>68.34</v>
      </c>
      <c r="J42" s="67">
        <v>162</v>
      </c>
      <c r="K42" s="67">
        <v>-63</v>
      </c>
      <c r="L42" s="67">
        <v>537</v>
      </c>
      <c r="M42" s="67">
        <v>0</v>
      </c>
      <c r="N42" s="67">
        <v>537</v>
      </c>
      <c r="O42" s="67">
        <v>600</v>
      </c>
      <c r="P42" s="26">
        <v>253.08</v>
      </c>
      <c r="Q42" s="26">
        <v>0.42180000000000001</v>
      </c>
      <c r="R42" s="27">
        <v>3.1992096581849011E-2</v>
      </c>
      <c r="S42" s="67">
        <v>0</v>
      </c>
      <c r="T42" s="25" t="s">
        <v>417</v>
      </c>
      <c r="U42" s="25" t="s">
        <v>417</v>
      </c>
      <c r="V42" s="25" t="s">
        <v>417</v>
      </c>
      <c r="W42" s="24">
        <v>1</v>
      </c>
      <c r="X42" s="24">
        <v>1</v>
      </c>
    </row>
    <row r="43" spans="1:24" hidden="1" x14ac:dyDescent="0.35">
      <c r="A43" t="str">
        <f t="shared" si="0"/>
        <v>545912PANCR</v>
      </c>
      <c r="B43" s="34">
        <v>5459</v>
      </c>
      <c r="C43" s="31" t="s">
        <v>103</v>
      </c>
      <c r="D43" s="31" t="s">
        <v>199</v>
      </c>
      <c r="E43" s="31" t="s">
        <v>446</v>
      </c>
      <c r="F43" s="32">
        <v>94.82</v>
      </c>
      <c r="G43" s="68">
        <v>94</v>
      </c>
      <c r="H43" s="32">
        <v>395.43</v>
      </c>
      <c r="I43" s="32">
        <v>300.61</v>
      </c>
      <c r="J43" s="68">
        <v>298</v>
      </c>
      <c r="K43" s="68">
        <v>392</v>
      </c>
      <c r="L43" s="68">
        <v>256</v>
      </c>
      <c r="M43" s="68">
        <v>336</v>
      </c>
      <c r="N43" s="68">
        <v>592</v>
      </c>
      <c r="O43" s="68">
        <v>200</v>
      </c>
      <c r="P43" s="32">
        <v>201.74</v>
      </c>
      <c r="Q43" s="32">
        <v>1.0086999999999999</v>
      </c>
      <c r="R43" s="33">
        <v>2.5502155699471393E-2</v>
      </c>
      <c r="S43" s="68">
        <v>0</v>
      </c>
      <c r="T43" s="31" t="s">
        <v>417</v>
      </c>
      <c r="U43" s="31" t="s">
        <v>417</v>
      </c>
      <c r="V43" s="31" t="s">
        <v>417</v>
      </c>
      <c r="W43" s="30">
        <v>1</v>
      </c>
      <c r="X43" s="30">
        <v>1</v>
      </c>
    </row>
    <row r="44" spans="1:24" hidden="1" x14ac:dyDescent="0.35">
      <c r="A44" t="str">
        <f t="shared" si="0"/>
        <v>6167CHKWING</v>
      </c>
      <c r="B44" s="28">
        <v>6167</v>
      </c>
      <c r="C44" s="25" t="s">
        <v>121</v>
      </c>
      <c r="D44" s="25" t="s">
        <v>468</v>
      </c>
      <c r="E44" s="25" t="s">
        <v>446</v>
      </c>
      <c r="F44" s="26">
        <v>94.69</v>
      </c>
      <c r="G44" s="67">
        <v>20.350000000000001</v>
      </c>
      <c r="H44" s="26">
        <v>708.11</v>
      </c>
      <c r="I44" s="26">
        <v>613.41999999999996</v>
      </c>
      <c r="J44" s="67">
        <v>131.84</v>
      </c>
      <c r="K44" s="67">
        <v>152.19</v>
      </c>
      <c r="L44" s="67">
        <v>66</v>
      </c>
      <c r="M44" s="67">
        <v>100</v>
      </c>
      <c r="N44" s="67">
        <v>166</v>
      </c>
      <c r="O44" s="67">
        <v>13.81</v>
      </c>
      <c r="P44" s="26">
        <v>64.255167999999998</v>
      </c>
      <c r="Q44" s="26">
        <v>4.6528</v>
      </c>
      <c r="R44" s="27">
        <v>1.0908911935523855E-2</v>
      </c>
      <c r="S44" s="67">
        <v>0</v>
      </c>
      <c r="T44" s="25" t="s">
        <v>417</v>
      </c>
      <c r="U44" s="25" t="s">
        <v>417</v>
      </c>
      <c r="V44" s="25" t="s">
        <v>417</v>
      </c>
      <c r="W44" s="24">
        <v>1</v>
      </c>
      <c r="X44" s="24">
        <v>1</v>
      </c>
    </row>
    <row r="45" spans="1:24" hidden="1" x14ac:dyDescent="0.35">
      <c r="A45" t="str">
        <f t="shared" si="0"/>
        <v>423916SCRDO</v>
      </c>
      <c r="B45" s="34">
        <v>4239</v>
      </c>
      <c r="C45" s="31" t="s">
        <v>480</v>
      </c>
      <c r="D45" s="31" t="s">
        <v>481</v>
      </c>
      <c r="E45" s="31" t="s">
        <v>446</v>
      </c>
      <c r="F45" s="32">
        <v>-93.82</v>
      </c>
      <c r="G45" s="68">
        <v>-88</v>
      </c>
      <c r="H45" s="32">
        <v>60.76</v>
      </c>
      <c r="I45" s="32">
        <v>154.58000000000001</v>
      </c>
      <c r="J45" s="68">
        <v>145</v>
      </c>
      <c r="K45" s="68">
        <v>57</v>
      </c>
      <c r="L45" s="68">
        <v>5</v>
      </c>
      <c r="M45" s="68">
        <v>55</v>
      </c>
      <c r="N45" s="68">
        <v>60</v>
      </c>
      <c r="O45" s="68">
        <v>3</v>
      </c>
      <c r="P45" s="32">
        <v>3.198</v>
      </c>
      <c r="Q45" s="32">
        <v>1.0660000000000001</v>
      </c>
      <c r="R45" s="33">
        <v>6.9691699003861989E-4</v>
      </c>
      <c r="S45" s="68">
        <v>0</v>
      </c>
      <c r="T45" s="31" t="s">
        <v>417</v>
      </c>
      <c r="U45" s="31" t="s">
        <v>417</v>
      </c>
      <c r="V45" s="31" t="s">
        <v>417</v>
      </c>
      <c r="W45" s="30">
        <v>1</v>
      </c>
      <c r="X45" s="30">
        <v>1</v>
      </c>
    </row>
    <row r="46" spans="1:24" hidden="1" x14ac:dyDescent="0.35">
      <c r="A46" t="str">
        <f t="shared" si="0"/>
        <v>423912PIZBO</v>
      </c>
      <c r="B46" s="28">
        <v>4239</v>
      </c>
      <c r="C46" s="25" t="s">
        <v>176</v>
      </c>
      <c r="D46" s="25" t="s">
        <v>175</v>
      </c>
      <c r="E46" s="25" t="s">
        <v>446</v>
      </c>
      <c r="F46" s="26">
        <v>-93.21</v>
      </c>
      <c r="G46" s="67">
        <v>-298.67</v>
      </c>
      <c r="H46" s="26">
        <v>189.87</v>
      </c>
      <c r="I46" s="26">
        <v>283.08</v>
      </c>
      <c r="J46" s="67">
        <v>907</v>
      </c>
      <c r="K46" s="67">
        <v>608.33000000000004</v>
      </c>
      <c r="L46" s="67">
        <v>268.33</v>
      </c>
      <c r="M46" s="67">
        <v>1100</v>
      </c>
      <c r="N46" s="67">
        <v>1368.33</v>
      </c>
      <c r="O46" s="67">
        <v>760</v>
      </c>
      <c r="P46" s="26">
        <v>237.196</v>
      </c>
      <c r="Q46" s="26">
        <v>0.31209999999999999</v>
      </c>
      <c r="R46" s="27">
        <v>5.1690407244903216E-2</v>
      </c>
      <c r="S46" s="67">
        <v>0</v>
      </c>
      <c r="T46" s="25" t="s">
        <v>417</v>
      </c>
      <c r="U46" s="25" t="s">
        <v>417</v>
      </c>
      <c r="V46" s="25" t="s">
        <v>417</v>
      </c>
      <c r="W46" s="24">
        <v>1</v>
      </c>
      <c r="X46" s="24">
        <v>1</v>
      </c>
    </row>
    <row r="47" spans="1:24" x14ac:dyDescent="0.35">
      <c r="A47" t="str">
        <f t="shared" si="0"/>
        <v>1368CHKWING</v>
      </c>
      <c r="B47" s="34">
        <v>1368</v>
      </c>
      <c r="C47" s="31" t="s">
        <v>121</v>
      </c>
      <c r="D47" s="31" t="s">
        <v>468</v>
      </c>
      <c r="E47" s="31" t="s">
        <v>446</v>
      </c>
      <c r="F47" s="32">
        <v>92.33</v>
      </c>
      <c r="G47" s="68">
        <v>19.84</v>
      </c>
      <c r="H47" s="32">
        <v>455.62</v>
      </c>
      <c r="I47" s="32">
        <v>363.29</v>
      </c>
      <c r="J47" s="68">
        <v>78.08</v>
      </c>
      <c r="K47" s="68">
        <v>97.93</v>
      </c>
      <c r="L47" s="68">
        <v>93.75</v>
      </c>
      <c r="M47" s="68">
        <v>75</v>
      </c>
      <c r="N47" s="68">
        <v>168.75</v>
      </c>
      <c r="O47" s="68">
        <v>70.819999999999993</v>
      </c>
      <c r="P47" s="32">
        <v>329.51129600000002</v>
      </c>
      <c r="Q47" s="32">
        <v>4.6528</v>
      </c>
      <c r="R47" s="33">
        <v>3.4798786112099973E-2</v>
      </c>
      <c r="S47" s="68">
        <v>0</v>
      </c>
      <c r="T47" s="31" t="s">
        <v>417</v>
      </c>
      <c r="U47" s="31" t="s">
        <v>417</v>
      </c>
      <c r="V47" s="31" t="s">
        <v>417</v>
      </c>
      <c r="W47" s="30">
        <v>1</v>
      </c>
      <c r="X47" s="30">
        <v>1</v>
      </c>
    </row>
    <row r="48" spans="1:24" x14ac:dyDescent="0.35">
      <c r="A48" t="str">
        <f t="shared" si="0"/>
        <v>1368PPKSGAR</v>
      </c>
      <c r="B48" s="28">
        <v>1368</v>
      </c>
      <c r="C48" s="25" t="s">
        <v>123</v>
      </c>
      <c r="D48" s="25" t="s">
        <v>191</v>
      </c>
      <c r="E48" s="25" t="s">
        <v>446</v>
      </c>
      <c r="F48" s="26">
        <v>91.96</v>
      </c>
      <c r="G48" s="67">
        <v>24</v>
      </c>
      <c r="H48" s="26">
        <v>203.08</v>
      </c>
      <c r="I48" s="26">
        <v>111.12</v>
      </c>
      <c r="J48" s="67">
        <v>29</v>
      </c>
      <c r="K48" s="67">
        <v>53</v>
      </c>
      <c r="L48" s="67">
        <v>48</v>
      </c>
      <c r="M48" s="67">
        <v>48</v>
      </c>
      <c r="N48" s="67">
        <v>96</v>
      </c>
      <c r="O48" s="67">
        <v>43</v>
      </c>
      <c r="P48" s="26">
        <v>164.76310000000001</v>
      </c>
      <c r="Q48" s="26">
        <v>3.8317000000000001</v>
      </c>
      <c r="R48" s="27">
        <v>1.740018004137418E-2</v>
      </c>
      <c r="S48" s="67">
        <v>0</v>
      </c>
      <c r="T48" s="25" t="s">
        <v>417</v>
      </c>
      <c r="U48" s="25" t="s">
        <v>417</v>
      </c>
      <c r="V48" s="25" t="s">
        <v>417</v>
      </c>
      <c r="W48" s="24">
        <v>1</v>
      </c>
      <c r="X48" s="24">
        <v>1</v>
      </c>
    </row>
    <row r="49" spans="1:24" hidden="1" x14ac:dyDescent="0.35">
      <c r="A49" t="str">
        <f t="shared" si="0"/>
        <v>423914SCRDO</v>
      </c>
      <c r="B49" s="34">
        <v>4239</v>
      </c>
      <c r="C49" s="31" t="s">
        <v>94</v>
      </c>
      <c r="D49" s="31" t="s">
        <v>198</v>
      </c>
      <c r="E49" s="31" t="s">
        <v>446</v>
      </c>
      <c r="F49" s="32">
        <v>91.75</v>
      </c>
      <c r="G49" s="68">
        <v>111</v>
      </c>
      <c r="H49" s="32">
        <v>446.39</v>
      </c>
      <c r="I49" s="32">
        <v>354.64</v>
      </c>
      <c r="J49" s="68">
        <v>429</v>
      </c>
      <c r="K49" s="68">
        <v>540</v>
      </c>
      <c r="L49" s="68">
        <v>202</v>
      </c>
      <c r="M49" s="68">
        <v>480</v>
      </c>
      <c r="N49" s="68">
        <v>682</v>
      </c>
      <c r="O49" s="68">
        <v>142</v>
      </c>
      <c r="P49" s="32">
        <v>117.3914</v>
      </c>
      <c r="Q49" s="32">
        <v>0.82669999999999999</v>
      </c>
      <c r="R49" s="33">
        <v>2.5582258018892946E-2</v>
      </c>
      <c r="S49" s="68">
        <v>0</v>
      </c>
      <c r="T49" s="31" t="s">
        <v>417</v>
      </c>
      <c r="U49" s="31" t="s">
        <v>417</v>
      </c>
      <c r="V49" s="31" t="s">
        <v>417</v>
      </c>
      <c r="W49" s="30">
        <v>1</v>
      </c>
      <c r="X49" s="30">
        <v>1</v>
      </c>
    </row>
    <row r="50" spans="1:24" x14ac:dyDescent="0.35">
      <c r="A50" t="str">
        <f t="shared" si="0"/>
        <v>13682LTORG</v>
      </c>
      <c r="B50" s="28">
        <v>1368</v>
      </c>
      <c r="C50" s="25" t="s">
        <v>137</v>
      </c>
      <c r="D50" s="25" t="s">
        <v>156</v>
      </c>
      <c r="E50" s="25" t="s">
        <v>461</v>
      </c>
      <c r="F50" s="26">
        <v>91.16</v>
      </c>
      <c r="G50" s="67">
        <v>65</v>
      </c>
      <c r="H50" s="26">
        <v>124.82</v>
      </c>
      <c r="I50" s="26">
        <v>33.659999999999997</v>
      </c>
      <c r="J50" s="67">
        <v>24</v>
      </c>
      <c r="K50" s="67">
        <v>89</v>
      </c>
      <c r="L50" s="67">
        <v>46</v>
      </c>
      <c r="M50" s="67">
        <v>48</v>
      </c>
      <c r="N50" s="67">
        <v>94</v>
      </c>
      <c r="O50" s="67">
        <v>5</v>
      </c>
      <c r="P50" s="26">
        <v>7.0125000000000002</v>
      </c>
      <c r="Q50" s="26">
        <v>1.4025000000000001</v>
      </c>
      <c r="R50" s="27">
        <v>7.4057093208452888E-4</v>
      </c>
      <c r="S50" s="67">
        <v>0</v>
      </c>
      <c r="T50" s="25" t="s">
        <v>417</v>
      </c>
      <c r="U50" s="25" t="s">
        <v>417</v>
      </c>
      <c r="V50" s="25" t="s">
        <v>417</v>
      </c>
      <c r="W50" s="24">
        <v>1</v>
      </c>
      <c r="X50" s="24">
        <v>1</v>
      </c>
    </row>
    <row r="51" spans="1:24" hidden="1" x14ac:dyDescent="0.35">
      <c r="A51" t="str">
        <f t="shared" si="0"/>
        <v>5490CHEESE</v>
      </c>
      <c r="B51" s="34">
        <v>5490</v>
      </c>
      <c r="C51" s="31" t="s">
        <v>95</v>
      </c>
      <c r="D51" s="31" t="s">
        <v>96</v>
      </c>
      <c r="E51" s="31" t="s">
        <v>446</v>
      </c>
      <c r="F51" s="32">
        <v>90.82</v>
      </c>
      <c r="G51" s="68">
        <v>42.12</v>
      </c>
      <c r="H51" s="32">
        <v>2701.88</v>
      </c>
      <c r="I51" s="32">
        <v>2611.06</v>
      </c>
      <c r="J51" s="68">
        <v>1211.07</v>
      </c>
      <c r="K51" s="68">
        <v>1253.19</v>
      </c>
      <c r="L51" s="68">
        <v>297.52</v>
      </c>
      <c r="M51" s="68">
        <v>1215</v>
      </c>
      <c r="N51" s="68">
        <v>1512.52</v>
      </c>
      <c r="O51" s="68">
        <v>259.33</v>
      </c>
      <c r="P51" s="32">
        <v>559.11548000000005</v>
      </c>
      <c r="Q51" s="32">
        <v>2.1560000000000001</v>
      </c>
      <c r="R51" s="33">
        <v>8.4770898396847955E-2</v>
      </c>
      <c r="S51" s="68">
        <v>0</v>
      </c>
      <c r="T51" s="31" t="s">
        <v>417</v>
      </c>
      <c r="U51" s="31" t="s">
        <v>417</v>
      </c>
      <c r="V51" s="31" t="s">
        <v>417</v>
      </c>
      <c r="W51" s="30">
        <v>1</v>
      </c>
      <c r="X51" s="30">
        <v>1</v>
      </c>
    </row>
    <row r="52" spans="1:24" hidden="1" x14ac:dyDescent="0.35">
      <c r="A52" t="str">
        <f t="shared" si="0"/>
        <v>5462PROVOLON</v>
      </c>
      <c r="B52" s="28">
        <v>5462</v>
      </c>
      <c r="C52" s="25" t="s">
        <v>99</v>
      </c>
      <c r="D52" s="25" t="s">
        <v>188</v>
      </c>
      <c r="E52" s="25" t="s">
        <v>446</v>
      </c>
      <c r="F52" s="26">
        <v>-90.45</v>
      </c>
      <c r="G52" s="67">
        <v>-38.93</v>
      </c>
      <c r="H52" s="26">
        <v>151</v>
      </c>
      <c r="I52" s="26">
        <v>241.45</v>
      </c>
      <c r="J52" s="67">
        <v>103.94</v>
      </c>
      <c r="K52" s="67">
        <v>65</v>
      </c>
      <c r="L52" s="67">
        <v>95</v>
      </c>
      <c r="M52" s="67">
        <v>60</v>
      </c>
      <c r="N52" s="67">
        <v>155</v>
      </c>
      <c r="O52" s="67">
        <v>90</v>
      </c>
      <c r="P52" s="26">
        <v>209.09700000000001</v>
      </c>
      <c r="Q52" s="26">
        <v>2.3233000000000001</v>
      </c>
      <c r="R52" s="27">
        <v>3.462449273396831E-2</v>
      </c>
      <c r="S52" s="67">
        <v>0</v>
      </c>
      <c r="T52" s="25" t="s">
        <v>417</v>
      </c>
      <c r="U52" s="25" t="s">
        <v>417</v>
      </c>
      <c r="V52" s="25" t="s">
        <v>417</v>
      </c>
      <c r="W52" s="24">
        <v>1</v>
      </c>
      <c r="X52" s="24">
        <v>1</v>
      </c>
    </row>
    <row r="53" spans="1:24" x14ac:dyDescent="0.35">
      <c r="A53" t="str">
        <f t="shared" si="0"/>
        <v>13682LTDRP</v>
      </c>
      <c r="B53" s="34">
        <v>1368</v>
      </c>
      <c r="C53" s="31" t="s">
        <v>475</v>
      </c>
      <c r="D53" s="31" t="s">
        <v>476</v>
      </c>
      <c r="E53" s="31" t="s">
        <v>461</v>
      </c>
      <c r="F53" s="32">
        <v>88.36</v>
      </c>
      <c r="G53" s="68">
        <v>63</v>
      </c>
      <c r="H53" s="32">
        <v>164.1</v>
      </c>
      <c r="I53" s="32">
        <v>75.739999999999995</v>
      </c>
      <c r="J53" s="68">
        <v>54</v>
      </c>
      <c r="K53" s="68">
        <v>117</v>
      </c>
      <c r="L53" s="68">
        <v>40</v>
      </c>
      <c r="M53" s="68">
        <v>80</v>
      </c>
      <c r="N53" s="68">
        <v>120</v>
      </c>
      <c r="O53" s="68">
        <v>3</v>
      </c>
      <c r="P53" s="32">
        <v>4.2074999999999996</v>
      </c>
      <c r="Q53" s="32">
        <v>1.4025000000000001</v>
      </c>
      <c r="R53" s="33">
        <v>4.4434255925071726E-4</v>
      </c>
      <c r="S53" s="68">
        <v>0</v>
      </c>
      <c r="T53" s="31" t="s">
        <v>417</v>
      </c>
      <c r="U53" s="31" t="s">
        <v>417</v>
      </c>
      <c r="V53" s="31" t="s">
        <v>417</v>
      </c>
      <c r="W53" s="30">
        <v>1</v>
      </c>
      <c r="X53" s="30">
        <v>1</v>
      </c>
    </row>
    <row r="54" spans="1:24" hidden="1" x14ac:dyDescent="0.35">
      <c r="A54" t="str">
        <f t="shared" si="0"/>
        <v>5459CHKWING</v>
      </c>
      <c r="B54" s="28">
        <v>5459</v>
      </c>
      <c r="C54" s="25" t="s">
        <v>121</v>
      </c>
      <c r="D54" s="25" t="s">
        <v>468</v>
      </c>
      <c r="E54" s="25" t="s">
        <v>446</v>
      </c>
      <c r="F54" s="26">
        <v>85.4</v>
      </c>
      <c r="G54" s="67">
        <v>18.350000000000001</v>
      </c>
      <c r="H54" s="26">
        <v>356.37</v>
      </c>
      <c r="I54" s="26">
        <v>270.97000000000003</v>
      </c>
      <c r="J54" s="67">
        <v>58.24</v>
      </c>
      <c r="K54" s="67">
        <v>76.59</v>
      </c>
      <c r="L54" s="67">
        <v>65.89</v>
      </c>
      <c r="M54" s="67">
        <v>50</v>
      </c>
      <c r="N54" s="67">
        <v>115.89</v>
      </c>
      <c r="O54" s="67">
        <v>39.299999999999997</v>
      </c>
      <c r="P54" s="26">
        <v>182.85504</v>
      </c>
      <c r="Q54" s="26">
        <v>4.6528</v>
      </c>
      <c r="R54" s="27">
        <v>2.3114888968539058E-2</v>
      </c>
      <c r="S54" s="67">
        <v>0</v>
      </c>
      <c r="T54" s="25" t="s">
        <v>417</v>
      </c>
      <c r="U54" s="25" t="s">
        <v>417</v>
      </c>
      <c r="V54" s="25" t="s">
        <v>417</v>
      </c>
      <c r="W54" s="24">
        <v>1</v>
      </c>
      <c r="X54" s="24">
        <v>1</v>
      </c>
    </row>
    <row r="55" spans="1:24" hidden="1" x14ac:dyDescent="0.35">
      <c r="A55" t="str">
        <f t="shared" si="0"/>
        <v>5423GAROIL</v>
      </c>
      <c r="B55" s="34">
        <v>5423</v>
      </c>
      <c r="C55" s="31" t="s">
        <v>64</v>
      </c>
      <c r="D55" s="31" t="s">
        <v>498</v>
      </c>
      <c r="E55" s="31" t="s">
        <v>446</v>
      </c>
      <c r="F55" s="32">
        <v>84.98</v>
      </c>
      <c r="G55" s="68">
        <v>9.17</v>
      </c>
      <c r="H55" s="32">
        <v>236.29</v>
      </c>
      <c r="I55" s="32">
        <v>151.31</v>
      </c>
      <c r="J55" s="68">
        <v>16.329999999999998</v>
      </c>
      <c r="K55" s="68">
        <v>25.5</v>
      </c>
      <c r="L55" s="68">
        <v>5.5</v>
      </c>
      <c r="M55" s="68">
        <v>24</v>
      </c>
      <c r="N55" s="68">
        <v>29.5</v>
      </c>
      <c r="O55" s="68">
        <v>4</v>
      </c>
      <c r="P55" s="32">
        <v>37.066800000000001</v>
      </c>
      <c r="Q55" s="32">
        <v>9.2667000000000002</v>
      </c>
      <c r="R55" s="33">
        <v>8.2451997316819979E-3</v>
      </c>
      <c r="S55" s="68">
        <v>0</v>
      </c>
      <c r="T55" s="31" t="s">
        <v>417</v>
      </c>
      <c r="U55" s="31" t="s">
        <v>417</v>
      </c>
      <c r="V55" s="31" t="s">
        <v>417</v>
      </c>
      <c r="W55" s="30">
        <v>1</v>
      </c>
      <c r="X55" s="30">
        <v>1</v>
      </c>
    </row>
    <row r="56" spans="1:24" hidden="1" x14ac:dyDescent="0.35">
      <c r="A56" t="str">
        <f t="shared" si="0"/>
        <v>6194CHEESE</v>
      </c>
      <c r="B56" s="28">
        <v>6194</v>
      </c>
      <c r="C56" s="25" t="s">
        <v>95</v>
      </c>
      <c r="D56" s="25" t="s">
        <v>96</v>
      </c>
      <c r="E56" s="25" t="s">
        <v>446</v>
      </c>
      <c r="F56" s="26">
        <v>84.37</v>
      </c>
      <c r="G56" s="67">
        <v>39.14</v>
      </c>
      <c r="H56" s="26">
        <v>1538.93</v>
      </c>
      <c r="I56" s="26">
        <v>1454.56</v>
      </c>
      <c r="J56" s="67">
        <v>674.65</v>
      </c>
      <c r="K56" s="67">
        <v>713.79</v>
      </c>
      <c r="L56" s="67">
        <v>406.34</v>
      </c>
      <c r="M56" s="67">
        <v>570</v>
      </c>
      <c r="N56" s="67">
        <v>976.34</v>
      </c>
      <c r="O56" s="67">
        <v>262.55</v>
      </c>
      <c r="P56" s="26">
        <v>566.05780000000004</v>
      </c>
      <c r="Q56" s="26">
        <v>2.1560000000000001</v>
      </c>
      <c r="R56" s="27">
        <v>8.3019009162529481E-2</v>
      </c>
      <c r="S56" s="67">
        <v>0</v>
      </c>
      <c r="T56" s="25" t="s">
        <v>417</v>
      </c>
      <c r="U56" s="25" t="s">
        <v>417</v>
      </c>
      <c r="V56" s="25" t="s">
        <v>417</v>
      </c>
      <c r="W56" s="24">
        <v>1</v>
      </c>
      <c r="X56" s="24">
        <v>1</v>
      </c>
    </row>
    <row r="57" spans="1:24" hidden="1" x14ac:dyDescent="0.35">
      <c r="A57" t="str">
        <f t="shared" si="0"/>
        <v>4391MARBLBN</v>
      </c>
      <c r="B57" s="34">
        <v>4391</v>
      </c>
      <c r="C57" s="31" t="s">
        <v>14</v>
      </c>
      <c r="D57" s="31" t="s">
        <v>474</v>
      </c>
      <c r="E57" s="31" t="s">
        <v>446</v>
      </c>
      <c r="F57" s="32">
        <v>-83.68</v>
      </c>
      <c r="G57" s="68">
        <v>-30.5</v>
      </c>
      <c r="H57" s="32">
        <v>12.34</v>
      </c>
      <c r="I57" s="32">
        <v>96.02</v>
      </c>
      <c r="J57" s="68">
        <v>35</v>
      </c>
      <c r="K57" s="68">
        <v>4.5</v>
      </c>
      <c r="L57" s="68">
        <v>17.5</v>
      </c>
      <c r="M57" s="68">
        <v>66</v>
      </c>
      <c r="N57" s="68">
        <v>83.5</v>
      </c>
      <c r="O57" s="68">
        <v>79</v>
      </c>
      <c r="P57" s="32">
        <v>216.74440000000001</v>
      </c>
      <c r="Q57" s="32">
        <v>2.7435999999999998</v>
      </c>
      <c r="R57" s="33">
        <v>4.830604110788729E-2</v>
      </c>
      <c r="S57" s="68">
        <v>0</v>
      </c>
      <c r="T57" s="31" t="s">
        <v>417</v>
      </c>
      <c r="U57" s="31" t="s">
        <v>417</v>
      </c>
      <c r="V57" s="31" t="s">
        <v>417</v>
      </c>
      <c r="W57" s="30">
        <v>1</v>
      </c>
      <c r="X57" s="30">
        <v>1</v>
      </c>
    </row>
    <row r="58" spans="1:24" hidden="1" x14ac:dyDescent="0.35">
      <c r="A58" t="str">
        <f t="shared" si="0"/>
        <v>5487MARBLBN</v>
      </c>
      <c r="B58" s="28">
        <v>5487</v>
      </c>
      <c r="C58" s="25" t="s">
        <v>14</v>
      </c>
      <c r="D58" s="25" t="s">
        <v>474</v>
      </c>
      <c r="E58" s="25" t="s">
        <v>446</v>
      </c>
      <c r="F58" s="26">
        <v>82.31</v>
      </c>
      <c r="G58" s="67">
        <v>30</v>
      </c>
      <c r="H58" s="26">
        <v>307.27999999999997</v>
      </c>
      <c r="I58" s="26">
        <v>224.97</v>
      </c>
      <c r="J58" s="67">
        <v>82</v>
      </c>
      <c r="K58" s="67">
        <v>112</v>
      </c>
      <c r="L58" s="67">
        <v>57</v>
      </c>
      <c r="M58" s="67">
        <v>110</v>
      </c>
      <c r="N58" s="67">
        <v>167</v>
      </c>
      <c r="O58" s="67">
        <v>55</v>
      </c>
      <c r="P58" s="26">
        <v>150.898</v>
      </c>
      <c r="Q58" s="26">
        <v>2.7435999999999998</v>
      </c>
      <c r="R58" s="27">
        <v>1.5940644998102625E-2</v>
      </c>
      <c r="S58" s="67">
        <v>0</v>
      </c>
      <c r="T58" s="25" t="s">
        <v>417</v>
      </c>
      <c r="U58" s="25" t="s">
        <v>417</v>
      </c>
      <c r="V58" s="25" t="s">
        <v>417</v>
      </c>
      <c r="W58" s="24">
        <v>1</v>
      </c>
      <c r="X58" s="24">
        <v>1</v>
      </c>
    </row>
    <row r="59" spans="1:24" x14ac:dyDescent="0.35">
      <c r="A59" t="str">
        <f t="shared" si="0"/>
        <v>1368PPKSCSR</v>
      </c>
      <c r="B59" s="34">
        <v>1368</v>
      </c>
      <c r="C59" s="31" t="s">
        <v>119</v>
      </c>
      <c r="D59" s="31" t="s">
        <v>190</v>
      </c>
      <c r="E59" s="31" t="s">
        <v>446</v>
      </c>
      <c r="F59" s="32">
        <v>82.04</v>
      </c>
      <c r="G59" s="68">
        <v>21</v>
      </c>
      <c r="H59" s="32">
        <v>144.55000000000001</v>
      </c>
      <c r="I59" s="32">
        <v>62.51</v>
      </c>
      <c r="J59" s="68">
        <v>16</v>
      </c>
      <c r="K59" s="68">
        <v>37</v>
      </c>
      <c r="L59" s="68">
        <v>0</v>
      </c>
      <c r="M59" s="68">
        <v>42</v>
      </c>
      <c r="N59" s="68">
        <v>42</v>
      </c>
      <c r="O59" s="68">
        <v>5</v>
      </c>
      <c r="P59" s="32">
        <v>19.5335</v>
      </c>
      <c r="Q59" s="32">
        <v>3.9066999999999998</v>
      </c>
      <c r="R59" s="33">
        <v>2.0628794726378816E-3</v>
      </c>
      <c r="S59" s="68">
        <v>0</v>
      </c>
      <c r="T59" s="31" t="s">
        <v>417</v>
      </c>
      <c r="U59" s="31" t="s">
        <v>417</v>
      </c>
      <c r="V59" s="31" t="s">
        <v>417</v>
      </c>
      <c r="W59" s="30">
        <v>1</v>
      </c>
      <c r="X59" s="30">
        <v>1</v>
      </c>
    </row>
    <row r="60" spans="1:24" hidden="1" x14ac:dyDescent="0.35">
      <c r="A60" t="str">
        <f t="shared" si="0"/>
        <v>5459BLKOLIV</v>
      </c>
      <c r="B60" s="28">
        <v>5459</v>
      </c>
      <c r="C60" s="25" t="s">
        <v>72</v>
      </c>
      <c r="D60" s="25" t="s">
        <v>171</v>
      </c>
      <c r="E60" s="25" t="s">
        <v>446</v>
      </c>
      <c r="F60" s="26">
        <v>-81.349999999999994</v>
      </c>
      <c r="G60" s="67">
        <v>-15.26</v>
      </c>
      <c r="H60" s="26">
        <v>-58.64</v>
      </c>
      <c r="I60" s="26">
        <v>22.71</v>
      </c>
      <c r="J60" s="67">
        <v>4.25</v>
      </c>
      <c r="K60" s="67">
        <v>-11.01</v>
      </c>
      <c r="L60" s="67">
        <v>7</v>
      </c>
      <c r="M60" s="67">
        <v>12</v>
      </c>
      <c r="N60" s="67">
        <v>19</v>
      </c>
      <c r="O60" s="67">
        <v>30</v>
      </c>
      <c r="P60" s="26">
        <v>159.9</v>
      </c>
      <c r="Q60" s="26">
        <v>5.33</v>
      </c>
      <c r="R60" s="27">
        <v>2.0213119343439456E-2</v>
      </c>
      <c r="S60" s="67">
        <v>0</v>
      </c>
      <c r="T60" s="25" t="s">
        <v>417</v>
      </c>
      <c r="U60" s="25" t="s">
        <v>417</v>
      </c>
      <c r="V60" s="25" t="s">
        <v>417</v>
      </c>
      <c r="W60" s="24">
        <v>1</v>
      </c>
      <c r="X60" s="24">
        <v>1</v>
      </c>
    </row>
    <row r="61" spans="1:24" x14ac:dyDescent="0.35">
      <c r="A61" t="str">
        <f t="shared" si="0"/>
        <v>1368PROVOLON</v>
      </c>
      <c r="B61" s="34">
        <v>1368</v>
      </c>
      <c r="C61" s="31" t="s">
        <v>99</v>
      </c>
      <c r="D61" s="31" t="s">
        <v>188</v>
      </c>
      <c r="E61" s="31" t="s">
        <v>446</v>
      </c>
      <c r="F61" s="32">
        <v>-81.319999999999993</v>
      </c>
      <c r="G61" s="68">
        <v>-34.99</v>
      </c>
      <c r="H61" s="32">
        <v>320.62</v>
      </c>
      <c r="I61" s="32">
        <v>401.94</v>
      </c>
      <c r="J61" s="68">
        <v>172.99</v>
      </c>
      <c r="K61" s="68">
        <v>138</v>
      </c>
      <c r="L61" s="68">
        <v>60</v>
      </c>
      <c r="M61" s="68">
        <v>165</v>
      </c>
      <c r="N61" s="68">
        <v>225</v>
      </c>
      <c r="O61" s="68">
        <v>87</v>
      </c>
      <c r="P61" s="32">
        <v>202.12710000000001</v>
      </c>
      <c r="Q61" s="32">
        <v>2.3233000000000001</v>
      </c>
      <c r="R61" s="33">
        <v>2.1346089817688808E-2</v>
      </c>
      <c r="S61" s="68">
        <v>0</v>
      </c>
      <c r="T61" s="31" t="s">
        <v>417</v>
      </c>
      <c r="U61" s="31" t="s">
        <v>417</v>
      </c>
      <c r="V61" s="31" t="s">
        <v>417</v>
      </c>
      <c r="W61" s="30">
        <v>1</v>
      </c>
      <c r="X61" s="30">
        <v>1</v>
      </c>
    </row>
    <row r="62" spans="1:24" hidden="1" x14ac:dyDescent="0.35">
      <c r="A62" t="str">
        <f t="shared" si="0"/>
        <v>8724CHEESE</v>
      </c>
      <c r="B62" s="28">
        <v>8724</v>
      </c>
      <c r="C62" s="25" t="s">
        <v>95</v>
      </c>
      <c r="D62" s="25" t="s">
        <v>96</v>
      </c>
      <c r="E62" s="25" t="s">
        <v>446</v>
      </c>
      <c r="F62" s="26">
        <v>80.28</v>
      </c>
      <c r="G62" s="67">
        <v>37.24</v>
      </c>
      <c r="H62" s="26">
        <v>1212.28</v>
      </c>
      <c r="I62" s="26">
        <v>1132</v>
      </c>
      <c r="J62" s="67">
        <v>525.04</v>
      </c>
      <c r="K62" s="67">
        <v>562.28</v>
      </c>
      <c r="L62" s="67">
        <v>469.28</v>
      </c>
      <c r="M62" s="67">
        <v>585</v>
      </c>
      <c r="N62" s="67">
        <v>1054.28</v>
      </c>
      <c r="O62" s="67">
        <v>492</v>
      </c>
      <c r="P62" s="26">
        <v>1060.752</v>
      </c>
      <c r="Q62" s="26">
        <v>2.1560000000000001</v>
      </c>
      <c r="R62" s="27">
        <v>0.18122759987522613</v>
      </c>
      <c r="S62" s="67">
        <v>0</v>
      </c>
      <c r="T62" s="25" t="s">
        <v>417</v>
      </c>
      <c r="U62" s="25" t="s">
        <v>417</v>
      </c>
      <c r="V62" s="25" t="s">
        <v>417</v>
      </c>
      <c r="W62" s="24">
        <v>1</v>
      </c>
      <c r="X62" s="24">
        <v>1</v>
      </c>
    </row>
    <row r="63" spans="1:24" hidden="1" x14ac:dyDescent="0.35">
      <c r="A63" t="str">
        <f t="shared" si="0"/>
        <v>5459PBOX</v>
      </c>
      <c r="B63" s="34">
        <v>5459</v>
      </c>
      <c r="C63" s="31" t="s">
        <v>242</v>
      </c>
      <c r="D63" s="31" t="s">
        <v>241</v>
      </c>
      <c r="E63" s="31" t="s">
        <v>446</v>
      </c>
      <c r="F63" s="32">
        <v>79.44</v>
      </c>
      <c r="G63" s="68">
        <v>251</v>
      </c>
      <c r="H63" s="32">
        <v>90.2</v>
      </c>
      <c r="I63" s="32">
        <v>10.76</v>
      </c>
      <c r="J63" s="68">
        <v>34</v>
      </c>
      <c r="K63" s="68">
        <v>285</v>
      </c>
      <c r="L63" s="68">
        <v>100</v>
      </c>
      <c r="M63" s="68">
        <v>200</v>
      </c>
      <c r="N63" s="68">
        <v>300</v>
      </c>
      <c r="O63" s="68">
        <v>15</v>
      </c>
      <c r="P63" s="32">
        <v>4.7474999999999996</v>
      </c>
      <c r="Q63" s="32">
        <v>0.3165</v>
      </c>
      <c r="R63" s="33">
        <v>6.0013623566590869E-4</v>
      </c>
      <c r="S63" s="68">
        <v>0</v>
      </c>
      <c r="T63" s="31" t="s">
        <v>417</v>
      </c>
      <c r="U63" s="31" t="s">
        <v>417</v>
      </c>
      <c r="V63" s="31" t="s">
        <v>417</v>
      </c>
      <c r="W63" s="30">
        <v>1</v>
      </c>
      <c r="X63" s="30">
        <v>1</v>
      </c>
    </row>
    <row r="64" spans="1:24" hidden="1" x14ac:dyDescent="0.35">
      <c r="A64" t="str">
        <f t="shared" si="0"/>
        <v>5423PROVOLON</v>
      </c>
      <c r="B64" s="28">
        <v>5423</v>
      </c>
      <c r="C64" s="25" t="s">
        <v>99</v>
      </c>
      <c r="D64" s="25" t="s">
        <v>188</v>
      </c>
      <c r="E64" s="25" t="s">
        <v>446</v>
      </c>
      <c r="F64" s="26">
        <v>-78.63</v>
      </c>
      <c r="G64" s="67">
        <v>-33.85</v>
      </c>
      <c r="H64" s="26">
        <v>278.79000000000002</v>
      </c>
      <c r="I64" s="26">
        <v>357.42</v>
      </c>
      <c r="J64" s="67">
        <v>153.85</v>
      </c>
      <c r="K64" s="67">
        <v>120</v>
      </c>
      <c r="L64" s="67">
        <v>45</v>
      </c>
      <c r="M64" s="67">
        <v>165</v>
      </c>
      <c r="N64" s="67">
        <v>210</v>
      </c>
      <c r="O64" s="67">
        <v>90</v>
      </c>
      <c r="P64" s="26">
        <v>209.09700000000001</v>
      </c>
      <c r="Q64" s="26">
        <v>2.3233000000000001</v>
      </c>
      <c r="R64" s="27">
        <v>4.651187931775904E-2</v>
      </c>
      <c r="S64" s="67">
        <v>0</v>
      </c>
      <c r="T64" s="25" t="s">
        <v>417</v>
      </c>
      <c r="U64" s="25" t="s">
        <v>417</v>
      </c>
      <c r="V64" s="25" t="s">
        <v>417</v>
      </c>
      <c r="W64" s="24">
        <v>1</v>
      </c>
      <c r="X64" s="24">
        <v>1</v>
      </c>
    </row>
    <row r="65" spans="1:24" hidden="1" x14ac:dyDescent="0.35">
      <c r="A65" t="str">
        <f t="shared" si="0"/>
        <v>548012PANCR</v>
      </c>
      <c r="B65" s="34">
        <v>5480</v>
      </c>
      <c r="C65" s="31" t="s">
        <v>103</v>
      </c>
      <c r="D65" s="31" t="s">
        <v>199</v>
      </c>
      <c r="E65" s="31" t="s">
        <v>446</v>
      </c>
      <c r="F65" s="32">
        <v>77.16</v>
      </c>
      <c r="G65" s="68">
        <v>76.5</v>
      </c>
      <c r="H65" s="32">
        <v>642.57000000000005</v>
      </c>
      <c r="I65" s="32">
        <v>565.41</v>
      </c>
      <c r="J65" s="68">
        <v>560.5</v>
      </c>
      <c r="K65" s="68">
        <v>637</v>
      </c>
      <c r="L65" s="68">
        <v>276</v>
      </c>
      <c r="M65" s="68">
        <v>480</v>
      </c>
      <c r="N65" s="68">
        <v>756</v>
      </c>
      <c r="O65" s="68">
        <v>119</v>
      </c>
      <c r="P65" s="32">
        <v>120.03530000000001</v>
      </c>
      <c r="Q65" s="32">
        <v>1.0086999999999999</v>
      </c>
      <c r="R65" s="33">
        <v>1.8792738460796609E-2</v>
      </c>
      <c r="S65" s="68">
        <v>0</v>
      </c>
      <c r="T65" s="31" t="s">
        <v>417</v>
      </c>
      <c r="U65" s="31" t="s">
        <v>417</v>
      </c>
      <c r="V65" s="31" t="s">
        <v>417</v>
      </c>
      <c r="W65" s="30">
        <v>1</v>
      </c>
      <c r="X65" s="30">
        <v>1</v>
      </c>
    </row>
    <row r="66" spans="1:24" hidden="1" x14ac:dyDescent="0.35">
      <c r="A66" t="str">
        <f t="shared" si="0"/>
        <v>546210X16PCH</v>
      </c>
      <c r="B66" s="28">
        <v>5462</v>
      </c>
      <c r="C66" s="25" t="s">
        <v>236</v>
      </c>
      <c r="D66" s="25" t="s">
        <v>235</v>
      </c>
      <c r="E66" s="25" t="s">
        <v>446</v>
      </c>
      <c r="F66" s="26">
        <v>-76.41</v>
      </c>
      <c r="G66" s="67">
        <v>-2.04</v>
      </c>
      <c r="H66" s="26">
        <v>-74.84</v>
      </c>
      <c r="I66" s="26">
        <v>1.57</v>
      </c>
      <c r="J66" s="67">
        <v>0.03</v>
      </c>
      <c r="K66" s="67">
        <v>-2.0099999999999998</v>
      </c>
      <c r="L66" s="67">
        <v>2</v>
      </c>
      <c r="M66" s="67">
        <v>0</v>
      </c>
      <c r="N66" s="67">
        <v>2</v>
      </c>
      <c r="O66" s="67">
        <v>4</v>
      </c>
      <c r="P66" s="26">
        <v>149.68</v>
      </c>
      <c r="Q66" s="26">
        <v>37.42</v>
      </c>
      <c r="R66" s="27">
        <v>2.4785597461562704E-2</v>
      </c>
      <c r="S66" s="67">
        <v>0</v>
      </c>
      <c r="T66" s="25" t="s">
        <v>417</v>
      </c>
      <c r="U66" s="25" t="s">
        <v>417</v>
      </c>
      <c r="V66" s="25" t="s">
        <v>417</v>
      </c>
      <c r="W66" s="24">
        <v>1</v>
      </c>
      <c r="X66" s="24">
        <v>1</v>
      </c>
    </row>
    <row r="67" spans="1:24" x14ac:dyDescent="0.35">
      <c r="A67" t="str">
        <f t="shared" ref="A67:A130" si="1">B67&amp;C67</f>
        <v>1368ITSHAKE</v>
      </c>
      <c r="B67" s="34">
        <v>1368</v>
      </c>
      <c r="C67" s="31" t="s">
        <v>89</v>
      </c>
      <c r="D67" s="31" t="s">
        <v>240</v>
      </c>
      <c r="E67" s="31" t="s">
        <v>446</v>
      </c>
      <c r="F67" s="32">
        <v>-76.22</v>
      </c>
      <c r="G67" s="68">
        <v>-8.51</v>
      </c>
      <c r="H67" s="32">
        <v>-44.76</v>
      </c>
      <c r="I67" s="32">
        <v>31.46</v>
      </c>
      <c r="J67" s="68">
        <v>3.5</v>
      </c>
      <c r="K67" s="68">
        <v>-5.01</v>
      </c>
      <c r="L67" s="68">
        <v>0</v>
      </c>
      <c r="M67" s="68">
        <v>6</v>
      </c>
      <c r="N67" s="68">
        <v>6</v>
      </c>
      <c r="O67" s="68">
        <v>11</v>
      </c>
      <c r="P67" s="32">
        <v>98.4863</v>
      </c>
      <c r="Q67" s="32">
        <v>8.9533000000000005</v>
      </c>
      <c r="R67" s="33">
        <v>1.0400868590168489E-2</v>
      </c>
      <c r="S67" s="68">
        <v>0</v>
      </c>
      <c r="T67" s="31" t="s">
        <v>417</v>
      </c>
      <c r="U67" s="31" t="s">
        <v>417</v>
      </c>
      <c r="V67" s="31" t="s">
        <v>417</v>
      </c>
      <c r="W67" s="30">
        <v>1</v>
      </c>
      <c r="X67" s="30">
        <v>1</v>
      </c>
    </row>
    <row r="68" spans="1:24" x14ac:dyDescent="0.35">
      <c r="A68" t="str">
        <f t="shared" si="1"/>
        <v>1368LAVA</v>
      </c>
      <c r="B68" s="28">
        <v>1368</v>
      </c>
      <c r="C68" s="25" t="s">
        <v>19</v>
      </c>
      <c r="D68" s="25" t="s">
        <v>226</v>
      </c>
      <c r="E68" s="25" t="s">
        <v>446</v>
      </c>
      <c r="F68" s="26">
        <v>-75.959999999999994</v>
      </c>
      <c r="G68" s="67">
        <v>-100</v>
      </c>
      <c r="H68" s="26">
        <v>72.16</v>
      </c>
      <c r="I68" s="26">
        <v>148.12</v>
      </c>
      <c r="J68" s="67">
        <v>195</v>
      </c>
      <c r="K68" s="67">
        <v>95</v>
      </c>
      <c r="L68" s="67">
        <v>410</v>
      </c>
      <c r="M68" s="67">
        <v>270</v>
      </c>
      <c r="N68" s="67">
        <v>680</v>
      </c>
      <c r="O68" s="67">
        <v>585</v>
      </c>
      <c r="P68" s="26">
        <v>444.36599999999999</v>
      </c>
      <c r="Q68" s="26">
        <v>0.75960000000000005</v>
      </c>
      <c r="R68" s="27">
        <v>4.6928277049080029E-2</v>
      </c>
      <c r="S68" s="67">
        <v>0</v>
      </c>
      <c r="T68" s="25" t="s">
        <v>417</v>
      </c>
      <c r="U68" s="25" t="s">
        <v>417</v>
      </c>
      <c r="V68" s="25" t="s">
        <v>417</v>
      </c>
      <c r="W68" s="24">
        <v>1</v>
      </c>
      <c r="X68" s="24">
        <v>1</v>
      </c>
    </row>
    <row r="69" spans="1:24" x14ac:dyDescent="0.35">
      <c r="A69" t="str">
        <f t="shared" si="1"/>
        <v>13682LTCKE</v>
      </c>
      <c r="B69" s="34">
        <v>1368</v>
      </c>
      <c r="C69" s="31" t="s">
        <v>469</v>
      </c>
      <c r="D69" s="31" t="s">
        <v>470</v>
      </c>
      <c r="E69" s="31" t="s">
        <v>461</v>
      </c>
      <c r="F69" s="32">
        <v>75.73</v>
      </c>
      <c r="G69" s="68">
        <v>54</v>
      </c>
      <c r="H69" s="32">
        <v>190.75</v>
      </c>
      <c r="I69" s="32">
        <v>115.02</v>
      </c>
      <c r="J69" s="68">
        <v>82</v>
      </c>
      <c r="K69" s="68">
        <v>136</v>
      </c>
      <c r="L69" s="68">
        <v>44</v>
      </c>
      <c r="M69" s="68">
        <v>96</v>
      </c>
      <c r="N69" s="68">
        <v>140</v>
      </c>
      <c r="O69" s="68">
        <v>4</v>
      </c>
      <c r="P69" s="32">
        <v>5.61</v>
      </c>
      <c r="Q69" s="32">
        <v>1.4025000000000001</v>
      </c>
      <c r="R69" s="33">
        <v>5.9245674566762313E-4</v>
      </c>
      <c r="S69" s="68">
        <v>0</v>
      </c>
      <c r="T69" s="31" t="s">
        <v>417</v>
      </c>
      <c r="U69" s="31" t="s">
        <v>417</v>
      </c>
      <c r="V69" s="31" t="s">
        <v>417</v>
      </c>
      <c r="W69" s="30">
        <v>1</v>
      </c>
      <c r="X69" s="30">
        <v>1</v>
      </c>
    </row>
    <row r="70" spans="1:24" hidden="1" x14ac:dyDescent="0.35">
      <c r="A70" t="str">
        <f t="shared" si="1"/>
        <v>5465CHEESE</v>
      </c>
      <c r="B70" s="28">
        <v>5465</v>
      </c>
      <c r="C70" s="25" t="s">
        <v>95</v>
      </c>
      <c r="D70" s="25" t="s">
        <v>96</v>
      </c>
      <c r="E70" s="25" t="s">
        <v>446</v>
      </c>
      <c r="F70" s="26">
        <v>75.64</v>
      </c>
      <c r="G70" s="67">
        <v>35.08</v>
      </c>
      <c r="H70" s="26">
        <v>1917.22</v>
      </c>
      <c r="I70" s="26">
        <v>1841.58</v>
      </c>
      <c r="J70" s="67">
        <v>854.17</v>
      </c>
      <c r="K70" s="67">
        <v>889.25</v>
      </c>
      <c r="L70" s="67">
        <v>517.75</v>
      </c>
      <c r="M70" s="67">
        <v>855</v>
      </c>
      <c r="N70" s="67">
        <v>1372.75</v>
      </c>
      <c r="O70" s="67">
        <v>483.5</v>
      </c>
      <c r="P70" s="26">
        <v>1042.4259999999999</v>
      </c>
      <c r="Q70" s="26">
        <v>2.1560000000000001</v>
      </c>
      <c r="R70" s="27">
        <v>0.12738732545811551</v>
      </c>
      <c r="S70" s="67">
        <v>0</v>
      </c>
      <c r="T70" s="25" t="s">
        <v>417</v>
      </c>
      <c r="U70" s="25" t="s">
        <v>417</v>
      </c>
      <c r="V70" s="25" t="s">
        <v>417</v>
      </c>
      <c r="W70" s="24">
        <v>1</v>
      </c>
      <c r="X70" s="24">
        <v>1</v>
      </c>
    </row>
    <row r="71" spans="1:24" hidden="1" x14ac:dyDescent="0.35">
      <c r="A71" t="str">
        <f t="shared" si="1"/>
        <v>5459PEPPERO</v>
      </c>
      <c r="B71" s="34">
        <v>5459</v>
      </c>
      <c r="C71" s="31" t="s">
        <v>35</v>
      </c>
      <c r="D71" s="31" t="s">
        <v>36</v>
      </c>
      <c r="E71" s="31" t="s">
        <v>446</v>
      </c>
      <c r="F71" s="32">
        <v>73.61</v>
      </c>
      <c r="G71" s="68">
        <v>24.26</v>
      </c>
      <c r="H71" s="32">
        <v>303.63</v>
      </c>
      <c r="I71" s="32">
        <v>230.02</v>
      </c>
      <c r="J71" s="68">
        <v>75.739999999999995</v>
      </c>
      <c r="K71" s="68">
        <v>100</v>
      </c>
      <c r="L71" s="68">
        <v>137.5</v>
      </c>
      <c r="M71" s="68">
        <v>25</v>
      </c>
      <c r="N71" s="68">
        <v>162.5</v>
      </c>
      <c r="O71" s="68">
        <v>62.5</v>
      </c>
      <c r="P71" s="32">
        <v>189.77500000000001</v>
      </c>
      <c r="Q71" s="32">
        <v>3.0364</v>
      </c>
      <c r="R71" s="33">
        <v>2.3989648051289697E-2</v>
      </c>
      <c r="S71" s="68">
        <v>0</v>
      </c>
      <c r="T71" s="31" t="s">
        <v>417</v>
      </c>
      <c r="U71" s="31" t="s">
        <v>417</v>
      </c>
      <c r="V71" s="31" t="s">
        <v>417</v>
      </c>
      <c r="W71" s="30">
        <v>1</v>
      </c>
      <c r="X71" s="30">
        <v>1</v>
      </c>
    </row>
    <row r="72" spans="1:24" hidden="1" x14ac:dyDescent="0.35">
      <c r="A72" t="str">
        <f t="shared" si="1"/>
        <v>5469PROVOLON</v>
      </c>
      <c r="B72" s="28">
        <v>5469</v>
      </c>
      <c r="C72" s="25" t="s">
        <v>99</v>
      </c>
      <c r="D72" s="25" t="s">
        <v>188</v>
      </c>
      <c r="E72" s="25" t="s">
        <v>446</v>
      </c>
      <c r="F72" s="26">
        <v>-73.349999999999994</v>
      </c>
      <c r="G72" s="67">
        <v>-31.56</v>
      </c>
      <c r="H72" s="26">
        <v>112.26</v>
      </c>
      <c r="I72" s="26">
        <v>185.61</v>
      </c>
      <c r="J72" s="67">
        <v>79.89</v>
      </c>
      <c r="K72" s="67">
        <v>48.32</v>
      </c>
      <c r="L72" s="67">
        <v>60</v>
      </c>
      <c r="M72" s="67">
        <v>45</v>
      </c>
      <c r="N72" s="67">
        <v>105</v>
      </c>
      <c r="O72" s="67">
        <v>56.68</v>
      </c>
      <c r="P72" s="26">
        <v>131.68464399999999</v>
      </c>
      <c r="Q72" s="26">
        <v>2.3233000000000001</v>
      </c>
      <c r="R72" s="27">
        <v>1.9111749211258147E-2</v>
      </c>
      <c r="S72" s="67">
        <v>0</v>
      </c>
      <c r="T72" s="25" t="s">
        <v>417</v>
      </c>
      <c r="U72" s="25" t="s">
        <v>417</v>
      </c>
      <c r="V72" s="25" t="s">
        <v>417</v>
      </c>
      <c r="W72" s="24">
        <v>1</v>
      </c>
      <c r="X72" s="24">
        <v>1</v>
      </c>
    </row>
    <row r="73" spans="1:24" hidden="1" x14ac:dyDescent="0.35">
      <c r="A73" t="str">
        <f t="shared" si="1"/>
        <v>5462SAUCEBA</v>
      </c>
      <c r="B73" s="34">
        <v>5462</v>
      </c>
      <c r="C73" s="31" t="s">
        <v>27</v>
      </c>
      <c r="D73" s="31" t="s">
        <v>249</v>
      </c>
      <c r="E73" s="31" t="s">
        <v>446</v>
      </c>
      <c r="F73" s="32">
        <v>72.87</v>
      </c>
      <c r="G73" s="68">
        <v>14.89</v>
      </c>
      <c r="H73" s="32">
        <v>313.27</v>
      </c>
      <c r="I73" s="32">
        <v>240.4</v>
      </c>
      <c r="J73" s="68">
        <v>49.11</v>
      </c>
      <c r="K73" s="68">
        <v>64</v>
      </c>
      <c r="L73" s="68">
        <v>28</v>
      </c>
      <c r="M73" s="68">
        <v>60</v>
      </c>
      <c r="N73" s="68">
        <v>88</v>
      </c>
      <c r="O73" s="68">
        <v>24</v>
      </c>
      <c r="P73" s="32">
        <v>117.48</v>
      </c>
      <c r="Q73" s="32">
        <v>4.8949999999999996</v>
      </c>
      <c r="R73" s="33">
        <v>1.945358090449216E-2</v>
      </c>
      <c r="S73" s="68">
        <v>0</v>
      </c>
      <c r="T73" s="31" t="s">
        <v>417</v>
      </c>
      <c r="U73" s="31" t="s">
        <v>417</v>
      </c>
      <c r="V73" s="31" t="s">
        <v>417</v>
      </c>
      <c r="W73" s="30">
        <v>1</v>
      </c>
      <c r="X73" s="30">
        <v>1</v>
      </c>
    </row>
    <row r="74" spans="1:24" hidden="1" x14ac:dyDescent="0.35">
      <c r="A74" t="str">
        <f t="shared" si="1"/>
        <v>5457PROVOLON</v>
      </c>
      <c r="B74" s="28">
        <v>5457</v>
      </c>
      <c r="C74" s="25" t="s">
        <v>99</v>
      </c>
      <c r="D74" s="25" t="s">
        <v>188</v>
      </c>
      <c r="E74" s="25" t="s">
        <v>446</v>
      </c>
      <c r="F74" s="26">
        <v>-72.09</v>
      </c>
      <c r="G74" s="67">
        <v>-31.03</v>
      </c>
      <c r="H74" s="26">
        <v>172.66</v>
      </c>
      <c r="I74" s="26">
        <v>244.75</v>
      </c>
      <c r="J74" s="67">
        <v>105.34</v>
      </c>
      <c r="K74" s="67">
        <v>74.31</v>
      </c>
      <c r="L74" s="67">
        <v>74.81</v>
      </c>
      <c r="M74" s="67">
        <v>90</v>
      </c>
      <c r="N74" s="67">
        <v>164.81</v>
      </c>
      <c r="O74" s="67">
        <v>90.5</v>
      </c>
      <c r="P74" s="26">
        <v>210.25864999999999</v>
      </c>
      <c r="Q74" s="26">
        <v>2.3233000000000001</v>
      </c>
      <c r="R74" s="27">
        <v>2.5562015694954712E-2</v>
      </c>
      <c r="S74" s="67">
        <v>0</v>
      </c>
      <c r="T74" s="25" t="s">
        <v>417</v>
      </c>
      <c r="U74" s="25" t="s">
        <v>417</v>
      </c>
      <c r="V74" s="25" t="s">
        <v>417</v>
      </c>
      <c r="W74" s="24">
        <v>1</v>
      </c>
      <c r="X74" s="24">
        <v>1</v>
      </c>
    </row>
    <row r="75" spans="1:24" hidden="1" x14ac:dyDescent="0.35">
      <c r="A75" t="str">
        <f t="shared" si="1"/>
        <v>6117CHKWING</v>
      </c>
      <c r="B75" s="34">
        <v>6117</v>
      </c>
      <c r="C75" s="31" t="s">
        <v>121</v>
      </c>
      <c r="D75" s="31" t="s">
        <v>468</v>
      </c>
      <c r="E75" s="31" t="s">
        <v>446</v>
      </c>
      <c r="F75" s="32">
        <v>72.08</v>
      </c>
      <c r="G75" s="68">
        <v>15.49</v>
      </c>
      <c r="H75" s="32">
        <v>471.1</v>
      </c>
      <c r="I75" s="32">
        <v>399.02</v>
      </c>
      <c r="J75" s="68">
        <v>85.76</v>
      </c>
      <c r="K75" s="68">
        <v>101.25</v>
      </c>
      <c r="L75" s="68">
        <v>24.25</v>
      </c>
      <c r="M75" s="68">
        <v>100</v>
      </c>
      <c r="N75" s="68">
        <v>124.25</v>
      </c>
      <c r="O75" s="68">
        <v>23</v>
      </c>
      <c r="P75" s="32">
        <v>107.01439999999999</v>
      </c>
      <c r="Q75" s="32">
        <v>4.6528</v>
      </c>
      <c r="R75" s="33">
        <v>1.7996250893175008E-2</v>
      </c>
      <c r="S75" s="68">
        <v>0</v>
      </c>
      <c r="T75" s="31" t="s">
        <v>417</v>
      </c>
      <c r="U75" s="31" t="s">
        <v>417</v>
      </c>
      <c r="V75" s="31" t="s">
        <v>417</v>
      </c>
      <c r="W75" s="30">
        <v>1</v>
      </c>
      <c r="X75" s="30">
        <v>1</v>
      </c>
    </row>
    <row r="76" spans="1:24" x14ac:dyDescent="0.35">
      <c r="A76" t="str">
        <f t="shared" si="1"/>
        <v>1368PSLID</v>
      </c>
      <c r="B76" s="28">
        <v>1368</v>
      </c>
      <c r="C76" s="25" t="s">
        <v>228</v>
      </c>
      <c r="D76" s="25" t="s">
        <v>227</v>
      </c>
      <c r="E76" s="25" t="s">
        <v>446</v>
      </c>
      <c r="F76" s="26">
        <v>-71.36</v>
      </c>
      <c r="G76" s="67">
        <v>-941</v>
      </c>
      <c r="H76" s="26">
        <v>-56.88</v>
      </c>
      <c r="I76" s="26">
        <v>14.48</v>
      </c>
      <c r="J76" s="67">
        <v>191</v>
      </c>
      <c r="K76" s="67">
        <v>-750</v>
      </c>
      <c r="L76" s="67">
        <v>0</v>
      </c>
      <c r="M76" s="67">
        <v>0</v>
      </c>
      <c r="N76" s="67">
        <v>0</v>
      </c>
      <c r="O76" s="67">
        <v>750</v>
      </c>
      <c r="P76" s="26">
        <v>56.85</v>
      </c>
      <c r="Q76" s="26">
        <v>7.5800000000000006E-2</v>
      </c>
      <c r="R76" s="27">
        <v>6.0037729039579988E-3</v>
      </c>
      <c r="S76" s="67">
        <v>0</v>
      </c>
      <c r="T76" s="25" t="s">
        <v>417</v>
      </c>
      <c r="U76" s="25" t="s">
        <v>417</v>
      </c>
      <c r="V76" s="25" t="s">
        <v>417</v>
      </c>
      <c r="W76" s="24">
        <v>1</v>
      </c>
      <c r="X76" s="24">
        <v>1</v>
      </c>
    </row>
    <row r="77" spans="1:24" x14ac:dyDescent="0.35">
      <c r="A77" t="str">
        <f t="shared" si="1"/>
        <v>1368PEPPERO</v>
      </c>
      <c r="B77" s="34">
        <v>1368</v>
      </c>
      <c r="C77" s="31" t="s">
        <v>35</v>
      </c>
      <c r="D77" s="31" t="s">
        <v>36</v>
      </c>
      <c r="E77" s="31" t="s">
        <v>446</v>
      </c>
      <c r="F77" s="32">
        <v>71.11</v>
      </c>
      <c r="G77" s="68">
        <v>23.42</v>
      </c>
      <c r="H77" s="32">
        <v>518.47</v>
      </c>
      <c r="I77" s="32">
        <v>447.36</v>
      </c>
      <c r="J77" s="68">
        <v>147.33000000000001</v>
      </c>
      <c r="K77" s="68">
        <v>170.75</v>
      </c>
      <c r="L77" s="68">
        <v>24.75</v>
      </c>
      <c r="M77" s="68">
        <v>175</v>
      </c>
      <c r="N77" s="68">
        <v>199.75</v>
      </c>
      <c r="O77" s="68">
        <v>29</v>
      </c>
      <c r="P77" s="32">
        <v>88.055599999999998</v>
      </c>
      <c r="Q77" s="32">
        <v>3.0364</v>
      </c>
      <c r="R77" s="33">
        <v>9.2993109115525746E-3</v>
      </c>
      <c r="S77" s="68">
        <v>0</v>
      </c>
      <c r="T77" s="31" t="s">
        <v>417</v>
      </c>
      <c r="U77" s="31" t="s">
        <v>417</v>
      </c>
      <c r="V77" s="31" t="s">
        <v>417</v>
      </c>
      <c r="W77" s="30">
        <v>1</v>
      </c>
      <c r="X77" s="30">
        <v>1</v>
      </c>
    </row>
    <row r="78" spans="1:24" hidden="1" x14ac:dyDescent="0.35">
      <c r="A78" t="str">
        <f t="shared" si="1"/>
        <v>423912PANCR</v>
      </c>
      <c r="B78" s="28">
        <v>4239</v>
      </c>
      <c r="C78" s="25" t="s">
        <v>103</v>
      </c>
      <c r="D78" s="25" t="s">
        <v>199</v>
      </c>
      <c r="E78" s="25" t="s">
        <v>446</v>
      </c>
      <c r="F78" s="26">
        <v>-70.61</v>
      </c>
      <c r="G78" s="67">
        <v>-70</v>
      </c>
      <c r="H78" s="26">
        <v>320.77999999999997</v>
      </c>
      <c r="I78" s="26">
        <v>391.39</v>
      </c>
      <c r="J78" s="67">
        <v>388</v>
      </c>
      <c r="K78" s="67">
        <v>318</v>
      </c>
      <c r="L78" s="67">
        <v>92.5</v>
      </c>
      <c r="M78" s="67">
        <v>312</v>
      </c>
      <c r="N78" s="67">
        <v>404.5</v>
      </c>
      <c r="O78" s="67">
        <v>86.5</v>
      </c>
      <c r="P78" s="26">
        <v>87.252549999999999</v>
      </c>
      <c r="Q78" s="26">
        <v>1.0086999999999999</v>
      </c>
      <c r="R78" s="27">
        <v>1.9014316610129513E-2</v>
      </c>
      <c r="S78" s="67">
        <v>0</v>
      </c>
      <c r="T78" s="25" t="s">
        <v>417</v>
      </c>
      <c r="U78" s="25" t="s">
        <v>417</v>
      </c>
      <c r="V78" s="25" t="s">
        <v>417</v>
      </c>
      <c r="W78" s="24">
        <v>1</v>
      </c>
      <c r="X78" s="24">
        <v>1</v>
      </c>
    </row>
    <row r="79" spans="1:24" hidden="1" x14ac:dyDescent="0.35">
      <c r="A79" t="str">
        <f t="shared" si="1"/>
        <v>6117CHEESE</v>
      </c>
      <c r="B79" s="34">
        <v>6117</v>
      </c>
      <c r="C79" s="31" t="s">
        <v>95</v>
      </c>
      <c r="D79" s="31" t="s">
        <v>96</v>
      </c>
      <c r="E79" s="31" t="s">
        <v>446</v>
      </c>
      <c r="F79" s="32">
        <v>-70.22</v>
      </c>
      <c r="G79" s="68">
        <v>-2.17</v>
      </c>
      <c r="H79" s="32">
        <v>962.11</v>
      </c>
      <c r="I79" s="32">
        <v>1032.33</v>
      </c>
      <c r="J79" s="68">
        <v>31.92</v>
      </c>
      <c r="K79" s="68">
        <v>29.75</v>
      </c>
      <c r="L79" s="68">
        <v>16.25</v>
      </c>
      <c r="M79" s="68">
        <v>37</v>
      </c>
      <c r="N79" s="68">
        <v>53.25</v>
      </c>
      <c r="O79" s="68">
        <v>23.5</v>
      </c>
      <c r="P79" s="32">
        <v>759.99</v>
      </c>
      <c r="Q79" s="32">
        <v>32.340000000000003</v>
      </c>
      <c r="R79" s="33">
        <v>0.12780495630778729</v>
      </c>
      <c r="S79" s="68">
        <v>0</v>
      </c>
      <c r="T79" s="31" t="s">
        <v>417</v>
      </c>
      <c r="U79" s="31" t="s">
        <v>417</v>
      </c>
      <c r="V79" s="31" t="s">
        <v>417</v>
      </c>
      <c r="W79" s="30">
        <v>1</v>
      </c>
      <c r="X79" s="30">
        <v>1</v>
      </c>
    </row>
    <row r="80" spans="1:24" hidden="1" x14ac:dyDescent="0.35">
      <c r="A80" t="str">
        <f t="shared" si="1"/>
        <v>5423ALFRED</v>
      </c>
      <c r="B80" s="28">
        <v>5423</v>
      </c>
      <c r="C80" s="25" t="s">
        <v>69</v>
      </c>
      <c r="D80" s="25" t="s">
        <v>501</v>
      </c>
      <c r="E80" s="25" t="s">
        <v>446</v>
      </c>
      <c r="F80" s="26">
        <v>69.61</v>
      </c>
      <c r="G80" s="67">
        <v>8.11</v>
      </c>
      <c r="H80" s="26">
        <v>214.43</v>
      </c>
      <c r="I80" s="26">
        <v>144.82</v>
      </c>
      <c r="J80" s="67">
        <v>16.89</v>
      </c>
      <c r="K80" s="67">
        <v>25</v>
      </c>
      <c r="L80" s="67">
        <v>8</v>
      </c>
      <c r="M80" s="67">
        <v>24</v>
      </c>
      <c r="N80" s="67">
        <v>32</v>
      </c>
      <c r="O80" s="67">
        <v>7</v>
      </c>
      <c r="P80" s="26">
        <v>60.042499999999997</v>
      </c>
      <c r="Q80" s="26">
        <v>8.5775000000000006</v>
      </c>
      <c r="R80" s="27">
        <v>1.3355952088918285E-2</v>
      </c>
      <c r="S80" s="67">
        <v>0</v>
      </c>
      <c r="T80" s="25" t="s">
        <v>417</v>
      </c>
      <c r="U80" s="25" t="s">
        <v>417</v>
      </c>
      <c r="V80" s="25" t="s">
        <v>417</v>
      </c>
      <c r="W80" s="24">
        <v>1</v>
      </c>
      <c r="X80" s="24">
        <v>1</v>
      </c>
    </row>
    <row r="81" spans="1:24" hidden="1" x14ac:dyDescent="0.35">
      <c r="A81" t="str">
        <f t="shared" si="1"/>
        <v>1484CHEESE</v>
      </c>
      <c r="B81" s="34">
        <v>1484</v>
      </c>
      <c r="C81" s="31" t="s">
        <v>95</v>
      </c>
      <c r="D81" s="31" t="s">
        <v>96</v>
      </c>
      <c r="E81" s="31" t="s">
        <v>446</v>
      </c>
      <c r="F81" s="32">
        <v>69.11</v>
      </c>
      <c r="G81" s="68">
        <v>32.07</v>
      </c>
      <c r="H81" s="32">
        <v>762.31</v>
      </c>
      <c r="I81" s="32">
        <v>693.2</v>
      </c>
      <c r="J81" s="68">
        <v>321.51</v>
      </c>
      <c r="K81" s="68">
        <v>353.58</v>
      </c>
      <c r="L81" s="68">
        <v>295.77</v>
      </c>
      <c r="M81" s="68">
        <v>270</v>
      </c>
      <c r="N81" s="68">
        <v>565.77</v>
      </c>
      <c r="O81" s="68">
        <v>212.2</v>
      </c>
      <c r="P81" s="32">
        <v>457.50319999999999</v>
      </c>
      <c r="Q81" s="32">
        <v>2.1560000000000001</v>
      </c>
      <c r="R81" s="33">
        <v>0.11903902896887526</v>
      </c>
      <c r="S81" s="68">
        <v>0</v>
      </c>
      <c r="T81" s="31" t="s">
        <v>417</v>
      </c>
      <c r="U81" s="31" t="s">
        <v>417</v>
      </c>
      <c r="V81" s="31" t="s">
        <v>417</v>
      </c>
      <c r="W81" s="30">
        <v>1</v>
      </c>
      <c r="X81" s="30">
        <v>1</v>
      </c>
    </row>
    <row r="82" spans="1:24" hidden="1" x14ac:dyDescent="0.35">
      <c r="A82" t="str">
        <f t="shared" si="1"/>
        <v>616512PIZBO</v>
      </c>
      <c r="B82" s="28">
        <v>6165</v>
      </c>
      <c r="C82" s="25" t="s">
        <v>176</v>
      </c>
      <c r="D82" s="25" t="s">
        <v>175</v>
      </c>
      <c r="E82" s="25" t="s">
        <v>446</v>
      </c>
      <c r="F82" s="26">
        <v>-68.98</v>
      </c>
      <c r="G82" s="67">
        <v>-221</v>
      </c>
      <c r="H82" s="26">
        <v>173.21</v>
      </c>
      <c r="I82" s="26">
        <v>242.19</v>
      </c>
      <c r="J82" s="67">
        <v>776</v>
      </c>
      <c r="K82" s="67">
        <v>555</v>
      </c>
      <c r="L82" s="67">
        <v>1600</v>
      </c>
      <c r="M82" s="67">
        <v>0</v>
      </c>
      <c r="N82" s="67">
        <v>1600</v>
      </c>
      <c r="O82" s="67">
        <v>1045</v>
      </c>
      <c r="P82" s="26">
        <v>326.14449999999999</v>
      </c>
      <c r="Q82" s="26">
        <v>0.31209999999999999</v>
      </c>
      <c r="R82" s="27">
        <v>4.8281425398299611E-2</v>
      </c>
      <c r="S82" s="67">
        <v>0</v>
      </c>
      <c r="T82" s="25" t="s">
        <v>417</v>
      </c>
      <c r="U82" s="25" t="s">
        <v>417</v>
      </c>
      <c r="V82" s="25" t="s">
        <v>417</v>
      </c>
      <c r="W82" s="24">
        <v>1</v>
      </c>
      <c r="X82" s="24">
        <v>1</v>
      </c>
    </row>
    <row r="83" spans="1:24" hidden="1" x14ac:dyDescent="0.35">
      <c r="A83" t="str">
        <f t="shared" si="1"/>
        <v>5462MARBLBN</v>
      </c>
      <c r="B83" s="34">
        <v>5462</v>
      </c>
      <c r="C83" s="31" t="s">
        <v>14</v>
      </c>
      <c r="D83" s="31" t="s">
        <v>474</v>
      </c>
      <c r="E83" s="31" t="s">
        <v>446</v>
      </c>
      <c r="F83" s="32">
        <v>68.599999999999994</v>
      </c>
      <c r="G83" s="68">
        <v>25</v>
      </c>
      <c r="H83" s="32">
        <v>170.11</v>
      </c>
      <c r="I83" s="32">
        <v>101.51</v>
      </c>
      <c r="J83" s="68">
        <v>37</v>
      </c>
      <c r="K83" s="68">
        <v>62</v>
      </c>
      <c r="L83" s="68">
        <v>40</v>
      </c>
      <c r="M83" s="68">
        <v>44</v>
      </c>
      <c r="N83" s="68">
        <v>84</v>
      </c>
      <c r="O83" s="68">
        <v>22</v>
      </c>
      <c r="P83" s="32">
        <v>60.359200000000001</v>
      </c>
      <c r="Q83" s="32">
        <v>2.7435999999999998</v>
      </c>
      <c r="R83" s="33">
        <v>9.9949147134016265E-3</v>
      </c>
      <c r="S83" s="68">
        <v>0</v>
      </c>
      <c r="T83" s="31" t="s">
        <v>417</v>
      </c>
      <c r="U83" s="31" t="s">
        <v>417</v>
      </c>
      <c r="V83" s="31" t="s">
        <v>417</v>
      </c>
      <c r="W83" s="30">
        <v>1</v>
      </c>
      <c r="X83" s="30">
        <v>1</v>
      </c>
    </row>
    <row r="84" spans="1:24" hidden="1" x14ac:dyDescent="0.35">
      <c r="A84" t="str">
        <f t="shared" si="1"/>
        <v>4293CHEESE</v>
      </c>
      <c r="B84" s="28">
        <v>4293</v>
      </c>
      <c r="C84" s="25" t="s">
        <v>95</v>
      </c>
      <c r="D84" s="25" t="s">
        <v>96</v>
      </c>
      <c r="E84" s="25" t="s">
        <v>446</v>
      </c>
      <c r="F84" s="26">
        <v>68.5</v>
      </c>
      <c r="G84" s="67">
        <v>31.76</v>
      </c>
      <c r="H84" s="26">
        <v>904.63</v>
      </c>
      <c r="I84" s="26">
        <v>836.13</v>
      </c>
      <c r="J84" s="67">
        <v>387.83</v>
      </c>
      <c r="K84" s="67">
        <v>419.59</v>
      </c>
      <c r="L84" s="67">
        <v>293.85000000000002</v>
      </c>
      <c r="M84" s="67">
        <v>360</v>
      </c>
      <c r="N84" s="67">
        <v>653.85</v>
      </c>
      <c r="O84" s="67">
        <v>234.26</v>
      </c>
      <c r="P84" s="26">
        <v>505.06455999999997</v>
      </c>
      <c r="Q84" s="26">
        <v>2.1560000000000001</v>
      </c>
      <c r="R84" s="27">
        <v>0.10057410516767135</v>
      </c>
      <c r="S84" s="67">
        <v>0</v>
      </c>
      <c r="T84" s="25" t="s">
        <v>417</v>
      </c>
      <c r="U84" s="25" t="s">
        <v>417</v>
      </c>
      <c r="V84" s="25" t="s">
        <v>417</v>
      </c>
      <c r="W84" s="24">
        <v>1</v>
      </c>
      <c r="X84" s="24">
        <v>1</v>
      </c>
    </row>
    <row r="85" spans="1:24" hidden="1" x14ac:dyDescent="0.35">
      <c r="A85" t="str">
        <f t="shared" si="1"/>
        <v>4239SAUCEBA</v>
      </c>
      <c r="B85" s="34">
        <v>4239</v>
      </c>
      <c r="C85" s="31" t="s">
        <v>27</v>
      </c>
      <c r="D85" s="31" t="s">
        <v>249</v>
      </c>
      <c r="E85" s="31" t="s">
        <v>446</v>
      </c>
      <c r="F85" s="32">
        <v>67.87</v>
      </c>
      <c r="G85" s="68">
        <v>13.86</v>
      </c>
      <c r="H85" s="32">
        <v>398.94</v>
      </c>
      <c r="I85" s="32">
        <v>331.07</v>
      </c>
      <c r="J85" s="68">
        <v>67.64</v>
      </c>
      <c r="K85" s="68">
        <v>81.510000000000005</v>
      </c>
      <c r="L85" s="68">
        <v>31</v>
      </c>
      <c r="M85" s="68">
        <v>60</v>
      </c>
      <c r="N85" s="68">
        <v>91</v>
      </c>
      <c r="O85" s="68">
        <v>9.5</v>
      </c>
      <c r="P85" s="32">
        <v>46.502499999999998</v>
      </c>
      <c r="Q85" s="32">
        <v>4.8949999999999996</v>
      </c>
      <c r="R85" s="33">
        <v>1.0133953198646316E-2</v>
      </c>
      <c r="S85" s="68">
        <v>0</v>
      </c>
      <c r="T85" s="31" t="s">
        <v>417</v>
      </c>
      <c r="U85" s="31" t="s">
        <v>417</v>
      </c>
      <c r="V85" s="31" t="s">
        <v>417</v>
      </c>
      <c r="W85" s="30">
        <v>1</v>
      </c>
      <c r="X85" s="30">
        <v>1</v>
      </c>
    </row>
    <row r="86" spans="1:24" x14ac:dyDescent="0.35">
      <c r="A86" t="str">
        <f t="shared" si="1"/>
        <v>136810X16PCH</v>
      </c>
      <c r="B86" s="28">
        <v>1368</v>
      </c>
      <c r="C86" s="25" t="s">
        <v>236</v>
      </c>
      <c r="D86" s="25" t="s">
        <v>235</v>
      </c>
      <c r="E86" s="25" t="s">
        <v>446</v>
      </c>
      <c r="F86" s="26">
        <v>67.430000000000007</v>
      </c>
      <c r="G86" s="67">
        <v>1.8</v>
      </c>
      <c r="H86" s="26">
        <v>74.83</v>
      </c>
      <c r="I86" s="26">
        <v>7.4</v>
      </c>
      <c r="J86" s="67">
        <v>0.2</v>
      </c>
      <c r="K86" s="67">
        <v>2</v>
      </c>
      <c r="L86" s="67">
        <v>1</v>
      </c>
      <c r="M86" s="67">
        <v>2</v>
      </c>
      <c r="N86" s="67">
        <v>3</v>
      </c>
      <c r="O86" s="67">
        <v>1</v>
      </c>
      <c r="P86" s="26">
        <v>37.42</v>
      </c>
      <c r="Q86" s="26">
        <v>37.42</v>
      </c>
      <c r="R86" s="27">
        <v>3.9518237830450014E-3</v>
      </c>
      <c r="S86" s="67">
        <v>0</v>
      </c>
      <c r="T86" s="25" t="s">
        <v>417</v>
      </c>
      <c r="U86" s="25" t="s">
        <v>417</v>
      </c>
      <c r="V86" s="25" t="s">
        <v>417</v>
      </c>
      <c r="W86" s="24">
        <v>1</v>
      </c>
      <c r="X86" s="24">
        <v>1</v>
      </c>
    </row>
    <row r="87" spans="1:24" x14ac:dyDescent="0.35">
      <c r="A87" t="str">
        <f t="shared" si="1"/>
        <v>13682LTSPR</v>
      </c>
      <c r="B87" s="34">
        <v>1368</v>
      </c>
      <c r="C87" s="31" t="s">
        <v>136</v>
      </c>
      <c r="D87" s="31" t="s">
        <v>157</v>
      </c>
      <c r="E87" s="31" t="s">
        <v>461</v>
      </c>
      <c r="F87" s="32">
        <v>67.319999999999993</v>
      </c>
      <c r="G87" s="68">
        <v>48</v>
      </c>
      <c r="H87" s="32">
        <v>126.23</v>
      </c>
      <c r="I87" s="32">
        <v>58.91</v>
      </c>
      <c r="J87" s="68">
        <v>42</v>
      </c>
      <c r="K87" s="68">
        <v>90</v>
      </c>
      <c r="L87" s="68">
        <v>29</v>
      </c>
      <c r="M87" s="68">
        <v>64</v>
      </c>
      <c r="N87" s="68">
        <v>93</v>
      </c>
      <c r="O87" s="68">
        <v>3</v>
      </c>
      <c r="P87" s="32">
        <v>4.2074999999999996</v>
      </c>
      <c r="Q87" s="32">
        <v>1.4025000000000001</v>
      </c>
      <c r="R87" s="33">
        <v>4.4434255925071726E-4</v>
      </c>
      <c r="S87" s="68">
        <v>0</v>
      </c>
      <c r="T87" s="31" t="s">
        <v>417</v>
      </c>
      <c r="U87" s="31" t="s">
        <v>417</v>
      </c>
      <c r="V87" s="31" t="s">
        <v>417</v>
      </c>
      <c r="W87" s="30">
        <v>1</v>
      </c>
      <c r="X87" s="30">
        <v>1</v>
      </c>
    </row>
    <row r="88" spans="1:24" hidden="1" x14ac:dyDescent="0.35">
      <c r="A88" t="str">
        <f t="shared" si="1"/>
        <v>545910PIZBO</v>
      </c>
      <c r="B88" s="28">
        <v>5459</v>
      </c>
      <c r="C88" s="25" t="s">
        <v>174</v>
      </c>
      <c r="D88" s="25" t="s">
        <v>173</v>
      </c>
      <c r="E88" s="25" t="s">
        <v>446</v>
      </c>
      <c r="F88" s="26">
        <v>67.05</v>
      </c>
      <c r="G88" s="67">
        <v>236</v>
      </c>
      <c r="H88" s="26">
        <v>91.49</v>
      </c>
      <c r="I88" s="26">
        <v>24.44</v>
      </c>
      <c r="J88" s="67">
        <v>86</v>
      </c>
      <c r="K88" s="67">
        <v>322</v>
      </c>
      <c r="L88" s="67">
        <v>618</v>
      </c>
      <c r="M88" s="67">
        <v>0</v>
      </c>
      <c r="N88" s="67">
        <v>618</v>
      </c>
      <c r="O88" s="67">
        <v>296</v>
      </c>
      <c r="P88" s="26">
        <v>84.093599999999995</v>
      </c>
      <c r="Q88" s="26">
        <v>0.28410000000000002</v>
      </c>
      <c r="R88" s="27">
        <v>1.0630356302810881E-2</v>
      </c>
      <c r="S88" s="67">
        <v>0</v>
      </c>
      <c r="T88" s="25" t="s">
        <v>417</v>
      </c>
      <c r="U88" s="25" t="s">
        <v>417</v>
      </c>
      <c r="V88" s="25" t="s">
        <v>417</v>
      </c>
      <c r="W88" s="24">
        <v>1</v>
      </c>
      <c r="X88" s="24">
        <v>1</v>
      </c>
    </row>
    <row r="89" spans="1:24" hidden="1" x14ac:dyDescent="0.35">
      <c r="A89" t="str">
        <f t="shared" si="1"/>
        <v>5487SAUCEBA</v>
      </c>
      <c r="B89" s="34">
        <v>5487</v>
      </c>
      <c r="C89" s="31" t="s">
        <v>27</v>
      </c>
      <c r="D89" s="31" t="s">
        <v>249</v>
      </c>
      <c r="E89" s="31" t="s">
        <v>446</v>
      </c>
      <c r="F89" s="32">
        <v>-66.39</v>
      </c>
      <c r="G89" s="68">
        <v>-13.57</v>
      </c>
      <c r="H89" s="32">
        <v>561.91</v>
      </c>
      <c r="I89" s="32">
        <v>628.29999999999995</v>
      </c>
      <c r="J89" s="68">
        <v>128.36000000000001</v>
      </c>
      <c r="K89" s="68">
        <v>114.79</v>
      </c>
      <c r="L89" s="68">
        <v>39.94</v>
      </c>
      <c r="M89" s="68">
        <v>120</v>
      </c>
      <c r="N89" s="68">
        <v>159.94</v>
      </c>
      <c r="O89" s="68">
        <v>45.14</v>
      </c>
      <c r="P89" s="32">
        <v>220.96029999999999</v>
      </c>
      <c r="Q89" s="32">
        <v>4.8949999999999996</v>
      </c>
      <c r="R89" s="33">
        <v>2.3341924352703519E-2</v>
      </c>
      <c r="S89" s="68">
        <v>0</v>
      </c>
      <c r="T89" s="31" t="s">
        <v>417</v>
      </c>
      <c r="U89" s="31" t="s">
        <v>417</v>
      </c>
      <c r="V89" s="31" t="s">
        <v>417</v>
      </c>
      <c r="W89" s="30">
        <v>1</v>
      </c>
      <c r="X89" s="30">
        <v>1</v>
      </c>
    </row>
    <row r="90" spans="1:24" hidden="1" x14ac:dyDescent="0.35">
      <c r="A90" t="str">
        <f t="shared" si="1"/>
        <v>872420OZCOKE</v>
      </c>
      <c r="B90" s="28">
        <v>8724</v>
      </c>
      <c r="C90" s="25" t="s">
        <v>130</v>
      </c>
      <c r="D90" s="25" t="s">
        <v>158</v>
      </c>
      <c r="E90" s="25" t="s">
        <v>461</v>
      </c>
      <c r="F90" s="26">
        <v>-66.099999999999994</v>
      </c>
      <c r="G90" s="67">
        <v>-90</v>
      </c>
      <c r="H90" s="26">
        <v>-53.62</v>
      </c>
      <c r="I90" s="26">
        <v>12.48</v>
      </c>
      <c r="J90" s="67">
        <v>17</v>
      </c>
      <c r="K90" s="67">
        <v>-73</v>
      </c>
      <c r="L90" s="67">
        <v>0</v>
      </c>
      <c r="M90" s="67">
        <v>0</v>
      </c>
      <c r="N90" s="67">
        <v>0</v>
      </c>
      <c r="O90" s="67">
        <v>73</v>
      </c>
      <c r="P90" s="26">
        <v>53.625799999999998</v>
      </c>
      <c r="Q90" s="26">
        <v>0.73460000000000003</v>
      </c>
      <c r="R90" s="27">
        <v>9.1618729216526584E-3</v>
      </c>
      <c r="S90" s="67">
        <v>0</v>
      </c>
      <c r="T90" s="25" t="s">
        <v>417</v>
      </c>
      <c r="U90" s="25" t="s">
        <v>417</v>
      </c>
      <c r="V90" s="25" t="s">
        <v>417</v>
      </c>
      <c r="W90" s="24">
        <v>1</v>
      </c>
      <c r="X90" s="24">
        <v>1</v>
      </c>
    </row>
    <row r="91" spans="1:24" x14ac:dyDescent="0.35">
      <c r="A91" t="str">
        <f t="shared" si="1"/>
        <v>1368BACON</v>
      </c>
      <c r="B91" s="34">
        <v>1368</v>
      </c>
      <c r="C91" s="31" t="s">
        <v>17</v>
      </c>
      <c r="D91" s="31" t="s">
        <v>167</v>
      </c>
      <c r="E91" s="31" t="s">
        <v>446</v>
      </c>
      <c r="F91" s="32">
        <v>65.959999999999994</v>
      </c>
      <c r="G91" s="68">
        <v>10.86</v>
      </c>
      <c r="H91" s="32">
        <v>291.26</v>
      </c>
      <c r="I91" s="32">
        <v>225.3</v>
      </c>
      <c r="J91" s="68">
        <v>37.18</v>
      </c>
      <c r="K91" s="68">
        <v>48.07</v>
      </c>
      <c r="L91" s="68">
        <v>37.5</v>
      </c>
      <c r="M91" s="68">
        <v>30</v>
      </c>
      <c r="N91" s="68">
        <v>67.5</v>
      </c>
      <c r="O91" s="68">
        <v>19.440000000000001</v>
      </c>
      <c r="P91" s="32">
        <v>117.8064</v>
      </c>
      <c r="Q91" s="32">
        <v>6.06</v>
      </c>
      <c r="R91" s="33">
        <v>1.2441211472873132E-2</v>
      </c>
      <c r="S91" s="68">
        <v>0</v>
      </c>
      <c r="T91" s="31" t="s">
        <v>417</v>
      </c>
      <c r="U91" s="31" t="s">
        <v>417</v>
      </c>
      <c r="V91" s="31" t="s">
        <v>417</v>
      </c>
      <c r="W91" s="30">
        <v>1</v>
      </c>
      <c r="X91" s="30">
        <v>1</v>
      </c>
    </row>
    <row r="92" spans="1:24" x14ac:dyDescent="0.35">
      <c r="A92" t="str">
        <f t="shared" si="1"/>
        <v>1368SAUCEBA</v>
      </c>
      <c r="B92" s="28">
        <v>1368</v>
      </c>
      <c r="C92" s="25" t="s">
        <v>27</v>
      </c>
      <c r="D92" s="25" t="s">
        <v>249</v>
      </c>
      <c r="E92" s="25" t="s">
        <v>446</v>
      </c>
      <c r="F92" s="26">
        <v>65.709999999999994</v>
      </c>
      <c r="G92" s="67">
        <v>13.42</v>
      </c>
      <c r="H92" s="26">
        <v>433.21</v>
      </c>
      <c r="I92" s="26">
        <v>367.5</v>
      </c>
      <c r="J92" s="67">
        <v>75.069999999999993</v>
      </c>
      <c r="K92" s="67">
        <v>88.49</v>
      </c>
      <c r="L92" s="67">
        <v>28.5</v>
      </c>
      <c r="M92" s="67">
        <v>78</v>
      </c>
      <c r="N92" s="67">
        <v>106.5</v>
      </c>
      <c r="O92" s="67">
        <v>18</v>
      </c>
      <c r="P92" s="26">
        <v>88.11</v>
      </c>
      <c r="Q92" s="26">
        <v>4.8949999999999996</v>
      </c>
      <c r="R92" s="27">
        <v>9.3050559466620799E-3</v>
      </c>
      <c r="S92" s="67">
        <v>0</v>
      </c>
      <c r="T92" s="25" t="s">
        <v>417</v>
      </c>
      <c r="U92" s="25" t="s">
        <v>417</v>
      </c>
      <c r="V92" s="25" t="s">
        <v>417</v>
      </c>
      <c r="W92" s="24">
        <v>1</v>
      </c>
      <c r="X92" s="24">
        <v>1</v>
      </c>
    </row>
    <row r="93" spans="1:24" hidden="1" x14ac:dyDescent="0.35">
      <c r="A93" t="str">
        <f t="shared" si="1"/>
        <v>6194PROVOLON</v>
      </c>
      <c r="B93" s="34">
        <v>6194</v>
      </c>
      <c r="C93" s="31" t="s">
        <v>99</v>
      </c>
      <c r="D93" s="31" t="s">
        <v>188</v>
      </c>
      <c r="E93" s="31" t="s">
        <v>446</v>
      </c>
      <c r="F93" s="32">
        <v>-65.69</v>
      </c>
      <c r="G93" s="68">
        <v>-28.28</v>
      </c>
      <c r="H93" s="32">
        <v>300.39999999999998</v>
      </c>
      <c r="I93" s="32">
        <v>366.09</v>
      </c>
      <c r="J93" s="68">
        <v>157.57</v>
      </c>
      <c r="K93" s="68">
        <v>129.29</v>
      </c>
      <c r="L93" s="68">
        <v>80.540000000000006</v>
      </c>
      <c r="M93" s="68">
        <v>150</v>
      </c>
      <c r="N93" s="68">
        <v>230.54</v>
      </c>
      <c r="O93" s="68">
        <v>101.25</v>
      </c>
      <c r="P93" s="32">
        <v>235.23412500000001</v>
      </c>
      <c r="Q93" s="32">
        <v>2.3233000000000001</v>
      </c>
      <c r="R93" s="33">
        <v>3.4499840791372548E-2</v>
      </c>
      <c r="S93" s="68">
        <v>0</v>
      </c>
      <c r="T93" s="31" t="s">
        <v>417</v>
      </c>
      <c r="U93" s="31" t="s">
        <v>417</v>
      </c>
      <c r="V93" s="31" t="s">
        <v>417</v>
      </c>
      <c r="W93" s="30">
        <v>1</v>
      </c>
      <c r="X93" s="30">
        <v>1</v>
      </c>
    </row>
    <row r="94" spans="1:24" hidden="1" x14ac:dyDescent="0.35">
      <c r="A94" t="str">
        <f t="shared" si="1"/>
        <v>6182CHEDCHS</v>
      </c>
      <c r="B94" s="28">
        <v>6182</v>
      </c>
      <c r="C94" s="25" t="s">
        <v>102</v>
      </c>
      <c r="D94" s="25" t="s">
        <v>186</v>
      </c>
      <c r="E94" s="25" t="s">
        <v>446</v>
      </c>
      <c r="F94" s="26">
        <v>-65.69</v>
      </c>
      <c r="G94" s="67">
        <v>-28.72</v>
      </c>
      <c r="H94" s="26">
        <v>-34.33</v>
      </c>
      <c r="I94" s="26">
        <v>31.36</v>
      </c>
      <c r="J94" s="67">
        <v>13.71</v>
      </c>
      <c r="K94" s="67">
        <v>-15</v>
      </c>
      <c r="L94" s="67">
        <v>0</v>
      </c>
      <c r="M94" s="67">
        <v>20</v>
      </c>
      <c r="N94" s="67">
        <v>20</v>
      </c>
      <c r="O94" s="67">
        <v>35</v>
      </c>
      <c r="P94" s="26">
        <v>80.0625</v>
      </c>
      <c r="Q94" s="26">
        <v>2.2875000000000001</v>
      </c>
      <c r="R94" s="27">
        <v>1.3308622334967598E-2</v>
      </c>
      <c r="S94" s="67">
        <v>0</v>
      </c>
      <c r="T94" s="25" t="s">
        <v>417</v>
      </c>
      <c r="U94" s="25" t="s">
        <v>417</v>
      </c>
      <c r="V94" s="25" t="s">
        <v>417</v>
      </c>
      <c r="W94" s="24">
        <v>1</v>
      </c>
      <c r="X94" s="24">
        <v>1</v>
      </c>
    </row>
    <row r="95" spans="1:24" hidden="1" x14ac:dyDescent="0.35">
      <c r="A95" t="str">
        <f t="shared" si="1"/>
        <v>5480PROVOLON</v>
      </c>
      <c r="B95" s="34">
        <v>5480</v>
      </c>
      <c r="C95" s="31" t="s">
        <v>99</v>
      </c>
      <c r="D95" s="31" t="s">
        <v>188</v>
      </c>
      <c r="E95" s="31" t="s">
        <v>446</v>
      </c>
      <c r="F95" s="32">
        <v>-65.52</v>
      </c>
      <c r="G95" s="68">
        <v>-28.2</v>
      </c>
      <c r="H95" s="32">
        <v>276.17</v>
      </c>
      <c r="I95" s="32">
        <v>341.69</v>
      </c>
      <c r="J95" s="68">
        <v>147.07</v>
      </c>
      <c r="K95" s="68">
        <v>118.87</v>
      </c>
      <c r="L95" s="68">
        <v>47.14</v>
      </c>
      <c r="M95" s="68">
        <v>105</v>
      </c>
      <c r="N95" s="68">
        <v>152.13999999999999</v>
      </c>
      <c r="O95" s="68">
        <v>33.270000000000003</v>
      </c>
      <c r="P95" s="32">
        <v>77.296190999999993</v>
      </c>
      <c r="Q95" s="32">
        <v>2.3233000000000001</v>
      </c>
      <c r="R95" s="33">
        <v>1.2101499321272829E-2</v>
      </c>
      <c r="S95" s="68">
        <v>0</v>
      </c>
      <c r="T95" s="31" t="s">
        <v>417</v>
      </c>
      <c r="U95" s="31" t="s">
        <v>417</v>
      </c>
      <c r="V95" s="31" t="s">
        <v>417</v>
      </c>
      <c r="W95" s="30">
        <v>1</v>
      </c>
      <c r="X95" s="30">
        <v>1</v>
      </c>
    </row>
    <row r="96" spans="1:24" hidden="1" x14ac:dyDescent="0.35">
      <c r="A96" t="str">
        <f t="shared" si="1"/>
        <v>5459GAROIL</v>
      </c>
      <c r="B96" s="28">
        <v>5459</v>
      </c>
      <c r="C96" s="25" t="s">
        <v>64</v>
      </c>
      <c r="D96" s="25" t="s">
        <v>498</v>
      </c>
      <c r="E96" s="25" t="s">
        <v>446</v>
      </c>
      <c r="F96" s="26">
        <v>65.39</v>
      </c>
      <c r="G96" s="67">
        <v>7.06</v>
      </c>
      <c r="H96" s="26">
        <v>177.92</v>
      </c>
      <c r="I96" s="26">
        <v>112.53</v>
      </c>
      <c r="J96" s="67">
        <v>12.15</v>
      </c>
      <c r="K96" s="67">
        <v>19.21</v>
      </c>
      <c r="L96" s="67">
        <v>11.2</v>
      </c>
      <c r="M96" s="67">
        <v>18</v>
      </c>
      <c r="N96" s="67">
        <v>29.2</v>
      </c>
      <c r="O96" s="67">
        <v>10</v>
      </c>
      <c r="P96" s="26">
        <v>92.667000000000002</v>
      </c>
      <c r="Q96" s="26">
        <v>9.2667000000000002</v>
      </c>
      <c r="R96" s="27">
        <v>1.1714128393986891E-2</v>
      </c>
      <c r="S96" s="67">
        <v>0</v>
      </c>
      <c r="T96" s="25" t="s">
        <v>417</v>
      </c>
      <c r="U96" s="25" t="s">
        <v>417</v>
      </c>
      <c r="V96" s="25" t="s">
        <v>417</v>
      </c>
      <c r="W96" s="24">
        <v>1</v>
      </c>
      <c r="X96" s="24">
        <v>1</v>
      </c>
    </row>
    <row r="97" spans="1:24" hidden="1" x14ac:dyDescent="0.35">
      <c r="A97" t="str">
        <f t="shared" si="1"/>
        <v>5480BBARBSAU</v>
      </c>
      <c r="B97" s="34">
        <v>5480</v>
      </c>
      <c r="C97" s="31" t="s">
        <v>49</v>
      </c>
      <c r="D97" s="31" t="s">
        <v>219</v>
      </c>
      <c r="E97" s="31" t="s">
        <v>446</v>
      </c>
      <c r="F97" s="32">
        <v>-64.53</v>
      </c>
      <c r="G97" s="68">
        <v>-11.97</v>
      </c>
      <c r="H97" s="32">
        <v>-25.61</v>
      </c>
      <c r="I97" s="32">
        <v>38.92</v>
      </c>
      <c r="J97" s="68">
        <v>7.22</v>
      </c>
      <c r="K97" s="68">
        <v>-4.75</v>
      </c>
      <c r="L97" s="68">
        <v>12.25</v>
      </c>
      <c r="M97" s="68">
        <v>10</v>
      </c>
      <c r="N97" s="68">
        <v>22.25</v>
      </c>
      <c r="O97" s="68">
        <v>27</v>
      </c>
      <c r="P97" s="32">
        <v>145.53</v>
      </c>
      <c r="Q97" s="32">
        <v>5.39</v>
      </c>
      <c r="R97" s="33">
        <v>2.2784191218747571E-2</v>
      </c>
      <c r="S97" s="68">
        <v>0</v>
      </c>
      <c r="T97" s="31" t="s">
        <v>417</v>
      </c>
      <c r="U97" s="31" t="s">
        <v>417</v>
      </c>
      <c r="V97" s="31" t="s">
        <v>417</v>
      </c>
      <c r="W97" s="30">
        <v>1</v>
      </c>
      <c r="X97" s="30">
        <v>1</v>
      </c>
    </row>
    <row r="98" spans="1:24" hidden="1" x14ac:dyDescent="0.35">
      <c r="A98" t="str">
        <f t="shared" si="1"/>
        <v>61172LTCKE</v>
      </c>
      <c r="B98" s="28">
        <v>6117</v>
      </c>
      <c r="C98" s="25" t="s">
        <v>469</v>
      </c>
      <c r="D98" s="25" t="s">
        <v>470</v>
      </c>
      <c r="E98" s="25" t="s">
        <v>461</v>
      </c>
      <c r="F98" s="26">
        <v>-64.52</v>
      </c>
      <c r="G98" s="67">
        <v>-46</v>
      </c>
      <c r="H98" s="26">
        <v>18.23</v>
      </c>
      <c r="I98" s="26">
        <v>82.75</v>
      </c>
      <c r="J98" s="67">
        <v>59</v>
      </c>
      <c r="K98" s="67">
        <v>13</v>
      </c>
      <c r="L98" s="67">
        <v>33</v>
      </c>
      <c r="M98" s="67">
        <v>0</v>
      </c>
      <c r="N98" s="67">
        <v>33</v>
      </c>
      <c r="O98" s="67">
        <v>20</v>
      </c>
      <c r="P98" s="26">
        <v>28.05</v>
      </c>
      <c r="Q98" s="26">
        <v>1.4025000000000001</v>
      </c>
      <c r="R98" s="27">
        <v>4.7170739410169003E-3</v>
      </c>
      <c r="S98" s="67">
        <v>0</v>
      </c>
      <c r="T98" s="25" t="s">
        <v>417</v>
      </c>
      <c r="U98" s="25" t="s">
        <v>417</v>
      </c>
      <c r="V98" s="25" t="s">
        <v>417</v>
      </c>
      <c r="W98" s="24">
        <v>1</v>
      </c>
      <c r="X98" s="24">
        <v>1</v>
      </c>
    </row>
    <row r="99" spans="1:24" hidden="1" x14ac:dyDescent="0.35">
      <c r="A99" t="str">
        <f t="shared" si="1"/>
        <v>5469WHIRL</v>
      </c>
      <c r="B99" s="34">
        <v>5469</v>
      </c>
      <c r="C99" s="31" t="s">
        <v>37</v>
      </c>
      <c r="D99" s="31" t="s">
        <v>183</v>
      </c>
      <c r="E99" s="31" t="s">
        <v>446</v>
      </c>
      <c r="F99" s="32">
        <v>-63.04</v>
      </c>
      <c r="G99" s="68">
        <v>-3.88</v>
      </c>
      <c r="H99" s="32">
        <v>-56.68</v>
      </c>
      <c r="I99" s="32">
        <v>6.36</v>
      </c>
      <c r="J99" s="68">
        <v>0.39</v>
      </c>
      <c r="K99" s="68">
        <v>-3.49</v>
      </c>
      <c r="L99" s="68">
        <v>0.4</v>
      </c>
      <c r="M99" s="68">
        <v>3</v>
      </c>
      <c r="N99" s="68">
        <v>3.4</v>
      </c>
      <c r="O99" s="68">
        <v>6.89</v>
      </c>
      <c r="P99" s="32">
        <v>111.916337</v>
      </c>
      <c r="Q99" s="32">
        <v>16.243300000000001</v>
      </c>
      <c r="R99" s="33">
        <v>1.6242721249917727E-2</v>
      </c>
      <c r="S99" s="68">
        <v>0</v>
      </c>
      <c r="T99" s="31" t="s">
        <v>417</v>
      </c>
      <c r="U99" s="31" t="s">
        <v>417</v>
      </c>
      <c r="V99" s="31" t="s">
        <v>417</v>
      </c>
      <c r="W99" s="30">
        <v>1</v>
      </c>
      <c r="X99" s="30">
        <v>1</v>
      </c>
    </row>
    <row r="100" spans="1:24" hidden="1" x14ac:dyDescent="0.35">
      <c r="A100" t="str">
        <f t="shared" si="1"/>
        <v>5462CINNMGC</v>
      </c>
      <c r="B100" s="28">
        <v>5462</v>
      </c>
      <c r="C100" s="25" t="s">
        <v>59</v>
      </c>
      <c r="D100" s="25" t="s">
        <v>60</v>
      </c>
      <c r="E100" s="25" t="s">
        <v>446</v>
      </c>
      <c r="F100" s="26">
        <v>63</v>
      </c>
      <c r="G100" s="67">
        <v>11.69</v>
      </c>
      <c r="H100" s="26">
        <v>80.84</v>
      </c>
      <c r="I100" s="26">
        <v>17.84</v>
      </c>
      <c r="J100" s="67">
        <v>3.33</v>
      </c>
      <c r="K100" s="67">
        <v>15.01</v>
      </c>
      <c r="L100" s="67">
        <v>19</v>
      </c>
      <c r="M100" s="67">
        <v>0</v>
      </c>
      <c r="N100" s="67">
        <v>19</v>
      </c>
      <c r="O100" s="67">
        <v>4</v>
      </c>
      <c r="P100" s="26">
        <v>21.56</v>
      </c>
      <c r="Q100" s="26">
        <v>5.39</v>
      </c>
      <c r="R100" s="27">
        <v>3.5701328251689724E-3</v>
      </c>
      <c r="S100" s="67">
        <v>0</v>
      </c>
      <c r="T100" s="25" t="s">
        <v>417</v>
      </c>
      <c r="U100" s="25" t="s">
        <v>417</v>
      </c>
      <c r="V100" s="25" t="s">
        <v>417</v>
      </c>
      <c r="W100" s="24">
        <v>1</v>
      </c>
      <c r="X100" s="24">
        <v>1</v>
      </c>
    </row>
    <row r="101" spans="1:24" hidden="1" x14ac:dyDescent="0.35">
      <c r="A101" t="str">
        <f t="shared" si="1"/>
        <v>8724GAROIL</v>
      </c>
      <c r="B101" s="34">
        <v>8724</v>
      </c>
      <c r="C101" s="31" t="s">
        <v>64</v>
      </c>
      <c r="D101" s="31" t="s">
        <v>498</v>
      </c>
      <c r="E101" s="31" t="s">
        <v>446</v>
      </c>
      <c r="F101" s="32">
        <v>62.5</v>
      </c>
      <c r="G101" s="68">
        <v>6.74</v>
      </c>
      <c r="H101" s="32">
        <v>188.03</v>
      </c>
      <c r="I101" s="32">
        <v>125.53</v>
      </c>
      <c r="J101" s="68">
        <v>13.55</v>
      </c>
      <c r="K101" s="68">
        <v>20.29</v>
      </c>
      <c r="L101" s="68">
        <v>11</v>
      </c>
      <c r="M101" s="68">
        <v>18</v>
      </c>
      <c r="N101" s="68">
        <v>29</v>
      </c>
      <c r="O101" s="68">
        <v>8.7100000000000009</v>
      </c>
      <c r="P101" s="32">
        <v>80.712957000000003</v>
      </c>
      <c r="Q101" s="32">
        <v>9.2667000000000002</v>
      </c>
      <c r="R101" s="33">
        <v>1.3789665705030331E-2</v>
      </c>
      <c r="S101" s="68">
        <v>0</v>
      </c>
      <c r="T101" s="31" t="s">
        <v>417</v>
      </c>
      <c r="U101" s="31" t="s">
        <v>417</v>
      </c>
      <c r="V101" s="31" t="s">
        <v>417</v>
      </c>
      <c r="W101" s="30">
        <v>1</v>
      </c>
      <c r="X101" s="30">
        <v>1</v>
      </c>
    </row>
    <row r="102" spans="1:24" hidden="1" x14ac:dyDescent="0.35">
      <c r="A102" t="str">
        <f t="shared" si="1"/>
        <v>870510X16PCH</v>
      </c>
      <c r="B102" s="28">
        <v>8705</v>
      </c>
      <c r="C102" s="25" t="s">
        <v>236</v>
      </c>
      <c r="D102" s="25" t="s">
        <v>235</v>
      </c>
      <c r="E102" s="25" t="s">
        <v>446</v>
      </c>
      <c r="F102" s="26">
        <v>-62.34</v>
      </c>
      <c r="G102" s="67">
        <v>-1.67</v>
      </c>
      <c r="H102" s="26">
        <v>-59.89</v>
      </c>
      <c r="I102" s="26">
        <v>2.4500000000000002</v>
      </c>
      <c r="J102" s="67">
        <v>0.06</v>
      </c>
      <c r="K102" s="67">
        <v>-1.6</v>
      </c>
      <c r="L102" s="67">
        <v>1</v>
      </c>
      <c r="M102" s="67">
        <v>0</v>
      </c>
      <c r="N102" s="67">
        <v>1</v>
      </c>
      <c r="O102" s="67">
        <v>2.6</v>
      </c>
      <c r="P102" s="26">
        <v>97.292000000000002</v>
      </c>
      <c r="Q102" s="26">
        <v>37.42</v>
      </c>
      <c r="R102" s="27">
        <v>2.4195024651236598E-2</v>
      </c>
      <c r="S102" s="67">
        <v>0</v>
      </c>
      <c r="T102" s="25" t="s">
        <v>417</v>
      </c>
      <c r="U102" s="25" t="s">
        <v>417</v>
      </c>
      <c r="V102" s="25" t="s">
        <v>417</v>
      </c>
      <c r="W102" s="24">
        <v>1</v>
      </c>
      <c r="X102" s="24">
        <v>1</v>
      </c>
    </row>
    <row r="103" spans="1:24" hidden="1" x14ac:dyDescent="0.35">
      <c r="A103" t="str">
        <f t="shared" si="1"/>
        <v>5487GRILCHIK</v>
      </c>
      <c r="B103" s="34">
        <v>5487</v>
      </c>
      <c r="C103" s="31" t="s">
        <v>22</v>
      </c>
      <c r="D103" s="31" t="s">
        <v>213</v>
      </c>
      <c r="E103" s="31" t="s">
        <v>446</v>
      </c>
      <c r="F103" s="32">
        <v>62.25</v>
      </c>
      <c r="G103" s="68">
        <v>15.32</v>
      </c>
      <c r="H103" s="32">
        <v>359.76</v>
      </c>
      <c r="I103" s="32">
        <v>297.51</v>
      </c>
      <c r="J103" s="68">
        <v>73.19</v>
      </c>
      <c r="K103" s="68">
        <v>88.5</v>
      </c>
      <c r="L103" s="68">
        <v>50.5</v>
      </c>
      <c r="M103" s="68">
        <v>96</v>
      </c>
      <c r="N103" s="68">
        <v>146.5</v>
      </c>
      <c r="O103" s="68">
        <v>58</v>
      </c>
      <c r="P103" s="32">
        <v>235.77</v>
      </c>
      <c r="Q103" s="32">
        <v>4.0650000000000004</v>
      </c>
      <c r="R103" s="33">
        <v>2.4906399496366131E-2</v>
      </c>
      <c r="S103" s="68">
        <v>0</v>
      </c>
      <c r="T103" s="31" t="s">
        <v>417</v>
      </c>
      <c r="U103" s="31" t="s">
        <v>417</v>
      </c>
      <c r="V103" s="31" t="s">
        <v>417</v>
      </c>
      <c r="W103" s="30">
        <v>1</v>
      </c>
      <c r="X103" s="30">
        <v>1</v>
      </c>
    </row>
    <row r="104" spans="1:24" hidden="1" x14ac:dyDescent="0.35">
      <c r="A104" t="str">
        <f t="shared" si="1"/>
        <v>4239CHKWING</v>
      </c>
      <c r="B104" s="28">
        <v>4239</v>
      </c>
      <c r="C104" s="25" t="s">
        <v>121</v>
      </c>
      <c r="D104" s="25" t="s">
        <v>468</v>
      </c>
      <c r="E104" s="25" t="s">
        <v>446</v>
      </c>
      <c r="F104" s="26">
        <v>61.98</v>
      </c>
      <c r="G104" s="67">
        <v>13.32</v>
      </c>
      <c r="H104" s="26">
        <v>356.78</v>
      </c>
      <c r="I104" s="26">
        <v>294.8</v>
      </c>
      <c r="J104" s="67">
        <v>63.36</v>
      </c>
      <c r="K104" s="67">
        <v>76.680000000000007</v>
      </c>
      <c r="L104" s="67">
        <v>60</v>
      </c>
      <c r="M104" s="67">
        <v>50</v>
      </c>
      <c r="N104" s="67">
        <v>110</v>
      </c>
      <c r="O104" s="67">
        <v>33.32</v>
      </c>
      <c r="P104" s="26">
        <v>155.031296</v>
      </c>
      <c r="Q104" s="26">
        <v>4.6528</v>
      </c>
      <c r="R104" s="27">
        <v>3.3784848083210237E-2</v>
      </c>
      <c r="S104" s="67">
        <v>0</v>
      </c>
      <c r="T104" s="25" t="s">
        <v>417</v>
      </c>
      <c r="U104" s="25" t="s">
        <v>417</v>
      </c>
      <c r="V104" s="25" t="s">
        <v>417</v>
      </c>
      <c r="W104" s="24">
        <v>1</v>
      </c>
      <c r="X104" s="24">
        <v>1</v>
      </c>
    </row>
    <row r="105" spans="1:24" hidden="1" x14ac:dyDescent="0.35">
      <c r="A105" t="str">
        <f t="shared" si="1"/>
        <v>6167PROVOLON</v>
      </c>
      <c r="B105" s="34">
        <v>6167</v>
      </c>
      <c r="C105" s="31" t="s">
        <v>99</v>
      </c>
      <c r="D105" s="31" t="s">
        <v>188</v>
      </c>
      <c r="E105" s="31" t="s">
        <v>446</v>
      </c>
      <c r="F105" s="32">
        <v>-61.8</v>
      </c>
      <c r="G105" s="68">
        <v>-26.6</v>
      </c>
      <c r="H105" s="32">
        <v>277.64</v>
      </c>
      <c r="I105" s="32">
        <v>339.44</v>
      </c>
      <c r="J105" s="68">
        <v>146.1</v>
      </c>
      <c r="K105" s="68">
        <v>119.5</v>
      </c>
      <c r="L105" s="68">
        <v>40</v>
      </c>
      <c r="M105" s="68">
        <v>120</v>
      </c>
      <c r="N105" s="68">
        <v>160</v>
      </c>
      <c r="O105" s="68">
        <v>40.5</v>
      </c>
      <c r="P105" s="32">
        <v>94.093649999999997</v>
      </c>
      <c r="Q105" s="32">
        <v>2.3233000000000001</v>
      </c>
      <c r="R105" s="33">
        <v>1.5974735939403413E-2</v>
      </c>
      <c r="S105" s="68">
        <v>0</v>
      </c>
      <c r="T105" s="31" t="s">
        <v>417</v>
      </c>
      <c r="U105" s="31" t="s">
        <v>417</v>
      </c>
      <c r="V105" s="31" t="s">
        <v>417</v>
      </c>
      <c r="W105" s="30">
        <v>1</v>
      </c>
      <c r="X105" s="30">
        <v>1</v>
      </c>
    </row>
    <row r="106" spans="1:24" hidden="1" x14ac:dyDescent="0.35">
      <c r="A106" t="str">
        <f t="shared" si="1"/>
        <v>87242LTCKE</v>
      </c>
      <c r="B106" s="28">
        <v>8724</v>
      </c>
      <c r="C106" s="25" t="s">
        <v>469</v>
      </c>
      <c r="D106" s="25" t="s">
        <v>470</v>
      </c>
      <c r="E106" s="25" t="s">
        <v>461</v>
      </c>
      <c r="F106" s="26">
        <v>-61.71</v>
      </c>
      <c r="G106" s="67">
        <v>-44</v>
      </c>
      <c r="H106" s="26">
        <v>29.46</v>
      </c>
      <c r="I106" s="26">
        <v>91.17</v>
      </c>
      <c r="J106" s="67">
        <v>65</v>
      </c>
      <c r="K106" s="67">
        <v>21</v>
      </c>
      <c r="L106" s="67">
        <v>27</v>
      </c>
      <c r="M106" s="67">
        <v>0</v>
      </c>
      <c r="N106" s="67">
        <v>27</v>
      </c>
      <c r="O106" s="67">
        <v>6</v>
      </c>
      <c r="P106" s="26">
        <v>8.4149999999999991</v>
      </c>
      <c r="Q106" s="26">
        <v>1.4025000000000001</v>
      </c>
      <c r="R106" s="27">
        <v>1.4376878412202172E-3</v>
      </c>
      <c r="S106" s="67">
        <v>0</v>
      </c>
      <c r="T106" s="25" t="s">
        <v>417</v>
      </c>
      <c r="U106" s="25" t="s">
        <v>417</v>
      </c>
      <c r="V106" s="25" t="s">
        <v>417</v>
      </c>
      <c r="W106" s="24">
        <v>1</v>
      </c>
      <c r="X106" s="24">
        <v>1</v>
      </c>
    </row>
    <row r="107" spans="1:24" hidden="1" x14ac:dyDescent="0.35">
      <c r="A107" t="str">
        <f t="shared" si="1"/>
        <v>8705CINNMGC</v>
      </c>
      <c r="B107" s="34">
        <v>8705</v>
      </c>
      <c r="C107" s="31" t="s">
        <v>59</v>
      </c>
      <c r="D107" s="31" t="s">
        <v>60</v>
      </c>
      <c r="E107" s="31" t="s">
        <v>446</v>
      </c>
      <c r="F107" s="32">
        <v>-61.31</v>
      </c>
      <c r="G107" s="68">
        <v>-11.38</v>
      </c>
      <c r="H107" s="32">
        <v>-32.33</v>
      </c>
      <c r="I107" s="32">
        <v>28.98</v>
      </c>
      <c r="J107" s="68">
        <v>5.37</v>
      </c>
      <c r="K107" s="68">
        <v>-6</v>
      </c>
      <c r="L107" s="68">
        <v>8</v>
      </c>
      <c r="M107" s="68">
        <v>12</v>
      </c>
      <c r="N107" s="68">
        <v>20</v>
      </c>
      <c r="O107" s="68">
        <v>26</v>
      </c>
      <c r="P107" s="32">
        <v>140.13999999999999</v>
      </c>
      <c r="Q107" s="32">
        <v>5.39</v>
      </c>
      <c r="R107" s="33">
        <v>3.4850663514207708E-2</v>
      </c>
      <c r="S107" s="68">
        <v>0</v>
      </c>
      <c r="T107" s="31" t="s">
        <v>417</v>
      </c>
      <c r="U107" s="31" t="s">
        <v>417</v>
      </c>
      <c r="V107" s="31" t="s">
        <v>417</v>
      </c>
      <c r="W107" s="30">
        <v>1</v>
      </c>
      <c r="X107" s="30">
        <v>1</v>
      </c>
    </row>
    <row r="108" spans="1:24" hidden="1" x14ac:dyDescent="0.35">
      <c r="A108" t="str">
        <f t="shared" si="1"/>
        <v>5462HAM</v>
      </c>
      <c r="B108" s="28">
        <v>5462</v>
      </c>
      <c r="C108" s="25" t="s">
        <v>214</v>
      </c>
      <c r="D108" s="25" t="s">
        <v>26</v>
      </c>
      <c r="E108" s="25" t="s">
        <v>446</v>
      </c>
      <c r="F108" s="26">
        <v>-61.23</v>
      </c>
      <c r="G108" s="67">
        <v>-19.04</v>
      </c>
      <c r="H108" s="26">
        <v>-3.22</v>
      </c>
      <c r="I108" s="26">
        <v>58.01</v>
      </c>
      <c r="J108" s="67">
        <v>18.04</v>
      </c>
      <c r="K108" s="67">
        <v>-1</v>
      </c>
      <c r="L108" s="67">
        <v>14</v>
      </c>
      <c r="M108" s="67">
        <v>20</v>
      </c>
      <c r="N108" s="67">
        <v>34</v>
      </c>
      <c r="O108" s="67">
        <v>35</v>
      </c>
      <c r="P108" s="26">
        <v>112.595</v>
      </c>
      <c r="Q108" s="26">
        <v>3.2170000000000001</v>
      </c>
      <c r="R108" s="27">
        <v>1.8644670939234716E-2</v>
      </c>
      <c r="S108" s="67">
        <v>0</v>
      </c>
      <c r="T108" s="25" t="s">
        <v>417</v>
      </c>
      <c r="U108" s="25" t="s">
        <v>417</v>
      </c>
      <c r="V108" s="25" t="s">
        <v>417</v>
      </c>
      <c r="W108" s="24">
        <v>1</v>
      </c>
      <c r="X108" s="24">
        <v>1</v>
      </c>
    </row>
    <row r="109" spans="1:24" hidden="1" x14ac:dyDescent="0.35">
      <c r="A109" t="str">
        <f t="shared" si="1"/>
        <v>6172MARBLBN</v>
      </c>
      <c r="B109" s="34">
        <v>6172</v>
      </c>
      <c r="C109" s="31" t="s">
        <v>14</v>
      </c>
      <c r="D109" s="31" t="s">
        <v>474</v>
      </c>
      <c r="E109" s="31" t="s">
        <v>446</v>
      </c>
      <c r="F109" s="32">
        <v>60.36</v>
      </c>
      <c r="G109" s="68">
        <v>22</v>
      </c>
      <c r="H109" s="32">
        <v>104.25</v>
      </c>
      <c r="I109" s="32">
        <v>43.89</v>
      </c>
      <c r="J109" s="68">
        <v>16</v>
      </c>
      <c r="K109" s="68">
        <v>38</v>
      </c>
      <c r="L109" s="68">
        <v>25</v>
      </c>
      <c r="M109" s="68">
        <v>22</v>
      </c>
      <c r="N109" s="68">
        <v>47</v>
      </c>
      <c r="O109" s="68">
        <v>9</v>
      </c>
      <c r="P109" s="32">
        <v>24.692399999999999</v>
      </c>
      <c r="Q109" s="32">
        <v>2.7435999999999998</v>
      </c>
      <c r="R109" s="33">
        <v>6.3603131133586378E-3</v>
      </c>
      <c r="S109" s="68">
        <v>0</v>
      </c>
      <c r="T109" s="31" t="s">
        <v>417</v>
      </c>
      <c r="U109" s="31" t="s">
        <v>417</v>
      </c>
      <c r="V109" s="31" t="s">
        <v>417</v>
      </c>
      <c r="W109" s="30">
        <v>1</v>
      </c>
      <c r="X109" s="30">
        <v>1</v>
      </c>
    </row>
    <row r="110" spans="1:24" hidden="1" x14ac:dyDescent="0.35">
      <c r="A110" t="str">
        <f t="shared" si="1"/>
        <v>5462FPBOWL</v>
      </c>
      <c r="B110" s="28">
        <v>5462</v>
      </c>
      <c r="C110" s="25" t="s">
        <v>164</v>
      </c>
      <c r="D110" s="25" t="s">
        <v>163</v>
      </c>
      <c r="E110" s="25" t="s">
        <v>446</v>
      </c>
      <c r="F110" s="26">
        <v>60.2</v>
      </c>
      <c r="G110" s="67">
        <v>447</v>
      </c>
      <c r="H110" s="26">
        <v>67.33</v>
      </c>
      <c r="I110" s="26">
        <v>7.13</v>
      </c>
      <c r="J110" s="67">
        <v>53</v>
      </c>
      <c r="K110" s="67">
        <v>500</v>
      </c>
      <c r="L110" s="67">
        <v>750</v>
      </c>
      <c r="M110" s="67">
        <v>0</v>
      </c>
      <c r="N110" s="67">
        <v>750</v>
      </c>
      <c r="O110" s="67">
        <v>250</v>
      </c>
      <c r="P110" s="26">
        <v>33.674999999999997</v>
      </c>
      <c r="Q110" s="26">
        <v>0.13469999999999999</v>
      </c>
      <c r="R110" s="27">
        <v>5.5762626571226881E-3</v>
      </c>
      <c r="S110" s="67">
        <v>0</v>
      </c>
      <c r="T110" s="25" t="s">
        <v>417</v>
      </c>
      <c r="U110" s="25" t="s">
        <v>417</v>
      </c>
      <c r="V110" s="25" t="s">
        <v>417</v>
      </c>
      <c r="W110" s="24">
        <v>1</v>
      </c>
      <c r="X110" s="24">
        <v>1</v>
      </c>
    </row>
    <row r="111" spans="1:24" hidden="1" x14ac:dyDescent="0.35">
      <c r="A111" t="str">
        <f t="shared" si="1"/>
        <v>5427GRILCHIK</v>
      </c>
      <c r="B111" s="34">
        <v>5427</v>
      </c>
      <c r="C111" s="31" t="s">
        <v>22</v>
      </c>
      <c r="D111" s="31" t="s">
        <v>213</v>
      </c>
      <c r="E111" s="31" t="s">
        <v>446</v>
      </c>
      <c r="F111" s="32">
        <v>60.03</v>
      </c>
      <c r="G111" s="68">
        <v>14.78</v>
      </c>
      <c r="H111" s="32">
        <v>254.07</v>
      </c>
      <c r="I111" s="32">
        <v>194.04</v>
      </c>
      <c r="J111" s="68">
        <v>47.74</v>
      </c>
      <c r="K111" s="68">
        <v>62.5</v>
      </c>
      <c r="L111" s="68">
        <v>37</v>
      </c>
      <c r="M111" s="68">
        <v>40</v>
      </c>
      <c r="N111" s="68">
        <v>77</v>
      </c>
      <c r="O111" s="68">
        <v>14.5</v>
      </c>
      <c r="P111" s="32">
        <v>58.942500000000003</v>
      </c>
      <c r="Q111" s="32">
        <v>4.0650000000000004</v>
      </c>
      <c r="R111" s="33">
        <v>9.3311984887329141E-3</v>
      </c>
      <c r="S111" s="68">
        <v>0</v>
      </c>
      <c r="T111" s="31" t="s">
        <v>417</v>
      </c>
      <c r="U111" s="31" t="s">
        <v>417</v>
      </c>
      <c r="V111" s="31" t="s">
        <v>417</v>
      </c>
      <c r="W111" s="30">
        <v>1</v>
      </c>
      <c r="X111" s="30">
        <v>1</v>
      </c>
    </row>
    <row r="112" spans="1:24" hidden="1" x14ac:dyDescent="0.35">
      <c r="A112" t="str">
        <f t="shared" si="1"/>
        <v>6182BANAPEP</v>
      </c>
      <c r="B112" s="28">
        <v>6182</v>
      </c>
      <c r="C112" s="25" t="s">
        <v>87</v>
      </c>
      <c r="D112" s="25" t="s">
        <v>170</v>
      </c>
      <c r="E112" s="25" t="s">
        <v>446</v>
      </c>
      <c r="F112" s="26">
        <v>59.88</v>
      </c>
      <c r="G112" s="67">
        <v>9.42</v>
      </c>
      <c r="H112" s="26">
        <v>68.010000000000005</v>
      </c>
      <c r="I112" s="26">
        <v>8.1300000000000008</v>
      </c>
      <c r="J112" s="67">
        <v>1.28</v>
      </c>
      <c r="K112" s="67">
        <v>10.7</v>
      </c>
      <c r="L112" s="67">
        <v>10.7</v>
      </c>
      <c r="M112" s="67">
        <v>0</v>
      </c>
      <c r="N112" s="67">
        <v>10.7</v>
      </c>
      <c r="O112" s="67">
        <v>0</v>
      </c>
      <c r="P112" s="26">
        <v>0</v>
      </c>
      <c r="Q112" s="26">
        <v>0</v>
      </c>
      <c r="R112" s="27">
        <v>0</v>
      </c>
      <c r="S112" s="67">
        <v>0</v>
      </c>
      <c r="T112" s="25" t="s">
        <v>417</v>
      </c>
      <c r="U112" s="25" t="s">
        <v>417</v>
      </c>
      <c r="V112" s="25" t="s">
        <v>417</v>
      </c>
      <c r="W112" s="24">
        <v>1</v>
      </c>
      <c r="X112" s="24">
        <v>1</v>
      </c>
    </row>
    <row r="113" spans="1:24" hidden="1" x14ac:dyDescent="0.35">
      <c r="A113" t="str">
        <f t="shared" si="1"/>
        <v>5468ITSHAKE</v>
      </c>
      <c r="B113" s="34">
        <v>5468</v>
      </c>
      <c r="C113" s="31" t="s">
        <v>89</v>
      </c>
      <c r="D113" s="31" t="s">
        <v>240</v>
      </c>
      <c r="E113" s="31" t="s">
        <v>446</v>
      </c>
      <c r="F113" s="32">
        <v>59.65</v>
      </c>
      <c r="G113" s="68">
        <v>6.66</v>
      </c>
      <c r="H113" s="32">
        <v>69.38</v>
      </c>
      <c r="I113" s="32">
        <v>9.73</v>
      </c>
      <c r="J113" s="68">
        <v>1.08</v>
      </c>
      <c r="K113" s="68">
        <v>7.75</v>
      </c>
      <c r="L113" s="68">
        <v>9.75</v>
      </c>
      <c r="M113" s="68">
        <v>0</v>
      </c>
      <c r="N113" s="68">
        <v>9.75</v>
      </c>
      <c r="O113" s="68">
        <v>2</v>
      </c>
      <c r="P113" s="32">
        <v>17.906600000000001</v>
      </c>
      <c r="Q113" s="32">
        <v>8.9533000000000005</v>
      </c>
      <c r="R113" s="33">
        <v>2.8412802577243313E-3</v>
      </c>
      <c r="S113" s="68">
        <v>0</v>
      </c>
      <c r="T113" s="31" t="s">
        <v>417</v>
      </c>
      <c r="U113" s="31" t="s">
        <v>417</v>
      </c>
      <c r="V113" s="31" t="s">
        <v>417</v>
      </c>
      <c r="W113" s="30">
        <v>1</v>
      </c>
      <c r="X113" s="30">
        <v>1</v>
      </c>
    </row>
    <row r="114" spans="1:24" hidden="1" x14ac:dyDescent="0.35">
      <c r="A114" t="str">
        <f t="shared" si="1"/>
        <v>5462CHEESE</v>
      </c>
      <c r="B114" s="28">
        <v>5462</v>
      </c>
      <c r="C114" s="25" t="s">
        <v>95</v>
      </c>
      <c r="D114" s="25" t="s">
        <v>96</v>
      </c>
      <c r="E114" s="25" t="s">
        <v>446</v>
      </c>
      <c r="F114" s="26">
        <v>59.55</v>
      </c>
      <c r="G114" s="67">
        <v>27.6</v>
      </c>
      <c r="H114" s="26">
        <v>1212.76</v>
      </c>
      <c r="I114" s="26">
        <v>1153.21</v>
      </c>
      <c r="J114" s="67">
        <v>534.9</v>
      </c>
      <c r="K114" s="67">
        <v>562.5</v>
      </c>
      <c r="L114" s="67">
        <v>300</v>
      </c>
      <c r="M114" s="67">
        <v>645</v>
      </c>
      <c r="N114" s="67">
        <v>945</v>
      </c>
      <c r="O114" s="67">
        <v>382.5</v>
      </c>
      <c r="P114" s="26">
        <v>824.67</v>
      </c>
      <c r="Q114" s="26">
        <v>2.1560000000000001</v>
      </c>
      <c r="R114" s="27">
        <v>0.13655758056271319</v>
      </c>
      <c r="S114" s="67">
        <v>0</v>
      </c>
      <c r="T114" s="25" t="s">
        <v>417</v>
      </c>
      <c r="U114" s="25" t="s">
        <v>417</v>
      </c>
      <c r="V114" s="25" t="s">
        <v>417</v>
      </c>
      <c r="W114" s="24">
        <v>1</v>
      </c>
      <c r="X114" s="24">
        <v>1</v>
      </c>
    </row>
    <row r="115" spans="1:24" hidden="1" x14ac:dyDescent="0.35">
      <c r="A115" t="str">
        <f t="shared" si="1"/>
        <v>5487BLCHIK</v>
      </c>
      <c r="B115" s="34">
        <v>5487</v>
      </c>
      <c r="C115" s="31" t="s">
        <v>126</v>
      </c>
      <c r="D115" s="31" t="s">
        <v>189</v>
      </c>
      <c r="E115" s="31" t="s">
        <v>446</v>
      </c>
      <c r="F115" s="32">
        <v>58.91</v>
      </c>
      <c r="G115" s="68">
        <v>15.33</v>
      </c>
      <c r="H115" s="32">
        <v>199.68</v>
      </c>
      <c r="I115" s="32">
        <v>140.77000000000001</v>
      </c>
      <c r="J115" s="68">
        <v>36.67</v>
      </c>
      <c r="K115" s="68">
        <v>52</v>
      </c>
      <c r="L115" s="68">
        <v>30</v>
      </c>
      <c r="M115" s="68">
        <v>60</v>
      </c>
      <c r="N115" s="68">
        <v>90</v>
      </c>
      <c r="O115" s="68">
        <v>38</v>
      </c>
      <c r="P115" s="32">
        <v>145.91999999999999</v>
      </c>
      <c r="Q115" s="32">
        <v>3.84</v>
      </c>
      <c r="R115" s="33">
        <v>1.5414776326545978E-2</v>
      </c>
      <c r="S115" s="68">
        <v>0</v>
      </c>
      <c r="T115" s="31" t="s">
        <v>417</v>
      </c>
      <c r="U115" s="31" t="s">
        <v>417</v>
      </c>
      <c r="V115" s="31" t="s">
        <v>417</v>
      </c>
      <c r="W115" s="30">
        <v>1</v>
      </c>
      <c r="X115" s="30">
        <v>1</v>
      </c>
    </row>
    <row r="116" spans="1:24" hidden="1" x14ac:dyDescent="0.35">
      <c r="A116" t="str">
        <f t="shared" si="1"/>
        <v>617210X16PCH</v>
      </c>
      <c r="B116" s="28">
        <v>6172</v>
      </c>
      <c r="C116" s="25" t="s">
        <v>236</v>
      </c>
      <c r="D116" s="25" t="s">
        <v>235</v>
      </c>
      <c r="E116" s="25" t="s">
        <v>446</v>
      </c>
      <c r="F116" s="26">
        <v>-57.96</v>
      </c>
      <c r="G116" s="67">
        <v>-1.55</v>
      </c>
      <c r="H116" s="26">
        <v>-56.13</v>
      </c>
      <c r="I116" s="26">
        <v>1.83</v>
      </c>
      <c r="J116" s="67">
        <v>0.05</v>
      </c>
      <c r="K116" s="67">
        <v>-1.5</v>
      </c>
      <c r="L116" s="67">
        <v>2.75</v>
      </c>
      <c r="M116" s="67">
        <v>1</v>
      </c>
      <c r="N116" s="67">
        <v>3.75</v>
      </c>
      <c r="O116" s="67">
        <v>5.25</v>
      </c>
      <c r="P116" s="26">
        <v>196.45500000000001</v>
      </c>
      <c r="Q116" s="26">
        <v>37.42</v>
      </c>
      <c r="R116" s="27">
        <v>5.0603234707232644E-2</v>
      </c>
      <c r="S116" s="67">
        <v>0</v>
      </c>
      <c r="T116" s="25" t="s">
        <v>417</v>
      </c>
      <c r="U116" s="25" t="s">
        <v>417</v>
      </c>
      <c r="V116" s="25" t="s">
        <v>417</v>
      </c>
      <c r="W116" s="24">
        <v>1</v>
      </c>
      <c r="X116" s="24">
        <v>1</v>
      </c>
    </row>
    <row r="117" spans="1:24" x14ac:dyDescent="0.35">
      <c r="A117" t="str">
        <f t="shared" si="1"/>
        <v>1368DTOMATOE</v>
      </c>
      <c r="B117" s="34">
        <v>1368</v>
      </c>
      <c r="C117" s="31" t="s">
        <v>80</v>
      </c>
      <c r="D117" s="31" t="s">
        <v>195</v>
      </c>
      <c r="E117" s="31" t="s">
        <v>446</v>
      </c>
      <c r="F117" s="32">
        <v>56.74</v>
      </c>
      <c r="G117" s="68">
        <v>10.32</v>
      </c>
      <c r="H117" s="32">
        <v>65.98</v>
      </c>
      <c r="I117" s="32">
        <v>9.24</v>
      </c>
      <c r="J117" s="68">
        <v>1.67</v>
      </c>
      <c r="K117" s="68">
        <v>12</v>
      </c>
      <c r="L117" s="68">
        <v>18.440000000000001</v>
      </c>
      <c r="M117" s="68">
        <v>0</v>
      </c>
      <c r="N117" s="68">
        <v>18.440000000000001</v>
      </c>
      <c r="O117" s="68">
        <v>6.44</v>
      </c>
      <c r="P117" s="32">
        <v>35.409052000000003</v>
      </c>
      <c r="Q117" s="32">
        <v>5.4983000000000004</v>
      </c>
      <c r="R117" s="33">
        <v>3.7394530686444992E-3</v>
      </c>
      <c r="S117" s="68">
        <v>0</v>
      </c>
      <c r="T117" s="31" t="s">
        <v>417</v>
      </c>
      <c r="U117" s="31" t="s">
        <v>417</v>
      </c>
      <c r="V117" s="31" t="s">
        <v>417</v>
      </c>
      <c r="W117" s="30">
        <v>1</v>
      </c>
      <c r="X117" s="30">
        <v>1</v>
      </c>
    </row>
    <row r="118" spans="1:24" hidden="1" x14ac:dyDescent="0.35">
      <c r="A118" t="str">
        <f t="shared" si="1"/>
        <v>6194PEPPERO</v>
      </c>
      <c r="B118" s="28">
        <v>6194</v>
      </c>
      <c r="C118" s="25" t="s">
        <v>35</v>
      </c>
      <c r="D118" s="25" t="s">
        <v>36</v>
      </c>
      <c r="E118" s="25" t="s">
        <v>446</v>
      </c>
      <c r="F118" s="26">
        <v>56.07</v>
      </c>
      <c r="G118" s="67">
        <v>18.47</v>
      </c>
      <c r="H118" s="26">
        <v>412.92</v>
      </c>
      <c r="I118" s="26">
        <v>356.85</v>
      </c>
      <c r="J118" s="67">
        <v>117.54</v>
      </c>
      <c r="K118" s="67">
        <v>136</v>
      </c>
      <c r="L118" s="67">
        <v>66.42</v>
      </c>
      <c r="M118" s="67">
        <v>125</v>
      </c>
      <c r="N118" s="67">
        <v>191.42</v>
      </c>
      <c r="O118" s="67">
        <v>55.42</v>
      </c>
      <c r="P118" s="26">
        <v>168.277288</v>
      </c>
      <c r="Q118" s="26">
        <v>3.0364</v>
      </c>
      <c r="R118" s="27">
        <v>2.4679836077371623E-2</v>
      </c>
      <c r="S118" s="67">
        <v>0</v>
      </c>
      <c r="T118" s="25" t="s">
        <v>417</v>
      </c>
      <c r="U118" s="25" t="s">
        <v>417</v>
      </c>
      <c r="V118" s="25" t="s">
        <v>417</v>
      </c>
      <c r="W118" s="24">
        <v>1</v>
      </c>
      <c r="X118" s="24">
        <v>1</v>
      </c>
    </row>
    <row r="119" spans="1:24" hidden="1" x14ac:dyDescent="0.35">
      <c r="A119" t="str">
        <f t="shared" si="1"/>
        <v>6182COBAGL</v>
      </c>
      <c r="B119" s="34">
        <v>6182</v>
      </c>
      <c r="C119" s="31" t="s">
        <v>217</v>
      </c>
      <c r="D119" s="31" t="s">
        <v>216</v>
      </c>
      <c r="E119" s="31" t="s">
        <v>446</v>
      </c>
      <c r="F119" s="32">
        <v>-55.93</v>
      </c>
      <c r="G119" s="68">
        <v>-551</v>
      </c>
      <c r="H119" s="32">
        <v>-54.11</v>
      </c>
      <c r="I119" s="32">
        <v>1.82</v>
      </c>
      <c r="J119" s="68">
        <v>18</v>
      </c>
      <c r="K119" s="68">
        <v>-533</v>
      </c>
      <c r="L119" s="68">
        <v>967</v>
      </c>
      <c r="M119" s="68">
        <v>0</v>
      </c>
      <c r="N119" s="68">
        <v>967</v>
      </c>
      <c r="O119" s="68">
        <v>1500</v>
      </c>
      <c r="P119" s="32">
        <v>152.25</v>
      </c>
      <c r="Q119" s="32">
        <v>0.10150000000000001</v>
      </c>
      <c r="R119" s="33">
        <v>2.5308199850102315E-2</v>
      </c>
      <c r="S119" s="68">
        <v>0</v>
      </c>
      <c r="T119" s="31" t="s">
        <v>417</v>
      </c>
      <c r="U119" s="31" t="s">
        <v>417</v>
      </c>
      <c r="V119" s="31" t="s">
        <v>417</v>
      </c>
      <c r="W119" s="30">
        <v>1</v>
      </c>
      <c r="X119" s="30">
        <v>1</v>
      </c>
    </row>
    <row r="120" spans="1:24" hidden="1" x14ac:dyDescent="0.35">
      <c r="A120" t="str">
        <f t="shared" si="1"/>
        <v>87242LTDRP</v>
      </c>
      <c r="B120" s="28">
        <v>8724</v>
      </c>
      <c r="C120" s="25" t="s">
        <v>475</v>
      </c>
      <c r="D120" s="25" t="s">
        <v>476</v>
      </c>
      <c r="E120" s="25" t="s">
        <v>461</v>
      </c>
      <c r="F120" s="26">
        <v>-54.7</v>
      </c>
      <c r="G120" s="67">
        <v>-39</v>
      </c>
      <c r="H120" s="26">
        <v>-21.04</v>
      </c>
      <c r="I120" s="26">
        <v>33.659999999999997</v>
      </c>
      <c r="J120" s="67">
        <v>24</v>
      </c>
      <c r="K120" s="67">
        <v>-15</v>
      </c>
      <c r="L120" s="67">
        <v>3</v>
      </c>
      <c r="M120" s="67">
        <v>0</v>
      </c>
      <c r="N120" s="67">
        <v>3</v>
      </c>
      <c r="O120" s="67">
        <v>18</v>
      </c>
      <c r="P120" s="26">
        <v>25.245000000000001</v>
      </c>
      <c r="Q120" s="26">
        <v>1.4025000000000001</v>
      </c>
      <c r="R120" s="27">
        <v>4.313063523660652E-3</v>
      </c>
      <c r="S120" s="67">
        <v>0</v>
      </c>
      <c r="T120" s="25" t="s">
        <v>417</v>
      </c>
      <c r="U120" s="25" t="s">
        <v>417</v>
      </c>
      <c r="V120" s="25" t="s">
        <v>417</v>
      </c>
      <c r="W120" s="24">
        <v>1</v>
      </c>
      <c r="X120" s="24">
        <v>1</v>
      </c>
    </row>
    <row r="121" spans="1:24" hidden="1" x14ac:dyDescent="0.35">
      <c r="A121" t="str">
        <f t="shared" si="1"/>
        <v>54902LTCKE</v>
      </c>
      <c r="B121" s="34">
        <v>5490</v>
      </c>
      <c r="C121" s="31" t="s">
        <v>469</v>
      </c>
      <c r="D121" s="31" t="s">
        <v>470</v>
      </c>
      <c r="E121" s="31" t="s">
        <v>461</v>
      </c>
      <c r="F121" s="32">
        <v>54.7</v>
      </c>
      <c r="G121" s="68">
        <v>39</v>
      </c>
      <c r="H121" s="32">
        <v>227.23</v>
      </c>
      <c r="I121" s="32">
        <v>172.53</v>
      </c>
      <c r="J121" s="68">
        <v>123</v>
      </c>
      <c r="K121" s="68">
        <v>162</v>
      </c>
      <c r="L121" s="68">
        <v>89</v>
      </c>
      <c r="M121" s="68">
        <v>144</v>
      </c>
      <c r="N121" s="68">
        <v>233</v>
      </c>
      <c r="O121" s="68">
        <v>71</v>
      </c>
      <c r="P121" s="32">
        <v>99.577500000000001</v>
      </c>
      <c r="Q121" s="32">
        <v>1.4025000000000001</v>
      </c>
      <c r="R121" s="33">
        <v>1.5097550393546832E-2</v>
      </c>
      <c r="S121" s="68">
        <v>0</v>
      </c>
      <c r="T121" s="31" t="s">
        <v>417</v>
      </c>
      <c r="U121" s="31" t="s">
        <v>417</v>
      </c>
      <c r="V121" s="31" t="s">
        <v>417</v>
      </c>
      <c r="W121" s="30">
        <v>1</v>
      </c>
      <c r="X121" s="30">
        <v>1</v>
      </c>
    </row>
    <row r="122" spans="1:24" hidden="1" x14ac:dyDescent="0.35">
      <c r="A122" t="str">
        <f t="shared" si="1"/>
        <v>5468PPKSCSR</v>
      </c>
      <c r="B122" s="28">
        <v>5468</v>
      </c>
      <c r="C122" s="25" t="s">
        <v>119</v>
      </c>
      <c r="D122" s="25" t="s">
        <v>190</v>
      </c>
      <c r="E122" s="25" t="s">
        <v>446</v>
      </c>
      <c r="F122" s="26">
        <v>54.69</v>
      </c>
      <c r="G122" s="67">
        <v>14</v>
      </c>
      <c r="H122" s="26">
        <v>74.23</v>
      </c>
      <c r="I122" s="26">
        <v>19.54</v>
      </c>
      <c r="J122" s="67">
        <v>5</v>
      </c>
      <c r="K122" s="67">
        <v>19</v>
      </c>
      <c r="L122" s="67">
        <v>15</v>
      </c>
      <c r="M122" s="67">
        <v>12</v>
      </c>
      <c r="N122" s="67">
        <v>27</v>
      </c>
      <c r="O122" s="67">
        <v>8</v>
      </c>
      <c r="P122" s="26">
        <v>31.253599999999999</v>
      </c>
      <c r="Q122" s="26">
        <v>3.9066999999999998</v>
      </c>
      <c r="R122" s="27">
        <v>4.9590785890572834E-3</v>
      </c>
      <c r="S122" s="67">
        <v>0</v>
      </c>
      <c r="T122" s="25" t="s">
        <v>417</v>
      </c>
      <c r="U122" s="25" t="s">
        <v>417</v>
      </c>
      <c r="V122" s="25" t="s">
        <v>417</v>
      </c>
      <c r="W122" s="24">
        <v>1</v>
      </c>
      <c r="X122" s="24">
        <v>1</v>
      </c>
    </row>
    <row r="123" spans="1:24" hidden="1" x14ac:dyDescent="0.35">
      <c r="A123" t="str">
        <f t="shared" si="1"/>
        <v>5427PEPPERO</v>
      </c>
      <c r="B123" s="34">
        <v>5427</v>
      </c>
      <c r="C123" s="31" t="s">
        <v>35</v>
      </c>
      <c r="D123" s="31" t="s">
        <v>36</v>
      </c>
      <c r="E123" s="31" t="s">
        <v>446</v>
      </c>
      <c r="F123" s="32">
        <v>54.43</v>
      </c>
      <c r="G123" s="68">
        <v>17.920000000000002</v>
      </c>
      <c r="H123" s="32">
        <v>356.78</v>
      </c>
      <c r="I123" s="32">
        <v>302.35000000000002</v>
      </c>
      <c r="J123" s="68">
        <v>99.58</v>
      </c>
      <c r="K123" s="68">
        <v>117.5</v>
      </c>
      <c r="L123" s="68">
        <v>37</v>
      </c>
      <c r="M123" s="68">
        <v>100</v>
      </c>
      <c r="N123" s="68">
        <v>137</v>
      </c>
      <c r="O123" s="68">
        <v>19.5</v>
      </c>
      <c r="P123" s="32">
        <v>59.209800000000001</v>
      </c>
      <c r="Q123" s="32">
        <v>3.0364</v>
      </c>
      <c r="R123" s="33">
        <v>9.3735148030398788E-3</v>
      </c>
      <c r="S123" s="68">
        <v>0</v>
      </c>
      <c r="T123" s="31" t="s">
        <v>417</v>
      </c>
      <c r="U123" s="31" t="s">
        <v>417</v>
      </c>
      <c r="V123" s="31" t="s">
        <v>417</v>
      </c>
      <c r="W123" s="30">
        <v>1</v>
      </c>
      <c r="X123" s="30">
        <v>1</v>
      </c>
    </row>
    <row r="124" spans="1:24" x14ac:dyDescent="0.35">
      <c r="A124" t="str">
        <f t="shared" si="1"/>
        <v>136820OZCOKE</v>
      </c>
      <c r="B124" s="28">
        <v>1368</v>
      </c>
      <c r="C124" s="25" t="s">
        <v>130</v>
      </c>
      <c r="D124" s="25" t="s">
        <v>158</v>
      </c>
      <c r="E124" s="25" t="s">
        <v>461</v>
      </c>
      <c r="F124" s="26">
        <v>54.36</v>
      </c>
      <c r="G124" s="67">
        <v>74</v>
      </c>
      <c r="H124" s="26">
        <v>74.92</v>
      </c>
      <c r="I124" s="26">
        <v>20.56</v>
      </c>
      <c r="J124" s="67">
        <v>28</v>
      </c>
      <c r="K124" s="67">
        <v>102</v>
      </c>
      <c r="L124" s="67">
        <v>37</v>
      </c>
      <c r="M124" s="67">
        <v>72</v>
      </c>
      <c r="N124" s="67">
        <v>109</v>
      </c>
      <c r="O124" s="67">
        <v>7</v>
      </c>
      <c r="P124" s="26">
        <v>5.1421999999999999</v>
      </c>
      <c r="Q124" s="26">
        <v>0.73460000000000003</v>
      </c>
      <c r="R124" s="27">
        <v>5.430536680164084E-4</v>
      </c>
      <c r="S124" s="67">
        <v>0</v>
      </c>
      <c r="T124" s="25" t="s">
        <v>417</v>
      </c>
      <c r="U124" s="25" t="s">
        <v>417</v>
      </c>
      <c r="V124" s="25" t="s">
        <v>417</v>
      </c>
      <c r="W124" s="24">
        <v>1</v>
      </c>
      <c r="X124" s="24">
        <v>1</v>
      </c>
    </row>
    <row r="125" spans="1:24" hidden="1" x14ac:dyDescent="0.35">
      <c r="A125" t="str">
        <f t="shared" si="1"/>
        <v>5462COBAGL</v>
      </c>
      <c r="B125" s="34">
        <v>5462</v>
      </c>
      <c r="C125" s="31" t="s">
        <v>217</v>
      </c>
      <c r="D125" s="31" t="s">
        <v>216</v>
      </c>
      <c r="E125" s="31" t="s">
        <v>446</v>
      </c>
      <c r="F125" s="32">
        <v>-54.31</v>
      </c>
      <c r="G125" s="68">
        <v>-535</v>
      </c>
      <c r="H125" s="32">
        <v>-50.76</v>
      </c>
      <c r="I125" s="32">
        <v>3.55</v>
      </c>
      <c r="J125" s="68">
        <v>35</v>
      </c>
      <c r="K125" s="68">
        <v>-500</v>
      </c>
      <c r="L125" s="68">
        <v>500</v>
      </c>
      <c r="M125" s="68">
        <v>0</v>
      </c>
      <c r="N125" s="68">
        <v>500</v>
      </c>
      <c r="O125" s="68">
        <v>1000</v>
      </c>
      <c r="P125" s="32">
        <v>101.5</v>
      </c>
      <c r="Q125" s="32">
        <v>0.10150000000000001</v>
      </c>
      <c r="R125" s="33">
        <v>1.6807443495113671E-2</v>
      </c>
      <c r="S125" s="68">
        <v>0</v>
      </c>
      <c r="T125" s="31" t="s">
        <v>417</v>
      </c>
      <c r="U125" s="31" t="s">
        <v>417</v>
      </c>
      <c r="V125" s="31" t="s">
        <v>417</v>
      </c>
      <c r="W125" s="30">
        <v>1</v>
      </c>
      <c r="X125" s="30">
        <v>1</v>
      </c>
    </row>
    <row r="126" spans="1:24" hidden="1" x14ac:dyDescent="0.35">
      <c r="A126" t="str">
        <f t="shared" si="1"/>
        <v>5465CHKWING</v>
      </c>
      <c r="B126" s="28">
        <v>5465</v>
      </c>
      <c r="C126" s="25" t="s">
        <v>121</v>
      </c>
      <c r="D126" s="25" t="s">
        <v>468</v>
      </c>
      <c r="E126" s="25" t="s">
        <v>446</v>
      </c>
      <c r="F126" s="26">
        <v>53.47</v>
      </c>
      <c r="G126" s="67">
        <v>11.49</v>
      </c>
      <c r="H126" s="26">
        <v>452.49</v>
      </c>
      <c r="I126" s="26">
        <v>399.02</v>
      </c>
      <c r="J126" s="67">
        <v>85.76</v>
      </c>
      <c r="K126" s="67">
        <v>97.25</v>
      </c>
      <c r="L126" s="67">
        <v>102.25</v>
      </c>
      <c r="M126" s="67">
        <v>25</v>
      </c>
      <c r="N126" s="67">
        <v>127.25</v>
      </c>
      <c r="O126" s="67">
        <v>30</v>
      </c>
      <c r="P126" s="26">
        <v>139.584</v>
      </c>
      <c r="Q126" s="26">
        <v>4.6528</v>
      </c>
      <c r="R126" s="27">
        <v>1.7057548868452625E-2</v>
      </c>
      <c r="S126" s="67">
        <v>0</v>
      </c>
      <c r="T126" s="25" t="s">
        <v>417</v>
      </c>
      <c r="U126" s="25" t="s">
        <v>417</v>
      </c>
      <c r="V126" s="25" t="s">
        <v>417</v>
      </c>
      <c r="W126" s="24">
        <v>1</v>
      </c>
      <c r="X126" s="24">
        <v>1</v>
      </c>
    </row>
    <row r="127" spans="1:24" hidden="1" x14ac:dyDescent="0.35">
      <c r="A127" t="str">
        <f t="shared" si="1"/>
        <v>617212PANCR</v>
      </c>
      <c r="B127" s="34">
        <v>6172</v>
      </c>
      <c r="C127" s="31" t="s">
        <v>103</v>
      </c>
      <c r="D127" s="31" t="s">
        <v>199</v>
      </c>
      <c r="E127" s="31" t="s">
        <v>446</v>
      </c>
      <c r="F127" s="32">
        <v>53.44</v>
      </c>
      <c r="G127" s="68">
        <v>53</v>
      </c>
      <c r="H127" s="32">
        <v>220.91</v>
      </c>
      <c r="I127" s="32">
        <v>167.47</v>
      </c>
      <c r="J127" s="68">
        <v>166</v>
      </c>
      <c r="K127" s="68">
        <v>219</v>
      </c>
      <c r="L127" s="68">
        <v>67</v>
      </c>
      <c r="M127" s="68">
        <v>200</v>
      </c>
      <c r="N127" s="68">
        <v>267</v>
      </c>
      <c r="O127" s="68">
        <v>48</v>
      </c>
      <c r="P127" s="32">
        <v>48.4176</v>
      </c>
      <c r="Q127" s="32">
        <v>1.0086999999999999</v>
      </c>
      <c r="R127" s="33">
        <v>1.2471493098984028E-2</v>
      </c>
      <c r="S127" s="68">
        <v>0</v>
      </c>
      <c r="T127" s="31" t="s">
        <v>417</v>
      </c>
      <c r="U127" s="31" t="s">
        <v>417</v>
      </c>
      <c r="V127" s="31" t="s">
        <v>417</v>
      </c>
      <c r="W127" s="30">
        <v>1</v>
      </c>
      <c r="X127" s="30">
        <v>1</v>
      </c>
    </row>
    <row r="128" spans="1:24" hidden="1" x14ac:dyDescent="0.35">
      <c r="A128" t="str">
        <f t="shared" si="1"/>
        <v>61652LTCKE</v>
      </c>
      <c r="B128" s="28">
        <v>6165</v>
      </c>
      <c r="C128" s="25" t="s">
        <v>469</v>
      </c>
      <c r="D128" s="25" t="s">
        <v>470</v>
      </c>
      <c r="E128" s="25" t="s">
        <v>461</v>
      </c>
      <c r="F128" s="26">
        <v>53.29</v>
      </c>
      <c r="G128" s="67">
        <v>38</v>
      </c>
      <c r="H128" s="26">
        <v>165.5</v>
      </c>
      <c r="I128" s="26">
        <v>112.21</v>
      </c>
      <c r="J128" s="67">
        <v>80</v>
      </c>
      <c r="K128" s="67">
        <v>118</v>
      </c>
      <c r="L128" s="67">
        <v>49</v>
      </c>
      <c r="M128" s="67">
        <v>120</v>
      </c>
      <c r="N128" s="67">
        <v>169</v>
      </c>
      <c r="O128" s="67">
        <v>51</v>
      </c>
      <c r="P128" s="26">
        <v>71.527500000000003</v>
      </c>
      <c r="Q128" s="26">
        <v>1.4025000000000001</v>
      </c>
      <c r="R128" s="27">
        <v>1.0588710388115929E-2</v>
      </c>
      <c r="S128" s="67">
        <v>0</v>
      </c>
      <c r="T128" s="25" t="s">
        <v>417</v>
      </c>
      <c r="U128" s="25" t="s">
        <v>417</v>
      </c>
      <c r="V128" s="25" t="s">
        <v>417</v>
      </c>
      <c r="W128" s="24">
        <v>1</v>
      </c>
      <c r="X128" s="24">
        <v>1</v>
      </c>
    </row>
    <row r="129" spans="1:24" hidden="1" x14ac:dyDescent="0.35">
      <c r="A129" t="str">
        <f t="shared" si="1"/>
        <v>5477CHEESE</v>
      </c>
      <c r="B129" s="34">
        <v>5477</v>
      </c>
      <c r="C129" s="31" t="s">
        <v>95</v>
      </c>
      <c r="D129" s="31" t="s">
        <v>96</v>
      </c>
      <c r="E129" s="31" t="s">
        <v>446</v>
      </c>
      <c r="F129" s="32">
        <v>52.69</v>
      </c>
      <c r="G129" s="68">
        <v>24.44</v>
      </c>
      <c r="H129" s="32">
        <v>652.32000000000005</v>
      </c>
      <c r="I129" s="32">
        <v>599.63</v>
      </c>
      <c r="J129" s="68">
        <v>278.12</v>
      </c>
      <c r="K129" s="68">
        <v>302.56</v>
      </c>
      <c r="L129" s="68">
        <v>118.17</v>
      </c>
      <c r="M129" s="68">
        <v>330</v>
      </c>
      <c r="N129" s="68">
        <v>448.17</v>
      </c>
      <c r="O129" s="68">
        <v>145.61000000000001</v>
      </c>
      <c r="P129" s="32">
        <v>313.93516</v>
      </c>
      <c r="Q129" s="32">
        <v>2.1560000000000001</v>
      </c>
      <c r="R129" s="33">
        <v>9.0844167845593904E-2</v>
      </c>
      <c r="S129" s="68">
        <v>0</v>
      </c>
      <c r="T129" s="31" t="s">
        <v>417</v>
      </c>
      <c r="U129" s="31" t="s">
        <v>417</v>
      </c>
      <c r="V129" s="31" t="s">
        <v>417</v>
      </c>
      <c r="W129" s="30">
        <v>1</v>
      </c>
      <c r="X129" s="30">
        <v>1</v>
      </c>
    </row>
    <row r="130" spans="1:24" hidden="1" x14ac:dyDescent="0.35">
      <c r="A130" t="str">
        <f t="shared" si="1"/>
        <v>54902LTDRP</v>
      </c>
      <c r="B130" s="28">
        <v>5490</v>
      </c>
      <c r="C130" s="25" t="s">
        <v>475</v>
      </c>
      <c r="D130" s="25" t="s">
        <v>476</v>
      </c>
      <c r="E130" s="25" t="s">
        <v>461</v>
      </c>
      <c r="F130" s="26">
        <v>51.89</v>
      </c>
      <c r="G130" s="67">
        <v>37</v>
      </c>
      <c r="H130" s="26">
        <v>175.32</v>
      </c>
      <c r="I130" s="26">
        <v>123.43</v>
      </c>
      <c r="J130" s="67">
        <v>88</v>
      </c>
      <c r="K130" s="67">
        <v>125</v>
      </c>
      <c r="L130" s="67">
        <v>96</v>
      </c>
      <c r="M130" s="67">
        <v>64</v>
      </c>
      <c r="N130" s="67">
        <v>160</v>
      </c>
      <c r="O130" s="67">
        <v>35</v>
      </c>
      <c r="P130" s="26">
        <v>49.087499999999999</v>
      </c>
      <c r="Q130" s="26">
        <v>1.4025000000000001</v>
      </c>
      <c r="R130" s="27">
        <v>7.4424544193540717E-3</v>
      </c>
      <c r="S130" s="67">
        <v>0</v>
      </c>
      <c r="T130" s="25" t="s">
        <v>417</v>
      </c>
      <c r="U130" s="25" t="s">
        <v>417</v>
      </c>
      <c r="V130" s="25" t="s">
        <v>417</v>
      </c>
      <c r="W130" s="24">
        <v>1</v>
      </c>
      <c r="X130" s="24">
        <v>1</v>
      </c>
    </row>
    <row r="131" spans="1:24" hidden="1" x14ac:dyDescent="0.35">
      <c r="A131" t="str">
        <f t="shared" ref="A131:A194" si="2">B131&amp;C131</f>
        <v>6182FORK</v>
      </c>
      <c r="B131" s="34">
        <v>6182</v>
      </c>
      <c r="C131" s="31" t="s">
        <v>205</v>
      </c>
      <c r="D131" s="31" t="s">
        <v>204</v>
      </c>
      <c r="E131" s="31" t="s">
        <v>446</v>
      </c>
      <c r="F131" s="32">
        <v>51.8</v>
      </c>
      <c r="G131" s="68">
        <v>1.61</v>
      </c>
      <c r="H131" s="32">
        <v>54.63</v>
      </c>
      <c r="I131" s="32">
        <v>2.83</v>
      </c>
      <c r="J131" s="68">
        <v>0.09</v>
      </c>
      <c r="K131" s="68">
        <v>1.7</v>
      </c>
      <c r="L131" s="68">
        <v>1.7</v>
      </c>
      <c r="M131" s="68">
        <v>0</v>
      </c>
      <c r="N131" s="68">
        <v>1.7</v>
      </c>
      <c r="O131" s="68">
        <v>0</v>
      </c>
      <c r="P131" s="32">
        <v>0</v>
      </c>
      <c r="Q131" s="32">
        <v>0</v>
      </c>
      <c r="R131" s="33">
        <v>0</v>
      </c>
      <c r="S131" s="68">
        <v>0</v>
      </c>
      <c r="T131" s="31" t="s">
        <v>417</v>
      </c>
      <c r="U131" s="31" t="s">
        <v>417</v>
      </c>
      <c r="V131" s="31" t="s">
        <v>417</v>
      </c>
      <c r="W131" s="30">
        <v>1</v>
      </c>
      <c r="X131" s="30">
        <v>1</v>
      </c>
    </row>
    <row r="132" spans="1:24" hidden="1" x14ac:dyDescent="0.35">
      <c r="A132" t="str">
        <f t="shared" si="2"/>
        <v>8705BACON</v>
      </c>
      <c r="B132" s="28">
        <v>8705</v>
      </c>
      <c r="C132" s="25" t="s">
        <v>17</v>
      </c>
      <c r="D132" s="25" t="s">
        <v>167</v>
      </c>
      <c r="E132" s="25" t="s">
        <v>446</v>
      </c>
      <c r="F132" s="26">
        <v>51.75</v>
      </c>
      <c r="G132" s="67">
        <v>8.5500000000000007</v>
      </c>
      <c r="H132" s="26">
        <v>180.28</v>
      </c>
      <c r="I132" s="26">
        <v>128.53</v>
      </c>
      <c r="J132" s="67">
        <v>21.21</v>
      </c>
      <c r="K132" s="67">
        <v>29.76</v>
      </c>
      <c r="L132" s="67">
        <v>6.25</v>
      </c>
      <c r="M132" s="67">
        <v>30</v>
      </c>
      <c r="N132" s="67">
        <v>36.25</v>
      </c>
      <c r="O132" s="67">
        <v>6.5</v>
      </c>
      <c r="P132" s="26">
        <v>39.39</v>
      </c>
      <c r="Q132" s="26">
        <v>6.06</v>
      </c>
      <c r="R132" s="27">
        <v>9.7956874256075483E-3</v>
      </c>
      <c r="S132" s="67">
        <v>0</v>
      </c>
      <c r="T132" s="25" t="s">
        <v>417</v>
      </c>
      <c r="U132" s="25" t="s">
        <v>417</v>
      </c>
      <c r="V132" s="25" t="s">
        <v>417</v>
      </c>
      <c r="W132" s="24">
        <v>1</v>
      </c>
      <c r="X132" s="24">
        <v>1</v>
      </c>
    </row>
    <row r="133" spans="1:24" hidden="1" x14ac:dyDescent="0.35">
      <c r="A133" t="str">
        <f t="shared" si="2"/>
        <v>548714SCRDO</v>
      </c>
      <c r="B133" s="34">
        <v>5487</v>
      </c>
      <c r="C133" s="31" t="s">
        <v>94</v>
      </c>
      <c r="D133" s="31" t="s">
        <v>198</v>
      </c>
      <c r="E133" s="31" t="s">
        <v>446</v>
      </c>
      <c r="F133" s="32">
        <v>51.67</v>
      </c>
      <c r="G133" s="68">
        <v>62.5</v>
      </c>
      <c r="H133" s="32">
        <v>1173.8699999999999</v>
      </c>
      <c r="I133" s="32">
        <v>1122.2</v>
      </c>
      <c r="J133" s="68">
        <v>1357.5</v>
      </c>
      <c r="K133" s="68">
        <v>1420</v>
      </c>
      <c r="L133" s="68">
        <v>426</v>
      </c>
      <c r="M133" s="68">
        <v>1500</v>
      </c>
      <c r="N133" s="68">
        <v>1926</v>
      </c>
      <c r="O133" s="68">
        <v>506</v>
      </c>
      <c r="P133" s="32">
        <v>418.31020000000001</v>
      </c>
      <c r="Q133" s="32">
        <v>0.82669999999999999</v>
      </c>
      <c r="R133" s="33">
        <v>4.4189680428404016E-2</v>
      </c>
      <c r="S133" s="68">
        <v>0</v>
      </c>
      <c r="T133" s="31" t="s">
        <v>417</v>
      </c>
      <c r="U133" s="31" t="s">
        <v>417</v>
      </c>
      <c r="V133" s="31" t="s">
        <v>417</v>
      </c>
      <c r="W133" s="30">
        <v>1</v>
      </c>
      <c r="X133" s="30">
        <v>1</v>
      </c>
    </row>
    <row r="134" spans="1:24" hidden="1" x14ac:dyDescent="0.35">
      <c r="A134" t="str">
        <f t="shared" si="2"/>
        <v>6117SAUCEBA</v>
      </c>
      <c r="B134" s="28">
        <v>6117</v>
      </c>
      <c r="C134" s="25" t="s">
        <v>27</v>
      </c>
      <c r="D134" s="25" t="s">
        <v>249</v>
      </c>
      <c r="E134" s="25" t="s">
        <v>446</v>
      </c>
      <c r="F134" s="26">
        <v>51.41</v>
      </c>
      <c r="G134" s="67">
        <v>10.5</v>
      </c>
      <c r="H134" s="26">
        <v>263.13</v>
      </c>
      <c r="I134" s="26">
        <v>211.72</v>
      </c>
      <c r="J134" s="67">
        <v>43.25</v>
      </c>
      <c r="K134" s="67">
        <v>53.75</v>
      </c>
      <c r="L134" s="67">
        <v>22.75</v>
      </c>
      <c r="M134" s="67">
        <v>60</v>
      </c>
      <c r="N134" s="67">
        <v>82.75</v>
      </c>
      <c r="O134" s="67">
        <v>29</v>
      </c>
      <c r="P134" s="26">
        <v>141.95500000000001</v>
      </c>
      <c r="Q134" s="26">
        <v>4.8949999999999996</v>
      </c>
      <c r="R134" s="27">
        <v>2.387209380738161E-2</v>
      </c>
      <c r="S134" s="67">
        <v>0</v>
      </c>
      <c r="T134" s="25" t="s">
        <v>417</v>
      </c>
      <c r="U134" s="25" t="s">
        <v>417</v>
      </c>
      <c r="V134" s="25" t="s">
        <v>417</v>
      </c>
      <c r="W134" s="24">
        <v>1</v>
      </c>
      <c r="X134" s="24">
        <v>1</v>
      </c>
    </row>
    <row r="135" spans="1:24" hidden="1" x14ac:dyDescent="0.35">
      <c r="A135" t="str">
        <f t="shared" si="2"/>
        <v>4239BBARBSAU</v>
      </c>
      <c r="B135" s="34">
        <v>4239</v>
      </c>
      <c r="C135" s="31" t="s">
        <v>49</v>
      </c>
      <c r="D135" s="31" t="s">
        <v>219</v>
      </c>
      <c r="E135" s="31" t="s">
        <v>446</v>
      </c>
      <c r="F135" s="32">
        <v>-50.96</v>
      </c>
      <c r="G135" s="68">
        <v>-9.4499999999999993</v>
      </c>
      <c r="H135" s="32">
        <v>-29.64</v>
      </c>
      <c r="I135" s="32">
        <v>21.32</v>
      </c>
      <c r="J135" s="68">
        <v>3.96</v>
      </c>
      <c r="K135" s="68">
        <v>-5.5</v>
      </c>
      <c r="L135" s="68">
        <v>3.5</v>
      </c>
      <c r="M135" s="68">
        <v>10</v>
      </c>
      <c r="N135" s="68">
        <v>13.5</v>
      </c>
      <c r="O135" s="68">
        <v>19</v>
      </c>
      <c r="P135" s="32">
        <v>102.41</v>
      </c>
      <c r="Q135" s="32">
        <v>5.39</v>
      </c>
      <c r="R135" s="33">
        <v>2.2317469965558178E-2</v>
      </c>
      <c r="S135" s="68">
        <v>0</v>
      </c>
      <c r="T135" s="31" t="s">
        <v>417</v>
      </c>
      <c r="U135" s="31" t="s">
        <v>417</v>
      </c>
      <c r="V135" s="31" t="s">
        <v>417</v>
      </c>
      <c r="W135" s="30">
        <v>1</v>
      </c>
      <c r="X135" s="30">
        <v>1</v>
      </c>
    </row>
    <row r="136" spans="1:24" hidden="1" x14ac:dyDescent="0.35">
      <c r="A136" t="str">
        <f t="shared" si="2"/>
        <v>4283PROVOLON</v>
      </c>
      <c r="B136" s="28">
        <v>4283</v>
      </c>
      <c r="C136" s="25" t="s">
        <v>99</v>
      </c>
      <c r="D136" s="25" t="s">
        <v>188</v>
      </c>
      <c r="E136" s="25" t="s">
        <v>446</v>
      </c>
      <c r="F136" s="26">
        <v>-50.82</v>
      </c>
      <c r="G136" s="67">
        <v>-21.87</v>
      </c>
      <c r="H136" s="26">
        <v>210.7</v>
      </c>
      <c r="I136" s="26">
        <v>261.52</v>
      </c>
      <c r="J136" s="67">
        <v>112.56</v>
      </c>
      <c r="K136" s="67">
        <v>90.69</v>
      </c>
      <c r="L136" s="67">
        <v>74.72</v>
      </c>
      <c r="M136" s="67">
        <v>75</v>
      </c>
      <c r="N136" s="67">
        <v>149.72</v>
      </c>
      <c r="O136" s="67">
        <v>59.03</v>
      </c>
      <c r="P136" s="26">
        <v>137.14439899999999</v>
      </c>
      <c r="Q136" s="26">
        <v>2.3233000000000001</v>
      </c>
      <c r="R136" s="27">
        <v>2.5856223608701136E-2</v>
      </c>
      <c r="S136" s="67">
        <v>0</v>
      </c>
      <c r="T136" s="25" t="s">
        <v>417</v>
      </c>
      <c r="U136" s="25" t="s">
        <v>417</v>
      </c>
      <c r="V136" s="25" t="s">
        <v>417</v>
      </c>
      <c r="W136" s="24">
        <v>1</v>
      </c>
      <c r="X136" s="24">
        <v>1</v>
      </c>
    </row>
    <row r="137" spans="1:24" hidden="1" x14ac:dyDescent="0.35">
      <c r="A137" t="str">
        <f t="shared" si="2"/>
        <v>618214PIZBO</v>
      </c>
      <c r="B137" s="34">
        <v>6182</v>
      </c>
      <c r="C137" s="31" t="s">
        <v>178</v>
      </c>
      <c r="D137" s="31" t="s">
        <v>177</v>
      </c>
      <c r="E137" s="31" t="s">
        <v>446</v>
      </c>
      <c r="F137" s="32">
        <v>-50.63</v>
      </c>
      <c r="G137" s="68">
        <v>-126</v>
      </c>
      <c r="H137" s="32">
        <v>81.569999999999993</v>
      </c>
      <c r="I137" s="32">
        <v>132.19999999999999</v>
      </c>
      <c r="J137" s="68">
        <v>329</v>
      </c>
      <c r="K137" s="68">
        <v>203</v>
      </c>
      <c r="L137" s="68">
        <v>503</v>
      </c>
      <c r="M137" s="68">
        <v>250</v>
      </c>
      <c r="N137" s="68">
        <v>753</v>
      </c>
      <c r="O137" s="68">
        <v>550</v>
      </c>
      <c r="P137" s="32">
        <v>220.99</v>
      </c>
      <c r="Q137" s="32">
        <v>0.40179999999999999</v>
      </c>
      <c r="R137" s="33">
        <v>3.673470663299909E-2</v>
      </c>
      <c r="S137" s="68">
        <v>0</v>
      </c>
      <c r="T137" s="31" t="s">
        <v>417</v>
      </c>
      <c r="U137" s="31" t="s">
        <v>417</v>
      </c>
      <c r="V137" s="31" t="s">
        <v>417</v>
      </c>
      <c r="W137" s="30">
        <v>1</v>
      </c>
      <c r="X137" s="30">
        <v>1</v>
      </c>
    </row>
    <row r="138" spans="1:24" hidden="1" x14ac:dyDescent="0.35">
      <c r="A138" t="str">
        <f t="shared" si="2"/>
        <v>5465GRILCHIK</v>
      </c>
      <c r="B138" s="28">
        <v>5465</v>
      </c>
      <c r="C138" s="25" t="s">
        <v>22</v>
      </c>
      <c r="D138" s="25" t="s">
        <v>213</v>
      </c>
      <c r="E138" s="25" t="s">
        <v>446</v>
      </c>
      <c r="F138" s="26">
        <v>49.99</v>
      </c>
      <c r="G138" s="67">
        <v>12.31</v>
      </c>
      <c r="H138" s="26">
        <v>219.51</v>
      </c>
      <c r="I138" s="26">
        <v>169.52</v>
      </c>
      <c r="J138" s="67">
        <v>41.69</v>
      </c>
      <c r="K138" s="67">
        <v>54</v>
      </c>
      <c r="L138" s="67">
        <v>14</v>
      </c>
      <c r="M138" s="67">
        <v>56</v>
      </c>
      <c r="N138" s="67">
        <v>70</v>
      </c>
      <c r="O138" s="67">
        <v>16</v>
      </c>
      <c r="P138" s="26">
        <v>65.040000000000006</v>
      </c>
      <c r="Q138" s="26">
        <v>4.0650000000000004</v>
      </c>
      <c r="R138" s="27">
        <v>7.9480669589935722E-3</v>
      </c>
      <c r="S138" s="67">
        <v>0</v>
      </c>
      <c r="T138" s="25" t="s">
        <v>417</v>
      </c>
      <c r="U138" s="25" t="s">
        <v>417</v>
      </c>
      <c r="V138" s="25" t="s">
        <v>417</v>
      </c>
      <c r="W138" s="24">
        <v>1</v>
      </c>
      <c r="X138" s="24">
        <v>1</v>
      </c>
    </row>
    <row r="139" spans="1:24" hidden="1" x14ac:dyDescent="0.35">
      <c r="A139" t="str">
        <f t="shared" si="2"/>
        <v>6172COBAGL</v>
      </c>
      <c r="B139" s="34">
        <v>6172</v>
      </c>
      <c r="C139" s="31" t="s">
        <v>217</v>
      </c>
      <c r="D139" s="31" t="s">
        <v>216</v>
      </c>
      <c r="E139" s="31" t="s">
        <v>446</v>
      </c>
      <c r="F139" s="32">
        <v>49.95</v>
      </c>
      <c r="G139" s="68">
        <v>492</v>
      </c>
      <c r="H139" s="32">
        <v>50.75</v>
      </c>
      <c r="I139" s="32">
        <v>0.8</v>
      </c>
      <c r="J139" s="68">
        <v>8</v>
      </c>
      <c r="K139" s="68">
        <v>500</v>
      </c>
      <c r="L139" s="68">
        <v>1125</v>
      </c>
      <c r="M139" s="68">
        <v>0</v>
      </c>
      <c r="N139" s="68">
        <v>1125</v>
      </c>
      <c r="O139" s="68">
        <v>625</v>
      </c>
      <c r="P139" s="32">
        <v>63.4375</v>
      </c>
      <c r="Q139" s="32">
        <v>0.10150000000000001</v>
      </c>
      <c r="R139" s="33">
        <v>1.6340346144104609E-2</v>
      </c>
      <c r="S139" s="68">
        <v>0</v>
      </c>
      <c r="T139" s="31" t="s">
        <v>417</v>
      </c>
      <c r="U139" s="31" t="s">
        <v>417</v>
      </c>
      <c r="V139" s="31" t="s">
        <v>417</v>
      </c>
      <c r="W139" s="30">
        <v>1</v>
      </c>
      <c r="X139" s="30">
        <v>1</v>
      </c>
    </row>
    <row r="140" spans="1:24" hidden="1" x14ac:dyDescent="0.35">
      <c r="A140" t="str">
        <f t="shared" si="2"/>
        <v>616712PANCR</v>
      </c>
      <c r="B140" s="28">
        <v>6167</v>
      </c>
      <c r="C140" s="25" t="s">
        <v>103</v>
      </c>
      <c r="D140" s="25" t="s">
        <v>199</v>
      </c>
      <c r="E140" s="25" t="s">
        <v>446</v>
      </c>
      <c r="F140" s="26">
        <v>49.95</v>
      </c>
      <c r="G140" s="67">
        <v>49.5</v>
      </c>
      <c r="H140" s="26">
        <v>555.32000000000005</v>
      </c>
      <c r="I140" s="26">
        <v>505.37</v>
      </c>
      <c r="J140" s="67">
        <v>501</v>
      </c>
      <c r="K140" s="67">
        <v>550.5</v>
      </c>
      <c r="L140" s="67">
        <v>122.5</v>
      </c>
      <c r="M140" s="67">
        <v>560</v>
      </c>
      <c r="N140" s="67">
        <v>682.5</v>
      </c>
      <c r="O140" s="67">
        <v>132</v>
      </c>
      <c r="P140" s="26">
        <v>133.14840000000001</v>
      </c>
      <c r="Q140" s="26">
        <v>1.0086999999999999</v>
      </c>
      <c r="R140" s="27">
        <v>2.2605250521730871E-2</v>
      </c>
      <c r="S140" s="67">
        <v>0</v>
      </c>
      <c r="T140" s="25" t="s">
        <v>417</v>
      </c>
      <c r="U140" s="25" t="s">
        <v>417</v>
      </c>
      <c r="V140" s="25" t="s">
        <v>417</v>
      </c>
      <c r="W140" s="24">
        <v>1</v>
      </c>
      <c r="X140" s="24">
        <v>1</v>
      </c>
    </row>
    <row r="141" spans="1:24" x14ac:dyDescent="0.35">
      <c r="A141" t="str">
        <f t="shared" si="2"/>
        <v>1368EZBOX</v>
      </c>
      <c r="B141" s="34">
        <v>1368</v>
      </c>
      <c r="C141" s="31" t="s">
        <v>458</v>
      </c>
      <c r="D141" s="31" t="s">
        <v>459</v>
      </c>
      <c r="E141" s="31" t="s">
        <v>446</v>
      </c>
      <c r="F141" s="32">
        <v>49.82</v>
      </c>
      <c r="G141" s="68">
        <v>242</v>
      </c>
      <c r="H141" s="32">
        <v>185.26</v>
      </c>
      <c r="I141" s="32">
        <v>135.44</v>
      </c>
      <c r="J141" s="68">
        <v>658</v>
      </c>
      <c r="K141" s="68">
        <v>900</v>
      </c>
      <c r="L141" s="68">
        <v>100</v>
      </c>
      <c r="M141" s="68">
        <v>800</v>
      </c>
      <c r="N141" s="68">
        <v>900</v>
      </c>
      <c r="O141" s="68">
        <v>0</v>
      </c>
      <c r="P141" s="32">
        <v>0</v>
      </c>
      <c r="Q141" s="32">
        <v>0</v>
      </c>
      <c r="R141" s="33">
        <v>0</v>
      </c>
      <c r="S141" s="68">
        <v>0</v>
      </c>
      <c r="T141" s="31" t="s">
        <v>417</v>
      </c>
      <c r="U141" s="31" t="s">
        <v>417</v>
      </c>
      <c r="V141" s="31" t="s">
        <v>417</v>
      </c>
      <c r="W141" s="30">
        <v>1</v>
      </c>
      <c r="X141" s="30">
        <v>1</v>
      </c>
    </row>
    <row r="142" spans="1:24" hidden="1" x14ac:dyDescent="0.35">
      <c r="A142" t="str">
        <f t="shared" si="2"/>
        <v>6194WHIRL</v>
      </c>
      <c r="B142" s="28">
        <v>6194</v>
      </c>
      <c r="C142" s="25" t="s">
        <v>37</v>
      </c>
      <c r="D142" s="25" t="s">
        <v>183</v>
      </c>
      <c r="E142" s="25" t="s">
        <v>446</v>
      </c>
      <c r="F142" s="26">
        <v>49.51</v>
      </c>
      <c r="G142" s="67">
        <v>3.05</v>
      </c>
      <c r="H142" s="26">
        <v>61.23</v>
      </c>
      <c r="I142" s="26">
        <v>11.72</v>
      </c>
      <c r="J142" s="67">
        <v>0.73</v>
      </c>
      <c r="K142" s="67">
        <v>3.78</v>
      </c>
      <c r="L142" s="67">
        <v>3.2</v>
      </c>
      <c r="M142" s="67">
        <v>3</v>
      </c>
      <c r="N142" s="67">
        <v>6.2</v>
      </c>
      <c r="O142" s="67">
        <v>2.4300000000000002</v>
      </c>
      <c r="P142" s="26">
        <v>39.471218999999998</v>
      </c>
      <c r="Q142" s="26">
        <v>16.243300000000001</v>
      </c>
      <c r="R142" s="27">
        <v>5.7889167710739207E-3</v>
      </c>
      <c r="S142" s="67">
        <v>0</v>
      </c>
      <c r="T142" s="25" t="s">
        <v>417</v>
      </c>
      <c r="U142" s="25" t="s">
        <v>417</v>
      </c>
      <c r="V142" s="25" t="s">
        <v>417</v>
      </c>
      <c r="W142" s="24">
        <v>1</v>
      </c>
      <c r="X142" s="24">
        <v>1</v>
      </c>
    </row>
    <row r="143" spans="1:24" hidden="1" x14ac:dyDescent="0.35">
      <c r="A143" t="str">
        <f t="shared" si="2"/>
        <v>546214PIZBO</v>
      </c>
      <c r="B143" s="34">
        <v>5462</v>
      </c>
      <c r="C143" s="31" t="s">
        <v>178</v>
      </c>
      <c r="D143" s="31" t="s">
        <v>177</v>
      </c>
      <c r="E143" s="31" t="s">
        <v>446</v>
      </c>
      <c r="F143" s="32">
        <v>49.42</v>
      </c>
      <c r="G143" s="68">
        <v>123</v>
      </c>
      <c r="H143" s="32">
        <v>261.17</v>
      </c>
      <c r="I143" s="32">
        <v>211.75</v>
      </c>
      <c r="J143" s="68">
        <v>527</v>
      </c>
      <c r="K143" s="68">
        <v>650</v>
      </c>
      <c r="L143" s="68">
        <v>500</v>
      </c>
      <c r="M143" s="68">
        <v>300</v>
      </c>
      <c r="N143" s="68">
        <v>800</v>
      </c>
      <c r="O143" s="68">
        <v>150</v>
      </c>
      <c r="P143" s="32">
        <v>60.27</v>
      </c>
      <c r="Q143" s="32">
        <v>0.40179999999999999</v>
      </c>
      <c r="R143" s="33">
        <v>9.9801440339950843E-3</v>
      </c>
      <c r="S143" s="68">
        <v>0</v>
      </c>
      <c r="T143" s="31" t="s">
        <v>417</v>
      </c>
      <c r="U143" s="31" t="s">
        <v>417</v>
      </c>
      <c r="V143" s="31" t="s">
        <v>417</v>
      </c>
      <c r="W143" s="30">
        <v>1</v>
      </c>
      <c r="X143" s="30">
        <v>1</v>
      </c>
    </row>
    <row r="144" spans="1:24" hidden="1" x14ac:dyDescent="0.35">
      <c r="A144" t="str">
        <f t="shared" si="2"/>
        <v>5462GAROIL</v>
      </c>
      <c r="B144" s="28">
        <v>5462</v>
      </c>
      <c r="C144" s="25" t="s">
        <v>64</v>
      </c>
      <c r="D144" s="25" t="s">
        <v>498</v>
      </c>
      <c r="E144" s="25" t="s">
        <v>446</v>
      </c>
      <c r="F144" s="26">
        <v>-48.77</v>
      </c>
      <c r="G144" s="67">
        <v>-5.26</v>
      </c>
      <c r="H144" s="26">
        <v>55.59</v>
      </c>
      <c r="I144" s="26">
        <v>104.36</v>
      </c>
      <c r="J144" s="67">
        <v>11.27</v>
      </c>
      <c r="K144" s="67">
        <v>6</v>
      </c>
      <c r="L144" s="67">
        <v>9</v>
      </c>
      <c r="M144" s="67">
        <v>6</v>
      </c>
      <c r="N144" s="67">
        <v>15</v>
      </c>
      <c r="O144" s="67">
        <v>9</v>
      </c>
      <c r="P144" s="26">
        <v>83.400300000000001</v>
      </c>
      <c r="Q144" s="26">
        <v>9.2667000000000002</v>
      </c>
      <c r="R144" s="27">
        <v>1.3810303741138213E-2</v>
      </c>
      <c r="S144" s="67">
        <v>0</v>
      </c>
      <c r="T144" s="25" t="s">
        <v>417</v>
      </c>
      <c r="U144" s="25" t="s">
        <v>417</v>
      </c>
      <c r="V144" s="25" t="s">
        <v>417</v>
      </c>
      <c r="W144" s="24">
        <v>1</v>
      </c>
      <c r="X144" s="24">
        <v>1</v>
      </c>
    </row>
    <row r="145" spans="1:24" x14ac:dyDescent="0.35">
      <c r="A145" t="str">
        <f t="shared" si="2"/>
        <v>1368BLEUCHS</v>
      </c>
      <c r="B145" s="34">
        <v>1368</v>
      </c>
      <c r="C145" s="31" t="s">
        <v>172</v>
      </c>
      <c r="D145" s="31" t="s">
        <v>465</v>
      </c>
      <c r="E145" s="31" t="s">
        <v>446</v>
      </c>
      <c r="F145" s="32">
        <v>48.67</v>
      </c>
      <c r="G145" s="68">
        <v>185</v>
      </c>
      <c r="H145" s="32">
        <v>56.81</v>
      </c>
      <c r="I145" s="32">
        <v>8.14</v>
      </c>
      <c r="J145" s="68">
        <v>31</v>
      </c>
      <c r="K145" s="68">
        <v>216</v>
      </c>
      <c r="L145" s="68">
        <v>240</v>
      </c>
      <c r="M145" s="68">
        <v>0</v>
      </c>
      <c r="N145" s="68">
        <v>240</v>
      </c>
      <c r="O145" s="68">
        <v>24</v>
      </c>
      <c r="P145" s="32">
        <v>6.3120000000000003</v>
      </c>
      <c r="Q145" s="32">
        <v>0.26300000000000001</v>
      </c>
      <c r="R145" s="33">
        <v>6.6659304432335775E-4</v>
      </c>
      <c r="S145" s="68">
        <v>0</v>
      </c>
      <c r="T145" s="31" t="s">
        <v>417</v>
      </c>
      <c r="U145" s="31" t="s">
        <v>417</v>
      </c>
      <c r="V145" s="31" t="s">
        <v>417</v>
      </c>
      <c r="W145" s="30">
        <v>1</v>
      </c>
      <c r="X145" s="30">
        <v>1</v>
      </c>
    </row>
    <row r="146" spans="1:24" hidden="1" x14ac:dyDescent="0.35">
      <c r="A146" t="str">
        <f t="shared" si="2"/>
        <v>5459ICINGCU</v>
      </c>
      <c r="B146" s="28">
        <v>5459</v>
      </c>
      <c r="C146" s="25" t="s">
        <v>222</v>
      </c>
      <c r="D146" s="25" t="s">
        <v>489</v>
      </c>
      <c r="E146" s="25" t="s">
        <v>446</v>
      </c>
      <c r="F146" s="26">
        <v>48.62</v>
      </c>
      <c r="G146" s="67">
        <v>161</v>
      </c>
      <c r="H146" s="26">
        <v>72.489999999999995</v>
      </c>
      <c r="I146" s="26">
        <v>23.87</v>
      </c>
      <c r="J146" s="67">
        <v>79</v>
      </c>
      <c r="K146" s="67">
        <v>240</v>
      </c>
      <c r="L146" s="67">
        <v>425</v>
      </c>
      <c r="M146" s="67">
        <v>0</v>
      </c>
      <c r="N146" s="67">
        <v>425</v>
      </c>
      <c r="O146" s="67">
        <v>185</v>
      </c>
      <c r="P146" s="26">
        <v>55.87</v>
      </c>
      <c r="Q146" s="26">
        <v>0.30199999999999999</v>
      </c>
      <c r="R146" s="27">
        <v>7.0625827249403521E-3</v>
      </c>
      <c r="S146" s="67">
        <v>0</v>
      </c>
      <c r="T146" s="25" t="s">
        <v>417</v>
      </c>
      <c r="U146" s="25" t="s">
        <v>417</v>
      </c>
      <c r="V146" s="25" t="s">
        <v>417</v>
      </c>
      <c r="W146" s="24">
        <v>1</v>
      </c>
      <c r="X146" s="24">
        <v>1</v>
      </c>
    </row>
    <row r="147" spans="1:24" hidden="1" x14ac:dyDescent="0.35">
      <c r="A147" t="str">
        <f t="shared" si="2"/>
        <v>4391GRILCHIK</v>
      </c>
      <c r="B147" s="34">
        <v>4391</v>
      </c>
      <c r="C147" s="31" t="s">
        <v>22</v>
      </c>
      <c r="D147" s="31" t="s">
        <v>213</v>
      </c>
      <c r="E147" s="31" t="s">
        <v>446</v>
      </c>
      <c r="F147" s="32">
        <v>48.24</v>
      </c>
      <c r="G147" s="68">
        <v>11.87</v>
      </c>
      <c r="H147" s="32">
        <v>109.76</v>
      </c>
      <c r="I147" s="32">
        <v>61.52</v>
      </c>
      <c r="J147" s="68">
        <v>15.12</v>
      </c>
      <c r="K147" s="68">
        <v>27</v>
      </c>
      <c r="L147" s="68">
        <v>5</v>
      </c>
      <c r="M147" s="68">
        <v>24</v>
      </c>
      <c r="N147" s="68">
        <v>29</v>
      </c>
      <c r="O147" s="68">
        <v>2</v>
      </c>
      <c r="P147" s="32">
        <v>8.1300000000000008</v>
      </c>
      <c r="Q147" s="32">
        <v>4.0650000000000004</v>
      </c>
      <c r="R147" s="33">
        <v>1.8119412275801527E-3</v>
      </c>
      <c r="S147" s="68">
        <v>0</v>
      </c>
      <c r="T147" s="31" t="s">
        <v>417</v>
      </c>
      <c r="U147" s="31" t="s">
        <v>417</v>
      </c>
      <c r="V147" s="31" t="s">
        <v>417</v>
      </c>
      <c r="W147" s="30">
        <v>1</v>
      </c>
      <c r="X147" s="30">
        <v>1</v>
      </c>
    </row>
    <row r="148" spans="1:24" hidden="1" x14ac:dyDescent="0.35">
      <c r="A148" t="str">
        <f t="shared" si="2"/>
        <v>423912SCRDO</v>
      </c>
      <c r="B148" s="28">
        <v>4239</v>
      </c>
      <c r="C148" s="25" t="s">
        <v>98</v>
      </c>
      <c r="D148" s="25" t="s">
        <v>197</v>
      </c>
      <c r="E148" s="25" t="s">
        <v>446</v>
      </c>
      <c r="F148" s="26">
        <v>-48.17</v>
      </c>
      <c r="G148" s="67">
        <v>-82</v>
      </c>
      <c r="H148" s="26">
        <v>370.71</v>
      </c>
      <c r="I148" s="26">
        <v>418.88</v>
      </c>
      <c r="J148" s="67">
        <v>713</v>
      </c>
      <c r="K148" s="67">
        <v>631</v>
      </c>
      <c r="L148" s="67">
        <v>197</v>
      </c>
      <c r="M148" s="67">
        <v>600</v>
      </c>
      <c r="N148" s="67">
        <v>797</v>
      </c>
      <c r="O148" s="67">
        <v>166</v>
      </c>
      <c r="P148" s="26">
        <v>97.525000000000006</v>
      </c>
      <c r="Q148" s="26">
        <v>0.58750000000000002</v>
      </c>
      <c r="R148" s="27">
        <v>2.1252917277522328E-2</v>
      </c>
      <c r="S148" s="67">
        <v>0</v>
      </c>
      <c r="T148" s="25" t="s">
        <v>417</v>
      </c>
      <c r="U148" s="25" t="s">
        <v>417</v>
      </c>
      <c r="V148" s="25" t="s">
        <v>417</v>
      </c>
      <c r="W148" s="24">
        <v>1</v>
      </c>
      <c r="X148" s="24">
        <v>1</v>
      </c>
    </row>
    <row r="149" spans="1:24" hidden="1" x14ac:dyDescent="0.35">
      <c r="A149" t="str">
        <f t="shared" si="2"/>
        <v>87052LTDRP</v>
      </c>
      <c r="B149" s="34">
        <v>8705</v>
      </c>
      <c r="C149" s="31" t="s">
        <v>475</v>
      </c>
      <c r="D149" s="31" t="s">
        <v>476</v>
      </c>
      <c r="E149" s="31" t="s">
        <v>461</v>
      </c>
      <c r="F149" s="32">
        <v>-48.13</v>
      </c>
      <c r="G149" s="68">
        <v>-35</v>
      </c>
      <c r="H149" s="32">
        <v>-23.37</v>
      </c>
      <c r="I149" s="32">
        <v>24.76</v>
      </c>
      <c r="J149" s="68">
        <v>18</v>
      </c>
      <c r="K149" s="68">
        <v>-17</v>
      </c>
      <c r="L149" s="68">
        <v>5</v>
      </c>
      <c r="M149" s="68">
        <v>0</v>
      </c>
      <c r="N149" s="68">
        <v>5</v>
      </c>
      <c r="O149" s="68">
        <v>22</v>
      </c>
      <c r="P149" s="32">
        <v>30.25</v>
      </c>
      <c r="Q149" s="32">
        <v>1.375</v>
      </c>
      <c r="R149" s="33">
        <v>7.5227099422347891E-3</v>
      </c>
      <c r="S149" s="68">
        <v>0</v>
      </c>
      <c r="T149" s="31" t="s">
        <v>417</v>
      </c>
      <c r="U149" s="31" t="s">
        <v>417</v>
      </c>
      <c r="V149" s="31" t="s">
        <v>417</v>
      </c>
      <c r="W149" s="30">
        <v>1</v>
      </c>
      <c r="X149" s="30">
        <v>1</v>
      </c>
    </row>
    <row r="150" spans="1:24" hidden="1" x14ac:dyDescent="0.35">
      <c r="A150" t="str">
        <f t="shared" si="2"/>
        <v>5480COBAGL</v>
      </c>
      <c r="B150" s="28">
        <v>5480</v>
      </c>
      <c r="C150" s="25" t="s">
        <v>217</v>
      </c>
      <c r="D150" s="25" t="s">
        <v>216</v>
      </c>
      <c r="E150" s="25" t="s">
        <v>446</v>
      </c>
      <c r="F150" s="26">
        <v>48.12</v>
      </c>
      <c r="G150" s="67">
        <v>474</v>
      </c>
      <c r="H150" s="26">
        <v>50.75</v>
      </c>
      <c r="I150" s="26">
        <v>2.63</v>
      </c>
      <c r="J150" s="67">
        <v>26</v>
      </c>
      <c r="K150" s="67">
        <v>500</v>
      </c>
      <c r="L150" s="67">
        <v>1000</v>
      </c>
      <c r="M150" s="67">
        <v>0</v>
      </c>
      <c r="N150" s="67">
        <v>1000</v>
      </c>
      <c r="O150" s="67">
        <v>500</v>
      </c>
      <c r="P150" s="26">
        <v>50.75</v>
      </c>
      <c r="Q150" s="26">
        <v>0.10150000000000001</v>
      </c>
      <c r="R150" s="27">
        <v>7.9454250281827746E-3</v>
      </c>
      <c r="S150" s="67">
        <v>0</v>
      </c>
      <c r="T150" s="25" t="s">
        <v>417</v>
      </c>
      <c r="U150" s="25" t="s">
        <v>417</v>
      </c>
      <c r="V150" s="25" t="s">
        <v>417</v>
      </c>
      <c r="W150" s="24">
        <v>1</v>
      </c>
      <c r="X150" s="24">
        <v>1</v>
      </c>
    </row>
    <row r="151" spans="1:24" hidden="1" x14ac:dyDescent="0.35">
      <c r="A151" t="str">
        <f t="shared" si="2"/>
        <v>54622LTCKE</v>
      </c>
      <c r="B151" s="34">
        <v>5462</v>
      </c>
      <c r="C151" s="31" t="s">
        <v>469</v>
      </c>
      <c r="D151" s="31" t="s">
        <v>470</v>
      </c>
      <c r="E151" s="31" t="s">
        <v>461</v>
      </c>
      <c r="F151" s="32">
        <v>-47.69</v>
      </c>
      <c r="G151" s="68">
        <v>-34</v>
      </c>
      <c r="H151" s="32">
        <v>-14.02</v>
      </c>
      <c r="I151" s="32">
        <v>33.67</v>
      </c>
      <c r="J151" s="68">
        <v>24</v>
      </c>
      <c r="K151" s="68">
        <v>-10</v>
      </c>
      <c r="L151" s="68">
        <v>21</v>
      </c>
      <c r="M151" s="68">
        <v>0</v>
      </c>
      <c r="N151" s="68">
        <v>21</v>
      </c>
      <c r="O151" s="68">
        <v>31</v>
      </c>
      <c r="P151" s="32">
        <v>43.477499999999999</v>
      </c>
      <c r="Q151" s="32">
        <v>1.4025000000000001</v>
      </c>
      <c r="R151" s="33">
        <v>7.1994642813675326E-3</v>
      </c>
      <c r="S151" s="68">
        <v>0</v>
      </c>
      <c r="T151" s="31" t="s">
        <v>417</v>
      </c>
      <c r="U151" s="31" t="s">
        <v>417</v>
      </c>
      <c r="V151" s="31" t="s">
        <v>417</v>
      </c>
      <c r="W151" s="30">
        <v>1</v>
      </c>
      <c r="X151" s="30">
        <v>1</v>
      </c>
    </row>
    <row r="152" spans="1:24" x14ac:dyDescent="0.35">
      <c r="A152" t="str">
        <f t="shared" si="2"/>
        <v>1368BLKOLIV</v>
      </c>
      <c r="B152" s="28">
        <v>1368</v>
      </c>
      <c r="C152" s="25" t="s">
        <v>72</v>
      </c>
      <c r="D152" s="25" t="s">
        <v>171</v>
      </c>
      <c r="E152" s="25" t="s">
        <v>446</v>
      </c>
      <c r="F152" s="26">
        <v>47.13</v>
      </c>
      <c r="G152" s="67">
        <v>8.84</v>
      </c>
      <c r="H152" s="26">
        <v>78.010000000000005</v>
      </c>
      <c r="I152" s="26">
        <v>30.88</v>
      </c>
      <c r="J152" s="67">
        <v>5.79</v>
      </c>
      <c r="K152" s="67">
        <v>14.64</v>
      </c>
      <c r="L152" s="67">
        <v>21.12</v>
      </c>
      <c r="M152" s="67">
        <v>0</v>
      </c>
      <c r="N152" s="67">
        <v>21.12</v>
      </c>
      <c r="O152" s="67">
        <v>6.48</v>
      </c>
      <c r="P152" s="26">
        <v>34.538400000000003</v>
      </c>
      <c r="Q152" s="26">
        <v>5.33</v>
      </c>
      <c r="R152" s="27">
        <v>3.647505893862145E-3</v>
      </c>
      <c r="S152" s="67">
        <v>0</v>
      </c>
      <c r="T152" s="25" t="s">
        <v>417</v>
      </c>
      <c r="U152" s="25" t="s">
        <v>417</v>
      </c>
      <c r="V152" s="25" t="s">
        <v>417</v>
      </c>
      <c r="W152" s="24">
        <v>1</v>
      </c>
      <c r="X152" s="24">
        <v>1</v>
      </c>
    </row>
    <row r="153" spans="1:24" hidden="1" x14ac:dyDescent="0.35">
      <c r="A153" t="str">
        <f t="shared" si="2"/>
        <v>5462DTOMATOE</v>
      </c>
      <c r="B153" s="34">
        <v>5462</v>
      </c>
      <c r="C153" s="31" t="s">
        <v>80</v>
      </c>
      <c r="D153" s="31" t="s">
        <v>195</v>
      </c>
      <c r="E153" s="31" t="s">
        <v>446</v>
      </c>
      <c r="F153" s="32">
        <v>46.83</v>
      </c>
      <c r="G153" s="68">
        <v>8.52</v>
      </c>
      <c r="H153" s="32">
        <v>54.97</v>
      </c>
      <c r="I153" s="32">
        <v>8.14</v>
      </c>
      <c r="J153" s="68">
        <v>1.49</v>
      </c>
      <c r="K153" s="68">
        <v>10.01</v>
      </c>
      <c r="L153" s="68">
        <v>4</v>
      </c>
      <c r="M153" s="68">
        <v>6</v>
      </c>
      <c r="N153" s="68">
        <v>10</v>
      </c>
      <c r="O153" s="68">
        <v>0</v>
      </c>
      <c r="P153" s="32">
        <v>0</v>
      </c>
      <c r="Q153" s="32">
        <v>0</v>
      </c>
      <c r="R153" s="33">
        <v>0</v>
      </c>
      <c r="S153" s="68">
        <v>0</v>
      </c>
      <c r="T153" s="31" t="s">
        <v>417</v>
      </c>
      <c r="U153" s="31" t="s">
        <v>417</v>
      </c>
      <c r="V153" s="31" t="s">
        <v>417</v>
      </c>
      <c r="W153" s="30">
        <v>1</v>
      </c>
      <c r="X153" s="30">
        <v>1</v>
      </c>
    </row>
    <row r="154" spans="1:24" hidden="1" x14ac:dyDescent="0.35">
      <c r="A154" t="str">
        <f t="shared" si="2"/>
        <v>5468CHKWING</v>
      </c>
      <c r="B154" s="28">
        <v>5468</v>
      </c>
      <c r="C154" s="25" t="s">
        <v>121</v>
      </c>
      <c r="D154" s="25" t="s">
        <v>468</v>
      </c>
      <c r="E154" s="25" t="s">
        <v>446</v>
      </c>
      <c r="F154" s="26">
        <v>46.53</v>
      </c>
      <c r="G154" s="67">
        <v>9.99</v>
      </c>
      <c r="H154" s="26">
        <v>195.41</v>
      </c>
      <c r="I154" s="26">
        <v>148.88</v>
      </c>
      <c r="J154" s="67">
        <v>32</v>
      </c>
      <c r="K154" s="67">
        <v>42.01</v>
      </c>
      <c r="L154" s="67">
        <v>63</v>
      </c>
      <c r="M154" s="67">
        <v>25</v>
      </c>
      <c r="N154" s="67">
        <v>88</v>
      </c>
      <c r="O154" s="67">
        <v>46</v>
      </c>
      <c r="P154" s="26">
        <v>214.02879999999999</v>
      </c>
      <c r="Q154" s="26">
        <v>4.6528</v>
      </c>
      <c r="R154" s="27">
        <v>3.3960428223360623E-2</v>
      </c>
      <c r="S154" s="67">
        <v>0</v>
      </c>
      <c r="T154" s="25" t="s">
        <v>417</v>
      </c>
      <c r="U154" s="25" t="s">
        <v>417</v>
      </c>
      <c r="V154" s="25" t="s">
        <v>417</v>
      </c>
      <c r="W154" s="24">
        <v>1</v>
      </c>
      <c r="X154" s="24">
        <v>1</v>
      </c>
    </row>
    <row r="155" spans="1:24" hidden="1" x14ac:dyDescent="0.35">
      <c r="A155" t="str">
        <f t="shared" si="2"/>
        <v>611810X16PCH</v>
      </c>
      <c r="B155" s="34">
        <v>6118</v>
      </c>
      <c r="C155" s="31" t="s">
        <v>236</v>
      </c>
      <c r="D155" s="31" t="s">
        <v>235</v>
      </c>
      <c r="E155" s="31" t="s">
        <v>446</v>
      </c>
      <c r="F155" s="32">
        <v>-46.4</v>
      </c>
      <c r="G155" s="68">
        <v>-1.24</v>
      </c>
      <c r="H155" s="32">
        <v>-44.15</v>
      </c>
      <c r="I155" s="32">
        <v>2.25</v>
      </c>
      <c r="J155" s="68">
        <v>0.06</v>
      </c>
      <c r="K155" s="68">
        <v>-1.18</v>
      </c>
      <c r="L155" s="68">
        <v>0</v>
      </c>
      <c r="M155" s="68">
        <v>1</v>
      </c>
      <c r="N155" s="68">
        <v>1</v>
      </c>
      <c r="O155" s="68">
        <v>2.1800000000000002</v>
      </c>
      <c r="P155" s="32">
        <v>81.575599999999994</v>
      </c>
      <c r="Q155" s="32">
        <v>37.42</v>
      </c>
      <c r="R155" s="33">
        <v>1.5578425897911807E-2</v>
      </c>
      <c r="S155" s="68">
        <v>0</v>
      </c>
      <c r="T155" s="31" t="s">
        <v>417</v>
      </c>
      <c r="U155" s="31" t="s">
        <v>417</v>
      </c>
      <c r="V155" s="31" t="s">
        <v>417</v>
      </c>
      <c r="W155" s="30">
        <v>1</v>
      </c>
      <c r="X155" s="30">
        <v>1</v>
      </c>
    </row>
    <row r="156" spans="1:24" hidden="1" x14ac:dyDescent="0.35">
      <c r="A156" t="str">
        <f t="shared" si="2"/>
        <v>6167GAROIL</v>
      </c>
      <c r="B156" s="28">
        <v>6167</v>
      </c>
      <c r="C156" s="25" t="s">
        <v>64</v>
      </c>
      <c r="D156" s="25" t="s">
        <v>498</v>
      </c>
      <c r="E156" s="25" t="s">
        <v>446</v>
      </c>
      <c r="F156" s="26">
        <v>46.38</v>
      </c>
      <c r="G156" s="67">
        <v>5.01</v>
      </c>
      <c r="H156" s="26">
        <v>211.21</v>
      </c>
      <c r="I156" s="26">
        <v>164.83</v>
      </c>
      <c r="J156" s="67">
        <v>17.78</v>
      </c>
      <c r="K156" s="67">
        <v>22.79</v>
      </c>
      <c r="L156" s="67">
        <v>12.5</v>
      </c>
      <c r="M156" s="67">
        <v>18</v>
      </c>
      <c r="N156" s="67">
        <v>30.5</v>
      </c>
      <c r="O156" s="67">
        <v>7.71</v>
      </c>
      <c r="P156" s="26">
        <v>71.446257000000003</v>
      </c>
      <c r="Q156" s="26">
        <v>9.2667000000000002</v>
      </c>
      <c r="R156" s="27">
        <v>1.2129778039578152E-2</v>
      </c>
      <c r="S156" s="67">
        <v>0</v>
      </c>
      <c r="T156" s="25" t="s">
        <v>417</v>
      </c>
      <c r="U156" s="25" t="s">
        <v>417</v>
      </c>
      <c r="V156" s="25" t="s">
        <v>417</v>
      </c>
      <c r="W156" s="24">
        <v>1</v>
      </c>
      <c r="X156" s="24">
        <v>1</v>
      </c>
    </row>
    <row r="157" spans="1:24" hidden="1" x14ac:dyDescent="0.35">
      <c r="A157" t="str">
        <f t="shared" si="2"/>
        <v>6167BACON</v>
      </c>
      <c r="B157" s="34">
        <v>6167</v>
      </c>
      <c r="C157" s="31" t="s">
        <v>17</v>
      </c>
      <c r="D157" s="31" t="s">
        <v>167</v>
      </c>
      <c r="E157" s="31" t="s">
        <v>446</v>
      </c>
      <c r="F157" s="32">
        <v>-46.08</v>
      </c>
      <c r="G157" s="68">
        <v>-7.61</v>
      </c>
      <c r="H157" s="32">
        <v>196.95</v>
      </c>
      <c r="I157" s="32">
        <v>243.03</v>
      </c>
      <c r="J157" s="68">
        <v>40.11</v>
      </c>
      <c r="K157" s="68">
        <v>32.5</v>
      </c>
      <c r="L157" s="68">
        <v>26</v>
      </c>
      <c r="M157" s="68">
        <v>30</v>
      </c>
      <c r="N157" s="68">
        <v>56</v>
      </c>
      <c r="O157" s="68">
        <v>23.5</v>
      </c>
      <c r="P157" s="32">
        <v>142.41</v>
      </c>
      <c r="Q157" s="32">
        <v>6.06</v>
      </c>
      <c r="R157" s="33">
        <v>2.4177637333979925E-2</v>
      </c>
      <c r="S157" s="68">
        <v>0</v>
      </c>
      <c r="T157" s="31" t="s">
        <v>417</v>
      </c>
      <c r="U157" s="31" t="s">
        <v>417</v>
      </c>
      <c r="V157" s="31" t="s">
        <v>417</v>
      </c>
      <c r="W157" s="30">
        <v>1</v>
      </c>
      <c r="X157" s="30">
        <v>1</v>
      </c>
    </row>
    <row r="158" spans="1:24" hidden="1" x14ac:dyDescent="0.35">
      <c r="A158" t="str">
        <f t="shared" si="2"/>
        <v>4239PPKSGAR</v>
      </c>
      <c r="B158" s="28">
        <v>4239</v>
      </c>
      <c r="C158" s="25" t="s">
        <v>123</v>
      </c>
      <c r="D158" s="25" t="s">
        <v>191</v>
      </c>
      <c r="E158" s="25" t="s">
        <v>446</v>
      </c>
      <c r="F158" s="26">
        <v>45.98</v>
      </c>
      <c r="G158" s="67">
        <v>12</v>
      </c>
      <c r="H158" s="26">
        <v>111.11</v>
      </c>
      <c r="I158" s="26">
        <v>65.13</v>
      </c>
      <c r="J158" s="67">
        <v>17</v>
      </c>
      <c r="K158" s="67">
        <v>29</v>
      </c>
      <c r="L158" s="67">
        <v>18</v>
      </c>
      <c r="M158" s="67">
        <v>15</v>
      </c>
      <c r="N158" s="67">
        <v>33</v>
      </c>
      <c r="O158" s="67">
        <v>4</v>
      </c>
      <c r="P158" s="26">
        <v>15.3268</v>
      </c>
      <c r="Q158" s="26">
        <v>3.8317000000000001</v>
      </c>
      <c r="R158" s="27">
        <v>3.3400585750231141E-3</v>
      </c>
      <c r="S158" s="67">
        <v>0</v>
      </c>
      <c r="T158" s="25" t="s">
        <v>417</v>
      </c>
      <c r="U158" s="25" t="s">
        <v>417</v>
      </c>
      <c r="V158" s="25" t="s">
        <v>417</v>
      </c>
      <c r="W158" s="24">
        <v>1</v>
      </c>
      <c r="X158" s="24">
        <v>1</v>
      </c>
    </row>
    <row r="159" spans="1:24" hidden="1" x14ac:dyDescent="0.35">
      <c r="A159" t="str">
        <f t="shared" si="2"/>
        <v>545712PANCR</v>
      </c>
      <c r="B159" s="34">
        <v>5457</v>
      </c>
      <c r="C159" s="31" t="s">
        <v>103</v>
      </c>
      <c r="D159" s="31" t="s">
        <v>199</v>
      </c>
      <c r="E159" s="31" t="s">
        <v>446</v>
      </c>
      <c r="F159" s="32">
        <v>45.89</v>
      </c>
      <c r="G159" s="68">
        <v>45.5</v>
      </c>
      <c r="H159" s="32">
        <v>388.36</v>
      </c>
      <c r="I159" s="32">
        <v>342.47</v>
      </c>
      <c r="J159" s="68">
        <v>339.5</v>
      </c>
      <c r="K159" s="68">
        <v>385</v>
      </c>
      <c r="L159" s="68">
        <v>159</v>
      </c>
      <c r="M159" s="68">
        <v>440</v>
      </c>
      <c r="N159" s="68">
        <v>599</v>
      </c>
      <c r="O159" s="68">
        <v>214</v>
      </c>
      <c r="P159" s="32">
        <v>215.86179999999999</v>
      </c>
      <c r="Q159" s="32">
        <v>1.0086999999999999</v>
      </c>
      <c r="R159" s="33">
        <v>2.6243213867972494E-2</v>
      </c>
      <c r="S159" s="68">
        <v>0</v>
      </c>
      <c r="T159" s="31" t="s">
        <v>417</v>
      </c>
      <c r="U159" s="31" t="s">
        <v>417</v>
      </c>
      <c r="V159" s="31" t="s">
        <v>417</v>
      </c>
      <c r="W159" s="30">
        <v>1</v>
      </c>
      <c r="X159" s="30">
        <v>1</v>
      </c>
    </row>
    <row r="160" spans="1:24" hidden="1" x14ac:dyDescent="0.35">
      <c r="A160" t="str">
        <f t="shared" si="2"/>
        <v>611712PANCR</v>
      </c>
      <c r="B160" s="28">
        <v>6117</v>
      </c>
      <c r="C160" s="25" t="s">
        <v>103</v>
      </c>
      <c r="D160" s="25" t="s">
        <v>199</v>
      </c>
      <c r="E160" s="25" t="s">
        <v>446</v>
      </c>
      <c r="F160" s="26">
        <v>45.89</v>
      </c>
      <c r="G160" s="67">
        <v>45.5</v>
      </c>
      <c r="H160" s="26">
        <v>414.59</v>
      </c>
      <c r="I160" s="26">
        <v>368.7</v>
      </c>
      <c r="J160" s="67">
        <v>365.5</v>
      </c>
      <c r="K160" s="67">
        <v>411</v>
      </c>
      <c r="L160" s="67">
        <v>67</v>
      </c>
      <c r="M160" s="67">
        <v>416</v>
      </c>
      <c r="N160" s="67">
        <v>483</v>
      </c>
      <c r="O160" s="67">
        <v>72</v>
      </c>
      <c r="P160" s="26">
        <v>72.626400000000004</v>
      </c>
      <c r="Q160" s="26">
        <v>1.0086999999999999</v>
      </c>
      <c r="R160" s="27">
        <v>1.2213336858105876E-2</v>
      </c>
      <c r="S160" s="67">
        <v>0</v>
      </c>
      <c r="T160" s="25" t="s">
        <v>417</v>
      </c>
      <c r="U160" s="25" t="s">
        <v>417</v>
      </c>
      <c r="V160" s="25" t="s">
        <v>417</v>
      </c>
      <c r="W160" s="24">
        <v>1</v>
      </c>
      <c r="X160" s="24">
        <v>1</v>
      </c>
    </row>
    <row r="161" spans="1:24" x14ac:dyDescent="0.35">
      <c r="A161" t="str">
        <f t="shared" si="2"/>
        <v>136812PIZBO</v>
      </c>
      <c r="B161" s="34">
        <v>1368</v>
      </c>
      <c r="C161" s="31" t="s">
        <v>176</v>
      </c>
      <c r="D161" s="31" t="s">
        <v>175</v>
      </c>
      <c r="E161" s="31" t="s">
        <v>446</v>
      </c>
      <c r="F161" s="32">
        <v>-45.88</v>
      </c>
      <c r="G161" s="68">
        <v>-147</v>
      </c>
      <c r="H161" s="32">
        <v>269.95</v>
      </c>
      <c r="I161" s="32">
        <v>315.83</v>
      </c>
      <c r="J161" s="68">
        <v>1012</v>
      </c>
      <c r="K161" s="68">
        <v>865</v>
      </c>
      <c r="L161" s="68">
        <v>215</v>
      </c>
      <c r="M161" s="68">
        <v>1400</v>
      </c>
      <c r="N161" s="68">
        <v>1615</v>
      </c>
      <c r="O161" s="68">
        <v>750</v>
      </c>
      <c r="P161" s="32">
        <v>234.07499999999999</v>
      </c>
      <c r="Q161" s="32">
        <v>0.31209999999999999</v>
      </c>
      <c r="R161" s="33">
        <v>2.4720020096639726E-2</v>
      </c>
      <c r="S161" s="68">
        <v>0</v>
      </c>
      <c r="T161" s="31" t="s">
        <v>417</v>
      </c>
      <c r="U161" s="31" t="s">
        <v>417</v>
      </c>
      <c r="V161" s="31" t="s">
        <v>417</v>
      </c>
      <c r="W161" s="30">
        <v>1</v>
      </c>
      <c r="X161" s="30">
        <v>1</v>
      </c>
    </row>
    <row r="162" spans="1:24" hidden="1" x14ac:dyDescent="0.35">
      <c r="A162" t="str">
        <f t="shared" si="2"/>
        <v>423920OZCOKE</v>
      </c>
      <c r="B162" s="28">
        <v>4239</v>
      </c>
      <c r="C162" s="25" t="s">
        <v>130</v>
      </c>
      <c r="D162" s="25" t="s">
        <v>158</v>
      </c>
      <c r="E162" s="25" t="s">
        <v>461</v>
      </c>
      <c r="F162" s="26">
        <v>45.54</v>
      </c>
      <c r="G162" s="67">
        <v>62</v>
      </c>
      <c r="H162" s="26">
        <v>73.45</v>
      </c>
      <c r="I162" s="26">
        <v>27.91</v>
      </c>
      <c r="J162" s="67">
        <v>38</v>
      </c>
      <c r="K162" s="67">
        <v>100</v>
      </c>
      <c r="L162" s="67">
        <v>142</v>
      </c>
      <c r="M162" s="67">
        <v>0</v>
      </c>
      <c r="N162" s="67">
        <v>142</v>
      </c>
      <c r="O162" s="67">
        <v>42</v>
      </c>
      <c r="P162" s="26">
        <v>30.853200000000001</v>
      </c>
      <c r="Q162" s="26">
        <v>0.73460000000000003</v>
      </c>
      <c r="R162" s="27">
        <v>6.7236145331643366E-3</v>
      </c>
      <c r="S162" s="67">
        <v>0</v>
      </c>
      <c r="T162" s="25" t="s">
        <v>417</v>
      </c>
      <c r="U162" s="25" t="s">
        <v>417</v>
      </c>
      <c r="V162" s="25" t="s">
        <v>417</v>
      </c>
      <c r="W162" s="24">
        <v>1</v>
      </c>
      <c r="X162" s="24">
        <v>1</v>
      </c>
    </row>
    <row r="163" spans="1:24" hidden="1" x14ac:dyDescent="0.35">
      <c r="A163" t="str">
        <f t="shared" si="2"/>
        <v>8705PEPPERO</v>
      </c>
      <c r="B163" s="34">
        <v>8705</v>
      </c>
      <c r="C163" s="31" t="s">
        <v>35</v>
      </c>
      <c r="D163" s="31" t="s">
        <v>36</v>
      </c>
      <c r="E163" s="31" t="s">
        <v>446</v>
      </c>
      <c r="F163" s="32">
        <v>-45.37</v>
      </c>
      <c r="G163" s="68">
        <v>-14.94</v>
      </c>
      <c r="H163" s="32">
        <v>159.41999999999999</v>
      </c>
      <c r="I163" s="32">
        <v>204.79</v>
      </c>
      <c r="J163" s="68">
        <v>67.44</v>
      </c>
      <c r="K163" s="68">
        <v>52.5</v>
      </c>
      <c r="L163" s="68">
        <v>37.5</v>
      </c>
      <c r="M163" s="68">
        <v>50</v>
      </c>
      <c r="N163" s="68">
        <v>87.5</v>
      </c>
      <c r="O163" s="68">
        <v>35</v>
      </c>
      <c r="P163" s="32">
        <v>106.274</v>
      </c>
      <c r="Q163" s="32">
        <v>3.0364</v>
      </c>
      <c r="R163" s="33">
        <v>2.6428709963671405E-2</v>
      </c>
      <c r="S163" s="68">
        <v>0</v>
      </c>
      <c r="T163" s="31" t="s">
        <v>417</v>
      </c>
      <c r="U163" s="31" t="s">
        <v>417</v>
      </c>
      <c r="V163" s="31" t="s">
        <v>417</v>
      </c>
      <c r="W163" s="30">
        <v>1</v>
      </c>
      <c r="X163" s="30">
        <v>1</v>
      </c>
    </row>
    <row r="164" spans="1:24" hidden="1" x14ac:dyDescent="0.35">
      <c r="A164" t="str">
        <f t="shared" si="2"/>
        <v>5423RANCHPK</v>
      </c>
      <c r="B164" s="28">
        <v>5423</v>
      </c>
      <c r="C164" s="25" t="s">
        <v>200</v>
      </c>
      <c r="D164" s="25" t="s">
        <v>466</v>
      </c>
      <c r="E164" s="25" t="s">
        <v>446</v>
      </c>
      <c r="F164" s="26">
        <v>45.15</v>
      </c>
      <c r="G164" s="67">
        <v>199.25</v>
      </c>
      <c r="H164" s="26">
        <v>46.97</v>
      </c>
      <c r="I164" s="26">
        <v>1.82</v>
      </c>
      <c r="J164" s="67">
        <v>8</v>
      </c>
      <c r="K164" s="67">
        <v>207.25</v>
      </c>
      <c r="L164" s="67">
        <v>210</v>
      </c>
      <c r="M164" s="67">
        <v>0</v>
      </c>
      <c r="N164" s="67">
        <v>210</v>
      </c>
      <c r="O164" s="67">
        <v>2.75</v>
      </c>
      <c r="P164" s="26">
        <v>0.62314999999999998</v>
      </c>
      <c r="Q164" s="26">
        <v>0.2266</v>
      </c>
      <c r="R164" s="27">
        <v>1.3861450712760845E-4</v>
      </c>
      <c r="S164" s="67">
        <v>0</v>
      </c>
      <c r="T164" s="25" t="s">
        <v>417</v>
      </c>
      <c r="U164" s="25" t="s">
        <v>417</v>
      </c>
      <c r="V164" s="25" t="s">
        <v>417</v>
      </c>
      <c r="W164" s="24">
        <v>1</v>
      </c>
      <c r="X164" s="24">
        <v>1</v>
      </c>
    </row>
    <row r="165" spans="1:24" hidden="1" x14ac:dyDescent="0.35">
      <c r="A165" t="str">
        <f t="shared" si="2"/>
        <v>4293SAUCEBA</v>
      </c>
      <c r="B165" s="34">
        <v>4293</v>
      </c>
      <c r="C165" s="31" t="s">
        <v>27</v>
      </c>
      <c r="D165" s="31" t="s">
        <v>249</v>
      </c>
      <c r="E165" s="31" t="s">
        <v>446</v>
      </c>
      <c r="F165" s="32">
        <v>44.79</v>
      </c>
      <c r="G165" s="68">
        <v>9.15</v>
      </c>
      <c r="H165" s="32">
        <v>220.28</v>
      </c>
      <c r="I165" s="32">
        <v>175.49</v>
      </c>
      <c r="J165" s="68">
        <v>35.840000000000003</v>
      </c>
      <c r="K165" s="68">
        <v>44.99</v>
      </c>
      <c r="L165" s="68">
        <v>35.5</v>
      </c>
      <c r="M165" s="68">
        <v>54</v>
      </c>
      <c r="N165" s="68">
        <v>89.5</v>
      </c>
      <c r="O165" s="68">
        <v>44.5</v>
      </c>
      <c r="P165" s="32">
        <v>217.82749999999999</v>
      </c>
      <c r="Q165" s="32">
        <v>4.8949999999999996</v>
      </c>
      <c r="R165" s="33">
        <v>4.3376248560007713E-2</v>
      </c>
      <c r="S165" s="68">
        <v>0</v>
      </c>
      <c r="T165" s="31" t="s">
        <v>417</v>
      </c>
      <c r="U165" s="31" t="s">
        <v>417</v>
      </c>
      <c r="V165" s="31" t="s">
        <v>417</v>
      </c>
      <c r="W165" s="30">
        <v>1</v>
      </c>
      <c r="X165" s="30">
        <v>1</v>
      </c>
    </row>
    <row r="166" spans="1:24" hidden="1" x14ac:dyDescent="0.35">
      <c r="A166" t="str">
        <f t="shared" si="2"/>
        <v>8705CHKWING</v>
      </c>
      <c r="B166" s="28">
        <v>8705</v>
      </c>
      <c r="C166" s="25" t="s">
        <v>121</v>
      </c>
      <c r="D166" s="25" t="s">
        <v>468</v>
      </c>
      <c r="E166" s="25" t="s">
        <v>446</v>
      </c>
      <c r="F166" s="26">
        <v>44.74</v>
      </c>
      <c r="G166" s="67">
        <v>9.6199999999999992</v>
      </c>
      <c r="H166" s="26">
        <v>244.27</v>
      </c>
      <c r="I166" s="26">
        <v>199.53</v>
      </c>
      <c r="J166" s="67">
        <v>42.88</v>
      </c>
      <c r="K166" s="67">
        <v>52.5</v>
      </c>
      <c r="L166" s="67">
        <v>7.5</v>
      </c>
      <c r="M166" s="67">
        <v>75</v>
      </c>
      <c r="N166" s="67">
        <v>82.5</v>
      </c>
      <c r="O166" s="67">
        <v>30</v>
      </c>
      <c r="P166" s="26">
        <v>139.584</v>
      </c>
      <c r="Q166" s="26">
        <v>4.6528</v>
      </c>
      <c r="R166" s="27">
        <v>3.471239486204631E-2</v>
      </c>
      <c r="S166" s="67">
        <v>0</v>
      </c>
      <c r="T166" s="25" t="s">
        <v>417</v>
      </c>
      <c r="U166" s="25" t="s">
        <v>417</v>
      </c>
      <c r="V166" s="25" t="s">
        <v>417</v>
      </c>
      <c r="W166" s="24">
        <v>1</v>
      </c>
      <c r="X166" s="24">
        <v>1</v>
      </c>
    </row>
    <row r="167" spans="1:24" hidden="1" x14ac:dyDescent="0.35">
      <c r="A167" t="str">
        <f t="shared" si="2"/>
        <v>6165PROVOLON</v>
      </c>
      <c r="B167" s="34">
        <v>6165</v>
      </c>
      <c r="C167" s="31" t="s">
        <v>99</v>
      </c>
      <c r="D167" s="31" t="s">
        <v>188</v>
      </c>
      <c r="E167" s="31" t="s">
        <v>446</v>
      </c>
      <c r="F167" s="32">
        <v>-44.73</v>
      </c>
      <c r="G167" s="68">
        <v>-19.25</v>
      </c>
      <c r="H167" s="32">
        <v>243.96</v>
      </c>
      <c r="I167" s="32">
        <v>288.69</v>
      </c>
      <c r="J167" s="68">
        <v>124.25</v>
      </c>
      <c r="K167" s="68">
        <v>105</v>
      </c>
      <c r="L167" s="68">
        <v>64</v>
      </c>
      <c r="M167" s="68">
        <v>75</v>
      </c>
      <c r="N167" s="68">
        <v>139</v>
      </c>
      <c r="O167" s="68">
        <v>34</v>
      </c>
      <c r="P167" s="32">
        <v>78.992199999999997</v>
      </c>
      <c r="Q167" s="32">
        <v>2.3233000000000001</v>
      </c>
      <c r="R167" s="33">
        <v>1.1693761542345684E-2</v>
      </c>
      <c r="S167" s="68">
        <v>0</v>
      </c>
      <c r="T167" s="31" t="s">
        <v>417</v>
      </c>
      <c r="U167" s="31" t="s">
        <v>417</v>
      </c>
      <c r="V167" s="31" t="s">
        <v>417</v>
      </c>
      <c r="W167" s="30">
        <v>1</v>
      </c>
      <c r="X167" s="30">
        <v>1</v>
      </c>
    </row>
    <row r="168" spans="1:24" hidden="1" x14ac:dyDescent="0.35">
      <c r="A168" t="str">
        <f t="shared" si="2"/>
        <v>5480PEPPERO</v>
      </c>
      <c r="B168" s="28">
        <v>5480</v>
      </c>
      <c r="C168" s="25" t="s">
        <v>35</v>
      </c>
      <c r="D168" s="25" t="s">
        <v>36</v>
      </c>
      <c r="E168" s="25" t="s">
        <v>446</v>
      </c>
      <c r="F168" s="26">
        <v>44.51</v>
      </c>
      <c r="G168" s="67">
        <v>14.66</v>
      </c>
      <c r="H168" s="26">
        <v>363.55</v>
      </c>
      <c r="I168" s="26">
        <v>319.04000000000002</v>
      </c>
      <c r="J168" s="67">
        <v>105.07</v>
      </c>
      <c r="K168" s="67">
        <v>119.73</v>
      </c>
      <c r="L168" s="67">
        <v>22.69</v>
      </c>
      <c r="M168" s="67">
        <v>150</v>
      </c>
      <c r="N168" s="67">
        <v>172.69</v>
      </c>
      <c r="O168" s="67">
        <v>52.96</v>
      </c>
      <c r="P168" s="26">
        <v>160.80774400000001</v>
      </c>
      <c r="Q168" s="26">
        <v>3.0364</v>
      </c>
      <c r="R168" s="27">
        <v>2.5176076333068148E-2</v>
      </c>
      <c r="S168" s="67">
        <v>0</v>
      </c>
      <c r="T168" s="25" t="s">
        <v>417</v>
      </c>
      <c r="U168" s="25" t="s">
        <v>417</v>
      </c>
      <c r="V168" s="25" t="s">
        <v>417</v>
      </c>
      <c r="W168" s="24">
        <v>1</v>
      </c>
      <c r="X168" s="24">
        <v>1</v>
      </c>
    </row>
    <row r="169" spans="1:24" hidden="1" x14ac:dyDescent="0.35">
      <c r="A169" t="str">
        <f t="shared" si="2"/>
        <v>870520OZCOKE</v>
      </c>
      <c r="B169" s="34">
        <v>8705</v>
      </c>
      <c r="C169" s="31" t="s">
        <v>130</v>
      </c>
      <c r="D169" s="31" t="s">
        <v>158</v>
      </c>
      <c r="E169" s="31" t="s">
        <v>461</v>
      </c>
      <c r="F169" s="32">
        <v>-43.94</v>
      </c>
      <c r="G169" s="68">
        <v>-61</v>
      </c>
      <c r="H169" s="32">
        <v>-25.94</v>
      </c>
      <c r="I169" s="32">
        <v>18</v>
      </c>
      <c r="J169" s="68">
        <v>25</v>
      </c>
      <c r="K169" s="68">
        <v>-36</v>
      </c>
      <c r="L169" s="68">
        <v>18</v>
      </c>
      <c r="M169" s="68">
        <v>0</v>
      </c>
      <c r="N169" s="68">
        <v>18</v>
      </c>
      <c r="O169" s="68">
        <v>54</v>
      </c>
      <c r="P169" s="32">
        <v>38.901600000000002</v>
      </c>
      <c r="Q169" s="32">
        <v>0.72040000000000004</v>
      </c>
      <c r="R169" s="33">
        <v>9.6742298541765588E-3</v>
      </c>
      <c r="S169" s="68">
        <v>0</v>
      </c>
      <c r="T169" s="31" t="s">
        <v>417</v>
      </c>
      <c r="U169" s="31" t="s">
        <v>417</v>
      </c>
      <c r="V169" s="31" t="s">
        <v>417</v>
      </c>
      <c r="W169" s="30">
        <v>1</v>
      </c>
      <c r="X169" s="30">
        <v>1</v>
      </c>
    </row>
    <row r="170" spans="1:24" hidden="1" x14ac:dyDescent="0.35">
      <c r="A170" t="str">
        <f t="shared" si="2"/>
        <v>617214SCRDO</v>
      </c>
      <c r="B170" s="28">
        <v>6172</v>
      </c>
      <c r="C170" s="25" t="s">
        <v>94</v>
      </c>
      <c r="D170" s="25" t="s">
        <v>198</v>
      </c>
      <c r="E170" s="25" t="s">
        <v>446</v>
      </c>
      <c r="F170" s="26">
        <v>43.81</v>
      </c>
      <c r="G170" s="67">
        <v>53</v>
      </c>
      <c r="H170" s="26">
        <v>192.61</v>
      </c>
      <c r="I170" s="26">
        <v>148.80000000000001</v>
      </c>
      <c r="J170" s="67">
        <v>180</v>
      </c>
      <c r="K170" s="67">
        <v>233</v>
      </c>
      <c r="L170" s="67">
        <v>109</v>
      </c>
      <c r="M170" s="67">
        <v>156</v>
      </c>
      <c r="N170" s="67">
        <v>265</v>
      </c>
      <c r="O170" s="67">
        <v>32</v>
      </c>
      <c r="P170" s="26">
        <v>26.4544</v>
      </c>
      <c r="Q170" s="26">
        <v>0.82669999999999999</v>
      </c>
      <c r="R170" s="27">
        <v>6.8141722645848422E-3</v>
      </c>
      <c r="S170" s="67">
        <v>0</v>
      </c>
      <c r="T170" s="25" t="s">
        <v>417</v>
      </c>
      <c r="U170" s="25" t="s">
        <v>417</v>
      </c>
      <c r="V170" s="25" t="s">
        <v>417</v>
      </c>
      <c r="W170" s="24">
        <v>1</v>
      </c>
      <c r="X170" s="24">
        <v>1</v>
      </c>
    </row>
    <row r="171" spans="1:24" hidden="1" x14ac:dyDescent="0.35">
      <c r="A171" t="str">
        <f t="shared" si="2"/>
        <v>87242LTSPR</v>
      </c>
      <c r="B171" s="34">
        <v>8724</v>
      </c>
      <c r="C171" s="31" t="s">
        <v>136</v>
      </c>
      <c r="D171" s="31" t="s">
        <v>157</v>
      </c>
      <c r="E171" s="31" t="s">
        <v>461</v>
      </c>
      <c r="F171" s="32">
        <v>-43.48</v>
      </c>
      <c r="G171" s="68">
        <v>-31</v>
      </c>
      <c r="H171" s="32">
        <v>-8.41</v>
      </c>
      <c r="I171" s="32">
        <v>35.07</v>
      </c>
      <c r="J171" s="68">
        <v>25</v>
      </c>
      <c r="K171" s="68">
        <v>-6</v>
      </c>
      <c r="L171" s="68">
        <v>5</v>
      </c>
      <c r="M171" s="68">
        <v>0</v>
      </c>
      <c r="N171" s="68">
        <v>5</v>
      </c>
      <c r="O171" s="68">
        <v>11</v>
      </c>
      <c r="P171" s="32">
        <v>15.4275</v>
      </c>
      <c r="Q171" s="32">
        <v>1.4025000000000001</v>
      </c>
      <c r="R171" s="33">
        <v>2.6357610422370649E-3</v>
      </c>
      <c r="S171" s="68">
        <v>0</v>
      </c>
      <c r="T171" s="31" t="s">
        <v>417</v>
      </c>
      <c r="U171" s="31" t="s">
        <v>417</v>
      </c>
      <c r="V171" s="31" t="s">
        <v>417</v>
      </c>
      <c r="W171" s="30">
        <v>1</v>
      </c>
      <c r="X171" s="30">
        <v>1</v>
      </c>
    </row>
    <row r="172" spans="1:24" hidden="1" x14ac:dyDescent="0.35">
      <c r="A172" t="str">
        <f t="shared" si="2"/>
        <v>617212PANBO</v>
      </c>
      <c r="B172" s="28">
        <v>6172</v>
      </c>
      <c r="C172" s="25" t="s">
        <v>182</v>
      </c>
      <c r="D172" s="25" t="s">
        <v>181</v>
      </c>
      <c r="E172" s="25" t="s">
        <v>446</v>
      </c>
      <c r="F172" s="26">
        <v>43.44</v>
      </c>
      <c r="G172" s="67">
        <v>103</v>
      </c>
      <c r="H172" s="26">
        <v>73.819999999999993</v>
      </c>
      <c r="I172" s="26">
        <v>30.38</v>
      </c>
      <c r="J172" s="67">
        <v>72</v>
      </c>
      <c r="K172" s="67">
        <v>175</v>
      </c>
      <c r="L172" s="67">
        <v>75</v>
      </c>
      <c r="M172" s="67">
        <v>100</v>
      </c>
      <c r="N172" s="67">
        <v>175</v>
      </c>
      <c r="O172" s="67">
        <v>0</v>
      </c>
      <c r="P172" s="26">
        <v>0</v>
      </c>
      <c r="Q172" s="26">
        <v>0</v>
      </c>
      <c r="R172" s="27">
        <v>0</v>
      </c>
      <c r="S172" s="67">
        <v>0</v>
      </c>
      <c r="T172" s="25" t="s">
        <v>417</v>
      </c>
      <c r="U172" s="25" t="s">
        <v>417</v>
      </c>
      <c r="V172" s="25" t="s">
        <v>417</v>
      </c>
      <c r="W172" s="24">
        <v>1</v>
      </c>
      <c r="X172" s="24">
        <v>1</v>
      </c>
    </row>
    <row r="173" spans="1:24" hidden="1" x14ac:dyDescent="0.35">
      <c r="A173" t="str">
        <f t="shared" si="2"/>
        <v>8705PHLSTK</v>
      </c>
      <c r="B173" s="34">
        <v>8705</v>
      </c>
      <c r="C173" s="31" t="s">
        <v>40</v>
      </c>
      <c r="D173" s="31" t="s">
        <v>243</v>
      </c>
      <c r="E173" s="31" t="s">
        <v>446</v>
      </c>
      <c r="F173" s="32">
        <v>43.16</v>
      </c>
      <c r="G173" s="68">
        <v>6.62</v>
      </c>
      <c r="H173" s="32">
        <v>87.94</v>
      </c>
      <c r="I173" s="32">
        <v>44.78</v>
      </c>
      <c r="J173" s="68">
        <v>6.87</v>
      </c>
      <c r="K173" s="68">
        <v>13.5</v>
      </c>
      <c r="L173" s="68">
        <v>7.5</v>
      </c>
      <c r="M173" s="68">
        <v>6</v>
      </c>
      <c r="N173" s="68">
        <v>13.5</v>
      </c>
      <c r="O173" s="68">
        <v>0</v>
      </c>
      <c r="P173" s="32">
        <v>0</v>
      </c>
      <c r="Q173" s="32">
        <v>0</v>
      </c>
      <c r="R173" s="33">
        <v>0</v>
      </c>
      <c r="S173" s="68">
        <v>0</v>
      </c>
      <c r="T173" s="31" t="s">
        <v>417</v>
      </c>
      <c r="U173" s="31" t="s">
        <v>417</v>
      </c>
      <c r="V173" s="31" t="s">
        <v>417</v>
      </c>
      <c r="W173" s="30">
        <v>1</v>
      </c>
      <c r="X173" s="30">
        <v>1</v>
      </c>
    </row>
    <row r="174" spans="1:24" hidden="1" x14ac:dyDescent="0.35">
      <c r="A174" t="str">
        <f t="shared" si="2"/>
        <v>611714SCRDO</v>
      </c>
      <c r="B174" s="28">
        <v>6117</v>
      </c>
      <c r="C174" s="25" t="s">
        <v>94</v>
      </c>
      <c r="D174" s="25" t="s">
        <v>198</v>
      </c>
      <c r="E174" s="25" t="s">
        <v>446</v>
      </c>
      <c r="F174" s="26">
        <v>42.99</v>
      </c>
      <c r="G174" s="67">
        <v>52</v>
      </c>
      <c r="H174" s="26">
        <v>369.52</v>
      </c>
      <c r="I174" s="26">
        <v>326.52999999999997</v>
      </c>
      <c r="J174" s="67">
        <v>395</v>
      </c>
      <c r="K174" s="67">
        <v>447</v>
      </c>
      <c r="L174" s="67">
        <v>213</v>
      </c>
      <c r="M174" s="67">
        <v>546</v>
      </c>
      <c r="N174" s="67">
        <v>759</v>
      </c>
      <c r="O174" s="67">
        <v>312</v>
      </c>
      <c r="P174" s="26">
        <v>257.93040000000002</v>
      </c>
      <c r="Q174" s="26">
        <v>0.82669999999999999</v>
      </c>
      <c r="R174" s="27">
        <v>4.3375285862248328E-2</v>
      </c>
      <c r="S174" s="67">
        <v>0</v>
      </c>
      <c r="T174" s="25" t="s">
        <v>417</v>
      </c>
      <c r="U174" s="25" t="s">
        <v>417</v>
      </c>
      <c r="V174" s="25" t="s">
        <v>417</v>
      </c>
      <c r="W174" s="24">
        <v>1</v>
      </c>
      <c r="X174" s="24">
        <v>1</v>
      </c>
    </row>
    <row r="175" spans="1:24" hidden="1" x14ac:dyDescent="0.35">
      <c r="A175" t="str">
        <f t="shared" si="2"/>
        <v>6182PPKSCSR</v>
      </c>
      <c r="B175" s="34">
        <v>6182</v>
      </c>
      <c r="C175" s="31" t="s">
        <v>119</v>
      </c>
      <c r="D175" s="31" t="s">
        <v>190</v>
      </c>
      <c r="E175" s="31" t="s">
        <v>446</v>
      </c>
      <c r="F175" s="32">
        <v>42.98</v>
      </c>
      <c r="G175" s="68">
        <v>11</v>
      </c>
      <c r="H175" s="32">
        <v>70.319999999999993</v>
      </c>
      <c r="I175" s="32">
        <v>27.34</v>
      </c>
      <c r="J175" s="68">
        <v>7</v>
      </c>
      <c r="K175" s="68">
        <v>18</v>
      </c>
      <c r="L175" s="68">
        <v>8</v>
      </c>
      <c r="M175" s="68">
        <v>18</v>
      </c>
      <c r="N175" s="68">
        <v>26</v>
      </c>
      <c r="O175" s="68">
        <v>8</v>
      </c>
      <c r="P175" s="32">
        <v>31.253599999999999</v>
      </c>
      <c r="Q175" s="32">
        <v>3.9066999999999998</v>
      </c>
      <c r="R175" s="33">
        <v>5.1952207214131874E-3</v>
      </c>
      <c r="S175" s="68">
        <v>0</v>
      </c>
      <c r="T175" s="31" t="s">
        <v>417</v>
      </c>
      <c r="U175" s="31" t="s">
        <v>417</v>
      </c>
      <c r="V175" s="31" t="s">
        <v>417</v>
      </c>
      <c r="W175" s="30">
        <v>1</v>
      </c>
      <c r="X175" s="30">
        <v>1</v>
      </c>
    </row>
    <row r="176" spans="1:24" hidden="1" x14ac:dyDescent="0.35">
      <c r="A176" t="str">
        <f t="shared" si="2"/>
        <v>5468PROVOLON</v>
      </c>
      <c r="B176" s="28">
        <v>5468</v>
      </c>
      <c r="C176" s="25" t="s">
        <v>99</v>
      </c>
      <c r="D176" s="25" t="s">
        <v>188</v>
      </c>
      <c r="E176" s="25" t="s">
        <v>446</v>
      </c>
      <c r="F176" s="26">
        <v>-42.69</v>
      </c>
      <c r="G176" s="67">
        <v>-18.38</v>
      </c>
      <c r="H176" s="26">
        <v>79.010000000000005</v>
      </c>
      <c r="I176" s="26">
        <v>121.7</v>
      </c>
      <c r="J176" s="67">
        <v>52.38</v>
      </c>
      <c r="K176" s="67">
        <v>34</v>
      </c>
      <c r="L176" s="67">
        <v>55</v>
      </c>
      <c r="M176" s="67">
        <v>30</v>
      </c>
      <c r="N176" s="67">
        <v>85</v>
      </c>
      <c r="O176" s="67">
        <v>51</v>
      </c>
      <c r="P176" s="26">
        <v>118.4883</v>
      </c>
      <c r="Q176" s="26">
        <v>2.3233000000000001</v>
      </c>
      <c r="R176" s="27">
        <v>1.8800803478120798E-2</v>
      </c>
      <c r="S176" s="67">
        <v>0</v>
      </c>
      <c r="T176" s="25" t="s">
        <v>417</v>
      </c>
      <c r="U176" s="25" t="s">
        <v>417</v>
      </c>
      <c r="V176" s="25" t="s">
        <v>417</v>
      </c>
      <c r="W176" s="24">
        <v>1</v>
      </c>
      <c r="X176" s="24">
        <v>1</v>
      </c>
    </row>
    <row r="177" spans="1:24" hidden="1" x14ac:dyDescent="0.35">
      <c r="A177" t="str">
        <f t="shared" si="2"/>
        <v>87052LTSPR</v>
      </c>
      <c r="B177" s="34">
        <v>8705</v>
      </c>
      <c r="C177" s="31" t="s">
        <v>136</v>
      </c>
      <c r="D177" s="31" t="s">
        <v>157</v>
      </c>
      <c r="E177" s="31" t="s">
        <v>461</v>
      </c>
      <c r="F177" s="32">
        <v>-42.63</v>
      </c>
      <c r="G177" s="68">
        <v>-31</v>
      </c>
      <c r="H177" s="32">
        <v>-4.1100000000000003</v>
      </c>
      <c r="I177" s="32">
        <v>38.520000000000003</v>
      </c>
      <c r="J177" s="68">
        <v>28</v>
      </c>
      <c r="K177" s="68">
        <v>-3</v>
      </c>
      <c r="L177" s="68">
        <v>14</v>
      </c>
      <c r="M177" s="68">
        <v>0</v>
      </c>
      <c r="N177" s="68">
        <v>14</v>
      </c>
      <c r="O177" s="68">
        <v>17</v>
      </c>
      <c r="P177" s="32">
        <v>23.375</v>
      </c>
      <c r="Q177" s="32">
        <v>1.375</v>
      </c>
      <c r="R177" s="33">
        <v>5.8130031371814283E-3</v>
      </c>
      <c r="S177" s="68">
        <v>0</v>
      </c>
      <c r="T177" s="31" t="s">
        <v>417</v>
      </c>
      <c r="U177" s="31" t="s">
        <v>417</v>
      </c>
      <c r="V177" s="31" t="s">
        <v>417</v>
      </c>
      <c r="W177" s="30">
        <v>1</v>
      </c>
      <c r="X177" s="30">
        <v>1</v>
      </c>
    </row>
    <row r="178" spans="1:24" x14ac:dyDescent="0.35">
      <c r="A178" t="str">
        <f t="shared" si="2"/>
        <v>1368CAYNSAU</v>
      </c>
      <c r="B178" s="28">
        <v>1368</v>
      </c>
      <c r="C178" s="25" t="s">
        <v>54</v>
      </c>
      <c r="D178" s="25" t="s">
        <v>221</v>
      </c>
      <c r="E178" s="25" t="s">
        <v>446</v>
      </c>
      <c r="F178" s="26">
        <v>42.32</v>
      </c>
      <c r="G178" s="67">
        <v>12.98</v>
      </c>
      <c r="H178" s="26">
        <v>50.39</v>
      </c>
      <c r="I178" s="26">
        <v>8.07</v>
      </c>
      <c r="J178" s="67">
        <v>2.4900000000000002</v>
      </c>
      <c r="K178" s="67">
        <v>15.47</v>
      </c>
      <c r="L178" s="67">
        <v>37.83</v>
      </c>
      <c r="M178" s="67">
        <v>0</v>
      </c>
      <c r="N178" s="67">
        <v>37.83</v>
      </c>
      <c r="O178" s="67">
        <v>22.38</v>
      </c>
      <c r="P178" s="26">
        <v>72.958799999999997</v>
      </c>
      <c r="Q178" s="26">
        <v>3.26</v>
      </c>
      <c r="R178" s="27">
        <v>7.704979182854719E-3</v>
      </c>
      <c r="S178" s="67">
        <v>0</v>
      </c>
      <c r="T178" s="25" t="s">
        <v>417</v>
      </c>
      <c r="U178" s="25" t="s">
        <v>417</v>
      </c>
      <c r="V178" s="25" t="s">
        <v>417</v>
      </c>
      <c r="W178" s="24">
        <v>1</v>
      </c>
      <c r="X178" s="24">
        <v>1</v>
      </c>
    </row>
    <row r="179" spans="1:24" hidden="1" x14ac:dyDescent="0.35">
      <c r="A179" t="str">
        <f t="shared" si="2"/>
        <v>5480GAROIL</v>
      </c>
      <c r="B179" s="34">
        <v>5480</v>
      </c>
      <c r="C179" s="31" t="s">
        <v>64</v>
      </c>
      <c r="D179" s="31" t="s">
        <v>498</v>
      </c>
      <c r="E179" s="31" t="s">
        <v>446</v>
      </c>
      <c r="F179" s="32">
        <v>42.1</v>
      </c>
      <c r="G179" s="68">
        <v>4.54</v>
      </c>
      <c r="H179" s="32">
        <v>197.1</v>
      </c>
      <c r="I179" s="32">
        <v>155</v>
      </c>
      <c r="J179" s="68">
        <v>16.73</v>
      </c>
      <c r="K179" s="68">
        <v>21.27</v>
      </c>
      <c r="L179" s="68">
        <v>17.75</v>
      </c>
      <c r="M179" s="68">
        <v>16.02</v>
      </c>
      <c r="N179" s="68">
        <v>33.770000000000003</v>
      </c>
      <c r="O179" s="68">
        <v>12.5</v>
      </c>
      <c r="P179" s="32">
        <v>115.83374999999999</v>
      </c>
      <c r="Q179" s="32">
        <v>9.2667000000000002</v>
      </c>
      <c r="R179" s="33">
        <v>1.8134943376517564E-2</v>
      </c>
      <c r="S179" s="68">
        <v>0</v>
      </c>
      <c r="T179" s="31" t="s">
        <v>417</v>
      </c>
      <c r="U179" s="31" t="s">
        <v>417</v>
      </c>
      <c r="V179" s="31" t="s">
        <v>417</v>
      </c>
      <c r="W179" s="30">
        <v>1</v>
      </c>
      <c r="X179" s="30">
        <v>1</v>
      </c>
    </row>
    <row r="180" spans="1:24" hidden="1" x14ac:dyDescent="0.35">
      <c r="A180" t="str">
        <f t="shared" si="2"/>
        <v>61722LTCKE</v>
      </c>
      <c r="B180" s="28">
        <v>6172</v>
      </c>
      <c r="C180" s="25" t="s">
        <v>469</v>
      </c>
      <c r="D180" s="25" t="s">
        <v>470</v>
      </c>
      <c r="E180" s="25" t="s">
        <v>461</v>
      </c>
      <c r="F180" s="26">
        <v>42.08</v>
      </c>
      <c r="G180" s="67">
        <v>30</v>
      </c>
      <c r="H180" s="26">
        <v>72.94</v>
      </c>
      <c r="I180" s="26">
        <v>30.86</v>
      </c>
      <c r="J180" s="67">
        <v>22</v>
      </c>
      <c r="K180" s="67">
        <v>52</v>
      </c>
      <c r="L180" s="67">
        <v>29</v>
      </c>
      <c r="M180" s="67">
        <v>32</v>
      </c>
      <c r="N180" s="67">
        <v>61</v>
      </c>
      <c r="O180" s="67">
        <v>9</v>
      </c>
      <c r="P180" s="26">
        <v>12.6225</v>
      </c>
      <c r="Q180" s="26">
        <v>1.4025000000000001</v>
      </c>
      <c r="R180" s="27">
        <v>3.2513264110969132E-3</v>
      </c>
      <c r="S180" s="67">
        <v>0</v>
      </c>
      <c r="T180" s="25" t="s">
        <v>417</v>
      </c>
      <c r="U180" s="25" t="s">
        <v>417</v>
      </c>
      <c r="V180" s="25" t="s">
        <v>417</v>
      </c>
      <c r="W180" s="24">
        <v>1</v>
      </c>
      <c r="X180" s="24">
        <v>1</v>
      </c>
    </row>
    <row r="181" spans="1:24" hidden="1" x14ac:dyDescent="0.35">
      <c r="A181" t="str">
        <f t="shared" si="2"/>
        <v>54802LTCKE</v>
      </c>
      <c r="B181" s="34">
        <v>5480</v>
      </c>
      <c r="C181" s="31" t="s">
        <v>469</v>
      </c>
      <c r="D181" s="31" t="s">
        <v>470</v>
      </c>
      <c r="E181" s="31" t="s">
        <v>461</v>
      </c>
      <c r="F181" s="32">
        <v>42.07</v>
      </c>
      <c r="G181" s="68">
        <v>30</v>
      </c>
      <c r="H181" s="32">
        <v>137.44</v>
      </c>
      <c r="I181" s="32">
        <v>95.37</v>
      </c>
      <c r="J181" s="68">
        <v>68</v>
      </c>
      <c r="K181" s="68">
        <v>98</v>
      </c>
      <c r="L181" s="68">
        <v>60</v>
      </c>
      <c r="M181" s="68">
        <v>48</v>
      </c>
      <c r="N181" s="68">
        <v>108</v>
      </c>
      <c r="O181" s="68">
        <v>10</v>
      </c>
      <c r="P181" s="32">
        <v>14.025</v>
      </c>
      <c r="Q181" s="32">
        <v>1.4025000000000001</v>
      </c>
      <c r="R181" s="33">
        <v>2.1957553895618404E-3</v>
      </c>
      <c r="S181" s="68">
        <v>0</v>
      </c>
      <c r="T181" s="31" t="s">
        <v>417</v>
      </c>
      <c r="U181" s="31" t="s">
        <v>417</v>
      </c>
      <c r="V181" s="31" t="s">
        <v>417</v>
      </c>
      <c r="W181" s="30">
        <v>1</v>
      </c>
      <c r="X181" s="30">
        <v>1</v>
      </c>
    </row>
    <row r="182" spans="1:24" hidden="1" x14ac:dyDescent="0.35">
      <c r="A182" t="str">
        <f t="shared" si="2"/>
        <v>5465SAUCEBA</v>
      </c>
      <c r="B182" s="28">
        <v>5465</v>
      </c>
      <c r="C182" s="25" t="s">
        <v>27</v>
      </c>
      <c r="D182" s="25" t="s">
        <v>249</v>
      </c>
      <c r="E182" s="25" t="s">
        <v>446</v>
      </c>
      <c r="F182" s="26">
        <v>42.01</v>
      </c>
      <c r="G182" s="67">
        <v>8.58</v>
      </c>
      <c r="H182" s="26">
        <v>430.76</v>
      </c>
      <c r="I182" s="26">
        <v>388.75</v>
      </c>
      <c r="J182" s="67">
        <v>79.400000000000006</v>
      </c>
      <c r="K182" s="67">
        <v>87.99</v>
      </c>
      <c r="L182" s="67">
        <v>40</v>
      </c>
      <c r="M182" s="67">
        <v>72</v>
      </c>
      <c r="N182" s="67">
        <v>112</v>
      </c>
      <c r="O182" s="67">
        <v>24</v>
      </c>
      <c r="P182" s="26">
        <v>117.48</v>
      </c>
      <c r="Q182" s="26">
        <v>4.8949999999999996</v>
      </c>
      <c r="R182" s="27">
        <v>1.4356379248809422E-2</v>
      </c>
      <c r="S182" s="67">
        <v>0</v>
      </c>
      <c r="T182" s="25" t="s">
        <v>417</v>
      </c>
      <c r="U182" s="25" t="s">
        <v>417</v>
      </c>
      <c r="V182" s="25" t="s">
        <v>417</v>
      </c>
      <c r="W182" s="24">
        <v>1</v>
      </c>
      <c r="X182" s="24">
        <v>1</v>
      </c>
    </row>
    <row r="183" spans="1:24" hidden="1" x14ac:dyDescent="0.35">
      <c r="A183" t="str">
        <f t="shared" si="2"/>
        <v>6194GRILCHIK</v>
      </c>
      <c r="B183" s="34">
        <v>6194</v>
      </c>
      <c r="C183" s="31" t="s">
        <v>22</v>
      </c>
      <c r="D183" s="31" t="s">
        <v>213</v>
      </c>
      <c r="E183" s="31" t="s">
        <v>446</v>
      </c>
      <c r="F183" s="32">
        <v>41.9</v>
      </c>
      <c r="G183" s="68">
        <v>10.31</v>
      </c>
      <c r="H183" s="32">
        <v>264.92</v>
      </c>
      <c r="I183" s="32">
        <v>223.02</v>
      </c>
      <c r="J183" s="68">
        <v>54.87</v>
      </c>
      <c r="K183" s="68">
        <v>65.17</v>
      </c>
      <c r="L183" s="68">
        <v>36.6</v>
      </c>
      <c r="M183" s="68">
        <v>56</v>
      </c>
      <c r="N183" s="68">
        <v>92.6</v>
      </c>
      <c r="O183" s="68">
        <v>27.43</v>
      </c>
      <c r="P183" s="32">
        <v>111.50295</v>
      </c>
      <c r="Q183" s="32">
        <v>4.0650000000000004</v>
      </c>
      <c r="R183" s="33">
        <v>1.6353214155337255E-2</v>
      </c>
      <c r="S183" s="68">
        <v>0</v>
      </c>
      <c r="T183" s="31" t="s">
        <v>417</v>
      </c>
      <c r="U183" s="31" t="s">
        <v>417</v>
      </c>
      <c r="V183" s="31" t="s">
        <v>417</v>
      </c>
      <c r="W183" s="30">
        <v>1</v>
      </c>
      <c r="X183" s="30">
        <v>1</v>
      </c>
    </row>
    <row r="184" spans="1:24" hidden="1" x14ac:dyDescent="0.35">
      <c r="A184" t="str">
        <f t="shared" si="2"/>
        <v>6117PEPPERO</v>
      </c>
      <c r="B184" s="28">
        <v>6117</v>
      </c>
      <c r="C184" s="25" t="s">
        <v>35</v>
      </c>
      <c r="D184" s="25" t="s">
        <v>36</v>
      </c>
      <c r="E184" s="25" t="s">
        <v>446</v>
      </c>
      <c r="F184" s="26">
        <v>41.61</v>
      </c>
      <c r="G184" s="67">
        <v>13.71</v>
      </c>
      <c r="H184" s="26">
        <v>283.91000000000003</v>
      </c>
      <c r="I184" s="26">
        <v>242.3</v>
      </c>
      <c r="J184" s="67">
        <v>79.790000000000006</v>
      </c>
      <c r="K184" s="67">
        <v>93.5</v>
      </c>
      <c r="L184" s="67">
        <v>36.5</v>
      </c>
      <c r="M184" s="67">
        <v>125</v>
      </c>
      <c r="N184" s="67">
        <v>161.5</v>
      </c>
      <c r="O184" s="67">
        <v>68</v>
      </c>
      <c r="P184" s="26">
        <v>206.4752</v>
      </c>
      <c r="Q184" s="26">
        <v>3.0364</v>
      </c>
      <c r="R184" s="27">
        <v>3.4722238338190825E-2</v>
      </c>
      <c r="S184" s="67">
        <v>0</v>
      </c>
      <c r="T184" s="25" t="s">
        <v>417</v>
      </c>
      <c r="U184" s="25" t="s">
        <v>417</v>
      </c>
      <c r="V184" s="25" t="s">
        <v>417</v>
      </c>
      <c r="W184" s="24">
        <v>1</v>
      </c>
      <c r="X184" s="24">
        <v>1</v>
      </c>
    </row>
    <row r="185" spans="1:24" hidden="1" x14ac:dyDescent="0.35">
      <c r="A185" t="str">
        <f t="shared" si="2"/>
        <v>5469PEPPERO</v>
      </c>
      <c r="B185" s="34">
        <v>5469</v>
      </c>
      <c r="C185" s="31" t="s">
        <v>35</v>
      </c>
      <c r="D185" s="31" t="s">
        <v>36</v>
      </c>
      <c r="E185" s="31" t="s">
        <v>446</v>
      </c>
      <c r="F185" s="32">
        <v>41.48</v>
      </c>
      <c r="G185" s="68">
        <v>13.64</v>
      </c>
      <c r="H185" s="32">
        <v>239.94</v>
      </c>
      <c r="I185" s="32">
        <v>198.46</v>
      </c>
      <c r="J185" s="68">
        <v>65.38</v>
      </c>
      <c r="K185" s="68">
        <v>79.02</v>
      </c>
      <c r="L185" s="68">
        <v>39.67</v>
      </c>
      <c r="M185" s="68">
        <v>75</v>
      </c>
      <c r="N185" s="68">
        <v>114.67</v>
      </c>
      <c r="O185" s="68">
        <v>35.65</v>
      </c>
      <c r="P185" s="32">
        <v>108.24766</v>
      </c>
      <c r="Q185" s="32">
        <v>3.0364</v>
      </c>
      <c r="R185" s="33">
        <v>1.571027621584746E-2</v>
      </c>
      <c r="S185" s="68">
        <v>0</v>
      </c>
      <c r="T185" s="31" t="s">
        <v>417</v>
      </c>
      <c r="U185" s="31" t="s">
        <v>417</v>
      </c>
      <c r="V185" s="31" t="s">
        <v>417</v>
      </c>
      <c r="W185" s="30">
        <v>1</v>
      </c>
      <c r="X185" s="30">
        <v>1</v>
      </c>
    </row>
    <row r="186" spans="1:24" hidden="1" x14ac:dyDescent="0.35">
      <c r="A186" t="str">
        <f t="shared" si="2"/>
        <v>8724SAUCEBA</v>
      </c>
      <c r="B186" s="28">
        <v>8724</v>
      </c>
      <c r="C186" s="25" t="s">
        <v>27</v>
      </c>
      <c r="D186" s="25" t="s">
        <v>249</v>
      </c>
      <c r="E186" s="25" t="s">
        <v>446</v>
      </c>
      <c r="F186" s="26">
        <v>41.33</v>
      </c>
      <c r="G186" s="67">
        <v>8.44</v>
      </c>
      <c r="H186" s="26">
        <v>284.33999999999997</v>
      </c>
      <c r="I186" s="26">
        <v>243.01</v>
      </c>
      <c r="J186" s="67">
        <v>49.64</v>
      </c>
      <c r="K186" s="67">
        <v>58.08</v>
      </c>
      <c r="L186" s="67">
        <v>39.79</v>
      </c>
      <c r="M186" s="67">
        <v>42</v>
      </c>
      <c r="N186" s="67">
        <v>81.790000000000006</v>
      </c>
      <c r="O186" s="67">
        <v>23.7</v>
      </c>
      <c r="P186" s="26">
        <v>116.0115</v>
      </c>
      <c r="Q186" s="26">
        <v>4.8949999999999996</v>
      </c>
      <c r="R186" s="27">
        <v>1.9820359238469309E-2</v>
      </c>
      <c r="S186" s="67">
        <v>0</v>
      </c>
      <c r="T186" s="25" t="s">
        <v>417</v>
      </c>
      <c r="U186" s="25" t="s">
        <v>417</v>
      </c>
      <c r="V186" s="25" t="s">
        <v>417</v>
      </c>
      <c r="W186" s="24">
        <v>1</v>
      </c>
      <c r="X186" s="24">
        <v>1</v>
      </c>
    </row>
    <row r="187" spans="1:24" hidden="1" x14ac:dyDescent="0.35">
      <c r="A187" t="str">
        <f t="shared" si="2"/>
        <v>1484SAUCEBA</v>
      </c>
      <c r="B187" s="34">
        <v>1484</v>
      </c>
      <c r="C187" s="31" t="s">
        <v>27</v>
      </c>
      <c r="D187" s="31" t="s">
        <v>249</v>
      </c>
      <c r="E187" s="31" t="s">
        <v>446</v>
      </c>
      <c r="F187" s="32">
        <v>-41.32</v>
      </c>
      <c r="G187" s="68">
        <v>-8.44</v>
      </c>
      <c r="H187" s="32">
        <v>106.05</v>
      </c>
      <c r="I187" s="32">
        <v>147.37</v>
      </c>
      <c r="J187" s="68">
        <v>30.1</v>
      </c>
      <c r="K187" s="68">
        <v>21.66</v>
      </c>
      <c r="L187" s="68">
        <v>31</v>
      </c>
      <c r="M187" s="68">
        <v>18</v>
      </c>
      <c r="N187" s="68">
        <v>49</v>
      </c>
      <c r="O187" s="68">
        <v>27.34</v>
      </c>
      <c r="P187" s="32">
        <v>133.82929999999999</v>
      </c>
      <c r="Q187" s="32">
        <v>4.8949999999999996</v>
      </c>
      <c r="R187" s="33">
        <v>3.4821417466772468E-2</v>
      </c>
      <c r="S187" s="68">
        <v>0</v>
      </c>
      <c r="T187" s="31" t="s">
        <v>417</v>
      </c>
      <c r="U187" s="31" t="s">
        <v>417</v>
      </c>
      <c r="V187" s="31" t="s">
        <v>417</v>
      </c>
      <c r="W187" s="30">
        <v>1</v>
      </c>
      <c r="X187" s="30">
        <v>1</v>
      </c>
    </row>
    <row r="188" spans="1:24" hidden="1" x14ac:dyDescent="0.35">
      <c r="A188" t="str">
        <f t="shared" si="2"/>
        <v>5462PEPPERO</v>
      </c>
      <c r="B188" s="28">
        <v>5462</v>
      </c>
      <c r="C188" s="25" t="s">
        <v>35</v>
      </c>
      <c r="D188" s="25" t="s">
        <v>36</v>
      </c>
      <c r="E188" s="25" t="s">
        <v>446</v>
      </c>
      <c r="F188" s="26">
        <v>41.19</v>
      </c>
      <c r="G188" s="67">
        <v>13.57</v>
      </c>
      <c r="H188" s="26">
        <v>252.78</v>
      </c>
      <c r="I188" s="26">
        <v>211.59</v>
      </c>
      <c r="J188" s="67">
        <v>69.680000000000007</v>
      </c>
      <c r="K188" s="67">
        <v>83.25</v>
      </c>
      <c r="L188" s="67">
        <v>52</v>
      </c>
      <c r="M188" s="67">
        <v>75</v>
      </c>
      <c r="N188" s="67">
        <v>127</v>
      </c>
      <c r="O188" s="67">
        <v>43.75</v>
      </c>
      <c r="P188" s="26">
        <v>132.8425</v>
      </c>
      <c r="Q188" s="26">
        <v>3.0364</v>
      </c>
      <c r="R188" s="27">
        <v>2.1997466133001357E-2</v>
      </c>
      <c r="S188" s="67">
        <v>0</v>
      </c>
      <c r="T188" s="25" t="s">
        <v>417</v>
      </c>
      <c r="U188" s="25" t="s">
        <v>417</v>
      </c>
      <c r="V188" s="25" t="s">
        <v>417</v>
      </c>
      <c r="W188" s="24">
        <v>1</v>
      </c>
      <c r="X188" s="24">
        <v>1</v>
      </c>
    </row>
    <row r="189" spans="1:24" hidden="1" x14ac:dyDescent="0.35">
      <c r="A189" t="str">
        <f t="shared" si="2"/>
        <v>5477PSLID</v>
      </c>
      <c r="B189" s="34">
        <v>5477</v>
      </c>
      <c r="C189" s="31" t="s">
        <v>228</v>
      </c>
      <c r="D189" s="31" t="s">
        <v>227</v>
      </c>
      <c r="E189" s="31" t="s">
        <v>446</v>
      </c>
      <c r="F189" s="32">
        <v>41.18</v>
      </c>
      <c r="G189" s="68">
        <v>543</v>
      </c>
      <c r="H189" s="32">
        <v>46.27</v>
      </c>
      <c r="I189" s="32">
        <v>5.09</v>
      </c>
      <c r="J189" s="68">
        <v>67</v>
      </c>
      <c r="K189" s="68">
        <v>610</v>
      </c>
      <c r="L189" s="68">
        <v>210</v>
      </c>
      <c r="M189" s="68">
        <v>500</v>
      </c>
      <c r="N189" s="68">
        <v>710</v>
      </c>
      <c r="O189" s="68">
        <v>100</v>
      </c>
      <c r="P189" s="32">
        <v>7.58</v>
      </c>
      <c r="Q189" s="32">
        <v>7.5800000000000006E-2</v>
      </c>
      <c r="R189" s="33">
        <v>2.1934427232349566E-3</v>
      </c>
      <c r="S189" s="68">
        <v>0</v>
      </c>
      <c r="T189" s="31" t="s">
        <v>417</v>
      </c>
      <c r="U189" s="31" t="s">
        <v>417</v>
      </c>
      <c r="V189" s="31" t="s">
        <v>417</v>
      </c>
      <c r="W189" s="30">
        <v>1</v>
      </c>
      <c r="X189" s="30">
        <v>1</v>
      </c>
    </row>
    <row r="190" spans="1:24" hidden="1" x14ac:dyDescent="0.35">
      <c r="A190" t="str">
        <f t="shared" si="2"/>
        <v>6167CHEDCHS</v>
      </c>
      <c r="B190" s="28">
        <v>6167</v>
      </c>
      <c r="C190" s="25" t="s">
        <v>102</v>
      </c>
      <c r="D190" s="25" t="s">
        <v>186</v>
      </c>
      <c r="E190" s="25" t="s">
        <v>446</v>
      </c>
      <c r="F190" s="26">
        <v>-41.04</v>
      </c>
      <c r="G190" s="67">
        <v>-17.940000000000001</v>
      </c>
      <c r="H190" s="26">
        <v>30.69</v>
      </c>
      <c r="I190" s="26">
        <v>71.73</v>
      </c>
      <c r="J190" s="67">
        <v>31.36</v>
      </c>
      <c r="K190" s="67">
        <v>13.42</v>
      </c>
      <c r="L190" s="67">
        <v>28.44</v>
      </c>
      <c r="M190" s="67">
        <v>20</v>
      </c>
      <c r="N190" s="67">
        <v>48.44</v>
      </c>
      <c r="O190" s="67">
        <v>35.020000000000003</v>
      </c>
      <c r="P190" s="26">
        <v>80.108249999999998</v>
      </c>
      <c r="Q190" s="26">
        <v>2.2875000000000001</v>
      </c>
      <c r="R190" s="27">
        <v>1.3600366659362387E-2</v>
      </c>
      <c r="S190" s="67">
        <v>0</v>
      </c>
      <c r="T190" s="25" t="s">
        <v>417</v>
      </c>
      <c r="U190" s="25" t="s">
        <v>417</v>
      </c>
      <c r="V190" s="25" t="s">
        <v>417</v>
      </c>
      <c r="W190" s="24">
        <v>1</v>
      </c>
      <c r="X190" s="24">
        <v>1</v>
      </c>
    </row>
    <row r="191" spans="1:24" hidden="1" x14ac:dyDescent="0.35">
      <c r="A191" t="str">
        <f t="shared" si="2"/>
        <v>61172LTDRP</v>
      </c>
      <c r="B191" s="34">
        <v>6117</v>
      </c>
      <c r="C191" s="31" t="s">
        <v>475</v>
      </c>
      <c r="D191" s="31" t="s">
        <v>476</v>
      </c>
      <c r="E191" s="31" t="s">
        <v>461</v>
      </c>
      <c r="F191" s="32">
        <v>-40.67</v>
      </c>
      <c r="G191" s="68">
        <v>-29</v>
      </c>
      <c r="H191" s="32">
        <v>22.46</v>
      </c>
      <c r="I191" s="32">
        <v>63.13</v>
      </c>
      <c r="J191" s="68">
        <v>45</v>
      </c>
      <c r="K191" s="68">
        <v>16</v>
      </c>
      <c r="L191" s="68">
        <v>45</v>
      </c>
      <c r="M191" s="68">
        <v>0</v>
      </c>
      <c r="N191" s="68">
        <v>45</v>
      </c>
      <c r="O191" s="68">
        <v>29</v>
      </c>
      <c r="P191" s="32">
        <v>40.672499999999999</v>
      </c>
      <c r="Q191" s="32">
        <v>1.4025000000000001</v>
      </c>
      <c r="R191" s="33">
        <v>6.8397572144745051E-3</v>
      </c>
      <c r="S191" s="68">
        <v>0</v>
      </c>
      <c r="T191" s="31" t="s">
        <v>417</v>
      </c>
      <c r="U191" s="31" t="s">
        <v>417</v>
      </c>
      <c r="V191" s="31" t="s">
        <v>417</v>
      </c>
      <c r="W191" s="30">
        <v>1</v>
      </c>
      <c r="X191" s="30">
        <v>1</v>
      </c>
    </row>
    <row r="192" spans="1:24" hidden="1" x14ac:dyDescent="0.35">
      <c r="A192" t="str">
        <f t="shared" si="2"/>
        <v>423916PIZBO</v>
      </c>
      <c r="B192" s="28">
        <v>4239</v>
      </c>
      <c r="C192" s="25" t="s">
        <v>180</v>
      </c>
      <c r="D192" s="25" t="s">
        <v>179</v>
      </c>
      <c r="E192" s="25" t="s">
        <v>446</v>
      </c>
      <c r="F192" s="26">
        <v>-40.64</v>
      </c>
      <c r="G192" s="67">
        <v>-82</v>
      </c>
      <c r="H192" s="26">
        <v>34.69</v>
      </c>
      <c r="I192" s="26">
        <v>75.33</v>
      </c>
      <c r="J192" s="67">
        <v>152</v>
      </c>
      <c r="K192" s="67">
        <v>70</v>
      </c>
      <c r="L192" s="67">
        <v>125</v>
      </c>
      <c r="M192" s="67">
        <v>0</v>
      </c>
      <c r="N192" s="67">
        <v>125</v>
      </c>
      <c r="O192" s="67">
        <v>55</v>
      </c>
      <c r="P192" s="26">
        <v>27.257999999999999</v>
      </c>
      <c r="Q192" s="26">
        <v>0.49559999999999998</v>
      </c>
      <c r="R192" s="27">
        <v>5.9401386224117256E-3</v>
      </c>
      <c r="S192" s="67">
        <v>0</v>
      </c>
      <c r="T192" s="25" t="s">
        <v>417</v>
      </c>
      <c r="U192" s="25" t="s">
        <v>417</v>
      </c>
      <c r="V192" s="25" t="s">
        <v>417</v>
      </c>
      <c r="W192" s="24">
        <v>1</v>
      </c>
      <c r="X192" s="24">
        <v>1</v>
      </c>
    </row>
    <row r="193" spans="1:24" hidden="1" x14ac:dyDescent="0.35">
      <c r="A193" t="str">
        <f t="shared" si="2"/>
        <v>4239PHLSTK</v>
      </c>
      <c r="B193" s="34">
        <v>4239</v>
      </c>
      <c r="C193" s="31" t="s">
        <v>40</v>
      </c>
      <c r="D193" s="31" t="s">
        <v>243</v>
      </c>
      <c r="E193" s="31" t="s">
        <v>446</v>
      </c>
      <c r="F193" s="32">
        <v>40.520000000000003</v>
      </c>
      <c r="G193" s="68">
        <v>6.21</v>
      </c>
      <c r="H193" s="32">
        <v>135.16</v>
      </c>
      <c r="I193" s="32">
        <v>94.64</v>
      </c>
      <c r="J193" s="68">
        <v>14.54</v>
      </c>
      <c r="K193" s="68">
        <v>20.76</v>
      </c>
      <c r="L193" s="68">
        <v>15.44</v>
      </c>
      <c r="M193" s="68">
        <v>12</v>
      </c>
      <c r="N193" s="68">
        <v>27.44</v>
      </c>
      <c r="O193" s="68">
        <v>6.69</v>
      </c>
      <c r="P193" s="32">
        <v>43.573976999999999</v>
      </c>
      <c r="Q193" s="32">
        <v>6.5133000000000001</v>
      </c>
      <c r="R193" s="33">
        <v>9.4957613805040815E-3</v>
      </c>
      <c r="S193" s="68">
        <v>0</v>
      </c>
      <c r="T193" s="31" t="s">
        <v>417</v>
      </c>
      <c r="U193" s="31" t="s">
        <v>417</v>
      </c>
      <c r="V193" s="31" t="s">
        <v>417</v>
      </c>
      <c r="W193" s="30">
        <v>1</v>
      </c>
      <c r="X193" s="30">
        <v>1</v>
      </c>
    </row>
    <row r="194" spans="1:24" x14ac:dyDescent="0.35">
      <c r="A194" t="str">
        <f t="shared" si="2"/>
        <v>1368GLUTEN</v>
      </c>
      <c r="B194" s="28">
        <v>1368</v>
      </c>
      <c r="C194" s="25" t="s">
        <v>211</v>
      </c>
      <c r="D194" s="25" t="s">
        <v>210</v>
      </c>
      <c r="E194" s="25" t="s">
        <v>446</v>
      </c>
      <c r="F194" s="26">
        <v>39.97</v>
      </c>
      <c r="G194" s="67">
        <v>19.5</v>
      </c>
      <c r="H194" s="26">
        <v>56.37</v>
      </c>
      <c r="I194" s="26">
        <v>16.399999999999999</v>
      </c>
      <c r="J194" s="67">
        <v>8</v>
      </c>
      <c r="K194" s="67">
        <v>27.5</v>
      </c>
      <c r="L194" s="67">
        <v>22.5</v>
      </c>
      <c r="M194" s="67">
        <v>25</v>
      </c>
      <c r="N194" s="67">
        <v>47.5</v>
      </c>
      <c r="O194" s="67">
        <v>20</v>
      </c>
      <c r="P194" s="26">
        <v>41</v>
      </c>
      <c r="Q194" s="26">
        <v>2.0499999999999998</v>
      </c>
      <c r="R194" s="27">
        <v>4.3298977847366386E-3</v>
      </c>
      <c r="S194" s="67">
        <v>0</v>
      </c>
      <c r="T194" s="25" t="s">
        <v>417</v>
      </c>
      <c r="U194" s="25" t="s">
        <v>417</v>
      </c>
      <c r="V194" s="25" t="s">
        <v>417</v>
      </c>
      <c r="W194" s="24">
        <v>1</v>
      </c>
      <c r="X194" s="24">
        <v>1</v>
      </c>
    </row>
    <row r="195" spans="1:24" hidden="1" x14ac:dyDescent="0.35">
      <c r="A195" t="str">
        <f t="shared" ref="A195:A258" si="3">B195&amp;C195</f>
        <v>6118CHEESE</v>
      </c>
      <c r="B195" s="34">
        <v>6118</v>
      </c>
      <c r="C195" s="31" t="s">
        <v>95</v>
      </c>
      <c r="D195" s="31" t="s">
        <v>96</v>
      </c>
      <c r="E195" s="31" t="s">
        <v>446</v>
      </c>
      <c r="F195" s="32">
        <v>39.97</v>
      </c>
      <c r="G195" s="68">
        <v>1.23</v>
      </c>
      <c r="H195" s="32">
        <v>1007.75</v>
      </c>
      <c r="I195" s="32">
        <v>967.78</v>
      </c>
      <c r="J195" s="68">
        <v>29.93</v>
      </c>
      <c r="K195" s="68">
        <v>31.16</v>
      </c>
      <c r="L195" s="68">
        <v>24.6</v>
      </c>
      <c r="M195" s="68">
        <v>45</v>
      </c>
      <c r="N195" s="68">
        <v>69.599999999999994</v>
      </c>
      <c r="O195" s="68">
        <v>38.44</v>
      </c>
      <c r="P195" s="32">
        <v>1243.1496</v>
      </c>
      <c r="Q195" s="32">
        <v>32.340000000000003</v>
      </c>
      <c r="R195" s="33">
        <v>0.23740326670743095</v>
      </c>
      <c r="S195" s="68">
        <v>0</v>
      </c>
      <c r="T195" s="31" t="s">
        <v>417</v>
      </c>
      <c r="U195" s="31" t="s">
        <v>417</v>
      </c>
      <c r="V195" s="31" t="s">
        <v>417</v>
      </c>
      <c r="W195" s="30">
        <v>1</v>
      </c>
      <c r="X195" s="30">
        <v>1</v>
      </c>
    </row>
    <row r="196" spans="1:24" hidden="1" x14ac:dyDescent="0.35">
      <c r="A196" t="str">
        <f t="shared" si="3"/>
        <v>5487PENNE</v>
      </c>
      <c r="B196" s="28">
        <v>5487</v>
      </c>
      <c r="C196" s="25" t="s">
        <v>86</v>
      </c>
      <c r="D196" s="25" t="s">
        <v>482</v>
      </c>
      <c r="E196" s="25" t="s">
        <v>446</v>
      </c>
      <c r="F196" s="26">
        <v>39.619999999999997</v>
      </c>
      <c r="G196" s="67">
        <v>8.5</v>
      </c>
      <c r="H196" s="26">
        <v>117.67</v>
      </c>
      <c r="I196" s="26">
        <v>78.05</v>
      </c>
      <c r="J196" s="67">
        <v>16.75</v>
      </c>
      <c r="K196" s="67">
        <v>25.25</v>
      </c>
      <c r="L196" s="67">
        <v>15</v>
      </c>
      <c r="M196" s="67">
        <v>21</v>
      </c>
      <c r="N196" s="67">
        <v>36</v>
      </c>
      <c r="O196" s="67">
        <v>10.75</v>
      </c>
      <c r="P196" s="26">
        <v>50.094999999999999</v>
      </c>
      <c r="Q196" s="26">
        <v>4.66</v>
      </c>
      <c r="R196" s="27">
        <v>5.2919628568963871E-3</v>
      </c>
      <c r="S196" s="67">
        <v>0</v>
      </c>
      <c r="T196" s="25" t="s">
        <v>417</v>
      </c>
      <c r="U196" s="25" t="s">
        <v>417</v>
      </c>
      <c r="V196" s="25" t="s">
        <v>417</v>
      </c>
      <c r="W196" s="24">
        <v>1</v>
      </c>
      <c r="X196" s="24">
        <v>1</v>
      </c>
    </row>
    <row r="197" spans="1:24" hidden="1" x14ac:dyDescent="0.35">
      <c r="A197" t="str">
        <f t="shared" si="3"/>
        <v>5459SUBBOX</v>
      </c>
      <c r="B197" s="34">
        <v>5459</v>
      </c>
      <c r="C197" s="31" t="s">
        <v>165</v>
      </c>
      <c r="D197" s="31" t="s">
        <v>454</v>
      </c>
      <c r="E197" s="31" t="s">
        <v>446</v>
      </c>
      <c r="F197" s="32">
        <v>39.520000000000003</v>
      </c>
      <c r="G197" s="68">
        <v>226</v>
      </c>
      <c r="H197" s="32">
        <v>87.43</v>
      </c>
      <c r="I197" s="32">
        <v>47.91</v>
      </c>
      <c r="J197" s="68">
        <v>274</v>
      </c>
      <c r="K197" s="68">
        <v>500</v>
      </c>
      <c r="L197" s="68">
        <v>900</v>
      </c>
      <c r="M197" s="68">
        <v>0</v>
      </c>
      <c r="N197" s="68">
        <v>900</v>
      </c>
      <c r="O197" s="68">
        <v>400</v>
      </c>
      <c r="P197" s="32">
        <v>69.959999999999994</v>
      </c>
      <c r="Q197" s="32">
        <v>0.1749</v>
      </c>
      <c r="R197" s="33">
        <v>8.8437137540151606E-3</v>
      </c>
      <c r="S197" s="68">
        <v>0</v>
      </c>
      <c r="T197" s="31" t="s">
        <v>417</v>
      </c>
      <c r="U197" s="31" t="s">
        <v>417</v>
      </c>
      <c r="V197" s="31" t="s">
        <v>417</v>
      </c>
      <c r="W197" s="30">
        <v>1</v>
      </c>
      <c r="X197" s="30">
        <v>1</v>
      </c>
    </row>
    <row r="198" spans="1:24" hidden="1" x14ac:dyDescent="0.35">
      <c r="A198" t="str">
        <f t="shared" si="3"/>
        <v>5462EZBOX</v>
      </c>
      <c r="B198" s="28">
        <v>5462</v>
      </c>
      <c r="C198" s="25" t="s">
        <v>458</v>
      </c>
      <c r="D198" s="25" t="s">
        <v>459</v>
      </c>
      <c r="E198" s="25" t="s">
        <v>446</v>
      </c>
      <c r="F198" s="26">
        <v>39.450000000000003</v>
      </c>
      <c r="G198" s="67">
        <v>191.66</v>
      </c>
      <c r="H198" s="26">
        <v>96.07</v>
      </c>
      <c r="I198" s="26">
        <v>56.62</v>
      </c>
      <c r="J198" s="67">
        <v>275</v>
      </c>
      <c r="K198" s="67">
        <v>466.66</v>
      </c>
      <c r="L198" s="67">
        <v>600</v>
      </c>
      <c r="M198" s="67">
        <v>0</v>
      </c>
      <c r="N198" s="67">
        <v>600</v>
      </c>
      <c r="O198" s="67">
        <v>133.34</v>
      </c>
      <c r="P198" s="26">
        <v>27.441372000000001</v>
      </c>
      <c r="Q198" s="26">
        <v>0.20580000000000001</v>
      </c>
      <c r="R198" s="27">
        <v>4.5440326041221125E-3</v>
      </c>
      <c r="S198" s="67">
        <v>0</v>
      </c>
      <c r="T198" s="25" t="s">
        <v>417</v>
      </c>
      <c r="U198" s="25" t="s">
        <v>417</v>
      </c>
      <c r="V198" s="25" t="s">
        <v>417</v>
      </c>
      <c r="W198" s="24">
        <v>1</v>
      </c>
      <c r="X198" s="24">
        <v>1</v>
      </c>
    </row>
    <row r="199" spans="1:24" hidden="1" x14ac:dyDescent="0.35">
      <c r="A199" t="str">
        <f t="shared" si="3"/>
        <v>546212PIZBO</v>
      </c>
      <c r="B199" s="34">
        <v>5462</v>
      </c>
      <c r="C199" s="31" t="s">
        <v>176</v>
      </c>
      <c r="D199" s="31" t="s">
        <v>175</v>
      </c>
      <c r="E199" s="31" t="s">
        <v>446</v>
      </c>
      <c r="F199" s="32">
        <v>39.32</v>
      </c>
      <c r="G199" s="68">
        <v>126</v>
      </c>
      <c r="H199" s="32">
        <v>218.47</v>
      </c>
      <c r="I199" s="32">
        <v>179.15</v>
      </c>
      <c r="J199" s="68">
        <v>574</v>
      </c>
      <c r="K199" s="68">
        <v>700</v>
      </c>
      <c r="L199" s="68">
        <v>400</v>
      </c>
      <c r="M199" s="68">
        <v>700</v>
      </c>
      <c r="N199" s="68">
        <v>1100</v>
      </c>
      <c r="O199" s="68">
        <v>400</v>
      </c>
      <c r="P199" s="32">
        <v>124.84</v>
      </c>
      <c r="Q199" s="32">
        <v>0.31209999999999999</v>
      </c>
      <c r="R199" s="33">
        <v>2.0672327546108281E-2</v>
      </c>
      <c r="S199" s="68">
        <v>0</v>
      </c>
      <c r="T199" s="31" t="s">
        <v>417</v>
      </c>
      <c r="U199" s="31" t="s">
        <v>417</v>
      </c>
      <c r="V199" s="31" t="s">
        <v>417</v>
      </c>
      <c r="W199" s="30">
        <v>1</v>
      </c>
      <c r="X199" s="30">
        <v>1</v>
      </c>
    </row>
    <row r="200" spans="1:24" hidden="1" x14ac:dyDescent="0.35">
      <c r="A200" t="str">
        <f t="shared" si="3"/>
        <v>4239GAROIL</v>
      </c>
      <c r="B200" s="28">
        <v>4239</v>
      </c>
      <c r="C200" s="25" t="s">
        <v>64</v>
      </c>
      <c r="D200" s="25" t="s">
        <v>65</v>
      </c>
      <c r="E200" s="25" t="s">
        <v>446</v>
      </c>
      <c r="F200" s="26">
        <v>39.14</v>
      </c>
      <c r="G200" s="67">
        <v>4.22</v>
      </c>
      <c r="H200" s="26">
        <v>189.98</v>
      </c>
      <c r="I200" s="26">
        <v>150.84</v>
      </c>
      <c r="J200" s="67">
        <v>16.27</v>
      </c>
      <c r="K200" s="67">
        <v>20.5</v>
      </c>
      <c r="L200" s="67">
        <v>11</v>
      </c>
      <c r="M200" s="67">
        <v>12</v>
      </c>
      <c r="N200" s="67">
        <v>23</v>
      </c>
      <c r="O200" s="67">
        <v>2.5</v>
      </c>
      <c r="P200" s="26">
        <v>23.16675</v>
      </c>
      <c r="Q200" s="26">
        <v>9.2667000000000002</v>
      </c>
      <c r="R200" s="27">
        <v>5.0485621260091297E-3</v>
      </c>
      <c r="S200" s="67">
        <v>0</v>
      </c>
      <c r="T200" s="25" t="s">
        <v>417</v>
      </c>
      <c r="U200" s="25" t="s">
        <v>417</v>
      </c>
      <c r="V200" s="25" t="s">
        <v>417</v>
      </c>
      <c r="W200" s="24">
        <v>1</v>
      </c>
      <c r="X200" s="24">
        <v>1</v>
      </c>
    </row>
    <row r="201" spans="1:24" hidden="1" x14ac:dyDescent="0.35">
      <c r="A201" t="str">
        <f t="shared" si="3"/>
        <v>5468PBOX</v>
      </c>
      <c r="B201" s="34">
        <v>5468</v>
      </c>
      <c r="C201" s="31" t="s">
        <v>242</v>
      </c>
      <c r="D201" s="31" t="s">
        <v>241</v>
      </c>
      <c r="E201" s="31" t="s">
        <v>446</v>
      </c>
      <c r="F201" s="32">
        <v>-39.01</v>
      </c>
      <c r="G201" s="68">
        <v>-123.25</v>
      </c>
      <c r="H201" s="32">
        <v>-25.72</v>
      </c>
      <c r="I201" s="32">
        <v>13.29</v>
      </c>
      <c r="J201" s="68">
        <v>42</v>
      </c>
      <c r="K201" s="68">
        <v>-81.25</v>
      </c>
      <c r="L201" s="68">
        <v>250</v>
      </c>
      <c r="M201" s="68">
        <v>0</v>
      </c>
      <c r="N201" s="68">
        <v>250</v>
      </c>
      <c r="O201" s="68">
        <v>331.25</v>
      </c>
      <c r="P201" s="32">
        <v>104.840625</v>
      </c>
      <c r="Q201" s="32">
        <v>0.3165</v>
      </c>
      <c r="R201" s="33">
        <v>1.6635296372286196E-2</v>
      </c>
      <c r="S201" s="68">
        <v>0</v>
      </c>
      <c r="T201" s="31" t="s">
        <v>417</v>
      </c>
      <c r="U201" s="31" t="s">
        <v>417</v>
      </c>
      <c r="V201" s="31" t="s">
        <v>417</v>
      </c>
      <c r="W201" s="30">
        <v>1</v>
      </c>
      <c r="X201" s="30">
        <v>1</v>
      </c>
    </row>
    <row r="202" spans="1:24" hidden="1" x14ac:dyDescent="0.35">
      <c r="A202" t="str">
        <f t="shared" si="3"/>
        <v>618210SCRDO</v>
      </c>
      <c r="B202" s="28">
        <v>6182</v>
      </c>
      <c r="C202" s="25" t="s">
        <v>101</v>
      </c>
      <c r="D202" s="25" t="s">
        <v>196</v>
      </c>
      <c r="E202" s="25" t="s">
        <v>446</v>
      </c>
      <c r="F202" s="26">
        <v>38.69</v>
      </c>
      <c r="G202" s="67">
        <v>91</v>
      </c>
      <c r="H202" s="26">
        <v>53.15</v>
      </c>
      <c r="I202" s="26">
        <v>14.46</v>
      </c>
      <c r="J202" s="67">
        <v>34</v>
      </c>
      <c r="K202" s="67">
        <v>125</v>
      </c>
      <c r="L202" s="67">
        <v>117</v>
      </c>
      <c r="M202" s="67">
        <v>50</v>
      </c>
      <c r="N202" s="67">
        <v>167</v>
      </c>
      <c r="O202" s="67">
        <v>42</v>
      </c>
      <c r="P202" s="26">
        <v>17.850000000000001</v>
      </c>
      <c r="Q202" s="26">
        <v>0.42499999999999999</v>
      </c>
      <c r="R202" s="27">
        <v>2.9671682582878582E-3</v>
      </c>
      <c r="S202" s="67">
        <v>0</v>
      </c>
      <c r="T202" s="25" t="s">
        <v>417</v>
      </c>
      <c r="U202" s="25" t="s">
        <v>417</v>
      </c>
      <c r="V202" s="25" t="s">
        <v>417</v>
      </c>
      <c r="W202" s="24">
        <v>1</v>
      </c>
      <c r="X202" s="24">
        <v>1</v>
      </c>
    </row>
    <row r="203" spans="1:24" hidden="1" x14ac:dyDescent="0.35">
      <c r="A203" t="str">
        <f t="shared" si="3"/>
        <v>5423CINNMGC</v>
      </c>
      <c r="B203" s="34">
        <v>5423</v>
      </c>
      <c r="C203" s="31" t="s">
        <v>59</v>
      </c>
      <c r="D203" s="31" t="s">
        <v>60</v>
      </c>
      <c r="E203" s="31" t="s">
        <v>446</v>
      </c>
      <c r="F203" s="32">
        <v>38.409999999999997</v>
      </c>
      <c r="G203" s="68">
        <v>7.13</v>
      </c>
      <c r="H203" s="32">
        <v>88.94</v>
      </c>
      <c r="I203" s="32">
        <v>50.53</v>
      </c>
      <c r="J203" s="68">
        <v>9.39</v>
      </c>
      <c r="K203" s="68">
        <v>16.510000000000002</v>
      </c>
      <c r="L203" s="68">
        <v>15</v>
      </c>
      <c r="M203" s="68">
        <v>12</v>
      </c>
      <c r="N203" s="68">
        <v>27</v>
      </c>
      <c r="O203" s="68">
        <v>10.5</v>
      </c>
      <c r="P203" s="32">
        <v>56.594999999999999</v>
      </c>
      <c r="Q203" s="32">
        <v>5.39</v>
      </c>
      <c r="R203" s="33">
        <v>1.2589084539656584E-2</v>
      </c>
      <c r="S203" s="68">
        <v>0</v>
      </c>
      <c r="T203" s="31" t="s">
        <v>417</v>
      </c>
      <c r="U203" s="31" t="s">
        <v>417</v>
      </c>
      <c r="V203" s="31" t="s">
        <v>417</v>
      </c>
      <c r="W203" s="30">
        <v>1</v>
      </c>
      <c r="X203" s="30">
        <v>1</v>
      </c>
    </row>
    <row r="204" spans="1:24" hidden="1" x14ac:dyDescent="0.35">
      <c r="A204" t="str">
        <f t="shared" si="3"/>
        <v>618210PIZBO</v>
      </c>
      <c r="B204" s="28">
        <v>6182</v>
      </c>
      <c r="C204" s="25" t="s">
        <v>174</v>
      </c>
      <c r="D204" s="25" t="s">
        <v>173</v>
      </c>
      <c r="E204" s="25" t="s">
        <v>446</v>
      </c>
      <c r="F204" s="26">
        <v>38.35</v>
      </c>
      <c r="G204" s="67">
        <v>135</v>
      </c>
      <c r="H204" s="26">
        <v>56.8</v>
      </c>
      <c r="I204" s="26">
        <v>18.45</v>
      </c>
      <c r="J204" s="67">
        <v>65</v>
      </c>
      <c r="K204" s="67">
        <v>200</v>
      </c>
      <c r="L204" s="67">
        <v>200</v>
      </c>
      <c r="M204" s="67">
        <v>100</v>
      </c>
      <c r="N204" s="67">
        <v>300</v>
      </c>
      <c r="O204" s="67">
        <v>100</v>
      </c>
      <c r="P204" s="26">
        <v>28.41</v>
      </c>
      <c r="Q204" s="26">
        <v>0.28410000000000002</v>
      </c>
      <c r="R204" s="27">
        <v>4.7225350262161368E-3</v>
      </c>
      <c r="S204" s="67">
        <v>0</v>
      </c>
      <c r="T204" s="25" t="s">
        <v>417</v>
      </c>
      <c r="U204" s="25" t="s">
        <v>417</v>
      </c>
      <c r="V204" s="25" t="s">
        <v>417</v>
      </c>
      <c r="W204" s="24">
        <v>1</v>
      </c>
      <c r="X204" s="24">
        <v>1</v>
      </c>
    </row>
    <row r="205" spans="1:24" hidden="1" x14ac:dyDescent="0.35">
      <c r="A205" t="str">
        <f t="shared" si="3"/>
        <v>5457PPKSGAR</v>
      </c>
      <c r="B205" s="34">
        <v>5457</v>
      </c>
      <c r="C205" s="31" t="s">
        <v>123</v>
      </c>
      <c r="D205" s="31" t="s">
        <v>191</v>
      </c>
      <c r="E205" s="31" t="s">
        <v>446</v>
      </c>
      <c r="F205" s="32">
        <v>38.32</v>
      </c>
      <c r="G205" s="68">
        <v>10</v>
      </c>
      <c r="H205" s="32">
        <v>49.81</v>
      </c>
      <c r="I205" s="32">
        <v>11.49</v>
      </c>
      <c r="J205" s="68">
        <v>3</v>
      </c>
      <c r="K205" s="68">
        <v>13</v>
      </c>
      <c r="L205" s="68">
        <v>12</v>
      </c>
      <c r="M205" s="68">
        <v>12</v>
      </c>
      <c r="N205" s="68">
        <v>24</v>
      </c>
      <c r="O205" s="68">
        <v>11</v>
      </c>
      <c r="P205" s="32">
        <v>42.148699999999998</v>
      </c>
      <c r="Q205" s="32">
        <v>3.8317000000000001</v>
      </c>
      <c r="R205" s="33">
        <v>5.1241921838741837E-3</v>
      </c>
      <c r="S205" s="68">
        <v>0</v>
      </c>
      <c r="T205" s="31" t="s">
        <v>417</v>
      </c>
      <c r="U205" s="31" t="s">
        <v>417</v>
      </c>
      <c r="V205" s="31" t="s">
        <v>417</v>
      </c>
      <c r="W205" s="30">
        <v>1</v>
      </c>
      <c r="X205" s="30">
        <v>1</v>
      </c>
    </row>
    <row r="206" spans="1:24" hidden="1" x14ac:dyDescent="0.35">
      <c r="A206" t="str">
        <f t="shared" si="3"/>
        <v>6182PPKSGAR</v>
      </c>
      <c r="B206" s="28">
        <v>6182</v>
      </c>
      <c r="C206" s="25" t="s">
        <v>123</v>
      </c>
      <c r="D206" s="25" t="s">
        <v>191</v>
      </c>
      <c r="E206" s="25" t="s">
        <v>446</v>
      </c>
      <c r="F206" s="26">
        <v>38.32</v>
      </c>
      <c r="G206" s="67">
        <v>10</v>
      </c>
      <c r="H206" s="26">
        <v>80.459999999999994</v>
      </c>
      <c r="I206" s="26">
        <v>42.14</v>
      </c>
      <c r="J206" s="67">
        <v>11</v>
      </c>
      <c r="K206" s="67">
        <v>21</v>
      </c>
      <c r="L206" s="67">
        <v>15</v>
      </c>
      <c r="M206" s="67">
        <v>12</v>
      </c>
      <c r="N206" s="67">
        <v>27</v>
      </c>
      <c r="O206" s="67">
        <v>6</v>
      </c>
      <c r="P206" s="26">
        <v>22.990200000000002</v>
      </c>
      <c r="Q206" s="26">
        <v>3.8317000000000001</v>
      </c>
      <c r="R206" s="27">
        <v>3.8216129799265833E-3</v>
      </c>
      <c r="S206" s="67">
        <v>0</v>
      </c>
      <c r="T206" s="25" t="s">
        <v>417</v>
      </c>
      <c r="U206" s="25" t="s">
        <v>417</v>
      </c>
      <c r="V206" s="25" t="s">
        <v>417</v>
      </c>
      <c r="W206" s="24">
        <v>1</v>
      </c>
      <c r="X206" s="24">
        <v>1</v>
      </c>
    </row>
    <row r="207" spans="1:24" hidden="1" x14ac:dyDescent="0.35">
      <c r="A207" t="str">
        <f t="shared" si="3"/>
        <v>5487PPKSGAR</v>
      </c>
      <c r="B207" s="34">
        <v>5487</v>
      </c>
      <c r="C207" s="31" t="s">
        <v>123</v>
      </c>
      <c r="D207" s="31" t="s">
        <v>191</v>
      </c>
      <c r="E207" s="31" t="s">
        <v>446</v>
      </c>
      <c r="F207" s="32">
        <v>38.31</v>
      </c>
      <c r="G207" s="68">
        <v>10</v>
      </c>
      <c r="H207" s="32">
        <v>111.12</v>
      </c>
      <c r="I207" s="32">
        <v>72.81</v>
      </c>
      <c r="J207" s="68">
        <v>19</v>
      </c>
      <c r="K207" s="68">
        <v>29</v>
      </c>
      <c r="L207" s="68">
        <v>8</v>
      </c>
      <c r="M207" s="68">
        <v>30</v>
      </c>
      <c r="N207" s="68">
        <v>38</v>
      </c>
      <c r="O207" s="68">
        <v>9</v>
      </c>
      <c r="P207" s="32">
        <v>34.485300000000002</v>
      </c>
      <c r="Q207" s="32">
        <v>3.8317000000000001</v>
      </c>
      <c r="R207" s="33">
        <v>3.6429768781101705E-3</v>
      </c>
      <c r="S207" s="68">
        <v>0</v>
      </c>
      <c r="T207" s="31" t="s">
        <v>417</v>
      </c>
      <c r="U207" s="31" t="s">
        <v>417</v>
      </c>
      <c r="V207" s="31" t="s">
        <v>417</v>
      </c>
      <c r="W207" s="30">
        <v>1</v>
      </c>
      <c r="X207" s="30">
        <v>1</v>
      </c>
    </row>
    <row r="208" spans="1:24" hidden="1" x14ac:dyDescent="0.35">
      <c r="A208" t="str">
        <f t="shared" si="3"/>
        <v>5480PMARIN</v>
      </c>
      <c r="B208" s="28">
        <v>5480</v>
      </c>
      <c r="C208" s="25" t="s">
        <v>45</v>
      </c>
      <c r="D208" s="25" t="s">
        <v>215</v>
      </c>
      <c r="E208" s="25" t="s">
        <v>446</v>
      </c>
      <c r="F208" s="26">
        <v>38.31</v>
      </c>
      <c r="G208" s="67">
        <v>17.55</v>
      </c>
      <c r="H208" s="26">
        <v>76.41</v>
      </c>
      <c r="I208" s="26">
        <v>38.1</v>
      </c>
      <c r="J208" s="67">
        <v>17.45</v>
      </c>
      <c r="K208" s="67">
        <v>35</v>
      </c>
      <c r="L208" s="67">
        <v>27</v>
      </c>
      <c r="M208" s="67">
        <v>20</v>
      </c>
      <c r="N208" s="67">
        <v>47</v>
      </c>
      <c r="O208" s="67">
        <v>12</v>
      </c>
      <c r="P208" s="26">
        <v>26.202000000000002</v>
      </c>
      <c r="Q208" s="26">
        <v>2.1835</v>
      </c>
      <c r="R208" s="27">
        <v>4.1021877160284746E-3</v>
      </c>
      <c r="S208" s="67">
        <v>0</v>
      </c>
      <c r="T208" s="25" t="s">
        <v>417</v>
      </c>
      <c r="U208" s="25" t="s">
        <v>417</v>
      </c>
      <c r="V208" s="25" t="s">
        <v>417</v>
      </c>
      <c r="W208" s="24">
        <v>1</v>
      </c>
      <c r="X208" s="24">
        <v>1</v>
      </c>
    </row>
    <row r="209" spans="1:24" hidden="1" x14ac:dyDescent="0.35">
      <c r="A209" t="str">
        <f t="shared" si="3"/>
        <v>617212SCRDO</v>
      </c>
      <c r="B209" s="34">
        <v>6172</v>
      </c>
      <c r="C209" s="31" t="s">
        <v>98</v>
      </c>
      <c r="D209" s="31" t="s">
        <v>197</v>
      </c>
      <c r="E209" s="31" t="s">
        <v>446</v>
      </c>
      <c r="F209" s="32">
        <v>38.200000000000003</v>
      </c>
      <c r="G209" s="68">
        <v>65</v>
      </c>
      <c r="H209" s="32">
        <v>220.9</v>
      </c>
      <c r="I209" s="32">
        <v>182.7</v>
      </c>
      <c r="J209" s="68">
        <v>311</v>
      </c>
      <c r="K209" s="68">
        <v>376</v>
      </c>
      <c r="L209" s="68">
        <v>206</v>
      </c>
      <c r="M209" s="68">
        <v>256</v>
      </c>
      <c r="N209" s="68">
        <v>462</v>
      </c>
      <c r="O209" s="68">
        <v>86</v>
      </c>
      <c r="P209" s="32">
        <v>50.524999999999999</v>
      </c>
      <c r="Q209" s="32">
        <v>0.58750000000000002</v>
      </c>
      <c r="R209" s="33">
        <v>1.3014321007777501E-2</v>
      </c>
      <c r="S209" s="68">
        <v>0</v>
      </c>
      <c r="T209" s="31" t="s">
        <v>417</v>
      </c>
      <c r="U209" s="31" t="s">
        <v>417</v>
      </c>
      <c r="V209" s="31" t="s">
        <v>417</v>
      </c>
      <c r="W209" s="30">
        <v>1</v>
      </c>
      <c r="X209" s="30">
        <v>1</v>
      </c>
    </row>
    <row r="210" spans="1:24" hidden="1" x14ac:dyDescent="0.35">
      <c r="A210" t="str">
        <f t="shared" si="3"/>
        <v>5469PARCHPA</v>
      </c>
      <c r="B210" s="28">
        <v>5469</v>
      </c>
      <c r="C210" s="25" t="s">
        <v>238</v>
      </c>
      <c r="D210" s="25" t="s">
        <v>237</v>
      </c>
      <c r="E210" s="25" t="s">
        <v>446</v>
      </c>
      <c r="F210" s="26">
        <v>-38.090000000000003</v>
      </c>
      <c r="G210" s="67">
        <v>-1.01</v>
      </c>
      <c r="H210" s="26">
        <v>-19.149999999999999</v>
      </c>
      <c r="I210" s="26">
        <v>18.940000000000001</v>
      </c>
      <c r="J210" s="67">
        <v>0.5</v>
      </c>
      <c r="K210" s="67">
        <v>-0.51</v>
      </c>
      <c r="L210" s="67">
        <v>4.13</v>
      </c>
      <c r="M210" s="67">
        <v>0</v>
      </c>
      <c r="N210" s="67">
        <v>4.13</v>
      </c>
      <c r="O210" s="67">
        <v>4.6399999999999997</v>
      </c>
      <c r="P210" s="26">
        <v>174.18559999999999</v>
      </c>
      <c r="Q210" s="26">
        <v>37.54</v>
      </c>
      <c r="R210" s="27">
        <v>2.5280028120913834E-2</v>
      </c>
      <c r="S210" s="67">
        <v>0</v>
      </c>
      <c r="T210" s="25" t="s">
        <v>417</v>
      </c>
      <c r="U210" s="25" t="s">
        <v>417</v>
      </c>
      <c r="V210" s="25" t="s">
        <v>417</v>
      </c>
      <c r="W210" s="24">
        <v>1</v>
      </c>
      <c r="X210" s="24">
        <v>1</v>
      </c>
    </row>
    <row r="211" spans="1:24" hidden="1" x14ac:dyDescent="0.35">
      <c r="A211" t="str">
        <f t="shared" si="3"/>
        <v>6182PROVOLON</v>
      </c>
      <c r="B211" s="34">
        <v>6182</v>
      </c>
      <c r="C211" s="31" t="s">
        <v>99</v>
      </c>
      <c r="D211" s="31" t="s">
        <v>188</v>
      </c>
      <c r="E211" s="31" t="s">
        <v>446</v>
      </c>
      <c r="F211" s="32">
        <v>-37.99</v>
      </c>
      <c r="G211" s="68">
        <v>-16.34</v>
      </c>
      <c r="H211" s="32">
        <v>99.92</v>
      </c>
      <c r="I211" s="32">
        <v>137.91</v>
      </c>
      <c r="J211" s="68">
        <v>59.34</v>
      </c>
      <c r="K211" s="68">
        <v>43</v>
      </c>
      <c r="L211" s="68">
        <v>76</v>
      </c>
      <c r="M211" s="68">
        <v>15</v>
      </c>
      <c r="N211" s="68">
        <v>91</v>
      </c>
      <c r="O211" s="68">
        <v>48</v>
      </c>
      <c r="P211" s="32">
        <v>111.5184</v>
      </c>
      <c r="Q211" s="32">
        <v>2.3233000000000001</v>
      </c>
      <c r="R211" s="33">
        <v>1.8537470963308048E-2</v>
      </c>
      <c r="S211" s="68">
        <v>0</v>
      </c>
      <c r="T211" s="31" t="s">
        <v>417</v>
      </c>
      <c r="U211" s="31" t="s">
        <v>417</v>
      </c>
      <c r="V211" s="31" t="s">
        <v>417</v>
      </c>
      <c r="W211" s="30">
        <v>1</v>
      </c>
      <c r="X211" s="30">
        <v>1</v>
      </c>
    </row>
    <row r="212" spans="1:24" hidden="1" x14ac:dyDescent="0.35">
      <c r="A212" t="str">
        <f t="shared" si="3"/>
        <v>54872LTDRP</v>
      </c>
      <c r="B212" s="28">
        <v>5487</v>
      </c>
      <c r="C212" s="25" t="s">
        <v>475</v>
      </c>
      <c r="D212" s="25" t="s">
        <v>476</v>
      </c>
      <c r="E212" s="25" t="s">
        <v>461</v>
      </c>
      <c r="F212" s="26">
        <v>-37.86</v>
      </c>
      <c r="G212" s="67">
        <v>-27</v>
      </c>
      <c r="H212" s="26">
        <v>115.02</v>
      </c>
      <c r="I212" s="26">
        <v>152.88</v>
      </c>
      <c r="J212" s="67">
        <v>109</v>
      </c>
      <c r="K212" s="67">
        <v>82</v>
      </c>
      <c r="L212" s="67">
        <v>56</v>
      </c>
      <c r="M212" s="67">
        <v>32</v>
      </c>
      <c r="N212" s="67">
        <v>88</v>
      </c>
      <c r="O212" s="67">
        <v>6</v>
      </c>
      <c r="P212" s="26">
        <v>8.4149999999999991</v>
      </c>
      <c r="Q212" s="26">
        <v>1.4025000000000001</v>
      </c>
      <c r="R212" s="27">
        <v>8.8894834695644467E-4</v>
      </c>
      <c r="S212" s="67">
        <v>0</v>
      </c>
      <c r="T212" s="25" t="s">
        <v>417</v>
      </c>
      <c r="U212" s="25" t="s">
        <v>417</v>
      </c>
      <c r="V212" s="25" t="s">
        <v>417</v>
      </c>
      <c r="W212" s="24">
        <v>1</v>
      </c>
      <c r="X212" s="24">
        <v>1</v>
      </c>
    </row>
    <row r="213" spans="1:24" hidden="1" x14ac:dyDescent="0.35">
      <c r="A213" t="str">
        <f t="shared" si="3"/>
        <v>6172GRILCHIK</v>
      </c>
      <c r="B213" s="34">
        <v>6172</v>
      </c>
      <c r="C213" s="31" t="s">
        <v>22</v>
      </c>
      <c r="D213" s="31" t="s">
        <v>213</v>
      </c>
      <c r="E213" s="31" t="s">
        <v>446</v>
      </c>
      <c r="F213" s="32">
        <v>37.700000000000003</v>
      </c>
      <c r="G213" s="68">
        <v>9.27</v>
      </c>
      <c r="H213" s="32">
        <v>114.88</v>
      </c>
      <c r="I213" s="32">
        <v>77.180000000000007</v>
      </c>
      <c r="J213" s="68">
        <v>18.989999999999998</v>
      </c>
      <c r="K213" s="68">
        <v>28.26</v>
      </c>
      <c r="L213" s="68">
        <v>20.86</v>
      </c>
      <c r="M213" s="68">
        <v>24</v>
      </c>
      <c r="N213" s="68">
        <v>44.86</v>
      </c>
      <c r="O213" s="68">
        <v>16.600000000000001</v>
      </c>
      <c r="P213" s="32">
        <v>67.478999999999999</v>
      </c>
      <c r="Q213" s="32">
        <v>4.0650000000000004</v>
      </c>
      <c r="R213" s="33">
        <v>1.7381363033821238E-2</v>
      </c>
      <c r="S213" s="68">
        <v>0</v>
      </c>
      <c r="T213" s="31" t="s">
        <v>417</v>
      </c>
      <c r="U213" s="31" t="s">
        <v>417</v>
      </c>
      <c r="V213" s="31" t="s">
        <v>417</v>
      </c>
      <c r="W213" s="30">
        <v>1</v>
      </c>
      <c r="X213" s="30">
        <v>1</v>
      </c>
    </row>
    <row r="214" spans="1:24" hidden="1" x14ac:dyDescent="0.35">
      <c r="A214" t="str">
        <f t="shared" si="3"/>
        <v>5457PARCHPA</v>
      </c>
      <c r="B214" s="28">
        <v>5457</v>
      </c>
      <c r="C214" s="25" t="s">
        <v>238</v>
      </c>
      <c r="D214" s="25" t="s">
        <v>237</v>
      </c>
      <c r="E214" s="25" t="s">
        <v>446</v>
      </c>
      <c r="F214" s="26">
        <v>37.69</v>
      </c>
      <c r="G214" s="67">
        <v>1</v>
      </c>
      <c r="H214" s="26">
        <v>63.83</v>
      </c>
      <c r="I214" s="26">
        <v>26.14</v>
      </c>
      <c r="J214" s="67">
        <v>0.7</v>
      </c>
      <c r="K214" s="67">
        <v>1.7</v>
      </c>
      <c r="L214" s="67">
        <v>2.8</v>
      </c>
      <c r="M214" s="67">
        <v>1</v>
      </c>
      <c r="N214" s="67">
        <v>3.8</v>
      </c>
      <c r="O214" s="67">
        <v>2.1</v>
      </c>
      <c r="P214" s="26">
        <v>78.834000000000003</v>
      </c>
      <c r="Q214" s="26">
        <v>37.54</v>
      </c>
      <c r="R214" s="27">
        <v>9.5841761815557164E-3</v>
      </c>
      <c r="S214" s="67">
        <v>0</v>
      </c>
      <c r="T214" s="25" t="s">
        <v>417</v>
      </c>
      <c r="U214" s="25" t="s">
        <v>417</v>
      </c>
      <c r="V214" s="25" t="s">
        <v>417</v>
      </c>
      <c r="W214" s="24">
        <v>1</v>
      </c>
      <c r="X214" s="24">
        <v>1</v>
      </c>
    </row>
    <row r="215" spans="1:24" hidden="1" x14ac:dyDescent="0.35">
      <c r="A215" t="str">
        <f t="shared" si="3"/>
        <v>616514SCRDO</v>
      </c>
      <c r="B215" s="34">
        <v>6165</v>
      </c>
      <c r="C215" s="31" t="s">
        <v>94</v>
      </c>
      <c r="D215" s="31" t="s">
        <v>198</v>
      </c>
      <c r="E215" s="31" t="s">
        <v>446</v>
      </c>
      <c r="F215" s="32">
        <v>37.61</v>
      </c>
      <c r="G215" s="68">
        <v>45.5</v>
      </c>
      <c r="H215" s="32">
        <v>451.36</v>
      </c>
      <c r="I215" s="32">
        <v>413.75</v>
      </c>
      <c r="J215" s="68">
        <v>500.5</v>
      </c>
      <c r="K215" s="68">
        <v>546</v>
      </c>
      <c r="L215" s="68">
        <v>174</v>
      </c>
      <c r="M215" s="68">
        <v>540</v>
      </c>
      <c r="N215" s="68">
        <v>714</v>
      </c>
      <c r="O215" s="68">
        <v>168</v>
      </c>
      <c r="P215" s="32">
        <v>138.88560000000001</v>
      </c>
      <c r="Q215" s="32">
        <v>0.82669999999999999</v>
      </c>
      <c r="R215" s="33">
        <v>2.0560195665718969E-2</v>
      </c>
      <c r="S215" s="68">
        <v>0</v>
      </c>
      <c r="T215" s="31" t="s">
        <v>417</v>
      </c>
      <c r="U215" s="31" t="s">
        <v>417</v>
      </c>
      <c r="V215" s="31" t="s">
        <v>417</v>
      </c>
      <c r="W215" s="30">
        <v>1</v>
      </c>
      <c r="X215" s="30">
        <v>1</v>
      </c>
    </row>
    <row r="216" spans="1:24" hidden="1" x14ac:dyDescent="0.35">
      <c r="A216" t="str">
        <f t="shared" si="3"/>
        <v>616520OZDRP</v>
      </c>
      <c r="B216" s="28">
        <v>6165</v>
      </c>
      <c r="C216" s="25" t="s">
        <v>462</v>
      </c>
      <c r="D216" s="25" t="s">
        <v>463</v>
      </c>
      <c r="E216" s="25" t="s">
        <v>461</v>
      </c>
      <c r="F216" s="26">
        <v>37.47</v>
      </c>
      <c r="G216" s="67">
        <v>51</v>
      </c>
      <c r="H216" s="26">
        <v>57.29</v>
      </c>
      <c r="I216" s="26">
        <v>19.82</v>
      </c>
      <c r="J216" s="67">
        <v>27</v>
      </c>
      <c r="K216" s="67">
        <v>78</v>
      </c>
      <c r="L216" s="67">
        <v>147</v>
      </c>
      <c r="M216" s="67">
        <v>0</v>
      </c>
      <c r="N216" s="67">
        <v>147</v>
      </c>
      <c r="O216" s="67">
        <v>69</v>
      </c>
      <c r="P216" s="26">
        <v>50.687399999999997</v>
      </c>
      <c r="Q216" s="26">
        <v>0.73460000000000003</v>
      </c>
      <c r="R216" s="27">
        <v>7.5036062902602112E-3</v>
      </c>
      <c r="S216" s="67">
        <v>0</v>
      </c>
      <c r="T216" s="25" t="s">
        <v>417</v>
      </c>
      <c r="U216" s="25" t="s">
        <v>417</v>
      </c>
      <c r="V216" s="25" t="s">
        <v>417</v>
      </c>
      <c r="W216" s="24">
        <v>1</v>
      </c>
      <c r="X216" s="24">
        <v>1</v>
      </c>
    </row>
    <row r="217" spans="1:24" hidden="1" x14ac:dyDescent="0.35">
      <c r="A217" t="str">
        <f t="shared" si="3"/>
        <v>6182BLEUCHS</v>
      </c>
      <c r="B217" s="34">
        <v>6182</v>
      </c>
      <c r="C217" s="31" t="s">
        <v>172</v>
      </c>
      <c r="D217" s="31" t="s">
        <v>465</v>
      </c>
      <c r="E217" s="31" t="s">
        <v>446</v>
      </c>
      <c r="F217" s="32">
        <v>-37.35</v>
      </c>
      <c r="G217" s="68">
        <v>-142</v>
      </c>
      <c r="H217" s="32">
        <v>-31.3</v>
      </c>
      <c r="I217" s="32">
        <v>6.05</v>
      </c>
      <c r="J217" s="68">
        <v>23</v>
      </c>
      <c r="K217" s="68">
        <v>-119</v>
      </c>
      <c r="L217" s="68">
        <v>245</v>
      </c>
      <c r="M217" s="68">
        <v>0</v>
      </c>
      <c r="N217" s="68">
        <v>245</v>
      </c>
      <c r="O217" s="68">
        <v>364</v>
      </c>
      <c r="P217" s="32">
        <v>95.731999999999999</v>
      </c>
      <c r="Q217" s="32">
        <v>0.26300000000000001</v>
      </c>
      <c r="R217" s="33">
        <v>1.5913330627586174E-2</v>
      </c>
      <c r="S217" s="68">
        <v>0</v>
      </c>
      <c r="T217" s="31" t="s">
        <v>417</v>
      </c>
      <c r="U217" s="31" t="s">
        <v>417</v>
      </c>
      <c r="V217" s="31" t="s">
        <v>417</v>
      </c>
      <c r="W217" s="30">
        <v>1</v>
      </c>
      <c r="X217" s="30">
        <v>1</v>
      </c>
    </row>
    <row r="218" spans="1:24" hidden="1" x14ac:dyDescent="0.35">
      <c r="A218" t="str">
        <f t="shared" si="3"/>
        <v>546212PANCR</v>
      </c>
      <c r="B218" s="28">
        <v>5462</v>
      </c>
      <c r="C218" s="25" t="s">
        <v>103</v>
      </c>
      <c r="D218" s="25" t="s">
        <v>199</v>
      </c>
      <c r="E218" s="25" t="s">
        <v>446</v>
      </c>
      <c r="F218" s="26">
        <v>37.32</v>
      </c>
      <c r="G218" s="67">
        <v>37</v>
      </c>
      <c r="H218" s="26">
        <v>355.07</v>
      </c>
      <c r="I218" s="26">
        <v>317.75</v>
      </c>
      <c r="J218" s="67">
        <v>315</v>
      </c>
      <c r="K218" s="67">
        <v>352</v>
      </c>
      <c r="L218" s="67">
        <v>120</v>
      </c>
      <c r="M218" s="67">
        <v>376</v>
      </c>
      <c r="N218" s="67">
        <v>496</v>
      </c>
      <c r="O218" s="67">
        <v>144</v>
      </c>
      <c r="P218" s="26">
        <v>145.25280000000001</v>
      </c>
      <c r="Q218" s="26">
        <v>1.0086999999999999</v>
      </c>
      <c r="R218" s="27">
        <v>2.4052494862138396E-2</v>
      </c>
      <c r="S218" s="67">
        <v>0</v>
      </c>
      <c r="T218" s="25" t="s">
        <v>417</v>
      </c>
      <c r="U218" s="25" t="s">
        <v>417</v>
      </c>
      <c r="V218" s="25" t="s">
        <v>417</v>
      </c>
      <c r="W218" s="24">
        <v>1</v>
      </c>
      <c r="X218" s="24">
        <v>1</v>
      </c>
    </row>
    <row r="219" spans="1:24" hidden="1" x14ac:dyDescent="0.35">
      <c r="A219" t="str">
        <f t="shared" si="3"/>
        <v>5427PINEAPL</v>
      </c>
      <c r="B219" s="34">
        <v>5427</v>
      </c>
      <c r="C219" s="31" t="s">
        <v>62</v>
      </c>
      <c r="D219" s="31" t="s">
        <v>244</v>
      </c>
      <c r="E219" s="31" t="s">
        <v>446</v>
      </c>
      <c r="F219" s="32">
        <v>37.159999999999997</v>
      </c>
      <c r="G219" s="68">
        <v>5.69</v>
      </c>
      <c r="H219" s="32">
        <v>84.89</v>
      </c>
      <c r="I219" s="32">
        <v>47.73</v>
      </c>
      <c r="J219" s="68">
        <v>7.31</v>
      </c>
      <c r="K219" s="68">
        <v>13</v>
      </c>
      <c r="L219" s="68">
        <v>14</v>
      </c>
      <c r="M219" s="68">
        <v>6</v>
      </c>
      <c r="N219" s="68">
        <v>20</v>
      </c>
      <c r="O219" s="68">
        <v>7</v>
      </c>
      <c r="P219" s="32">
        <v>45.71</v>
      </c>
      <c r="Q219" s="32">
        <v>6.53</v>
      </c>
      <c r="R219" s="33">
        <v>7.2363588738173891E-3</v>
      </c>
      <c r="S219" s="68">
        <v>0</v>
      </c>
      <c r="T219" s="31" t="s">
        <v>417</v>
      </c>
      <c r="U219" s="31" t="s">
        <v>417</v>
      </c>
      <c r="V219" s="31" t="s">
        <v>417</v>
      </c>
      <c r="W219" s="30">
        <v>1</v>
      </c>
      <c r="X219" s="30">
        <v>1</v>
      </c>
    </row>
    <row r="220" spans="1:24" hidden="1" x14ac:dyDescent="0.35">
      <c r="A220" t="str">
        <f t="shared" si="3"/>
        <v>5457CAYNSAU</v>
      </c>
      <c r="B220" s="28">
        <v>5457</v>
      </c>
      <c r="C220" s="25" t="s">
        <v>54</v>
      </c>
      <c r="D220" s="25" t="s">
        <v>221</v>
      </c>
      <c r="E220" s="25" t="s">
        <v>446</v>
      </c>
      <c r="F220" s="26">
        <v>37.15</v>
      </c>
      <c r="G220" s="67">
        <v>11.4</v>
      </c>
      <c r="H220" s="26">
        <v>47.81</v>
      </c>
      <c r="I220" s="26">
        <v>10.66</v>
      </c>
      <c r="J220" s="67">
        <v>3.27</v>
      </c>
      <c r="K220" s="67">
        <v>14.66</v>
      </c>
      <c r="L220" s="67">
        <v>10.79</v>
      </c>
      <c r="M220" s="67">
        <v>12</v>
      </c>
      <c r="N220" s="67">
        <v>22.79</v>
      </c>
      <c r="O220" s="67">
        <v>8.1300000000000008</v>
      </c>
      <c r="P220" s="26">
        <v>26.503799999999998</v>
      </c>
      <c r="Q220" s="26">
        <v>3.26</v>
      </c>
      <c r="R220" s="27">
        <v>3.2221768358920819E-3</v>
      </c>
      <c r="S220" s="67">
        <v>0</v>
      </c>
      <c r="T220" s="25" t="s">
        <v>417</v>
      </c>
      <c r="U220" s="25" t="s">
        <v>417</v>
      </c>
      <c r="V220" s="25" t="s">
        <v>417</v>
      </c>
      <c r="W220" s="24">
        <v>1</v>
      </c>
      <c r="X220" s="24">
        <v>1</v>
      </c>
    </row>
    <row r="221" spans="1:24" hidden="1" x14ac:dyDescent="0.35">
      <c r="A221" t="str">
        <f t="shared" si="3"/>
        <v>423920OZPBX</v>
      </c>
      <c r="B221" s="34">
        <v>4239</v>
      </c>
      <c r="C221" s="31" t="s">
        <v>472</v>
      </c>
      <c r="D221" s="31" t="s">
        <v>473</v>
      </c>
      <c r="E221" s="31" t="s">
        <v>461</v>
      </c>
      <c r="F221" s="32">
        <v>36.729999999999997</v>
      </c>
      <c r="G221" s="68">
        <v>50</v>
      </c>
      <c r="H221" s="32">
        <v>52.15</v>
      </c>
      <c r="I221" s="32">
        <v>15.42</v>
      </c>
      <c r="J221" s="68">
        <v>21</v>
      </c>
      <c r="K221" s="68">
        <v>71</v>
      </c>
      <c r="L221" s="68">
        <v>69</v>
      </c>
      <c r="M221" s="68">
        <v>48</v>
      </c>
      <c r="N221" s="68">
        <v>117</v>
      </c>
      <c r="O221" s="68">
        <v>46</v>
      </c>
      <c r="P221" s="32">
        <v>33.791600000000003</v>
      </c>
      <c r="Q221" s="32">
        <v>0.73460000000000003</v>
      </c>
      <c r="R221" s="33">
        <v>7.3639587744180829E-3</v>
      </c>
      <c r="S221" s="68">
        <v>0</v>
      </c>
      <c r="T221" s="31" t="s">
        <v>417</v>
      </c>
      <c r="U221" s="31" t="s">
        <v>417</v>
      </c>
      <c r="V221" s="31" t="s">
        <v>417</v>
      </c>
      <c r="W221" s="30">
        <v>1</v>
      </c>
      <c r="X221" s="30">
        <v>1</v>
      </c>
    </row>
    <row r="222" spans="1:24" hidden="1" x14ac:dyDescent="0.35">
      <c r="A222" t="str">
        <f t="shared" si="3"/>
        <v>546212PANBO</v>
      </c>
      <c r="B222" s="28">
        <v>5462</v>
      </c>
      <c r="C222" s="25" t="s">
        <v>182</v>
      </c>
      <c r="D222" s="25" t="s">
        <v>181</v>
      </c>
      <c r="E222" s="25" t="s">
        <v>446</v>
      </c>
      <c r="F222" s="26">
        <v>-36.700000000000003</v>
      </c>
      <c r="G222" s="67">
        <v>-87</v>
      </c>
      <c r="H222" s="26">
        <v>42.19</v>
      </c>
      <c r="I222" s="26">
        <v>78.89</v>
      </c>
      <c r="J222" s="67">
        <v>187</v>
      </c>
      <c r="K222" s="67">
        <v>100</v>
      </c>
      <c r="L222" s="67">
        <v>300</v>
      </c>
      <c r="M222" s="67">
        <v>100</v>
      </c>
      <c r="N222" s="67">
        <v>400</v>
      </c>
      <c r="O222" s="67">
        <v>300</v>
      </c>
      <c r="P222" s="26">
        <v>126.54</v>
      </c>
      <c r="Q222" s="26">
        <v>0.42180000000000001</v>
      </c>
      <c r="R222" s="27">
        <v>2.09538315258294E-2</v>
      </c>
      <c r="S222" s="67">
        <v>0</v>
      </c>
      <c r="T222" s="25" t="s">
        <v>417</v>
      </c>
      <c r="U222" s="25" t="s">
        <v>417</v>
      </c>
      <c r="V222" s="25" t="s">
        <v>417</v>
      </c>
      <c r="W222" s="24">
        <v>1</v>
      </c>
      <c r="X222" s="24">
        <v>1</v>
      </c>
    </row>
    <row r="223" spans="1:24" x14ac:dyDescent="0.35">
      <c r="A223" t="str">
        <f t="shared" si="3"/>
        <v>1368BANAPEP</v>
      </c>
      <c r="B223" s="34">
        <v>1368</v>
      </c>
      <c r="C223" s="31" t="s">
        <v>87</v>
      </c>
      <c r="D223" s="31" t="s">
        <v>170</v>
      </c>
      <c r="E223" s="31" t="s">
        <v>446</v>
      </c>
      <c r="F223" s="32">
        <v>-36.61</v>
      </c>
      <c r="G223" s="68">
        <v>-5.76</v>
      </c>
      <c r="H223" s="32">
        <v>-20.34</v>
      </c>
      <c r="I223" s="32">
        <v>16.27</v>
      </c>
      <c r="J223" s="68">
        <v>2.5499999999999998</v>
      </c>
      <c r="K223" s="68">
        <v>-3.21</v>
      </c>
      <c r="L223" s="68">
        <v>1.04</v>
      </c>
      <c r="M223" s="68">
        <v>8</v>
      </c>
      <c r="N223" s="68">
        <v>9.0399999999999991</v>
      </c>
      <c r="O223" s="68">
        <v>12.24</v>
      </c>
      <c r="P223" s="32">
        <v>77.799887999999996</v>
      </c>
      <c r="Q223" s="32">
        <v>6.3562000000000003</v>
      </c>
      <c r="R223" s="33">
        <v>8.216233236681917E-3</v>
      </c>
      <c r="S223" s="68">
        <v>0</v>
      </c>
      <c r="T223" s="31" t="s">
        <v>417</v>
      </c>
      <c r="U223" s="31" t="s">
        <v>417</v>
      </c>
      <c r="V223" s="31" t="s">
        <v>417</v>
      </c>
      <c r="W223" s="30">
        <v>1</v>
      </c>
      <c r="X223" s="30">
        <v>1</v>
      </c>
    </row>
    <row r="224" spans="1:24" hidden="1" x14ac:dyDescent="0.35">
      <c r="A224" t="str">
        <f t="shared" si="3"/>
        <v>546512PANCR</v>
      </c>
      <c r="B224" s="28">
        <v>5465</v>
      </c>
      <c r="C224" s="25" t="s">
        <v>103</v>
      </c>
      <c r="D224" s="25" t="s">
        <v>199</v>
      </c>
      <c r="E224" s="25" t="s">
        <v>446</v>
      </c>
      <c r="F224" s="26">
        <v>36.340000000000003</v>
      </c>
      <c r="G224" s="67">
        <v>36</v>
      </c>
      <c r="H224" s="26">
        <v>553.30999999999995</v>
      </c>
      <c r="I224" s="26">
        <v>516.97</v>
      </c>
      <c r="J224" s="67">
        <v>512.5</v>
      </c>
      <c r="K224" s="67">
        <v>548.5</v>
      </c>
      <c r="L224" s="67">
        <v>114.5</v>
      </c>
      <c r="M224" s="67">
        <v>600</v>
      </c>
      <c r="N224" s="67">
        <v>714.5</v>
      </c>
      <c r="O224" s="67">
        <v>166</v>
      </c>
      <c r="P224" s="26">
        <v>167.4442</v>
      </c>
      <c r="Q224" s="26">
        <v>1.0086999999999999</v>
      </c>
      <c r="R224" s="27">
        <v>2.0462141966406999E-2</v>
      </c>
      <c r="S224" s="67">
        <v>0</v>
      </c>
      <c r="T224" s="25" t="s">
        <v>417</v>
      </c>
      <c r="U224" s="25" t="s">
        <v>417</v>
      </c>
      <c r="V224" s="25" t="s">
        <v>417</v>
      </c>
      <c r="W224" s="24">
        <v>1</v>
      </c>
      <c r="X224" s="24">
        <v>1</v>
      </c>
    </row>
    <row r="225" spans="1:24" hidden="1" x14ac:dyDescent="0.35">
      <c r="A225" t="str">
        <f t="shared" si="3"/>
        <v>6182SAUCEGP</v>
      </c>
      <c r="B225" s="34">
        <v>6182</v>
      </c>
      <c r="C225" s="31" t="s">
        <v>42</v>
      </c>
      <c r="D225" s="31" t="s">
        <v>209</v>
      </c>
      <c r="E225" s="31" t="s">
        <v>446</v>
      </c>
      <c r="F225" s="32">
        <v>-36.26</v>
      </c>
      <c r="G225" s="68">
        <v>-12.56</v>
      </c>
      <c r="H225" s="32">
        <v>-13.58</v>
      </c>
      <c r="I225" s="32">
        <v>22.68</v>
      </c>
      <c r="J225" s="68">
        <v>7.86</v>
      </c>
      <c r="K225" s="68">
        <v>-4.7</v>
      </c>
      <c r="L225" s="68">
        <v>7.3</v>
      </c>
      <c r="M225" s="68">
        <v>0</v>
      </c>
      <c r="N225" s="68">
        <v>7.3</v>
      </c>
      <c r="O225" s="68">
        <v>12</v>
      </c>
      <c r="P225" s="32">
        <v>34.6404</v>
      </c>
      <c r="Q225" s="32">
        <v>2.8866999999999998</v>
      </c>
      <c r="R225" s="33">
        <v>5.7582014192938211E-3</v>
      </c>
      <c r="S225" s="68">
        <v>0</v>
      </c>
      <c r="T225" s="31" t="s">
        <v>417</v>
      </c>
      <c r="U225" s="31" t="s">
        <v>417</v>
      </c>
      <c r="V225" s="31" t="s">
        <v>417</v>
      </c>
      <c r="W225" s="30">
        <v>1</v>
      </c>
      <c r="X225" s="30">
        <v>1</v>
      </c>
    </row>
    <row r="226" spans="1:24" hidden="1" x14ac:dyDescent="0.35">
      <c r="A226" t="str">
        <f t="shared" si="3"/>
        <v>6172PARCHSP</v>
      </c>
      <c r="B226" s="28">
        <v>6172</v>
      </c>
      <c r="C226" s="25" t="s">
        <v>455</v>
      </c>
      <c r="D226" s="25" t="s">
        <v>456</v>
      </c>
      <c r="E226" s="25" t="s">
        <v>446</v>
      </c>
      <c r="F226" s="26">
        <v>36.21</v>
      </c>
      <c r="G226" s="67">
        <v>492</v>
      </c>
      <c r="H226" s="26">
        <v>38.630000000000003</v>
      </c>
      <c r="I226" s="26">
        <v>2.42</v>
      </c>
      <c r="J226" s="67">
        <v>33</v>
      </c>
      <c r="K226" s="67">
        <v>525</v>
      </c>
      <c r="L226" s="67">
        <v>875</v>
      </c>
      <c r="M226" s="67">
        <v>400</v>
      </c>
      <c r="N226" s="67">
        <v>1275</v>
      </c>
      <c r="O226" s="67">
        <v>750</v>
      </c>
      <c r="P226" s="26">
        <v>55.2</v>
      </c>
      <c r="Q226" s="26">
        <v>7.3599999999999999E-2</v>
      </c>
      <c r="R226" s="27">
        <v>1.4218515974850434E-2</v>
      </c>
      <c r="S226" s="67">
        <v>0</v>
      </c>
      <c r="T226" s="25" t="s">
        <v>417</v>
      </c>
      <c r="U226" s="25" t="s">
        <v>417</v>
      </c>
      <c r="V226" s="25" t="s">
        <v>417</v>
      </c>
      <c r="W226" s="24">
        <v>1</v>
      </c>
      <c r="X226" s="24">
        <v>1</v>
      </c>
    </row>
    <row r="227" spans="1:24" hidden="1" x14ac:dyDescent="0.35">
      <c r="A227" t="str">
        <f t="shared" si="3"/>
        <v>4239GRILCHIK</v>
      </c>
      <c r="B227" s="34">
        <v>4239</v>
      </c>
      <c r="C227" s="31" t="s">
        <v>22</v>
      </c>
      <c r="D227" s="31" t="s">
        <v>213</v>
      </c>
      <c r="E227" s="31" t="s">
        <v>446</v>
      </c>
      <c r="F227" s="32">
        <v>35.92</v>
      </c>
      <c r="G227" s="68">
        <v>8.83</v>
      </c>
      <c r="H227" s="32">
        <v>165.14</v>
      </c>
      <c r="I227" s="32">
        <v>129.22</v>
      </c>
      <c r="J227" s="68">
        <v>31.79</v>
      </c>
      <c r="K227" s="68">
        <v>40.630000000000003</v>
      </c>
      <c r="L227" s="68">
        <v>21</v>
      </c>
      <c r="M227" s="68">
        <v>32</v>
      </c>
      <c r="N227" s="68">
        <v>53</v>
      </c>
      <c r="O227" s="68">
        <v>12.38</v>
      </c>
      <c r="P227" s="32">
        <v>50.3247</v>
      </c>
      <c r="Q227" s="32">
        <v>4.0650000000000004</v>
      </c>
      <c r="R227" s="33">
        <v>1.0966897576171523E-2</v>
      </c>
      <c r="S227" s="68">
        <v>0</v>
      </c>
      <c r="T227" s="31" t="s">
        <v>417</v>
      </c>
      <c r="U227" s="31" t="s">
        <v>417</v>
      </c>
      <c r="V227" s="31" t="s">
        <v>417</v>
      </c>
      <c r="W227" s="30">
        <v>1</v>
      </c>
      <c r="X227" s="30">
        <v>1</v>
      </c>
    </row>
    <row r="228" spans="1:24" hidden="1" x14ac:dyDescent="0.35">
      <c r="A228" t="str">
        <f t="shared" si="3"/>
        <v>5487PINEAPL</v>
      </c>
      <c r="B228" s="28">
        <v>5487</v>
      </c>
      <c r="C228" s="25" t="s">
        <v>62</v>
      </c>
      <c r="D228" s="25" t="s">
        <v>244</v>
      </c>
      <c r="E228" s="25" t="s">
        <v>446</v>
      </c>
      <c r="F228" s="26">
        <v>35.74</v>
      </c>
      <c r="G228" s="67">
        <v>5.47</v>
      </c>
      <c r="H228" s="26">
        <v>120.81</v>
      </c>
      <c r="I228" s="26">
        <v>85.07</v>
      </c>
      <c r="J228" s="67">
        <v>13.02</v>
      </c>
      <c r="K228" s="67">
        <v>18.5</v>
      </c>
      <c r="L228" s="67">
        <v>4.5</v>
      </c>
      <c r="M228" s="67">
        <v>24</v>
      </c>
      <c r="N228" s="67">
        <v>28.5</v>
      </c>
      <c r="O228" s="67">
        <v>10</v>
      </c>
      <c r="P228" s="26">
        <v>65.3</v>
      </c>
      <c r="Q228" s="26">
        <v>6.53</v>
      </c>
      <c r="R228" s="27">
        <v>6.8981969169644494E-3</v>
      </c>
      <c r="S228" s="67">
        <v>0</v>
      </c>
      <c r="T228" s="25" t="s">
        <v>417</v>
      </c>
      <c r="U228" s="25" t="s">
        <v>417</v>
      </c>
      <c r="V228" s="25" t="s">
        <v>417</v>
      </c>
      <c r="W228" s="24">
        <v>1</v>
      </c>
      <c r="X228" s="24">
        <v>1</v>
      </c>
    </row>
    <row r="229" spans="1:24" hidden="1" x14ac:dyDescent="0.35">
      <c r="A229" t="str">
        <f t="shared" si="3"/>
        <v>6172CINNMGC</v>
      </c>
      <c r="B229" s="34">
        <v>6172</v>
      </c>
      <c r="C229" s="31" t="s">
        <v>59</v>
      </c>
      <c r="D229" s="31" t="s">
        <v>60</v>
      </c>
      <c r="E229" s="31" t="s">
        <v>446</v>
      </c>
      <c r="F229" s="32">
        <v>35.72</v>
      </c>
      <c r="G229" s="68">
        <v>6.64</v>
      </c>
      <c r="H229" s="32">
        <v>56.6</v>
      </c>
      <c r="I229" s="32">
        <v>20.88</v>
      </c>
      <c r="J229" s="68">
        <v>3.89</v>
      </c>
      <c r="K229" s="68">
        <v>10.5</v>
      </c>
      <c r="L229" s="68">
        <v>10.5</v>
      </c>
      <c r="M229" s="68">
        <v>12</v>
      </c>
      <c r="N229" s="68">
        <v>22.5</v>
      </c>
      <c r="O229" s="68">
        <v>12</v>
      </c>
      <c r="P229" s="32">
        <v>64.680000000000007</v>
      </c>
      <c r="Q229" s="32">
        <v>5.39</v>
      </c>
      <c r="R229" s="33">
        <v>1.6660391544444313E-2</v>
      </c>
      <c r="S229" s="68">
        <v>0</v>
      </c>
      <c r="T229" s="31" t="s">
        <v>417</v>
      </c>
      <c r="U229" s="31" t="s">
        <v>417</v>
      </c>
      <c r="V229" s="31" t="s">
        <v>417</v>
      </c>
      <c r="W229" s="30">
        <v>1</v>
      </c>
      <c r="X229" s="30">
        <v>1</v>
      </c>
    </row>
    <row r="230" spans="1:24" hidden="1" x14ac:dyDescent="0.35">
      <c r="A230" t="str">
        <f t="shared" si="3"/>
        <v>4239MARBLBN</v>
      </c>
      <c r="B230" s="28">
        <v>4239</v>
      </c>
      <c r="C230" s="25" t="s">
        <v>14</v>
      </c>
      <c r="D230" s="25" t="s">
        <v>474</v>
      </c>
      <c r="E230" s="25" t="s">
        <v>446</v>
      </c>
      <c r="F230" s="26">
        <v>35.67</v>
      </c>
      <c r="G230" s="67">
        <v>13</v>
      </c>
      <c r="H230" s="26">
        <v>172.86</v>
      </c>
      <c r="I230" s="26">
        <v>137.19</v>
      </c>
      <c r="J230" s="67">
        <v>50</v>
      </c>
      <c r="K230" s="67">
        <v>63</v>
      </c>
      <c r="L230" s="67">
        <v>41</v>
      </c>
      <c r="M230" s="67">
        <v>44</v>
      </c>
      <c r="N230" s="67">
        <v>85</v>
      </c>
      <c r="O230" s="67">
        <v>22</v>
      </c>
      <c r="P230" s="26">
        <v>60.359200000000001</v>
      </c>
      <c r="Q230" s="26">
        <v>2.7435999999999998</v>
      </c>
      <c r="R230" s="27">
        <v>1.3153643522557556E-2</v>
      </c>
      <c r="S230" s="67">
        <v>0</v>
      </c>
      <c r="T230" s="25" t="s">
        <v>417</v>
      </c>
      <c r="U230" s="25" t="s">
        <v>417</v>
      </c>
      <c r="V230" s="25" t="s">
        <v>417</v>
      </c>
      <c r="W230" s="24">
        <v>1</v>
      </c>
      <c r="X230" s="24">
        <v>1</v>
      </c>
    </row>
    <row r="231" spans="1:24" hidden="1" x14ac:dyDescent="0.35">
      <c r="A231" t="str">
        <f t="shared" si="3"/>
        <v>5459MARBLBN</v>
      </c>
      <c r="B231" s="34">
        <v>5459</v>
      </c>
      <c r="C231" s="31" t="s">
        <v>14</v>
      </c>
      <c r="D231" s="31" t="s">
        <v>474</v>
      </c>
      <c r="E231" s="31" t="s">
        <v>446</v>
      </c>
      <c r="F231" s="32">
        <v>-35.659999999999997</v>
      </c>
      <c r="G231" s="68">
        <v>-13</v>
      </c>
      <c r="H231" s="32">
        <v>46.65</v>
      </c>
      <c r="I231" s="32">
        <v>82.31</v>
      </c>
      <c r="J231" s="68">
        <v>30</v>
      </c>
      <c r="K231" s="68">
        <v>17</v>
      </c>
      <c r="L231" s="68">
        <v>0</v>
      </c>
      <c r="M231" s="68">
        <v>44</v>
      </c>
      <c r="N231" s="68">
        <v>44</v>
      </c>
      <c r="O231" s="68">
        <v>27</v>
      </c>
      <c r="P231" s="32">
        <v>74.077200000000005</v>
      </c>
      <c r="Q231" s="32">
        <v>2.7435999999999998</v>
      </c>
      <c r="R231" s="33">
        <v>9.3641731346331032E-3</v>
      </c>
      <c r="S231" s="68">
        <v>0</v>
      </c>
      <c r="T231" s="31" t="s">
        <v>417</v>
      </c>
      <c r="U231" s="31" t="s">
        <v>417</v>
      </c>
      <c r="V231" s="31" t="s">
        <v>417</v>
      </c>
      <c r="W231" s="30">
        <v>1</v>
      </c>
      <c r="X231" s="30">
        <v>1</v>
      </c>
    </row>
    <row r="232" spans="1:24" hidden="1" x14ac:dyDescent="0.35">
      <c r="A232" t="str">
        <f t="shared" si="3"/>
        <v>6182SMANGDC</v>
      </c>
      <c r="B232" s="28">
        <v>6182</v>
      </c>
      <c r="C232" s="25" t="s">
        <v>262</v>
      </c>
      <c r="D232" s="25" t="s">
        <v>467</v>
      </c>
      <c r="E232" s="25" t="s">
        <v>446</v>
      </c>
      <c r="F232" s="26">
        <v>-35.57</v>
      </c>
      <c r="G232" s="67">
        <v>-155</v>
      </c>
      <c r="H232" s="26">
        <v>-32.58</v>
      </c>
      <c r="I232" s="26">
        <v>2.99</v>
      </c>
      <c r="J232" s="67">
        <v>13</v>
      </c>
      <c r="K232" s="67">
        <v>-142</v>
      </c>
      <c r="L232" s="67">
        <v>39</v>
      </c>
      <c r="M232" s="67">
        <v>0</v>
      </c>
      <c r="N232" s="67">
        <v>39</v>
      </c>
      <c r="O232" s="67">
        <v>181</v>
      </c>
      <c r="P232" s="26">
        <v>41.539499999999997</v>
      </c>
      <c r="Q232" s="26">
        <v>0.22950000000000001</v>
      </c>
      <c r="R232" s="27">
        <v>6.9050244182156002E-3</v>
      </c>
      <c r="S232" s="67">
        <v>0</v>
      </c>
      <c r="T232" s="25" t="s">
        <v>417</v>
      </c>
      <c r="U232" s="25" t="s">
        <v>417</v>
      </c>
      <c r="V232" s="25" t="s">
        <v>417</v>
      </c>
      <c r="W232" s="24">
        <v>1</v>
      </c>
      <c r="X232" s="24">
        <v>1</v>
      </c>
    </row>
    <row r="233" spans="1:24" hidden="1" x14ac:dyDescent="0.35">
      <c r="A233" t="str">
        <f t="shared" si="3"/>
        <v>618214SCRDO</v>
      </c>
      <c r="B233" s="34">
        <v>6182</v>
      </c>
      <c r="C233" s="31" t="s">
        <v>94</v>
      </c>
      <c r="D233" s="31" t="s">
        <v>198</v>
      </c>
      <c r="E233" s="31" t="s">
        <v>446</v>
      </c>
      <c r="F233" s="32">
        <v>35.549999999999997</v>
      </c>
      <c r="G233" s="68">
        <v>43</v>
      </c>
      <c r="H233" s="32">
        <v>297.18</v>
      </c>
      <c r="I233" s="32">
        <v>261.63</v>
      </c>
      <c r="J233" s="68">
        <v>316.5</v>
      </c>
      <c r="K233" s="68">
        <v>359.5</v>
      </c>
      <c r="L233" s="68">
        <v>224</v>
      </c>
      <c r="M233" s="68">
        <v>354</v>
      </c>
      <c r="N233" s="68">
        <v>578</v>
      </c>
      <c r="O233" s="68">
        <v>218.5</v>
      </c>
      <c r="P233" s="32">
        <v>180.63395</v>
      </c>
      <c r="Q233" s="32">
        <v>0.82669999999999999</v>
      </c>
      <c r="R233" s="33">
        <v>3.0026404639168402E-2</v>
      </c>
      <c r="S233" s="68">
        <v>0</v>
      </c>
      <c r="T233" s="31" t="s">
        <v>417</v>
      </c>
      <c r="U233" s="31" t="s">
        <v>417</v>
      </c>
      <c r="V233" s="31" t="s">
        <v>417</v>
      </c>
      <c r="W233" s="30">
        <v>1</v>
      </c>
      <c r="X233" s="30">
        <v>1</v>
      </c>
    </row>
    <row r="234" spans="1:24" x14ac:dyDescent="0.35">
      <c r="A234" t="str">
        <f t="shared" si="3"/>
        <v>1368ACHEESE</v>
      </c>
      <c r="B234" s="28">
        <v>1368</v>
      </c>
      <c r="C234" s="25" t="s">
        <v>105</v>
      </c>
      <c r="D234" s="25" t="s">
        <v>187</v>
      </c>
      <c r="E234" s="25" t="s">
        <v>446</v>
      </c>
      <c r="F234" s="26">
        <v>-35.520000000000003</v>
      </c>
      <c r="G234" s="67">
        <v>-15.67</v>
      </c>
      <c r="H234" s="26">
        <v>-0.84</v>
      </c>
      <c r="I234" s="26">
        <v>34.68</v>
      </c>
      <c r="J234" s="67">
        <v>15.29</v>
      </c>
      <c r="K234" s="67">
        <v>-0.38</v>
      </c>
      <c r="L234" s="67">
        <v>35</v>
      </c>
      <c r="M234" s="67">
        <v>0</v>
      </c>
      <c r="N234" s="67">
        <v>35</v>
      </c>
      <c r="O234" s="67">
        <v>35.380000000000003</v>
      </c>
      <c r="P234" s="26">
        <v>80.188770000000005</v>
      </c>
      <c r="Q234" s="26">
        <v>2.2665000000000002</v>
      </c>
      <c r="R234" s="27">
        <v>8.4685165264330696E-3</v>
      </c>
      <c r="S234" s="67">
        <v>0</v>
      </c>
      <c r="T234" s="25" t="s">
        <v>417</v>
      </c>
      <c r="U234" s="25" t="s">
        <v>417</v>
      </c>
      <c r="V234" s="25" t="s">
        <v>417</v>
      </c>
      <c r="W234" s="24">
        <v>1</v>
      </c>
      <c r="X234" s="24">
        <v>1</v>
      </c>
    </row>
    <row r="235" spans="1:24" hidden="1" x14ac:dyDescent="0.35">
      <c r="A235" t="str">
        <f t="shared" si="3"/>
        <v>439110X16PCH</v>
      </c>
      <c r="B235" s="34">
        <v>4391</v>
      </c>
      <c r="C235" s="31" t="s">
        <v>236</v>
      </c>
      <c r="D235" s="31" t="s">
        <v>235</v>
      </c>
      <c r="E235" s="31" t="s">
        <v>446</v>
      </c>
      <c r="F235" s="32">
        <v>35.51</v>
      </c>
      <c r="G235" s="68">
        <v>0.95</v>
      </c>
      <c r="H235" s="32">
        <v>37.409999999999997</v>
      </c>
      <c r="I235" s="32">
        <v>1.9</v>
      </c>
      <c r="J235" s="68">
        <v>0.03</v>
      </c>
      <c r="K235" s="68">
        <v>0.98</v>
      </c>
      <c r="L235" s="68">
        <v>4</v>
      </c>
      <c r="M235" s="68">
        <v>0</v>
      </c>
      <c r="N235" s="68">
        <v>4</v>
      </c>
      <c r="O235" s="68">
        <v>3</v>
      </c>
      <c r="P235" s="32">
        <v>112.26</v>
      </c>
      <c r="Q235" s="32">
        <v>37.42</v>
      </c>
      <c r="R235" s="33">
        <v>2.5019498426586462E-2</v>
      </c>
      <c r="S235" s="68">
        <v>0</v>
      </c>
      <c r="T235" s="31" t="s">
        <v>417</v>
      </c>
      <c r="U235" s="31" t="s">
        <v>417</v>
      </c>
      <c r="V235" s="31" t="s">
        <v>417</v>
      </c>
      <c r="W235" s="30">
        <v>1</v>
      </c>
      <c r="X235" s="30">
        <v>1</v>
      </c>
    </row>
    <row r="236" spans="1:24" hidden="1" x14ac:dyDescent="0.35">
      <c r="A236" t="str">
        <f t="shared" si="3"/>
        <v>5487BACON</v>
      </c>
      <c r="B236" s="28">
        <v>5487</v>
      </c>
      <c r="C236" s="25" t="s">
        <v>17</v>
      </c>
      <c r="D236" s="25" t="s">
        <v>167</v>
      </c>
      <c r="E236" s="25" t="s">
        <v>446</v>
      </c>
      <c r="F236" s="26">
        <v>-35.47</v>
      </c>
      <c r="G236" s="67">
        <v>-5.87</v>
      </c>
      <c r="H236" s="26">
        <v>337.85</v>
      </c>
      <c r="I236" s="26">
        <v>373.32</v>
      </c>
      <c r="J236" s="67">
        <v>61.61</v>
      </c>
      <c r="K236" s="67">
        <v>55.75</v>
      </c>
      <c r="L236" s="67">
        <v>43.75</v>
      </c>
      <c r="M236" s="67">
        <v>50</v>
      </c>
      <c r="N236" s="67">
        <v>93.75</v>
      </c>
      <c r="O236" s="67">
        <v>38</v>
      </c>
      <c r="P236" s="26">
        <v>230.28</v>
      </c>
      <c r="Q236" s="26">
        <v>6.06</v>
      </c>
      <c r="R236" s="27">
        <v>2.4326443890330375E-2</v>
      </c>
      <c r="S236" s="67">
        <v>0</v>
      </c>
      <c r="T236" s="25" t="s">
        <v>417</v>
      </c>
      <c r="U236" s="25" t="s">
        <v>417</v>
      </c>
      <c r="V236" s="25" t="s">
        <v>417</v>
      </c>
      <c r="W236" s="24">
        <v>1</v>
      </c>
      <c r="X236" s="24">
        <v>1</v>
      </c>
    </row>
    <row r="237" spans="1:24" hidden="1" x14ac:dyDescent="0.35">
      <c r="A237" t="str">
        <f t="shared" si="3"/>
        <v>5490BACON</v>
      </c>
      <c r="B237" s="34">
        <v>5490</v>
      </c>
      <c r="C237" s="31" t="s">
        <v>17</v>
      </c>
      <c r="D237" s="31" t="s">
        <v>167</v>
      </c>
      <c r="E237" s="31" t="s">
        <v>446</v>
      </c>
      <c r="F237" s="32">
        <v>35.46</v>
      </c>
      <c r="G237" s="68">
        <v>5.86</v>
      </c>
      <c r="H237" s="32">
        <v>405.44</v>
      </c>
      <c r="I237" s="32">
        <v>369.98</v>
      </c>
      <c r="J237" s="68">
        <v>61.05</v>
      </c>
      <c r="K237" s="68">
        <v>66.91</v>
      </c>
      <c r="L237" s="68">
        <v>31.71</v>
      </c>
      <c r="M237" s="68">
        <v>50</v>
      </c>
      <c r="N237" s="68">
        <v>81.709999999999994</v>
      </c>
      <c r="O237" s="68">
        <v>14.81</v>
      </c>
      <c r="P237" s="32">
        <v>89.748599999999996</v>
      </c>
      <c r="Q237" s="32">
        <v>6.06</v>
      </c>
      <c r="R237" s="33">
        <v>1.3607331086342569E-2</v>
      </c>
      <c r="S237" s="68">
        <v>0</v>
      </c>
      <c r="T237" s="31" t="s">
        <v>417</v>
      </c>
      <c r="U237" s="31" t="s">
        <v>417</v>
      </c>
      <c r="V237" s="31" t="s">
        <v>417</v>
      </c>
      <c r="W237" s="30">
        <v>1</v>
      </c>
      <c r="X237" s="30">
        <v>1</v>
      </c>
    </row>
    <row r="238" spans="1:24" hidden="1" x14ac:dyDescent="0.35">
      <c r="A238" t="str">
        <f t="shared" si="3"/>
        <v>6117PSLID</v>
      </c>
      <c r="B238" s="28">
        <v>6117</v>
      </c>
      <c r="C238" s="25" t="s">
        <v>228</v>
      </c>
      <c r="D238" s="25" t="s">
        <v>227</v>
      </c>
      <c r="E238" s="25" t="s">
        <v>446</v>
      </c>
      <c r="F238" s="26">
        <v>-35.42</v>
      </c>
      <c r="G238" s="67">
        <v>-0.93</v>
      </c>
      <c r="H238" s="26">
        <v>-28.46</v>
      </c>
      <c r="I238" s="26">
        <v>6.96</v>
      </c>
      <c r="J238" s="67">
        <v>0.17</v>
      </c>
      <c r="K238" s="67">
        <v>-0.76</v>
      </c>
      <c r="L238" s="67">
        <v>1.75</v>
      </c>
      <c r="M238" s="67">
        <v>0</v>
      </c>
      <c r="N238" s="67">
        <v>1.75</v>
      </c>
      <c r="O238" s="67">
        <v>2.5</v>
      </c>
      <c r="P238" s="26">
        <v>94.8</v>
      </c>
      <c r="Q238" s="26">
        <v>37.92</v>
      </c>
      <c r="R238" s="27">
        <v>1.5942196420976901E-2</v>
      </c>
      <c r="S238" s="67">
        <v>0</v>
      </c>
      <c r="T238" s="25" t="s">
        <v>417</v>
      </c>
      <c r="U238" s="25" t="s">
        <v>417</v>
      </c>
      <c r="V238" s="25" t="s">
        <v>417</v>
      </c>
      <c r="W238" s="24">
        <v>1</v>
      </c>
      <c r="X238" s="24">
        <v>1</v>
      </c>
    </row>
    <row r="239" spans="1:24" hidden="1" x14ac:dyDescent="0.35">
      <c r="A239" t="str">
        <f t="shared" si="3"/>
        <v>548714PIZBO</v>
      </c>
      <c r="B239" s="34">
        <v>5487</v>
      </c>
      <c r="C239" s="31" t="s">
        <v>178</v>
      </c>
      <c r="D239" s="31" t="s">
        <v>177</v>
      </c>
      <c r="E239" s="31" t="s">
        <v>446</v>
      </c>
      <c r="F239" s="32">
        <v>35.35</v>
      </c>
      <c r="G239" s="68">
        <v>88</v>
      </c>
      <c r="H239" s="32">
        <v>619.58000000000004</v>
      </c>
      <c r="I239" s="32">
        <v>584.23</v>
      </c>
      <c r="J239" s="68">
        <v>1454</v>
      </c>
      <c r="K239" s="68">
        <v>1542</v>
      </c>
      <c r="L239" s="68">
        <v>574</v>
      </c>
      <c r="M239" s="68">
        <v>1550</v>
      </c>
      <c r="N239" s="68">
        <v>2124</v>
      </c>
      <c r="O239" s="68">
        <v>582</v>
      </c>
      <c r="P239" s="32">
        <v>233.8476</v>
      </c>
      <c r="Q239" s="32">
        <v>0.40179999999999999</v>
      </c>
      <c r="R239" s="33">
        <v>2.47033199595641E-2</v>
      </c>
      <c r="S239" s="68">
        <v>0</v>
      </c>
      <c r="T239" s="31" t="s">
        <v>417</v>
      </c>
      <c r="U239" s="31" t="s">
        <v>417</v>
      </c>
      <c r="V239" s="31" t="s">
        <v>417</v>
      </c>
      <c r="W239" s="30">
        <v>1</v>
      </c>
      <c r="X239" s="30">
        <v>1</v>
      </c>
    </row>
    <row r="240" spans="1:24" hidden="1" x14ac:dyDescent="0.35">
      <c r="A240" t="str">
        <f t="shared" si="3"/>
        <v>5462BEEF</v>
      </c>
      <c r="B240" s="28">
        <v>5462</v>
      </c>
      <c r="C240" s="25" t="s">
        <v>11</v>
      </c>
      <c r="D240" s="25" t="s">
        <v>192</v>
      </c>
      <c r="E240" s="25" t="s">
        <v>446</v>
      </c>
      <c r="F240" s="26">
        <v>-35.31</v>
      </c>
      <c r="G240" s="67">
        <v>-10.63</v>
      </c>
      <c r="H240" s="26">
        <v>16.64</v>
      </c>
      <c r="I240" s="26">
        <v>51.95</v>
      </c>
      <c r="J240" s="67">
        <v>15.63</v>
      </c>
      <c r="K240" s="67">
        <v>5</v>
      </c>
      <c r="L240" s="67">
        <v>10</v>
      </c>
      <c r="M240" s="67">
        <v>20</v>
      </c>
      <c r="N240" s="67">
        <v>30</v>
      </c>
      <c r="O240" s="67">
        <v>25</v>
      </c>
      <c r="P240" s="26">
        <v>83.125</v>
      </c>
      <c r="Q240" s="26">
        <v>3.3250000000000002</v>
      </c>
      <c r="R240" s="27">
        <v>1.3764716655481023E-2</v>
      </c>
      <c r="S240" s="67">
        <v>0</v>
      </c>
      <c r="T240" s="25" t="s">
        <v>417</v>
      </c>
      <c r="U240" s="25" t="s">
        <v>417</v>
      </c>
      <c r="V240" s="25" t="s">
        <v>417</v>
      </c>
      <c r="W240" s="24">
        <v>1</v>
      </c>
      <c r="X240" s="24">
        <v>1</v>
      </c>
    </row>
    <row r="241" spans="1:24" hidden="1" x14ac:dyDescent="0.35">
      <c r="A241" t="str">
        <f t="shared" si="3"/>
        <v>5468PHLSTK</v>
      </c>
      <c r="B241" s="34">
        <v>5468</v>
      </c>
      <c r="C241" s="31" t="s">
        <v>40</v>
      </c>
      <c r="D241" s="31" t="s">
        <v>243</v>
      </c>
      <c r="E241" s="31" t="s">
        <v>446</v>
      </c>
      <c r="F241" s="32">
        <v>35.229999999999997</v>
      </c>
      <c r="G241" s="68">
        <v>5.41</v>
      </c>
      <c r="H241" s="32">
        <v>63.52</v>
      </c>
      <c r="I241" s="32">
        <v>28.29</v>
      </c>
      <c r="J241" s="68">
        <v>4.34</v>
      </c>
      <c r="K241" s="68">
        <v>9.75</v>
      </c>
      <c r="L241" s="68">
        <v>9.75</v>
      </c>
      <c r="M241" s="68">
        <v>6</v>
      </c>
      <c r="N241" s="68">
        <v>15.75</v>
      </c>
      <c r="O241" s="68">
        <v>6</v>
      </c>
      <c r="P241" s="32">
        <v>39.079799999999999</v>
      </c>
      <c r="Q241" s="32">
        <v>6.5133000000000001</v>
      </c>
      <c r="R241" s="33">
        <v>6.2008792409399506E-3</v>
      </c>
      <c r="S241" s="68">
        <v>0</v>
      </c>
      <c r="T241" s="31" t="s">
        <v>417</v>
      </c>
      <c r="U241" s="31" t="s">
        <v>417</v>
      </c>
      <c r="V241" s="31" t="s">
        <v>417</v>
      </c>
      <c r="W241" s="30">
        <v>1</v>
      </c>
      <c r="X241" s="30">
        <v>1</v>
      </c>
    </row>
    <row r="242" spans="1:24" hidden="1" x14ac:dyDescent="0.35">
      <c r="A242" t="str">
        <f t="shared" si="3"/>
        <v>4283GRILCHIK</v>
      </c>
      <c r="B242" s="28">
        <v>4283</v>
      </c>
      <c r="C242" s="25" t="s">
        <v>22</v>
      </c>
      <c r="D242" s="25" t="s">
        <v>213</v>
      </c>
      <c r="E242" s="25" t="s">
        <v>446</v>
      </c>
      <c r="F242" s="26">
        <v>35.18</v>
      </c>
      <c r="G242" s="67">
        <v>8.65</v>
      </c>
      <c r="H242" s="26">
        <v>149.47</v>
      </c>
      <c r="I242" s="26">
        <v>114.29</v>
      </c>
      <c r="J242" s="67">
        <v>28.12</v>
      </c>
      <c r="K242" s="67">
        <v>36.770000000000003</v>
      </c>
      <c r="L242" s="67">
        <v>16.25</v>
      </c>
      <c r="M242" s="67">
        <v>32</v>
      </c>
      <c r="N242" s="67">
        <v>48.25</v>
      </c>
      <c r="O242" s="67">
        <v>11.48</v>
      </c>
      <c r="P242" s="26">
        <v>46.666200000000003</v>
      </c>
      <c r="Q242" s="26">
        <v>4.0650000000000004</v>
      </c>
      <c r="R242" s="27">
        <v>8.7981114137105163E-3</v>
      </c>
      <c r="S242" s="67">
        <v>0</v>
      </c>
      <c r="T242" s="25" t="s">
        <v>417</v>
      </c>
      <c r="U242" s="25" t="s">
        <v>417</v>
      </c>
      <c r="V242" s="25" t="s">
        <v>417</v>
      </c>
      <c r="W242" s="24">
        <v>1</v>
      </c>
      <c r="X242" s="24">
        <v>1</v>
      </c>
    </row>
    <row r="243" spans="1:24" hidden="1" x14ac:dyDescent="0.35">
      <c r="A243" t="str">
        <f t="shared" si="3"/>
        <v>5465PEPPERO</v>
      </c>
      <c r="B243" s="34">
        <v>5465</v>
      </c>
      <c r="C243" s="31" t="s">
        <v>35</v>
      </c>
      <c r="D243" s="31" t="s">
        <v>36</v>
      </c>
      <c r="E243" s="31" t="s">
        <v>446</v>
      </c>
      <c r="F243" s="32">
        <v>35.15</v>
      </c>
      <c r="G243" s="68">
        <v>11.59</v>
      </c>
      <c r="H243" s="32">
        <v>436.47</v>
      </c>
      <c r="I243" s="32">
        <v>401.32</v>
      </c>
      <c r="J243" s="68">
        <v>132.16</v>
      </c>
      <c r="K243" s="68">
        <v>143.75</v>
      </c>
      <c r="L243" s="68">
        <v>56.25</v>
      </c>
      <c r="M243" s="68">
        <v>150</v>
      </c>
      <c r="N243" s="68">
        <v>206.25</v>
      </c>
      <c r="O243" s="68">
        <v>62.5</v>
      </c>
      <c r="P243" s="32">
        <v>189.77500000000001</v>
      </c>
      <c r="Q243" s="32">
        <v>3.0364</v>
      </c>
      <c r="R243" s="33">
        <v>2.3191027170095403E-2</v>
      </c>
      <c r="S243" s="68">
        <v>0</v>
      </c>
      <c r="T243" s="31" t="s">
        <v>417</v>
      </c>
      <c r="U243" s="31" t="s">
        <v>417</v>
      </c>
      <c r="V243" s="31" t="s">
        <v>417</v>
      </c>
      <c r="W243" s="30">
        <v>1</v>
      </c>
      <c r="X243" s="30">
        <v>1</v>
      </c>
    </row>
    <row r="244" spans="1:24" hidden="1" x14ac:dyDescent="0.35">
      <c r="A244" t="str">
        <f t="shared" si="3"/>
        <v>5423PHLSTK</v>
      </c>
      <c r="B244" s="28">
        <v>5423</v>
      </c>
      <c r="C244" s="25" t="s">
        <v>40</v>
      </c>
      <c r="D244" s="25" t="s">
        <v>243</v>
      </c>
      <c r="E244" s="25" t="s">
        <v>446</v>
      </c>
      <c r="F244" s="26">
        <v>35.1</v>
      </c>
      <c r="G244" s="67">
        <v>5.39</v>
      </c>
      <c r="H244" s="26">
        <v>149.80000000000001</v>
      </c>
      <c r="I244" s="26">
        <v>114.7</v>
      </c>
      <c r="J244" s="67">
        <v>17.61</v>
      </c>
      <c r="K244" s="67">
        <v>23</v>
      </c>
      <c r="L244" s="67">
        <v>6</v>
      </c>
      <c r="M244" s="67">
        <v>18</v>
      </c>
      <c r="N244" s="67">
        <v>24</v>
      </c>
      <c r="O244" s="67">
        <v>1</v>
      </c>
      <c r="P244" s="26">
        <v>6.5133000000000001</v>
      </c>
      <c r="Q244" s="26">
        <v>6.5133000000000001</v>
      </c>
      <c r="R244" s="27">
        <v>1.4488291250489482E-3</v>
      </c>
      <c r="S244" s="67">
        <v>0</v>
      </c>
      <c r="T244" s="25" t="s">
        <v>417</v>
      </c>
      <c r="U244" s="25" t="s">
        <v>417</v>
      </c>
      <c r="V244" s="25" t="s">
        <v>417</v>
      </c>
      <c r="W244" s="24">
        <v>1</v>
      </c>
      <c r="X244" s="24">
        <v>1</v>
      </c>
    </row>
    <row r="245" spans="1:24" hidden="1" x14ac:dyDescent="0.35">
      <c r="A245" t="str">
        <f t="shared" si="3"/>
        <v>54682LTCKE</v>
      </c>
      <c r="B245" s="34">
        <v>5468</v>
      </c>
      <c r="C245" s="31" t="s">
        <v>469</v>
      </c>
      <c r="D245" s="31" t="s">
        <v>470</v>
      </c>
      <c r="E245" s="31" t="s">
        <v>461</v>
      </c>
      <c r="F245" s="32">
        <v>-35.06</v>
      </c>
      <c r="G245" s="68">
        <v>-25</v>
      </c>
      <c r="H245" s="32">
        <v>18.25</v>
      </c>
      <c r="I245" s="32">
        <v>53.31</v>
      </c>
      <c r="J245" s="68">
        <v>38</v>
      </c>
      <c r="K245" s="68">
        <v>13</v>
      </c>
      <c r="L245" s="68">
        <v>21</v>
      </c>
      <c r="M245" s="68">
        <v>0</v>
      </c>
      <c r="N245" s="68">
        <v>21</v>
      </c>
      <c r="O245" s="68">
        <v>8</v>
      </c>
      <c r="P245" s="32">
        <v>11.22</v>
      </c>
      <c r="Q245" s="32">
        <v>1.4025000000000001</v>
      </c>
      <c r="R245" s="33">
        <v>1.7803024857687667E-3</v>
      </c>
      <c r="S245" s="68">
        <v>0</v>
      </c>
      <c r="T245" s="31" t="s">
        <v>417</v>
      </c>
      <c r="U245" s="31" t="s">
        <v>417</v>
      </c>
      <c r="V245" s="31" t="s">
        <v>417</v>
      </c>
      <c r="W245" s="30">
        <v>1</v>
      </c>
      <c r="X245" s="30">
        <v>1</v>
      </c>
    </row>
    <row r="246" spans="1:24" hidden="1" x14ac:dyDescent="0.35">
      <c r="A246" t="str">
        <f t="shared" si="3"/>
        <v>870512PIZBO</v>
      </c>
      <c r="B246" s="28">
        <v>8705</v>
      </c>
      <c r="C246" s="25" t="s">
        <v>176</v>
      </c>
      <c r="D246" s="25" t="s">
        <v>175</v>
      </c>
      <c r="E246" s="25" t="s">
        <v>446</v>
      </c>
      <c r="F246" s="26">
        <v>34.950000000000003</v>
      </c>
      <c r="G246" s="67">
        <v>112</v>
      </c>
      <c r="H246" s="26">
        <v>231.26</v>
      </c>
      <c r="I246" s="26">
        <v>196.31</v>
      </c>
      <c r="J246" s="67">
        <v>629</v>
      </c>
      <c r="K246" s="67">
        <v>741</v>
      </c>
      <c r="L246" s="67">
        <v>541</v>
      </c>
      <c r="M246" s="67">
        <v>200</v>
      </c>
      <c r="N246" s="67">
        <v>741</v>
      </c>
      <c r="O246" s="67">
        <v>0</v>
      </c>
      <c r="P246" s="26">
        <v>0</v>
      </c>
      <c r="Q246" s="26">
        <v>0</v>
      </c>
      <c r="R246" s="27">
        <v>0</v>
      </c>
      <c r="S246" s="67">
        <v>0</v>
      </c>
      <c r="T246" s="25" t="s">
        <v>417</v>
      </c>
      <c r="U246" s="25" t="s">
        <v>417</v>
      </c>
      <c r="V246" s="25" t="s">
        <v>417</v>
      </c>
      <c r="W246" s="24">
        <v>1</v>
      </c>
      <c r="X246" s="24">
        <v>1</v>
      </c>
    </row>
    <row r="247" spans="1:24" hidden="1" x14ac:dyDescent="0.35">
      <c r="A247" t="str">
        <f t="shared" si="3"/>
        <v>4239MUSHROO</v>
      </c>
      <c r="B247" s="34">
        <v>4239</v>
      </c>
      <c r="C247" s="31" t="s">
        <v>67</v>
      </c>
      <c r="D247" s="31" t="s">
        <v>492</v>
      </c>
      <c r="E247" s="31" t="s">
        <v>446</v>
      </c>
      <c r="F247" s="32">
        <v>34.92</v>
      </c>
      <c r="G247" s="68">
        <v>15.93</v>
      </c>
      <c r="H247" s="32">
        <v>97.63</v>
      </c>
      <c r="I247" s="32">
        <v>62.71</v>
      </c>
      <c r="J247" s="68">
        <v>28.61</v>
      </c>
      <c r="K247" s="68">
        <v>44.54</v>
      </c>
      <c r="L247" s="68">
        <v>10.38</v>
      </c>
      <c r="M247" s="68">
        <v>45</v>
      </c>
      <c r="N247" s="68">
        <v>55.38</v>
      </c>
      <c r="O247" s="68">
        <v>10.84</v>
      </c>
      <c r="P247" s="32">
        <v>23.761279999999999</v>
      </c>
      <c r="Q247" s="32">
        <v>2.1920000000000002</v>
      </c>
      <c r="R247" s="33">
        <v>5.1781237451735017E-3</v>
      </c>
      <c r="S247" s="68">
        <v>0</v>
      </c>
      <c r="T247" s="31" t="s">
        <v>417</v>
      </c>
      <c r="U247" s="31" t="s">
        <v>417</v>
      </c>
      <c r="V247" s="31" t="s">
        <v>417</v>
      </c>
      <c r="W247" s="30">
        <v>1</v>
      </c>
      <c r="X247" s="30">
        <v>1</v>
      </c>
    </row>
    <row r="248" spans="1:24" hidden="1" x14ac:dyDescent="0.35">
      <c r="A248" t="str">
        <f t="shared" si="3"/>
        <v>1484PROVOLON</v>
      </c>
      <c r="B248" s="28">
        <v>1484</v>
      </c>
      <c r="C248" s="25" t="s">
        <v>99</v>
      </c>
      <c r="D248" s="25" t="s">
        <v>188</v>
      </c>
      <c r="E248" s="25" t="s">
        <v>446</v>
      </c>
      <c r="F248" s="26">
        <v>-34.840000000000003</v>
      </c>
      <c r="G248" s="67">
        <v>-15</v>
      </c>
      <c r="H248" s="26">
        <v>107.69</v>
      </c>
      <c r="I248" s="26">
        <v>142.53</v>
      </c>
      <c r="J248" s="67">
        <v>61.35</v>
      </c>
      <c r="K248" s="67">
        <v>46.35</v>
      </c>
      <c r="L248" s="67">
        <v>34.24</v>
      </c>
      <c r="M248" s="67">
        <v>30</v>
      </c>
      <c r="N248" s="67">
        <v>64.239999999999995</v>
      </c>
      <c r="O248" s="67">
        <v>17.89</v>
      </c>
      <c r="P248" s="26">
        <v>41.563836999999999</v>
      </c>
      <c r="Q248" s="26">
        <v>2.3233000000000001</v>
      </c>
      <c r="R248" s="27">
        <v>1.0814610251252034E-2</v>
      </c>
      <c r="S248" s="67">
        <v>0</v>
      </c>
      <c r="T248" s="25" t="s">
        <v>417</v>
      </c>
      <c r="U248" s="25" t="s">
        <v>417</v>
      </c>
      <c r="V248" s="25" t="s">
        <v>417</v>
      </c>
      <c r="W248" s="24">
        <v>1</v>
      </c>
      <c r="X248" s="24">
        <v>1</v>
      </c>
    </row>
    <row r="249" spans="1:24" hidden="1" x14ac:dyDescent="0.35">
      <c r="A249" t="str">
        <f t="shared" si="3"/>
        <v>4283GAROIL</v>
      </c>
      <c r="B249" s="34">
        <v>4283</v>
      </c>
      <c r="C249" s="31" t="s">
        <v>64</v>
      </c>
      <c r="D249" s="31" t="s">
        <v>65</v>
      </c>
      <c r="E249" s="31" t="s">
        <v>446</v>
      </c>
      <c r="F249" s="32">
        <v>34.51</v>
      </c>
      <c r="G249" s="68">
        <v>3.72</v>
      </c>
      <c r="H249" s="32">
        <v>176.05</v>
      </c>
      <c r="I249" s="32">
        <v>141.54</v>
      </c>
      <c r="J249" s="68">
        <v>15.28</v>
      </c>
      <c r="K249" s="68">
        <v>19</v>
      </c>
      <c r="L249" s="68">
        <v>7</v>
      </c>
      <c r="M249" s="68">
        <v>18</v>
      </c>
      <c r="N249" s="68">
        <v>25</v>
      </c>
      <c r="O249" s="68">
        <v>6</v>
      </c>
      <c r="P249" s="32">
        <v>55.600200000000001</v>
      </c>
      <c r="Q249" s="32">
        <v>9.2667000000000002</v>
      </c>
      <c r="R249" s="33">
        <v>1.0482463843736739E-2</v>
      </c>
      <c r="S249" s="68">
        <v>0</v>
      </c>
      <c r="T249" s="31" t="s">
        <v>417</v>
      </c>
      <c r="U249" s="31" t="s">
        <v>417</v>
      </c>
      <c r="V249" s="31" t="s">
        <v>417</v>
      </c>
      <c r="W249" s="30">
        <v>1</v>
      </c>
      <c r="X249" s="30">
        <v>1</v>
      </c>
    </row>
    <row r="250" spans="1:24" hidden="1" x14ac:dyDescent="0.35">
      <c r="A250" t="str">
        <f t="shared" si="3"/>
        <v>5480PHLSTK</v>
      </c>
      <c r="B250" s="28">
        <v>5480</v>
      </c>
      <c r="C250" s="25" t="s">
        <v>40</v>
      </c>
      <c r="D250" s="25" t="s">
        <v>243</v>
      </c>
      <c r="E250" s="25" t="s">
        <v>446</v>
      </c>
      <c r="F250" s="26">
        <v>34.35</v>
      </c>
      <c r="G250" s="67">
        <v>5.26</v>
      </c>
      <c r="H250" s="26">
        <v>129.52000000000001</v>
      </c>
      <c r="I250" s="26">
        <v>95.17</v>
      </c>
      <c r="J250" s="67">
        <v>14.62</v>
      </c>
      <c r="K250" s="67">
        <v>19.87</v>
      </c>
      <c r="L250" s="67">
        <v>19.73</v>
      </c>
      <c r="M250" s="67">
        <v>8.0399999999999991</v>
      </c>
      <c r="N250" s="67">
        <v>27.77</v>
      </c>
      <c r="O250" s="67">
        <v>7.89</v>
      </c>
      <c r="P250" s="26">
        <v>51.389937000000003</v>
      </c>
      <c r="Q250" s="26">
        <v>6.5133000000000001</v>
      </c>
      <c r="R250" s="27">
        <v>8.0456136283061277E-3</v>
      </c>
      <c r="S250" s="67">
        <v>0</v>
      </c>
      <c r="T250" s="25" t="s">
        <v>417</v>
      </c>
      <c r="U250" s="25" t="s">
        <v>417</v>
      </c>
      <c r="V250" s="25" t="s">
        <v>417</v>
      </c>
      <c r="W250" s="24">
        <v>1</v>
      </c>
      <c r="X250" s="24">
        <v>1</v>
      </c>
    </row>
    <row r="251" spans="1:24" hidden="1" x14ac:dyDescent="0.35">
      <c r="A251" t="str">
        <f t="shared" si="3"/>
        <v>8705GRILCHIK</v>
      </c>
      <c r="B251" s="34">
        <v>8705</v>
      </c>
      <c r="C251" s="31" t="s">
        <v>22</v>
      </c>
      <c r="D251" s="31" t="s">
        <v>213</v>
      </c>
      <c r="E251" s="31" t="s">
        <v>446</v>
      </c>
      <c r="F251" s="32">
        <v>34.340000000000003</v>
      </c>
      <c r="G251" s="68">
        <v>8.4499999999999993</v>
      </c>
      <c r="H251" s="32">
        <v>130.81</v>
      </c>
      <c r="I251" s="32">
        <v>96.47</v>
      </c>
      <c r="J251" s="68">
        <v>23.73</v>
      </c>
      <c r="K251" s="68">
        <v>32.18</v>
      </c>
      <c r="L251" s="68">
        <v>15.38</v>
      </c>
      <c r="M251" s="68">
        <v>24</v>
      </c>
      <c r="N251" s="68">
        <v>39.380000000000003</v>
      </c>
      <c r="O251" s="68">
        <v>7.2</v>
      </c>
      <c r="P251" s="32">
        <v>29.268000000000001</v>
      </c>
      <c r="Q251" s="32">
        <v>4.0650000000000004</v>
      </c>
      <c r="R251" s="33">
        <v>7.2785016393166219E-3</v>
      </c>
      <c r="S251" s="68">
        <v>0</v>
      </c>
      <c r="T251" s="31" t="s">
        <v>417</v>
      </c>
      <c r="U251" s="31" t="s">
        <v>417</v>
      </c>
      <c r="V251" s="31" t="s">
        <v>417</v>
      </c>
      <c r="W251" s="30">
        <v>1</v>
      </c>
      <c r="X251" s="30">
        <v>1</v>
      </c>
    </row>
    <row r="252" spans="1:24" hidden="1" x14ac:dyDescent="0.35">
      <c r="A252" t="str">
        <f t="shared" si="3"/>
        <v>4239PEPPERO</v>
      </c>
      <c r="B252" s="28">
        <v>4239</v>
      </c>
      <c r="C252" s="25" t="s">
        <v>35</v>
      </c>
      <c r="D252" s="25" t="s">
        <v>36</v>
      </c>
      <c r="E252" s="25" t="s">
        <v>446</v>
      </c>
      <c r="F252" s="26">
        <v>34.340000000000003</v>
      </c>
      <c r="G252" s="67">
        <v>11.3</v>
      </c>
      <c r="H252" s="26">
        <v>389.81</v>
      </c>
      <c r="I252" s="26">
        <v>355.47</v>
      </c>
      <c r="J252" s="67">
        <v>117.08</v>
      </c>
      <c r="K252" s="67">
        <v>128.38</v>
      </c>
      <c r="L252" s="67">
        <v>79</v>
      </c>
      <c r="M252" s="67">
        <v>100</v>
      </c>
      <c r="N252" s="67">
        <v>179</v>
      </c>
      <c r="O252" s="67">
        <v>50.63</v>
      </c>
      <c r="P252" s="26">
        <v>153.73293200000001</v>
      </c>
      <c r="Q252" s="26">
        <v>3.0364</v>
      </c>
      <c r="R252" s="27">
        <v>3.3501905015400825E-2</v>
      </c>
      <c r="S252" s="67">
        <v>0</v>
      </c>
      <c r="T252" s="25" t="s">
        <v>417</v>
      </c>
      <c r="U252" s="25" t="s">
        <v>417</v>
      </c>
      <c r="V252" s="25" t="s">
        <v>417</v>
      </c>
      <c r="W252" s="24">
        <v>1</v>
      </c>
      <c r="X252" s="24">
        <v>1</v>
      </c>
    </row>
    <row r="253" spans="1:24" hidden="1" x14ac:dyDescent="0.35">
      <c r="A253" t="str">
        <f t="shared" si="3"/>
        <v>617212PIZBO</v>
      </c>
      <c r="B253" s="34">
        <v>6172</v>
      </c>
      <c r="C253" s="31" t="s">
        <v>176</v>
      </c>
      <c r="D253" s="31" t="s">
        <v>175</v>
      </c>
      <c r="E253" s="31" t="s">
        <v>446</v>
      </c>
      <c r="F253" s="32">
        <v>34.33</v>
      </c>
      <c r="G253" s="68">
        <v>110</v>
      </c>
      <c r="H253" s="32">
        <v>151.38</v>
      </c>
      <c r="I253" s="32">
        <v>117.05</v>
      </c>
      <c r="J253" s="68">
        <v>375</v>
      </c>
      <c r="K253" s="68">
        <v>485</v>
      </c>
      <c r="L253" s="68">
        <v>285</v>
      </c>
      <c r="M253" s="68">
        <v>200</v>
      </c>
      <c r="N253" s="68">
        <v>485</v>
      </c>
      <c r="O253" s="68">
        <v>0</v>
      </c>
      <c r="P253" s="32">
        <v>0</v>
      </c>
      <c r="Q253" s="32">
        <v>0</v>
      </c>
      <c r="R253" s="33">
        <v>0</v>
      </c>
      <c r="S253" s="68">
        <v>0</v>
      </c>
      <c r="T253" s="31" t="s">
        <v>417</v>
      </c>
      <c r="U253" s="31" t="s">
        <v>417</v>
      </c>
      <c r="V253" s="31" t="s">
        <v>417</v>
      </c>
      <c r="W253" s="30">
        <v>1</v>
      </c>
      <c r="X253" s="30">
        <v>1</v>
      </c>
    </row>
    <row r="254" spans="1:24" hidden="1" x14ac:dyDescent="0.35">
      <c r="A254" t="str">
        <f t="shared" si="3"/>
        <v>8724PARCHPA</v>
      </c>
      <c r="B254" s="28">
        <v>8724</v>
      </c>
      <c r="C254" s="25" t="s">
        <v>238</v>
      </c>
      <c r="D254" s="25" t="s">
        <v>237</v>
      </c>
      <c r="E254" s="25" t="s">
        <v>446</v>
      </c>
      <c r="F254" s="26">
        <v>-34.29</v>
      </c>
      <c r="G254" s="67">
        <v>-0.91</v>
      </c>
      <c r="H254" s="26">
        <v>0.01</v>
      </c>
      <c r="I254" s="26">
        <v>34.299999999999997</v>
      </c>
      <c r="J254" s="67">
        <v>0.91</v>
      </c>
      <c r="K254" s="67">
        <v>-0.01</v>
      </c>
      <c r="L254" s="67">
        <v>1</v>
      </c>
      <c r="M254" s="67">
        <v>1</v>
      </c>
      <c r="N254" s="67">
        <v>2</v>
      </c>
      <c r="O254" s="67">
        <v>2</v>
      </c>
      <c r="P254" s="26">
        <v>75.08</v>
      </c>
      <c r="Q254" s="26">
        <v>37.54</v>
      </c>
      <c r="R254" s="27">
        <v>1.2827284981439561E-2</v>
      </c>
      <c r="S254" s="67">
        <v>0</v>
      </c>
      <c r="T254" s="25" t="s">
        <v>417</v>
      </c>
      <c r="U254" s="25" t="s">
        <v>417</v>
      </c>
      <c r="V254" s="25" t="s">
        <v>417</v>
      </c>
      <c r="W254" s="24">
        <v>1</v>
      </c>
      <c r="X254" s="24">
        <v>1</v>
      </c>
    </row>
    <row r="255" spans="1:24" hidden="1" x14ac:dyDescent="0.35">
      <c r="A255" t="str">
        <f t="shared" si="3"/>
        <v>5469FORK</v>
      </c>
      <c r="B255" s="34">
        <v>5469</v>
      </c>
      <c r="C255" s="31" t="s">
        <v>205</v>
      </c>
      <c r="D255" s="31" t="s">
        <v>204</v>
      </c>
      <c r="E255" s="31" t="s">
        <v>446</v>
      </c>
      <c r="F255" s="32">
        <v>-34.22</v>
      </c>
      <c r="G255" s="68">
        <v>-1.07</v>
      </c>
      <c r="H255" s="32">
        <v>-32.14</v>
      </c>
      <c r="I255" s="32">
        <v>2.08</v>
      </c>
      <c r="J255" s="68">
        <v>0.06</v>
      </c>
      <c r="K255" s="68">
        <v>-1</v>
      </c>
      <c r="L255" s="68">
        <v>2.4500000000000002</v>
      </c>
      <c r="M255" s="68">
        <v>0</v>
      </c>
      <c r="N255" s="68">
        <v>2.4500000000000002</v>
      </c>
      <c r="O255" s="68">
        <v>3.45</v>
      </c>
      <c r="P255" s="32">
        <v>110.8485</v>
      </c>
      <c r="Q255" s="32">
        <v>32.130000000000003</v>
      </c>
      <c r="R255" s="33">
        <v>1.6087743172576361E-2</v>
      </c>
      <c r="S255" s="68">
        <v>0</v>
      </c>
      <c r="T255" s="31" t="s">
        <v>417</v>
      </c>
      <c r="U255" s="31" t="s">
        <v>417</v>
      </c>
      <c r="V255" s="31" t="s">
        <v>417</v>
      </c>
      <c r="W255" s="30">
        <v>1</v>
      </c>
      <c r="X255" s="30">
        <v>1</v>
      </c>
    </row>
    <row r="256" spans="1:24" hidden="1" x14ac:dyDescent="0.35">
      <c r="A256" t="str">
        <f t="shared" si="3"/>
        <v>5459BBARBSAU</v>
      </c>
      <c r="B256" s="28">
        <v>5459</v>
      </c>
      <c r="C256" s="25" t="s">
        <v>49</v>
      </c>
      <c r="D256" s="25" t="s">
        <v>219</v>
      </c>
      <c r="E256" s="25" t="s">
        <v>446</v>
      </c>
      <c r="F256" s="26">
        <v>34.22</v>
      </c>
      <c r="G256" s="67">
        <v>6.35</v>
      </c>
      <c r="H256" s="26">
        <v>48.51</v>
      </c>
      <c r="I256" s="26">
        <v>14.29</v>
      </c>
      <c r="J256" s="67">
        <v>2.65</v>
      </c>
      <c r="K256" s="67">
        <v>9</v>
      </c>
      <c r="L256" s="67">
        <v>9</v>
      </c>
      <c r="M256" s="67">
        <v>10</v>
      </c>
      <c r="N256" s="67">
        <v>19</v>
      </c>
      <c r="O256" s="67">
        <v>10</v>
      </c>
      <c r="P256" s="26">
        <v>53.9</v>
      </c>
      <c r="Q256" s="26">
        <v>5.39</v>
      </c>
      <c r="R256" s="27">
        <v>6.8135530494770891E-3</v>
      </c>
      <c r="S256" s="67">
        <v>0</v>
      </c>
      <c r="T256" s="25" t="s">
        <v>417</v>
      </c>
      <c r="U256" s="25" t="s">
        <v>417</v>
      </c>
      <c r="V256" s="25" t="s">
        <v>417</v>
      </c>
      <c r="W256" s="24">
        <v>1</v>
      </c>
      <c r="X256" s="24">
        <v>1</v>
      </c>
    </row>
    <row r="257" spans="1:24" hidden="1" x14ac:dyDescent="0.35">
      <c r="A257" t="str">
        <f t="shared" si="3"/>
        <v>5459LAVA</v>
      </c>
      <c r="B257" s="34">
        <v>5459</v>
      </c>
      <c r="C257" s="31" t="s">
        <v>19</v>
      </c>
      <c r="D257" s="31" t="s">
        <v>226</v>
      </c>
      <c r="E257" s="31" t="s">
        <v>446</v>
      </c>
      <c r="F257" s="32">
        <v>34.18</v>
      </c>
      <c r="G257" s="68">
        <v>45</v>
      </c>
      <c r="H257" s="32">
        <v>127.59</v>
      </c>
      <c r="I257" s="32">
        <v>93.41</v>
      </c>
      <c r="J257" s="68">
        <v>123</v>
      </c>
      <c r="K257" s="68">
        <v>168</v>
      </c>
      <c r="L257" s="68">
        <v>78.5</v>
      </c>
      <c r="M257" s="68">
        <v>180</v>
      </c>
      <c r="N257" s="68">
        <v>258.5</v>
      </c>
      <c r="O257" s="68">
        <v>90.5</v>
      </c>
      <c r="P257" s="32">
        <v>68.743799999999993</v>
      </c>
      <c r="Q257" s="32">
        <v>0.75960000000000005</v>
      </c>
      <c r="R257" s="33">
        <v>8.6899726924423576E-3</v>
      </c>
      <c r="S257" s="68">
        <v>0</v>
      </c>
      <c r="T257" s="31" t="s">
        <v>417</v>
      </c>
      <c r="U257" s="31" t="s">
        <v>417</v>
      </c>
      <c r="V257" s="31" t="s">
        <v>417</v>
      </c>
      <c r="W257" s="30">
        <v>1</v>
      </c>
      <c r="X257" s="30">
        <v>1</v>
      </c>
    </row>
    <row r="258" spans="1:24" hidden="1" x14ac:dyDescent="0.35">
      <c r="A258" t="str">
        <f t="shared" si="3"/>
        <v>4239CINNMGC</v>
      </c>
      <c r="B258" s="28">
        <v>4239</v>
      </c>
      <c r="C258" s="25" t="s">
        <v>59</v>
      </c>
      <c r="D258" s="25" t="s">
        <v>60</v>
      </c>
      <c r="E258" s="25" t="s">
        <v>446</v>
      </c>
      <c r="F258" s="26">
        <v>-34.020000000000003</v>
      </c>
      <c r="G258" s="67">
        <v>-6.31</v>
      </c>
      <c r="H258" s="26">
        <v>2.7</v>
      </c>
      <c r="I258" s="26">
        <v>36.72</v>
      </c>
      <c r="J258" s="67">
        <v>6.82</v>
      </c>
      <c r="K258" s="67">
        <v>0.51</v>
      </c>
      <c r="L258" s="67">
        <v>5</v>
      </c>
      <c r="M258" s="67">
        <v>12</v>
      </c>
      <c r="N258" s="67">
        <v>17</v>
      </c>
      <c r="O258" s="67">
        <v>16.5</v>
      </c>
      <c r="P258" s="26">
        <v>88.935000000000002</v>
      </c>
      <c r="Q258" s="26">
        <v>5.39</v>
      </c>
      <c r="R258" s="27">
        <v>1.9380960759563682E-2</v>
      </c>
      <c r="S258" s="67">
        <v>0</v>
      </c>
      <c r="T258" s="25" t="s">
        <v>417</v>
      </c>
      <c r="U258" s="25" t="s">
        <v>417</v>
      </c>
      <c r="V258" s="25" t="s">
        <v>417</v>
      </c>
      <c r="W258" s="24">
        <v>1</v>
      </c>
      <c r="X258" s="24">
        <v>1</v>
      </c>
    </row>
    <row r="259" spans="1:24" hidden="1" x14ac:dyDescent="0.35">
      <c r="A259" t="str">
        <f t="shared" ref="A259:A322" si="4">B259&amp;C259</f>
        <v>5468SAUCEBA</v>
      </c>
      <c r="B259" s="34">
        <v>5468</v>
      </c>
      <c r="C259" s="31" t="s">
        <v>27</v>
      </c>
      <c r="D259" s="31" t="s">
        <v>249</v>
      </c>
      <c r="E259" s="31" t="s">
        <v>446</v>
      </c>
      <c r="F259" s="32">
        <v>33.94</v>
      </c>
      <c r="G259" s="68">
        <v>6.93</v>
      </c>
      <c r="H259" s="32">
        <v>187.15</v>
      </c>
      <c r="I259" s="32">
        <v>153.21</v>
      </c>
      <c r="J259" s="68">
        <v>31.29</v>
      </c>
      <c r="K259" s="68">
        <v>38.229999999999997</v>
      </c>
      <c r="L259" s="68">
        <v>22</v>
      </c>
      <c r="M259" s="68">
        <v>48</v>
      </c>
      <c r="N259" s="68">
        <v>70</v>
      </c>
      <c r="O259" s="68">
        <v>31.77</v>
      </c>
      <c r="P259" s="32">
        <v>155.51415</v>
      </c>
      <c r="Q259" s="32">
        <v>4.8949999999999996</v>
      </c>
      <c r="R259" s="33">
        <v>2.4675777880322356E-2</v>
      </c>
      <c r="S259" s="68">
        <v>0</v>
      </c>
      <c r="T259" s="31" t="s">
        <v>417</v>
      </c>
      <c r="U259" s="31" t="s">
        <v>417</v>
      </c>
      <c r="V259" s="31" t="s">
        <v>417</v>
      </c>
      <c r="W259" s="30">
        <v>1</v>
      </c>
      <c r="X259" s="30">
        <v>1</v>
      </c>
    </row>
    <row r="260" spans="1:24" x14ac:dyDescent="0.35">
      <c r="A260" t="str">
        <f t="shared" si="4"/>
        <v>136814SCRDO</v>
      </c>
      <c r="B260" s="28">
        <v>1368</v>
      </c>
      <c r="C260" s="25" t="s">
        <v>94</v>
      </c>
      <c r="D260" s="25" t="s">
        <v>198</v>
      </c>
      <c r="E260" s="25" t="s">
        <v>446</v>
      </c>
      <c r="F260" s="26">
        <v>33.9</v>
      </c>
      <c r="G260" s="67">
        <v>41</v>
      </c>
      <c r="H260" s="26">
        <v>677.87</v>
      </c>
      <c r="I260" s="26">
        <v>643.97</v>
      </c>
      <c r="J260" s="67">
        <v>779</v>
      </c>
      <c r="K260" s="67">
        <v>820</v>
      </c>
      <c r="L260" s="67">
        <v>57</v>
      </c>
      <c r="M260" s="67">
        <v>1050</v>
      </c>
      <c r="N260" s="67">
        <v>1107</v>
      </c>
      <c r="O260" s="67">
        <v>287</v>
      </c>
      <c r="P260" s="26">
        <v>237.2629</v>
      </c>
      <c r="Q260" s="26">
        <v>0.82669999999999999</v>
      </c>
      <c r="R260" s="27">
        <v>2.5056685490492458E-2</v>
      </c>
      <c r="S260" s="67">
        <v>0</v>
      </c>
      <c r="T260" s="25" t="s">
        <v>417</v>
      </c>
      <c r="U260" s="25" t="s">
        <v>417</v>
      </c>
      <c r="V260" s="25" t="s">
        <v>417</v>
      </c>
      <c r="W260" s="24">
        <v>1</v>
      </c>
      <c r="X260" s="24">
        <v>1</v>
      </c>
    </row>
    <row r="261" spans="1:24" hidden="1" x14ac:dyDescent="0.35">
      <c r="A261" t="str">
        <f t="shared" si="4"/>
        <v>870520OZDRP</v>
      </c>
      <c r="B261" s="34">
        <v>8705</v>
      </c>
      <c r="C261" s="31" t="s">
        <v>462</v>
      </c>
      <c r="D261" s="31" t="s">
        <v>463</v>
      </c>
      <c r="E261" s="31" t="s">
        <v>461</v>
      </c>
      <c r="F261" s="32">
        <v>-33.85</v>
      </c>
      <c r="G261" s="68">
        <v>-47</v>
      </c>
      <c r="H261" s="32">
        <v>-25.21</v>
      </c>
      <c r="I261" s="32">
        <v>8.64</v>
      </c>
      <c r="J261" s="68">
        <v>12</v>
      </c>
      <c r="K261" s="68">
        <v>-35</v>
      </c>
      <c r="L261" s="68">
        <v>0</v>
      </c>
      <c r="M261" s="68">
        <v>0</v>
      </c>
      <c r="N261" s="68">
        <v>0</v>
      </c>
      <c r="O261" s="68">
        <v>35</v>
      </c>
      <c r="P261" s="32">
        <v>25.213999999999999</v>
      </c>
      <c r="Q261" s="32">
        <v>0.72040000000000004</v>
      </c>
      <c r="R261" s="33">
        <v>6.2703341647440654E-3</v>
      </c>
      <c r="S261" s="68">
        <v>0</v>
      </c>
      <c r="T261" s="31" t="s">
        <v>417</v>
      </c>
      <c r="U261" s="31" t="s">
        <v>417</v>
      </c>
      <c r="V261" s="31" t="s">
        <v>417</v>
      </c>
      <c r="W261" s="30">
        <v>1</v>
      </c>
      <c r="X261" s="30">
        <v>1</v>
      </c>
    </row>
    <row r="262" spans="1:24" hidden="1" x14ac:dyDescent="0.35">
      <c r="A262" t="str">
        <f t="shared" si="4"/>
        <v>542312PANCR</v>
      </c>
      <c r="B262" s="28">
        <v>5423</v>
      </c>
      <c r="C262" s="25" t="s">
        <v>103</v>
      </c>
      <c r="D262" s="25" t="s">
        <v>199</v>
      </c>
      <c r="E262" s="25" t="s">
        <v>446</v>
      </c>
      <c r="F262" s="26">
        <v>33.81</v>
      </c>
      <c r="G262" s="67">
        <v>33.5</v>
      </c>
      <c r="H262" s="26">
        <v>607.27</v>
      </c>
      <c r="I262" s="26">
        <v>573.46</v>
      </c>
      <c r="J262" s="67">
        <v>568.5</v>
      </c>
      <c r="K262" s="67">
        <v>602</v>
      </c>
      <c r="L262" s="67">
        <v>158</v>
      </c>
      <c r="M262" s="67">
        <v>600</v>
      </c>
      <c r="N262" s="67">
        <v>758</v>
      </c>
      <c r="O262" s="67">
        <v>156</v>
      </c>
      <c r="P262" s="26">
        <v>157.35720000000001</v>
      </c>
      <c r="Q262" s="26">
        <v>1.0086999999999999</v>
      </c>
      <c r="R262" s="27">
        <v>3.5002793422098222E-2</v>
      </c>
      <c r="S262" s="67">
        <v>0</v>
      </c>
      <c r="T262" s="25" t="s">
        <v>417</v>
      </c>
      <c r="U262" s="25" t="s">
        <v>417</v>
      </c>
      <c r="V262" s="25" t="s">
        <v>417</v>
      </c>
      <c r="W262" s="24">
        <v>1</v>
      </c>
      <c r="X262" s="24">
        <v>1</v>
      </c>
    </row>
    <row r="263" spans="1:24" x14ac:dyDescent="0.35">
      <c r="A263" t="str">
        <f t="shared" si="4"/>
        <v>1368RANCHPK</v>
      </c>
      <c r="B263" s="34">
        <v>1368</v>
      </c>
      <c r="C263" s="31" t="s">
        <v>200</v>
      </c>
      <c r="D263" s="31" t="s">
        <v>466</v>
      </c>
      <c r="E263" s="31" t="s">
        <v>446</v>
      </c>
      <c r="F263" s="32">
        <v>-33.76</v>
      </c>
      <c r="G263" s="68">
        <v>-149</v>
      </c>
      <c r="H263" s="32">
        <v>-23.1</v>
      </c>
      <c r="I263" s="32">
        <v>10.66</v>
      </c>
      <c r="J263" s="68">
        <v>47</v>
      </c>
      <c r="K263" s="68">
        <v>-102</v>
      </c>
      <c r="L263" s="68">
        <v>120</v>
      </c>
      <c r="M263" s="68">
        <v>0</v>
      </c>
      <c r="N263" s="68">
        <v>120</v>
      </c>
      <c r="O263" s="68">
        <v>222</v>
      </c>
      <c r="P263" s="32">
        <v>50.305199999999999</v>
      </c>
      <c r="Q263" s="32">
        <v>0.2266</v>
      </c>
      <c r="R263" s="33">
        <v>5.3125944887983797E-3</v>
      </c>
      <c r="S263" s="68">
        <v>0</v>
      </c>
      <c r="T263" s="31" t="s">
        <v>417</v>
      </c>
      <c r="U263" s="31" t="s">
        <v>417</v>
      </c>
      <c r="V263" s="31" t="s">
        <v>417</v>
      </c>
      <c r="W263" s="30">
        <v>1</v>
      </c>
      <c r="X263" s="30">
        <v>1</v>
      </c>
    </row>
    <row r="264" spans="1:24" hidden="1" x14ac:dyDescent="0.35">
      <c r="A264" t="str">
        <f t="shared" si="4"/>
        <v>8724ALFRED</v>
      </c>
      <c r="B264" s="28">
        <v>8724</v>
      </c>
      <c r="C264" s="25" t="s">
        <v>69</v>
      </c>
      <c r="D264" s="25" t="s">
        <v>501</v>
      </c>
      <c r="E264" s="25" t="s">
        <v>446</v>
      </c>
      <c r="F264" s="26">
        <v>33.729999999999997</v>
      </c>
      <c r="G264" s="67">
        <v>3.93</v>
      </c>
      <c r="H264" s="26">
        <v>141.16999999999999</v>
      </c>
      <c r="I264" s="26">
        <v>107.44</v>
      </c>
      <c r="J264" s="67">
        <v>12.53</v>
      </c>
      <c r="K264" s="67">
        <v>16.47</v>
      </c>
      <c r="L264" s="67">
        <v>13.92</v>
      </c>
      <c r="M264" s="67">
        <v>12</v>
      </c>
      <c r="N264" s="67">
        <v>25.92</v>
      </c>
      <c r="O264" s="67">
        <v>9.4600000000000009</v>
      </c>
      <c r="P264" s="26">
        <v>81.143150000000006</v>
      </c>
      <c r="Q264" s="26">
        <v>8.5775000000000006</v>
      </c>
      <c r="R264" s="27">
        <v>1.3863163416911264E-2</v>
      </c>
      <c r="S264" s="67">
        <v>0</v>
      </c>
      <c r="T264" s="25" t="s">
        <v>417</v>
      </c>
      <c r="U264" s="25" t="s">
        <v>417</v>
      </c>
      <c r="V264" s="25" t="s">
        <v>417</v>
      </c>
      <c r="W264" s="24">
        <v>1</v>
      </c>
      <c r="X264" s="24">
        <v>1</v>
      </c>
    </row>
    <row r="265" spans="1:24" hidden="1" x14ac:dyDescent="0.35">
      <c r="A265" t="str">
        <f t="shared" si="4"/>
        <v>54872LTCKE</v>
      </c>
      <c r="B265" s="34">
        <v>5487</v>
      </c>
      <c r="C265" s="31" t="s">
        <v>469</v>
      </c>
      <c r="D265" s="31" t="s">
        <v>470</v>
      </c>
      <c r="E265" s="31" t="s">
        <v>461</v>
      </c>
      <c r="F265" s="32">
        <v>33.659999999999997</v>
      </c>
      <c r="G265" s="68">
        <v>24</v>
      </c>
      <c r="H265" s="32">
        <v>256.67</v>
      </c>
      <c r="I265" s="32">
        <v>223.01</v>
      </c>
      <c r="J265" s="68">
        <v>159</v>
      </c>
      <c r="K265" s="68">
        <v>183</v>
      </c>
      <c r="L265" s="68">
        <v>147</v>
      </c>
      <c r="M265" s="68">
        <v>48</v>
      </c>
      <c r="N265" s="68">
        <v>195</v>
      </c>
      <c r="O265" s="68">
        <v>12</v>
      </c>
      <c r="P265" s="32">
        <v>16.829999999999998</v>
      </c>
      <c r="Q265" s="32">
        <v>1.4025000000000001</v>
      </c>
      <c r="R265" s="33">
        <v>1.7778966939128893E-3</v>
      </c>
      <c r="S265" s="68">
        <v>0</v>
      </c>
      <c r="T265" s="31" t="s">
        <v>417</v>
      </c>
      <c r="U265" s="31" t="s">
        <v>417</v>
      </c>
      <c r="V265" s="31" t="s">
        <v>417</v>
      </c>
      <c r="W265" s="30">
        <v>1</v>
      </c>
      <c r="X265" s="30">
        <v>1</v>
      </c>
    </row>
    <row r="266" spans="1:24" hidden="1" x14ac:dyDescent="0.35">
      <c r="A266" t="str">
        <f t="shared" si="4"/>
        <v>6117GRILCHIK</v>
      </c>
      <c r="B266" s="28">
        <v>6117</v>
      </c>
      <c r="C266" s="25" t="s">
        <v>22</v>
      </c>
      <c r="D266" s="25" t="s">
        <v>213</v>
      </c>
      <c r="E266" s="25" t="s">
        <v>446</v>
      </c>
      <c r="F266" s="26">
        <v>33.53</v>
      </c>
      <c r="G266" s="67">
        <v>8.24</v>
      </c>
      <c r="H266" s="26">
        <v>168.69</v>
      </c>
      <c r="I266" s="26">
        <v>135.16</v>
      </c>
      <c r="J266" s="67">
        <v>33.26</v>
      </c>
      <c r="K266" s="67">
        <v>41.5</v>
      </c>
      <c r="L266" s="67">
        <v>13.5</v>
      </c>
      <c r="M266" s="67">
        <v>48</v>
      </c>
      <c r="N266" s="67">
        <v>61.5</v>
      </c>
      <c r="O266" s="67">
        <v>20</v>
      </c>
      <c r="P266" s="26">
        <v>81.3</v>
      </c>
      <c r="Q266" s="26">
        <v>4.0650000000000004</v>
      </c>
      <c r="R266" s="27">
        <v>1.3671946930647914E-2</v>
      </c>
      <c r="S266" s="67">
        <v>0</v>
      </c>
      <c r="T266" s="25" t="s">
        <v>417</v>
      </c>
      <c r="U266" s="25" t="s">
        <v>417</v>
      </c>
      <c r="V266" s="25" t="s">
        <v>417</v>
      </c>
      <c r="W266" s="24">
        <v>1</v>
      </c>
      <c r="X266" s="24">
        <v>1</v>
      </c>
    </row>
    <row r="267" spans="1:24" hidden="1" x14ac:dyDescent="0.35">
      <c r="A267" t="str">
        <f t="shared" si="4"/>
        <v>5459PHLSTK</v>
      </c>
      <c r="B267" s="34">
        <v>5459</v>
      </c>
      <c r="C267" s="31" t="s">
        <v>40</v>
      </c>
      <c r="D267" s="31" t="s">
        <v>243</v>
      </c>
      <c r="E267" s="31" t="s">
        <v>446</v>
      </c>
      <c r="F267" s="32">
        <v>33.35</v>
      </c>
      <c r="G267" s="68">
        <v>5.13</v>
      </c>
      <c r="H267" s="32">
        <v>88.92</v>
      </c>
      <c r="I267" s="32">
        <v>55.57</v>
      </c>
      <c r="J267" s="68">
        <v>8.5399999999999991</v>
      </c>
      <c r="K267" s="68">
        <v>13.65</v>
      </c>
      <c r="L267" s="68">
        <v>15.65</v>
      </c>
      <c r="M267" s="68">
        <v>12</v>
      </c>
      <c r="N267" s="68">
        <v>27.65</v>
      </c>
      <c r="O267" s="68">
        <v>14</v>
      </c>
      <c r="P267" s="32">
        <v>91.186199999999999</v>
      </c>
      <c r="Q267" s="32">
        <v>6.5133000000000001</v>
      </c>
      <c r="R267" s="33">
        <v>1.1526938981080292E-2</v>
      </c>
      <c r="S267" s="68">
        <v>0</v>
      </c>
      <c r="T267" s="31" t="s">
        <v>417</v>
      </c>
      <c r="U267" s="31" t="s">
        <v>417</v>
      </c>
      <c r="V267" s="31" t="s">
        <v>417</v>
      </c>
      <c r="W267" s="30">
        <v>1</v>
      </c>
      <c r="X267" s="30">
        <v>1</v>
      </c>
    </row>
    <row r="268" spans="1:24" hidden="1" x14ac:dyDescent="0.35">
      <c r="A268" t="str">
        <f t="shared" si="4"/>
        <v>616520OZCOKE</v>
      </c>
      <c r="B268" s="28">
        <v>6165</v>
      </c>
      <c r="C268" s="25" t="s">
        <v>130</v>
      </c>
      <c r="D268" s="25" t="s">
        <v>158</v>
      </c>
      <c r="E268" s="25" t="s">
        <v>461</v>
      </c>
      <c r="F268" s="26">
        <v>33.06</v>
      </c>
      <c r="G268" s="67">
        <v>45</v>
      </c>
      <c r="H268" s="26">
        <v>53.63</v>
      </c>
      <c r="I268" s="26">
        <v>20.57</v>
      </c>
      <c r="J268" s="67">
        <v>28</v>
      </c>
      <c r="K268" s="67">
        <v>73</v>
      </c>
      <c r="L268" s="67">
        <v>122</v>
      </c>
      <c r="M268" s="67">
        <v>48</v>
      </c>
      <c r="N268" s="67">
        <v>170</v>
      </c>
      <c r="O268" s="67">
        <v>97</v>
      </c>
      <c r="P268" s="26">
        <v>71.256200000000007</v>
      </c>
      <c r="Q268" s="26">
        <v>0.73460000000000003</v>
      </c>
      <c r="R268" s="27">
        <v>1.0548547973264356E-2</v>
      </c>
      <c r="S268" s="67">
        <v>0</v>
      </c>
      <c r="T268" s="25" t="s">
        <v>417</v>
      </c>
      <c r="U268" s="25" t="s">
        <v>417</v>
      </c>
      <c r="V268" s="25" t="s">
        <v>417</v>
      </c>
      <c r="W268" s="24">
        <v>1</v>
      </c>
      <c r="X268" s="24">
        <v>1</v>
      </c>
    </row>
    <row r="269" spans="1:24" hidden="1" x14ac:dyDescent="0.35">
      <c r="A269" t="str">
        <f t="shared" si="4"/>
        <v>872420OZDRP</v>
      </c>
      <c r="B269" s="34">
        <v>8724</v>
      </c>
      <c r="C269" s="31" t="s">
        <v>462</v>
      </c>
      <c r="D269" s="31" t="s">
        <v>463</v>
      </c>
      <c r="E269" s="31" t="s">
        <v>461</v>
      </c>
      <c r="F269" s="32">
        <v>-33.049999999999997</v>
      </c>
      <c r="G269" s="68">
        <v>-45</v>
      </c>
      <c r="H269" s="32">
        <v>-28.65</v>
      </c>
      <c r="I269" s="32">
        <v>4.4000000000000004</v>
      </c>
      <c r="J269" s="68">
        <v>6</v>
      </c>
      <c r="K269" s="68">
        <v>-39</v>
      </c>
      <c r="L269" s="68">
        <v>10</v>
      </c>
      <c r="M269" s="68">
        <v>0</v>
      </c>
      <c r="N269" s="68">
        <v>10</v>
      </c>
      <c r="O269" s="68">
        <v>49</v>
      </c>
      <c r="P269" s="32">
        <v>35.995399999999997</v>
      </c>
      <c r="Q269" s="32">
        <v>0.73460000000000003</v>
      </c>
      <c r="R269" s="33">
        <v>6.1497503172737019E-3</v>
      </c>
      <c r="S269" s="68">
        <v>0</v>
      </c>
      <c r="T269" s="31" t="s">
        <v>417</v>
      </c>
      <c r="U269" s="31" t="s">
        <v>417</v>
      </c>
      <c r="V269" s="31" t="s">
        <v>417</v>
      </c>
      <c r="W269" s="30">
        <v>1</v>
      </c>
      <c r="X269" s="30">
        <v>1</v>
      </c>
    </row>
    <row r="270" spans="1:24" hidden="1" x14ac:dyDescent="0.35">
      <c r="A270" t="str">
        <f t="shared" si="4"/>
        <v>5490WHIRL</v>
      </c>
      <c r="B270" s="28">
        <v>5490</v>
      </c>
      <c r="C270" s="25" t="s">
        <v>37</v>
      </c>
      <c r="D270" s="25" t="s">
        <v>183</v>
      </c>
      <c r="E270" s="25" t="s">
        <v>446</v>
      </c>
      <c r="F270" s="26">
        <v>33.049999999999997</v>
      </c>
      <c r="G270" s="67">
        <v>2.0299999999999998</v>
      </c>
      <c r="H270" s="26">
        <v>51.97</v>
      </c>
      <c r="I270" s="26">
        <v>18.920000000000002</v>
      </c>
      <c r="J270" s="67">
        <v>1.17</v>
      </c>
      <c r="K270" s="67">
        <v>3.2</v>
      </c>
      <c r="L270" s="67">
        <v>3.2</v>
      </c>
      <c r="M270" s="67">
        <v>0</v>
      </c>
      <c r="N270" s="67">
        <v>3.2</v>
      </c>
      <c r="O270" s="67">
        <v>0</v>
      </c>
      <c r="P270" s="26">
        <v>0</v>
      </c>
      <c r="Q270" s="26">
        <v>0</v>
      </c>
      <c r="R270" s="27">
        <v>0</v>
      </c>
      <c r="S270" s="67">
        <v>0</v>
      </c>
      <c r="T270" s="25" t="s">
        <v>417</v>
      </c>
      <c r="U270" s="25" t="s">
        <v>417</v>
      </c>
      <c r="V270" s="25" t="s">
        <v>417</v>
      </c>
      <c r="W270" s="24">
        <v>1</v>
      </c>
      <c r="X270" s="24">
        <v>1</v>
      </c>
    </row>
    <row r="271" spans="1:24" hidden="1" x14ac:dyDescent="0.35">
      <c r="A271" t="str">
        <f t="shared" si="4"/>
        <v>6194PHLSTK</v>
      </c>
      <c r="B271" s="34">
        <v>6194</v>
      </c>
      <c r="C271" s="31" t="s">
        <v>40</v>
      </c>
      <c r="D271" s="31" t="s">
        <v>243</v>
      </c>
      <c r="E271" s="31" t="s">
        <v>446</v>
      </c>
      <c r="F271" s="32">
        <v>32.82</v>
      </c>
      <c r="G271" s="68">
        <v>5.03</v>
      </c>
      <c r="H271" s="32">
        <v>193.12</v>
      </c>
      <c r="I271" s="32">
        <v>160.30000000000001</v>
      </c>
      <c r="J271" s="68">
        <v>24.61</v>
      </c>
      <c r="K271" s="68">
        <v>29.64</v>
      </c>
      <c r="L271" s="68">
        <v>18.13</v>
      </c>
      <c r="M271" s="68">
        <v>18</v>
      </c>
      <c r="N271" s="68">
        <v>36.130000000000003</v>
      </c>
      <c r="O271" s="68">
        <v>6.48</v>
      </c>
      <c r="P271" s="32">
        <v>42.206184</v>
      </c>
      <c r="Q271" s="32">
        <v>6.5133000000000001</v>
      </c>
      <c r="R271" s="33">
        <v>6.1900314353258712E-3</v>
      </c>
      <c r="S271" s="68">
        <v>0</v>
      </c>
      <c r="T271" s="31" t="s">
        <v>417</v>
      </c>
      <c r="U271" s="31" t="s">
        <v>417</v>
      </c>
      <c r="V271" s="31" t="s">
        <v>417</v>
      </c>
      <c r="W271" s="30">
        <v>1</v>
      </c>
      <c r="X271" s="30">
        <v>1</v>
      </c>
    </row>
    <row r="272" spans="1:24" hidden="1" x14ac:dyDescent="0.35">
      <c r="A272" t="str">
        <f t="shared" si="4"/>
        <v>542712PANCR</v>
      </c>
      <c r="B272" s="28">
        <v>5427</v>
      </c>
      <c r="C272" s="25" t="s">
        <v>103</v>
      </c>
      <c r="D272" s="25" t="s">
        <v>199</v>
      </c>
      <c r="E272" s="25" t="s">
        <v>446</v>
      </c>
      <c r="F272" s="26">
        <v>32.78</v>
      </c>
      <c r="G272" s="67">
        <v>32.5</v>
      </c>
      <c r="H272" s="26">
        <v>482.18</v>
      </c>
      <c r="I272" s="26">
        <v>449.4</v>
      </c>
      <c r="J272" s="67">
        <v>445.5</v>
      </c>
      <c r="K272" s="67">
        <v>478</v>
      </c>
      <c r="L272" s="67">
        <v>152</v>
      </c>
      <c r="M272" s="67">
        <v>512</v>
      </c>
      <c r="N272" s="67">
        <v>664</v>
      </c>
      <c r="O272" s="67">
        <v>186</v>
      </c>
      <c r="P272" s="26">
        <v>187.6182</v>
      </c>
      <c r="Q272" s="26">
        <v>1.0086999999999999</v>
      </c>
      <c r="R272" s="27">
        <v>2.9701873254422351E-2</v>
      </c>
      <c r="S272" s="67">
        <v>0</v>
      </c>
      <c r="T272" s="25" t="s">
        <v>417</v>
      </c>
      <c r="U272" s="25" t="s">
        <v>417</v>
      </c>
      <c r="V272" s="25" t="s">
        <v>417</v>
      </c>
      <c r="W272" s="24">
        <v>1</v>
      </c>
      <c r="X272" s="24">
        <v>1</v>
      </c>
    </row>
    <row r="273" spans="1:24" hidden="1" x14ac:dyDescent="0.35">
      <c r="A273" t="str">
        <f t="shared" si="4"/>
        <v>5487SUBRL</v>
      </c>
      <c r="B273" s="34">
        <v>5487</v>
      </c>
      <c r="C273" s="31" t="s">
        <v>250</v>
      </c>
      <c r="D273" s="31" t="s">
        <v>24</v>
      </c>
      <c r="E273" s="31" t="s">
        <v>446</v>
      </c>
      <c r="F273" s="32">
        <v>32.71</v>
      </c>
      <c r="G273" s="68">
        <v>55</v>
      </c>
      <c r="H273" s="32">
        <v>107.03</v>
      </c>
      <c r="I273" s="32">
        <v>74.319999999999993</v>
      </c>
      <c r="J273" s="68">
        <v>125</v>
      </c>
      <c r="K273" s="68">
        <v>180</v>
      </c>
      <c r="L273" s="68">
        <v>72</v>
      </c>
      <c r="M273" s="68">
        <v>168</v>
      </c>
      <c r="N273" s="68">
        <v>240</v>
      </c>
      <c r="O273" s="68">
        <v>60</v>
      </c>
      <c r="P273" s="32">
        <v>35.676000000000002</v>
      </c>
      <c r="Q273" s="32">
        <v>0.59460000000000002</v>
      </c>
      <c r="R273" s="33">
        <v>3.7687606923372699E-3</v>
      </c>
      <c r="S273" s="68">
        <v>0</v>
      </c>
      <c r="T273" s="31" t="s">
        <v>417</v>
      </c>
      <c r="U273" s="31" t="s">
        <v>417</v>
      </c>
      <c r="V273" s="31" t="s">
        <v>417</v>
      </c>
      <c r="W273" s="30">
        <v>1</v>
      </c>
      <c r="X273" s="30">
        <v>1</v>
      </c>
    </row>
    <row r="274" spans="1:24" hidden="1" x14ac:dyDescent="0.35">
      <c r="A274" t="str">
        <f t="shared" si="4"/>
        <v>5465BACON</v>
      </c>
      <c r="B274" s="28">
        <v>5465</v>
      </c>
      <c r="C274" s="25" t="s">
        <v>17</v>
      </c>
      <c r="D274" s="25" t="s">
        <v>167</v>
      </c>
      <c r="E274" s="25" t="s">
        <v>446</v>
      </c>
      <c r="F274" s="26">
        <v>-32.700000000000003</v>
      </c>
      <c r="G274" s="67">
        <v>-5.38</v>
      </c>
      <c r="H274" s="26">
        <v>190.89</v>
      </c>
      <c r="I274" s="26">
        <v>223.59</v>
      </c>
      <c r="J274" s="67">
        <v>36.89</v>
      </c>
      <c r="K274" s="67">
        <v>31.5</v>
      </c>
      <c r="L274" s="67">
        <v>26.5</v>
      </c>
      <c r="M274" s="67">
        <v>40</v>
      </c>
      <c r="N274" s="67">
        <v>66.5</v>
      </c>
      <c r="O274" s="67">
        <v>35</v>
      </c>
      <c r="P274" s="26">
        <v>212.1</v>
      </c>
      <c r="Q274" s="26">
        <v>6.06</v>
      </c>
      <c r="R274" s="27">
        <v>2.5919203597824975E-2</v>
      </c>
      <c r="S274" s="67">
        <v>0</v>
      </c>
      <c r="T274" s="25" t="s">
        <v>417</v>
      </c>
      <c r="U274" s="25" t="s">
        <v>417</v>
      </c>
      <c r="V274" s="25" t="s">
        <v>417</v>
      </c>
      <c r="W274" s="24">
        <v>1</v>
      </c>
      <c r="X274" s="24">
        <v>1</v>
      </c>
    </row>
    <row r="275" spans="1:24" hidden="1" x14ac:dyDescent="0.35">
      <c r="A275" t="str">
        <f t="shared" si="4"/>
        <v>6167ALFRED</v>
      </c>
      <c r="B275" s="34">
        <v>6167</v>
      </c>
      <c r="C275" s="31" t="s">
        <v>69</v>
      </c>
      <c r="D275" s="31" t="s">
        <v>501</v>
      </c>
      <c r="E275" s="31" t="s">
        <v>446</v>
      </c>
      <c r="F275" s="32">
        <v>32.619999999999997</v>
      </c>
      <c r="G275" s="68">
        <v>3.81</v>
      </c>
      <c r="H275" s="32">
        <v>166.2</v>
      </c>
      <c r="I275" s="32">
        <v>133.58000000000001</v>
      </c>
      <c r="J275" s="68">
        <v>15.57</v>
      </c>
      <c r="K275" s="68">
        <v>19.38</v>
      </c>
      <c r="L275" s="68">
        <v>8.92</v>
      </c>
      <c r="M275" s="68">
        <v>16</v>
      </c>
      <c r="N275" s="68">
        <v>24.92</v>
      </c>
      <c r="O275" s="68">
        <v>5.54</v>
      </c>
      <c r="P275" s="32">
        <v>47.519350000000003</v>
      </c>
      <c r="Q275" s="32">
        <v>8.5775000000000006</v>
      </c>
      <c r="R275" s="33">
        <v>8.0675908338351185E-3</v>
      </c>
      <c r="S275" s="68">
        <v>0</v>
      </c>
      <c r="T275" s="31" t="s">
        <v>417</v>
      </c>
      <c r="U275" s="31" t="s">
        <v>417</v>
      </c>
      <c r="V275" s="31" t="s">
        <v>417</v>
      </c>
      <c r="W275" s="30">
        <v>1</v>
      </c>
      <c r="X275" s="30">
        <v>1</v>
      </c>
    </row>
    <row r="276" spans="1:24" hidden="1" x14ac:dyDescent="0.35">
      <c r="A276" t="str">
        <f t="shared" si="4"/>
        <v>617214PIZBO</v>
      </c>
      <c r="B276" s="28">
        <v>6172</v>
      </c>
      <c r="C276" s="25" t="s">
        <v>178</v>
      </c>
      <c r="D276" s="25" t="s">
        <v>177</v>
      </c>
      <c r="E276" s="25" t="s">
        <v>446</v>
      </c>
      <c r="F276" s="26">
        <v>32.549999999999997</v>
      </c>
      <c r="G276" s="67">
        <v>81</v>
      </c>
      <c r="H276" s="26">
        <v>106.08</v>
      </c>
      <c r="I276" s="26">
        <v>73.53</v>
      </c>
      <c r="J276" s="67">
        <v>183</v>
      </c>
      <c r="K276" s="67">
        <v>264</v>
      </c>
      <c r="L276" s="67">
        <v>64</v>
      </c>
      <c r="M276" s="67">
        <v>250</v>
      </c>
      <c r="N276" s="67">
        <v>314</v>
      </c>
      <c r="O276" s="67">
        <v>50</v>
      </c>
      <c r="P276" s="26">
        <v>20.09</v>
      </c>
      <c r="Q276" s="26">
        <v>0.40179999999999999</v>
      </c>
      <c r="R276" s="27">
        <v>5.1748185857743694E-3</v>
      </c>
      <c r="S276" s="67">
        <v>0</v>
      </c>
      <c r="T276" s="25" t="s">
        <v>417</v>
      </c>
      <c r="U276" s="25" t="s">
        <v>417</v>
      </c>
      <c r="V276" s="25" t="s">
        <v>417</v>
      </c>
      <c r="W276" s="24">
        <v>1</v>
      </c>
      <c r="X276" s="24">
        <v>1</v>
      </c>
    </row>
    <row r="277" spans="1:24" hidden="1" x14ac:dyDescent="0.35">
      <c r="A277" t="str">
        <f t="shared" si="4"/>
        <v>611710X16PCH</v>
      </c>
      <c r="B277" s="34">
        <v>6117</v>
      </c>
      <c r="C277" s="31" t="s">
        <v>236</v>
      </c>
      <c r="D277" s="31" t="s">
        <v>235</v>
      </c>
      <c r="E277" s="31" t="s">
        <v>446</v>
      </c>
      <c r="F277" s="32">
        <v>-32.4</v>
      </c>
      <c r="G277" s="68">
        <v>-0.87</v>
      </c>
      <c r="H277" s="32">
        <v>-28.06</v>
      </c>
      <c r="I277" s="32">
        <v>4.34</v>
      </c>
      <c r="J277" s="68">
        <v>0.11</v>
      </c>
      <c r="K277" s="68">
        <v>-0.75</v>
      </c>
      <c r="L277" s="68">
        <v>2.25</v>
      </c>
      <c r="M277" s="68">
        <v>0</v>
      </c>
      <c r="N277" s="68">
        <v>2.25</v>
      </c>
      <c r="O277" s="68">
        <v>3</v>
      </c>
      <c r="P277" s="32">
        <v>112.26</v>
      </c>
      <c r="Q277" s="32">
        <v>37.42</v>
      </c>
      <c r="R277" s="33">
        <v>1.8878385761802396E-2</v>
      </c>
      <c r="S277" s="68">
        <v>0</v>
      </c>
      <c r="T277" s="31" t="s">
        <v>417</v>
      </c>
      <c r="U277" s="31" t="s">
        <v>417</v>
      </c>
      <c r="V277" s="31" t="s">
        <v>417</v>
      </c>
      <c r="W277" s="30">
        <v>1</v>
      </c>
      <c r="X277" s="30">
        <v>1</v>
      </c>
    </row>
    <row r="278" spans="1:24" hidden="1" x14ac:dyDescent="0.35">
      <c r="A278" t="str">
        <f t="shared" si="4"/>
        <v>5462PSLID</v>
      </c>
      <c r="B278" s="28">
        <v>5462</v>
      </c>
      <c r="C278" s="25" t="s">
        <v>228</v>
      </c>
      <c r="D278" s="25" t="s">
        <v>227</v>
      </c>
      <c r="E278" s="25" t="s">
        <v>446</v>
      </c>
      <c r="F278" s="26">
        <v>32.380000000000003</v>
      </c>
      <c r="G278" s="67">
        <v>427</v>
      </c>
      <c r="H278" s="26">
        <v>36.409999999999997</v>
      </c>
      <c r="I278" s="26">
        <v>4.03</v>
      </c>
      <c r="J278" s="67">
        <v>53</v>
      </c>
      <c r="K278" s="67">
        <v>480</v>
      </c>
      <c r="L278" s="67">
        <v>500</v>
      </c>
      <c r="M278" s="67">
        <v>0</v>
      </c>
      <c r="N278" s="67">
        <v>500</v>
      </c>
      <c r="O278" s="67">
        <v>20</v>
      </c>
      <c r="P278" s="26">
        <v>1.516</v>
      </c>
      <c r="Q278" s="26">
        <v>7.5800000000000006E-2</v>
      </c>
      <c r="R278" s="27">
        <v>2.5103531368071257E-4</v>
      </c>
      <c r="S278" s="67">
        <v>0</v>
      </c>
      <c r="T278" s="25" t="s">
        <v>417</v>
      </c>
      <c r="U278" s="25" t="s">
        <v>417</v>
      </c>
      <c r="V278" s="25" t="s">
        <v>417</v>
      </c>
      <c r="W278" s="24">
        <v>1</v>
      </c>
      <c r="X278" s="24">
        <v>1</v>
      </c>
    </row>
    <row r="279" spans="1:24" hidden="1" x14ac:dyDescent="0.35">
      <c r="A279" t="str">
        <f t="shared" si="4"/>
        <v>5427BLEUCHS</v>
      </c>
      <c r="B279" s="34">
        <v>5427</v>
      </c>
      <c r="C279" s="31" t="s">
        <v>172</v>
      </c>
      <c r="D279" s="31" t="s">
        <v>465</v>
      </c>
      <c r="E279" s="31" t="s">
        <v>446</v>
      </c>
      <c r="F279" s="32">
        <v>32.36</v>
      </c>
      <c r="G279" s="68">
        <v>123</v>
      </c>
      <c r="H279" s="32">
        <v>38.93</v>
      </c>
      <c r="I279" s="32">
        <v>6.57</v>
      </c>
      <c r="J279" s="68">
        <v>25</v>
      </c>
      <c r="K279" s="68">
        <v>148</v>
      </c>
      <c r="L279" s="68">
        <v>53</v>
      </c>
      <c r="M279" s="68">
        <v>120</v>
      </c>
      <c r="N279" s="68">
        <v>173</v>
      </c>
      <c r="O279" s="68">
        <v>25</v>
      </c>
      <c r="P279" s="32">
        <v>6.5750000000000002</v>
      </c>
      <c r="Q279" s="32">
        <v>0.26300000000000001</v>
      </c>
      <c r="R279" s="33">
        <v>1.0408895120400205E-3</v>
      </c>
      <c r="S279" s="68">
        <v>0</v>
      </c>
      <c r="T279" s="31" t="s">
        <v>417</v>
      </c>
      <c r="U279" s="31" t="s">
        <v>417</v>
      </c>
      <c r="V279" s="31" t="s">
        <v>417</v>
      </c>
      <c r="W279" s="30">
        <v>1</v>
      </c>
      <c r="X279" s="30">
        <v>1</v>
      </c>
    </row>
    <row r="280" spans="1:24" hidden="1" x14ac:dyDescent="0.35">
      <c r="A280" t="str">
        <f t="shared" si="4"/>
        <v>4239BLEUCHS</v>
      </c>
      <c r="B280" s="28">
        <v>4239</v>
      </c>
      <c r="C280" s="25" t="s">
        <v>172</v>
      </c>
      <c r="D280" s="25" t="s">
        <v>465</v>
      </c>
      <c r="E280" s="25" t="s">
        <v>446</v>
      </c>
      <c r="F280" s="26">
        <v>32.35</v>
      </c>
      <c r="G280" s="67">
        <v>123</v>
      </c>
      <c r="H280" s="26">
        <v>37.08</v>
      </c>
      <c r="I280" s="26">
        <v>4.7300000000000004</v>
      </c>
      <c r="J280" s="67">
        <v>18</v>
      </c>
      <c r="K280" s="67">
        <v>141</v>
      </c>
      <c r="L280" s="67">
        <v>244</v>
      </c>
      <c r="M280" s="67">
        <v>0</v>
      </c>
      <c r="N280" s="67">
        <v>244</v>
      </c>
      <c r="O280" s="67">
        <v>103</v>
      </c>
      <c r="P280" s="26">
        <v>27.088999999999999</v>
      </c>
      <c r="Q280" s="26">
        <v>0.26300000000000001</v>
      </c>
      <c r="R280" s="27">
        <v>5.9033096757836684E-3</v>
      </c>
      <c r="S280" s="67">
        <v>0</v>
      </c>
      <c r="T280" s="25" t="s">
        <v>417</v>
      </c>
      <c r="U280" s="25" t="s">
        <v>417</v>
      </c>
      <c r="V280" s="25" t="s">
        <v>417</v>
      </c>
      <c r="W280" s="24">
        <v>1</v>
      </c>
      <c r="X280" s="24">
        <v>1</v>
      </c>
    </row>
    <row r="281" spans="1:24" hidden="1" x14ac:dyDescent="0.35">
      <c r="A281" t="str">
        <f t="shared" si="4"/>
        <v>546812PANCR</v>
      </c>
      <c r="B281" s="34">
        <v>5468</v>
      </c>
      <c r="C281" s="31" t="s">
        <v>103</v>
      </c>
      <c r="D281" s="31" t="s">
        <v>199</v>
      </c>
      <c r="E281" s="31" t="s">
        <v>446</v>
      </c>
      <c r="F281" s="32">
        <v>32.270000000000003</v>
      </c>
      <c r="G281" s="68">
        <v>32</v>
      </c>
      <c r="H281" s="32">
        <v>225.95</v>
      </c>
      <c r="I281" s="32">
        <v>193.68</v>
      </c>
      <c r="J281" s="68">
        <v>192</v>
      </c>
      <c r="K281" s="68">
        <v>224</v>
      </c>
      <c r="L281" s="68">
        <v>80</v>
      </c>
      <c r="M281" s="68">
        <v>320</v>
      </c>
      <c r="N281" s="68">
        <v>400</v>
      </c>
      <c r="O281" s="68">
        <v>176</v>
      </c>
      <c r="P281" s="32">
        <v>177.53120000000001</v>
      </c>
      <c r="Q281" s="32">
        <v>1.0086999999999999</v>
      </c>
      <c r="R281" s="33">
        <v>2.8169272429724782E-2</v>
      </c>
      <c r="S281" s="68">
        <v>0</v>
      </c>
      <c r="T281" s="31" t="s">
        <v>417</v>
      </c>
      <c r="U281" s="31" t="s">
        <v>417</v>
      </c>
      <c r="V281" s="31" t="s">
        <v>417</v>
      </c>
      <c r="W281" s="30">
        <v>1</v>
      </c>
      <c r="X281" s="30">
        <v>1</v>
      </c>
    </row>
    <row r="282" spans="1:24" hidden="1" x14ac:dyDescent="0.35">
      <c r="A282" t="str">
        <f t="shared" si="4"/>
        <v>6182PROV</v>
      </c>
      <c r="B282" s="28">
        <v>6182</v>
      </c>
      <c r="C282" s="25" t="s">
        <v>112</v>
      </c>
      <c r="D282" s="25" t="s">
        <v>255</v>
      </c>
      <c r="E282" s="25" t="s">
        <v>446</v>
      </c>
      <c r="F282" s="26">
        <v>-32.17</v>
      </c>
      <c r="G282" s="67">
        <v>-12.85</v>
      </c>
      <c r="H282" s="26">
        <v>-24.55</v>
      </c>
      <c r="I282" s="26">
        <v>7.62</v>
      </c>
      <c r="J282" s="67">
        <v>3.04</v>
      </c>
      <c r="K282" s="67">
        <v>-9.8000000000000007</v>
      </c>
      <c r="L282" s="67">
        <v>1.7</v>
      </c>
      <c r="M282" s="67">
        <v>9</v>
      </c>
      <c r="N282" s="67">
        <v>10.7</v>
      </c>
      <c r="O282" s="67">
        <v>20.5</v>
      </c>
      <c r="P282" s="26">
        <v>51.340200000000003</v>
      </c>
      <c r="Q282" s="26">
        <v>2.5044</v>
      </c>
      <c r="R282" s="27">
        <v>8.5341743313249452E-3</v>
      </c>
      <c r="S282" s="67">
        <v>0</v>
      </c>
      <c r="T282" s="25" t="s">
        <v>417</v>
      </c>
      <c r="U282" s="25" t="s">
        <v>417</v>
      </c>
      <c r="V282" s="25" t="s">
        <v>417</v>
      </c>
      <c r="W282" s="24">
        <v>1</v>
      </c>
      <c r="X282" s="24">
        <v>1</v>
      </c>
    </row>
    <row r="283" spans="1:24" hidden="1" x14ac:dyDescent="0.35">
      <c r="A283" t="str">
        <f t="shared" si="4"/>
        <v>6165SAUCEBA</v>
      </c>
      <c r="B283" s="34">
        <v>6165</v>
      </c>
      <c r="C283" s="31" t="s">
        <v>27</v>
      </c>
      <c r="D283" s="31" t="s">
        <v>249</v>
      </c>
      <c r="E283" s="31" t="s">
        <v>446</v>
      </c>
      <c r="F283" s="32">
        <v>-32.130000000000003</v>
      </c>
      <c r="G283" s="68">
        <v>-6.57</v>
      </c>
      <c r="H283" s="32">
        <v>224.35</v>
      </c>
      <c r="I283" s="32">
        <v>256.48</v>
      </c>
      <c r="J283" s="68">
        <v>52.39</v>
      </c>
      <c r="K283" s="68">
        <v>45.82</v>
      </c>
      <c r="L283" s="68">
        <v>23.33</v>
      </c>
      <c r="M283" s="68">
        <v>96</v>
      </c>
      <c r="N283" s="68">
        <v>119.33</v>
      </c>
      <c r="O283" s="68">
        <v>73.5</v>
      </c>
      <c r="P283" s="32">
        <v>359.78250000000003</v>
      </c>
      <c r="Q283" s="32">
        <v>4.8949999999999996</v>
      </c>
      <c r="R283" s="33">
        <v>5.3261091121768821E-2</v>
      </c>
      <c r="S283" s="68">
        <v>0</v>
      </c>
      <c r="T283" s="31" t="s">
        <v>417</v>
      </c>
      <c r="U283" s="31" t="s">
        <v>417</v>
      </c>
      <c r="V283" s="31" t="s">
        <v>417</v>
      </c>
      <c r="W283" s="30">
        <v>1</v>
      </c>
      <c r="X283" s="30">
        <v>1</v>
      </c>
    </row>
    <row r="284" spans="1:24" hidden="1" x14ac:dyDescent="0.35">
      <c r="A284" t="str">
        <f t="shared" si="4"/>
        <v>4239PMARIN</v>
      </c>
      <c r="B284" s="28">
        <v>4239</v>
      </c>
      <c r="C284" s="25" t="s">
        <v>45</v>
      </c>
      <c r="D284" s="25" t="s">
        <v>215</v>
      </c>
      <c r="E284" s="25" t="s">
        <v>446</v>
      </c>
      <c r="F284" s="26">
        <v>32.020000000000003</v>
      </c>
      <c r="G284" s="67">
        <v>14.66</v>
      </c>
      <c r="H284" s="26">
        <v>75.33</v>
      </c>
      <c r="I284" s="26">
        <v>43.31</v>
      </c>
      <c r="J284" s="67">
        <v>19.829999999999998</v>
      </c>
      <c r="K284" s="67">
        <v>34.5</v>
      </c>
      <c r="L284" s="67">
        <v>25</v>
      </c>
      <c r="M284" s="67">
        <v>20</v>
      </c>
      <c r="N284" s="67">
        <v>45</v>
      </c>
      <c r="O284" s="67">
        <v>10.5</v>
      </c>
      <c r="P284" s="26">
        <v>22.926749999999998</v>
      </c>
      <c r="Q284" s="26">
        <v>2.1835</v>
      </c>
      <c r="R284" s="27">
        <v>4.9962606633420659E-3</v>
      </c>
      <c r="S284" s="67">
        <v>0</v>
      </c>
      <c r="T284" s="25" t="s">
        <v>417</v>
      </c>
      <c r="U284" s="25" t="s">
        <v>417</v>
      </c>
      <c r="V284" s="25" t="s">
        <v>417</v>
      </c>
      <c r="W284" s="24">
        <v>1</v>
      </c>
      <c r="X284" s="24">
        <v>1</v>
      </c>
    </row>
    <row r="285" spans="1:24" hidden="1" x14ac:dyDescent="0.35">
      <c r="A285" t="str">
        <f t="shared" si="4"/>
        <v>5487MUSHROO</v>
      </c>
      <c r="B285" s="34">
        <v>5487</v>
      </c>
      <c r="C285" s="31" t="s">
        <v>67</v>
      </c>
      <c r="D285" s="31" t="s">
        <v>492</v>
      </c>
      <c r="E285" s="31" t="s">
        <v>446</v>
      </c>
      <c r="F285" s="32">
        <v>32.01</v>
      </c>
      <c r="G285" s="68">
        <v>14.22</v>
      </c>
      <c r="H285" s="32">
        <v>173.4</v>
      </c>
      <c r="I285" s="32">
        <v>141.38999999999999</v>
      </c>
      <c r="J285" s="68">
        <v>62.85</v>
      </c>
      <c r="K285" s="68">
        <v>77.06</v>
      </c>
      <c r="L285" s="68">
        <v>23.75</v>
      </c>
      <c r="M285" s="68">
        <v>70</v>
      </c>
      <c r="N285" s="68">
        <v>93.75</v>
      </c>
      <c r="O285" s="68">
        <v>16.690000000000001</v>
      </c>
      <c r="P285" s="32">
        <v>37.552500000000002</v>
      </c>
      <c r="Q285" s="32">
        <v>2.25</v>
      </c>
      <c r="R285" s="33">
        <v>3.9669914199740811E-3</v>
      </c>
      <c r="S285" s="68">
        <v>0</v>
      </c>
      <c r="T285" s="31" t="s">
        <v>417</v>
      </c>
      <c r="U285" s="31" t="s">
        <v>417</v>
      </c>
      <c r="V285" s="31" t="s">
        <v>417</v>
      </c>
      <c r="W285" s="30">
        <v>1</v>
      </c>
      <c r="X285" s="30">
        <v>1</v>
      </c>
    </row>
    <row r="286" spans="1:24" hidden="1" x14ac:dyDescent="0.35">
      <c r="A286" t="str">
        <f t="shared" si="4"/>
        <v>5459GRNPEPP</v>
      </c>
      <c r="B286" s="28">
        <v>5459</v>
      </c>
      <c r="C286" s="25" t="s">
        <v>57</v>
      </c>
      <c r="D286" s="25" t="s">
        <v>212</v>
      </c>
      <c r="E286" s="25" t="s">
        <v>446</v>
      </c>
      <c r="F286" s="26">
        <v>31.96</v>
      </c>
      <c r="G286" s="67">
        <v>4.87</v>
      </c>
      <c r="H286" s="26">
        <v>78.599999999999994</v>
      </c>
      <c r="I286" s="26">
        <v>46.64</v>
      </c>
      <c r="J286" s="67">
        <v>7.13</v>
      </c>
      <c r="K286" s="67">
        <v>12</v>
      </c>
      <c r="L286" s="67">
        <v>9</v>
      </c>
      <c r="M286" s="67">
        <v>8</v>
      </c>
      <c r="N286" s="67">
        <v>17</v>
      </c>
      <c r="O286" s="67">
        <v>5</v>
      </c>
      <c r="P286" s="26">
        <v>32.75</v>
      </c>
      <c r="Q286" s="26">
        <v>6.55</v>
      </c>
      <c r="R286" s="27">
        <v>4.1399603408232774E-3</v>
      </c>
      <c r="S286" s="67">
        <v>0</v>
      </c>
      <c r="T286" s="25" t="s">
        <v>417</v>
      </c>
      <c r="U286" s="25" t="s">
        <v>417</v>
      </c>
      <c r="V286" s="25" t="s">
        <v>417</v>
      </c>
      <c r="W286" s="24">
        <v>1</v>
      </c>
      <c r="X286" s="24">
        <v>1</v>
      </c>
    </row>
    <row r="287" spans="1:24" hidden="1" x14ac:dyDescent="0.35">
      <c r="A287" t="str">
        <f t="shared" si="4"/>
        <v>6167GRILCHIK</v>
      </c>
      <c r="B287" s="34">
        <v>6167</v>
      </c>
      <c r="C287" s="31" t="s">
        <v>22</v>
      </c>
      <c r="D287" s="31" t="s">
        <v>213</v>
      </c>
      <c r="E287" s="31" t="s">
        <v>446</v>
      </c>
      <c r="F287" s="32">
        <v>31.93</v>
      </c>
      <c r="G287" s="68">
        <v>7.87</v>
      </c>
      <c r="H287" s="32">
        <v>206.66</v>
      </c>
      <c r="I287" s="32">
        <v>174.73</v>
      </c>
      <c r="J287" s="68">
        <v>42.98</v>
      </c>
      <c r="K287" s="68">
        <v>50.85</v>
      </c>
      <c r="L287" s="68">
        <v>13.86</v>
      </c>
      <c r="M287" s="68">
        <v>40</v>
      </c>
      <c r="N287" s="68">
        <v>53.86</v>
      </c>
      <c r="O287" s="68">
        <v>3.02</v>
      </c>
      <c r="P287" s="32">
        <v>12.276300000000001</v>
      </c>
      <c r="Q287" s="32">
        <v>4.0650000000000004</v>
      </c>
      <c r="R287" s="33">
        <v>2.0842070725590744E-3</v>
      </c>
      <c r="S287" s="68">
        <v>0</v>
      </c>
      <c r="T287" s="31" t="s">
        <v>417</v>
      </c>
      <c r="U287" s="31" t="s">
        <v>417</v>
      </c>
      <c r="V287" s="31" t="s">
        <v>417</v>
      </c>
      <c r="W287" s="30">
        <v>1</v>
      </c>
      <c r="X287" s="30">
        <v>1</v>
      </c>
    </row>
    <row r="288" spans="1:24" hidden="1" x14ac:dyDescent="0.35">
      <c r="A288" t="str">
        <f t="shared" si="4"/>
        <v>548712PANCR</v>
      </c>
      <c r="B288" s="28">
        <v>5487</v>
      </c>
      <c r="C288" s="25" t="s">
        <v>103</v>
      </c>
      <c r="D288" s="25" t="s">
        <v>199</v>
      </c>
      <c r="E288" s="25" t="s">
        <v>446</v>
      </c>
      <c r="F288" s="26">
        <v>31.76</v>
      </c>
      <c r="G288" s="67">
        <v>31.5</v>
      </c>
      <c r="H288" s="26">
        <v>924.01</v>
      </c>
      <c r="I288" s="26">
        <v>892.25</v>
      </c>
      <c r="J288" s="67">
        <v>884.5</v>
      </c>
      <c r="K288" s="67">
        <v>916</v>
      </c>
      <c r="L288" s="67">
        <v>262</v>
      </c>
      <c r="M288" s="67">
        <v>1000</v>
      </c>
      <c r="N288" s="67">
        <v>1262</v>
      </c>
      <c r="O288" s="67">
        <v>346</v>
      </c>
      <c r="P288" s="26">
        <v>349.0102</v>
      </c>
      <c r="Q288" s="26">
        <v>1.0086999999999999</v>
      </c>
      <c r="R288" s="27">
        <v>3.6868929335821532E-2</v>
      </c>
      <c r="S288" s="67">
        <v>0</v>
      </c>
      <c r="T288" s="25" t="s">
        <v>417</v>
      </c>
      <c r="U288" s="25" t="s">
        <v>417</v>
      </c>
      <c r="V288" s="25" t="s">
        <v>417</v>
      </c>
      <c r="W288" s="24">
        <v>1</v>
      </c>
      <c r="X288" s="24">
        <v>1</v>
      </c>
    </row>
    <row r="289" spans="1:24" hidden="1" x14ac:dyDescent="0.35">
      <c r="A289" t="str">
        <f t="shared" si="4"/>
        <v>6182MUSHROO</v>
      </c>
      <c r="B289" s="34">
        <v>6182</v>
      </c>
      <c r="C289" s="31" t="s">
        <v>67</v>
      </c>
      <c r="D289" s="31" t="s">
        <v>492</v>
      </c>
      <c r="E289" s="31" t="s">
        <v>446</v>
      </c>
      <c r="F289" s="32">
        <v>31.45</v>
      </c>
      <c r="G289" s="68">
        <v>16.809999999999999</v>
      </c>
      <c r="H289" s="32">
        <v>63.27</v>
      </c>
      <c r="I289" s="32">
        <v>31.82</v>
      </c>
      <c r="J289" s="68">
        <v>16.989999999999998</v>
      </c>
      <c r="K289" s="68">
        <v>33.799999999999997</v>
      </c>
      <c r="L289" s="68">
        <v>26.8</v>
      </c>
      <c r="M289" s="68">
        <v>15</v>
      </c>
      <c r="N289" s="68">
        <v>41.8</v>
      </c>
      <c r="O289" s="68">
        <v>8</v>
      </c>
      <c r="P289" s="32">
        <v>14.976000000000001</v>
      </c>
      <c r="Q289" s="32">
        <v>1.8720000000000001</v>
      </c>
      <c r="R289" s="33">
        <v>2.4894292345164683E-3</v>
      </c>
      <c r="S289" s="68">
        <v>0</v>
      </c>
      <c r="T289" s="31" t="s">
        <v>417</v>
      </c>
      <c r="U289" s="31" t="s">
        <v>417</v>
      </c>
      <c r="V289" s="31" t="s">
        <v>417</v>
      </c>
      <c r="W289" s="30">
        <v>1</v>
      </c>
      <c r="X289" s="30">
        <v>1</v>
      </c>
    </row>
    <row r="290" spans="1:24" hidden="1" x14ac:dyDescent="0.35">
      <c r="A290" t="str">
        <f t="shared" si="4"/>
        <v>8724PROVOLON</v>
      </c>
      <c r="B290" s="28">
        <v>8724</v>
      </c>
      <c r="C290" s="25" t="s">
        <v>99</v>
      </c>
      <c r="D290" s="25" t="s">
        <v>188</v>
      </c>
      <c r="E290" s="25" t="s">
        <v>446</v>
      </c>
      <c r="F290" s="26">
        <v>-31.35</v>
      </c>
      <c r="G290" s="67">
        <v>-13.49</v>
      </c>
      <c r="H290" s="26">
        <v>197.41</v>
      </c>
      <c r="I290" s="26">
        <v>228.76</v>
      </c>
      <c r="J290" s="67">
        <v>98.46</v>
      </c>
      <c r="K290" s="67">
        <v>84.96</v>
      </c>
      <c r="L290" s="67">
        <v>63.53</v>
      </c>
      <c r="M290" s="67">
        <v>75</v>
      </c>
      <c r="N290" s="67">
        <v>138.53</v>
      </c>
      <c r="O290" s="67">
        <v>53.56</v>
      </c>
      <c r="P290" s="26">
        <v>124.435948</v>
      </c>
      <c r="Q290" s="26">
        <v>2.3233000000000001</v>
      </c>
      <c r="R290" s="27">
        <v>2.1259661253750589E-2</v>
      </c>
      <c r="S290" s="67">
        <v>0</v>
      </c>
      <c r="T290" s="25" t="s">
        <v>417</v>
      </c>
      <c r="U290" s="25" t="s">
        <v>417</v>
      </c>
      <c r="V290" s="25" t="s">
        <v>417</v>
      </c>
      <c r="W290" s="24">
        <v>1</v>
      </c>
      <c r="X290" s="24">
        <v>1</v>
      </c>
    </row>
    <row r="291" spans="1:24" hidden="1" x14ac:dyDescent="0.35">
      <c r="A291" t="str">
        <f t="shared" si="4"/>
        <v>4283PPKSCSR</v>
      </c>
      <c r="B291" s="34">
        <v>4283</v>
      </c>
      <c r="C291" s="31" t="s">
        <v>119</v>
      </c>
      <c r="D291" s="31" t="s">
        <v>190</v>
      </c>
      <c r="E291" s="31" t="s">
        <v>446</v>
      </c>
      <c r="F291" s="32">
        <v>31.27</v>
      </c>
      <c r="G291" s="68">
        <v>8</v>
      </c>
      <c r="H291" s="32">
        <v>89.86</v>
      </c>
      <c r="I291" s="32">
        <v>58.59</v>
      </c>
      <c r="J291" s="68">
        <v>15</v>
      </c>
      <c r="K291" s="68">
        <v>23</v>
      </c>
      <c r="L291" s="68">
        <v>12</v>
      </c>
      <c r="M291" s="68">
        <v>12</v>
      </c>
      <c r="N291" s="68">
        <v>24</v>
      </c>
      <c r="O291" s="68">
        <v>1</v>
      </c>
      <c r="P291" s="32">
        <v>3.9066999999999998</v>
      </c>
      <c r="Q291" s="32">
        <v>3.9066999999999998</v>
      </c>
      <c r="R291" s="33">
        <v>7.3654126241139985E-4</v>
      </c>
      <c r="S291" s="68">
        <v>0</v>
      </c>
      <c r="T291" s="31" t="s">
        <v>417</v>
      </c>
      <c r="U291" s="31" t="s">
        <v>417</v>
      </c>
      <c r="V291" s="31" t="s">
        <v>417</v>
      </c>
      <c r="W291" s="30">
        <v>1</v>
      </c>
      <c r="X291" s="30">
        <v>1</v>
      </c>
    </row>
    <row r="292" spans="1:24" hidden="1" x14ac:dyDescent="0.35">
      <c r="A292" t="str">
        <f t="shared" si="4"/>
        <v>4293PPKSCSR</v>
      </c>
      <c r="B292" s="28">
        <v>4293</v>
      </c>
      <c r="C292" s="25" t="s">
        <v>119</v>
      </c>
      <c r="D292" s="25" t="s">
        <v>190</v>
      </c>
      <c r="E292" s="25" t="s">
        <v>446</v>
      </c>
      <c r="F292" s="26">
        <v>31.25</v>
      </c>
      <c r="G292" s="67">
        <v>8</v>
      </c>
      <c r="H292" s="26">
        <v>82.04</v>
      </c>
      <c r="I292" s="26">
        <v>50.79</v>
      </c>
      <c r="J292" s="67">
        <v>13</v>
      </c>
      <c r="K292" s="67">
        <v>21</v>
      </c>
      <c r="L292" s="67">
        <v>10</v>
      </c>
      <c r="M292" s="67">
        <v>21</v>
      </c>
      <c r="N292" s="67">
        <v>31</v>
      </c>
      <c r="O292" s="67">
        <v>10</v>
      </c>
      <c r="P292" s="26">
        <v>39.067</v>
      </c>
      <c r="Q292" s="26">
        <v>3.9066999999999998</v>
      </c>
      <c r="R292" s="27">
        <v>7.7794580688564183E-3</v>
      </c>
      <c r="S292" s="67">
        <v>0</v>
      </c>
      <c r="T292" s="25" t="s">
        <v>417</v>
      </c>
      <c r="U292" s="25" t="s">
        <v>417</v>
      </c>
      <c r="V292" s="25" t="s">
        <v>417</v>
      </c>
      <c r="W292" s="24">
        <v>1</v>
      </c>
      <c r="X292" s="24">
        <v>1</v>
      </c>
    </row>
    <row r="293" spans="1:24" hidden="1" x14ac:dyDescent="0.35">
      <c r="A293" t="str">
        <f t="shared" si="4"/>
        <v>5427PPKSCSR</v>
      </c>
      <c r="B293" s="34">
        <v>5427</v>
      </c>
      <c r="C293" s="31" t="s">
        <v>119</v>
      </c>
      <c r="D293" s="31" t="s">
        <v>190</v>
      </c>
      <c r="E293" s="31" t="s">
        <v>446</v>
      </c>
      <c r="F293" s="32">
        <v>31.25</v>
      </c>
      <c r="G293" s="68">
        <v>8</v>
      </c>
      <c r="H293" s="32">
        <v>85.95</v>
      </c>
      <c r="I293" s="32">
        <v>54.7</v>
      </c>
      <c r="J293" s="68">
        <v>14</v>
      </c>
      <c r="K293" s="68">
        <v>22</v>
      </c>
      <c r="L293" s="68">
        <v>16</v>
      </c>
      <c r="M293" s="68">
        <v>12</v>
      </c>
      <c r="N293" s="68">
        <v>28</v>
      </c>
      <c r="O293" s="68">
        <v>6</v>
      </c>
      <c r="P293" s="32">
        <v>23.440200000000001</v>
      </c>
      <c r="Q293" s="32">
        <v>3.9066999999999998</v>
      </c>
      <c r="R293" s="33">
        <v>3.7108225612350553E-3</v>
      </c>
      <c r="S293" s="68">
        <v>0</v>
      </c>
      <c r="T293" s="31" t="s">
        <v>417</v>
      </c>
      <c r="U293" s="31" t="s">
        <v>417</v>
      </c>
      <c r="V293" s="31" t="s">
        <v>417</v>
      </c>
      <c r="W293" s="30">
        <v>1</v>
      </c>
      <c r="X293" s="30">
        <v>1</v>
      </c>
    </row>
    <row r="294" spans="1:24" hidden="1" x14ac:dyDescent="0.35">
      <c r="A294" t="str">
        <f t="shared" si="4"/>
        <v>6167FORK</v>
      </c>
      <c r="B294" s="28">
        <v>6167</v>
      </c>
      <c r="C294" s="25" t="s">
        <v>205</v>
      </c>
      <c r="D294" s="25" t="s">
        <v>204</v>
      </c>
      <c r="E294" s="25" t="s">
        <v>446</v>
      </c>
      <c r="F294" s="26">
        <v>-31.19</v>
      </c>
      <c r="G294" s="67">
        <v>-0.97</v>
      </c>
      <c r="H294" s="26">
        <v>-27.31</v>
      </c>
      <c r="I294" s="26">
        <v>3.88</v>
      </c>
      <c r="J294" s="67">
        <v>0.12</v>
      </c>
      <c r="K294" s="67">
        <v>-0.85</v>
      </c>
      <c r="L294" s="67">
        <v>3.9</v>
      </c>
      <c r="M294" s="67">
        <v>0</v>
      </c>
      <c r="N294" s="67">
        <v>3.9</v>
      </c>
      <c r="O294" s="67">
        <v>4.75</v>
      </c>
      <c r="P294" s="26">
        <v>152.61750000000001</v>
      </c>
      <c r="Q294" s="26">
        <v>32.130000000000003</v>
      </c>
      <c r="R294" s="27">
        <v>2.5910614183123949E-2</v>
      </c>
      <c r="S294" s="67">
        <v>0</v>
      </c>
      <c r="T294" s="25" t="s">
        <v>417</v>
      </c>
      <c r="U294" s="25" t="s">
        <v>417</v>
      </c>
      <c r="V294" s="25" t="s">
        <v>417</v>
      </c>
      <c r="W294" s="24">
        <v>1</v>
      </c>
      <c r="X294" s="24">
        <v>1</v>
      </c>
    </row>
    <row r="295" spans="1:24" hidden="1" x14ac:dyDescent="0.35">
      <c r="A295" t="str">
        <f t="shared" si="4"/>
        <v>5480CHKWING</v>
      </c>
      <c r="B295" s="34">
        <v>5480</v>
      </c>
      <c r="C295" s="31" t="s">
        <v>121</v>
      </c>
      <c r="D295" s="31" t="s">
        <v>468</v>
      </c>
      <c r="E295" s="31" t="s">
        <v>446</v>
      </c>
      <c r="F295" s="32">
        <v>31.17</v>
      </c>
      <c r="G295" s="68">
        <v>6.7</v>
      </c>
      <c r="H295" s="32">
        <v>320.01</v>
      </c>
      <c r="I295" s="32">
        <v>288.83999999999997</v>
      </c>
      <c r="J295" s="68">
        <v>62.08</v>
      </c>
      <c r="K295" s="68">
        <v>68.78</v>
      </c>
      <c r="L295" s="68">
        <v>57.22</v>
      </c>
      <c r="M295" s="68">
        <v>50</v>
      </c>
      <c r="N295" s="68">
        <v>107.22</v>
      </c>
      <c r="O295" s="68">
        <v>38.44</v>
      </c>
      <c r="P295" s="32">
        <v>178.853632</v>
      </c>
      <c r="Q295" s="32">
        <v>4.6528</v>
      </c>
      <c r="R295" s="33">
        <v>2.8001342346289489E-2</v>
      </c>
      <c r="S295" s="68">
        <v>0</v>
      </c>
      <c r="T295" s="31" t="s">
        <v>417</v>
      </c>
      <c r="U295" s="31" t="s">
        <v>417</v>
      </c>
      <c r="V295" s="31" t="s">
        <v>417</v>
      </c>
      <c r="W295" s="30">
        <v>1</v>
      </c>
      <c r="X295" s="30">
        <v>1</v>
      </c>
    </row>
    <row r="296" spans="1:24" x14ac:dyDescent="0.35">
      <c r="A296" t="str">
        <f t="shared" si="4"/>
        <v>1368RANDRE</v>
      </c>
      <c r="B296" s="28">
        <v>1368</v>
      </c>
      <c r="C296" s="25" t="s">
        <v>245</v>
      </c>
      <c r="D296" s="25" t="s">
        <v>497</v>
      </c>
      <c r="E296" s="25" t="s">
        <v>446</v>
      </c>
      <c r="F296" s="26">
        <v>31.13</v>
      </c>
      <c r="G296" s="67">
        <v>10.92</v>
      </c>
      <c r="H296" s="26">
        <v>44.19</v>
      </c>
      <c r="I296" s="26">
        <v>13.06</v>
      </c>
      <c r="J296" s="67">
        <v>4.5999999999999996</v>
      </c>
      <c r="K296" s="67">
        <v>15.52</v>
      </c>
      <c r="L296" s="67">
        <v>24.5</v>
      </c>
      <c r="M296" s="67">
        <v>0</v>
      </c>
      <c r="N296" s="67">
        <v>24.5</v>
      </c>
      <c r="O296" s="67">
        <v>9</v>
      </c>
      <c r="P296" s="26">
        <v>25.660799999999998</v>
      </c>
      <c r="Q296" s="26">
        <v>2.8512</v>
      </c>
      <c r="R296" s="27">
        <v>2.7099668554773156E-3</v>
      </c>
      <c r="S296" s="67">
        <v>0</v>
      </c>
      <c r="T296" s="25" t="s">
        <v>417</v>
      </c>
      <c r="U296" s="25" t="s">
        <v>417</v>
      </c>
      <c r="V296" s="25" t="s">
        <v>417</v>
      </c>
      <c r="W296" s="24">
        <v>1</v>
      </c>
      <c r="X296" s="24">
        <v>1</v>
      </c>
    </row>
    <row r="297" spans="1:24" hidden="1" x14ac:dyDescent="0.35">
      <c r="A297" t="str">
        <f t="shared" si="4"/>
        <v>6182BLKOLIV</v>
      </c>
      <c r="B297" s="34">
        <v>6182</v>
      </c>
      <c r="C297" s="31" t="s">
        <v>72</v>
      </c>
      <c r="D297" s="31" t="s">
        <v>171</v>
      </c>
      <c r="E297" s="31" t="s">
        <v>446</v>
      </c>
      <c r="F297" s="32">
        <v>-31.01</v>
      </c>
      <c r="G297" s="68">
        <v>-5.82</v>
      </c>
      <c r="H297" s="32">
        <v>-18.12</v>
      </c>
      <c r="I297" s="32">
        <v>12.89</v>
      </c>
      <c r="J297" s="68">
        <v>2.41</v>
      </c>
      <c r="K297" s="68">
        <v>-3.4</v>
      </c>
      <c r="L297" s="68">
        <v>21.6</v>
      </c>
      <c r="M297" s="68">
        <v>0</v>
      </c>
      <c r="N297" s="68">
        <v>21.6</v>
      </c>
      <c r="O297" s="68">
        <v>25</v>
      </c>
      <c r="P297" s="32">
        <v>133.25</v>
      </c>
      <c r="Q297" s="32">
        <v>5.33</v>
      </c>
      <c r="R297" s="33">
        <v>2.214986949114045E-2</v>
      </c>
      <c r="S297" s="68">
        <v>0</v>
      </c>
      <c r="T297" s="31" t="s">
        <v>417</v>
      </c>
      <c r="U297" s="31" t="s">
        <v>417</v>
      </c>
      <c r="V297" s="31" t="s">
        <v>417</v>
      </c>
      <c r="W297" s="30">
        <v>1</v>
      </c>
      <c r="X297" s="30">
        <v>1</v>
      </c>
    </row>
    <row r="298" spans="1:24" hidden="1" x14ac:dyDescent="0.35">
      <c r="A298" t="str">
        <f t="shared" si="4"/>
        <v>5427CHKWING</v>
      </c>
      <c r="B298" s="28">
        <v>5427</v>
      </c>
      <c r="C298" s="25" t="s">
        <v>121</v>
      </c>
      <c r="D298" s="25" t="s">
        <v>468</v>
      </c>
      <c r="E298" s="25" t="s">
        <v>446</v>
      </c>
      <c r="F298" s="26">
        <v>30.99</v>
      </c>
      <c r="G298" s="67">
        <v>6.66</v>
      </c>
      <c r="H298" s="26">
        <v>272.19</v>
      </c>
      <c r="I298" s="26">
        <v>241.2</v>
      </c>
      <c r="J298" s="67">
        <v>51.84</v>
      </c>
      <c r="K298" s="67">
        <v>58.5</v>
      </c>
      <c r="L298" s="67">
        <v>90</v>
      </c>
      <c r="M298" s="67">
        <v>50</v>
      </c>
      <c r="N298" s="67">
        <v>140</v>
      </c>
      <c r="O298" s="67">
        <v>81.5</v>
      </c>
      <c r="P298" s="26">
        <v>379.20319999999998</v>
      </c>
      <c r="Q298" s="26">
        <v>4.6528</v>
      </c>
      <c r="R298" s="27">
        <v>6.0031731378253121E-2</v>
      </c>
      <c r="S298" s="67">
        <v>0</v>
      </c>
      <c r="T298" s="25" t="s">
        <v>417</v>
      </c>
      <c r="U298" s="25" t="s">
        <v>417</v>
      </c>
      <c r="V298" s="25" t="s">
        <v>417</v>
      </c>
      <c r="W298" s="24">
        <v>1</v>
      </c>
      <c r="X298" s="24">
        <v>1</v>
      </c>
    </row>
    <row r="299" spans="1:24" hidden="1" x14ac:dyDescent="0.35">
      <c r="A299" t="str">
        <f t="shared" si="4"/>
        <v>616710PIZBO</v>
      </c>
      <c r="B299" s="34">
        <v>6167</v>
      </c>
      <c r="C299" s="31" t="s">
        <v>174</v>
      </c>
      <c r="D299" s="31" t="s">
        <v>173</v>
      </c>
      <c r="E299" s="31" t="s">
        <v>446</v>
      </c>
      <c r="F299" s="32">
        <v>30.97</v>
      </c>
      <c r="G299" s="68">
        <v>109</v>
      </c>
      <c r="H299" s="32">
        <v>67.900000000000006</v>
      </c>
      <c r="I299" s="32">
        <v>36.93</v>
      </c>
      <c r="J299" s="68">
        <v>130</v>
      </c>
      <c r="K299" s="68">
        <v>239</v>
      </c>
      <c r="L299" s="68">
        <v>298</v>
      </c>
      <c r="M299" s="68">
        <v>0</v>
      </c>
      <c r="N299" s="68">
        <v>298</v>
      </c>
      <c r="O299" s="68">
        <v>59</v>
      </c>
      <c r="P299" s="32">
        <v>16.761900000000001</v>
      </c>
      <c r="Q299" s="32">
        <v>0.28410000000000002</v>
      </c>
      <c r="R299" s="33">
        <v>2.8457491694996008E-3</v>
      </c>
      <c r="S299" s="68">
        <v>0</v>
      </c>
      <c r="T299" s="31" t="s">
        <v>417</v>
      </c>
      <c r="U299" s="31" t="s">
        <v>417</v>
      </c>
      <c r="V299" s="31" t="s">
        <v>417</v>
      </c>
      <c r="W299" s="30">
        <v>1</v>
      </c>
      <c r="X299" s="30">
        <v>1</v>
      </c>
    </row>
    <row r="300" spans="1:24" hidden="1" x14ac:dyDescent="0.35">
      <c r="A300" t="str">
        <f t="shared" si="4"/>
        <v>4283SAUCEBA</v>
      </c>
      <c r="B300" s="28">
        <v>4283</v>
      </c>
      <c r="C300" s="25" t="s">
        <v>27</v>
      </c>
      <c r="D300" s="25" t="s">
        <v>249</v>
      </c>
      <c r="E300" s="25" t="s">
        <v>446</v>
      </c>
      <c r="F300" s="26">
        <v>30.89</v>
      </c>
      <c r="G300" s="67">
        <v>6.31</v>
      </c>
      <c r="H300" s="26">
        <v>331.64</v>
      </c>
      <c r="I300" s="26">
        <v>300.75</v>
      </c>
      <c r="J300" s="67">
        <v>61.44</v>
      </c>
      <c r="K300" s="67">
        <v>67.75</v>
      </c>
      <c r="L300" s="67">
        <v>24.5</v>
      </c>
      <c r="M300" s="67">
        <v>78</v>
      </c>
      <c r="N300" s="67">
        <v>102.5</v>
      </c>
      <c r="O300" s="67">
        <v>34.75</v>
      </c>
      <c r="P300" s="26">
        <v>170.10124999999999</v>
      </c>
      <c r="Q300" s="26">
        <v>4.8949999999999996</v>
      </c>
      <c r="R300" s="27">
        <v>3.2069672463398043E-2</v>
      </c>
      <c r="S300" s="67">
        <v>0</v>
      </c>
      <c r="T300" s="25" t="s">
        <v>417</v>
      </c>
      <c r="U300" s="25" t="s">
        <v>417</v>
      </c>
      <c r="V300" s="25" t="s">
        <v>417</v>
      </c>
      <c r="W300" s="24">
        <v>1</v>
      </c>
      <c r="X300" s="24">
        <v>1</v>
      </c>
    </row>
    <row r="301" spans="1:24" x14ac:dyDescent="0.35">
      <c r="A301" t="str">
        <f t="shared" si="4"/>
        <v>1368PARCHPA</v>
      </c>
      <c r="B301" s="34">
        <v>1368</v>
      </c>
      <c r="C301" s="31" t="s">
        <v>238</v>
      </c>
      <c r="D301" s="31" t="s">
        <v>237</v>
      </c>
      <c r="E301" s="31" t="s">
        <v>446</v>
      </c>
      <c r="F301" s="32">
        <v>30.8</v>
      </c>
      <c r="G301" s="68">
        <v>0.82</v>
      </c>
      <c r="H301" s="32">
        <v>75.08</v>
      </c>
      <c r="I301" s="32">
        <v>44.28</v>
      </c>
      <c r="J301" s="68">
        <v>1.18</v>
      </c>
      <c r="K301" s="68">
        <v>2</v>
      </c>
      <c r="L301" s="68">
        <v>2</v>
      </c>
      <c r="M301" s="68">
        <v>2</v>
      </c>
      <c r="N301" s="68">
        <v>4</v>
      </c>
      <c r="O301" s="68">
        <v>2</v>
      </c>
      <c r="P301" s="32">
        <v>75.08</v>
      </c>
      <c r="Q301" s="32">
        <v>37.54</v>
      </c>
      <c r="R301" s="33">
        <v>7.9289933092201673E-3</v>
      </c>
      <c r="S301" s="68">
        <v>0</v>
      </c>
      <c r="T301" s="31" t="s">
        <v>417</v>
      </c>
      <c r="U301" s="31" t="s">
        <v>417</v>
      </c>
      <c r="V301" s="31" t="s">
        <v>417</v>
      </c>
      <c r="W301" s="30">
        <v>1</v>
      </c>
      <c r="X301" s="30">
        <v>1</v>
      </c>
    </row>
    <row r="302" spans="1:24" hidden="1" x14ac:dyDescent="0.35">
      <c r="A302" t="str">
        <f t="shared" si="4"/>
        <v>5465PROVOLON</v>
      </c>
      <c r="B302" s="28">
        <v>5465</v>
      </c>
      <c r="C302" s="25" t="s">
        <v>99</v>
      </c>
      <c r="D302" s="25" t="s">
        <v>188</v>
      </c>
      <c r="E302" s="25" t="s">
        <v>446</v>
      </c>
      <c r="F302" s="26">
        <v>-30.77</v>
      </c>
      <c r="G302" s="67">
        <v>-13.25</v>
      </c>
      <c r="H302" s="26">
        <v>298.55</v>
      </c>
      <c r="I302" s="26">
        <v>329.32</v>
      </c>
      <c r="J302" s="67">
        <v>141.75</v>
      </c>
      <c r="K302" s="67">
        <v>128.5</v>
      </c>
      <c r="L302" s="67">
        <v>103.5</v>
      </c>
      <c r="M302" s="67">
        <v>165</v>
      </c>
      <c r="N302" s="67">
        <v>268.5</v>
      </c>
      <c r="O302" s="67">
        <v>140</v>
      </c>
      <c r="P302" s="26">
        <v>325.262</v>
      </c>
      <c r="Q302" s="26">
        <v>2.3233000000000001</v>
      </c>
      <c r="R302" s="27">
        <v>3.9747911365562223E-2</v>
      </c>
      <c r="S302" s="67">
        <v>0</v>
      </c>
      <c r="T302" s="25" t="s">
        <v>417</v>
      </c>
      <c r="U302" s="25" t="s">
        <v>417</v>
      </c>
      <c r="V302" s="25" t="s">
        <v>417</v>
      </c>
      <c r="W302" s="24">
        <v>1</v>
      </c>
      <c r="X302" s="24">
        <v>1</v>
      </c>
    </row>
    <row r="303" spans="1:24" hidden="1" x14ac:dyDescent="0.35">
      <c r="A303" t="str">
        <f t="shared" si="4"/>
        <v>546814SCRDO</v>
      </c>
      <c r="B303" s="34">
        <v>5468</v>
      </c>
      <c r="C303" s="31" t="s">
        <v>94</v>
      </c>
      <c r="D303" s="31" t="s">
        <v>198</v>
      </c>
      <c r="E303" s="31" t="s">
        <v>446</v>
      </c>
      <c r="F303" s="32">
        <v>30.58</v>
      </c>
      <c r="G303" s="68">
        <v>37</v>
      </c>
      <c r="H303" s="32">
        <v>266.19</v>
      </c>
      <c r="I303" s="32">
        <v>235.61</v>
      </c>
      <c r="J303" s="68">
        <v>285</v>
      </c>
      <c r="K303" s="68">
        <v>322</v>
      </c>
      <c r="L303" s="68">
        <v>256</v>
      </c>
      <c r="M303" s="68">
        <v>420</v>
      </c>
      <c r="N303" s="68">
        <v>676</v>
      </c>
      <c r="O303" s="68">
        <v>354</v>
      </c>
      <c r="P303" s="32">
        <v>292.65179999999998</v>
      </c>
      <c r="Q303" s="32">
        <v>0.82669999999999999</v>
      </c>
      <c r="R303" s="33">
        <v>4.6435715419314072E-2</v>
      </c>
      <c r="S303" s="68">
        <v>0</v>
      </c>
      <c r="T303" s="31" t="s">
        <v>417</v>
      </c>
      <c r="U303" s="31" t="s">
        <v>417</v>
      </c>
      <c r="V303" s="31" t="s">
        <v>417</v>
      </c>
      <c r="W303" s="30">
        <v>1</v>
      </c>
      <c r="X303" s="30">
        <v>1</v>
      </c>
    </row>
    <row r="304" spans="1:24" hidden="1" x14ac:dyDescent="0.35">
      <c r="A304" t="str">
        <f t="shared" si="4"/>
        <v>6117LAVA</v>
      </c>
      <c r="B304" s="28">
        <v>6117</v>
      </c>
      <c r="C304" s="25" t="s">
        <v>19</v>
      </c>
      <c r="D304" s="25" t="s">
        <v>226</v>
      </c>
      <c r="E304" s="25" t="s">
        <v>446</v>
      </c>
      <c r="F304" s="26">
        <v>30.58</v>
      </c>
      <c r="G304" s="67">
        <v>40.25</v>
      </c>
      <c r="H304" s="26">
        <v>105.77</v>
      </c>
      <c r="I304" s="26">
        <v>75.19</v>
      </c>
      <c r="J304" s="67">
        <v>99</v>
      </c>
      <c r="K304" s="67">
        <v>139.25</v>
      </c>
      <c r="L304" s="67">
        <v>70.25</v>
      </c>
      <c r="M304" s="67">
        <v>90</v>
      </c>
      <c r="N304" s="67">
        <v>160.25</v>
      </c>
      <c r="O304" s="67">
        <v>21</v>
      </c>
      <c r="P304" s="26">
        <v>15.951599999999999</v>
      </c>
      <c r="Q304" s="26">
        <v>0.75960000000000005</v>
      </c>
      <c r="R304" s="27">
        <v>2.6825267977727335E-3</v>
      </c>
      <c r="S304" s="67">
        <v>0</v>
      </c>
      <c r="T304" s="25" t="s">
        <v>417</v>
      </c>
      <c r="U304" s="25" t="s">
        <v>417</v>
      </c>
      <c r="V304" s="25" t="s">
        <v>417</v>
      </c>
      <c r="W304" s="24">
        <v>1</v>
      </c>
      <c r="X304" s="24">
        <v>1</v>
      </c>
    </row>
    <row r="305" spans="1:24" hidden="1" x14ac:dyDescent="0.35">
      <c r="A305" t="str">
        <f t="shared" si="4"/>
        <v>548712SCRDO</v>
      </c>
      <c r="B305" s="34">
        <v>5487</v>
      </c>
      <c r="C305" s="31" t="s">
        <v>98</v>
      </c>
      <c r="D305" s="31" t="s">
        <v>197</v>
      </c>
      <c r="E305" s="31" t="s">
        <v>446</v>
      </c>
      <c r="F305" s="32">
        <v>30.55</v>
      </c>
      <c r="G305" s="68">
        <v>52</v>
      </c>
      <c r="H305" s="32">
        <v>768.44</v>
      </c>
      <c r="I305" s="32">
        <v>737.89</v>
      </c>
      <c r="J305" s="68">
        <v>1256</v>
      </c>
      <c r="K305" s="68">
        <v>1308</v>
      </c>
      <c r="L305" s="68">
        <v>608</v>
      </c>
      <c r="M305" s="68">
        <v>1200</v>
      </c>
      <c r="N305" s="68">
        <v>1808</v>
      </c>
      <c r="O305" s="68">
        <v>500</v>
      </c>
      <c r="P305" s="32">
        <v>293.75</v>
      </c>
      <c r="Q305" s="32">
        <v>0.58750000000000002</v>
      </c>
      <c r="R305" s="33">
        <v>3.1031322271949571E-2</v>
      </c>
      <c r="S305" s="68">
        <v>0</v>
      </c>
      <c r="T305" s="31" t="s">
        <v>417</v>
      </c>
      <c r="U305" s="31" t="s">
        <v>417</v>
      </c>
      <c r="V305" s="31" t="s">
        <v>417</v>
      </c>
      <c r="W305" s="30">
        <v>1</v>
      </c>
      <c r="X305" s="30">
        <v>1</v>
      </c>
    </row>
    <row r="306" spans="1:24" hidden="1" x14ac:dyDescent="0.35">
      <c r="A306" t="str">
        <f t="shared" si="4"/>
        <v>542312SCRDO</v>
      </c>
      <c r="B306" s="28">
        <v>5423</v>
      </c>
      <c r="C306" s="25" t="s">
        <v>98</v>
      </c>
      <c r="D306" s="25" t="s">
        <v>197</v>
      </c>
      <c r="E306" s="25" t="s">
        <v>446</v>
      </c>
      <c r="F306" s="26">
        <v>30.55</v>
      </c>
      <c r="G306" s="67">
        <v>52</v>
      </c>
      <c r="H306" s="26">
        <v>480.57</v>
      </c>
      <c r="I306" s="26">
        <v>450.02</v>
      </c>
      <c r="J306" s="67">
        <v>766</v>
      </c>
      <c r="K306" s="67">
        <v>818</v>
      </c>
      <c r="L306" s="67">
        <v>297</v>
      </c>
      <c r="M306" s="67">
        <v>800</v>
      </c>
      <c r="N306" s="67">
        <v>1097</v>
      </c>
      <c r="O306" s="67">
        <v>279</v>
      </c>
      <c r="P306" s="26">
        <v>163.91249999999999</v>
      </c>
      <c r="Q306" s="26">
        <v>0.58750000000000002</v>
      </c>
      <c r="R306" s="27">
        <v>3.646096509597066E-2</v>
      </c>
      <c r="S306" s="67">
        <v>0</v>
      </c>
      <c r="T306" s="25" t="s">
        <v>417</v>
      </c>
      <c r="U306" s="25" t="s">
        <v>417</v>
      </c>
      <c r="V306" s="25" t="s">
        <v>417</v>
      </c>
      <c r="W306" s="24">
        <v>1</v>
      </c>
      <c r="X306" s="24">
        <v>1</v>
      </c>
    </row>
    <row r="307" spans="1:24" x14ac:dyDescent="0.35">
      <c r="A307" t="str">
        <f t="shared" si="4"/>
        <v>1368PANLIN9</v>
      </c>
      <c r="B307" s="34">
        <v>1368</v>
      </c>
      <c r="C307" s="31" t="s">
        <v>230</v>
      </c>
      <c r="D307" s="31" t="s">
        <v>229</v>
      </c>
      <c r="E307" s="31" t="s">
        <v>446</v>
      </c>
      <c r="F307" s="32">
        <v>-30.52</v>
      </c>
      <c r="G307" s="68">
        <v>-453</v>
      </c>
      <c r="H307" s="32">
        <v>-13.48</v>
      </c>
      <c r="I307" s="32">
        <v>17.04</v>
      </c>
      <c r="J307" s="68">
        <v>253</v>
      </c>
      <c r="K307" s="68">
        <v>-200</v>
      </c>
      <c r="L307" s="68">
        <v>0</v>
      </c>
      <c r="M307" s="68">
        <v>200</v>
      </c>
      <c r="N307" s="68">
        <v>200</v>
      </c>
      <c r="O307" s="68">
        <v>400</v>
      </c>
      <c r="P307" s="32">
        <v>26.96</v>
      </c>
      <c r="Q307" s="32">
        <v>6.7400000000000002E-2</v>
      </c>
      <c r="R307" s="33">
        <v>2.8471718116219462E-3</v>
      </c>
      <c r="S307" s="68">
        <v>0</v>
      </c>
      <c r="T307" s="31" t="s">
        <v>417</v>
      </c>
      <c r="U307" s="31" t="s">
        <v>417</v>
      </c>
      <c r="V307" s="31" t="s">
        <v>417</v>
      </c>
      <c r="W307" s="30">
        <v>1</v>
      </c>
      <c r="X307" s="30">
        <v>1</v>
      </c>
    </row>
    <row r="308" spans="1:24" hidden="1" x14ac:dyDescent="0.35">
      <c r="A308" t="str">
        <f t="shared" si="4"/>
        <v>5462PHLSTK</v>
      </c>
      <c r="B308" s="28">
        <v>5462</v>
      </c>
      <c r="C308" s="25" t="s">
        <v>40</v>
      </c>
      <c r="D308" s="25" t="s">
        <v>243</v>
      </c>
      <c r="E308" s="25" t="s">
        <v>446</v>
      </c>
      <c r="F308" s="26">
        <v>30.45</v>
      </c>
      <c r="G308" s="67">
        <v>4.67</v>
      </c>
      <c r="H308" s="26">
        <v>71.66</v>
      </c>
      <c r="I308" s="26">
        <v>41.21</v>
      </c>
      <c r="J308" s="67">
        <v>6.34</v>
      </c>
      <c r="K308" s="67">
        <v>11</v>
      </c>
      <c r="L308" s="67">
        <v>9</v>
      </c>
      <c r="M308" s="67">
        <v>6</v>
      </c>
      <c r="N308" s="67">
        <v>15</v>
      </c>
      <c r="O308" s="67">
        <v>4</v>
      </c>
      <c r="P308" s="26">
        <v>26.0532</v>
      </c>
      <c r="Q308" s="26">
        <v>6.5133000000000001</v>
      </c>
      <c r="R308" s="27">
        <v>4.3141644026295119E-3</v>
      </c>
      <c r="S308" s="67">
        <v>0</v>
      </c>
      <c r="T308" s="25" t="s">
        <v>417</v>
      </c>
      <c r="U308" s="25" t="s">
        <v>417</v>
      </c>
      <c r="V308" s="25" t="s">
        <v>417</v>
      </c>
      <c r="W308" s="24">
        <v>1</v>
      </c>
      <c r="X308" s="24">
        <v>1</v>
      </c>
    </row>
    <row r="309" spans="1:24" hidden="1" x14ac:dyDescent="0.35">
      <c r="A309" t="str">
        <f t="shared" si="4"/>
        <v>546512THIN</v>
      </c>
      <c r="B309" s="34">
        <v>5465</v>
      </c>
      <c r="C309" s="31" t="s">
        <v>116</v>
      </c>
      <c r="D309" s="31" t="s">
        <v>264</v>
      </c>
      <c r="E309" s="31" t="s">
        <v>446</v>
      </c>
      <c r="F309" s="32">
        <v>30.43</v>
      </c>
      <c r="G309" s="68">
        <v>61</v>
      </c>
      <c r="H309" s="32">
        <v>151.13999999999999</v>
      </c>
      <c r="I309" s="32">
        <v>120.71</v>
      </c>
      <c r="J309" s="68">
        <v>242</v>
      </c>
      <c r="K309" s="68">
        <v>303</v>
      </c>
      <c r="L309" s="68">
        <v>63</v>
      </c>
      <c r="M309" s="68">
        <v>240</v>
      </c>
      <c r="N309" s="68">
        <v>303</v>
      </c>
      <c r="O309" s="68">
        <v>0</v>
      </c>
      <c r="P309" s="32">
        <v>0</v>
      </c>
      <c r="Q309" s="32">
        <v>0</v>
      </c>
      <c r="R309" s="33">
        <v>0</v>
      </c>
      <c r="S309" s="68">
        <v>0</v>
      </c>
      <c r="T309" s="31" t="s">
        <v>417</v>
      </c>
      <c r="U309" s="31" t="s">
        <v>417</v>
      </c>
      <c r="V309" s="31" t="s">
        <v>417</v>
      </c>
      <c r="W309" s="30">
        <v>1</v>
      </c>
      <c r="X309" s="30">
        <v>1</v>
      </c>
    </row>
    <row r="310" spans="1:24" hidden="1" x14ac:dyDescent="0.35">
      <c r="A310" t="str">
        <f t="shared" si="4"/>
        <v>5490PHLSTK</v>
      </c>
      <c r="B310" s="28">
        <v>5490</v>
      </c>
      <c r="C310" s="25" t="s">
        <v>40</v>
      </c>
      <c r="D310" s="25" t="s">
        <v>243</v>
      </c>
      <c r="E310" s="25" t="s">
        <v>446</v>
      </c>
      <c r="F310" s="26">
        <v>30.38</v>
      </c>
      <c r="G310" s="67">
        <v>4.67</v>
      </c>
      <c r="H310" s="26">
        <v>168.57</v>
      </c>
      <c r="I310" s="26">
        <v>138.19</v>
      </c>
      <c r="J310" s="67">
        <v>21.23</v>
      </c>
      <c r="K310" s="67">
        <v>25.89</v>
      </c>
      <c r="L310" s="67">
        <v>16.23</v>
      </c>
      <c r="M310" s="67">
        <v>18</v>
      </c>
      <c r="N310" s="67">
        <v>34.229999999999997</v>
      </c>
      <c r="O310" s="67">
        <v>8.35</v>
      </c>
      <c r="P310" s="26">
        <v>54.386054999999999</v>
      </c>
      <c r="Q310" s="26">
        <v>6.5133000000000001</v>
      </c>
      <c r="R310" s="27">
        <v>8.2458005680872658E-3</v>
      </c>
      <c r="S310" s="67">
        <v>0</v>
      </c>
      <c r="T310" s="25" t="s">
        <v>417</v>
      </c>
      <c r="U310" s="25" t="s">
        <v>417</v>
      </c>
      <c r="V310" s="25" t="s">
        <v>417</v>
      </c>
      <c r="W310" s="24">
        <v>1</v>
      </c>
      <c r="X310" s="24">
        <v>1</v>
      </c>
    </row>
    <row r="311" spans="1:24" hidden="1" x14ac:dyDescent="0.35">
      <c r="A311" t="str">
        <f t="shared" si="4"/>
        <v>5468FORK</v>
      </c>
      <c r="B311" s="34">
        <v>5468</v>
      </c>
      <c r="C311" s="31" t="s">
        <v>205</v>
      </c>
      <c r="D311" s="31" t="s">
        <v>204</v>
      </c>
      <c r="E311" s="31" t="s">
        <v>446</v>
      </c>
      <c r="F311" s="32">
        <v>30.3</v>
      </c>
      <c r="G311" s="68">
        <v>0.94</v>
      </c>
      <c r="H311" s="32">
        <v>32.130000000000003</v>
      </c>
      <c r="I311" s="32">
        <v>1.83</v>
      </c>
      <c r="J311" s="68">
        <v>0.05</v>
      </c>
      <c r="K311" s="68">
        <v>0.99</v>
      </c>
      <c r="L311" s="68">
        <v>1.5</v>
      </c>
      <c r="M311" s="68">
        <v>0</v>
      </c>
      <c r="N311" s="68">
        <v>1.5</v>
      </c>
      <c r="O311" s="68">
        <v>0.5</v>
      </c>
      <c r="P311" s="32">
        <v>16.065000000000001</v>
      </c>
      <c r="Q311" s="32">
        <v>32.130000000000003</v>
      </c>
      <c r="R311" s="33">
        <v>2.5490694682598252E-3</v>
      </c>
      <c r="S311" s="68">
        <v>0</v>
      </c>
      <c r="T311" s="31" t="s">
        <v>417</v>
      </c>
      <c r="U311" s="31" t="s">
        <v>417</v>
      </c>
      <c r="V311" s="31" t="s">
        <v>417</v>
      </c>
      <c r="W311" s="30">
        <v>1</v>
      </c>
      <c r="X311" s="30">
        <v>1</v>
      </c>
    </row>
    <row r="312" spans="1:24" hidden="1" x14ac:dyDescent="0.35">
      <c r="A312" t="str">
        <f t="shared" si="4"/>
        <v>4269BLCHIK</v>
      </c>
      <c r="B312" s="28">
        <v>4269</v>
      </c>
      <c r="C312" s="25" t="s">
        <v>126</v>
      </c>
      <c r="D312" s="25" t="s">
        <v>189</v>
      </c>
      <c r="E312" s="25" t="s">
        <v>446</v>
      </c>
      <c r="F312" s="26">
        <v>-30.2</v>
      </c>
      <c r="G312" s="67">
        <v>-7.87</v>
      </c>
      <c r="H312" s="26">
        <v>29.52</v>
      </c>
      <c r="I312" s="26">
        <v>59.72</v>
      </c>
      <c r="J312" s="67">
        <v>15.56</v>
      </c>
      <c r="K312" s="67">
        <v>7.68</v>
      </c>
      <c r="L312" s="67">
        <v>20.38</v>
      </c>
      <c r="M312" s="67">
        <v>0</v>
      </c>
      <c r="N312" s="67">
        <v>20.38</v>
      </c>
      <c r="O312" s="67">
        <v>12.69</v>
      </c>
      <c r="P312" s="26">
        <v>48.729599999999998</v>
      </c>
      <c r="Q312" s="26">
        <v>3.84</v>
      </c>
      <c r="R312" s="27">
        <v>9.0853550853646318E-3</v>
      </c>
      <c r="S312" s="67">
        <v>0</v>
      </c>
      <c r="T312" s="25" t="s">
        <v>417</v>
      </c>
      <c r="U312" s="25" t="s">
        <v>417</v>
      </c>
      <c r="V312" s="25" t="s">
        <v>417</v>
      </c>
      <c r="W312" s="24">
        <v>1</v>
      </c>
      <c r="X312" s="24">
        <v>1</v>
      </c>
    </row>
    <row r="313" spans="1:24" hidden="1" x14ac:dyDescent="0.35">
      <c r="A313" t="str">
        <f t="shared" si="4"/>
        <v>5490GRILCHIK</v>
      </c>
      <c r="B313" s="34">
        <v>5490</v>
      </c>
      <c r="C313" s="31" t="s">
        <v>22</v>
      </c>
      <c r="D313" s="31" t="s">
        <v>213</v>
      </c>
      <c r="E313" s="31" t="s">
        <v>446</v>
      </c>
      <c r="F313" s="32">
        <v>30.13</v>
      </c>
      <c r="G313" s="68">
        <v>7.42</v>
      </c>
      <c r="H313" s="32">
        <v>279.42</v>
      </c>
      <c r="I313" s="32">
        <v>249.29</v>
      </c>
      <c r="J313" s="68">
        <v>61.32</v>
      </c>
      <c r="K313" s="68">
        <v>68.739999999999995</v>
      </c>
      <c r="L313" s="68">
        <v>17.59</v>
      </c>
      <c r="M313" s="68">
        <v>64</v>
      </c>
      <c r="N313" s="68">
        <v>81.59</v>
      </c>
      <c r="O313" s="68">
        <v>12.85</v>
      </c>
      <c r="P313" s="32">
        <v>52.235250000000001</v>
      </c>
      <c r="Q313" s="32">
        <v>4.0650000000000004</v>
      </c>
      <c r="R313" s="33">
        <v>7.9197039410963035E-3</v>
      </c>
      <c r="S313" s="68">
        <v>0</v>
      </c>
      <c r="T313" s="31" t="s">
        <v>417</v>
      </c>
      <c r="U313" s="31" t="s">
        <v>417</v>
      </c>
      <c r="V313" s="31" t="s">
        <v>417</v>
      </c>
      <c r="W313" s="30">
        <v>1</v>
      </c>
      <c r="X313" s="30">
        <v>1</v>
      </c>
    </row>
    <row r="314" spans="1:24" hidden="1" x14ac:dyDescent="0.35">
      <c r="A314" t="str">
        <f t="shared" si="4"/>
        <v>5469GRILCHIK</v>
      </c>
      <c r="B314" s="28">
        <v>5469</v>
      </c>
      <c r="C314" s="25" t="s">
        <v>22</v>
      </c>
      <c r="D314" s="25" t="s">
        <v>213</v>
      </c>
      <c r="E314" s="25" t="s">
        <v>446</v>
      </c>
      <c r="F314" s="26">
        <v>30.07</v>
      </c>
      <c r="G314" s="67">
        <v>7.4</v>
      </c>
      <c r="H314" s="26">
        <v>123.47</v>
      </c>
      <c r="I314" s="26">
        <v>93.4</v>
      </c>
      <c r="J314" s="67">
        <v>22.98</v>
      </c>
      <c r="K314" s="67">
        <v>30.38</v>
      </c>
      <c r="L314" s="67">
        <v>37.83</v>
      </c>
      <c r="M314" s="67">
        <v>24</v>
      </c>
      <c r="N314" s="67">
        <v>61.83</v>
      </c>
      <c r="O314" s="67">
        <v>31.45</v>
      </c>
      <c r="P314" s="26">
        <v>127.84425</v>
      </c>
      <c r="Q314" s="26">
        <v>4.0650000000000004</v>
      </c>
      <c r="R314" s="27">
        <v>1.8554382423674163E-2</v>
      </c>
      <c r="S314" s="67">
        <v>0</v>
      </c>
      <c r="T314" s="25" t="s">
        <v>417</v>
      </c>
      <c r="U314" s="25" t="s">
        <v>417</v>
      </c>
      <c r="V314" s="25" t="s">
        <v>417</v>
      </c>
      <c r="W314" s="24">
        <v>1</v>
      </c>
      <c r="X314" s="24">
        <v>1</v>
      </c>
    </row>
    <row r="315" spans="1:24" hidden="1" x14ac:dyDescent="0.35">
      <c r="A315" t="str">
        <f t="shared" si="4"/>
        <v>5480ITSHAKE</v>
      </c>
      <c r="B315" s="34">
        <v>5480</v>
      </c>
      <c r="C315" s="31" t="s">
        <v>89</v>
      </c>
      <c r="D315" s="31" t="s">
        <v>240</v>
      </c>
      <c r="E315" s="31" t="s">
        <v>446</v>
      </c>
      <c r="F315" s="32">
        <v>-29.95</v>
      </c>
      <c r="G315" s="68">
        <v>-3.35</v>
      </c>
      <c r="H315" s="32">
        <v>-3.58</v>
      </c>
      <c r="I315" s="32">
        <v>26.37</v>
      </c>
      <c r="J315" s="68">
        <v>2.94</v>
      </c>
      <c r="K315" s="68">
        <v>-0.4</v>
      </c>
      <c r="L315" s="68">
        <v>5</v>
      </c>
      <c r="M315" s="68">
        <v>0</v>
      </c>
      <c r="N315" s="68">
        <v>5</v>
      </c>
      <c r="O315" s="68">
        <v>5.4</v>
      </c>
      <c r="P315" s="32">
        <v>48.347819999999999</v>
      </c>
      <c r="Q315" s="32">
        <v>8.9533000000000005</v>
      </c>
      <c r="R315" s="33">
        <v>7.569339489380802E-3</v>
      </c>
      <c r="S315" s="68">
        <v>0</v>
      </c>
      <c r="T315" s="31" t="s">
        <v>417</v>
      </c>
      <c r="U315" s="31" t="s">
        <v>417</v>
      </c>
      <c r="V315" s="31" t="s">
        <v>417</v>
      </c>
      <c r="W315" s="30">
        <v>1</v>
      </c>
      <c r="X315" s="30">
        <v>1</v>
      </c>
    </row>
    <row r="316" spans="1:24" hidden="1" x14ac:dyDescent="0.35">
      <c r="A316" t="str">
        <f t="shared" si="4"/>
        <v>5427GAROIL</v>
      </c>
      <c r="B316" s="28">
        <v>5427</v>
      </c>
      <c r="C316" s="25" t="s">
        <v>64</v>
      </c>
      <c r="D316" s="25" t="s">
        <v>498</v>
      </c>
      <c r="E316" s="25" t="s">
        <v>446</v>
      </c>
      <c r="F316" s="26">
        <v>29.88</v>
      </c>
      <c r="G316" s="67">
        <v>3.22</v>
      </c>
      <c r="H316" s="26">
        <v>185.33</v>
      </c>
      <c r="I316" s="26">
        <v>155.44999999999999</v>
      </c>
      <c r="J316" s="67">
        <v>16.78</v>
      </c>
      <c r="K316" s="67">
        <v>20</v>
      </c>
      <c r="L316" s="67">
        <v>11</v>
      </c>
      <c r="M316" s="67">
        <v>18</v>
      </c>
      <c r="N316" s="67">
        <v>29</v>
      </c>
      <c r="O316" s="67">
        <v>9</v>
      </c>
      <c r="P316" s="26">
        <v>83.400300000000001</v>
      </c>
      <c r="Q316" s="26">
        <v>9.2667000000000002</v>
      </c>
      <c r="R316" s="27">
        <v>1.3203117501291455E-2</v>
      </c>
      <c r="S316" s="67">
        <v>0</v>
      </c>
      <c r="T316" s="25" t="s">
        <v>417</v>
      </c>
      <c r="U316" s="25" t="s">
        <v>417</v>
      </c>
      <c r="V316" s="25" t="s">
        <v>417</v>
      </c>
      <c r="W316" s="24">
        <v>1</v>
      </c>
      <c r="X316" s="24">
        <v>1</v>
      </c>
    </row>
    <row r="317" spans="1:24" hidden="1" x14ac:dyDescent="0.35">
      <c r="A317" t="str">
        <f t="shared" si="4"/>
        <v>5462BLKOLIV</v>
      </c>
      <c r="B317" s="34">
        <v>5462</v>
      </c>
      <c r="C317" s="31" t="s">
        <v>72</v>
      </c>
      <c r="D317" s="31" t="s">
        <v>171</v>
      </c>
      <c r="E317" s="31" t="s">
        <v>446</v>
      </c>
      <c r="F317" s="32">
        <v>29.88</v>
      </c>
      <c r="G317" s="68">
        <v>5.61</v>
      </c>
      <c r="H317" s="32">
        <v>63.96</v>
      </c>
      <c r="I317" s="32">
        <v>34.08</v>
      </c>
      <c r="J317" s="68">
        <v>6.4</v>
      </c>
      <c r="K317" s="68">
        <v>12</v>
      </c>
      <c r="L317" s="68">
        <v>24</v>
      </c>
      <c r="M317" s="68">
        <v>0</v>
      </c>
      <c r="N317" s="68">
        <v>24</v>
      </c>
      <c r="O317" s="68">
        <v>12</v>
      </c>
      <c r="P317" s="32">
        <v>63.96</v>
      </c>
      <c r="Q317" s="32">
        <v>5.33</v>
      </c>
      <c r="R317" s="33">
        <v>1.059117326056621E-2</v>
      </c>
      <c r="S317" s="68">
        <v>0</v>
      </c>
      <c r="T317" s="31" t="s">
        <v>417</v>
      </c>
      <c r="U317" s="31" t="s">
        <v>417</v>
      </c>
      <c r="V317" s="31" t="s">
        <v>417</v>
      </c>
      <c r="W317" s="30">
        <v>1</v>
      </c>
      <c r="X317" s="30">
        <v>1</v>
      </c>
    </row>
    <row r="318" spans="1:24" hidden="1" x14ac:dyDescent="0.35">
      <c r="A318" t="str">
        <f t="shared" si="4"/>
        <v>6118BACON</v>
      </c>
      <c r="B318" s="28">
        <v>6118</v>
      </c>
      <c r="C318" s="25" t="s">
        <v>17</v>
      </c>
      <c r="D318" s="25" t="s">
        <v>167</v>
      </c>
      <c r="E318" s="25" t="s">
        <v>446</v>
      </c>
      <c r="F318" s="26">
        <v>-29.73</v>
      </c>
      <c r="G318" s="67">
        <v>-4.91</v>
      </c>
      <c r="H318" s="26">
        <v>81.99</v>
      </c>
      <c r="I318" s="26">
        <v>111.72</v>
      </c>
      <c r="J318" s="67">
        <v>18.45</v>
      </c>
      <c r="K318" s="67">
        <v>13.53</v>
      </c>
      <c r="L318" s="67">
        <v>14</v>
      </c>
      <c r="M318" s="67">
        <v>30</v>
      </c>
      <c r="N318" s="67">
        <v>44</v>
      </c>
      <c r="O318" s="67">
        <v>30.47</v>
      </c>
      <c r="P318" s="26">
        <v>184.6482</v>
      </c>
      <c r="Q318" s="26">
        <v>6.06</v>
      </c>
      <c r="R318" s="27">
        <v>3.526211637895154E-2</v>
      </c>
      <c r="S318" s="67">
        <v>0</v>
      </c>
      <c r="T318" s="25" t="s">
        <v>417</v>
      </c>
      <c r="U318" s="25" t="s">
        <v>417</v>
      </c>
      <c r="V318" s="25" t="s">
        <v>417</v>
      </c>
      <c r="W318" s="24">
        <v>1</v>
      </c>
      <c r="X318" s="24">
        <v>1</v>
      </c>
    </row>
    <row r="319" spans="1:24" hidden="1" x14ac:dyDescent="0.35">
      <c r="A319" t="str">
        <f t="shared" si="4"/>
        <v>6194BEEF</v>
      </c>
      <c r="B319" s="34">
        <v>6194</v>
      </c>
      <c r="C319" s="31" t="s">
        <v>11</v>
      </c>
      <c r="D319" s="31" t="s">
        <v>192</v>
      </c>
      <c r="E319" s="31" t="s">
        <v>446</v>
      </c>
      <c r="F319" s="32">
        <v>-29.5</v>
      </c>
      <c r="G319" s="68">
        <v>-8.8800000000000008</v>
      </c>
      <c r="H319" s="32">
        <v>65.91</v>
      </c>
      <c r="I319" s="32">
        <v>95.41</v>
      </c>
      <c r="J319" s="68">
        <v>28.7</v>
      </c>
      <c r="K319" s="68">
        <v>19.829999999999998</v>
      </c>
      <c r="L319" s="68">
        <v>32.97</v>
      </c>
      <c r="M319" s="68">
        <v>10</v>
      </c>
      <c r="N319" s="68">
        <v>42.97</v>
      </c>
      <c r="O319" s="68">
        <v>23.14</v>
      </c>
      <c r="P319" s="32">
        <v>76.9405</v>
      </c>
      <c r="Q319" s="32">
        <v>3.3250000000000002</v>
      </c>
      <c r="R319" s="33">
        <v>1.1284225876703049E-2</v>
      </c>
      <c r="S319" s="68">
        <v>0</v>
      </c>
      <c r="T319" s="31" t="s">
        <v>417</v>
      </c>
      <c r="U319" s="31" t="s">
        <v>417</v>
      </c>
      <c r="V319" s="31" t="s">
        <v>417</v>
      </c>
      <c r="W319" s="30">
        <v>1</v>
      </c>
      <c r="X319" s="30">
        <v>1</v>
      </c>
    </row>
    <row r="320" spans="1:24" x14ac:dyDescent="0.35">
      <c r="A320" t="str">
        <f t="shared" si="4"/>
        <v>13682LTDCKE</v>
      </c>
      <c r="B320" s="28">
        <v>1368</v>
      </c>
      <c r="C320" s="25" t="s">
        <v>135</v>
      </c>
      <c r="D320" s="25" t="s">
        <v>155</v>
      </c>
      <c r="E320" s="25" t="s">
        <v>461</v>
      </c>
      <c r="F320" s="26">
        <v>29.45</v>
      </c>
      <c r="G320" s="67">
        <v>21</v>
      </c>
      <c r="H320" s="26">
        <v>51.9</v>
      </c>
      <c r="I320" s="26">
        <v>22.45</v>
      </c>
      <c r="J320" s="67">
        <v>16</v>
      </c>
      <c r="K320" s="67">
        <v>37</v>
      </c>
      <c r="L320" s="67">
        <v>34</v>
      </c>
      <c r="M320" s="67">
        <v>16</v>
      </c>
      <c r="N320" s="67">
        <v>50</v>
      </c>
      <c r="O320" s="67">
        <v>13</v>
      </c>
      <c r="P320" s="26">
        <v>18.232500000000002</v>
      </c>
      <c r="Q320" s="26">
        <v>1.4025000000000001</v>
      </c>
      <c r="R320" s="27">
        <v>1.925484423419775E-3</v>
      </c>
      <c r="S320" s="67">
        <v>0</v>
      </c>
      <c r="T320" s="25" t="s">
        <v>417</v>
      </c>
      <c r="U320" s="25" t="s">
        <v>417</v>
      </c>
      <c r="V320" s="25" t="s">
        <v>417</v>
      </c>
      <c r="W320" s="24">
        <v>1</v>
      </c>
      <c r="X320" s="24">
        <v>1</v>
      </c>
    </row>
    <row r="321" spans="1:24" hidden="1" x14ac:dyDescent="0.35">
      <c r="A321" t="str">
        <f t="shared" si="4"/>
        <v>6118PROVOLON</v>
      </c>
      <c r="B321" s="34">
        <v>6118</v>
      </c>
      <c r="C321" s="31" t="s">
        <v>99</v>
      </c>
      <c r="D321" s="31" t="s">
        <v>188</v>
      </c>
      <c r="E321" s="31" t="s">
        <v>446</v>
      </c>
      <c r="F321" s="32">
        <v>-29.44</v>
      </c>
      <c r="G321" s="68">
        <v>-12.67</v>
      </c>
      <c r="H321" s="32">
        <v>143.30000000000001</v>
      </c>
      <c r="I321" s="32">
        <v>172.74</v>
      </c>
      <c r="J321" s="68">
        <v>74.349999999999994</v>
      </c>
      <c r="K321" s="68">
        <v>61.68</v>
      </c>
      <c r="L321" s="68">
        <v>52.5</v>
      </c>
      <c r="M321" s="68">
        <v>75</v>
      </c>
      <c r="N321" s="68">
        <v>127.5</v>
      </c>
      <c r="O321" s="68">
        <v>65.819999999999993</v>
      </c>
      <c r="P321" s="32">
        <v>152.91960599999999</v>
      </c>
      <c r="Q321" s="32">
        <v>2.3233000000000001</v>
      </c>
      <c r="R321" s="33">
        <v>2.920293262211825E-2</v>
      </c>
      <c r="S321" s="68">
        <v>0</v>
      </c>
      <c r="T321" s="31" t="s">
        <v>417</v>
      </c>
      <c r="U321" s="31" t="s">
        <v>417</v>
      </c>
      <c r="V321" s="31" t="s">
        <v>417</v>
      </c>
      <c r="W321" s="30">
        <v>1</v>
      </c>
      <c r="X321" s="30">
        <v>1</v>
      </c>
    </row>
    <row r="322" spans="1:24" hidden="1" x14ac:dyDescent="0.35">
      <c r="A322" t="str">
        <f t="shared" si="4"/>
        <v>423920OZSPRT</v>
      </c>
      <c r="B322" s="28">
        <v>4239</v>
      </c>
      <c r="C322" s="25" t="s">
        <v>132</v>
      </c>
      <c r="D322" s="25" t="s">
        <v>162</v>
      </c>
      <c r="E322" s="25" t="s">
        <v>461</v>
      </c>
      <c r="F322" s="26">
        <v>29.39</v>
      </c>
      <c r="G322" s="67">
        <v>40</v>
      </c>
      <c r="H322" s="26">
        <v>34.51</v>
      </c>
      <c r="I322" s="26">
        <v>5.12</v>
      </c>
      <c r="J322" s="67">
        <v>7</v>
      </c>
      <c r="K322" s="67">
        <v>47</v>
      </c>
      <c r="L322" s="67">
        <v>75</v>
      </c>
      <c r="M322" s="67">
        <v>0</v>
      </c>
      <c r="N322" s="67">
        <v>75</v>
      </c>
      <c r="O322" s="67">
        <v>28</v>
      </c>
      <c r="P322" s="26">
        <v>20.5688</v>
      </c>
      <c r="Q322" s="26">
        <v>0.73460000000000003</v>
      </c>
      <c r="R322" s="27">
        <v>4.4824096887762241E-3</v>
      </c>
      <c r="S322" s="67">
        <v>0</v>
      </c>
      <c r="T322" s="25" t="s">
        <v>417</v>
      </c>
      <c r="U322" s="25" t="s">
        <v>417</v>
      </c>
      <c r="V322" s="25" t="s">
        <v>417</v>
      </c>
      <c r="W322" s="24">
        <v>1</v>
      </c>
      <c r="X322" s="24">
        <v>1</v>
      </c>
    </row>
    <row r="323" spans="1:24" hidden="1" x14ac:dyDescent="0.35">
      <c r="A323" t="str">
        <f t="shared" ref="A323:A386" si="5">B323&amp;C323</f>
        <v>4269PROVOLON</v>
      </c>
      <c r="B323" s="34">
        <v>4269</v>
      </c>
      <c r="C323" s="31" t="s">
        <v>99</v>
      </c>
      <c r="D323" s="31" t="s">
        <v>188</v>
      </c>
      <c r="E323" s="31" t="s">
        <v>446</v>
      </c>
      <c r="F323" s="32">
        <v>-29.38</v>
      </c>
      <c r="G323" s="68">
        <v>-12.64</v>
      </c>
      <c r="H323" s="32">
        <v>111.99</v>
      </c>
      <c r="I323" s="32">
        <v>141.37</v>
      </c>
      <c r="J323" s="68">
        <v>60.84</v>
      </c>
      <c r="K323" s="68">
        <v>48.2</v>
      </c>
      <c r="L323" s="68">
        <v>56.21</v>
      </c>
      <c r="M323" s="68">
        <v>45</v>
      </c>
      <c r="N323" s="68">
        <v>101.21</v>
      </c>
      <c r="O323" s="68">
        <v>53.01</v>
      </c>
      <c r="P323" s="32">
        <v>123.15813300000001</v>
      </c>
      <c r="Q323" s="32">
        <v>2.3233000000000001</v>
      </c>
      <c r="R323" s="33">
        <v>2.296212917724676E-2</v>
      </c>
      <c r="S323" s="68">
        <v>0</v>
      </c>
      <c r="T323" s="31" t="s">
        <v>417</v>
      </c>
      <c r="U323" s="31" t="s">
        <v>417</v>
      </c>
      <c r="V323" s="31" t="s">
        <v>417</v>
      </c>
      <c r="W323" s="30">
        <v>1</v>
      </c>
      <c r="X323" s="30">
        <v>1</v>
      </c>
    </row>
    <row r="324" spans="1:24" hidden="1" x14ac:dyDescent="0.35">
      <c r="A324" t="str">
        <f t="shared" si="5"/>
        <v>6172ICINGCU</v>
      </c>
      <c r="B324" s="28">
        <v>6172</v>
      </c>
      <c r="C324" s="25" t="s">
        <v>222</v>
      </c>
      <c r="D324" s="25" t="s">
        <v>489</v>
      </c>
      <c r="E324" s="25" t="s">
        <v>446</v>
      </c>
      <c r="F324" s="26">
        <v>-29.29</v>
      </c>
      <c r="G324" s="67">
        <v>-97</v>
      </c>
      <c r="H324" s="26">
        <v>-6.94</v>
      </c>
      <c r="I324" s="26">
        <v>22.35</v>
      </c>
      <c r="J324" s="67">
        <v>74</v>
      </c>
      <c r="K324" s="67">
        <v>-23</v>
      </c>
      <c r="L324" s="67">
        <v>124</v>
      </c>
      <c r="M324" s="67">
        <v>120</v>
      </c>
      <c r="N324" s="67">
        <v>244</v>
      </c>
      <c r="O324" s="67">
        <v>267</v>
      </c>
      <c r="P324" s="26">
        <v>80.634</v>
      </c>
      <c r="Q324" s="26">
        <v>0.30199999999999999</v>
      </c>
      <c r="R324" s="27">
        <v>2.0769851759349454E-2</v>
      </c>
      <c r="S324" s="67">
        <v>0</v>
      </c>
      <c r="T324" s="25" t="s">
        <v>417</v>
      </c>
      <c r="U324" s="25" t="s">
        <v>417</v>
      </c>
      <c r="V324" s="25" t="s">
        <v>417</v>
      </c>
      <c r="W324" s="24">
        <v>1</v>
      </c>
      <c r="X324" s="24">
        <v>1</v>
      </c>
    </row>
    <row r="325" spans="1:24" x14ac:dyDescent="0.35">
      <c r="A325" t="str">
        <f t="shared" si="5"/>
        <v>1368PBOX</v>
      </c>
      <c r="B325" s="34">
        <v>1368</v>
      </c>
      <c r="C325" s="31" t="s">
        <v>242</v>
      </c>
      <c r="D325" s="31" t="s">
        <v>241</v>
      </c>
      <c r="E325" s="31" t="s">
        <v>446</v>
      </c>
      <c r="F325" s="32">
        <v>-29.12</v>
      </c>
      <c r="G325" s="68">
        <v>-92</v>
      </c>
      <c r="H325" s="32">
        <v>18.989999999999998</v>
      </c>
      <c r="I325" s="32">
        <v>48.11</v>
      </c>
      <c r="J325" s="68">
        <v>152</v>
      </c>
      <c r="K325" s="68">
        <v>60</v>
      </c>
      <c r="L325" s="68">
        <v>100</v>
      </c>
      <c r="M325" s="68">
        <v>200</v>
      </c>
      <c r="N325" s="68">
        <v>300</v>
      </c>
      <c r="O325" s="68">
        <v>240</v>
      </c>
      <c r="P325" s="32">
        <v>75.959999999999994</v>
      </c>
      <c r="Q325" s="32">
        <v>0.3165</v>
      </c>
      <c r="R325" s="33">
        <v>8.0219277006974409E-3</v>
      </c>
      <c r="S325" s="68">
        <v>0</v>
      </c>
      <c r="T325" s="31" t="s">
        <v>417</v>
      </c>
      <c r="U325" s="31" t="s">
        <v>417</v>
      </c>
      <c r="V325" s="31" t="s">
        <v>417</v>
      </c>
      <c r="W325" s="30">
        <v>1</v>
      </c>
      <c r="X325" s="30">
        <v>1</v>
      </c>
    </row>
    <row r="326" spans="1:24" hidden="1" x14ac:dyDescent="0.35">
      <c r="A326" t="str">
        <f t="shared" si="5"/>
        <v>4269PENNE</v>
      </c>
      <c r="B326" s="28">
        <v>4269</v>
      </c>
      <c r="C326" s="25" t="s">
        <v>86</v>
      </c>
      <c r="D326" s="25" t="s">
        <v>482</v>
      </c>
      <c r="E326" s="25" t="s">
        <v>446</v>
      </c>
      <c r="F326" s="26">
        <v>29.07</v>
      </c>
      <c r="G326" s="67">
        <v>18.72</v>
      </c>
      <c r="H326" s="26">
        <v>51.8</v>
      </c>
      <c r="I326" s="26">
        <v>22.73</v>
      </c>
      <c r="J326" s="67">
        <v>14.64</v>
      </c>
      <c r="K326" s="67">
        <v>33.35</v>
      </c>
      <c r="L326" s="67">
        <v>26.09</v>
      </c>
      <c r="M326" s="67">
        <v>24</v>
      </c>
      <c r="N326" s="67">
        <v>50.09</v>
      </c>
      <c r="O326" s="67">
        <v>16.739999999999998</v>
      </c>
      <c r="P326" s="26">
        <v>26.002241999999999</v>
      </c>
      <c r="Q326" s="26">
        <v>1.5532999999999999</v>
      </c>
      <c r="R326" s="27">
        <v>4.8479692340093455E-3</v>
      </c>
      <c r="S326" s="67">
        <v>0</v>
      </c>
      <c r="T326" s="25" t="s">
        <v>417</v>
      </c>
      <c r="U326" s="25" t="s">
        <v>417</v>
      </c>
      <c r="V326" s="25" t="s">
        <v>417</v>
      </c>
      <c r="W326" s="24">
        <v>1</v>
      </c>
      <c r="X326" s="24">
        <v>1</v>
      </c>
    </row>
    <row r="327" spans="1:24" hidden="1" x14ac:dyDescent="0.35">
      <c r="A327" t="str">
        <f t="shared" si="5"/>
        <v>4239EZBOX</v>
      </c>
      <c r="B327" s="34">
        <v>4239</v>
      </c>
      <c r="C327" s="31" t="s">
        <v>458</v>
      </c>
      <c r="D327" s="31" t="s">
        <v>459</v>
      </c>
      <c r="E327" s="31" t="s">
        <v>446</v>
      </c>
      <c r="F327" s="32">
        <v>-29.02</v>
      </c>
      <c r="G327" s="68">
        <v>-141</v>
      </c>
      <c r="H327" s="32">
        <v>47.35</v>
      </c>
      <c r="I327" s="32">
        <v>76.37</v>
      </c>
      <c r="J327" s="68">
        <v>371</v>
      </c>
      <c r="K327" s="68">
        <v>230</v>
      </c>
      <c r="L327" s="68">
        <v>234</v>
      </c>
      <c r="M327" s="68">
        <v>600</v>
      </c>
      <c r="N327" s="68">
        <v>834</v>
      </c>
      <c r="O327" s="68">
        <v>604</v>
      </c>
      <c r="P327" s="32">
        <v>124.3032</v>
      </c>
      <c r="Q327" s="32">
        <v>0.20580000000000001</v>
      </c>
      <c r="R327" s="33">
        <v>2.7088496559152152E-2</v>
      </c>
      <c r="S327" s="68">
        <v>0</v>
      </c>
      <c r="T327" s="31" t="s">
        <v>417</v>
      </c>
      <c r="U327" s="31" t="s">
        <v>417</v>
      </c>
      <c r="V327" s="31" t="s">
        <v>417</v>
      </c>
      <c r="W327" s="30">
        <v>1</v>
      </c>
      <c r="X327" s="30">
        <v>1</v>
      </c>
    </row>
    <row r="328" spans="1:24" hidden="1" x14ac:dyDescent="0.35">
      <c r="A328" t="str">
        <f t="shared" si="5"/>
        <v>5490GAROIL</v>
      </c>
      <c r="B328" s="28">
        <v>5490</v>
      </c>
      <c r="C328" s="25" t="s">
        <v>64</v>
      </c>
      <c r="D328" s="25" t="s">
        <v>498</v>
      </c>
      <c r="E328" s="25" t="s">
        <v>446</v>
      </c>
      <c r="F328" s="26">
        <v>28.99</v>
      </c>
      <c r="G328" s="67">
        <v>3.13</v>
      </c>
      <c r="H328" s="26">
        <v>313.14</v>
      </c>
      <c r="I328" s="26">
        <v>284.14999999999998</v>
      </c>
      <c r="J328" s="67">
        <v>30.67</v>
      </c>
      <c r="K328" s="67">
        <v>33.799999999999997</v>
      </c>
      <c r="L328" s="67">
        <v>3.88</v>
      </c>
      <c r="M328" s="67">
        <v>36</v>
      </c>
      <c r="N328" s="67">
        <v>39.880000000000003</v>
      </c>
      <c r="O328" s="67">
        <v>6.08</v>
      </c>
      <c r="P328" s="26">
        <v>56.341535999999998</v>
      </c>
      <c r="Q328" s="26">
        <v>9.2667000000000002</v>
      </c>
      <c r="R328" s="27">
        <v>8.5422829355008209E-3</v>
      </c>
      <c r="S328" s="67">
        <v>0</v>
      </c>
      <c r="T328" s="25" t="s">
        <v>417</v>
      </c>
      <c r="U328" s="25" t="s">
        <v>417</v>
      </c>
      <c r="V328" s="25" t="s">
        <v>417</v>
      </c>
      <c r="W328" s="24">
        <v>1</v>
      </c>
      <c r="X328" s="24">
        <v>1</v>
      </c>
    </row>
    <row r="329" spans="1:24" hidden="1" x14ac:dyDescent="0.35">
      <c r="A329" t="str">
        <f t="shared" si="5"/>
        <v>4293PARCHPA</v>
      </c>
      <c r="B329" s="34">
        <v>4293</v>
      </c>
      <c r="C329" s="31" t="s">
        <v>238</v>
      </c>
      <c r="D329" s="31" t="s">
        <v>237</v>
      </c>
      <c r="E329" s="31" t="s">
        <v>446</v>
      </c>
      <c r="F329" s="32">
        <v>28.9</v>
      </c>
      <c r="G329" s="68">
        <v>0.77</v>
      </c>
      <c r="H329" s="32">
        <v>48.79</v>
      </c>
      <c r="I329" s="32">
        <v>19.89</v>
      </c>
      <c r="J329" s="68">
        <v>0.53</v>
      </c>
      <c r="K329" s="68">
        <v>1.3</v>
      </c>
      <c r="L329" s="68">
        <v>1.75</v>
      </c>
      <c r="M329" s="68">
        <v>1</v>
      </c>
      <c r="N329" s="68">
        <v>2.75</v>
      </c>
      <c r="O329" s="68">
        <v>1.45</v>
      </c>
      <c r="P329" s="32">
        <v>54.433</v>
      </c>
      <c r="Q329" s="32">
        <v>37.54</v>
      </c>
      <c r="R329" s="33">
        <v>1.083930788292066E-2</v>
      </c>
      <c r="S329" s="68">
        <v>0</v>
      </c>
      <c r="T329" s="31" t="s">
        <v>417</v>
      </c>
      <c r="U329" s="31" t="s">
        <v>417</v>
      </c>
      <c r="V329" s="31" t="s">
        <v>417</v>
      </c>
      <c r="W329" s="30">
        <v>1</v>
      </c>
      <c r="X329" s="30">
        <v>1</v>
      </c>
    </row>
    <row r="330" spans="1:24" hidden="1" x14ac:dyDescent="0.35">
      <c r="A330" t="str">
        <f t="shared" si="5"/>
        <v>5487SPINACH</v>
      </c>
      <c r="B330" s="28">
        <v>5487</v>
      </c>
      <c r="C330" s="25" t="s">
        <v>91</v>
      </c>
      <c r="D330" s="25" t="s">
        <v>166</v>
      </c>
      <c r="E330" s="25" t="s">
        <v>446</v>
      </c>
      <c r="F330" s="26">
        <v>-28.83</v>
      </c>
      <c r="G330" s="67">
        <v>-9.09</v>
      </c>
      <c r="H330" s="26">
        <v>57.06</v>
      </c>
      <c r="I330" s="26">
        <v>85.89</v>
      </c>
      <c r="J330" s="67">
        <v>27.1</v>
      </c>
      <c r="K330" s="67">
        <v>18</v>
      </c>
      <c r="L330" s="67">
        <v>26.38</v>
      </c>
      <c r="M330" s="67">
        <v>10</v>
      </c>
      <c r="N330" s="67">
        <v>36.380000000000003</v>
      </c>
      <c r="O330" s="67">
        <v>18.38</v>
      </c>
      <c r="P330" s="26">
        <v>58.264600000000002</v>
      </c>
      <c r="Q330" s="26">
        <v>3.17</v>
      </c>
      <c r="R330" s="27">
        <v>6.154987505178666E-3</v>
      </c>
      <c r="S330" s="67">
        <v>0</v>
      </c>
      <c r="T330" s="25" t="s">
        <v>417</v>
      </c>
      <c r="U330" s="25" t="s">
        <v>417</v>
      </c>
      <c r="V330" s="25" t="s">
        <v>417</v>
      </c>
      <c r="W330" s="24">
        <v>1</v>
      </c>
      <c r="X330" s="24">
        <v>1</v>
      </c>
    </row>
    <row r="331" spans="1:24" hidden="1" x14ac:dyDescent="0.35">
      <c r="A331" t="str">
        <f t="shared" si="5"/>
        <v>611812PANCR</v>
      </c>
      <c r="B331" s="34">
        <v>6118</v>
      </c>
      <c r="C331" s="31" t="s">
        <v>103</v>
      </c>
      <c r="D331" s="31" t="s">
        <v>199</v>
      </c>
      <c r="E331" s="31" t="s">
        <v>446</v>
      </c>
      <c r="F331" s="32">
        <v>28.77</v>
      </c>
      <c r="G331" s="68">
        <v>28.5</v>
      </c>
      <c r="H331" s="32">
        <v>266.81</v>
      </c>
      <c r="I331" s="32">
        <v>238.04</v>
      </c>
      <c r="J331" s="68">
        <v>236</v>
      </c>
      <c r="K331" s="68">
        <v>264.5</v>
      </c>
      <c r="L331" s="68">
        <v>175.5</v>
      </c>
      <c r="M331" s="68">
        <v>296</v>
      </c>
      <c r="N331" s="68">
        <v>471.5</v>
      </c>
      <c r="O331" s="68">
        <v>207</v>
      </c>
      <c r="P331" s="32">
        <v>208.80090000000001</v>
      </c>
      <c r="Q331" s="32">
        <v>1.0086999999999999</v>
      </c>
      <c r="R331" s="33">
        <v>3.9874537828312559E-2</v>
      </c>
      <c r="S331" s="68">
        <v>0</v>
      </c>
      <c r="T331" s="31" t="s">
        <v>417</v>
      </c>
      <c r="U331" s="31" t="s">
        <v>417</v>
      </c>
      <c r="V331" s="31" t="s">
        <v>417</v>
      </c>
      <c r="W331" s="30">
        <v>1</v>
      </c>
      <c r="X331" s="30">
        <v>1</v>
      </c>
    </row>
    <row r="332" spans="1:24" hidden="1" x14ac:dyDescent="0.35">
      <c r="A332" t="str">
        <f t="shared" si="5"/>
        <v>6167SAUCEBA</v>
      </c>
      <c r="B332" s="28">
        <v>6167</v>
      </c>
      <c r="C332" s="25" t="s">
        <v>27</v>
      </c>
      <c r="D332" s="25" t="s">
        <v>249</v>
      </c>
      <c r="E332" s="25" t="s">
        <v>446</v>
      </c>
      <c r="F332" s="26">
        <v>28.75</v>
      </c>
      <c r="G332" s="67">
        <v>5.87</v>
      </c>
      <c r="H332" s="26">
        <v>342.95</v>
      </c>
      <c r="I332" s="26">
        <v>314.2</v>
      </c>
      <c r="J332" s="67">
        <v>64.19</v>
      </c>
      <c r="K332" s="67">
        <v>70.06</v>
      </c>
      <c r="L332" s="67">
        <v>51.65</v>
      </c>
      <c r="M332" s="67">
        <v>42</v>
      </c>
      <c r="N332" s="67">
        <v>93.65</v>
      </c>
      <c r="O332" s="67">
        <v>23.59</v>
      </c>
      <c r="P332" s="26">
        <v>115.47305</v>
      </c>
      <c r="Q332" s="26">
        <v>4.8949999999999996</v>
      </c>
      <c r="R332" s="27">
        <v>1.9604420509434246E-2</v>
      </c>
      <c r="S332" s="67">
        <v>0</v>
      </c>
      <c r="T332" s="25" t="s">
        <v>417</v>
      </c>
      <c r="U332" s="25" t="s">
        <v>417</v>
      </c>
      <c r="V332" s="25" t="s">
        <v>417</v>
      </c>
      <c r="W332" s="24">
        <v>1</v>
      </c>
      <c r="X332" s="24">
        <v>1</v>
      </c>
    </row>
    <row r="333" spans="1:24" hidden="1" x14ac:dyDescent="0.35">
      <c r="A333" t="str">
        <f t="shared" si="5"/>
        <v>439112PANCR</v>
      </c>
      <c r="B333" s="34">
        <v>4391</v>
      </c>
      <c r="C333" s="31" t="s">
        <v>103</v>
      </c>
      <c r="D333" s="31" t="s">
        <v>199</v>
      </c>
      <c r="E333" s="31" t="s">
        <v>446</v>
      </c>
      <c r="F333" s="32">
        <v>28.74</v>
      </c>
      <c r="G333" s="68">
        <v>28.5</v>
      </c>
      <c r="H333" s="32">
        <v>224.95</v>
      </c>
      <c r="I333" s="32">
        <v>196.21</v>
      </c>
      <c r="J333" s="68">
        <v>194.5</v>
      </c>
      <c r="K333" s="68">
        <v>223</v>
      </c>
      <c r="L333" s="68">
        <v>85</v>
      </c>
      <c r="M333" s="68">
        <v>280</v>
      </c>
      <c r="N333" s="68">
        <v>365</v>
      </c>
      <c r="O333" s="68">
        <v>142</v>
      </c>
      <c r="P333" s="32">
        <v>143.2354</v>
      </c>
      <c r="Q333" s="32">
        <v>1.0086999999999999</v>
      </c>
      <c r="R333" s="33">
        <v>3.1923016790766812E-2</v>
      </c>
      <c r="S333" s="68">
        <v>0</v>
      </c>
      <c r="T333" s="31" t="s">
        <v>417</v>
      </c>
      <c r="U333" s="31" t="s">
        <v>417</v>
      </c>
      <c r="V333" s="31" t="s">
        <v>417</v>
      </c>
      <c r="W333" s="30">
        <v>1</v>
      </c>
      <c r="X333" s="30">
        <v>1</v>
      </c>
    </row>
    <row r="334" spans="1:24" hidden="1" x14ac:dyDescent="0.35">
      <c r="A334" t="str">
        <f t="shared" si="5"/>
        <v>6182DTOMATOE</v>
      </c>
      <c r="B334" s="28">
        <v>6182</v>
      </c>
      <c r="C334" s="25" t="s">
        <v>80</v>
      </c>
      <c r="D334" s="25" t="s">
        <v>195</v>
      </c>
      <c r="E334" s="25" t="s">
        <v>446</v>
      </c>
      <c r="F334" s="26">
        <v>-28.66</v>
      </c>
      <c r="G334" s="67">
        <v>-5.21</v>
      </c>
      <c r="H334" s="26">
        <v>-23.1</v>
      </c>
      <c r="I334" s="26">
        <v>5.56</v>
      </c>
      <c r="J334" s="67">
        <v>1.01</v>
      </c>
      <c r="K334" s="67">
        <v>-4.2</v>
      </c>
      <c r="L334" s="67">
        <v>8.8000000000000007</v>
      </c>
      <c r="M334" s="67">
        <v>0</v>
      </c>
      <c r="N334" s="67">
        <v>8.8000000000000007</v>
      </c>
      <c r="O334" s="67">
        <v>13</v>
      </c>
      <c r="P334" s="26">
        <v>71.477900000000005</v>
      </c>
      <c r="Q334" s="26">
        <v>5.4983000000000004</v>
      </c>
      <c r="R334" s="27">
        <v>1.1881622187623175E-2</v>
      </c>
      <c r="S334" s="67">
        <v>0</v>
      </c>
      <c r="T334" s="25" t="s">
        <v>417</v>
      </c>
      <c r="U334" s="25" t="s">
        <v>417</v>
      </c>
      <c r="V334" s="25" t="s">
        <v>417</v>
      </c>
      <c r="W334" s="24">
        <v>1</v>
      </c>
      <c r="X334" s="24">
        <v>1</v>
      </c>
    </row>
    <row r="335" spans="1:24" hidden="1" x14ac:dyDescent="0.35">
      <c r="A335" t="str">
        <f t="shared" si="5"/>
        <v>8724GRILCHIK</v>
      </c>
      <c r="B335" s="34">
        <v>8724</v>
      </c>
      <c r="C335" s="31" t="s">
        <v>22</v>
      </c>
      <c r="D335" s="31" t="s">
        <v>213</v>
      </c>
      <c r="E335" s="31" t="s">
        <v>446</v>
      </c>
      <c r="F335" s="32">
        <v>28.66</v>
      </c>
      <c r="G335" s="68">
        <v>7.05</v>
      </c>
      <c r="H335" s="32">
        <v>155.63</v>
      </c>
      <c r="I335" s="32">
        <v>126.97</v>
      </c>
      <c r="J335" s="68">
        <v>31.23</v>
      </c>
      <c r="K335" s="68">
        <v>38.28</v>
      </c>
      <c r="L335" s="68">
        <v>13.87</v>
      </c>
      <c r="M335" s="68">
        <v>48</v>
      </c>
      <c r="N335" s="68">
        <v>61.87</v>
      </c>
      <c r="O335" s="68">
        <v>23.59</v>
      </c>
      <c r="P335" s="32">
        <v>95.893349999999998</v>
      </c>
      <c r="Q335" s="32">
        <v>4.0650000000000004</v>
      </c>
      <c r="R335" s="33">
        <v>1.6383208954114641E-2</v>
      </c>
      <c r="S335" s="68">
        <v>0</v>
      </c>
      <c r="T335" s="31" t="s">
        <v>417</v>
      </c>
      <c r="U335" s="31" t="s">
        <v>417</v>
      </c>
      <c r="V335" s="31" t="s">
        <v>417</v>
      </c>
      <c r="W335" s="30">
        <v>1</v>
      </c>
      <c r="X335" s="30">
        <v>1</v>
      </c>
    </row>
    <row r="336" spans="1:24" hidden="1" x14ac:dyDescent="0.35">
      <c r="A336" t="str">
        <f t="shared" si="5"/>
        <v>548720OZDRP</v>
      </c>
      <c r="B336" s="28">
        <v>5487</v>
      </c>
      <c r="C336" s="25" t="s">
        <v>462</v>
      </c>
      <c r="D336" s="25" t="s">
        <v>463</v>
      </c>
      <c r="E336" s="25" t="s">
        <v>461</v>
      </c>
      <c r="F336" s="26">
        <v>28.65</v>
      </c>
      <c r="G336" s="67">
        <v>39</v>
      </c>
      <c r="H336" s="26">
        <v>67.58</v>
      </c>
      <c r="I336" s="26">
        <v>38.93</v>
      </c>
      <c r="J336" s="67">
        <v>53</v>
      </c>
      <c r="K336" s="67">
        <v>92</v>
      </c>
      <c r="L336" s="67">
        <v>69</v>
      </c>
      <c r="M336" s="67">
        <v>24</v>
      </c>
      <c r="N336" s="67">
        <v>93</v>
      </c>
      <c r="O336" s="67">
        <v>1</v>
      </c>
      <c r="P336" s="26">
        <v>0.73460000000000003</v>
      </c>
      <c r="Q336" s="26">
        <v>0.73460000000000003</v>
      </c>
      <c r="R336" s="27">
        <v>7.7602074352252443E-5</v>
      </c>
      <c r="S336" s="67">
        <v>0</v>
      </c>
      <c r="T336" s="25" t="s">
        <v>417</v>
      </c>
      <c r="U336" s="25" t="s">
        <v>417</v>
      </c>
      <c r="V336" s="25" t="s">
        <v>417</v>
      </c>
      <c r="W336" s="24">
        <v>1</v>
      </c>
      <c r="X336" s="24">
        <v>1</v>
      </c>
    </row>
    <row r="337" spans="1:24" hidden="1" x14ac:dyDescent="0.35">
      <c r="A337" t="str">
        <f t="shared" si="5"/>
        <v>4239BACON</v>
      </c>
      <c r="B337" s="34">
        <v>4239</v>
      </c>
      <c r="C337" s="31" t="s">
        <v>17</v>
      </c>
      <c r="D337" s="31" t="s">
        <v>167</v>
      </c>
      <c r="E337" s="31" t="s">
        <v>446</v>
      </c>
      <c r="F337" s="32">
        <v>28.56</v>
      </c>
      <c r="G337" s="68">
        <v>4.71</v>
      </c>
      <c r="H337" s="32">
        <v>185.47</v>
      </c>
      <c r="I337" s="32">
        <v>156.91</v>
      </c>
      <c r="J337" s="68">
        <v>25.9</v>
      </c>
      <c r="K337" s="68">
        <v>30.6</v>
      </c>
      <c r="L337" s="68">
        <v>26.12</v>
      </c>
      <c r="M337" s="68">
        <v>20</v>
      </c>
      <c r="N337" s="68">
        <v>46.12</v>
      </c>
      <c r="O337" s="68">
        <v>15.51</v>
      </c>
      <c r="P337" s="32">
        <v>93.990600000000001</v>
      </c>
      <c r="Q337" s="32">
        <v>6.06</v>
      </c>
      <c r="R337" s="33">
        <v>2.0482691070645372E-2</v>
      </c>
      <c r="S337" s="68">
        <v>0</v>
      </c>
      <c r="T337" s="31" t="s">
        <v>417</v>
      </c>
      <c r="U337" s="31" t="s">
        <v>417</v>
      </c>
      <c r="V337" s="31" t="s">
        <v>417</v>
      </c>
      <c r="W337" s="30">
        <v>1</v>
      </c>
      <c r="X337" s="30">
        <v>1</v>
      </c>
    </row>
    <row r="338" spans="1:24" hidden="1" x14ac:dyDescent="0.35">
      <c r="A338" t="str">
        <f t="shared" si="5"/>
        <v>5423SAUCEBA</v>
      </c>
      <c r="B338" s="28">
        <v>5423</v>
      </c>
      <c r="C338" s="25" t="s">
        <v>27</v>
      </c>
      <c r="D338" s="25" t="s">
        <v>249</v>
      </c>
      <c r="E338" s="25" t="s">
        <v>446</v>
      </c>
      <c r="F338" s="26">
        <v>28.5</v>
      </c>
      <c r="G338" s="67">
        <v>5.82</v>
      </c>
      <c r="H338" s="26">
        <v>321.83</v>
      </c>
      <c r="I338" s="26">
        <v>293.33</v>
      </c>
      <c r="J338" s="67">
        <v>59.92</v>
      </c>
      <c r="K338" s="67">
        <v>65.75</v>
      </c>
      <c r="L338" s="67">
        <v>19.75</v>
      </c>
      <c r="M338" s="67">
        <v>78</v>
      </c>
      <c r="N338" s="67">
        <v>97.75</v>
      </c>
      <c r="O338" s="67">
        <v>32</v>
      </c>
      <c r="P338" s="26">
        <v>156.63999999999999</v>
      </c>
      <c r="Q338" s="26">
        <v>4.8949999999999996</v>
      </c>
      <c r="R338" s="27">
        <v>3.4843258278855149E-2</v>
      </c>
      <c r="S338" s="67">
        <v>0</v>
      </c>
      <c r="T338" s="25" t="s">
        <v>417</v>
      </c>
      <c r="U338" s="25" t="s">
        <v>417</v>
      </c>
      <c r="V338" s="25" t="s">
        <v>417</v>
      </c>
      <c r="W338" s="24">
        <v>1</v>
      </c>
      <c r="X338" s="24">
        <v>1</v>
      </c>
    </row>
    <row r="339" spans="1:24" hidden="1" x14ac:dyDescent="0.35">
      <c r="A339" t="str">
        <f t="shared" si="5"/>
        <v>5469SAUCEBA</v>
      </c>
      <c r="B339" s="34">
        <v>5469</v>
      </c>
      <c r="C339" s="31" t="s">
        <v>27</v>
      </c>
      <c r="D339" s="31" t="s">
        <v>249</v>
      </c>
      <c r="E339" s="31" t="s">
        <v>446</v>
      </c>
      <c r="F339" s="32">
        <v>-28.48</v>
      </c>
      <c r="G339" s="68">
        <v>-5.82</v>
      </c>
      <c r="H339" s="32">
        <v>186.17</v>
      </c>
      <c r="I339" s="32">
        <v>214.65</v>
      </c>
      <c r="J339" s="68">
        <v>43.85</v>
      </c>
      <c r="K339" s="68">
        <v>38.03</v>
      </c>
      <c r="L339" s="68">
        <v>51.37</v>
      </c>
      <c r="M339" s="68">
        <v>24</v>
      </c>
      <c r="N339" s="68">
        <v>75.37</v>
      </c>
      <c r="O339" s="68">
        <v>37.340000000000003</v>
      </c>
      <c r="P339" s="32">
        <v>182.77930000000001</v>
      </c>
      <c r="Q339" s="32">
        <v>4.8949999999999996</v>
      </c>
      <c r="R339" s="33">
        <v>2.6527255088370946E-2</v>
      </c>
      <c r="S339" s="68">
        <v>0</v>
      </c>
      <c r="T339" s="31" t="s">
        <v>417</v>
      </c>
      <c r="U339" s="31" t="s">
        <v>417</v>
      </c>
      <c r="V339" s="31" t="s">
        <v>417</v>
      </c>
      <c r="W339" s="30">
        <v>1</v>
      </c>
      <c r="X339" s="30">
        <v>1</v>
      </c>
    </row>
    <row r="340" spans="1:24" hidden="1" x14ac:dyDescent="0.35">
      <c r="A340" t="str">
        <f t="shared" si="5"/>
        <v>6117ITSHAKE</v>
      </c>
      <c r="B340" s="28">
        <v>6117</v>
      </c>
      <c r="C340" s="25" t="s">
        <v>89</v>
      </c>
      <c r="D340" s="25" t="s">
        <v>240</v>
      </c>
      <c r="E340" s="25" t="s">
        <v>446</v>
      </c>
      <c r="F340" s="26">
        <v>-28.39</v>
      </c>
      <c r="G340" s="67">
        <v>-3.17</v>
      </c>
      <c r="H340" s="26">
        <v>-8.9499999999999993</v>
      </c>
      <c r="I340" s="26">
        <v>19.440000000000001</v>
      </c>
      <c r="J340" s="67">
        <v>2.1800000000000002</v>
      </c>
      <c r="K340" s="67">
        <v>-0.99</v>
      </c>
      <c r="L340" s="67">
        <v>5</v>
      </c>
      <c r="M340" s="67">
        <v>0</v>
      </c>
      <c r="N340" s="67">
        <v>5</v>
      </c>
      <c r="O340" s="67">
        <v>6</v>
      </c>
      <c r="P340" s="26">
        <v>53.719799999999999</v>
      </c>
      <c r="Q340" s="26">
        <v>8.9533000000000005</v>
      </c>
      <c r="R340" s="27">
        <v>9.0338776718944629E-3</v>
      </c>
      <c r="S340" s="67">
        <v>0</v>
      </c>
      <c r="T340" s="25" t="s">
        <v>417</v>
      </c>
      <c r="U340" s="25" t="s">
        <v>417</v>
      </c>
      <c r="V340" s="25" t="s">
        <v>417</v>
      </c>
      <c r="W340" s="24">
        <v>1</v>
      </c>
      <c r="X340" s="24">
        <v>1</v>
      </c>
    </row>
    <row r="341" spans="1:24" hidden="1" x14ac:dyDescent="0.35">
      <c r="A341" t="str">
        <f t="shared" si="5"/>
        <v>5490PARMAS</v>
      </c>
      <c r="B341" s="34">
        <v>5490</v>
      </c>
      <c r="C341" s="31" t="s">
        <v>109</v>
      </c>
      <c r="D341" s="31" t="s">
        <v>239</v>
      </c>
      <c r="E341" s="31" t="s">
        <v>446</v>
      </c>
      <c r="F341" s="32">
        <v>-28.36</v>
      </c>
      <c r="G341" s="68">
        <v>-4.03</v>
      </c>
      <c r="H341" s="32">
        <v>58.44</v>
      </c>
      <c r="I341" s="32">
        <v>86.8</v>
      </c>
      <c r="J341" s="68">
        <v>12.34</v>
      </c>
      <c r="K341" s="68">
        <v>8.31</v>
      </c>
      <c r="L341" s="68">
        <v>11.74</v>
      </c>
      <c r="M341" s="68">
        <v>4</v>
      </c>
      <c r="N341" s="68">
        <v>15.74</v>
      </c>
      <c r="O341" s="68">
        <v>7.43</v>
      </c>
      <c r="P341" s="32">
        <v>52.232900000000001</v>
      </c>
      <c r="Q341" s="32">
        <v>7.03</v>
      </c>
      <c r="R341" s="33">
        <v>7.9193476433038826E-3</v>
      </c>
      <c r="S341" s="68">
        <v>0</v>
      </c>
      <c r="T341" s="31" t="s">
        <v>417</v>
      </c>
      <c r="U341" s="31" t="s">
        <v>417</v>
      </c>
      <c r="V341" s="31" t="s">
        <v>417</v>
      </c>
      <c r="W341" s="30">
        <v>1</v>
      </c>
      <c r="X341" s="30">
        <v>1</v>
      </c>
    </row>
    <row r="342" spans="1:24" hidden="1" x14ac:dyDescent="0.35">
      <c r="A342" t="str">
        <f t="shared" si="5"/>
        <v>6192SAUCEBA</v>
      </c>
      <c r="B342" s="28">
        <v>6192</v>
      </c>
      <c r="C342" s="25" t="s">
        <v>27</v>
      </c>
      <c r="D342" s="25" t="s">
        <v>249</v>
      </c>
      <c r="E342" s="25" t="s">
        <v>446</v>
      </c>
      <c r="F342" s="26">
        <v>28.32</v>
      </c>
      <c r="G342" s="67">
        <v>5.79</v>
      </c>
      <c r="H342" s="26">
        <v>269.32</v>
      </c>
      <c r="I342" s="26">
        <v>241</v>
      </c>
      <c r="J342" s="67">
        <v>49.23</v>
      </c>
      <c r="K342" s="67">
        <v>55.02</v>
      </c>
      <c r="L342" s="67">
        <v>32.479999999999997</v>
      </c>
      <c r="M342" s="67">
        <v>36</v>
      </c>
      <c r="N342" s="67">
        <v>68.48</v>
      </c>
      <c r="O342" s="67">
        <v>13.46</v>
      </c>
      <c r="P342" s="26">
        <v>65.886700000000005</v>
      </c>
      <c r="Q342" s="26">
        <v>4.8949999999999996</v>
      </c>
      <c r="R342" s="27">
        <v>1.4291057549147194E-2</v>
      </c>
      <c r="S342" s="67">
        <v>0</v>
      </c>
      <c r="T342" s="25" t="s">
        <v>417</v>
      </c>
      <c r="U342" s="25" t="s">
        <v>417</v>
      </c>
      <c r="V342" s="25" t="s">
        <v>417</v>
      </c>
      <c r="W342" s="24">
        <v>1</v>
      </c>
      <c r="X342" s="24">
        <v>1</v>
      </c>
    </row>
    <row r="343" spans="1:24" hidden="1" x14ac:dyDescent="0.35">
      <c r="A343" t="str">
        <f t="shared" si="5"/>
        <v>5465PHLSTK</v>
      </c>
      <c r="B343" s="34">
        <v>5465</v>
      </c>
      <c r="C343" s="31" t="s">
        <v>40</v>
      </c>
      <c r="D343" s="31" t="s">
        <v>243</v>
      </c>
      <c r="E343" s="31" t="s">
        <v>446</v>
      </c>
      <c r="F343" s="32">
        <v>28.3</v>
      </c>
      <c r="G343" s="68">
        <v>4.3499999999999996</v>
      </c>
      <c r="H343" s="32">
        <v>107.48</v>
      </c>
      <c r="I343" s="32">
        <v>79.180000000000007</v>
      </c>
      <c r="J343" s="68">
        <v>12.16</v>
      </c>
      <c r="K343" s="68">
        <v>16.5</v>
      </c>
      <c r="L343" s="68">
        <v>14</v>
      </c>
      <c r="M343" s="68">
        <v>12</v>
      </c>
      <c r="N343" s="68">
        <v>26</v>
      </c>
      <c r="O343" s="68">
        <v>9.5</v>
      </c>
      <c r="P343" s="32">
        <v>61.876350000000002</v>
      </c>
      <c r="Q343" s="32">
        <v>6.5133000000000001</v>
      </c>
      <c r="R343" s="33">
        <v>7.5614602241408655E-3</v>
      </c>
      <c r="S343" s="68">
        <v>0</v>
      </c>
      <c r="T343" s="31" t="s">
        <v>417</v>
      </c>
      <c r="U343" s="31" t="s">
        <v>417</v>
      </c>
      <c r="V343" s="31" t="s">
        <v>417</v>
      </c>
      <c r="W343" s="30">
        <v>1</v>
      </c>
      <c r="X343" s="30">
        <v>1</v>
      </c>
    </row>
    <row r="344" spans="1:24" hidden="1" x14ac:dyDescent="0.35">
      <c r="A344" t="str">
        <f t="shared" si="5"/>
        <v>548712PIZBO</v>
      </c>
      <c r="B344" s="28">
        <v>5487</v>
      </c>
      <c r="C344" s="25" t="s">
        <v>176</v>
      </c>
      <c r="D344" s="25" t="s">
        <v>175</v>
      </c>
      <c r="E344" s="25" t="s">
        <v>446</v>
      </c>
      <c r="F344" s="26">
        <v>28.1</v>
      </c>
      <c r="G344" s="67">
        <v>90</v>
      </c>
      <c r="H344" s="26">
        <v>515.6</v>
      </c>
      <c r="I344" s="26">
        <v>487.5</v>
      </c>
      <c r="J344" s="67">
        <v>1562</v>
      </c>
      <c r="K344" s="67">
        <v>1652</v>
      </c>
      <c r="L344" s="67">
        <v>1346</v>
      </c>
      <c r="M344" s="67">
        <v>1500</v>
      </c>
      <c r="N344" s="67">
        <v>2846</v>
      </c>
      <c r="O344" s="67">
        <v>1194</v>
      </c>
      <c r="P344" s="26">
        <v>372.6474</v>
      </c>
      <c r="Q344" s="26">
        <v>0.31209999999999999</v>
      </c>
      <c r="R344" s="27">
        <v>3.9365928725801198E-2</v>
      </c>
      <c r="S344" s="67">
        <v>0</v>
      </c>
      <c r="T344" s="25" t="s">
        <v>417</v>
      </c>
      <c r="U344" s="25" t="s">
        <v>417</v>
      </c>
      <c r="V344" s="25" t="s">
        <v>417</v>
      </c>
      <c r="W344" s="24">
        <v>1</v>
      </c>
      <c r="X344" s="24">
        <v>1</v>
      </c>
    </row>
    <row r="345" spans="1:24" hidden="1" x14ac:dyDescent="0.35">
      <c r="A345" t="str">
        <f t="shared" si="5"/>
        <v>5490CINNMGC</v>
      </c>
      <c r="B345" s="34">
        <v>5490</v>
      </c>
      <c r="C345" s="31" t="s">
        <v>59</v>
      </c>
      <c r="D345" s="31" t="s">
        <v>60</v>
      </c>
      <c r="E345" s="31" t="s">
        <v>446</v>
      </c>
      <c r="F345" s="32">
        <v>28.08</v>
      </c>
      <c r="G345" s="68">
        <v>5.21</v>
      </c>
      <c r="H345" s="32">
        <v>100.16</v>
      </c>
      <c r="I345" s="32">
        <v>72.08</v>
      </c>
      <c r="J345" s="68">
        <v>13.38</v>
      </c>
      <c r="K345" s="68">
        <v>18.59</v>
      </c>
      <c r="L345" s="68">
        <v>6.92</v>
      </c>
      <c r="M345" s="68">
        <v>12</v>
      </c>
      <c r="N345" s="68">
        <v>18.920000000000002</v>
      </c>
      <c r="O345" s="68">
        <v>0.33</v>
      </c>
      <c r="P345" s="32">
        <v>1.7786999999999999</v>
      </c>
      <c r="Q345" s="32">
        <v>5.39</v>
      </c>
      <c r="R345" s="33">
        <v>2.6967952484247698E-4</v>
      </c>
      <c r="S345" s="68">
        <v>0</v>
      </c>
      <c r="T345" s="31" t="s">
        <v>417</v>
      </c>
      <c r="U345" s="31" t="s">
        <v>417</v>
      </c>
      <c r="V345" s="31" t="s">
        <v>417</v>
      </c>
      <c r="W345" s="30">
        <v>1</v>
      </c>
      <c r="X345" s="30">
        <v>1</v>
      </c>
    </row>
    <row r="346" spans="1:24" hidden="1" x14ac:dyDescent="0.35">
      <c r="A346" t="str">
        <f t="shared" si="5"/>
        <v>54622LTDCKE</v>
      </c>
      <c r="B346" s="28">
        <v>5462</v>
      </c>
      <c r="C346" s="25" t="s">
        <v>135</v>
      </c>
      <c r="D346" s="25" t="s">
        <v>155</v>
      </c>
      <c r="E346" s="25" t="s">
        <v>461</v>
      </c>
      <c r="F346" s="26">
        <v>-28.06</v>
      </c>
      <c r="G346" s="67">
        <v>-20</v>
      </c>
      <c r="H346" s="26">
        <v>-18.239999999999998</v>
      </c>
      <c r="I346" s="26">
        <v>9.82</v>
      </c>
      <c r="J346" s="67">
        <v>7</v>
      </c>
      <c r="K346" s="67">
        <v>-13</v>
      </c>
      <c r="L346" s="67">
        <v>16</v>
      </c>
      <c r="M346" s="67">
        <v>0</v>
      </c>
      <c r="N346" s="67">
        <v>16</v>
      </c>
      <c r="O346" s="67">
        <v>29</v>
      </c>
      <c r="P346" s="26">
        <v>40.672499999999999</v>
      </c>
      <c r="Q346" s="26">
        <v>1.4025000000000001</v>
      </c>
      <c r="R346" s="27">
        <v>6.7349827148276923E-3</v>
      </c>
      <c r="S346" s="67">
        <v>0</v>
      </c>
      <c r="T346" s="25" t="s">
        <v>417</v>
      </c>
      <c r="U346" s="25" t="s">
        <v>417</v>
      </c>
      <c r="V346" s="25" t="s">
        <v>417</v>
      </c>
      <c r="W346" s="24">
        <v>1</v>
      </c>
      <c r="X346" s="24">
        <v>1</v>
      </c>
    </row>
    <row r="347" spans="1:24" hidden="1" x14ac:dyDescent="0.35">
      <c r="A347" t="str">
        <f t="shared" si="5"/>
        <v>5462SAUCEGP</v>
      </c>
      <c r="B347" s="34">
        <v>5462</v>
      </c>
      <c r="C347" s="31" t="s">
        <v>42</v>
      </c>
      <c r="D347" s="31" t="s">
        <v>209</v>
      </c>
      <c r="E347" s="31" t="s">
        <v>446</v>
      </c>
      <c r="F347" s="32">
        <v>28.05</v>
      </c>
      <c r="G347" s="68">
        <v>9.7200000000000006</v>
      </c>
      <c r="H347" s="32">
        <v>51.95</v>
      </c>
      <c r="I347" s="32">
        <v>23.9</v>
      </c>
      <c r="J347" s="68">
        <v>8.2899999999999991</v>
      </c>
      <c r="K347" s="68">
        <v>18.010000000000002</v>
      </c>
      <c r="L347" s="68">
        <v>6</v>
      </c>
      <c r="M347" s="68">
        <v>12</v>
      </c>
      <c r="N347" s="68">
        <v>18</v>
      </c>
      <c r="O347" s="68">
        <v>0</v>
      </c>
      <c r="P347" s="32">
        <v>0</v>
      </c>
      <c r="Q347" s="32">
        <v>0</v>
      </c>
      <c r="R347" s="33">
        <v>0</v>
      </c>
      <c r="S347" s="68">
        <v>0</v>
      </c>
      <c r="T347" s="31" t="s">
        <v>417</v>
      </c>
      <c r="U347" s="31" t="s">
        <v>417</v>
      </c>
      <c r="V347" s="31" t="s">
        <v>417</v>
      </c>
      <c r="W347" s="30">
        <v>1</v>
      </c>
      <c r="X347" s="30">
        <v>1</v>
      </c>
    </row>
    <row r="348" spans="1:24" hidden="1" x14ac:dyDescent="0.35">
      <c r="A348" t="str">
        <f t="shared" si="5"/>
        <v>5468PEPPERO</v>
      </c>
      <c r="B348" s="28">
        <v>5468</v>
      </c>
      <c r="C348" s="25" t="s">
        <v>35</v>
      </c>
      <c r="D348" s="25" t="s">
        <v>36</v>
      </c>
      <c r="E348" s="25" t="s">
        <v>446</v>
      </c>
      <c r="F348" s="26">
        <v>-27.93</v>
      </c>
      <c r="G348" s="67">
        <v>-9.19</v>
      </c>
      <c r="H348" s="26">
        <v>122.96</v>
      </c>
      <c r="I348" s="26">
        <v>150.88999999999999</v>
      </c>
      <c r="J348" s="67">
        <v>49.69</v>
      </c>
      <c r="K348" s="67">
        <v>40.5</v>
      </c>
      <c r="L348" s="67">
        <v>90.5</v>
      </c>
      <c r="M348" s="67">
        <v>25</v>
      </c>
      <c r="N348" s="67">
        <v>115.5</v>
      </c>
      <c r="O348" s="67">
        <v>75</v>
      </c>
      <c r="P348" s="26">
        <v>227.73</v>
      </c>
      <c r="Q348" s="26">
        <v>3.0364</v>
      </c>
      <c r="R348" s="27">
        <v>3.6134428260616865E-2</v>
      </c>
      <c r="S348" s="67">
        <v>0</v>
      </c>
      <c r="T348" s="25" t="s">
        <v>417</v>
      </c>
      <c r="U348" s="25" t="s">
        <v>417</v>
      </c>
      <c r="V348" s="25" t="s">
        <v>417</v>
      </c>
      <c r="W348" s="24">
        <v>1</v>
      </c>
      <c r="X348" s="24">
        <v>1</v>
      </c>
    </row>
    <row r="349" spans="1:24" hidden="1" x14ac:dyDescent="0.35">
      <c r="A349" t="str">
        <f t="shared" si="5"/>
        <v>5490PINEAPL</v>
      </c>
      <c r="B349" s="34">
        <v>5490</v>
      </c>
      <c r="C349" s="31" t="s">
        <v>62</v>
      </c>
      <c r="D349" s="31" t="s">
        <v>244</v>
      </c>
      <c r="E349" s="31" t="s">
        <v>446</v>
      </c>
      <c r="F349" s="32">
        <v>27.8</v>
      </c>
      <c r="G349" s="68">
        <v>4.26</v>
      </c>
      <c r="H349" s="32">
        <v>93.71</v>
      </c>
      <c r="I349" s="32">
        <v>65.91</v>
      </c>
      <c r="J349" s="68">
        <v>10.09</v>
      </c>
      <c r="K349" s="68">
        <v>14.35</v>
      </c>
      <c r="L349" s="68">
        <v>1.26</v>
      </c>
      <c r="M349" s="68">
        <v>18</v>
      </c>
      <c r="N349" s="68">
        <v>19.260000000000002</v>
      </c>
      <c r="O349" s="68">
        <v>4.91</v>
      </c>
      <c r="P349" s="32">
        <v>32.0623</v>
      </c>
      <c r="Q349" s="32">
        <v>6.53</v>
      </c>
      <c r="R349" s="33">
        <v>4.8611603021065661E-3</v>
      </c>
      <c r="S349" s="68">
        <v>0</v>
      </c>
      <c r="T349" s="31" t="s">
        <v>417</v>
      </c>
      <c r="U349" s="31" t="s">
        <v>417</v>
      </c>
      <c r="V349" s="31" t="s">
        <v>417</v>
      </c>
      <c r="W349" s="30">
        <v>1</v>
      </c>
      <c r="X349" s="30">
        <v>1</v>
      </c>
    </row>
    <row r="350" spans="1:24" hidden="1" x14ac:dyDescent="0.35">
      <c r="A350" t="str">
        <f t="shared" si="5"/>
        <v>6165FORK</v>
      </c>
      <c r="B350" s="28">
        <v>6165</v>
      </c>
      <c r="C350" s="25" t="s">
        <v>205</v>
      </c>
      <c r="D350" s="25" t="s">
        <v>204</v>
      </c>
      <c r="E350" s="25" t="s">
        <v>446</v>
      </c>
      <c r="F350" s="26">
        <v>27.79</v>
      </c>
      <c r="G350" s="67">
        <v>0.87</v>
      </c>
      <c r="H350" s="26">
        <v>32.93</v>
      </c>
      <c r="I350" s="26">
        <v>5.14</v>
      </c>
      <c r="J350" s="67">
        <v>0.16</v>
      </c>
      <c r="K350" s="67">
        <v>1.02</v>
      </c>
      <c r="L350" s="67">
        <v>2</v>
      </c>
      <c r="M350" s="67">
        <v>0</v>
      </c>
      <c r="N350" s="67">
        <v>2</v>
      </c>
      <c r="O350" s="67">
        <v>0.98</v>
      </c>
      <c r="P350" s="26">
        <v>31.487400000000001</v>
      </c>
      <c r="Q350" s="26">
        <v>32.130000000000003</v>
      </c>
      <c r="R350" s="27">
        <v>4.6612975355599107E-3</v>
      </c>
      <c r="S350" s="67">
        <v>0</v>
      </c>
      <c r="T350" s="25" t="s">
        <v>417</v>
      </c>
      <c r="U350" s="25" t="s">
        <v>417</v>
      </c>
      <c r="V350" s="25" t="s">
        <v>417</v>
      </c>
      <c r="W350" s="24">
        <v>1</v>
      </c>
      <c r="X350" s="24">
        <v>1</v>
      </c>
    </row>
    <row r="351" spans="1:24" hidden="1" x14ac:dyDescent="0.35">
      <c r="A351" t="str">
        <f t="shared" si="5"/>
        <v>5427ALFRED</v>
      </c>
      <c r="B351" s="34">
        <v>5427</v>
      </c>
      <c r="C351" s="31" t="s">
        <v>69</v>
      </c>
      <c r="D351" s="31" t="s">
        <v>501</v>
      </c>
      <c r="E351" s="31" t="s">
        <v>446</v>
      </c>
      <c r="F351" s="32">
        <v>27.78</v>
      </c>
      <c r="G351" s="68">
        <v>3.25</v>
      </c>
      <c r="H351" s="32">
        <v>166.41</v>
      </c>
      <c r="I351" s="32">
        <v>138.63</v>
      </c>
      <c r="J351" s="68">
        <v>16.149999999999999</v>
      </c>
      <c r="K351" s="68">
        <v>19.399999999999999</v>
      </c>
      <c r="L351" s="68">
        <v>13.4</v>
      </c>
      <c r="M351" s="68">
        <v>16</v>
      </c>
      <c r="N351" s="68">
        <v>29.4</v>
      </c>
      <c r="O351" s="68">
        <v>10</v>
      </c>
      <c r="P351" s="32">
        <v>85.775000000000006</v>
      </c>
      <c r="Q351" s="32">
        <v>8.5775000000000006</v>
      </c>
      <c r="R351" s="33">
        <v>1.3579056714103841E-2</v>
      </c>
      <c r="S351" s="68">
        <v>0</v>
      </c>
      <c r="T351" s="31" t="s">
        <v>417</v>
      </c>
      <c r="U351" s="31" t="s">
        <v>417</v>
      </c>
      <c r="V351" s="31" t="s">
        <v>417</v>
      </c>
      <c r="W351" s="30">
        <v>1</v>
      </c>
      <c r="X351" s="30">
        <v>1</v>
      </c>
    </row>
    <row r="352" spans="1:24" hidden="1" x14ac:dyDescent="0.35">
      <c r="A352" t="str">
        <f t="shared" si="5"/>
        <v>545910SCRDO</v>
      </c>
      <c r="B352" s="28">
        <v>5459</v>
      </c>
      <c r="C352" s="25" t="s">
        <v>101</v>
      </c>
      <c r="D352" s="25" t="s">
        <v>196</v>
      </c>
      <c r="E352" s="25" t="s">
        <v>446</v>
      </c>
      <c r="F352" s="26">
        <v>27.62</v>
      </c>
      <c r="G352" s="67">
        <v>65</v>
      </c>
      <c r="H352" s="26">
        <v>49.32</v>
      </c>
      <c r="I352" s="26">
        <v>21.7</v>
      </c>
      <c r="J352" s="67">
        <v>51</v>
      </c>
      <c r="K352" s="67">
        <v>116</v>
      </c>
      <c r="L352" s="67">
        <v>86</v>
      </c>
      <c r="M352" s="67">
        <v>80</v>
      </c>
      <c r="N352" s="67">
        <v>166</v>
      </c>
      <c r="O352" s="67">
        <v>50</v>
      </c>
      <c r="P352" s="26">
        <v>21.25</v>
      </c>
      <c r="Q352" s="26">
        <v>0.42499999999999999</v>
      </c>
      <c r="R352" s="27">
        <v>2.6862338089311344E-3</v>
      </c>
      <c r="S352" s="67">
        <v>0</v>
      </c>
      <c r="T352" s="25" t="s">
        <v>417</v>
      </c>
      <c r="U352" s="25" t="s">
        <v>417</v>
      </c>
      <c r="V352" s="25" t="s">
        <v>417</v>
      </c>
      <c r="W352" s="24">
        <v>1</v>
      </c>
      <c r="X352" s="24">
        <v>1</v>
      </c>
    </row>
    <row r="353" spans="1:24" hidden="1" x14ac:dyDescent="0.35">
      <c r="A353" t="str">
        <f t="shared" si="5"/>
        <v>87052LTCKE</v>
      </c>
      <c r="B353" s="34">
        <v>8705</v>
      </c>
      <c r="C353" s="31" t="s">
        <v>469</v>
      </c>
      <c r="D353" s="31" t="s">
        <v>470</v>
      </c>
      <c r="E353" s="31" t="s">
        <v>461</v>
      </c>
      <c r="F353" s="32">
        <v>-27.5</v>
      </c>
      <c r="G353" s="68">
        <v>-20</v>
      </c>
      <c r="H353" s="32">
        <v>20.64</v>
      </c>
      <c r="I353" s="32">
        <v>48.14</v>
      </c>
      <c r="J353" s="68">
        <v>35</v>
      </c>
      <c r="K353" s="68">
        <v>15</v>
      </c>
      <c r="L353" s="68">
        <v>30</v>
      </c>
      <c r="M353" s="68">
        <v>0</v>
      </c>
      <c r="N353" s="68">
        <v>30</v>
      </c>
      <c r="O353" s="68">
        <v>15</v>
      </c>
      <c r="P353" s="32">
        <v>20.625</v>
      </c>
      <c r="Q353" s="32">
        <v>1.375</v>
      </c>
      <c r="R353" s="33">
        <v>5.1291204151600834E-3</v>
      </c>
      <c r="S353" s="68">
        <v>0</v>
      </c>
      <c r="T353" s="31" t="s">
        <v>417</v>
      </c>
      <c r="U353" s="31" t="s">
        <v>417</v>
      </c>
      <c r="V353" s="31" t="s">
        <v>417</v>
      </c>
      <c r="W353" s="30">
        <v>1</v>
      </c>
      <c r="X353" s="30">
        <v>1</v>
      </c>
    </row>
    <row r="354" spans="1:24" hidden="1" x14ac:dyDescent="0.35">
      <c r="A354" t="str">
        <f t="shared" si="5"/>
        <v>4391PPKSCSR</v>
      </c>
      <c r="B354" s="28">
        <v>4391</v>
      </c>
      <c r="C354" s="25" t="s">
        <v>119</v>
      </c>
      <c r="D354" s="25" t="s">
        <v>190</v>
      </c>
      <c r="E354" s="25" t="s">
        <v>446</v>
      </c>
      <c r="F354" s="26">
        <v>27.35</v>
      </c>
      <c r="G354" s="67">
        <v>7</v>
      </c>
      <c r="H354" s="26">
        <v>50.8</v>
      </c>
      <c r="I354" s="26">
        <v>23.45</v>
      </c>
      <c r="J354" s="67">
        <v>6</v>
      </c>
      <c r="K354" s="67">
        <v>13</v>
      </c>
      <c r="L354" s="67">
        <v>6</v>
      </c>
      <c r="M354" s="67">
        <v>12</v>
      </c>
      <c r="N354" s="67">
        <v>18</v>
      </c>
      <c r="O354" s="67">
        <v>5</v>
      </c>
      <c r="P354" s="26">
        <v>19.5335</v>
      </c>
      <c r="Q354" s="26">
        <v>3.9066999999999998</v>
      </c>
      <c r="R354" s="27">
        <v>4.3534506726859669E-3</v>
      </c>
      <c r="S354" s="67">
        <v>0</v>
      </c>
      <c r="T354" s="25" t="s">
        <v>417</v>
      </c>
      <c r="U354" s="25" t="s">
        <v>417</v>
      </c>
      <c r="V354" s="25" t="s">
        <v>417</v>
      </c>
      <c r="W354" s="24">
        <v>1</v>
      </c>
      <c r="X354" s="24">
        <v>1</v>
      </c>
    </row>
    <row r="355" spans="1:24" hidden="1" x14ac:dyDescent="0.35">
      <c r="A355" t="str">
        <f t="shared" si="5"/>
        <v>5465PPKSCSR</v>
      </c>
      <c r="B355" s="34">
        <v>5465</v>
      </c>
      <c r="C355" s="31" t="s">
        <v>119</v>
      </c>
      <c r="D355" s="31" t="s">
        <v>190</v>
      </c>
      <c r="E355" s="31" t="s">
        <v>446</v>
      </c>
      <c r="F355" s="32">
        <v>27.35</v>
      </c>
      <c r="G355" s="68">
        <v>7</v>
      </c>
      <c r="H355" s="32">
        <v>50.8</v>
      </c>
      <c r="I355" s="32">
        <v>23.45</v>
      </c>
      <c r="J355" s="68">
        <v>6</v>
      </c>
      <c r="K355" s="68">
        <v>13</v>
      </c>
      <c r="L355" s="68">
        <v>16</v>
      </c>
      <c r="M355" s="68">
        <v>12</v>
      </c>
      <c r="N355" s="68">
        <v>28</v>
      </c>
      <c r="O355" s="68">
        <v>15</v>
      </c>
      <c r="P355" s="32">
        <v>58.600499999999997</v>
      </c>
      <c r="Q355" s="32">
        <v>3.9066999999999998</v>
      </c>
      <c r="R355" s="33">
        <v>7.1611423405673856E-3</v>
      </c>
      <c r="S355" s="68">
        <v>0</v>
      </c>
      <c r="T355" s="31" t="s">
        <v>417</v>
      </c>
      <c r="U355" s="31" t="s">
        <v>417</v>
      </c>
      <c r="V355" s="31" t="s">
        <v>417</v>
      </c>
      <c r="W355" s="30">
        <v>1</v>
      </c>
      <c r="X355" s="30">
        <v>1</v>
      </c>
    </row>
    <row r="356" spans="1:24" hidden="1" x14ac:dyDescent="0.35">
      <c r="A356" t="str">
        <f t="shared" si="5"/>
        <v>5468BLCHIK</v>
      </c>
      <c r="B356" s="28">
        <v>5468</v>
      </c>
      <c r="C356" s="25" t="s">
        <v>126</v>
      </c>
      <c r="D356" s="25" t="s">
        <v>189</v>
      </c>
      <c r="E356" s="25" t="s">
        <v>446</v>
      </c>
      <c r="F356" s="26">
        <v>27.33</v>
      </c>
      <c r="G356" s="67">
        <v>7.11</v>
      </c>
      <c r="H356" s="26">
        <v>65.290000000000006</v>
      </c>
      <c r="I356" s="26">
        <v>37.96</v>
      </c>
      <c r="J356" s="67">
        <v>9.8800000000000008</v>
      </c>
      <c r="K356" s="67">
        <v>17</v>
      </c>
      <c r="L356" s="67">
        <v>29</v>
      </c>
      <c r="M356" s="67">
        <v>0</v>
      </c>
      <c r="N356" s="67">
        <v>29</v>
      </c>
      <c r="O356" s="67">
        <v>12</v>
      </c>
      <c r="P356" s="26">
        <v>46.08</v>
      </c>
      <c r="Q356" s="26">
        <v>3.84</v>
      </c>
      <c r="R356" s="27">
        <v>7.3116166260449875E-3</v>
      </c>
      <c r="S356" s="67">
        <v>0</v>
      </c>
      <c r="T356" s="25" t="s">
        <v>417</v>
      </c>
      <c r="U356" s="25" t="s">
        <v>417</v>
      </c>
      <c r="V356" s="25" t="s">
        <v>417</v>
      </c>
      <c r="W356" s="24">
        <v>1</v>
      </c>
      <c r="X356" s="24">
        <v>1</v>
      </c>
    </row>
    <row r="357" spans="1:24" hidden="1" x14ac:dyDescent="0.35">
      <c r="A357" t="str">
        <f t="shared" si="5"/>
        <v>6117BLCHIK</v>
      </c>
      <c r="B357" s="34">
        <v>6117</v>
      </c>
      <c r="C357" s="31" t="s">
        <v>126</v>
      </c>
      <c r="D357" s="31" t="s">
        <v>189</v>
      </c>
      <c r="E357" s="31" t="s">
        <v>446</v>
      </c>
      <c r="F357" s="32">
        <v>-27.23</v>
      </c>
      <c r="G357" s="68">
        <v>-7.09</v>
      </c>
      <c r="H357" s="32">
        <v>49.92</v>
      </c>
      <c r="I357" s="32">
        <v>77.150000000000006</v>
      </c>
      <c r="J357" s="68">
        <v>20.09</v>
      </c>
      <c r="K357" s="68">
        <v>13</v>
      </c>
      <c r="L357" s="68">
        <v>18</v>
      </c>
      <c r="M357" s="68">
        <v>20</v>
      </c>
      <c r="N357" s="68">
        <v>38</v>
      </c>
      <c r="O357" s="68">
        <v>25</v>
      </c>
      <c r="P357" s="32">
        <v>96</v>
      </c>
      <c r="Q357" s="32">
        <v>3.84</v>
      </c>
      <c r="R357" s="33">
        <v>1.6143996375672813E-2</v>
      </c>
      <c r="S357" s="68">
        <v>0</v>
      </c>
      <c r="T357" s="31" t="s">
        <v>417</v>
      </c>
      <c r="U357" s="31" t="s">
        <v>417</v>
      </c>
      <c r="V357" s="31" t="s">
        <v>417</v>
      </c>
      <c r="W357" s="30">
        <v>1</v>
      </c>
      <c r="X357" s="30">
        <v>1</v>
      </c>
    </row>
    <row r="358" spans="1:24" hidden="1" x14ac:dyDescent="0.35">
      <c r="A358" t="str">
        <f t="shared" si="5"/>
        <v>5468GRILCHIK</v>
      </c>
      <c r="B358" s="28">
        <v>5468</v>
      </c>
      <c r="C358" s="25" t="s">
        <v>22</v>
      </c>
      <c r="D358" s="25" t="s">
        <v>213</v>
      </c>
      <c r="E358" s="25" t="s">
        <v>446</v>
      </c>
      <c r="F358" s="26">
        <v>27.18</v>
      </c>
      <c r="G358" s="67">
        <v>6.69</v>
      </c>
      <c r="H358" s="26">
        <v>106.71</v>
      </c>
      <c r="I358" s="26">
        <v>79.53</v>
      </c>
      <c r="J358" s="67">
        <v>19.559999999999999</v>
      </c>
      <c r="K358" s="67">
        <v>26.25</v>
      </c>
      <c r="L358" s="67">
        <v>18.25</v>
      </c>
      <c r="M358" s="67">
        <v>32</v>
      </c>
      <c r="N358" s="67">
        <v>50.25</v>
      </c>
      <c r="O358" s="67">
        <v>24</v>
      </c>
      <c r="P358" s="26">
        <v>97.56</v>
      </c>
      <c r="Q358" s="26">
        <v>4.0650000000000004</v>
      </c>
      <c r="R358" s="27">
        <v>1.5480063325454624E-2</v>
      </c>
      <c r="S358" s="67">
        <v>0</v>
      </c>
      <c r="T358" s="25" t="s">
        <v>417</v>
      </c>
      <c r="U358" s="25" t="s">
        <v>417</v>
      </c>
      <c r="V358" s="25" t="s">
        <v>417</v>
      </c>
      <c r="W358" s="24">
        <v>1</v>
      </c>
      <c r="X358" s="24">
        <v>1</v>
      </c>
    </row>
    <row r="359" spans="1:24" hidden="1" x14ac:dyDescent="0.35">
      <c r="A359" t="str">
        <f t="shared" si="5"/>
        <v>549012SCRDO</v>
      </c>
      <c r="B359" s="34">
        <v>5490</v>
      </c>
      <c r="C359" s="31" t="s">
        <v>98</v>
      </c>
      <c r="D359" s="31" t="s">
        <v>197</v>
      </c>
      <c r="E359" s="31" t="s">
        <v>446</v>
      </c>
      <c r="F359" s="32">
        <v>27.01</v>
      </c>
      <c r="G359" s="68">
        <v>46</v>
      </c>
      <c r="H359" s="32">
        <v>747.28</v>
      </c>
      <c r="I359" s="32">
        <v>720.27</v>
      </c>
      <c r="J359" s="68">
        <v>1226</v>
      </c>
      <c r="K359" s="68">
        <v>1272</v>
      </c>
      <c r="L359" s="68">
        <v>356</v>
      </c>
      <c r="M359" s="68">
        <v>1200</v>
      </c>
      <c r="N359" s="68">
        <v>1556</v>
      </c>
      <c r="O359" s="68">
        <v>284</v>
      </c>
      <c r="P359" s="32">
        <v>166.85</v>
      </c>
      <c r="Q359" s="32">
        <v>0.58750000000000002</v>
      </c>
      <c r="R359" s="33">
        <v>2.5297143261914477E-2</v>
      </c>
      <c r="S359" s="68">
        <v>0</v>
      </c>
      <c r="T359" s="31" t="s">
        <v>417</v>
      </c>
      <c r="U359" s="31" t="s">
        <v>417</v>
      </c>
      <c r="V359" s="31" t="s">
        <v>417</v>
      </c>
      <c r="W359" s="30">
        <v>1</v>
      </c>
      <c r="X359" s="30">
        <v>1</v>
      </c>
    </row>
    <row r="360" spans="1:24" hidden="1" x14ac:dyDescent="0.35">
      <c r="A360" t="str">
        <f t="shared" si="5"/>
        <v>429312SCRDO</v>
      </c>
      <c r="B360" s="28">
        <v>4293</v>
      </c>
      <c r="C360" s="25" t="s">
        <v>98</v>
      </c>
      <c r="D360" s="25" t="s">
        <v>197</v>
      </c>
      <c r="E360" s="25" t="s">
        <v>446</v>
      </c>
      <c r="F360" s="26">
        <v>27.01</v>
      </c>
      <c r="G360" s="67">
        <v>46</v>
      </c>
      <c r="H360" s="26">
        <v>270.23</v>
      </c>
      <c r="I360" s="26">
        <v>243.22</v>
      </c>
      <c r="J360" s="67">
        <v>414</v>
      </c>
      <c r="K360" s="67">
        <v>460</v>
      </c>
      <c r="L360" s="67">
        <v>170</v>
      </c>
      <c r="M360" s="67">
        <v>480</v>
      </c>
      <c r="N360" s="67">
        <v>650</v>
      </c>
      <c r="O360" s="67">
        <v>190</v>
      </c>
      <c r="P360" s="26">
        <v>111.625</v>
      </c>
      <c r="Q360" s="26">
        <v>0.58750000000000002</v>
      </c>
      <c r="R360" s="27">
        <v>2.2228018709808731E-2</v>
      </c>
      <c r="S360" s="67">
        <v>0</v>
      </c>
      <c r="T360" s="25" t="s">
        <v>417</v>
      </c>
      <c r="U360" s="25" t="s">
        <v>417</v>
      </c>
      <c r="V360" s="25" t="s">
        <v>417</v>
      </c>
      <c r="W360" s="24">
        <v>1</v>
      </c>
      <c r="X360" s="24">
        <v>1</v>
      </c>
    </row>
    <row r="361" spans="1:24" hidden="1" x14ac:dyDescent="0.35">
      <c r="A361" t="str">
        <f t="shared" si="5"/>
        <v>6167PARMAS</v>
      </c>
      <c r="B361" s="34">
        <v>6167</v>
      </c>
      <c r="C361" s="31" t="s">
        <v>109</v>
      </c>
      <c r="D361" s="31" t="s">
        <v>239</v>
      </c>
      <c r="E361" s="31" t="s">
        <v>446</v>
      </c>
      <c r="F361" s="32">
        <v>-27.01</v>
      </c>
      <c r="G361" s="68">
        <v>-3.84</v>
      </c>
      <c r="H361" s="32">
        <v>25.79</v>
      </c>
      <c r="I361" s="32">
        <v>52.8</v>
      </c>
      <c r="J361" s="68">
        <v>7.51</v>
      </c>
      <c r="K361" s="68">
        <v>3.67</v>
      </c>
      <c r="L361" s="68">
        <v>1</v>
      </c>
      <c r="M361" s="68">
        <v>9</v>
      </c>
      <c r="N361" s="68">
        <v>10</v>
      </c>
      <c r="O361" s="68">
        <v>6.33</v>
      </c>
      <c r="P361" s="32">
        <v>44.499899999999997</v>
      </c>
      <c r="Q361" s="32">
        <v>7.03</v>
      </c>
      <c r="R361" s="33">
        <v>7.5549641429560653E-3</v>
      </c>
      <c r="S361" s="68">
        <v>0</v>
      </c>
      <c r="T361" s="31" t="s">
        <v>417</v>
      </c>
      <c r="U361" s="31" t="s">
        <v>417</v>
      </c>
      <c r="V361" s="31" t="s">
        <v>417</v>
      </c>
      <c r="W361" s="30">
        <v>1</v>
      </c>
      <c r="X361" s="30">
        <v>1</v>
      </c>
    </row>
    <row r="362" spans="1:24" hidden="1" x14ac:dyDescent="0.35">
      <c r="A362" t="str">
        <f t="shared" si="5"/>
        <v>6182ITSHAKE</v>
      </c>
      <c r="B362" s="28">
        <v>6182</v>
      </c>
      <c r="C362" s="25" t="s">
        <v>89</v>
      </c>
      <c r="D362" s="25" t="s">
        <v>240</v>
      </c>
      <c r="E362" s="25" t="s">
        <v>446</v>
      </c>
      <c r="F362" s="26">
        <v>-26.99</v>
      </c>
      <c r="G362" s="67">
        <v>-3.01</v>
      </c>
      <c r="H362" s="26">
        <v>-13.45</v>
      </c>
      <c r="I362" s="26">
        <v>13.54</v>
      </c>
      <c r="J362" s="67">
        <v>1.51</v>
      </c>
      <c r="K362" s="67">
        <v>-1.5</v>
      </c>
      <c r="L362" s="67">
        <v>4.5</v>
      </c>
      <c r="M362" s="67">
        <v>0</v>
      </c>
      <c r="N362" s="67">
        <v>4.5</v>
      </c>
      <c r="O362" s="67">
        <v>6</v>
      </c>
      <c r="P362" s="26">
        <v>53.719799999999999</v>
      </c>
      <c r="Q362" s="26">
        <v>8.9533000000000005</v>
      </c>
      <c r="R362" s="27">
        <v>8.9297302745978743E-3</v>
      </c>
      <c r="S362" s="67">
        <v>0</v>
      </c>
      <c r="T362" s="25" t="s">
        <v>417</v>
      </c>
      <c r="U362" s="25" t="s">
        <v>417</v>
      </c>
      <c r="V362" s="25" t="s">
        <v>417</v>
      </c>
      <c r="W362" s="24">
        <v>1</v>
      </c>
      <c r="X362" s="24">
        <v>1</v>
      </c>
    </row>
    <row r="363" spans="1:24" hidden="1" x14ac:dyDescent="0.35">
      <c r="A363" t="str">
        <f t="shared" si="5"/>
        <v>546514THIN</v>
      </c>
      <c r="B363" s="34">
        <v>5465</v>
      </c>
      <c r="C363" s="31" t="s">
        <v>114</v>
      </c>
      <c r="D363" s="31" t="s">
        <v>265</v>
      </c>
      <c r="E363" s="31" t="s">
        <v>446</v>
      </c>
      <c r="F363" s="32">
        <v>-26.95</v>
      </c>
      <c r="G363" s="68">
        <v>-42</v>
      </c>
      <c r="H363" s="32">
        <v>43.62</v>
      </c>
      <c r="I363" s="32">
        <v>70.569999999999993</v>
      </c>
      <c r="J363" s="68">
        <v>110</v>
      </c>
      <c r="K363" s="68">
        <v>68</v>
      </c>
      <c r="L363" s="68">
        <v>40</v>
      </c>
      <c r="M363" s="68">
        <v>240</v>
      </c>
      <c r="N363" s="68">
        <v>280</v>
      </c>
      <c r="O363" s="68">
        <v>212</v>
      </c>
      <c r="P363" s="32">
        <v>135.99799999999999</v>
      </c>
      <c r="Q363" s="32">
        <v>0.64149999999999996</v>
      </c>
      <c r="R363" s="33">
        <v>1.6619329801494581E-2</v>
      </c>
      <c r="S363" s="68">
        <v>0</v>
      </c>
      <c r="T363" s="31" t="s">
        <v>417</v>
      </c>
      <c r="U363" s="31" t="s">
        <v>417</v>
      </c>
      <c r="V363" s="31" t="s">
        <v>417</v>
      </c>
      <c r="W363" s="30">
        <v>1</v>
      </c>
      <c r="X363" s="30">
        <v>1</v>
      </c>
    </row>
    <row r="364" spans="1:24" hidden="1" x14ac:dyDescent="0.35">
      <c r="A364" t="str">
        <f t="shared" si="5"/>
        <v>6117PPKSGAR</v>
      </c>
      <c r="B364" s="28">
        <v>6117</v>
      </c>
      <c r="C364" s="25" t="s">
        <v>123</v>
      </c>
      <c r="D364" s="25" t="s">
        <v>191</v>
      </c>
      <c r="E364" s="25" t="s">
        <v>446</v>
      </c>
      <c r="F364" s="26">
        <v>26.82</v>
      </c>
      <c r="G364" s="67">
        <v>7</v>
      </c>
      <c r="H364" s="26">
        <v>65.13</v>
      </c>
      <c r="I364" s="26">
        <v>38.31</v>
      </c>
      <c r="J364" s="67">
        <v>10</v>
      </c>
      <c r="K364" s="67">
        <v>17</v>
      </c>
      <c r="L364" s="67">
        <v>16</v>
      </c>
      <c r="M364" s="67">
        <v>6</v>
      </c>
      <c r="N364" s="67">
        <v>22</v>
      </c>
      <c r="O364" s="67">
        <v>5</v>
      </c>
      <c r="P364" s="26">
        <v>19.1585</v>
      </c>
      <c r="Q364" s="26">
        <v>3.8317000000000001</v>
      </c>
      <c r="R364" s="27">
        <v>3.2218203600346625E-3</v>
      </c>
      <c r="S364" s="67">
        <v>0</v>
      </c>
      <c r="T364" s="25" t="s">
        <v>417</v>
      </c>
      <c r="U364" s="25" t="s">
        <v>417</v>
      </c>
      <c r="V364" s="25" t="s">
        <v>417</v>
      </c>
      <c r="W364" s="24">
        <v>1</v>
      </c>
      <c r="X364" s="24">
        <v>1</v>
      </c>
    </row>
    <row r="365" spans="1:24" hidden="1" x14ac:dyDescent="0.35">
      <c r="A365" t="str">
        <f t="shared" si="5"/>
        <v>6117BEEF</v>
      </c>
      <c r="B365" s="34">
        <v>6117</v>
      </c>
      <c r="C365" s="31" t="s">
        <v>11</v>
      </c>
      <c r="D365" s="31" t="s">
        <v>192</v>
      </c>
      <c r="E365" s="31" t="s">
        <v>446</v>
      </c>
      <c r="F365" s="32">
        <v>-26.8</v>
      </c>
      <c r="G365" s="68">
        <v>-8.06</v>
      </c>
      <c r="H365" s="32">
        <v>44.06</v>
      </c>
      <c r="I365" s="32">
        <v>70.86</v>
      </c>
      <c r="J365" s="68">
        <v>21.31</v>
      </c>
      <c r="K365" s="68">
        <v>13.25</v>
      </c>
      <c r="L365" s="68">
        <v>13.25</v>
      </c>
      <c r="M365" s="68">
        <v>20</v>
      </c>
      <c r="N365" s="68">
        <v>33.25</v>
      </c>
      <c r="O365" s="68">
        <v>20</v>
      </c>
      <c r="P365" s="32">
        <v>66.5</v>
      </c>
      <c r="Q365" s="32">
        <v>3.3250000000000002</v>
      </c>
      <c r="R365" s="33">
        <v>1.1183080822731688E-2</v>
      </c>
      <c r="S365" s="68">
        <v>0</v>
      </c>
      <c r="T365" s="31" t="s">
        <v>417</v>
      </c>
      <c r="U365" s="31" t="s">
        <v>417</v>
      </c>
      <c r="V365" s="31" t="s">
        <v>417</v>
      </c>
      <c r="W365" s="30">
        <v>1</v>
      </c>
      <c r="X365" s="30">
        <v>1</v>
      </c>
    </row>
    <row r="366" spans="1:24" hidden="1" x14ac:dyDescent="0.35">
      <c r="A366" t="str">
        <f t="shared" si="5"/>
        <v>546812PANBO</v>
      </c>
      <c r="B366" s="28">
        <v>5468</v>
      </c>
      <c r="C366" s="25" t="s">
        <v>182</v>
      </c>
      <c r="D366" s="25" t="s">
        <v>181</v>
      </c>
      <c r="E366" s="25" t="s">
        <v>446</v>
      </c>
      <c r="F366" s="26">
        <v>-26.78</v>
      </c>
      <c r="G366" s="67">
        <v>-63.5</v>
      </c>
      <c r="H366" s="26">
        <v>15.83</v>
      </c>
      <c r="I366" s="26">
        <v>42.61</v>
      </c>
      <c r="J366" s="67">
        <v>101</v>
      </c>
      <c r="K366" s="67">
        <v>37.5</v>
      </c>
      <c r="L366" s="67">
        <v>250</v>
      </c>
      <c r="M366" s="67">
        <v>0</v>
      </c>
      <c r="N366" s="67">
        <v>250</v>
      </c>
      <c r="O366" s="67">
        <v>212.5</v>
      </c>
      <c r="P366" s="26">
        <v>89.632499999999993</v>
      </c>
      <c r="Q366" s="26">
        <v>0.42180000000000001</v>
      </c>
      <c r="R366" s="27">
        <v>1.4222189176084577E-2</v>
      </c>
      <c r="S366" s="67">
        <v>0</v>
      </c>
      <c r="T366" s="25" t="s">
        <v>417</v>
      </c>
      <c r="U366" s="25" t="s">
        <v>417</v>
      </c>
      <c r="V366" s="25" t="s">
        <v>417</v>
      </c>
      <c r="W366" s="24">
        <v>1</v>
      </c>
      <c r="X366" s="24">
        <v>1</v>
      </c>
    </row>
    <row r="367" spans="1:24" hidden="1" x14ac:dyDescent="0.35">
      <c r="A367" t="str">
        <f t="shared" si="5"/>
        <v>4391MARSAUC</v>
      </c>
      <c r="B367" s="34">
        <v>4391</v>
      </c>
      <c r="C367" s="31" t="s">
        <v>231</v>
      </c>
      <c r="D367" s="31" t="s">
        <v>453</v>
      </c>
      <c r="E367" s="31" t="s">
        <v>446</v>
      </c>
      <c r="F367" s="32">
        <v>26.78</v>
      </c>
      <c r="G367" s="68">
        <v>112</v>
      </c>
      <c r="H367" s="32">
        <v>47.81</v>
      </c>
      <c r="I367" s="32">
        <v>21.03</v>
      </c>
      <c r="J367" s="68">
        <v>88</v>
      </c>
      <c r="K367" s="68">
        <v>200</v>
      </c>
      <c r="L367" s="68">
        <v>260</v>
      </c>
      <c r="M367" s="68">
        <v>0</v>
      </c>
      <c r="N367" s="68">
        <v>260</v>
      </c>
      <c r="O367" s="68">
        <v>60</v>
      </c>
      <c r="P367" s="32">
        <v>14.346</v>
      </c>
      <c r="Q367" s="32">
        <v>0.23910000000000001</v>
      </c>
      <c r="R367" s="33">
        <v>3.1973073617299961E-3</v>
      </c>
      <c r="S367" s="68">
        <v>0</v>
      </c>
      <c r="T367" s="31" t="s">
        <v>417</v>
      </c>
      <c r="U367" s="31" t="s">
        <v>417</v>
      </c>
      <c r="V367" s="31" t="s">
        <v>417</v>
      </c>
      <c r="W367" s="30">
        <v>1</v>
      </c>
      <c r="X367" s="30">
        <v>1</v>
      </c>
    </row>
    <row r="368" spans="1:24" hidden="1" x14ac:dyDescent="0.35">
      <c r="A368" t="str">
        <f t="shared" si="5"/>
        <v>611714PIZBO</v>
      </c>
      <c r="B368" s="28">
        <v>6117</v>
      </c>
      <c r="C368" s="25" t="s">
        <v>178</v>
      </c>
      <c r="D368" s="25" t="s">
        <v>177</v>
      </c>
      <c r="E368" s="25" t="s">
        <v>446</v>
      </c>
      <c r="F368" s="26">
        <v>26.72</v>
      </c>
      <c r="G368" s="67">
        <v>66.5</v>
      </c>
      <c r="H368" s="26">
        <v>193.49</v>
      </c>
      <c r="I368" s="26">
        <v>166.77</v>
      </c>
      <c r="J368" s="67">
        <v>415</v>
      </c>
      <c r="K368" s="67">
        <v>481.5</v>
      </c>
      <c r="L368" s="67">
        <v>519</v>
      </c>
      <c r="M368" s="67">
        <v>450</v>
      </c>
      <c r="N368" s="67">
        <v>969</v>
      </c>
      <c r="O368" s="67">
        <v>487.5</v>
      </c>
      <c r="P368" s="26">
        <v>195.8775</v>
      </c>
      <c r="Q368" s="26">
        <v>0.40179999999999999</v>
      </c>
      <c r="R368" s="27">
        <v>3.2940058854956787E-2</v>
      </c>
      <c r="S368" s="67">
        <v>0</v>
      </c>
      <c r="T368" s="25" t="s">
        <v>417</v>
      </c>
      <c r="U368" s="25" t="s">
        <v>417</v>
      </c>
      <c r="V368" s="25" t="s">
        <v>417</v>
      </c>
      <c r="W368" s="24">
        <v>1</v>
      </c>
      <c r="X368" s="24">
        <v>1</v>
      </c>
    </row>
    <row r="369" spans="1:24" hidden="1" x14ac:dyDescent="0.35">
      <c r="A369" t="str">
        <f t="shared" si="5"/>
        <v>6182FETA</v>
      </c>
      <c r="B369" s="34">
        <v>6182</v>
      </c>
      <c r="C369" s="31" t="s">
        <v>107</v>
      </c>
      <c r="D369" s="31" t="s">
        <v>201</v>
      </c>
      <c r="E369" s="31" t="s">
        <v>446</v>
      </c>
      <c r="F369" s="32">
        <v>-26.68</v>
      </c>
      <c r="G369" s="68">
        <v>-7.78</v>
      </c>
      <c r="H369" s="32">
        <v>-14.57</v>
      </c>
      <c r="I369" s="32">
        <v>12.11</v>
      </c>
      <c r="J369" s="68">
        <v>3.53</v>
      </c>
      <c r="K369" s="68">
        <v>-4.26</v>
      </c>
      <c r="L369" s="68">
        <v>3</v>
      </c>
      <c r="M369" s="68">
        <v>6</v>
      </c>
      <c r="N369" s="68">
        <v>9</v>
      </c>
      <c r="O369" s="68">
        <v>13.25</v>
      </c>
      <c r="P369" s="32">
        <v>45.403775000000003</v>
      </c>
      <c r="Q369" s="32">
        <v>3.4266999999999999</v>
      </c>
      <c r="R369" s="33">
        <v>7.5473747891565152E-3</v>
      </c>
      <c r="S369" s="68">
        <v>0</v>
      </c>
      <c r="T369" s="31" t="s">
        <v>417</v>
      </c>
      <c r="U369" s="31" t="s">
        <v>417</v>
      </c>
      <c r="V369" s="31" t="s">
        <v>417</v>
      </c>
      <c r="W369" s="30">
        <v>1</v>
      </c>
      <c r="X369" s="30">
        <v>1</v>
      </c>
    </row>
    <row r="370" spans="1:24" hidden="1" x14ac:dyDescent="0.35">
      <c r="A370" t="str">
        <f t="shared" si="5"/>
        <v>6117ACHEESE</v>
      </c>
      <c r="B370" s="28">
        <v>6117</v>
      </c>
      <c r="C370" s="25" t="s">
        <v>105</v>
      </c>
      <c r="D370" s="25" t="s">
        <v>187</v>
      </c>
      <c r="E370" s="25" t="s">
        <v>446</v>
      </c>
      <c r="F370" s="26">
        <v>-26.66</v>
      </c>
      <c r="G370" s="67">
        <v>-11.77</v>
      </c>
      <c r="H370" s="26">
        <v>-6.79</v>
      </c>
      <c r="I370" s="26">
        <v>19.87</v>
      </c>
      <c r="J370" s="67">
        <v>8.77</v>
      </c>
      <c r="K370" s="67">
        <v>-3</v>
      </c>
      <c r="L370" s="67">
        <v>20</v>
      </c>
      <c r="M370" s="67">
        <v>20</v>
      </c>
      <c r="N370" s="67">
        <v>40</v>
      </c>
      <c r="O370" s="67">
        <v>43</v>
      </c>
      <c r="P370" s="26">
        <v>97.459500000000006</v>
      </c>
      <c r="Q370" s="26">
        <v>2.2665000000000002</v>
      </c>
      <c r="R370" s="27">
        <v>1.6389435570571716E-2</v>
      </c>
      <c r="S370" s="67">
        <v>0</v>
      </c>
      <c r="T370" s="25" t="s">
        <v>417</v>
      </c>
      <c r="U370" s="25" t="s">
        <v>417</v>
      </c>
      <c r="V370" s="25" t="s">
        <v>417</v>
      </c>
      <c r="W370" s="24">
        <v>1</v>
      </c>
      <c r="X370" s="24">
        <v>1</v>
      </c>
    </row>
    <row r="371" spans="1:24" x14ac:dyDescent="0.35">
      <c r="A371" t="str">
        <f t="shared" si="5"/>
        <v>136820OZSPRT</v>
      </c>
      <c r="B371" s="34">
        <v>1368</v>
      </c>
      <c r="C371" s="31" t="s">
        <v>132</v>
      </c>
      <c r="D371" s="31" t="s">
        <v>162</v>
      </c>
      <c r="E371" s="31" t="s">
        <v>461</v>
      </c>
      <c r="F371" s="32">
        <v>26.45</v>
      </c>
      <c r="G371" s="68">
        <v>36</v>
      </c>
      <c r="H371" s="32">
        <v>41.87</v>
      </c>
      <c r="I371" s="32">
        <v>15.42</v>
      </c>
      <c r="J371" s="68">
        <v>21</v>
      </c>
      <c r="K371" s="68">
        <v>57</v>
      </c>
      <c r="L371" s="68">
        <v>40</v>
      </c>
      <c r="M371" s="68">
        <v>24</v>
      </c>
      <c r="N371" s="68">
        <v>64</v>
      </c>
      <c r="O371" s="68">
        <v>7</v>
      </c>
      <c r="P371" s="32">
        <v>5.1421999999999999</v>
      </c>
      <c r="Q371" s="32">
        <v>0.73460000000000003</v>
      </c>
      <c r="R371" s="33">
        <v>5.430536680164084E-4</v>
      </c>
      <c r="S371" s="68">
        <v>0</v>
      </c>
      <c r="T371" s="31" t="s">
        <v>417</v>
      </c>
      <c r="U371" s="31" t="s">
        <v>417</v>
      </c>
      <c r="V371" s="31" t="s">
        <v>417</v>
      </c>
      <c r="W371" s="30">
        <v>1</v>
      </c>
      <c r="X371" s="30">
        <v>1</v>
      </c>
    </row>
    <row r="372" spans="1:24" hidden="1" x14ac:dyDescent="0.35">
      <c r="A372" t="str">
        <f t="shared" si="5"/>
        <v>616712SCRDO</v>
      </c>
      <c r="B372" s="28">
        <v>6167</v>
      </c>
      <c r="C372" s="25" t="s">
        <v>98</v>
      </c>
      <c r="D372" s="25" t="s">
        <v>197</v>
      </c>
      <c r="E372" s="25" t="s">
        <v>446</v>
      </c>
      <c r="F372" s="26">
        <v>26.44</v>
      </c>
      <c r="G372" s="67">
        <v>45</v>
      </c>
      <c r="H372" s="26">
        <v>534.03</v>
      </c>
      <c r="I372" s="26">
        <v>507.59</v>
      </c>
      <c r="J372" s="67">
        <v>864</v>
      </c>
      <c r="K372" s="67">
        <v>909</v>
      </c>
      <c r="L372" s="67">
        <v>237</v>
      </c>
      <c r="M372" s="67">
        <v>752</v>
      </c>
      <c r="N372" s="67">
        <v>989</v>
      </c>
      <c r="O372" s="67">
        <v>80</v>
      </c>
      <c r="P372" s="26">
        <v>47</v>
      </c>
      <c r="Q372" s="26">
        <v>0.58750000000000002</v>
      </c>
      <c r="R372" s="27">
        <v>7.9794182620395795E-3</v>
      </c>
      <c r="S372" s="67">
        <v>0</v>
      </c>
      <c r="T372" s="25" t="s">
        <v>417</v>
      </c>
      <c r="U372" s="25" t="s">
        <v>417</v>
      </c>
      <c r="V372" s="25" t="s">
        <v>417</v>
      </c>
      <c r="W372" s="24">
        <v>1</v>
      </c>
      <c r="X372" s="24">
        <v>1</v>
      </c>
    </row>
    <row r="373" spans="1:24" hidden="1" x14ac:dyDescent="0.35">
      <c r="A373" t="str">
        <f t="shared" si="5"/>
        <v>5490GRNPEPP</v>
      </c>
      <c r="B373" s="34">
        <v>5490</v>
      </c>
      <c r="C373" s="31" t="s">
        <v>57</v>
      </c>
      <c r="D373" s="31" t="s">
        <v>212</v>
      </c>
      <c r="E373" s="31" t="s">
        <v>446</v>
      </c>
      <c r="F373" s="32">
        <v>26.4</v>
      </c>
      <c r="G373" s="68">
        <v>4.03</v>
      </c>
      <c r="H373" s="32">
        <v>125.39</v>
      </c>
      <c r="I373" s="32">
        <v>98.99</v>
      </c>
      <c r="J373" s="68">
        <v>15.11</v>
      </c>
      <c r="K373" s="68">
        <v>19.149999999999999</v>
      </c>
      <c r="L373" s="68">
        <v>1.61</v>
      </c>
      <c r="M373" s="68">
        <v>20</v>
      </c>
      <c r="N373" s="68">
        <v>21.61</v>
      </c>
      <c r="O373" s="68">
        <v>2.4700000000000002</v>
      </c>
      <c r="P373" s="32">
        <v>16.1785</v>
      </c>
      <c r="Q373" s="32">
        <v>6.55</v>
      </c>
      <c r="R373" s="33">
        <v>2.4529207807185097E-3</v>
      </c>
      <c r="S373" s="68">
        <v>0</v>
      </c>
      <c r="T373" s="31" t="s">
        <v>417</v>
      </c>
      <c r="U373" s="31" t="s">
        <v>417</v>
      </c>
      <c r="V373" s="31" t="s">
        <v>417</v>
      </c>
      <c r="W373" s="30">
        <v>1</v>
      </c>
      <c r="X373" s="30">
        <v>1</v>
      </c>
    </row>
    <row r="374" spans="1:24" hidden="1" x14ac:dyDescent="0.35">
      <c r="A374" t="str">
        <f t="shared" si="5"/>
        <v>6165RANDRE</v>
      </c>
      <c r="B374" s="28">
        <v>6165</v>
      </c>
      <c r="C374" s="25" t="s">
        <v>245</v>
      </c>
      <c r="D374" s="25" t="s">
        <v>497</v>
      </c>
      <c r="E374" s="25" t="s">
        <v>446</v>
      </c>
      <c r="F374" s="26">
        <v>-26.32</v>
      </c>
      <c r="G374" s="67">
        <v>-9.23</v>
      </c>
      <c r="H374" s="26">
        <v>-14.26</v>
      </c>
      <c r="I374" s="26">
        <v>12.06</v>
      </c>
      <c r="J374" s="67">
        <v>4.2300000000000004</v>
      </c>
      <c r="K374" s="67">
        <v>-5</v>
      </c>
      <c r="L374" s="67">
        <v>15</v>
      </c>
      <c r="M374" s="67">
        <v>8</v>
      </c>
      <c r="N374" s="67">
        <v>23</v>
      </c>
      <c r="O374" s="67">
        <v>28</v>
      </c>
      <c r="P374" s="26">
        <v>79.833600000000004</v>
      </c>
      <c r="Q374" s="26">
        <v>2.8512</v>
      </c>
      <c r="R374" s="27">
        <v>1.1818319802043854E-2</v>
      </c>
      <c r="S374" s="67">
        <v>0</v>
      </c>
      <c r="T374" s="25" t="s">
        <v>417</v>
      </c>
      <c r="U374" s="25" t="s">
        <v>417</v>
      </c>
      <c r="V374" s="25" t="s">
        <v>417</v>
      </c>
      <c r="W374" s="24">
        <v>1</v>
      </c>
      <c r="X374" s="24">
        <v>1</v>
      </c>
    </row>
    <row r="375" spans="1:24" hidden="1" x14ac:dyDescent="0.35">
      <c r="A375" t="str">
        <f t="shared" si="5"/>
        <v>429312PANCR</v>
      </c>
      <c r="B375" s="34">
        <v>4293</v>
      </c>
      <c r="C375" s="31" t="s">
        <v>103</v>
      </c>
      <c r="D375" s="31" t="s">
        <v>199</v>
      </c>
      <c r="E375" s="31" t="s">
        <v>446</v>
      </c>
      <c r="F375" s="32">
        <v>26.23</v>
      </c>
      <c r="G375" s="68">
        <v>26</v>
      </c>
      <c r="H375" s="32">
        <v>266.82</v>
      </c>
      <c r="I375" s="32">
        <v>240.59</v>
      </c>
      <c r="J375" s="68">
        <v>238.5</v>
      </c>
      <c r="K375" s="68">
        <v>264.5</v>
      </c>
      <c r="L375" s="68">
        <v>72</v>
      </c>
      <c r="M375" s="68">
        <v>320</v>
      </c>
      <c r="N375" s="68">
        <v>392</v>
      </c>
      <c r="O375" s="68">
        <v>127.5</v>
      </c>
      <c r="P375" s="32">
        <v>128.60925</v>
      </c>
      <c r="Q375" s="32">
        <v>1.0086999999999999</v>
      </c>
      <c r="R375" s="33">
        <v>2.5610112566669372E-2</v>
      </c>
      <c r="S375" s="68">
        <v>0</v>
      </c>
      <c r="T375" s="31" t="s">
        <v>417</v>
      </c>
      <c r="U375" s="31" t="s">
        <v>417</v>
      </c>
      <c r="V375" s="31" t="s">
        <v>417</v>
      </c>
      <c r="W375" s="30">
        <v>1</v>
      </c>
      <c r="X375" s="30">
        <v>1</v>
      </c>
    </row>
    <row r="376" spans="1:24" x14ac:dyDescent="0.35">
      <c r="A376" t="str">
        <f t="shared" si="5"/>
        <v>1368PARMAS</v>
      </c>
      <c r="B376" s="28">
        <v>1368</v>
      </c>
      <c r="C376" s="25" t="s">
        <v>109</v>
      </c>
      <c r="D376" s="25" t="s">
        <v>239</v>
      </c>
      <c r="E376" s="25" t="s">
        <v>446</v>
      </c>
      <c r="F376" s="26">
        <v>-26.19</v>
      </c>
      <c r="G376" s="67">
        <v>-3.72</v>
      </c>
      <c r="H376" s="26">
        <v>43.93</v>
      </c>
      <c r="I376" s="26">
        <v>70.12</v>
      </c>
      <c r="J376" s="67">
        <v>9.9700000000000006</v>
      </c>
      <c r="K376" s="67">
        <v>6.25</v>
      </c>
      <c r="L376" s="67">
        <v>11</v>
      </c>
      <c r="M376" s="67">
        <v>1</v>
      </c>
      <c r="N376" s="67">
        <v>12</v>
      </c>
      <c r="O376" s="67">
        <v>5.75</v>
      </c>
      <c r="P376" s="26">
        <v>40.422499999999999</v>
      </c>
      <c r="Q376" s="26">
        <v>7.03</v>
      </c>
      <c r="R376" s="27">
        <v>4.2689095903296779E-3</v>
      </c>
      <c r="S376" s="67">
        <v>0</v>
      </c>
      <c r="T376" s="25" t="s">
        <v>417</v>
      </c>
      <c r="U376" s="25" t="s">
        <v>417</v>
      </c>
      <c r="V376" s="25" t="s">
        <v>417</v>
      </c>
      <c r="W376" s="24">
        <v>1</v>
      </c>
      <c r="X376" s="24">
        <v>1</v>
      </c>
    </row>
    <row r="377" spans="1:24" hidden="1" x14ac:dyDescent="0.35">
      <c r="A377" t="str">
        <f t="shared" si="5"/>
        <v>4239FORK</v>
      </c>
      <c r="B377" s="34">
        <v>4239</v>
      </c>
      <c r="C377" s="31" t="s">
        <v>205</v>
      </c>
      <c r="D377" s="31" t="s">
        <v>204</v>
      </c>
      <c r="E377" s="31" t="s">
        <v>446</v>
      </c>
      <c r="F377" s="32">
        <v>-26.18</v>
      </c>
      <c r="G377" s="68">
        <v>-0.81</v>
      </c>
      <c r="H377" s="32">
        <v>-21.42</v>
      </c>
      <c r="I377" s="32">
        <v>4.76</v>
      </c>
      <c r="J377" s="68">
        <v>0.14000000000000001</v>
      </c>
      <c r="K377" s="68">
        <v>-0.67</v>
      </c>
      <c r="L377" s="68">
        <v>1</v>
      </c>
      <c r="M377" s="68">
        <v>0</v>
      </c>
      <c r="N377" s="68">
        <v>1</v>
      </c>
      <c r="O377" s="68">
        <v>1.67</v>
      </c>
      <c r="P377" s="32">
        <v>53.6571</v>
      </c>
      <c r="Q377" s="32">
        <v>32.130000000000003</v>
      </c>
      <c r="R377" s="33">
        <v>1.1693103385303698E-2</v>
      </c>
      <c r="S377" s="68">
        <v>0</v>
      </c>
      <c r="T377" s="31" t="s">
        <v>417</v>
      </c>
      <c r="U377" s="31" t="s">
        <v>417</v>
      </c>
      <c r="V377" s="31" t="s">
        <v>417</v>
      </c>
      <c r="W377" s="30">
        <v>1</v>
      </c>
      <c r="X377" s="30">
        <v>1</v>
      </c>
    </row>
    <row r="378" spans="1:24" hidden="1" x14ac:dyDescent="0.35">
      <c r="A378" t="str">
        <f t="shared" si="5"/>
        <v>8705SAUCEGP</v>
      </c>
      <c r="B378" s="28">
        <v>8705</v>
      </c>
      <c r="C378" s="25" t="s">
        <v>42</v>
      </c>
      <c r="D378" s="25" t="s">
        <v>209</v>
      </c>
      <c r="E378" s="25" t="s">
        <v>446</v>
      </c>
      <c r="F378" s="26">
        <v>26.16</v>
      </c>
      <c r="G378" s="67">
        <v>9.06</v>
      </c>
      <c r="H378" s="26">
        <v>56.66</v>
      </c>
      <c r="I378" s="26">
        <v>30.5</v>
      </c>
      <c r="J378" s="67">
        <v>10.56</v>
      </c>
      <c r="K378" s="67">
        <v>19.63</v>
      </c>
      <c r="L378" s="67">
        <v>19.63</v>
      </c>
      <c r="M378" s="67">
        <v>0</v>
      </c>
      <c r="N378" s="67">
        <v>19.63</v>
      </c>
      <c r="O378" s="67">
        <v>0</v>
      </c>
      <c r="P378" s="26">
        <v>0</v>
      </c>
      <c r="Q378" s="26">
        <v>0</v>
      </c>
      <c r="R378" s="27">
        <v>0</v>
      </c>
      <c r="S378" s="67">
        <v>0</v>
      </c>
      <c r="T378" s="25" t="s">
        <v>417</v>
      </c>
      <c r="U378" s="25" t="s">
        <v>417</v>
      </c>
      <c r="V378" s="25" t="s">
        <v>417</v>
      </c>
      <c r="W378" s="24">
        <v>1</v>
      </c>
      <c r="X378" s="24">
        <v>1</v>
      </c>
    </row>
    <row r="379" spans="1:24" hidden="1" x14ac:dyDescent="0.35">
      <c r="A379" t="str">
        <f t="shared" si="5"/>
        <v>4269SAUCEBA</v>
      </c>
      <c r="B379" s="34">
        <v>4269</v>
      </c>
      <c r="C379" s="31" t="s">
        <v>27</v>
      </c>
      <c r="D379" s="31" t="s">
        <v>249</v>
      </c>
      <c r="E379" s="31" t="s">
        <v>446</v>
      </c>
      <c r="F379" s="32">
        <v>26.03</v>
      </c>
      <c r="G379" s="68">
        <v>5.32</v>
      </c>
      <c r="H379" s="32">
        <v>199.49</v>
      </c>
      <c r="I379" s="32">
        <v>173.46</v>
      </c>
      <c r="J379" s="68">
        <v>35.43</v>
      </c>
      <c r="K379" s="68">
        <v>40.74</v>
      </c>
      <c r="L379" s="68">
        <v>19.04</v>
      </c>
      <c r="M379" s="68">
        <v>60</v>
      </c>
      <c r="N379" s="68">
        <v>79.040000000000006</v>
      </c>
      <c r="O379" s="68">
        <v>38.28</v>
      </c>
      <c r="P379" s="32">
        <v>187.38059999999999</v>
      </c>
      <c r="Q379" s="32">
        <v>4.8949999999999996</v>
      </c>
      <c r="R379" s="33">
        <v>3.4936040663347857E-2</v>
      </c>
      <c r="S379" s="68">
        <v>0</v>
      </c>
      <c r="T379" s="31" t="s">
        <v>417</v>
      </c>
      <c r="U379" s="31" t="s">
        <v>417</v>
      </c>
      <c r="V379" s="31" t="s">
        <v>417</v>
      </c>
      <c r="W379" s="30">
        <v>1</v>
      </c>
      <c r="X379" s="30">
        <v>1</v>
      </c>
    </row>
    <row r="380" spans="1:24" hidden="1" x14ac:dyDescent="0.35">
      <c r="A380" t="str">
        <f t="shared" si="5"/>
        <v>8705PROVOLON</v>
      </c>
      <c r="B380" s="28">
        <v>8705</v>
      </c>
      <c r="C380" s="25" t="s">
        <v>99</v>
      </c>
      <c r="D380" s="25" t="s">
        <v>188</v>
      </c>
      <c r="E380" s="25" t="s">
        <v>446</v>
      </c>
      <c r="F380" s="26">
        <v>-25.96</v>
      </c>
      <c r="G380" s="67">
        <v>-11.18</v>
      </c>
      <c r="H380" s="26">
        <v>174.26</v>
      </c>
      <c r="I380" s="26">
        <v>200.22</v>
      </c>
      <c r="J380" s="67">
        <v>86.18</v>
      </c>
      <c r="K380" s="67">
        <v>75</v>
      </c>
      <c r="L380" s="67">
        <v>45</v>
      </c>
      <c r="M380" s="67">
        <v>60</v>
      </c>
      <c r="N380" s="67">
        <v>105</v>
      </c>
      <c r="O380" s="67">
        <v>30</v>
      </c>
      <c r="P380" s="26">
        <v>69.698999999999998</v>
      </c>
      <c r="Q380" s="26">
        <v>2.3233000000000001</v>
      </c>
      <c r="R380" s="27">
        <v>1.7333069760787523E-2</v>
      </c>
      <c r="S380" s="67">
        <v>0</v>
      </c>
      <c r="T380" s="25" t="s">
        <v>417</v>
      </c>
      <c r="U380" s="25" t="s">
        <v>417</v>
      </c>
      <c r="V380" s="25" t="s">
        <v>417</v>
      </c>
      <c r="W380" s="24">
        <v>1</v>
      </c>
      <c r="X380" s="24">
        <v>1</v>
      </c>
    </row>
    <row r="381" spans="1:24" hidden="1" x14ac:dyDescent="0.35">
      <c r="A381" t="str">
        <f t="shared" si="5"/>
        <v>546814PIZBO</v>
      </c>
      <c r="B381" s="34">
        <v>5468</v>
      </c>
      <c r="C381" s="31" t="s">
        <v>178</v>
      </c>
      <c r="D381" s="31" t="s">
        <v>177</v>
      </c>
      <c r="E381" s="31" t="s">
        <v>446</v>
      </c>
      <c r="F381" s="32">
        <v>25.8</v>
      </c>
      <c r="G381" s="68">
        <v>64.209999999999994</v>
      </c>
      <c r="H381" s="32">
        <v>149.16999999999999</v>
      </c>
      <c r="I381" s="32">
        <v>123.37</v>
      </c>
      <c r="J381" s="68">
        <v>307</v>
      </c>
      <c r="K381" s="68">
        <v>371.21</v>
      </c>
      <c r="L381" s="68">
        <v>685</v>
      </c>
      <c r="M381" s="68">
        <v>100</v>
      </c>
      <c r="N381" s="68">
        <v>785</v>
      </c>
      <c r="O381" s="68">
        <v>413.8</v>
      </c>
      <c r="P381" s="32">
        <v>166.26483999999999</v>
      </c>
      <c r="Q381" s="32">
        <v>0.40179999999999999</v>
      </c>
      <c r="R381" s="33">
        <v>2.6381613899103942E-2</v>
      </c>
      <c r="S381" s="68">
        <v>0</v>
      </c>
      <c r="T381" s="31" t="s">
        <v>417</v>
      </c>
      <c r="U381" s="31" t="s">
        <v>417</v>
      </c>
      <c r="V381" s="31" t="s">
        <v>417</v>
      </c>
      <c r="W381" s="30">
        <v>1</v>
      </c>
      <c r="X381" s="30">
        <v>1</v>
      </c>
    </row>
    <row r="382" spans="1:24" hidden="1" x14ac:dyDescent="0.35">
      <c r="A382" t="str">
        <f t="shared" si="5"/>
        <v>5465ITALSAU</v>
      </c>
      <c r="B382" s="28">
        <v>5465</v>
      </c>
      <c r="C382" s="25" t="s">
        <v>31</v>
      </c>
      <c r="D382" s="25" t="s">
        <v>193</v>
      </c>
      <c r="E382" s="25" t="s">
        <v>446</v>
      </c>
      <c r="F382" s="26">
        <v>-25.73</v>
      </c>
      <c r="G382" s="67">
        <v>-11.76</v>
      </c>
      <c r="H382" s="26">
        <v>108.27</v>
      </c>
      <c r="I382" s="26">
        <v>134</v>
      </c>
      <c r="J382" s="67">
        <v>61.26</v>
      </c>
      <c r="K382" s="67">
        <v>49.5</v>
      </c>
      <c r="L382" s="67">
        <v>24</v>
      </c>
      <c r="M382" s="67">
        <v>80</v>
      </c>
      <c r="N382" s="67">
        <v>104</v>
      </c>
      <c r="O382" s="67">
        <v>54.5</v>
      </c>
      <c r="P382" s="26">
        <v>119.21875</v>
      </c>
      <c r="Q382" s="26">
        <v>2.1875</v>
      </c>
      <c r="R382" s="27">
        <v>1.4568859283018371E-2</v>
      </c>
      <c r="S382" s="67">
        <v>0</v>
      </c>
      <c r="T382" s="25" t="s">
        <v>417</v>
      </c>
      <c r="U382" s="25" t="s">
        <v>417</v>
      </c>
      <c r="V382" s="25" t="s">
        <v>417</v>
      </c>
      <c r="W382" s="24">
        <v>1</v>
      </c>
      <c r="X382" s="24">
        <v>1</v>
      </c>
    </row>
    <row r="383" spans="1:24" hidden="1" x14ac:dyDescent="0.35">
      <c r="A383" t="str">
        <f t="shared" si="5"/>
        <v>6172ALFRED</v>
      </c>
      <c r="B383" s="34">
        <v>6172</v>
      </c>
      <c r="C383" s="31" t="s">
        <v>69</v>
      </c>
      <c r="D383" s="31" t="s">
        <v>501</v>
      </c>
      <c r="E383" s="31" t="s">
        <v>446</v>
      </c>
      <c r="F383" s="32">
        <v>25.66</v>
      </c>
      <c r="G383" s="68">
        <v>2.99</v>
      </c>
      <c r="H383" s="32">
        <v>74.349999999999994</v>
      </c>
      <c r="I383" s="32">
        <v>48.69</v>
      </c>
      <c r="J383" s="68">
        <v>5.69</v>
      </c>
      <c r="K383" s="68">
        <v>8.67</v>
      </c>
      <c r="L383" s="68">
        <v>5.67</v>
      </c>
      <c r="M383" s="68">
        <v>8</v>
      </c>
      <c r="N383" s="68">
        <v>13.67</v>
      </c>
      <c r="O383" s="68">
        <v>5</v>
      </c>
      <c r="P383" s="32">
        <v>42.887500000000003</v>
      </c>
      <c r="Q383" s="32">
        <v>8.5775000000000006</v>
      </c>
      <c r="R383" s="33">
        <v>1.1047039925206486E-2</v>
      </c>
      <c r="S383" s="68">
        <v>0</v>
      </c>
      <c r="T383" s="31" t="s">
        <v>417</v>
      </c>
      <c r="U383" s="31" t="s">
        <v>417</v>
      </c>
      <c r="V383" s="31" t="s">
        <v>417</v>
      </c>
      <c r="W383" s="30">
        <v>1</v>
      </c>
      <c r="X383" s="30">
        <v>1</v>
      </c>
    </row>
    <row r="384" spans="1:24" hidden="1" x14ac:dyDescent="0.35">
      <c r="A384" t="str">
        <f t="shared" si="5"/>
        <v>5487PARMAS</v>
      </c>
      <c r="B384" s="28">
        <v>5487</v>
      </c>
      <c r="C384" s="25" t="s">
        <v>109</v>
      </c>
      <c r="D384" s="25" t="s">
        <v>239</v>
      </c>
      <c r="E384" s="25" t="s">
        <v>446</v>
      </c>
      <c r="F384" s="26">
        <v>-25.6</v>
      </c>
      <c r="G384" s="67">
        <v>-3.64</v>
      </c>
      <c r="H384" s="26">
        <v>50.97</v>
      </c>
      <c r="I384" s="26">
        <v>76.569999999999993</v>
      </c>
      <c r="J384" s="67">
        <v>10.89</v>
      </c>
      <c r="K384" s="67">
        <v>7.26</v>
      </c>
      <c r="L384" s="67">
        <v>5.5</v>
      </c>
      <c r="M384" s="67">
        <v>7</v>
      </c>
      <c r="N384" s="67">
        <v>12.5</v>
      </c>
      <c r="O384" s="67">
        <v>5.25</v>
      </c>
      <c r="P384" s="26">
        <v>36.907499999999999</v>
      </c>
      <c r="Q384" s="26">
        <v>7.03</v>
      </c>
      <c r="R384" s="27">
        <v>3.8988545591556725E-3</v>
      </c>
      <c r="S384" s="67">
        <v>0</v>
      </c>
      <c r="T384" s="25" t="s">
        <v>417</v>
      </c>
      <c r="U384" s="25" t="s">
        <v>417</v>
      </c>
      <c r="V384" s="25" t="s">
        <v>417</v>
      </c>
      <c r="W384" s="24">
        <v>1</v>
      </c>
      <c r="X384" s="24">
        <v>1</v>
      </c>
    </row>
    <row r="385" spans="1:24" hidden="1" x14ac:dyDescent="0.35">
      <c r="A385" t="str">
        <f t="shared" si="5"/>
        <v>5462PMARIN</v>
      </c>
      <c r="B385" s="34">
        <v>5462</v>
      </c>
      <c r="C385" s="31" t="s">
        <v>45</v>
      </c>
      <c r="D385" s="31" t="s">
        <v>215</v>
      </c>
      <c r="E385" s="31" t="s">
        <v>446</v>
      </c>
      <c r="F385" s="32">
        <v>25.54</v>
      </c>
      <c r="G385" s="68">
        <v>11.7</v>
      </c>
      <c r="H385" s="32">
        <v>56.76</v>
      </c>
      <c r="I385" s="32">
        <v>31.22</v>
      </c>
      <c r="J385" s="68">
        <v>14.31</v>
      </c>
      <c r="K385" s="68">
        <v>26</v>
      </c>
      <c r="L385" s="68">
        <v>20</v>
      </c>
      <c r="M385" s="68">
        <v>6</v>
      </c>
      <c r="N385" s="68">
        <v>26</v>
      </c>
      <c r="O385" s="68">
        <v>0</v>
      </c>
      <c r="P385" s="32">
        <v>0</v>
      </c>
      <c r="Q385" s="32">
        <v>0</v>
      </c>
      <c r="R385" s="33">
        <v>0</v>
      </c>
      <c r="S385" s="68">
        <v>0</v>
      </c>
      <c r="T385" s="31" t="s">
        <v>417</v>
      </c>
      <c r="U385" s="31" t="s">
        <v>417</v>
      </c>
      <c r="V385" s="31" t="s">
        <v>417</v>
      </c>
      <c r="W385" s="30">
        <v>1</v>
      </c>
      <c r="X385" s="30">
        <v>1</v>
      </c>
    </row>
    <row r="386" spans="1:24" hidden="1" x14ac:dyDescent="0.35">
      <c r="A386" t="str">
        <f t="shared" si="5"/>
        <v>6167PEPPERO</v>
      </c>
      <c r="B386" s="28">
        <v>6167</v>
      </c>
      <c r="C386" s="25" t="s">
        <v>35</v>
      </c>
      <c r="D386" s="25" t="s">
        <v>36</v>
      </c>
      <c r="E386" s="25" t="s">
        <v>446</v>
      </c>
      <c r="F386" s="26">
        <v>25.45</v>
      </c>
      <c r="G386" s="67">
        <v>8.39</v>
      </c>
      <c r="H386" s="26">
        <v>378.27</v>
      </c>
      <c r="I386" s="26">
        <v>352.82</v>
      </c>
      <c r="J386" s="67">
        <v>116.19</v>
      </c>
      <c r="K386" s="67">
        <v>124.58</v>
      </c>
      <c r="L386" s="67">
        <v>69.66</v>
      </c>
      <c r="M386" s="67">
        <v>100</v>
      </c>
      <c r="N386" s="67">
        <v>169.66</v>
      </c>
      <c r="O386" s="67">
        <v>45.08</v>
      </c>
      <c r="P386" s="26">
        <v>136.880912</v>
      </c>
      <c r="Q386" s="26">
        <v>3.0364</v>
      </c>
      <c r="R386" s="27">
        <v>2.3238937211434735E-2</v>
      </c>
      <c r="S386" s="67">
        <v>0</v>
      </c>
      <c r="T386" s="25" t="s">
        <v>417</v>
      </c>
      <c r="U386" s="25" t="s">
        <v>417</v>
      </c>
      <c r="V386" s="25" t="s">
        <v>417</v>
      </c>
      <c r="W386" s="24">
        <v>1</v>
      </c>
      <c r="X386" s="24">
        <v>1</v>
      </c>
    </row>
    <row r="387" spans="1:24" hidden="1" x14ac:dyDescent="0.35">
      <c r="A387" t="str">
        <f t="shared" ref="A387:A450" si="6">B387&amp;C387</f>
        <v>6172GRNPEPP</v>
      </c>
      <c r="B387" s="34">
        <v>6172</v>
      </c>
      <c r="C387" s="31" t="s">
        <v>57</v>
      </c>
      <c r="D387" s="31" t="s">
        <v>212</v>
      </c>
      <c r="E387" s="31" t="s">
        <v>446</v>
      </c>
      <c r="F387" s="32">
        <v>25.34</v>
      </c>
      <c r="G387" s="68">
        <v>3.87</v>
      </c>
      <c r="H387" s="32">
        <v>47.8</v>
      </c>
      <c r="I387" s="32">
        <v>22.46</v>
      </c>
      <c r="J387" s="68">
        <v>3.42</v>
      </c>
      <c r="K387" s="68">
        <v>7.3</v>
      </c>
      <c r="L387" s="68">
        <v>6</v>
      </c>
      <c r="M387" s="68">
        <v>4</v>
      </c>
      <c r="N387" s="68">
        <v>10</v>
      </c>
      <c r="O387" s="68">
        <v>2.7</v>
      </c>
      <c r="P387" s="32">
        <v>17.684999999999999</v>
      </c>
      <c r="Q387" s="32">
        <v>6.55</v>
      </c>
      <c r="R387" s="33">
        <v>4.5553343299860483E-3</v>
      </c>
      <c r="S387" s="68">
        <v>0</v>
      </c>
      <c r="T387" s="31" t="s">
        <v>417</v>
      </c>
      <c r="U387" s="31" t="s">
        <v>417</v>
      </c>
      <c r="V387" s="31" t="s">
        <v>417</v>
      </c>
      <c r="W387" s="30">
        <v>1</v>
      </c>
      <c r="X387" s="30">
        <v>1</v>
      </c>
    </row>
    <row r="388" spans="1:24" hidden="1" x14ac:dyDescent="0.35">
      <c r="A388" t="str">
        <f t="shared" si="6"/>
        <v>428312SCRDO</v>
      </c>
      <c r="B388" s="28">
        <v>4283</v>
      </c>
      <c r="C388" s="25" t="s">
        <v>98</v>
      </c>
      <c r="D388" s="25" t="s">
        <v>197</v>
      </c>
      <c r="E388" s="25" t="s">
        <v>446</v>
      </c>
      <c r="F388" s="26">
        <v>25.26</v>
      </c>
      <c r="G388" s="67">
        <v>43</v>
      </c>
      <c r="H388" s="26">
        <v>443.56</v>
      </c>
      <c r="I388" s="26">
        <v>418.3</v>
      </c>
      <c r="J388" s="67">
        <v>712</v>
      </c>
      <c r="K388" s="67">
        <v>755</v>
      </c>
      <c r="L388" s="67">
        <v>272</v>
      </c>
      <c r="M388" s="67">
        <v>688</v>
      </c>
      <c r="N388" s="67">
        <v>960</v>
      </c>
      <c r="O388" s="67">
        <v>205</v>
      </c>
      <c r="P388" s="26">
        <v>120.4375</v>
      </c>
      <c r="Q388" s="26">
        <v>0.58750000000000002</v>
      </c>
      <c r="R388" s="27">
        <v>2.2706424422574801E-2</v>
      </c>
      <c r="S388" s="67">
        <v>0</v>
      </c>
      <c r="T388" s="25" t="s">
        <v>417</v>
      </c>
      <c r="U388" s="25" t="s">
        <v>417</v>
      </c>
      <c r="V388" s="25" t="s">
        <v>417</v>
      </c>
      <c r="W388" s="24">
        <v>1</v>
      </c>
      <c r="X388" s="24">
        <v>1</v>
      </c>
    </row>
    <row r="389" spans="1:24" hidden="1" x14ac:dyDescent="0.35">
      <c r="A389" t="str">
        <f t="shared" si="6"/>
        <v>5427ITALSAU</v>
      </c>
      <c r="B389" s="34">
        <v>5427</v>
      </c>
      <c r="C389" s="31" t="s">
        <v>31</v>
      </c>
      <c r="D389" s="31" t="s">
        <v>193</v>
      </c>
      <c r="E389" s="31" t="s">
        <v>446</v>
      </c>
      <c r="F389" s="32">
        <v>25.23</v>
      </c>
      <c r="G389" s="68">
        <v>11.53</v>
      </c>
      <c r="H389" s="32">
        <v>142.19999999999999</v>
      </c>
      <c r="I389" s="32">
        <v>116.97</v>
      </c>
      <c r="J389" s="68">
        <v>53.47</v>
      </c>
      <c r="K389" s="68">
        <v>65</v>
      </c>
      <c r="L389" s="68">
        <v>25</v>
      </c>
      <c r="M389" s="68">
        <v>60</v>
      </c>
      <c r="N389" s="68">
        <v>85</v>
      </c>
      <c r="O389" s="68">
        <v>20</v>
      </c>
      <c r="P389" s="32">
        <v>43.75</v>
      </c>
      <c r="Q389" s="32">
        <v>2.1875</v>
      </c>
      <c r="R389" s="33">
        <v>6.9260708976046984E-3</v>
      </c>
      <c r="S389" s="68">
        <v>0</v>
      </c>
      <c r="T389" s="31" t="s">
        <v>417</v>
      </c>
      <c r="U389" s="31" t="s">
        <v>417</v>
      </c>
      <c r="V389" s="31" t="s">
        <v>417</v>
      </c>
      <c r="W389" s="30">
        <v>1</v>
      </c>
      <c r="X389" s="30">
        <v>1</v>
      </c>
    </row>
    <row r="390" spans="1:24" hidden="1" x14ac:dyDescent="0.35">
      <c r="A390" t="str">
        <f t="shared" si="6"/>
        <v>1484GRILCHIK</v>
      </c>
      <c r="B390" s="28">
        <v>1484</v>
      </c>
      <c r="C390" s="25" t="s">
        <v>22</v>
      </c>
      <c r="D390" s="25" t="s">
        <v>213</v>
      </c>
      <c r="E390" s="25" t="s">
        <v>446</v>
      </c>
      <c r="F390" s="26">
        <v>25.07</v>
      </c>
      <c r="G390" s="67">
        <v>6.18</v>
      </c>
      <c r="H390" s="26">
        <v>131.87</v>
      </c>
      <c r="I390" s="26">
        <v>106.8</v>
      </c>
      <c r="J390" s="67">
        <v>26.28</v>
      </c>
      <c r="K390" s="67">
        <v>32.44</v>
      </c>
      <c r="L390" s="67">
        <v>27.88</v>
      </c>
      <c r="M390" s="67">
        <v>8</v>
      </c>
      <c r="N390" s="67">
        <v>35.880000000000003</v>
      </c>
      <c r="O390" s="67">
        <v>3.44</v>
      </c>
      <c r="P390" s="26">
        <v>13.983599999999999</v>
      </c>
      <c r="Q390" s="26">
        <v>4.0650000000000004</v>
      </c>
      <c r="R390" s="27">
        <v>3.6384317431859803E-3</v>
      </c>
      <c r="S390" s="67">
        <v>0</v>
      </c>
      <c r="T390" s="25" t="s">
        <v>417</v>
      </c>
      <c r="U390" s="25" t="s">
        <v>417</v>
      </c>
      <c r="V390" s="25" t="s">
        <v>417</v>
      </c>
      <c r="W390" s="24">
        <v>1</v>
      </c>
      <c r="X390" s="24">
        <v>1</v>
      </c>
    </row>
    <row r="391" spans="1:24" hidden="1" x14ac:dyDescent="0.35">
      <c r="A391" t="str">
        <f t="shared" si="6"/>
        <v>423920OZORG</v>
      </c>
      <c r="B391" s="34">
        <v>4239</v>
      </c>
      <c r="C391" s="31" t="s">
        <v>134</v>
      </c>
      <c r="D391" s="31" t="s">
        <v>161</v>
      </c>
      <c r="E391" s="31" t="s">
        <v>461</v>
      </c>
      <c r="F391" s="32">
        <v>24.98</v>
      </c>
      <c r="G391" s="68">
        <v>34</v>
      </c>
      <c r="H391" s="32">
        <v>33.049999999999997</v>
      </c>
      <c r="I391" s="32">
        <v>8.07</v>
      </c>
      <c r="J391" s="68">
        <v>11</v>
      </c>
      <c r="K391" s="68">
        <v>45</v>
      </c>
      <c r="L391" s="68">
        <v>81</v>
      </c>
      <c r="M391" s="68">
        <v>0</v>
      </c>
      <c r="N391" s="68">
        <v>81</v>
      </c>
      <c r="O391" s="68">
        <v>36</v>
      </c>
      <c r="P391" s="32">
        <v>26.445599999999999</v>
      </c>
      <c r="Q391" s="32">
        <v>0.73460000000000003</v>
      </c>
      <c r="R391" s="33">
        <v>5.7630981712837167E-3</v>
      </c>
      <c r="S391" s="68">
        <v>0</v>
      </c>
      <c r="T391" s="31" t="s">
        <v>417</v>
      </c>
      <c r="U391" s="31" t="s">
        <v>417</v>
      </c>
      <c r="V391" s="31" t="s">
        <v>417</v>
      </c>
      <c r="W391" s="30">
        <v>1</v>
      </c>
      <c r="X391" s="30">
        <v>1</v>
      </c>
    </row>
    <row r="392" spans="1:24" hidden="1" x14ac:dyDescent="0.35">
      <c r="A392" t="str">
        <f t="shared" si="6"/>
        <v>549020OZCOKE</v>
      </c>
      <c r="B392" s="28">
        <v>5490</v>
      </c>
      <c r="C392" s="25" t="s">
        <v>130</v>
      </c>
      <c r="D392" s="25" t="s">
        <v>158</v>
      </c>
      <c r="E392" s="25" t="s">
        <v>461</v>
      </c>
      <c r="F392" s="26">
        <v>24.97</v>
      </c>
      <c r="G392" s="67">
        <v>34</v>
      </c>
      <c r="H392" s="26">
        <v>50.68</v>
      </c>
      <c r="I392" s="26">
        <v>25.71</v>
      </c>
      <c r="J392" s="67">
        <v>35</v>
      </c>
      <c r="K392" s="67">
        <v>69</v>
      </c>
      <c r="L392" s="67">
        <v>89</v>
      </c>
      <c r="M392" s="67">
        <v>48</v>
      </c>
      <c r="N392" s="67">
        <v>137</v>
      </c>
      <c r="O392" s="67">
        <v>68</v>
      </c>
      <c r="P392" s="26">
        <v>49.952800000000003</v>
      </c>
      <c r="Q392" s="26">
        <v>0.73460000000000003</v>
      </c>
      <c r="R392" s="27">
        <v>7.5736478150060628E-3</v>
      </c>
      <c r="S392" s="67">
        <v>0</v>
      </c>
      <c r="T392" s="25" t="s">
        <v>417</v>
      </c>
      <c r="U392" s="25" t="s">
        <v>417</v>
      </c>
      <c r="V392" s="25" t="s">
        <v>417</v>
      </c>
      <c r="W392" s="24">
        <v>1</v>
      </c>
      <c r="X392" s="24">
        <v>1</v>
      </c>
    </row>
    <row r="393" spans="1:24" x14ac:dyDescent="0.35">
      <c r="A393" t="str">
        <f t="shared" si="6"/>
        <v>1368SMANGP</v>
      </c>
      <c r="B393" s="34">
        <v>1368</v>
      </c>
      <c r="C393" s="31" t="s">
        <v>263</v>
      </c>
      <c r="D393" s="31" t="s">
        <v>504</v>
      </c>
      <c r="E393" s="31" t="s">
        <v>446</v>
      </c>
      <c r="F393" s="32">
        <v>24.96</v>
      </c>
      <c r="G393" s="68">
        <v>9</v>
      </c>
      <c r="H393" s="32">
        <v>33.28</v>
      </c>
      <c r="I393" s="32">
        <v>8.32</v>
      </c>
      <c r="J393" s="68">
        <v>3.01</v>
      </c>
      <c r="K393" s="68">
        <v>12.01</v>
      </c>
      <c r="L393" s="68">
        <v>17.38</v>
      </c>
      <c r="M393" s="68">
        <v>0</v>
      </c>
      <c r="N393" s="68">
        <v>17.38</v>
      </c>
      <c r="O393" s="68">
        <v>5.38</v>
      </c>
      <c r="P393" s="32">
        <v>14.920354</v>
      </c>
      <c r="Q393" s="32">
        <v>2.7732999999999999</v>
      </c>
      <c r="R393" s="33">
        <v>1.5756977495630842E-3</v>
      </c>
      <c r="S393" s="68">
        <v>0</v>
      </c>
      <c r="T393" s="31" t="s">
        <v>417</v>
      </c>
      <c r="U393" s="31" t="s">
        <v>417</v>
      </c>
      <c r="V393" s="31" t="s">
        <v>417</v>
      </c>
      <c r="W393" s="30">
        <v>1</v>
      </c>
      <c r="X393" s="30">
        <v>1</v>
      </c>
    </row>
    <row r="394" spans="1:24" hidden="1" x14ac:dyDescent="0.35">
      <c r="A394" t="str">
        <f t="shared" si="6"/>
        <v>5468ALFRED</v>
      </c>
      <c r="B394" s="28">
        <v>5468</v>
      </c>
      <c r="C394" s="25" t="s">
        <v>69</v>
      </c>
      <c r="D394" s="25" t="s">
        <v>501</v>
      </c>
      <c r="E394" s="25" t="s">
        <v>446</v>
      </c>
      <c r="F394" s="26">
        <v>24.93</v>
      </c>
      <c r="G394" s="67">
        <v>2.91</v>
      </c>
      <c r="H394" s="26">
        <v>79.2</v>
      </c>
      <c r="I394" s="26">
        <v>54.27</v>
      </c>
      <c r="J394" s="67">
        <v>6.33</v>
      </c>
      <c r="K394" s="67">
        <v>9.24</v>
      </c>
      <c r="L394" s="67">
        <v>11.4</v>
      </c>
      <c r="M394" s="67">
        <v>8</v>
      </c>
      <c r="N394" s="67">
        <v>19.399999999999999</v>
      </c>
      <c r="O394" s="67">
        <v>10.17</v>
      </c>
      <c r="P394" s="26">
        <v>87.233175000000003</v>
      </c>
      <c r="Q394" s="26">
        <v>8.5775000000000006</v>
      </c>
      <c r="R394" s="27">
        <v>1.3841482913903906E-2</v>
      </c>
      <c r="S394" s="67">
        <v>0</v>
      </c>
      <c r="T394" s="25" t="s">
        <v>417</v>
      </c>
      <c r="U394" s="25" t="s">
        <v>417</v>
      </c>
      <c r="V394" s="25" t="s">
        <v>417</v>
      </c>
      <c r="W394" s="24">
        <v>1</v>
      </c>
      <c r="X394" s="24">
        <v>1</v>
      </c>
    </row>
    <row r="395" spans="1:24" hidden="1" x14ac:dyDescent="0.35">
      <c r="A395" t="str">
        <f t="shared" si="6"/>
        <v>4293PROVOLON</v>
      </c>
      <c r="B395" s="34">
        <v>4293</v>
      </c>
      <c r="C395" s="31" t="s">
        <v>99</v>
      </c>
      <c r="D395" s="31" t="s">
        <v>188</v>
      </c>
      <c r="E395" s="31" t="s">
        <v>446</v>
      </c>
      <c r="F395" s="32">
        <v>-24.81</v>
      </c>
      <c r="G395" s="68">
        <v>-10.66</v>
      </c>
      <c r="H395" s="32">
        <v>151.96</v>
      </c>
      <c r="I395" s="32">
        <v>176.77</v>
      </c>
      <c r="J395" s="68">
        <v>76.069999999999993</v>
      </c>
      <c r="K395" s="68">
        <v>65.41</v>
      </c>
      <c r="L395" s="68">
        <v>35.6</v>
      </c>
      <c r="M395" s="68">
        <v>60</v>
      </c>
      <c r="N395" s="68">
        <v>95.6</v>
      </c>
      <c r="O395" s="68">
        <v>30.19</v>
      </c>
      <c r="P395" s="32">
        <v>70.140427000000003</v>
      </c>
      <c r="Q395" s="32">
        <v>2.3233000000000001</v>
      </c>
      <c r="R395" s="33">
        <v>1.396714646064926E-2</v>
      </c>
      <c r="S395" s="68">
        <v>0</v>
      </c>
      <c r="T395" s="31" t="s">
        <v>417</v>
      </c>
      <c r="U395" s="31" t="s">
        <v>417</v>
      </c>
      <c r="V395" s="31" t="s">
        <v>417</v>
      </c>
      <c r="W395" s="30">
        <v>1</v>
      </c>
      <c r="X395" s="30">
        <v>1</v>
      </c>
    </row>
    <row r="396" spans="1:24" hidden="1" x14ac:dyDescent="0.35">
      <c r="A396" t="str">
        <f t="shared" si="6"/>
        <v>5457SAUCEGP</v>
      </c>
      <c r="B396" s="28">
        <v>5457</v>
      </c>
      <c r="C396" s="25" t="s">
        <v>42</v>
      </c>
      <c r="D396" s="25" t="s">
        <v>209</v>
      </c>
      <c r="E396" s="25" t="s">
        <v>446</v>
      </c>
      <c r="F396" s="26">
        <v>-24.75</v>
      </c>
      <c r="G396" s="67">
        <v>-8.58</v>
      </c>
      <c r="H396" s="26">
        <v>19.36</v>
      </c>
      <c r="I396" s="26">
        <v>44.11</v>
      </c>
      <c r="J396" s="67">
        <v>15.29</v>
      </c>
      <c r="K396" s="67">
        <v>6.72</v>
      </c>
      <c r="L396" s="67">
        <v>2.75</v>
      </c>
      <c r="M396" s="67">
        <v>22.02</v>
      </c>
      <c r="N396" s="67">
        <v>24.77</v>
      </c>
      <c r="O396" s="67">
        <v>18.059999999999999</v>
      </c>
      <c r="P396" s="26">
        <v>52.133802000000003</v>
      </c>
      <c r="Q396" s="26">
        <v>2.8866999999999998</v>
      </c>
      <c r="R396" s="27">
        <v>6.3381224266476624E-3</v>
      </c>
      <c r="S396" s="67">
        <v>0</v>
      </c>
      <c r="T396" s="25" t="s">
        <v>417</v>
      </c>
      <c r="U396" s="25" t="s">
        <v>417</v>
      </c>
      <c r="V396" s="25" t="s">
        <v>417</v>
      </c>
      <c r="W396" s="24">
        <v>1</v>
      </c>
      <c r="X396" s="24">
        <v>1</v>
      </c>
    </row>
    <row r="397" spans="1:24" hidden="1" x14ac:dyDescent="0.35">
      <c r="A397" t="str">
        <f t="shared" si="6"/>
        <v>6182MARBLBN</v>
      </c>
      <c r="B397" s="34">
        <v>6182</v>
      </c>
      <c r="C397" s="31" t="s">
        <v>14</v>
      </c>
      <c r="D397" s="31" t="s">
        <v>474</v>
      </c>
      <c r="E397" s="31" t="s">
        <v>446</v>
      </c>
      <c r="F397" s="32">
        <v>24.69</v>
      </c>
      <c r="G397" s="68">
        <v>9</v>
      </c>
      <c r="H397" s="32">
        <v>96.02</v>
      </c>
      <c r="I397" s="32">
        <v>71.33</v>
      </c>
      <c r="J397" s="68">
        <v>26</v>
      </c>
      <c r="K397" s="68">
        <v>35</v>
      </c>
      <c r="L397" s="68">
        <v>25</v>
      </c>
      <c r="M397" s="68">
        <v>22</v>
      </c>
      <c r="N397" s="68">
        <v>47</v>
      </c>
      <c r="O397" s="68">
        <v>12</v>
      </c>
      <c r="P397" s="32">
        <v>32.923200000000001</v>
      </c>
      <c r="Q397" s="32">
        <v>2.7435999999999998</v>
      </c>
      <c r="R397" s="33">
        <v>5.4727548460091211E-3</v>
      </c>
      <c r="S397" s="68">
        <v>0</v>
      </c>
      <c r="T397" s="31" t="s">
        <v>417</v>
      </c>
      <c r="U397" s="31" t="s">
        <v>417</v>
      </c>
      <c r="V397" s="31" t="s">
        <v>417</v>
      </c>
      <c r="W397" s="30">
        <v>1</v>
      </c>
      <c r="X397" s="30">
        <v>1</v>
      </c>
    </row>
    <row r="398" spans="1:24" hidden="1" x14ac:dyDescent="0.35">
      <c r="A398" t="str">
        <f t="shared" si="6"/>
        <v>4239PBOX</v>
      </c>
      <c r="B398" s="28">
        <v>4239</v>
      </c>
      <c r="C398" s="25" t="s">
        <v>242</v>
      </c>
      <c r="D398" s="25" t="s">
        <v>241</v>
      </c>
      <c r="E398" s="25" t="s">
        <v>446</v>
      </c>
      <c r="F398" s="26">
        <v>-24.69</v>
      </c>
      <c r="G398" s="67">
        <v>-78</v>
      </c>
      <c r="H398" s="26">
        <v>11.39</v>
      </c>
      <c r="I398" s="26">
        <v>36.08</v>
      </c>
      <c r="J398" s="67">
        <v>114</v>
      </c>
      <c r="K398" s="67">
        <v>36</v>
      </c>
      <c r="L398" s="67">
        <v>80</v>
      </c>
      <c r="M398" s="67">
        <v>100</v>
      </c>
      <c r="N398" s="67">
        <v>180</v>
      </c>
      <c r="O398" s="67">
        <v>144</v>
      </c>
      <c r="P398" s="26">
        <v>45.576000000000001</v>
      </c>
      <c r="Q398" s="26">
        <v>0.3165</v>
      </c>
      <c r="R398" s="27">
        <v>9.9320477604753401E-3</v>
      </c>
      <c r="S398" s="67">
        <v>0</v>
      </c>
      <c r="T398" s="25" t="s">
        <v>417</v>
      </c>
      <c r="U398" s="25" t="s">
        <v>417</v>
      </c>
      <c r="V398" s="25" t="s">
        <v>417</v>
      </c>
      <c r="W398" s="24">
        <v>1</v>
      </c>
      <c r="X398" s="24">
        <v>1</v>
      </c>
    </row>
    <row r="399" spans="1:24" hidden="1" x14ac:dyDescent="0.35">
      <c r="A399" t="str">
        <f t="shared" si="6"/>
        <v>4239PINEAPL</v>
      </c>
      <c r="B399" s="34">
        <v>4239</v>
      </c>
      <c r="C399" s="31" t="s">
        <v>62</v>
      </c>
      <c r="D399" s="31" t="s">
        <v>244</v>
      </c>
      <c r="E399" s="31" t="s">
        <v>446</v>
      </c>
      <c r="F399" s="32">
        <v>24.62</v>
      </c>
      <c r="G399" s="68">
        <v>3.77</v>
      </c>
      <c r="H399" s="32">
        <v>59.29</v>
      </c>
      <c r="I399" s="32">
        <v>34.67</v>
      </c>
      <c r="J399" s="68">
        <v>5.32</v>
      </c>
      <c r="K399" s="68">
        <v>9.09</v>
      </c>
      <c r="L399" s="68">
        <v>4.1900000000000004</v>
      </c>
      <c r="M399" s="68">
        <v>6</v>
      </c>
      <c r="N399" s="68">
        <v>10.19</v>
      </c>
      <c r="O399" s="68">
        <v>1.1100000000000001</v>
      </c>
      <c r="P399" s="32">
        <v>7.2483000000000004</v>
      </c>
      <c r="Q399" s="32">
        <v>6.53</v>
      </c>
      <c r="R399" s="33">
        <v>1.5795695493736489E-3</v>
      </c>
      <c r="S399" s="68">
        <v>0</v>
      </c>
      <c r="T399" s="31" t="s">
        <v>417</v>
      </c>
      <c r="U399" s="31" t="s">
        <v>417</v>
      </c>
      <c r="V399" s="31" t="s">
        <v>417</v>
      </c>
      <c r="W399" s="30">
        <v>1</v>
      </c>
      <c r="X399" s="30">
        <v>1</v>
      </c>
    </row>
    <row r="400" spans="1:24" hidden="1" x14ac:dyDescent="0.35">
      <c r="A400" t="str">
        <f t="shared" si="6"/>
        <v>870520OZSPRT</v>
      </c>
      <c r="B400" s="28">
        <v>8705</v>
      </c>
      <c r="C400" s="25" t="s">
        <v>132</v>
      </c>
      <c r="D400" s="25" t="s">
        <v>162</v>
      </c>
      <c r="E400" s="25" t="s">
        <v>461</v>
      </c>
      <c r="F400" s="26">
        <v>-24.49</v>
      </c>
      <c r="G400" s="67">
        <v>-34</v>
      </c>
      <c r="H400" s="26">
        <v>-17.29</v>
      </c>
      <c r="I400" s="26">
        <v>7.2</v>
      </c>
      <c r="J400" s="67">
        <v>10</v>
      </c>
      <c r="K400" s="67">
        <v>-24</v>
      </c>
      <c r="L400" s="67">
        <v>10</v>
      </c>
      <c r="M400" s="67">
        <v>0</v>
      </c>
      <c r="N400" s="67">
        <v>10</v>
      </c>
      <c r="O400" s="67">
        <v>34</v>
      </c>
      <c r="P400" s="26">
        <v>24.493600000000001</v>
      </c>
      <c r="Q400" s="26">
        <v>0.72040000000000004</v>
      </c>
      <c r="R400" s="27">
        <v>6.0911817600370925E-3</v>
      </c>
      <c r="S400" s="67">
        <v>0</v>
      </c>
      <c r="T400" s="25" t="s">
        <v>417</v>
      </c>
      <c r="U400" s="25" t="s">
        <v>417</v>
      </c>
      <c r="V400" s="25" t="s">
        <v>417</v>
      </c>
      <c r="W400" s="24">
        <v>1</v>
      </c>
      <c r="X400" s="24">
        <v>1</v>
      </c>
    </row>
    <row r="401" spans="1:24" hidden="1" x14ac:dyDescent="0.35">
      <c r="A401" t="str">
        <f t="shared" si="6"/>
        <v>423920OZDIET</v>
      </c>
      <c r="B401" s="34">
        <v>4239</v>
      </c>
      <c r="C401" s="31" t="s">
        <v>131</v>
      </c>
      <c r="D401" s="31" t="s">
        <v>160</v>
      </c>
      <c r="E401" s="31" t="s">
        <v>461</v>
      </c>
      <c r="F401" s="32">
        <v>24.24</v>
      </c>
      <c r="G401" s="68">
        <v>33</v>
      </c>
      <c r="H401" s="32">
        <v>32.31</v>
      </c>
      <c r="I401" s="32">
        <v>8.07</v>
      </c>
      <c r="J401" s="68">
        <v>11</v>
      </c>
      <c r="K401" s="68">
        <v>44</v>
      </c>
      <c r="L401" s="68">
        <v>86</v>
      </c>
      <c r="M401" s="68">
        <v>0</v>
      </c>
      <c r="N401" s="68">
        <v>86</v>
      </c>
      <c r="O401" s="68">
        <v>42</v>
      </c>
      <c r="P401" s="32">
        <v>30.853200000000001</v>
      </c>
      <c r="Q401" s="32">
        <v>0.73460000000000003</v>
      </c>
      <c r="R401" s="33">
        <v>6.7236145331643366E-3</v>
      </c>
      <c r="S401" s="68">
        <v>0</v>
      </c>
      <c r="T401" s="31" t="s">
        <v>417</v>
      </c>
      <c r="U401" s="31" t="s">
        <v>417</v>
      </c>
      <c r="V401" s="31" t="s">
        <v>417</v>
      </c>
      <c r="W401" s="30">
        <v>1</v>
      </c>
      <c r="X401" s="30">
        <v>1</v>
      </c>
    </row>
    <row r="402" spans="1:24" hidden="1" x14ac:dyDescent="0.35">
      <c r="A402" t="str">
        <f t="shared" si="6"/>
        <v>6182ALFRED</v>
      </c>
      <c r="B402" s="28">
        <v>6182</v>
      </c>
      <c r="C402" s="25" t="s">
        <v>69</v>
      </c>
      <c r="D402" s="25" t="s">
        <v>501</v>
      </c>
      <c r="E402" s="25" t="s">
        <v>446</v>
      </c>
      <c r="F402" s="26">
        <v>24.24</v>
      </c>
      <c r="G402" s="67">
        <v>2.83</v>
      </c>
      <c r="H402" s="26">
        <v>102.95</v>
      </c>
      <c r="I402" s="26">
        <v>78.709999999999994</v>
      </c>
      <c r="J402" s="67">
        <v>9.18</v>
      </c>
      <c r="K402" s="67">
        <v>12</v>
      </c>
      <c r="L402" s="67">
        <v>12</v>
      </c>
      <c r="M402" s="67">
        <v>4</v>
      </c>
      <c r="N402" s="67">
        <v>16</v>
      </c>
      <c r="O402" s="67">
        <v>4</v>
      </c>
      <c r="P402" s="26">
        <v>34.31</v>
      </c>
      <c r="Q402" s="26">
        <v>8.5775000000000006</v>
      </c>
      <c r="R402" s="27">
        <v>5.7032797166306111E-3</v>
      </c>
      <c r="S402" s="67">
        <v>0</v>
      </c>
      <c r="T402" s="25" t="s">
        <v>417</v>
      </c>
      <c r="U402" s="25" t="s">
        <v>417</v>
      </c>
      <c r="V402" s="25" t="s">
        <v>417</v>
      </c>
      <c r="W402" s="24">
        <v>1</v>
      </c>
      <c r="X402" s="24">
        <v>1</v>
      </c>
    </row>
    <row r="403" spans="1:24" hidden="1" x14ac:dyDescent="0.35">
      <c r="A403" t="str">
        <f t="shared" si="6"/>
        <v>6172CHEDCHS</v>
      </c>
      <c r="B403" s="34">
        <v>6172</v>
      </c>
      <c r="C403" s="31" t="s">
        <v>102</v>
      </c>
      <c r="D403" s="31" t="s">
        <v>186</v>
      </c>
      <c r="E403" s="31" t="s">
        <v>446</v>
      </c>
      <c r="F403" s="32">
        <v>24.21</v>
      </c>
      <c r="G403" s="68">
        <v>10.58</v>
      </c>
      <c r="H403" s="32">
        <v>48.36</v>
      </c>
      <c r="I403" s="32">
        <v>24.15</v>
      </c>
      <c r="J403" s="68">
        <v>10.57</v>
      </c>
      <c r="K403" s="68">
        <v>21.15</v>
      </c>
      <c r="L403" s="68">
        <v>17.149999999999999</v>
      </c>
      <c r="M403" s="68">
        <v>20</v>
      </c>
      <c r="N403" s="68">
        <v>37.15</v>
      </c>
      <c r="O403" s="68">
        <v>16</v>
      </c>
      <c r="P403" s="32">
        <v>36.6</v>
      </c>
      <c r="Q403" s="32">
        <v>2.2875000000000001</v>
      </c>
      <c r="R403" s="33">
        <v>9.4274942876725696E-3</v>
      </c>
      <c r="S403" s="68">
        <v>0</v>
      </c>
      <c r="T403" s="31" t="s">
        <v>417</v>
      </c>
      <c r="U403" s="31" t="s">
        <v>417</v>
      </c>
      <c r="V403" s="31" t="s">
        <v>417</v>
      </c>
      <c r="W403" s="30">
        <v>1</v>
      </c>
      <c r="X403" s="30">
        <v>1</v>
      </c>
    </row>
    <row r="404" spans="1:24" hidden="1" x14ac:dyDescent="0.35">
      <c r="A404" t="str">
        <f t="shared" si="6"/>
        <v>6117ALFRED</v>
      </c>
      <c r="B404" s="28">
        <v>6117</v>
      </c>
      <c r="C404" s="25" t="s">
        <v>69</v>
      </c>
      <c r="D404" s="25" t="s">
        <v>501</v>
      </c>
      <c r="E404" s="25" t="s">
        <v>446</v>
      </c>
      <c r="F404" s="26">
        <v>24.15</v>
      </c>
      <c r="G404" s="67">
        <v>2.82</v>
      </c>
      <c r="H404" s="26">
        <v>111.53</v>
      </c>
      <c r="I404" s="26">
        <v>87.38</v>
      </c>
      <c r="J404" s="67">
        <v>10.18</v>
      </c>
      <c r="K404" s="67">
        <v>13</v>
      </c>
      <c r="L404" s="67">
        <v>12</v>
      </c>
      <c r="M404" s="67">
        <v>12</v>
      </c>
      <c r="N404" s="67">
        <v>24</v>
      </c>
      <c r="O404" s="67">
        <v>11</v>
      </c>
      <c r="P404" s="26">
        <v>94.352500000000006</v>
      </c>
      <c r="Q404" s="26">
        <v>8.5775000000000006</v>
      </c>
      <c r="R404" s="27">
        <v>1.586694185453822E-2</v>
      </c>
      <c r="S404" s="67">
        <v>0</v>
      </c>
      <c r="T404" s="25" t="s">
        <v>417</v>
      </c>
      <c r="U404" s="25" t="s">
        <v>417</v>
      </c>
      <c r="V404" s="25" t="s">
        <v>417</v>
      </c>
      <c r="W404" s="24">
        <v>1</v>
      </c>
      <c r="X404" s="24">
        <v>1</v>
      </c>
    </row>
    <row r="405" spans="1:24" hidden="1" x14ac:dyDescent="0.35">
      <c r="A405" t="str">
        <f t="shared" si="6"/>
        <v>5465ALFRED</v>
      </c>
      <c r="B405" s="34">
        <v>5465</v>
      </c>
      <c r="C405" s="31" t="s">
        <v>69</v>
      </c>
      <c r="D405" s="31" t="s">
        <v>501</v>
      </c>
      <c r="E405" s="31" t="s">
        <v>446</v>
      </c>
      <c r="F405" s="32">
        <v>24.09</v>
      </c>
      <c r="G405" s="68">
        <v>2.81</v>
      </c>
      <c r="H405" s="32">
        <v>130.81</v>
      </c>
      <c r="I405" s="32">
        <v>106.72</v>
      </c>
      <c r="J405" s="68">
        <v>12.44</v>
      </c>
      <c r="K405" s="68">
        <v>15.25</v>
      </c>
      <c r="L405" s="68">
        <v>4.25</v>
      </c>
      <c r="M405" s="68">
        <v>24</v>
      </c>
      <c r="N405" s="68">
        <v>28.25</v>
      </c>
      <c r="O405" s="68">
        <v>13</v>
      </c>
      <c r="P405" s="32">
        <v>111.50749999999999</v>
      </c>
      <c r="Q405" s="32">
        <v>8.5775000000000006</v>
      </c>
      <c r="R405" s="33">
        <v>1.3626523315344028E-2</v>
      </c>
      <c r="S405" s="68">
        <v>0</v>
      </c>
      <c r="T405" s="31" t="s">
        <v>417</v>
      </c>
      <c r="U405" s="31" t="s">
        <v>417</v>
      </c>
      <c r="V405" s="31" t="s">
        <v>417</v>
      </c>
      <c r="W405" s="30">
        <v>1</v>
      </c>
      <c r="X405" s="30">
        <v>1</v>
      </c>
    </row>
    <row r="406" spans="1:24" hidden="1" x14ac:dyDescent="0.35">
      <c r="A406" t="str">
        <f t="shared" si="6"/>
        <v>6118CHKWING</v>
      </c>
      <c r="B406" s="28">
        <v>6118</v>
      </c>
      <c r="C406" s="25" t="s">
        <v>121</v>
      </c>
      <c r="D406" s="25" t="s">
        <v>468</v>
      </c>
      <c r="E406" s="25" t="s">
        <v>446</v>
      </c>
      <c r="F406" s="26">
        <v>23.97</v>
      </c>
      <c r="G406" s="67">
        <v>5.15</v>
      </c>
      <c r="H406" s="26">
        <v>238.37</v>
      </c>
      <c r="I406" s="26">
        <v>214.4</v>
      </c>
      <c r="J406" s="67">
        <v>46.08</v>
      </c>
      <c r="K406" s="67">
        <v>51.23</v>
      </c>
      <c r="L406" s="67">
        <v>38</v>
      </c>
      <c r="M406" s="67">
        <v>50</v>
      </c>
      <c r="N406" s="67">
        <v>88</v>
      </c>
      <c r="O406" s="67">
        <v>36.770000000000003</v>
      </c>
      <c r="P406" s="26">
        <v>171.08345600000001</v>
      </c>
      <c r="Q406" s="26">
        <v>4.6528</v>
      </c>
      <c r="R406" s="27">
        <v>3.267166826421939E-2</v>
      </c>
      <c r="S406" s="67">
        <v>0</v>
      </c>
      <c r="T406" s="25" t="s">
        <v>417</v>
      </c>
      <c r="U406" s="25" t="s">
        <v>417</v>
      </c>
      <c r="V406" s="25" t="s">
        <v>417</v>
      </c>
      <c r="W406" s="24">
        <v>1</v>
      </c>
      <c r="X406" s="24">
        <v>1</v>
      </c>
    </row>
    <row r="407" spans="1:24" hidden="1" x14ac:dyDescent="0.35">
      <c r="A407" t="str">
        <f t="shared" si="6"/>
        <v>5457BEEF</v>
      </c>
      <c r="B407" s="34">
        <v>5457</v>
      </c>
      <c r="C407" s="31" t="s">
        <v>11</v>
      </c>
      <c r="D407" s="31" t="s">
        <v>192</v>
      </c>
      <c r="E407" s="31" t="s">
        <v>446</v>
      </c>
      <c r="F407" s="32">
        <v>-23.86</v>
      </c>
      <c r="G407" s="68">
        <v>-7.17</v>
      </c>
      <c r="H407" s="32">
        <v>31.97</v>
      </c>
      <c r="I407" s="32">
        <v>55.83</v>
      </c>
      <c r="J407" s="68">
        <v>16.79</v>
      </c>
      <c r="K407" s="68">
        <v>9.61</v>
      </c>
      <c r="L407" s="68">
        <v>16.809999999999999</v>
      </c>
      <c r="M407" s="68">
        <v>20</v>
      </c>
      <c r="N407" s="68">
        <v>36.81</v>
      </c>
      <c r="O407" s="68">
        <v>27.2</v>
      </c>
      <c r="P407" s="32">
        <v>90.44</v>
      </c>
      <c r="Q407" s="32">
        <v>3.3250000000000002</v>
      </c>
      <c r="R407" s="33">
        <v>1.0995165713523339E-2</v>
      </c>
      <c r="S407" s="68">
        <v>0</v>
      </c>
      <c r="T407" s="31" t="s">
        <v>417</v>
      </c>
      <c r="U407" s="31" t="s">
        <v>417</v>
      </c>
      <c r="V407" s="31" t="s">
        <v>417</v>
      </c>
      <c r="W407" s="30">
        <v>1</v>
      </c>
      <c r="X407" s="30">
        <v>1</v>
      </c>
    </row>
    <row r="408" spans="1:24" hidden="1" x14ac:dyDescent="0.35">
      <c r="A408" t="str">
        <f t="shared" si="6"/>
        <v>54622LTDRP</v>
      </c>
      <c r="B408" s="28">
        <v>5462</v>
      </c>
      <c r="C408" s="25" t="s">
        <v>475</v>
      </c>
      <c r="D408" s="25" t="s">
        <v>476</v>
      </c>
      <c r="E408" s="25" t="s">
        <v>461</v>
      </c>
      <c r="F408" s="26">
        <v>-23.84</v>
      </c>
      <c r="G408" s="67">
        <v>-17</v>
      </c>
      <c r="H408" s="26">
        <v>-2.79</v>
      </c>
      <c r="I408" s="26">
        <v>21.05</v>
      </c>
      <c r="J408" s="67">
        <v>15</v>
      </c>
      <c r="K408" s="67">
        <v>-2</v>
      </c>
      <c r="L408" s="67">
        <v>19</v>
      </c>
      <c r="M408" s="67">
        <v>0</v>
      </c>
      <c r="N408" s="67">
        <v>19</v>
      </c>
      <c r="O408" s="67">
        <v>21</v>
      </c>
      <c r="P408" s="26">
        <v>29.452500000000001</v>
      </c>
      <c r="Q408" s="26">
        <v>1.4025000000000001</v>
      </c>
      <c r="R408" s="27">
        <v>4.8770564486683293E-3</v>
      </c>
      <c r="S408" s="67">
        <v>0</v>
      </c>
      <c r="T408" s="25" t="s">
        <v>417</v>
      </c>
      <c r="U408" s="25" t="s">
        <v>417</v>
      </c>
      <c r="V408" s="25" t="s">
        <v>417</v>
      </c>
      <c r="W408" s="24">
        <v>1</v>
      </c>
      <c r="X408" s="24">
        <v>1</v>
      </c>
    </row>
    <row r="409" spans="1:24" hidden="1" x14ac:dyDescent="0.35">
      <c r="A409" t="str">
        <f t="shared" si="6"/>
        <v>54622LTSPR</v>
      </c>
      <c r="B409" s="34">
        <v>5462</v>
      </c>
      <c r="C409" s="31" t="s">
        <v>136</v>
      </c>
      <c r="D409" s="31" t="s">
        <v>157</v>
      </c>
      <c r="E409" s="31" t="s">
        <v>461</v>
      </c>
      <c r="F409" s="32">
        <v>-23.84</v>
      </c>
      <c r="G409" s="68">
        <v>-17</v>
      </c>
      <c r="H409" s="32">
        <v>-2.8</v>
      </c>
      <c r="I409" s="32">
        <v>21.04</v>
      </c>
      <c r="J409" s="68">
        <v>15</v>
      </c>
      <c r="K409" s="68">
        <v>-2</v>
      </c>
      <c r="L409" s="68">
        <v>15</v>
      </c>
      <c r="M409" s="68">
        <v>0</v>
      </c>
      <c r="N409" s="68">
        <v>15</v>
      </c>
      <c r="O409" s="68">
        <v>17</v>
      </c>
      <c r="P409" s="32">
        <v>23.842500000000001</v>
      </c>
      <c r="Q409" s="32">
        <v>1.4025000000000001</v>
      </c>
      <c r="R409" s="33">
        <v>3.948093315588647E-3</v>
      </c>
      <c r="S409" s="68">
        <v>0</v>
      </c>
      <c r="T409" s="31" t="s">
        <v>417</v>
      </c>
      <c r="U409" s="31" t="s">
        <v>417</v>
      </c>
      <c r="V409" s="31" t="s">
        <v>417</v>
      </c>
      <c r="W409" s="30">
        <v>1</v>
      </c>
      <c r="X409" s="30">
        <v>1</v>
      </c>
    </row>
    <row r="410" spans="1:24" hidden="1" x14ac:dyDescent="0.35">
      <c r="A410" t="str">
        <f t="shared" si="6"/>
        <v>87242LTORG</v>
      </c>
      <c r="B410" s="28">
        <v>8724</v>
      </c>
      <c r="C410" s="25" t="s">
        <v>137</v>
      </c>
      <c r="D410" s="25" t="s">
        <v>156</v>
      </c>
      <c r="E410" s="25" t="s">
        <v>461</v>
      </c>
      <c r="F410" s="26">
        <v>23.84</v>
      </c>
      <c r="G410" s="67">
        <v>17</v>
      </c>
      <c r="H410" s="26">
        <v>40.67</v>
      </c>
      <c r="I410" s="26">
        <v>16.829999999999998</v>
      </c>
      <c r="J410" s="67">
        <v>12</v>
      </c>
      <c r="K410" s="67">
        <v>29</v>
      </c>
      <c r="L410" s="67">
        <v>29</v>
      </c>
      <c r="M410" s="67">
        <v>0</v>
      </c>
      <c r="N410" s="67">
        <v>29</v>
      </c>
      <c r="O410" s="67">
        <v>0</v>
      </c>
      <c r="P410" s="26">
        <v>0</v>
      </c>
      <c r="Q410" s="26">
        <v>0</v>
      </c>
      <c r="R410" s="27">
        <v>0</v>
      </c>
      <c r="S410" s="67">
        <v>0</v>
      </c>
      <c r="T410" s="25" t="s">
        <v>417</v>
      </c>
      <c r="U410" s="25" t="s">
        <v>417</v>
      </c>
      <c r="V410" s="25" t="s">
        <v>417</v>
      </c>
      <c r="W410" s="24">
        <v>1</v>
      </c>
      <c r="X410" s="24">
        <v>1</v>
      </c>
    </row>
    <row r="411" spans="1:24" hidden="1" x14ac:dyDescent="0.35">
      <c r="A411" t="str">
        <f t="shared" si="6"/>
        <v>426912PANCR</v>
      </c>
      <c r="B411" s="34">
        <v>4269</v>
      </c>
      <c r="C411" s="31" t="s">
        <v>103</v>
      </c>
      <c r="D411" s="31" t="s">
        <v>199</v>
      </c>
      <c r="E411" s="31" t="s">
        <v>446</v>
      </c>
      <c r="F411" s="32">
        <v>23.72</v>
      </c>
      <c r="G411" s="68">
        <v>23.5</v>
      </c>
      <c r="H411" s="32">
        <v>214.86</v>
      </c>
      <c r="I411" s="32">
        <v>191.14</v>
      </c>
      <c r="J411" s="68">
        <v>189.5</v>
      </c>
      <c r="K411" s="68">
        <v>213</v>
      </c>
      <c r="L411" s="68">
        <v>79.5</v>
      </c>
      <c r="M411" s="68">
        <v>224</v>
      </c>
      <c r="N411" s="68">
        <v>303.5</v>
      </c>
      <c r="O411" s="68">
        <v>90.5</v>
      </c>
      <c r="P411" s="32">
        <v>91.287350000000004</v>
      </c>
      <c r="Q411" s="32">
        <v>1.0086999999999999</v>
      </c>
      <c r="R411" s="33">
        <v>1.7020004054044378E-2</v>
      </c>
      <c r="S411" s="68">
        <v>0</v>
      </c>
      <c r="T411" s="31" t="s">
        <v>417</v>
      </c>
      <c r="U411" s="31" t="s">
        <v>417</v>
      </c>
      <c r="V411" s="31" t="s">
        <v>417</v>
      </c>
      <c r="W411" s="30">
        <v>1</v>
      </c>
      <c r="X411" s="30">
        <v>1</v>
      </c>
    </row>
    <row r="412" spans="1:24" x14ac:dyDescent="0.35">
      <c r="A412" t="str">
        <f t="shared" si="6"/>
        <v>136812PANBO</v>
      </c>
      <c r="B412" s="28">
        <v>1368</v>
      </c>
      <c r="C412" s="25" t="s">
        <v>182</v>
      </c>
      <c r="D412" s="25" t="s">
        <v>181</v>
      </c>
      <c r="E412" s="25" t="s">
        <v>446</v>
      </c>
      <c r="F412" s="26">
        <v>23.62</v>
      </c>
      <c r="G412" s="67">
        <v>56</v>
      </c>
      <c r="H412" s="26">
        <v>130.34</v>
      </c>
      <c r="I412" s="26">
        <v>106.72</v>
      </c>
      <c r="J412" s="67">
        <v>253</v>
      </c>
      <c r="K412" s="67">
        <v>309</v>
      </c>
      <c r="L412" s="67">
        <v>309</v>
      </c>
      <c r="M412" s="67">
        <v>200</v>
      </c>
      <c r="N412" s="67">
        <v>509</v>
      </c>
      <c r="O412" s="67">
        <v>200</v>
      </c>
      <c r="P412" s="26">
        <v>84.36</v>
      </c>
      <c r="Q412" s="26">
        <v>0.42180000000000001</v>
      </c>
      <c r="R412" s="27">
        <v>8.909028710253241E-3</v>
      </c>
      <c r="S412" s="67">
        <v>0</v>
      </c>
      <c r="T412" s="25" t="s">
        <v>417</v>
      </c>
      <c r="U412" s="25" t="s">
        <v>417</v>
      </c>
      <c r="V412" s="25" t="s">
        <v>417</v>
      </c>
      <c r="W412" s="24">
        <v>1</v>
      </c>
      <c r="X412" s="24">
        <v>1</v>
      </c>
    </row>
    <row r="413" spans="1:24" hidden="1" x14ac:dyDescent="0.35">
      <c r="A413" t="str">
        <f t="shared" si="6"/>
        <v>6117BACON</v>
      </c>
      <c r="B413" s="34">
        <v>6117</v>
      </c>
      <c r="C413" s="31" t="s">
        <v>17</v>
      </c>
      <c r="D413" s="31" t="s">
        <v>167</v>
      </c>
      <c r="E413" s="31" t="s">
        <v>446</v>
      </c>
      <c r="F413" s="32">
        <v>-23.61</v>
      </c>
      <c r="G413" s="68">
        <v>-3.9</v>
      </c>
      <c r="H413" s="32">
        <v>165.14</v>
      </c>
      <c r="I413" s="32">
        <v>188.75</v>
      </c>
      <c r="J413" s="68">
        <v>31.15</v>
      </c>
      <c r="K413" s="68">
        <v>27.25</v>
      </c>
      <c r="L413" s="68">
        <v>17.25</v>
      </c>
      <c r="M413" s="68">
        <v>30</v>
      </c>
      <c r="N413" s="68">
        <v>47.25</v>
      </c>
      <c r="O413" s="68">
        <v>20</v>
      </c>
      <c r="P413" s="32">
        <v>121.2</v>
      </c>
      <c r="Q413" s="32">
        <v>6.06</v>
      </c>
      <c r="R413" s="33">
        <v>2.0381795424286926E-2</v>
      </c>
      <c r="S413" s="68">
        <v>0</v>
      </c>
      <c r="T413" s="31" t="s">
        <v>417</v>
      </c>
      <c r="U413" s="31" t="s">
        <v>417</v>
      </c>
      <c r="V413" s="31" t="s">
        <v>417</v>
      </c>
      <c r="W413" s="30">
        <v>1</v>
      </c>
      <c r="X413" s="30">
        <v>1</v>
      </c>
    </row>
    <row r="414" spans="1:24" hidden="1" x14ac:dyDescent="0.35">
      <c r="A414" t="str">
        <f t="shared" si="6"/>
        <v>5459ALFRED</v>
      </c>
      <c r="B414" s="28">
        <v>5459</v>
      </c>
      <c r="C414" s="25" t="s">
        <v>69</v>
      </c>
      <c r="D414" s="25" t="s">
        <v>501</v>
      </c>
      <c r="E414" s="25" t="s">
        <v>446</v>
      </c>
      <c r="F414" s="26">
        <v>23.59</v>
      </c>
      <c r="G414" s="67">
        <v>2.75</v>
      </c>
      <c r="H414" s="26">
        <v>70.760000000000005</v>
      </c>
      <c r="I414" s="26">
        <v>47.17</v>
      </c>
      <c r="J414" s="67">
        <v>5.5</v>
      </c>
      <c r="K414" s="67">
        <v>8.25</v>
      </c>
      <c r="L414" s="67">
        <v>9.5</v>
      </c>
      <c r="M414" s="67">
        <v>8</v>
      </c>
      <c r="N414" s="67">
        <v>17.5</v>
      </c>
      <c r="O414" s="67">
        <v>9.25</v>
      </c>
      <c r="P414" s="26">
        <v>79.341875000000002</v>
      </c>
      <c r="Q414" s="26">
        <v>8.5775000000000006</v>
      </c>
      <c r="R414" s="27">
        <v>1.0029685980658258E-2</v>
      </c>
      <c r="S414" s="67">
        <v>0</v>
      </c>
      <c r="T414" s="25" t="s">
        <v>417</v>
      </c>
      <c r="U414" s="25" t="s">
        <v>417</v>
      </c>
      <c r="V414" s="25" t="s">
        <v>417</v>
      </c>
      <c r="W414" s="24">
        <v>1</v>
      </c>
      <c r="X414" s="24">
        <v>1</v>
      </c>
    </row>
    <row r="415" spans="1:24" hidden="1" x14ac:dyDescent="0.35">
      <c r="A415" t="str">
        <f t="shared" si="6"/>
        <v>542712SCRDO</v>
      </c>
      <c r="B415" s="34">
        <v>5427</v>
      </c>
      <c r="C415" s="31" t="s">
        <v>98</v>
      </c>
      <c r="D415" s="31" t="s">
        <v>197</v>
      </c>
      <c r="E415" s="31" t="s">
        <v>446</v>
      </c>
      <c r="F415" s="32">
        <v>23.51</v>
      </c>
      <c r="G415" s="68">
        <v>40</v>
      </c>
      <c r="H415" s="32">
        <v>484.1</v>
      </c>
      <c r="I415" s="32">
        <v>460.59</v>
      </c>
      <c r="J415" s="68">
        <v>784</v>
      </c>
      <c r="K415" s="68">
        <v>824</v>
      </c>
      <c r="L415" s="68">
        <v>208</v>
      </c>
      <c r="M415" s="68">
        <v>736</v>
      </c>
      <c r="N415" s="68">
        <v>944</v>
      </c>
      <c r="O415" s="68">
        <v>120</v>
      </c>
      <c r="P415" s="32">
        <v>70.5</v>
      </c>
      <c r="Q415" s="32">
        <v>0.58750000000000002</v>
      </c>
      <c r="R415" s="33">
        <v>1.1160868532140144E-2</v>
      </c>
      <c r="S415" s="68">
        <v>0</v>
      </c>
      <c r="T415" s="31" t="s">
        <v>417</v>
      </c>
      <c r="U415" s="31" t="s">
        <v>417</v>
      </c>
      <c r="V415" s="31" t="s">
        <v>417</v>
      </c>
      <c r="W415" s="30">
        <v>1</v>
      </c>
      <c r="X415" s="30">
        <v>1</v>
      </c>
    </row>
    <row r="416" spans="1:24" hidden="1" x14ac:dyDescent="0.35">
      <c r="A416" t="str">
        <f t="shared" si="6"/>
        <v>549020OZDRP</v>
      </c>
      <c r="B416" s="28">
        <v>5490</v>
      </c>
      <c r="C416" s="25" t="s">
        <v>462</v>
      </c>
      <c r="D416" s="25" t="s">
        <v>463</v>
      </c>
      <c r="E416" s="25" t="s">
        <v>461</v>
      </c>
      <c r="F416" s="26">
        <v>23.51</v>
      </c>
      <c r="G416" s="67">
        <v>32</v>
      </c>
      <c r="H416" s="26">
        <v>66.12</v>
      </c>
      <c r="I416" s="26">
        <v>42.61</v>
      </c>
      <c r="J416" s="67">
        <v>58</v>
      </c>
      <c r="K416" s="67">
        <v>90</v>
      </c>
      <c r="L416" s="67">
        <v>98</v>
      </c>
      <c r="M416" s="67">
        <v>24</v>
      </c>
      <c r="N416" s="67">
        <v>122</v>
      </c>
      <c r="O416" s="67">
        <v>32</v>
      </c>
      <c r="P416" s="26">
        <v>23.507200000000001</v>
      </c>
      <c r="Q416" s="26">
        <v>0.73460000000000003</v>
      </c>
      <c r="R416" s="27">
        <v>3.5640695600028531E-3</v>
      </c>
      <c r="S416" s="67">
        <v>0</v>
      </c>
      <c r="T416" s="25" t="s">
        <v>417</v>
      </c>
      <c r="U416" s="25" t="s">
        <v>417</v>
      </c>
      <c r="V416" s="25" t="s">
        <v>417</v>
      </c>
      <c r="W416" s="24">
        <v>1</v>
      </c>
      <c r="X416" s="24">
        <v>1</v>
      </c>
    </row>
    <row r="417" spans="1:24" hidden="1" x14ac:dyDescent="0.35">
      <c r="A417" t="str">
        <f t="shared" si="6"/>
        <v>5462PINEAPL</v>
      </c>
      <c r="B417" s="34">
        <v>5462</v>
      </c>
      <c r="C417" s="31" t="s">
        <v>62</v>
      </c>
      <c r="D417" s="31" t="s">
        <v>244</v>
      </c>
      <c r="E417" s="31" t="s">
        <v>446</v>
      </c>
      <c r="F417" s="32">
        <v>23.5</v>
      </c>
      <c r="G417" s="68">
        <v>3.6</v>
      </c>
      <c r="H417" s="32">
        <v>52.23</v>
      </c>
      <c r="I417" s="32">
        <v>28.73</v>
      </c>
      <c r="J417" s="68">
        <v>4.41</v>
      </c>
      <c r="K417" s="68">
        <v>8.01</v>
      </c>
      <c r="L417" s="68">
        <v>3</v>
      </c>
      <c r="M417" s="68">
        <v>6</v>
      </c>
      <c r="N417" s="68">
        <v>9</v>
      </c>
      <c r="O417" s="68">
        <v>1</v>
      </c>
      <c r="P417" s="32">
        <v>6.53</v>
      </c>
      <c r="Q417" s="32">
        <v>6.53</v>
      </c>
      <c r="R417" s="33">
        <v>1.0813064632816973E-3</v>
      </c>
      <c r="S417" s="68">
        <v>0</v>
      </c>
      <c r="T417" s="31" t="s">
        <v>417</v>
      </c>
      <c r="U417" s="31" t="s">
        <v>417</v>
      </c>
      <c r="V417" s="31" t="s">
        <v>417</v>
      </c>
      <c r="W417" s="30">
        <v>1</v>
      </c>
      <c r="X417" s="30">
        <v>1</v>
      </c>
    </row>
    <row r="418" spans="1:24" hidden="1" x14ac:dyDescent="0.35">
      <c r="A418" t="str">
        <f t="shared" si="6"/>
        <v>6117PPKSCSR</v>
      </c>
      <c r="B418" s="28">
        <v>6117</v>
      </c>
      <c r="C418" s="25" t="s">
        <v>119</v>
      </c>
      <c r="D418" s="25" t="s">
        <v>190</v>
      </c>
      <c r="E418" s="25" t="s">
        <v>446</v>
      </c>
      <c r="F418" s="26">
        <v>23.44</v>
      </c>
      <c r="G418" s="67">
        <v>6</v>
      </c>
      <c r="H418" s="26">
        <v>85.93</v>
      </c>
      <c r="I418" s="26">
        <v>62.49</v>
      </c>
      <c r="J418" s="67">
        <v>16</v>
      </c>
      <c r="K418" s="67">
        <v>22</v>
      </c>
      <c r="L418" s="67">
        <v>8</v>
      </c>
      <c r="M418" s="67">
        <v>18</v>
      </c>
      <c r="N418" s="67">
        <v>26</v>
      </c>
      <c r="O418" s="67">
        <v>4</v>
      </c>
      <c r="P418" s="26">
        <v>15.626799999999999</v>
      </c>
      <c r="Q418" s="26">
        <v>3.9066999999999998</v>
      </c>
      <c r="R418" s="27">
        <v>2.6279062767017073E-3</v>
      </c>
      <c r="S418" s="67">
        <v>0</v>
      </c>
      <c r="T418" s="25" t="s">
        <v>417</v>
      </c>
      <c r="U418" s="25" t="s">
        <v>417</v>
      </c>
      <c r="V418" s="25" t="s">
        <v>417</v>
      </c>
      <c r="W418" s="24">
        <v>1</v>
      </c>
      <c r="X418" s="24">
        <v>1</v>
      </c>
    </row>
    <row r="419" spans="1:24" x14ac:dyDescent="0.35">
      <c r="A419" t="str">
        <f t="shared" si="6"/>
        <v>1368FPBOWL</v>
      </c>
      <c r="B419" s="34">
        <v>1368</v>
      </c>
      <c r="C419" s="31" t="s">
        <v>164</v>
      </c>
      <c r="D419" s="31" t="s">
        <v>163</v>
      </c>
      <c r="E419" s="31" t="s">
        <v>446</v>
      </c>
      <c r="F419" s="32">
        <v>23.43</v>
      </c>
      <c r="G419" s="68">
        <v>174</v>
      </c>
      <c r="H419" s="32">
        <v>49.15</v>
      </c>
      <c r="I419" s="32">
        <v>25.72</v>
      </c>
      <c r="J419" s="68">
        <v>191</v>
      </c>
      <c r="K419" s="68">
        <v>365</v>
      </c>
      <c r="L419" s="68">
        <v>125</v>
      </c>
      <c r="M419" s="68">
        <v>250</v>
      </c>
      <c r="N419" s="68">
        <v>375</v>
      </c>
      <c r="O419" s="68">
        <v>10</v>
      </c>
      <c r="P419" s="32">
        <v>1.347</v>
      </c>
      <c r="Q419" s="32">
        <v>0.13469999999999999</v>
      </c>
      <c r="R419" s="33">
        <v>1.4225298331805493E-4</v>
      </c>
      <c r="S419" s="68">
        <v>0</v>
      </c>
      <c r="T419" s="31" t="s">
        <v>417</v>
      </c>
      <c r="U419" s="31" t="s">
        <v>417</v>
      </c>
      <c r="V419" s="31" t="s">
        <v>417</v>
      </c>
      <c r="W419" s="30">
        <v>1</v>
      </c>
      <c r="X419" s="30">
        <v>1</v>
      </c>
    </row>
    <row r="420" spans="1:24" hidden="1" x14ac:dyDescent="0.35">
      <c r="A420" t="str">
        <f t="shared" si="6"/>
        <v>5459SAUCEBA</v>
      </c>
      <c r="B420" s="28">
        <v>5459</v>
      </c>
      <c r="C420" s="25" t="s">
        <v>27</v>
      </c>
      <c r="D420" s="25" t="s">
        <v>249</v>
      </c>
      <c r="E420" s="25" t="s">
        <v>446</v>
      </c>
      <c r="F420" s="26">
        <v>23.41</v>
      </c>
      <c r="G420" s="67">
        <v>4.79</v>
      </c>
      <c r="H420" s="26">
        <v>278.94</v>
      </c>
      <c r="I420" s="26">
        <v>255.53</v>
      </c>
      <c r="J420" s="67">
        <v>52.2</v>
      </c>
      <c r="K420" s="67">
        <v>56.99</v>
      </c>
      <c r="L420" s="67">
        <v>63.2</v>
      </c>
      <c r="M420" s="67">
        <v>36</v>
      </c>
      <c r="N420" s="67">
        <v>99.2</v>
      </c>
      <c r="O420" s="67">
        <v>42.21</v>
      </c>
      <c r="P420" s="26">
        <v>206.61795000000001</v>
      </c>
      <c r="Q420" s="26">
        <v>4.8949999999999996</v>
      </c>
      <c r="R420" s="27">
        <v>2.6118782250449068E-2</v>
      </c>
      <c r="S420" s="67">
        <v>0</v>
      </c>
      <c r="T420" s="25" t="s">
        <v>417</v>
      </c>
      <c r="U420" s="25" t="s">
        <v>417</v>
      </c>
      <c r="V420" s="25" t="s">
        <v>417</v>
      </c>
      <c r="W420" s="24">
        <v>1</v>
      </c>
      <c r="X420" s="24">
        <v>1</v>
      </c>
    </row>
    <row r="421" spans="1:24" x14ac:dyDescent="0.35">
      <c r="A421" t="str">
        <f t="shared" si="6"/>
        <v>1368MARBLBN</v>
      </c>
      <c r="B421" s="34">
        <v>1368</v>
      </c>
      <c r="C421" s="31" t="s">
        <v>14</v>
      </c>
      <c r="D421" s="31" t="s">
        <v>474</v>
      </c>
      <c r="E421" s="31" t="s">
        <v>446</v>
      </c>
      <c r="F421" s="32">
        <v>23.32</v>
      </c>
      <c r="G421" s="68">
        <v>8.5</v>
      </c>
      <c r="H421" s="32">
        <v>124.83</v>
      </c>
      <c r="I421" s="32">
        <v>101.51</v>
      </c>
      <c r="J421" s="68">
        <v>37</v>
      </c>
      <c r="K421" s="68">
        <v>45.5</v>
      </c>
      <c r="L421" s="68">
        <v>7.5</v>
      </c>
      <c r="M421" s="68">
        <v>66</v>
      </c>
      <c r="N421" s="68">
        <v>73.5</v>
      </c>
      <c r="O421" s="68">
        <v>28</v>
      </c>
      <c r="P421" s="32">
        <v>76.820800000000006</v>
      </c>
      <c r="Q421" s="32">
        <v>2.7435999999999998</v>
      </c>
      <c r="R421" s="33">
        <v>8.1128344327243036E-3</v>
      </c>
      <c r="S421" s="68">
        <v>0</v>
      </c>
      <c r="T421" s="31" t="s">
        <v>417</v>
      </c>
      <c r="U421" s="31" t="s">
        <v>417</v>
      </c>
      <c r="V421" s="31" t="s">
        <v>417</v>
      </c>
      <c r="W421" s="30">
        <v>1</v>
      </c>
      <c r="X421" s="30">
        <v>1</v>
      </c>
    </row>
    <row r="422" spans="1:24" hidden="1" x14ac:dyDescent="0.35">
      <c r="A422" t="str">
        <f t="shared" si="6"/>
        <v>5468EZBOX</v>
      </c>
      <c r="B422" s="28">
        <v>5468</v>
      </c>
      <c r="C422" s="25" t="s">
        <v>458</v>
      </c>
      <c r="D422" s="25" t="s">
        <v>459</v>
      </c>
      <c r="E422" s="25" t="s">
        <v>446</v>
      </c>
      <c r="F422" s="26">
        <v>23.26</v>
      </c>
      <c r="G422" s="67">
        <v>113</v>
      </c>
      <c r="H422" s="26">
        <v>61.75</v>
      </c>
      <c r="I422" s="26">
        <v>38.49</v>
      </c>
      <c r="J422" s="67">
        <v>187</v>
      </c>
      <c r="K422" s="67">
        <v>300</v>
      </c>
      <c r="L422" s="67">
        <v>480</v>
      </c>
      <c r="M422" s="67">
        <v>0</v>
      </c>
      <c r="N422" s="67">
        <v>480</v>
      </c>
      <c r="O422" s="67">
        <v>180</v>
      </c>
      <c r="P422" s="26">
        <v>37.043999999999997</v>
      </c>
      <c r="Q422" s="26">
        <v>0.20580000000000001</v>
      </c>
      <c r="R422" s="27">
        <v>5.8778543032814781E-3</v>
      </c>
      <c r="S422" s="67">
        <v>0</v>
      </c>
      <c r="T422" s="25" t="s">
        <v>417</v>
      </c>
      <c r="U422" s="25" t="s">
        <v>417</v>
      </c>
      <c r="V422" s="25" t="s">
        <v>417</v>
      </c>
      <c r="W422" s="24">
        <v>1</v>
      </c>
      <c r="X422" s="24">
        <v>1</v>
      </c>
    </row>
    <row r="423" spans="1:24" hidden="1" x14ac:dyDescent="0.35">
      <c r="A423" t="str">
        <f t="shared" si="6"/>
        <v>618212PANCR</v>
      </c>
      <c r="B423" s="34">
        <v>6182</v>
      </c>
      <c r="C423" s="31" t="s">
        <v>103</v>
      </c>
      <c r="D423" s="31" t="s">
        <v>199</v>
      </c>
      <c r="E423" s="31" t="s">
        <v>446</v>
      </c>
      <c r="F423" s="32">
        <v>23.2</v>
      </c>
      <c r="G423" s="68">
        <v>23</v>
      </c>
      <c r="H423" s="32">
        <v>251.68</v>
      </c>
      <c r="I423" s="32">
        <v>228.48</v>
      </c>
      <c r="J423" s="68">
        <v>226.5</v>
      </c>
      <c r="K423" s="68">
        <v>249.5</v>
      </c>
      <c r="L423" s="68">
        <v>190</v>
      </c>
      <c r="M423" s="68">
        <v>152</v>
      </c>
      <c r="N423" s="68">
        <v>342</v>
      </c>
      <c r="O423" s="68">
        <v>92.5</v>
      </c>
      <c r="P423" s="32">
        <v>93.304749999999999</v>
      </c>
      <c r="Q423" s="32">
        <v>1.0086999999999999</v>
      </c>
      <c r="R423" s="33">
        <v>1.5509853924228795E-2</v>
      </c>
      <c r="S423" s="68">
        <v>0</v>
      </c>
      <c r="T423" s="31" t="s">
        <v>417</v>
      </c>
      <c r="U423" s="31" t="s">
        <v>417</v>
      </c>
      <c r="V423" s="31" t="s">
        <v>417</v>
      </c>
      <c r="W423" s="30">
        <v>1</v>
      </c>
      <c r="X423" s="30">
        <v>1</v>
      </c>
    </row>
    <row r="424" spans="1:24" hidden="1" x14ac:dyDescent="0.35">
      <c r="A424" t="str">
        <f t="shared" si="6"/>
        <v>5469ALFRED</v>
      </c>
      <c r="B424" s="28">
        <v>5469</v>
      </c>
      <c r="C424" s="25" t="s">
        <v>69</v>
      </c>
      <c r="D424" s="25" t="s">
        <v>501</v>
      </c>
      <c r="E424" s="25" t="s">
        <v>446</v>
      </c>
      <c r="F424" s="26">
        <v>23.1</v>
      </c>
      <c r="G424" s="67">
        <v>2.7</v>
      </c>
      <c r="H424" s="26">
        <v>74.34</v>
      </c>
      <c r="I424" s="26">
        <v>51.24</v>
      </c>
      <c r="J424" s="67">
        <v>5.98</v>
      </c>
      <c r="K424" s="67">
        <v>8.65</v>
      </c>
      <c r="L424" s="67">
        <v>8</v>
      </c>
      <c r="M424" s="67">
        <v>12</v>
      </c>
      <c r="N424" s="67">
        <v>20</v>
      </c>
      <c r="O424" s="67">
        <v>11.33</v>
      </c>
      <c r="P424" s="26">
        <v>97.183075000000002</v>
      </c>
      <c r="Q424" s="26">
        <v>8.5775000000000006</v>
      </c>
      <c r="R424" s="27">
        <v>1.4104443012952151E-2</v>
      </c>
      <c r="S424" s="67">
        <v>0</v>
      </c>
      <c r="T424" s="25" t="s">
        <v>417</v>
      </c>
      <c r="U424" s="25" t="s">
        <v>417</v>
      </c>
      <c r="V424" s="25" t="s">
        <v>417</v>
      </c>
      <c r="W424" s="24">
        <v>1</v>
      </c>
      <c r="X424" s="24">
        <v>1</v>
      </c>
    </row>
    <row r="425" spans="1:24" hidden="1" x14ac:dyDescent="0.35">
      <c r="A425" t="str">
        <f t="shared" si="6"/>
        <v>4269ALFRED</v>
      </c>
      <c r="B425" s="34">
        <v>4269</v>
      </c>
      <c r="C425" s="31" t="s">
        <v>69</v>
      </c>
      <c r="D425" s="31" t="s">
        <v>501</v>
      </c>
      <c r="E425" s="31" t="s">
        <v>446</v>
      </c>
      <c r="F425" s="32">
        <v>23.07</v>
      </c>
      <c r="G425" s="68">
        <v>2.69</v>
      </c>
      <c r="H425" s="32">
        <v>77.2</v>
      </c>
      <c r="I425" s="32">
        <v>54.13</v>
      </c>
      <c r="J425" s="68">
        <v>6.31</v>
      </c>
      <c r="K425" s="68">
        <v>9</v>
      </c>
      <c r="L425" s="68">
        <v>7</v>
      </c>
      <c r="M425" s="68">
        <v>8</v>
      </c>
      <c r="N425" s="68">
        <v>15</v>
      </c>
      <c r="O425" s="68">
        <v>6</v>
      </c>
      <c r="P425" s="32">
        <v>51.465000000000003</v>
      </c>
      <c r="Q425" s="32">
        <v>8.5775000000000006</v>
      </c>
      <c r="R425" s="33">
        <v>9.5953547631889204E-3</v>
      </c>
      <c r="S425" s="68">
        <v>0</v>
      </c>
      <c r="T425" s="31" t="s">
        <v>417</v>
      </c>
      <c r="U425" s="31" t="s">
        <v>417</v>
      </c>
      <c r="V425" s="31" t="s">
        <v>417</v>
      </c>
      <c r="W425" s="30">
        <v>1</v>
      </c>
      <c r="X425" s="30">
        <v>1</v>
      </c>
    </row>
    <row r="426" spans="1:24" hidden="1" x14ac:dyDescent="0.35">
      <c r="A426" t="str">
        <f t="shared" si="6"/>
        <v>5487BLKOLIV</v>
      </c>
      <c r="B426" s="28">
        <v>5487</v>
      </c>
      <c r="C426" s="25" t="s">
        <v>72</v>
      </c>
      <c r="D426" s="25" t="s">
        <v>171</v>
      </c>
      <c r="E426" s="25" t="s">
        <v>446</v>
      </c>
      <c r="F426" s="26">
        <v>22.97</v>
      </c>
      <c r="G426" s="67">
        <v>4.3099999999999996</v>
      </c>
      <c r="H426" s="26">
        <v>85.28</v>
      </c>
      <c r="I426" s="26">
        <v>62.31</v>
      </c>
      <c r="J426" s="67">
        <v>11.69</v>
      </c>
      <c r="K426" s="67">
        <v>16</v>
      </c>
      <c r="L426" s="67">
        <v>21</v>
      </c>
      <c r="M426" s="67">
        <v>12</v>
      </c>
      <c r="N426" s="67">
        <v>33</v>
      </c>
      <c r="O426" s="67">
        <v>17</v>
      </c>
      <c r="P426" s="26">
        <v>90.61</v>
      </c>
      <c r="Q426" s="26">
        <v>5.33</v>
      </c>
      <c r="R426" s="27">
        <v>9.5719084631875773E-3</v>
      </c>
      <c r="S426" s="67">
        <v>0</v>
      </c>
      <c r="T426" s="25" t="s">
        <v>417</v>
      </c>
      <c r="U426" s="25" t="s">
        <v>417</v>
      </c>
      <c r="V426" s="25" t="s">
        <v>417</v>
      </c>
      <c r="W426" s="24">
        <v>1</v>
      </c>
      <c r="X426" s="24">
        <v>1</v>
      </c>
    </row>
    <row r="427" spans="1:24" hidden="1" x14ac:dyDescent="0.35">
      <c r="A427" t="str">
        <f t="shared" si="6"/>
        <v>870512SCRDO</v>
      </c>
      <c r="B427" s="34">
        <v>8705</v>
      </c>
      <c r="C427" s="31" t="s">
        <v>98</v>
      </c>
      <c r="D427" s="31" t="s">
        <v>197</v>
      </c>
      <c r="E427" s="31" t="s">
        <v>446</v>
      </c>
      <c r="F427" s="32">
        <v>22.92</v>
      </c>
      <c r="G427" s="68">
        <v>39</v>
      </c>
      <c r="H427" s="32">
        <v>290.22000000000003</v>
      </c>
      <c r="I427" s="32">
        <v>267.3</v>
      </c>
      <c r="J427" s="68">
        <v>455</v>
      </c>
      <c r="K427" s="68">
        <v>494</v>
      </c>
      <c r="L427" s="68">
        <v>203</v>
      </c>
      <c r="M427" s="68">
        <v>504</v>
      </c>
      <c r="N427" s="68">
        <v>707</v>
      </c>
      <c r="O427" s="68">
        <v>213</v>
      </c>
      <c r="P427" s="32">
        <v>125.1375</v>
      </c>
      <c r="Q427" s="32">
        <v>0.58750000000000002</v>
      </c>
      <c r="R427" s="33">
        <v>3.1119772409798543E-2</v>
      </c>
      <c r="S427" s="68">
        <v>0</v>
      </c>
      <c r="T427" s="31" t="s">
        <v>417</v>
      </c>
      <c r="U427" s="31" t="s">
        <v>417</v>
      </c>
      <c r="V427" s="31" t="s">
        <v>417</v>
      </c>
      <c r="W427" s="30">
        <v>1</v>
      </c>
      <c r="X427" s="30">
        <v>1</v>
      </c>
    </row>
    <row r="428" spans="1:24" x14ac:dyDescent="0.35">
      <c r="A428" t="str">
        <f t="shared" si="6"/>
        <v>136820OZWTR</v>
      </c>
      <c r="B428" s="28">
        <v>1368</v>
      </c>
      <c r="C428" s="25" t="s">
        <v>133</v>
      </c>
      <c r="D428" s="25" t="s">
        <v>159</v>
      </c>
      <c r="E428" s="25" t="s">
        <v>461</v>
      </c>
      <c r="F428" s="26">
        <v>22.88</v>
      </c>
      <c r="G428" s="67">
        <v>43</v>
      </c>
      <c r="H428" s="26">
        <v>25.53</v>
      </c>
      <c r="I428" s="26">
        <v>2.65</v>
      </c>
      <c r="J428" s="67">
        <v>5</v>
      </c>
      <c r="K428" s="67">
        <v>48</v>
      </c>
      <c r="L428" s="67">
        <v>24</v>
      </c>
      <c r="M428" s="67">
        <v>24</v>
      </c>
      <c r="N428" s="67">
        <v>48</v>
      </c>
      <c r="O428" s="67">
        <v>0</v>
      </c>
      <c r="P428" s="26">
        <v>0</v>
      </c>
      <c r="Q428" s="26">
        <v>0</v>
      </c>
      <c r="R428" s="27">
        <v>0</v>
      </c>
      <c r="S428" s="67">
        <v>0</v>
      </c>
      <c r="T428" s="25" t="s">
        <v>417</v>
      </c>
      <c r="U428" s="25" t="s">
        <v>417</v>
      </c>
      <c r="V428" s="25" t="s">
        <v>417</v>
      </c>
      <c r="W428" s="24">
        <v>1</v>
      </c>
      <c r="X428" s="24">
        <v>1</v>
      </c>
    </row>
    <row r="429" spans="1:24" hidden="1" x14ac:dyDescent="0.35">
      <c r="A429" t="str">
        <f t="shared" si="6"/>
        <v>5457BACON</v>
      </c>
      <c r="B429" s="34">
        <v>5457</v>
      </c>
      <c r="C429" s="31" t="s">
        <v>17</v>
      </c>
      <c r="D429" s="31" t="s">
        <v>167</v>
      </c>
      <c r="E429" s="31" t="s">
        <v>446</v>
      </c>
      <c r="F429" s="32">
        <v>-22.76</v>
      </c>
      <c r="G429" s="68">
        <v>-3.76</v>
      </c>
      <c r="H429" s="32">
        <v>151.88999999999999</v>
      </c>
      <c r="I429" s="32">
        <v>174.65</v>
      </c>
      <c r="J429" s="68">
        <v>28.82</v>
      </c>
      <c r="K429" s="68">
        <v>25.07</v>
      </c>
      <c r="L429" s="68">
        <v>42.06</v>
      </c>
      <c r="M429" s="68">
        <v>10</v>
      </c>
      <c r="N429" s="68">
        <v>52.06</v>
      </c>
      <c r="O429" s="68">
        <v>27</v>
      </c>
      <c r="P429" s="32">
        <v>163.62</v>
      </c>
      <c r="Q429" s="32">
        <v>6.06</v>
      </c>
      <c r="R429" s="33">
        <v>1.9891961676765688E-2</v>
      </c>
      <c r="S429" s="68">
        <v>0</v>
      </c>
      <c r="T429" s="31" t="s">
        <v>417</v>
      </c>
      <c r="U429" s="31" t="s">
        <v>417</v>
      </c>
      <c r="V429" s="31" t="s">
        <v>417</v>
      </c>
      <c r="W429" s="30">
        <v>1</v>
      </c>
      <c r="X429" s="30">
        <v>1</v>
      </c>
    </row>
    <row r="430" spans="1:24" hidden="1" x14ac:dyDescent="0.35">
      <c r="A430" t="str">
        <f t="shared" si="6"/>
        <v>6172HOTCUP</v>
      </c>
      <c r="B430" s="28">
        <v>6172</v>
      </c>
      <c r="C430" s="25" t="s">
        <v>220</v>
      </c>
      <c r="D430" s="25" t="s">
        <v>464</v>
      </c>
      <c r="E430" s="25" t="s">
        <v>446</v>
      </c>
      <c r="F430" s="26">
        <v>22.7</v>
      </c>
      <c r="G430" s="67">
        <v>122</v>
      </c>
      <c r="H430" s="26">
        <v>26.05</v>
      </c>
      <c r="I430" s="26">
        <v>3.35</v>
      </c>
      <c r="J430" s="67">
        <v>18</v>
      </c>
      <c r="K430" s="67">
        <v>140</v>
      </c>
      <c r="L430" s="67">
        <v>239</v>
      </c>
      <c r="M430" s="67">
        <v>120</v>
      </c>
      <c r="N430" s="67">
        <v>359</v>
      </c>
      <c r="O430" s="67">
        <v>219</v>
      </c>
      <c r="P430" s="26">
        <v>40.755899999999997</v>
      </c>
      <c r="Q430" s="26">
        <v>0.18609999999999999</v>
      </c>
      <c r="R430" s="27">
        <v>1.0497978536583455E-2</v>
      </c>
      <c r="S430" s="67">
        <v>0</v>
      </c>
      <c r="T430" s="25" t="s">
        <v>417</v>
      </c>
      <c r="U430" s="25" t="s">
        <v>417</v>
      </c>
      <c r="V430" s="25" t="s">
        <v>417</v>
      </c>
      <c r="W430" s="24">
        <v>1</v>
      </c>
      <c r="X430" s="24">
        <v>1</v>
      </c>
    </row>
    <row r="431" spans="1:24" hidden="1" x14ac:dyDescent="0.35">
      <c r="A431" t="str">
        <f t="shared" si="6"/>
        <v>6192PHLSTK</v>
      </c>
      <c r="B431" s="34">
        <v>6192</v>
      </c>
      <c r="C431" s="31" t="s">
        <v>40</v>
      </c>
      <c r="D431" s="31" t="s">
        <v>243</v>
      </c>
      <c r="E431" s="31" t="s">
        <v>446</v>
      </c>
      <c r="F431" s="32">
        <v>22.6</v>
      </c>
      <c r="G431" s="68">
        <v>3.47</v>
      </c>
      <c r="H431" s="32">
        <v>91.19</v>
      </c>
      <c r="I431" s="32">
        <v>68.59</v>
      </c>
      <c r="J431" s="68">
        <v>10.54</v>
      </c>
      <c r="K431" s="68">
        <v>14</v>
      </c>
      <c r="L431" s="68">
        <v>4</v>
      </c>
      <c r="M431" s="68">
        <v>18</v>
      </c>
      <c r="N431" s="68">
        <v>22</v>
      </c>
      <c r="O431" s="68">
        <v>8</v>
      </c>
      <c r="P431" s="32">
        <v>52.106400000000001</v>
      </c>
      <c r="Q431" s="32">
        <v>6.5133000000000001</v>
      </c>
      <c r="R431" s="33">
        <v>1.1302061889256608E-2</v>
      </c>
      <c r="S431" s="68">
        <v>0</v>
      </c>
      <c r="T431" s="31" t="s">
        <v>417</v>
      </c>
      <c r="U431" s="31" t="s">
        <v>417</v>
      </c>
      <c r="V431" s="31" t="s">
        <v>417</v>
      </c>
      <c r="W431" s="30">
        <v>1</v>
      </c>
      <c r="X431" s="30">
        <v>1</v>
      </c>
    </row>
    <row r="432" spans="1:24" hidden="1" x14ac:dyDescent="0.35">
      <c r="A432" t="str">
        <f t="shared" si="6"/>
        <v>5462BLCHIK</v>
      </c>
      <c r="B432" s="28">
        <v>5462</v>
      </c>
      <c r="C432" s="25" t="s">
        <v>126</v>
      </c>
      <c r="D432" s="25" t="s">
        <v>189</v>
      </c>
      <c r="E432" s="25" t="s">
        <v>446</v>
      </c>
      <c r="F432" s="26">
        <v>22.57</v>
      </c>
      <c r="G432" s="67">
        <v>5.89</v>
      </c>
      <c r="H432" s="26">
        <v>61.44</v>
      </c>
      <c r="I432" s="26">
        <v>38.869999999999997</v>
      </c>
      <c r="J432" s="67">
        <v>10.130000000000001</v>
      </c>
      <c r="K432" s="67">
        <v>16</v>
      </c>
      <c r="L432" s="67">
        <v>18</v>
      </c>
      <c r="M432" s="67">
        <v>10</v>
      </c>
      <c r="N432" s="67">
        <v>28</v>
      </c>
      <c r="O432" s="67">
        <v>12</v>
      </c>
      <c r="P432" s="26">
        <v>46.08</v>
      </c>
      <c r="Q432" s="26">
        <v>3.84</v>
      </c>
      <c r="R432" s="27">
        <v>7.6304137562052997E-3</v>
      </c>
      <c r="S432" s="67">
        <v>0</v>
      </c>
      <c r="T432" s="25" t="s">
        <v>417</v>
      </c>
      <c r="U432" s="25" t="s">
        <v>417</v>
      </c>
      <c r="V432" s="25" t="s">
        <v>417</v>
      </c>
      <c r="W432" s="24">
        <v>1</v>
      </c>
      <c r="X432" s="24">
        <v>1</v>
      </c>
    </row>
    <row r="433" spans="1:24" hidden="1" x14ac:dyDescent="0.35">
      <c r="A433" t="str">
        <f t="shared" si="6"/>
        <v>5423GRILCHIK</v>
      </c>
      <c r="B433" s="34">
        <v>5423</v>
      </c>
      <c r="C433" s="31" t="s">
        <v>22</v>
      </c>
      <c r="D433" s="31" t="s">
        <v>213</v>
      </c>
      <c r="E433" s="31" t="s">
        <v>446</v>
      </c>
      <c r="F433" s="32">
        <v>22.36</v>
      </c>
      <c r="G433" s="68">
        <v>5.49</v>
      </c>
      <c r="H433" s="32">
        <v>203.25</v>
      </c>
      <c r="I433" s="32">
        <v>180.89</v>
      </c>
      <c r="J433" s="68">
        <v>44.51</v>
      </c>
      <c r="K433" s="68">
        <v>50</v>
      </c>
      <c r="L433" s="68">
        <v>14.5</v>
      </c>
      <c r="M433" s="68">
        <v>48</v>
      </c>
      <c r="N433" s="68">
        <v>62.5</v>
      </c>
      <c r="O433" s="68">
        <v>12.5</v>
      </c>
      <c r="P433" s="32">
        <v>50.8125</v>
      </c>
      <c r="Q433" s="32">
        <v>4.0650000000000004</v>
      </c>
      <c r="R433" s="33">
        <v>1.1302815764136411E-2</v>
      </c>
      <c r="S433" s="68">
        <v>0</v>
      </c>
      <c r="T433" s="31" t="s">
        <v>417</v>
      </c>
      <c r="U433" s="31" t="s">
        <v>417</v>
      </c>
      <c r="V433" s="31" t="s">
        <v>417</v>
      </c>
      <c r="W433" s="30">
        <v>1</v>
      </c>
      <c r="X433" s="30">
        <v>1</v>
      </c>
    </row>
    <row r="434" spans="1:24" hidden="1" x14ac:dyDescent="0.35">
      <c r="A434" t="str">
        <f t="shared" si="6"/>
        <v>6172GAROIL</v>
      </c>
      <c r="B434" s="28">
        <v>6172</v>
      </c>
      <c r="C434" s="25" t="s">
        <v>64</v>
      </c>
      <c r="D434" s="25" t="s">
        <v>498</v>
      </c>
      <c r="E434" s="25" t="s">
        <v>446</v>
      </c>
      <c r="F434" s="26">
        <v>22.36</v>
      </c>
      <c r="G434" s="67">
        <v>2.4</v>
      </c>
      <c r="H434" s="26">
        <v>81.849999999999994</v>
      </c>
      <c r="I434" s="26">
        <v>59.49</v>
      </c>
      <c r="J434" s="67">
        <v>6.43</v>
      </c>
      <c r="K434" s="67">
        <v>8.84</v>
      </c>
      <c r="L434" s="67">
        <v>3.83</v>
      </c>
      <c r="M434" s="67">
        <v>6</v>
      </c>
      <c r="N434" s="67">
        <v>9.83</v>
      </c>
      <c r="O434" s="67">
        <v>1</v>
      </c>
      <c r="P434" s="26">
        <v>9.2667000000000002</v>
      </c>
      <c r="Q434" s="26">
        <v>9.2667000000000002</v>
      </c>
      <c r="R434" s="27">
        <v>2.3869333692780165E-3</v>
      </c>
      <c r="S434" s="67">
        <v>0</v>
      </c>
      <c r="T434" s="25" t="s">
        <v>417</v>
      </c>
      <c r="U434" s="25" t="s">
        <v>417</v>
      </c>
      <c r="V434" s="25" t="s">
        <v>417</v>
      </c>
      <c r="W434" s="24">
        <v>1</v>
      </c>
      <c r="X434" s="24">
        <v>1</v>
      </c>
    </row>
    <row r="435" spans="1:24" hidden="1" x14ac:dyDescent="0.35">
      <c r="A435" t="str">
        <f t="shared" si="6"/>
        <v>426914SCRDO</v>
      </c>
      <c r="B435" s="34">
        <v>4269</v>
      </c>
      <c r="C435" s="31" t="s">
        <v>94</v>
      </c>
      <c r="D435" s="31" t="s">
        <v>198</v>
      </c>
      <c r="E435" s="31" t="s">
        <v>446</v>
      </c>
      <c r="F435" s="32">
        <v>22.33</v>
      </c>
      <c r="G435" s="68">
        <v>27</v>
      </c>
      <c r="H435" s="32">
        <v>234.78</v>
      </c>
      <c r="I435" s="32">
        <v>212.45</v>
      </c>
      <c r="J435" s="68">
        <v>257</v>
      </c>
      <c r="K435" s="68">
        <v>284</v>
      </c>
      <c r="L435" s="68">
        <v>98.5</v>
      </c>
      <c r="M435" s="68">
        <v>390</v>
      </c>
      <c r="N435" s="68">
        <v>488.5</v>
      </c>
      <c r="O435" s="68">
        <v>204.5</v>
      </c>
      <c r="P435" s="32">
        <v>169.06014999999999</v>
      </c>
      <c r="Q435" s="32">
        <v>0.82669999999999999</v>
      </c>
      <c r="R435" s="33">
        <v>3.1520297591915533E-2</v>
      </c>
      <c r="S435" s="68">
        <v>0</v>
      </c>
      <c r="T435" s="31" t="s">
        <v>417</v>
      </c>
      <c r="U435" s="31" t="s">
        <v>417</v>
      </c>
      <c r="V435" s="31" t="s">
        <v>417</v>
      </c>
      <c r="W435" s="30">
        <v>1</v>
      </c>
      <c r="X435" s="30">
        <v>1</v>
      </c>
    </row>
    <row r="436" spans="1:24" hidden="1" x14ac:dyDescent="0.35">
      <c r="A436" t="str">
        <f t="shared" si="6"/>
        <v>5427BANAPEP</v>
      </c>
      <c r="B436" s="28">
        <v>5427</v>
      </c>
      <c r="C436" s="25" t="s">
        <v>87</v>
      </c>
      <c r="D436" s="25" t="s">
        <v>170</v>
      </c>
      <c r="E436" s="25" t="s">
        <v>446</v>
      </c>
      <c r="F436" s="26">
        <v>22.32</v>
      </c>
      <c r="G436" s="67">
        <v>3.51</v>
      </c>
      <c r="H436" s="26">
        <v>38.14</v>
      </c>
      <c r="I436" s="26">
        <v>15.82</v>
      </c>
      <c r="J436" s="67">
        <v>2.4900000000000002</v>
      </c>
      <c r="K436" s="67">
        <v>6</v>
      </c>
      <c r="L436" s="67">
        <v>16</v>
      </c>
      <c r="M436" s="67">
        <v>8</v>
      </c>
      <c r="N436" s="67">
        <v>24</v>
      </c>
      <c r="O436" s="67">
        <v>18</v>
      </c>
      <c r="P436" s="26">
        <v>114.41160000000001</v>
      </c>
      <c r="Q436" s="26">
        <v>6.3562000000000003</v>
      </c>
      <c r="R436" s="27">
        <v>1.8112522356763194E-2</v>
      </c>
      <c r="S436" s="67">
        <v>0</v>
      </c>
      <c r="T436" s="25" t="s">
        <v>417</v>
      </c>
      <c r="U436" s="25" t="s">
        <v>417</v>
      </c>
      <c r="V436" s="25" t="s">
        <v>417</v>
      </c>
      <c r="W436" s="24">
        <v>1</v>
      </c>
      <c r="X436" s="24">
        <v>1</v>
      </c>
    </row>
    <row r="437" spans="1:24" x14ac:dyDescent="0.35">
      <c r="A437" t="str">
        <f t="shared" si="6"/>
        <v>1368CHEDCHS</v>
      </c>
      <c r="B437" s="34">
        <v>1368</v>
      </c>
      <c r="C437" s="31" t="s">
        <v>102</v>
      </c>
      <c r="D437" s="31" t="s">
        <v>186</v>
      </c>
      <c r="E437" s="31" t="s">
        <v>446</v>
      </c>
      <c r="F437" s="32">
        <v>22.07</v>
      </c>
      <c r="G437" s="68">
        <v>9.65</v>
      </c>
      <c r="H437" s="32">
        <v>103.89</v>
      </c>
      <c r="I437" s="32">
        <v>81.819999999999993</v>
      </c>
      <c r="J437" s="68">
        <v>35.75</v>
      </c>
      <c r="K437" s="68">
        <v>45.4</v>
      </c>
      <c r="L437" s="68">
        <v>26.67</v>
      </c>
      <c r="M437" s="68">
        <v>60</v>
      </c>
      <c r="N437" s="68">
        <v>86.67</v>
      </c>
      <c r="O437" s="68">
        <v>41.25</v>
      </c>
      <c r="P437" s="32">
        <v>94.359375</v>
      </c>
      <c r="Q437" s="32">
        <v>2.2875000000000001</v>
      </c>
      <c r="R437" s="33">
        <v>9.9650353361374101E-3</v>
      </c>
      <c r="S437" s="68">
        <v>0</v>
      </c>
      <c r="T437" s="31" t="s">
        <v>417</v>
      </c>
      <c r="U437" s="31" t="s">
        <v>417</v>
      </c>
      <c r="V437" s="31" t="s">
        <v>417</v>
      </c>
      <c r="W437" s="30">
        <v>1</v>
      </c>
      <c r="X437" s="30">
        <v>1</v>
      </c>
    </row>
    <row r="438" spans="1:24" hidden="1" x14ac:dyDescent="0.35">
      <c r="A438" t="str">
        <f t="shared" si="6"/>
        <v>6182GARSAUC</v>
      </c>
      <c r="B438" s="28">
        <v>6182</v>
      </c>
      <c r="C438" s="25" t="s">
        <v>206</v>
      </c>
      <c r="D438" s="25" t="s">
        <v>460</v>
      </c>
      <c r="E438" s="25" t="s">
        <v>446</v>
      </c>
      <c r="F438" s="26">
        <v>-22.06</v>
      </c>
      <c r="G438" s="67">
        <v>-99</v>
      </c>
      <c r="H438" s="26">
        <v>12.47</v>
      </c>
      <c r="I438" s="26">
        <v>34.53</v>
      </c>
      <c r="J438" s="67">
        <v>155</v>
      </c>
      <c r="K438" s="67">
        <v>56</v>
      </c>
      <c r="L438" s="67">
        <v>163</v>
      </c>
      <c r="M438" s="67">
        <v>120</v>
      </c>
      <c r="N438" s="67">
        <v>283</v>
      </c>
      <c r="O438" s="67">
        <v>227</v>
      </c>
      <c r="P438" s="26">
        <v>50.575600000000001</v>
      </c>
      <c r="Q438" s="26">
        <v>0.2228</v>
      </c>
      <c r="R438" s="27">
        <v>8.4070764685637758E-3</v>
      </c>
      <c r="S438" s="67">
        <v>0</v>
      </c>
      <c r="T438" s="25" t="s">
        <v>417</v>
      </c>
      <c r="U438" s="25" t="s">
        <v>417</v>
      </c>
      <c r="V438" s="25" t="s">
        <v>417</v>
      </c>
      <c r="W438" s="24">
        <v>1</v>
      </c>
      <c r="X438" s="24">
        <v>1</v>
      </c>
    </row>
    <row r="439" spans="1:24" hidden="1" x14ac:dyDescent="0.35">
      <c r="A439" t="str">
        <f t="shared" si="6"/>
        <v>611820OZDIET</v>
      </c>
      <c r="B439" s="34">
        <v>6118</v>
      </c>
      <c r="C439" s="31" t="s">
        <v>131</v>
      </c>
      <c r="D439" s="31" t="s">
        <v>160</v>
      </c>
      <c r="E439" s="31" t="s">
        <v>461</v>
      </c>
      <c r="F439" s="32">
        <v>22.05</v>
      </c>
      <c r="G439" s="68">
        <v>30</v>
      </c>
      <c r="H439" s="32">
        <v>27.92</v>
      </c>
      <c r="I439" s="32">
        <v>5.87</v>
      </c>
      <c r="J439" s="68">
        <v>8</v>
      </c>
      <c r="K439" s="68">
        <v>38</v>
      </c>
      <c r="L439" s="68">
        <v>93</v>
      </c>
      <c r="M439" s="68">
        <v>0</v>
      </c>
      <c r="N439" s="68">
        <v>93</v>
      </c>
      <c r="O439" s="68">
        <v>55</v>
      </c>
      <c r="P439" s="32">
        <v>40.402999999999999</v>
      </c>
      <c r="Q439" s="32">
        <v>0.73460000000000003</v>
      </c>
      <c r="R439" s="33">
        <v>7.715728006331927E-3</v>
      </c>
      <c r="S439" s="68">
        <v>0</v>
      </c>
      <c r="T439" s="31" t="s">
        <v>417</v>
      </c>
      <c r="U439" s="31" t="s">
        <v>417</v>
      </c>
      <c r="V439" s="31" t="s">
        <v>417</v>
      </c>
      <c r="W439" s="30">
        <v>1</v>
      </c>
      <c r="X439" s="30">
        <v>1</v>
      </c>
    </row>
    <row r="440" spans="1:24" hidden="1" x14ac:dyDescent="0.35">
      <c r="A440" t="str">
        <f t="shared" si="6"/>
        <v>6172RANDRE</v>
      </c>
      <c r="B440" s="28">
        <v>6172</v>
      </c>
      <c r="C440" s="25" t="s">
        <v>245</v>
      </c>
      <c r="D440" s="25" t="s">
        <v>497</v>
      </c>
      <c r="E440" s="25" t="s">
        <v>446</v>
      </c>
      <c r="F440" s="26">
        <v>22.03</v>
      </c>
      <c r="G440" s="67">
        <v>7.73</v>
      </c>
      <c r="H440" s="26">
        <v>27.08</v>
      </c>
      <c r="I440" s="26">
        <v>5.05</v>
      </c>
      <c r="J440" s="67">
        <v>1.78</v>
      </c>
      <c r="K440" s="67">
        <v>9.51</v>
      </c>
      <c r="L440" s="67">
        <v>7</v>
      </c>
      <c r="M440" s="67">
        <v>8</v>
      </c>
      <c r="N440" s="67">
        <v>15</v>
      </c>
      <c r="O440" s="67">
        <v>5.5</v>
      </c>
      <c r="P440" s="26">
        <v>15.6816</v>
      </c>
      <c r="Q440" s="26">
        <v>2.8512</v>
      </c>
      <c r="R440" s="27">
        <v>4.039294929550988E-3</v>
      </c>
      <c r="S440" s="67">
        <v>0</v>
      </c>
      <c r="T440" s="25" t="s">
        <v>417</v>
      </c>
      <c r="U440" s="25" t="s">
        <v>417</v>
      </c>
      <c r="V440" s="25" t="s">
        <v>417</v>
      </c>
      <c r="W440" s="24">
        <v>1</v>
      </c>
      <c r="X440" s="24">
        <v>1</v>
      </c>
    </row>
    <row r="441" spans="1:24" hidden="1" x14ac:dyDescent="0.35">
      <c r="A441" t="str">
        <f t="shared" si="6"/>
        <v>4269MARBLBN</v>
      </c>
      <c r="B441" s="34">
        <v>4269</v>
      </c>
      <c r="C441" s="31" t="s">
        <v>14</v>
      </c>
      <c r="D441" s="31" t="s">
        <v>474</v>
      </c>
      <c r="E441" s="31" t="s">
        <v>446</v>
      </c>
      <c r="F441" s="32">
        <v>21.95</v>
      </c>
      <c r="G441" s="68">
        <v>8</v>
      </c>
      <c r="H441" s="32">
        <v>96.02</v>
      </c>
      <c r="I441" s="32">
        <v>74.069999999999993</v>
      </c>
      <c r="J441" s="68">
        <v>27</v>
      </c>
      <c r="K441" s="68">
        <v>35</v>
      </c>
      <c r="L441" s="68">
        <v>29</v>
      </c>
      <c r="M441" s="68">
        <v>22</v>
      </c>
      <c r="N441" s="68">
        <v>51</v>
      </c>
      <c r="O441" s="68">
        <v>16</v>
      </c>
      <c r="P441" s="32">
        <v>43.897599999999997</v>
      </c>
      <c r="Q441" s="32">
        <v>2.7435999999999998</v>
      </c>
      <c r="R441" s="33">
        <v>8.1844563344517993E-3</v>
      </c>
      <c r="S441" s="68">
        <v>0</v>
      </c>
      <c r="T441" s="31" t="s">
        <v>417</v>
      </c>
      <c r="U441" s="31" t="s">
        <v>417</v>
      </c>
      <c r="V441" s="31" t="s">
        <v>417</v>
      </c>
      <c r="W441" s="30">
        <v>1</v>
      </c>
      <c r="X441" s="30">
        <v>1</v>
      </c>
    </row>
    <row r="442" spans="1:24" hidden="1" x14ac:dyDescent="0.35">
      <c r="A442" t="str">
        <f t="shared" si="6"/>
        <v>618220OZWTR</v>
      </c>
      <c r="B442" s="28">
        <v>6182</v>
      </c>
      <c r="C442" s="25" t="s">
        <v>133</v>
      </c>
      <c r="D442" s="25" t="s">
        <v>159</v>
      </c>
      <c r="E442" s="25" t="s">
        <v>461</v>
      </c>
      <c r="F442" s="26">
        <v>21.91</v>
      </c>
      <c r="G442" s="67">
        <v>42</v>
      </c>
      <c r="H442" s="26">
        <v>22.95</v>
      </c>
      <c r="I442" s="26">
        <v>1.04</v>
      </c>
      <c r="J442" s="67">
        <v>2</v>
      </c>
      <c r="K442" s="67">
        <v>44</v>
      </c>
      <c r="L442" s="67">
        <v>31</v>
      </c>
      <c r="M442" s="67">
        <v>24</v>
      </c>
      <c r="N442" s="67">
        <v>55</v>
      </c>
      <c r="O442" s="67">
        <v>11</v>
      </c>
      <c r="P442" s="26">
        <v>5.7386999999999997</v>
      </c>
      <c r="Q442" s="26">
        <v>0.52170000000000005</v>
      </c>
      <c r="R442" s="27">
        <v>9.53932127946024E-4</v>
      </c>
      <c r="S442" s="67">
        <v>0</v>
      </c>
      <c r="T442" s="25" t="s">
        <v>417</v>
      </c>
      <c r="U442" s="25" t="s">
        <v>417</v>
      </c>
      <c r="V442" s="25" t="s">
        <v>417</v>
      </c>
      <c r="W442" s="24">
        <v>1</v>
      </c>
      <c r="X442" s="24">
        <v>1</v>
      </c>
    </row>
    <row r="443" spans="1:24" hidden="1" x14ac:dyDescent="0.35">
      <c r="A443" t="str">
        <f t="shared" si="6"/>
        <v>870520OZWTR</v>
      </c>
      <c r="B443" s="34">
        <v>8705</v>
      </c>
      <c r="C443" s="31" t="s">
        <v>133</v>
      </c>
      <c r="D443" s="31" t="s">
        <v>159</v>
      </c>
      <c r="E443" s="31" t="s">
        <v>461</v>
      </c>
      <c r="F443" s="32">
        <v>-21.91</v>
      </c>
      <c r="G443" s="68">
        <v>-42</v>
      </c>
      <c r="H443" s="32">
        <v>-21.39</v>
      </c>
      <c r="I443" s="32">
        <v>0.52</v>
      </c>
      <c r="J443" s="68">
        <v>1</v>
      </c>
      <c r="K443" s="68">
        <v>-41</v>
      </c>
      <c r="L443" s="68">
        <v>1</v>
      </c>
      <c r="M443" s="68">
        <v>0</v>
      </c>
      <c r="N443" s="68">
        <v>1</v>
      </c>
      <c r="O443" s="68">
        <v>42</v>
      </c>
      <c r="P443" s="32">
        <v>21.9114</v>
      </c>
      <c r="Q443" s="32">
        <v>0.52170000000000005</v>
      </c>
      <c r="R443" s="33">
        <v>5.4490283182903592E-3</v>
      </c>
      <c r="S443" s="68">
        <v>0</v>
      </c>
      <c r="T443" s="31" t="s">
        <v>417</v>
      </c>
      <c r="U443" s="31" t="s">
        <v>417</v>
      </c>
      <c r="V443" s="31" t="s">
        <v>417</v>
      </c>
      <c r="W443" s="30">
        <v>1</v>
      </c>
      <c r="X443" s="30">
        <v>1</v>
      </c>
    </row>
    <row r="444" spans="1:24" hidden="1" x14ac:dyDescent="0.35">
      <c r="A444" t="str">
        <f t="shared" si="6"/>
        <v>6117PARCHSP</v>
      </c>
      <c r="B444" s="28">
        <v>6117</v>
      </c>
      <c r="C444" s="25" t="s">
        <v>455</v>
      </c>
      <c r="D444" s="25" t="s">
        <v>456</v>
      </c>
      <c r="E444" s="25" t="s">
        <v>446</v>
      </c>
      <c r="F444" s="26">
        <v>21.78</v>
      </c>
      <c r="G444" s="67">
        <v>296</v>
      </c>
      <c r="H444" s="26">
        <v>29.44</v>
      </c>
      <c r="I444" s="26">
        <v>7.66</v>
      </c>
      <c r="J444" s="67">
        <v>104</v>
      </c>
      <c r="K444" s="67">
        <v>400</v>
      </c>
      <c r="L444" s="67">
        <v>479</v>
      </c>
      <c r="M444" s="67">
        <v>400</v>
      </c>
      <c r="N444" s="67">
        <v>879</v>
      </c>
      <c r="O444" s="67">
        <v>479</v>
      </c>
      <c r="P444" s="26">
        <v>35.254399999999997</v>
      </c>
      <c r="Q444" s="26">
        <v>7.3599999999999999E-2</v>
      </c>
      <c r="R444" s="27">
        <v>5.928613602359579E-3</v>
      </c>
      <c r="S444" s="67">
        <v>0</v>
      </c>
      <c r="T444" s="25" t="s">
        <v>417</v>
      </c>
      <c r="U444" s="25" t="s">
        <v>417</v>
      </c>
      <c r="V444" s="25" t="s">
        <v>417</v>
      </c>
      <c r="W444" s="24">
        <v>1</v>
      </c>
      <c r="X444" s="24">
        <v>1</v>
      </c>
    </row>
    <row r="445" spans="1:24" hidden="1" x14ac:dyDescent="0.35">
      <c r="A445" t="str">
        <f t="shared" si="6"/>
        <v>6182BEEF</v>
      </c>
      <c r="B445" s="34">
        <v>6182</v>
      </c>
      <c r="C445" s="31" t="s">
        <v>11</v>
      </c>
      <c r="D445" s="31" t="s">
        <v>192</v>
      </c>
      <c r="E445" s="31" t="s">
        <v>446</v>
      </c>
      <c r="F445" s="32">
        <v>-21.7</v>
      </c>
      <c r="G445" s="68">
        <v>-6.53</v>
      </c>
      <c r="H445" s="32">
        <v>9.99</v>
      </c>
      <c r="I445" s="32">
        <v>31.69</v>
      </c>
      <c r="J445" s="68">
        <v>9.5299999999999994</v>
      </c>
      <c r="K445" s="68">
        <v>3</v>
      </c>
      <c r="L445" s="68">
        <v>18</v>
      </c>
      <c r="M445" s="68">
        <v>10</v>
      </c>
      <c r="N445" s="68">
        <v>28</v>
      </c>
      <c r="O445" s="68">
        <v>25</v>
      </c>
      <c r="P445" s="32">
        <v>83.125</v>
      </c>
      <c r="Q445" s="32">
        <v>3.3250000000000002</v>
      </c>
      <c r="R445" s="33">
        <v>1.3817695320458161E-2</v>
      </c>
      <c r="S445" s="68">
        <v>0</v>
      </c>
      <c r="T445" s="31" t="s">
        <v>417</v>
      </c>
      <c r="U445" s="31" t="s">
        <v>417</v>
      </c>
      <c r="V445" s="31" t="s">
        <v>417</v>
      </c>
      <c r="W445" s="30">
        <v>1</v>
      </c>
      <c r="X445" s="30">
        <v>1</v>
      </c>
    </row>
    <row r="446" spans="1:24" hidden="1" x14ac:dyDescent="0.35">
      <c r="A446" t="str">
        <f t="shared" si="6"/>
        <v>5462LAVA</v>
      </c>
      <c r="B446" s="28">
        <v>5462</v>
      </c>
      <c r="C446" s="25" t="s">
        <v>19</v>
      </c>
      <c r="D446" s="25" t="s">
        <v>226</v>
      </c>
      <c r="E446" s="25" t="s">
        <v>446</v>
      </c>
      <c r="F446" s="26">
        <v>-21.65</v>
      </c>
      <c r="G446" s="67">
        <v>-28.5</v>
      </c>
      <c r="H446" s="26">
        <v>23.93</v>
      </c>
      <c r="I446" s="26">
        <v>45.58</v>
      </c>
      <c r="J446" s="67">
        <v>60</v>
      </c>
      <c r="K446" s="67">
        <v>31.5</v>
      </c>
      <c r="L446" s="67">
        <v>76.5</v>
      </c>
      <c r="M446" s="67">
        <v>135</v>
      </c>
      <c r="N446" s="67">
        <v>211.5</v>
      </c>
      <c r="O446" s="67">
        <v>180</v>
      </c>
      <c r="P446" s="26">
        <v>136.72800000000001</v>
      </c>
      <c r="Q446" s="26">
        <v>0.75960000000000005</v>
      </c>
      <c r="R446" s="27">
        <v>2.2640868317240416E-2</v>
      </c>
      <c r="S446" s="67">
        <v>0</v>
      </c>
      <c r="T446" s="25" t="s">
        <v>417</v>
      </c>
      <c r="U446" s="25" t="s">
        <v>417</v>
      </c>
      <c r="V446" s="25" t="s">
        <v>417</v>
      </c>
      <c r="W446" s="24">
        <v>1</v>
      </c>
      <c r="X446" s="24">
        <v>1</v>
      </c>
    </row>
    <row r="447" spans="1:24" hidden="1" x14ac:dyDescent="0.35">
      <c r="A447" t="str">
        <f t="shared" si="6"/>
        <v>5487GAROIL</v>
      </c>
      <c r="B447" s="34">
        <v>5487</v>
      </c>
      <c r="C447" s="31" t="s">
        <v>64</v>
      </c>
      <c r="D447" s="31" t="s">
        <v>498</v>
      </c>
      <c r="E447" s="31" t="s">
        <v>446</v>
      </c>
      <c r="F447" s="32">
        <v>-21.55</v>
      </c>
      <c r="G447" s="68">
        <v>-2.33</v>
      </c>
      <c r="H447" s="32">
        <v>291.91000000000003</v>
      </c>
      <c r="I447" s="32">
        <v>313.45999999999998</v>
      </c>
      <c r="J447" s="68">
        <v>33.82</v>
      </c>
      <c r="K447" s="68">
        <v>31.5</v>
      </c>
      <c r="L447" s="68">
        <v>17.63</v>
      </c>
      <c r="M447" s="68">
        <v>30</v>
      </c>
      <c r="N447" s="68">
        <v>47.63</v>
      </c>
      <c r="O447" s="68">
        <v>16.13</v>
      </c>
      <c r="P447" s="32">
        <v>149.47187099999999</v>
      </c>
      <c r="Q447" s="32">
        <v>9.2667000000000002</v>
      </c>
      <c r="R447" s="33">
        <v>1.5789990807122633E-2</v>
      </c>
      <c r="S447" s="68">
        <v>0</v>
      </c>
      <c r="T447" s="31" t="s">
        <v>417</v>
      </c>
      <c r="U447" s="31" t="s">
        <v>417</v>
      </c>
      <c r="V447" s="31" t="s">
        <v>417</v>
      </c>
      <c r="W447" s="30">
        <v>1</v>
      </c>
      <c r="X447" s="30">
        <v>1</v>
      </c>
    </row>
    <row r="448" spans="1:24" hidden="1" x14ac:dyDescent="0.35">
      <c r="A448" t="str">
        <f t="shared" si="6"/>
        <v>5427PROVOLON</v>
      </c>
      <c r="B448" s="28">
        <v>5427</v>
      </c>
      <c r="C448" s="25" t="s">
        <v>99</v>
      </c>
      <c r="D448" s="25" t="s">
        <v>188</v>
      </c>
      <c r="E448" s="25" t="s">
        <v>446</v>
      </c>
      <c r="F448" s="26">
        <v>-21.54</v>
      </c>
      <c r="G448" s="67">
        <v>-9.26</v>
      </c>
      <c r="H448" s="26">
        <v>317.83</v>
      </c>
      <c r="I448" s="26">
        <v>339.37</v>
      </c>
      <c r="J448" s="67">
        <v>146.06</v>
      </c>
      <c r="K448" s="67">
        <v>136.80000000000001</v>
      </c>
      <c r="L448" s="67">
        <v>52.5</v>
      </c>
      <c r="M448" s="67">
        <v>135</v>
      </c>
      <c r="N448" s="67">
        <v>187.5</v>
      </c>
      <c r="O448" s="67">
        <v>50.7</v>
      </c>
      <c r="P448" s="26">
        <v>117.79131</v>
      </c>
      <c r="Q448" s="26">
        <v>2.3233000000000001</v>
      </c>
      <c r="R448" s="27">
        <v>1.8647564895582475E-2</v>
      </c>
      <c r="S448" s="67">
        <v>0</v>
      </c>
      <c r="T448" s="25" t="s">
        <v>417</v>
      </c>
      <c r="U448" s="25" t="s">
        <v>417</v>
      </c>
      <c r="V448" s="25" t="s">
        <v>417</v>
      </c>
      <c r="W448" s="24">
        <v>1</v>
      </c>
      <c r="X448" s="24">
        <v>1</v>
      </c>
    </row>
    <row r="449" spans="1:24" hidden="1" x14ac:dyDescent="0.35">
      <c r="A449" t="str">
        <f t="shared" si="6"/>
        <v>4239GRNPEPP</v>
      </c>
      <c r="B449" s="34">
        <v>4239</v>
      </c>
      <c r="C449" s="31" t="s">
        <v>57</v>
      </c>
      <c r="D449" s="31" t="s">
        <v>212</v>
      </c>
      <c r="E449" s="31" t="s">
        <v>446</v>
      </c>
      <c r="F449" s="32">
        <v>21.46</v>
      </c>
      <c r="G449" s="68">
        <v>2.99</v>
      </c>
      <c r="H449" s="32">
        <v>83.29</v>
      </c>
      <c r="I449" s="32">
        <v>61.83</v>
      </c>
      <c r="J449" s="68">
        <v>8.66</v>
      </c>
      <c r="K449" s="68">
        <v>11.66</v>
      </c>
      <c r="L449" s="68">
        <v>5</v>
      </c>
      <c r="M449" s="68">
        <v>10</v>
      </c>
      <c r="N449" s="68">
        <v>15</v>
      </c>
      <c r="O449" s="68">
        <v>3.33</v>
      </c>
      <c r="P449" s="32">
        <v>23.776199999999999</v>
      </c>
      <c r="Q449" s="32">
        <v>7.14</v>
      </c>
      <c r="R449" s="33">
        <v>5.1813751527693035E-3</v>
      </c>
      <c r="S449" s="68">
        <v>0</v>
      </c>
      <c r="T449" s="31" t="s">
        <v>417</v>
      </c>
      <c r="U449" s="31" t="s">
        <v>417</v>
      </c>
      <c r="V449" s="31" t="s">
        <v>417</v>
      </c>
      <c r="W449" s="30">
        <v>1</v>
      </c>
      <c r="X449" s="30">
        <v>1</v>
      </c>
    </row>
    <row r="450" spans="1:24" hidden="1" x14ac:dyDescent="0.35">
      <c r="A450" t="str">
        <f t="shared" si="6"/>
        <v>5457CINNMGC</v>
      </c>
      <c r="B450" s="28">
        <v>5457</v>
      </c>
      <c r="C450" s="25" t="s">
        <v>59</v>
      </c>
      <c r="D450" s="25" t="s">
        <v>60</v>
      </c>
      <c r="E450" s="25" t="s">
        <v>446</v>
      </c>
      <c r="F450" s="26">
        <v>21.45</v>
      </c>
      <c r="G450" s="67">
        <v>3.98</v>
      </c>
      <c r="H450" s="26">
        <v>49.41</v>
      </c>
      <c r="I450" s="26">
        <v>27.96</v>
      </c>
      <c r="J450" s="67">
        <v>5.18</v>
      </c>
      <c r="K450" s="67">
        <v>9.16</v>
      </c>
      <c r="L450" s="67">
        <v>20</v>
      </c>
      <c r="M450" s="67">
        <v>12</v>
      </c>
      <c r="N450" s="67">
        <v>32</v>
      </c>
      <c r="O450" s="67">
        <v>22.83</v>
      </c>
      <c r="P450" s="26">
        <v>123.05370000000001</v>
      </c>
      <c r="Q450" s="26">
        <v>5.39</v>
      </c>
      <c r="R450" s="27">
        <v>1.4960148420634532E-2</v>
      </c>
      <c r="S450" s="67">
        <v>0</v>
      </c>
      <c r="T450" s="25" t="s">
        <v>417</v>
      </c>
      <c r="U450" s="25" t="s">
        <v>417</v>
      </c>
      <c r="V450" s="25" t="s">
        <v>417</v>
      </c>
      <c r="W450" s="24">
        <v>1</v>
      </c>
      <c r="X450" s="24">
        <v>1</v>
      </c>
    </row>
    <row r="451" spans="1:24" hidden="1" x14ac:dyDescent="0.35">
      <c r="A451" t="str">
        <f t="shared" ref="A451:A514" si="7">B451&amp;C451</f>
        <v>5462ITSHAKE</v>
      </c>
      <c r="B451" s="34">
        <v>5462</v>
      </c>
      <c r="C451" s="31" t="s">
        <v>89</v>
      </c>
      <c r="D451" s="31" t="s">
        <v>240</v>
      </c>
      <c r="E451" s="31" t="s">
        <v>446</v>
      </c>
      <c r="F451" s="32">
        <v>21.37</v>
      </c>
      <c r="G451" s="68">
        <v>2.39</v>
      </c>
      <c r="H451" s="32">
        <v>35.79</v>
      </c>
      <c r="I451" s="32">
        <v>14.42</v>
      </c>
      <c r="J451" s="68">
        <v>1.61</v>
      </c>
      <c r="K451" s="68">
        <v>4</v>
      </c>
      <c r="L451" s="68">
        <v>6</v>
      </c>
      <c r="M451" s="68">
        <v>0</v>
      </c>
      <c r="N451" s="68">
        <v>6</v>
      </c>
      <c r="O451" s="68">
        <v>2</v>
      </c>
      <c r="P451" s="32">
        <v>17.906600000000001</v>
      </c>
      <c r="Q451" s="32">
        <v>8.9533000000000005</v>
      </c>
      <c r="R451" s="33">
        <v>2.9651642136906647E-3</v>
      </c>
      <c r="S451" s="68">
        <v>0</v>
      </c>
      <c r="T451" s="31" t="s">
        <v>417</v>
      </c>
      <c r="U451" s="31" t="s">
        <v>417</v>
      </c>
      <c r="V451" s="31" t="s">
        <v>417</v>
      </c>
      <c r="W451" s="30">
        <v>1</v>
      </c>
      <c r="X451" s="30">
        <v>1</v>
      </c>
    </row>
    <row r="452" spans="1:24" hidden="1" x14ac:dyDescent="0.35">
      <c r="A452" t="str">
        <f t="shared" si="7"/>
        <v>4293PEPPERO</v>
      </c>
      <c r="B452" s="28">
        <v>4293</v>
      </c>
      <c r="C452" s="25" t="s">
        <v>35</v>
      </c>
      <c r="D452" s="25" t="s">
        <v>36</v>
      </c>
      <c r="E452" s="25" t="s">
        <v>446</v>
      </c>
      <c r="F452" s="26">
        <v>21.19</v>
      </c>
      <c r="G452" s="67">
        <v>6.98</v>
      </c>
      <c r="H452" s="26">
        <v>229.64</v>
      </c>
      <c r="I452" s="26">
        <v>208.45</v>
      </c>
      <c r="J452" s="67">
        <v>68.650000000000006</v>
      </c>
      <c r="K452" s="67">
        <v>75.63</v>
      </c>
      <c r="L452" s="67">
        <v>36.79</v>
      </c>
      <c r="M452" s="67">
        <v>50</v>
      </c>
      <c r="N452" s="67">
        <v>86.79</v>
      </c>
      <c r="O452" s="67">
        <v>11.16</v>
      </c>
      <c r="P452" s="26">
        <v>33.886223999999999</v>
      </c>
      <c r="Q452" s="26">
        <v>3.0364</v>
      </c>
      <c r="R452" s="27">
        <v>6.7478039962084622E-3</v>
      </c>
      <c r="S452" s="67">
        <v>0</v>
      </c>
      <c r="T452" s="25" t="s">
        <v>417</v>
      </c>
      <c r="U452" s="25" t="s">
        <v>417</v>
      </c>
      <c r="V452" s="25" t="s">
        <v>417</v>
      </c>
      <c r="W452" s="24">
        <v>1</v>
      </c>
      <c r="X452" s="24">
        <v>1</v>
      </c>
    </row>
    <row r="453" spans="1:24" hidden="1" x14ac:dyDescent="0.35">
      <c r="A453" t="str">
        <f t="shared" si="7"/>
        <v>549012PANCR</v>
      </c>
      <c r="B453" s="34">
        <v>5490</v>
      </c>
      <c r="C453" s="31" t="s">
        <v>103</v>
      </c>
      <c r="D453" s="31" t="s">
        <v>199</v>
      </c>
      <c r="E453" s="31" t="s">
        <v>446</v>
      </c>
      <c r="F453" s="32">
        <v>21.19</v>
      </c>
      <c r="G453" s="68">
        <v>21</v>
      </c>
      <c r="H453" s="32">
        <v>811.03</v>
      </c>
      <c r="I453" s="32">
        <v>789.84</v>
      </c>
      <c r="J453" s="68">
        <v>783</v>
      </c>
      <c r="K453" s="68">
        <v>804</v>
      </c>
      <c r="L453" s="68">
        <v>177</v>
      </c>
      <c r="M453" s="68">
        <v>840</v>
      </c>
      <c r="N453" s="68">
        <v>1017</v>
      </c>
      <c r="O453" s="68">
        <v>213</v>
      </c>
      <c r="P453" s="32">
        <v>214.85310000000001</v>
      </c>
      <c r="Q453" s="32">
        <v>1.0086999999999999</v>
      </c>
      <c r="R453" s="33">
        <v>3.2575185202076341E-2</v>
      </c>
      <c r="S453" s="68">
        <v>0</v>
      </c>
      <c r="T453" s="31" t="s">
        <v>417</v>
      </c>
      <c r="U453" s="31" t="s">
        <v>417</v>
      </c>
      <c r="V453" s="31" t="s">
        <v>417</v>
      </c>
      <c r="W453" s="30">
        <v>1</v>
      </c>
      <c r="X453" s="30">
        <v>1</v>
      </c>
    </row>
    <row r="454" spans="1:24" hidden="1" x14ac:dyDescent="0.35">
      <c r="A454" t="str">
        <f t="shared" si="7"/>
        <v>5469SUBBOX</v>
      </c>
      <c r="B454" s="28">
        <v>5469</v>
      </c>
      <c r="C454" s="25" t="s">
        <v>165</v>
      </c>
      <c r="D454" s="25" t="s">
        <v>454</v>
      </c>
      <c r="E454" s="25" t="s">
        <v>446</v>
      </c>
      <c r="F454" s="26">
        <v>21.16</v>
      </c>
      <c r="G454" s="67">
        <v>121</v>
      </c>
      <c r="H454" s="26">
        <v>63.31</v>
      </c>
      <c r="I454" s="26">
        <v>42.15</v>
      </c>
      <c r="J454" s="67">
        <v>241</v>
      </c>
      <c r="K454" s="67">
        <v>362</v>
      </c>
      <c r="L454" s="67">
        <v>472</v>
      </c>
      <c r="M454" s="67">
        <v>200</v>
      </c>
      <c r="N454" s="67">
        <v>672</v>
      </c>
      <c r="O454" s="67">
        <v>310</v>
      </c>
      <c r="P454" s="26">
        <v>54.219000000000001</v>
      </c>
      <c r="Q454" s="26">
        <v>0.1749</v>
      </c>
      <c r="R454" s="27">
        <v>7.8689503879070775E-3</v>
      </c>
      <c r="S454" s="67">
        <v>0</v>
      </c>
      <c r="T454" s="25" t="s">
        <v>417</v>
      </c>
      <c r="U454" s="25" t="s">
        <v>417</v>
      </c>
      <c r="V454" s="25" t="s">
        <v>417</v>
      </c>
      <c r="W454" s="24">
        <v>1</v>
      </c>
      <c r="X454" s="24">
        <v>1</v>
      </c>
    </row>
    <row r="455" spans="1:24" hidden="1" x14ac:dyDescent="0.35">
      <c r="A455" t="str">
        <f t="shared" si="7"/>
        <v>5465BEEF</v>
      </c>
      <c r="B455" s="34">
        <v>5465</v>
      </c>
      <c r="C455" s="31" t="s">
        <v>11</v>
      </c>
      <c r="D455" s="31" t="s">
        <v>192</v>
      </c>
      <c r="E455" s="31" t="s">
        <v>446</v>
      </c>
      <c r="F455" s="32">
        <v>-21.1</v>
      </c>
      <c r="G455" s="68">
        <v>-6.36</v>
      </c>
      <c r="H455" s="32">
        <v>78.98</v>
      </c>
      <c r="I455" s="32">
        <v>100.08</v>
      </c>
      <c r="J455" s="68">
        <v>30.11</v>
      </c>
      <c r="K455" s="68">
        <v>23.75</v>
      </c>
      <c r="L455" s="68">
        <v>31.25</v>
      </c>
      <c r="M455" s="68">
        <v>20</v>
      </c>
      <c r="N455" s="68">
        <v>51.25</v>
      </c>
      <c r="O455" s="68">
        <v>27.5</v>
      </c>
      <c r="P455" s="32">
        <v>91.4375</v>
      </c>
      <c r="Q455" s="32">
        <v>3.3250000000000002</v>
      </c>
      <c r="R455" s="33">
        <v>1.1173914092296658E-2</v>
      </c>
      <c r="S455" s="68">
        <v>0</v>
      </c>
      <c r="T455" s="31" t="s">
        <v>417</v>
      </c>
      <c r="U455" s="31" t="s">
        <v>417</v>
      </c>
      <c r="V455" s="31" t="s">
        <v>417</v>
      </c>
      <c r="W455" s="30">
        <v>1</v>
      </c>
      <c r="X455" s="30">
        <v>1</v>
      </c>
    </row>
    <row r="456" spans="1:24" hidden="1" x14ac:dyDescent="0.35">
      <c r="A456" t="str">
        <f t="shared" si="7"/>
        <v>618212PANBO</v>
      </c>
      <c r="B456" s="28">
        <v>6182</v>
      </c>
      <c r="C456" s="25" t="s">
        <v>182</v>
      </c>
      <c r="D456" s="25" t="s">
        <v>181</v>
      </c>
      <c r="E456" s="25" t="s">
        <v>446</v>
      </c>
      <c r="F456" s="26">
        <v>21.09</v>
      </c>
      <c r="G456" s="67">
        <v>50</v>
      </c>
      <c r="H456" s="26">
        <v>66.22</v>
      </c>
      <c r="I456" s="26">
        <v>45.13</v>
      </c>
      <c r="J456" s="67">
        <v>107</v>
      </c>
      <c r="K456" s="67">
        <v>157</v>
      </c>
      <c r="L456" s="67">
        <v>457</v>
      </c>
      <c r="M456" s="67">
        <v>0</v>
      </c>
      <c r="N456" s="67">
        <v>457</v>
      </c>
      <c r="O456" s="67">
        <v>300</v>
      </c>
      <c r="P456" s="26">
        <v>126.54</v>
      </c>
      <c r="Q456" s="26">
        <v>0.42180000000000001</v>
      </c>
      <c r="R456" s="27">
        <v>2.1034480190686024E-2</v>
      </c>
      <c r="S456" s="67">
        <v>0</v>
      </c>
      <c r="T456" s="25" t="s">
        <v>417</v>
      </c>
      <c r="U456" s="25" t="s">
        <v>417</v>
      </c>
      <c r="V456" s="25" t="s">
        <v>417</v>
      </c>
      <c r="W456" s="24">
        <v>1</v>
      </c>
      <c r="X456" s="24">
        <v>1</v>
      </c>
    </row>
    <row r="457" spans="1:24" hidden="1" x14ac:dyDescent="0.35">
      <c r="A457" t="str">
        <f t="shared" si="7"/>
        <v>423910X16PCH</v>
      </c>
      <c r="B457" s="34">
        <v>4239</v>
      </c>
      <c r="C457" s="31" t="s">
        <v>236</v>
      </c>
      <c r="D457" s="31" t="s">
        <v>235</v>
      </c>
      <c r="E457" s="31" t="s">
        <v>446</v>
      </c>
      <c r="F457" s="32">
        <v>21.05</v>
      </c>
      <c r="G457" s="68">
        <v>0.56000000000000005</v>
      </c>
      <c r="H457" s="32">
        <v>24.94</v>
      </c>
      <c r="I457" s="32">
        <v>3.89</v>
      </c>
      <c r="J457" s="68">
        <v>0.11</v>
      </c>
      <c r="K457" s="68">
        <v>0.67</v>
      </c>
      <c r="L457" s="68">
        <v>3.5</v>
      </c>
      <c r="M457" s="68">
        <v>0</v>
      </c>
      <c r="N457" s="68">
        <v>3.5</v>
      </c>
      <c r="O457" s="68">
        <v>2.83</v>
      </c>
      <c r="P457" s="32">
        <v>105.8986</v>
      </c>
      <c r="Q457" s="32">
        <v>37.42</v>
      </c>
      <c r="R457" s="33">
        <v>2.3077715309976168E-2</v>
      </c>
      <c r="S457" s="68">
        <v>0</v>
      </c>
      <c r="T457" s="31" t="s">
        <v>417</v>
      </c>
      <c r="U457" s="31" t="s">
        <v>417</v>
      </c>
      <c r="V457" s="31" t="s">
        <v>417</v>
      </c>
      <c r="W457" s="30">
        <v>1</v>
      </c>
      <c r="X457" s="30">
        <v>1</v>
      </c>
    </row>
    <row r="458" spans="1:24" hidden="1" x14ac:dyDescent="0.35">
      <c r="A458" t="str">
        <f t="shared" si="7"/>
        <v>61652LTDRP</v>
      </c>
      <c r="B458" s="28">
        <v>6165</v>
      </c>
      <c r="C458" s="25" t="s">
        <v>475</v>
      </c>
      <c r="D458" s="25" t="s">
        <v>476</v>
      </c>
      <c r="E458" s="25" t="s">
        <v>461</v>
      </c>
      <c r="F458" s="26">
        <v>21.04</v>
      </c>
      <c r="G458" s="67">
        <v>15</v>
      </c>
      <c r="H458" s="26">
        <v>77.150000000000006</v>
      </c>
      <c r="I458" s="26">
        <v>56.11</v>
      </c>
      <c r="J458" s="67">
        <v>40</v>
      </c>
      <c r="K458" s="67">
        <v>55</v>
      </c>
      <c r="L458" s="67">
        <v>66</v>
      </c>
      <c r="M458" s="67">
        <v>40</v>
      </c>
      <c r="N458" s="67">
        <v>106</v>
      </c>
      <c r="O458" s="67">
        <v>51</v>
      </c>
      <c r="P458" s="26">
        <v>71.527500000000003</v>
      </c>
      <c r="Q458" s="26">
        <v>1.4025000000000001</v>
      </c>
      <c r="R458" s="27">
        <v>1.0588710388115929E-2</v>
      </c>
      <c r="S458" s="67">
        <v>0</v>
      </c>
      <c r="T458" s="25" t="s">
        <v>417</v>
      </c>
      <c r="U458" s="25" t="s">
        <v>417</v>
      </c>
      <c r="V458" s="25" t="s">
        <v>417</v>
      </c>
      <c r="W458" s="24">
        <v>1</v>
      </c>
      <c r="X458" s="24">
        <v>1</v>
      </c>
    </row>
    <row r="459" spans="1:24" x14ac:dyDescent="0.35">
      <c r="A459" t="str">
        <f t="shared" si="7"/>
        <v>1368WHIRL</v>
      </c>
      <c r="B459" s="34">
        <v>1368</v>
      </c>
      <c r="C459" s="31" t="s">
        <v>37</v>
      </c>
      <c r="D459" s="31" t="s">
        <v>183</v>
      </c>
      <c r="E459" s="31" t="s">
        <v>446</v>
      </c>
      <c r="F459" s="32">
        <v>20.96</v>
      </c>
      <c r="G459" s="68">
        <v>1.29</v>
      </c>
      <c r="H459" s="32">
        <v>32.74</v>
      </c>
      <c r="I459" s="32">
        <v>11.78</v>
      </c>
      <c r="J459" s="68">
        <v>0.73</v>
      </c>
      <c r="K459" s="68">
        <v>2.02</v>
      </c>
      <c r="L459" s="68">
        <v>4.09</v>
      </c>
      <c r="M459" s="68">
        <v>0</v>
      </c>
      <c r="N459" s="68">
        <v>4.09</v>
      </c>
      <c r="O459" s="68">
        <v>2.08</v>
      </c>
      <c r="P459" s="32">
        <v>33.786064000000003</v>
      </c>
      <c r="Q459" s="32">
        <v>16.243300000000001</v>
      </c>
      <c r="R459" s="33">
        <v>3.5680537480139102E-3</v>
      </c>
      <c r="S459" s="68">
        <v>0</v>
      </c>
      <c r="T459" s="31" t="s">
        <v>417</v>
      </c>
      <c r="U459" s="31" t="s">
        <v>417</v>
      </c>
      <c r="V459" s="31" t="s">
        <v>417</v>
      </c>
      <c r="W459" s="30">
        <v>1</v>
      </c>
      <c r="X459" s="30">
        <v>1</v>
      </c>
    </row>
    <row r="460" spans="1:24" hidden="1" x14ac:dyDescent="0.35">
      <c r="A460" t="str">
        <f t="shared" si="7"/>
        <v>4269PHLSTK</v>
      </c>
      <c r="B460" s="28">
        <v>4269</v>
      </c>
      <c r="C460" s="25" t="s">
        <v>40</v>
      </c>
      <c r="D460" s="25" t="s">
        <v>243</v>
      </c>
      <c r="E460" s="25" t="s">
        <v>446</v>
      </c>
      <c r="F460" s="26">
        <v>20.96</v>
      </c>
      <c r="G460" s="67">
        <v>3.2</v>
      </c>
      <c r="H460" s="26">
        <v>56.37</v>
      </c>
      <c r="I460" s="26">
        <v>35.409999999999997</v>
      </c>
      <c r="J460" s="67">
        <v>5.45</v>
      </c>
      <c r="K460" s="67">
        <v>8.66</v>
      </c>
      <c r="L460" s="67">
        <v>9.64</v>
      </c>
      <c r="M460" s="67">
        <v>6</v>
      </c>
      <c r="N460" s="67">
        <v>15.64</v>
      </c>
      <c r="O460" s="67">
        <v>6.98</v>
      </c>
      <c r="P460" s="26">
        <v>45.462834000000001</v>
      </c>
      <c r="Q460" s="26">
        <v>6.5133000000000001</v>
      </c>
      <c r="R460" s="27">
        <v>8.4762852573587316E-3</v>
      </c>
      <c r="S460" s="67">
        <v>0</v>
      </c>
      <c r="T460" s="25" t="s">
        <v>417</v>
      </c>
      <c r="U460" s="25" t="s">
        <v>417</v>
      </c>
      <c r="V460" s="25" t="s">
        <v>417</v>
      </c>
      <c r="W460" s="24">
        <v>1</v>
      </c>
      <c r="X460" s="24">
        <v>1</v>
      </c>
    </row>
    <row r="461" spans="1:24" hidden="1" x14ac:dyDescent="0.35">
      <c r="A461" t="str">
        <f t="shared" si="7"/>
        <v>6172FETA</v>
      </c>
      <c r="B461" s="34">
        <v>6172</v>
      </c>
      <c r="C461" s="31" t="s">
        <v>107</v>
      </c>
      <c r="D461" s="31" t="s">
        <v>201</v>
      </c>
      <c r="E461" s="31" t="s">
        <v>446</v>
      </c>
      <c r="F461" s="32">
        <v>20.92</v>
      </c>
      <c r="G461" s="68">
        <v>6.11</v>
      </c>
      <c r="H461" s="32">
        <v>26.33</v>
      </c>
      <c r="I461" s="32">
        <v>5.41</v>
      </c>
      <c r="J461" s="68">
        <v>1.59</v>
      </c>
      <c r="K461" s="68">
        <v>7.7</v>
      </c>
      <c r="L461" s="68">
        <v>9.5</v>
      </c>
      <c r="M461" s="68">
        <v>0</v>
      </c>
      <c r="N461" s="68">
        <v>9.5</v>
      </c>
      <c r="O461" s="68">
        <v>1.81</v>
      </c>
      <c r="P461" s="32">
        <v>6.2023270000000004</v>
      </c>
      <c r="Q461" s="32">
        <v>3.4266999999999999</v>
      </c>
      <c r="R461" s="33">
        <v>1.5976066219338073E-3</v>
      </c>
      <c r="S461" s="68">
        <v>0</v>
      </c>
      <c r="T461" s="31" t="s">
        <v>417</v>
      </c>
      <c r="U461" s="31" t="s">
        <v>417</v>
      </c>
      <c r="V461" s="31" t="s">
        <v>417</v>
      </c>
      <c r="W461" s="30">
        <v>1</v>
      </c>
      <c r="X461" s="30">
        <v>1</v>
      </c>
    </row>
    <row r="462" spans="1:24" hidden="1" x14ac:dyDescent="0.35">
      <c r="A462" t="str">
        <f t="shared" si="7"/>
        <v>8705ALFRED</v>
      </c>
      <c r="B462" s="28">
        <v>8705</v>
      </c>
      <c r="C462" s="25" t="s">
        <v>69</v>
      </c>
      <c r="D462" s="25" t="s">
        <v>501</v>
      </c>
      <c r="E462" s="25" t="s">
        <v>446</v>
      </c>
      <c r="F462" s="26">
        <v>20.91</v>
      </c>
      <c r="G462" s="67">
        <v>2.44</v>
      </c>
      <c r="H462" s="26">
        <v>85.78</v>
      </c>
      <c r="I462" s="26">
        <v>64.87</v>
      </c>
      <c r="J462" s="67">
        <v>7.56</v>
      </c>
      <c r="K462" s="67">
        <v>10</v>
      </c>
      <c r="L462" s="67">
        <v>8.5</v>
      </c>
      <c r="M462" s="67">
        <v>8</v>
      </c>
      <c r="N462" s="67">
        <v>16.5</v>
      </c>
      <c r="O462" s="67">
        <v>6.5</v>
      </c>
      <c r="P462" s="26">
        <v>55.753749999999997</v>
      </c>
      <c r="Q462" s="26">
        <v>8.5775000000000006</v>
      </c>
      <c r="R462" s="27">
        <v>1.3865100477417285E-2</v>
      </c>
      <c r="S462" s="67">
        <v>0</v>
      </c>
      <c r="T462" s="25" t="s">
        <v>417</v>
      </c>
      <c r="U462" s="25" t="s">
        <v>417</v>
      </c>
      <c r="V462" s="25" t="s">
        <v>417</v>
      </c>
      <c r="W462" s="24">
        <v>1</v>
      </c>
      <c r="X462" s="24">
        <v>1</v>
      </c>
    </row>
    <row r="463" spans="1:24" hidden="1" x14ac:dyDescent="0.35">
      <c r="A463" t="str">
        <f t="shared" si="7"/>
        <v>5480SAUCEGP</v>
      </c>
      <c r="B463" s="34">
        <v>5480</v>
      </c>
      <c r="C463" s="31" t="s">
        <v>42</v>
      </c>
      <c r="D463" s="31" t="s">
        <v>209</v>
      </c>
      <c r="E463" s="31" t="s">
        <v>446</v>
      </c>
      <c r="F463" s="32">
        <v>-20.84</v>
      </c>
      <c r="G463" s="68">
        <v>-7.22</v>
      </c>
      <c r="H463" s="32">
        <v>23.09</v>
      </c>
      <c r="I463" s="32">
        <v>43.93</v>
      </c>
      <c r="J463" s="68">
        <v>15.23</v>
      </c>
      <c r="K463" s="68">
        <v>8.01</v>
      </c>
      <c r="L463" s="68">
        <v>16</v>
      </c>
      <c r="M463" s="68">
        <v>24</v>
      </c>
      <c r="N463" s="68">
        <v>40</v>
      </c>
      <c r="O463" s="68">
        <v>32</v>
      </c>
      <c r="P463" s="32">
        <v>92.374399999999994</v>
      </c>
      <c r="Q463" s="32">
        <v>2.8866999999999998</v>
      </c>
      <c r="R463" s="33">
        <v>1.4462145216223977E-2</v>
      </c>
      <c r="S463" s="68">
        <v>0</v>
      </c>
      <c r="T463" s="31" t="s">
        <v>417</v>
      </c>
      <c r="U463" s="31" t="s">
        <v>417</v>
      </c>
      <c r="V463" s="31" t="s">
        <v>417</v>
      </c>
      <c r="W463" s="30">
        <v>1</v>
      </c>
      <c r="X463" s="30">
        <v>1</v>
      </c>
    </row>
    <row r="464" spans="1:24" hidden="1" x14ac:dyDescent="0.35">
      <c r="A464" t="str">
        <f t="shared" si="7"/>
        <v>4239PROVOLON</v>
      </c>
      <c r="B464" s="28">
        <v>4239</v>
      </c>
      <c r="C464" s="25" t="s">
        <v>99</v>
      </c>
      <c r="D464" s="25" t="s">
        <v>188</v>
      </c>
      <c r="E464" s="25" t="s">
        <v>446</v>
      </c>
      <c r="F464" s="26">
        <v>20.83</v>
      </c>
      <c r="G464" s="67">
        <v>8.9600000000000009</v>
      </c>
      <c r="H464" s="26">
        <v>276.44</v>
      </c>
      <c r="I464" s="26">
        <v>255.61</v>
      </c>
      <c r="J464" s="67">
        <v>110.02</v>
      </c>
      <c r="K464" s="67">
        <v>118.98</v>
      </c>
      <c r="L464" s="67">
        <v>76.540000000000006</v>
      </c>
      <c r="M464" s="67">
        <v>60</v>
      </c>
      <c r="N464" s="67">
        <v>136.54</v>
      </c>
      <c r="O464" s="67">
        <v>17.55</v>
      </c>
      <c r="P464" s="26">
        <v>40.773915000000002</v>
      </c>
      <c r="Q464" s="26">
        <v>2.3233000000000001</v>
      </c>
      <c r="R464" s="27">
        <v>8.8855641381771523E-3</v>
      </c>
      <c r="S464" s="67">
        <v>0</v>
      </c>
      <c r="T464" s="25" t="s">
        <v>417</v>
      </c>
      <c r="U464" s="25" t="s">
        <v>417</v>
      </c>
      <c r="V464" s="25" t="s">
        <v>417</v>
      </c>
      <c r="W464" s="24">
        <v>1</v>
      </c>
      <c r="X464" s="24">
        <v>1</v>
      </c>
    </row>
    <row r="465" spans="1:24" hidden="1" x14ac:dyDescent="0.35">
      <c r="A465" t="str">
        <f t="shared" si="7"/>
        <v>546810SCRDO</v>
      </c>
      <c r="B465" s="34">
        <v>5468</v>
      </c>
      <c r="C465" s="31" t="s">
        <v>101</v>
      </c>
      <c r="D465" s="31" t="s">
        <v>196</v>
      </c>
      <c r="E465" s="31" t="s">
        <v>446</v>
      </c>
      <c r="F465" s="32">
        <v>20.81</v>
      </c>
      <c r="G465" s="68">
        <v>49</v>
      </c>
      <c r="H465" s="32">
        <v>38.68</v>
      </c>
      <c r="I465" s="32">
        <v>17.87</v>
      </c>
      <c r="J465" s="68">
        <v>42</v>
      </c>
      <c r="K465" s="68">
        <v>91</v>
      </c>
      <c r="L465" s="68">
        <v>60</v>
      </c>
      <c r="M465" s="68">
        <v>90</v>
      </c>
      <c r="N465" s="68">
        <v>150</v>
      </c>
      <c r="O465" s="68">
        <v>59</v>
      </c>
      <c r="P465" s="32">
        <v>25.074999999999999</v>
      </c>
      <c r="Q465" s="32">
        <v>0.42499999999999999</v>
      </c>
      <c r="R465" s="33">
        <v>3.9787063128923191E-3</v>
      </c>
      <c r="S465" s="68">
        <v>0</v>
      </c>
      <c r="T465" s="31" t="s">
        <v>417</v>
      </c>
      <c r="U465" s="31" t="s">
        <v>417</v>
      </c>
      <c r="V465" s="31" t="s">
        <v>417</v>
      </c>
      <c r="W465" s="30">
        <v>1</v>
      </c>
      <c r="X465" s="30">
        <v>1</v>
      </c>
    </row>
    <row r="466" spans="1:24" x14ac:dyDescent="0.35">
      <c r="A466" t="str">
        <f t="shared" si="7"/>
        <v>1368COBAGL</v>
      </c>
      <c r="B466" s="28">
        <v>1368</v>
      </c>
      <c r="C466" s="25" t="s">
        <v>217</v>
      </c>
      <c r="D466" s="25" t="s">
        <v>216</v>
      </c>
      <c r="E466" s="25" t="s">
        <v>446</v>
      </c>
      <c r="F466" s="26">
        <v>20.81</v>
      </c>
      <c r="G466" s="67">
        <v>205</v>
      </c>
      <c r="H466" s="26">
        <v>25.39</v>
      </c>
      <c r="I466" s="26">
        <v>4.58</v>
      </c>
      <c r="J466" s="67">
        <v>45</v>
      </c>
      <c r="K466" s="67">
        <v>250</v>
      </c>
      <c r="L466" s="67">
        <v>750</v>
      </c>
      <c r="M466" s="67">
        <v>0</v>
      </c>
      <c r="N466" s="67">
        <v>750</v>
      </c>
      <c r="O466" s="67">
        <v>500</v>
      </c>
      <c r="P466" s="26">
        <v>50.75</v>
      </c>
      <c r="Q466" s="26">
        <v>0.10150000000000001</v>
      </c>
      <c r="R466" s="27">
        <v>5.3595685993996205E-3</v>
      </c>
      <c r="S466" s="67">
        <v>0</v>
      </c>
      <c r="T466" s="25" t="s">
        <v>417</v>
      </c>
      <c r="U466" s="25" t="s">
        <v>417</v>
      </c>
      <c r="V466" s="25" t="s">
        <v>417</v>
      </c>
      <c r="W466" s="24">
        <v>1</v>
      </c>
      <c r="X466" s="24">
        <v>1</v>
      </c>
    </row>
    <row r="467" spans="1:24" hidden="1" x14ac:dyDescent="0.35">
      <c r="A467" t="str">
        <f t="shared" si="7"/>
        <v>5487BEEF</v>
      </c>
      <c r="B467" s="34">
        <v>5487</v>
      </c>
      <c r="C467" s="31" t="s">
        <v>11</v>
      </c>
      <c r="D467" s="31" t="s">
        <v>192</v>
      </c>
      <c r="E467" s="31" t="s">
        <v>446</v>
      </c>
      <c r="F467" s="32">
        <v>-20.65</v>
      </c>
      <c r="G467" s="68">
        <v>-6.22</v>
      </c>
      <c r="H467" s="32">
        <v>129.69</v>
      </c>
      <c r="I467" s="32">
        <v>150.34</v>
      </c>
      <c r="J467" s="68">
        <v>45.23</v>
      </c>
      <c r="K467" s="68">
        <v>39</v>
      </c>
      <c r="L467" s="68">
        <v>30.5</v>
      </c>
      <c r="M467" s="68">
        <v>30</v>
      </c>
      <c r="N467" s="68">
        <v>60.5</v>
      </c>
      <c r="O467" s="68">
        <v>21.5</v>
      </c>
      <c r="P467" s="32">
        <v>71.487499999999997</v>
      </c>
      <c r="Q467" s="32">
        <v>3.3250000000000002</v>
      </c>
      <c r="R467" s="33">
        <v>7.5518354073735999E-3</v>
      </c>
      <c r="S467" s="68">
        <v>0</v>
      </c>
      <c r="T467" s="31" t="s">
        <v>417</v>
      </c>
      <c r="U467" s="31" t="s">
        <v>417</v>
      </c>
      <c r="V467" s="31" t="s">
        <v>417</v>
      </c>
      <c r="W467" s="30">
        <v>1</v>
      </c>
      <c r="X467" s="30">
        <v>1</v>
      </c>
    </row>
    <row r="468" spans="1:24" hidden="1" x14ac:dyDescent="0.35">
      <c r="A468" t="str">
        <f t="shared" si="7"/>
        <v>545920OZORG</v>
      </c>
      <c r="B468" s="28">
        <v>5459</v>
      </c>
      <c r="C468" s="25" t="s">
        <v>134</v>
      </c>
      <c r="D468" s="25" t="s">
        <v>161</v>
      </c>
      <c r="E468" s="25" t="s">
        <v>461</v>
      </c>
      <c r="F468" s="26">
        <v>20.57</v>
      </c>
      <c r="G468" s="67">
        <v>28</v>
      </c>
      <c r="H468" s="26">
        <v>25.7</v>
      </c>
      <c r="I468" s="26">
        <v>5.13</v>
      </c>
      <c r="J468" s="67">
        <v>7</v>
      </c>
      <c r="K468" s="67">
        <v>35</v>
      </c>
      <c r="L468" s="67">
        <v>54</v>
      </c>
      <c r="M468" s="67">
        <v>0</v>
      </c>
      <c r="N468" s="67">
        <v>54</v>
      </c>
      <c r="O468" s="67">
        <v>19</v>
      </c>
      <c r="P468" s="26">
        <v>13.9574</v>
      </c>
      <c r="Q468" s="26">
        <v>0.73460000000000003</v>
      </c>
      <c r="R468" s="27">
        <v>1.7643689301070785E-3</v>
      </c>
      <c r="S468" s="67">
        <v>0</v>
      </c>
      <c r="T468" s="25" t="s">
        <v>417</v>
      </c>
      <c r="U468" s="25" t="s">
        <v>417</v>
      </c>
      <c r="V468" s="25" t="s">
        <v>417</v>
      </c>
      <c r="W468" s="24">
        <v>1</v>
      </c>
      <c r="X468" s="24">
        <v>1</v>
      </c>
    </row>
    <row r="469" spans="1:24" hidden="1" x14ac:dyDescent="0.35">
      <c r="A469" t="str">
        <f t="shared" si="7"/>
        <v>872420OZSPRT</v>
      </c>
      <c r="B469" s="34">
        <v>8724</v>
      </c>
      <c r="C469" s="31" t="s">
        <v>132</v>
      </c>
      <c r="D469" s="31" t="s">
        <v>162</v>
      </c>
      <c r="E469" s="31" t="s">
        <v>461</v>
      </c>
      <c r="F469" s="32">
        <v>-20.56</v>
      </c>
      <c r="G469" s="68">
        <v>-28</v>
      </c>
      <c r="H469" s="32">
        <v>-13.96</v>
      </c>
      <c r="I469" s="32">
        <v>6.6</v>
      </c>
      <c r="J469" s="68">
        <v>9</v>
      </c>
      <c r="K469" s="68">
        <v>-19</v>
      </c>
      <c r="L469" s="68">
        <v>0</v>
      </c>
      <c r="M469" s="68">
        <v>0</v>
      </c>
      <c r="N469" s="68">
        <v>0</v>
      </c>
      <c r="O469" s="68">
        <v>19</v>
      </c>
      <c r="P469" s="32">
        <v>13.9574</v>
      </c>
      <c r="Q469" s="32">
        <v>0.73460000000000003</v>
      </c>
      <c r="R469" s="33">
        <v>2.384597061800007E-3</v>
      </c>
      <c r="S469" s="68">
        <v>0</v>
      </c>
      <c r="T469" s="31" t="s">
        <v>417</v>
      </c>
      <c r="U469" s="31" t="s">
        <v>417</v>
      </c>
      <c r="V469" s="31" t="s">
        <v>417</v>
      </c>
      <c r="W469" s="30">
        <v>1</v>
      </c>
      <c r="X469" s="30">
        <v>1</v>
      </c>
    </row>
    <row r="470" spans="1:24" hidden="1" x14ac:dyDescent="0.35">
      <c r="A470" t="str">
        <f t="shared" si="7"/>
        <v>6194PARMAS</v>
      </c>
      <c r="B470" s="28">
        <v>6194</v>
      </c>
      <c r="C470" s="25" t="s">
        <v>109</v>
      </c>
      <c r="D470" s="25" t="s">
        <v>239</v>
      </c>
      <c r="E470" s="25" t="s">
        <v>446</v>
      </c>
      <c r="F470" s="26">
        <v>-20.56</v>
      </c>
      <c r="G470" s="67">
        <v>-2.93</v>
      </c>
      <c r="H470" s="26">
        <v>31.84</v>
      </c>
      <c r="I470" s="26">
        <v>52.4</v>
      </c>
      <c r="J470" s="67">
        <v>7.47</v>
      </c>
      <c r="K470" s="67">
        <v>4.54</v>
      </c>
      <c r="L470" s="67">
        <v>4.74</v>
      </c>
      <c r="M470" s="67">
        <v>4</v>
      </c>
      <c r="N470" s="67">
        <v>8.74</v>
      </c>
      <c r="O470" s="67">
        <v>4.21</v>
      </c>
      <c r="P470" s="26">
        <v>29.596299999999999</v>
      </c>
      <c r="Q470" s="26">
        <v>7.03</v>
      </c>
      <c r="R470" s="27">
        <v>4.3406441901815878E-3</v>
      </c>
      <c r="S470" s="67">
        <v>0</v>
      </c>
      <c r="T470" s="25" t="s">
        <v>417</v>
      </c>
      <c r="U470" s="25" t="s">
        <v>417</v>
      </c>
      <c r="V470" s="25" t="s">
        <v>417</v>
      </c>
      <c r="W470" s="24">
        <v>1</v>
      </c>
      <c r="X470" s="24">
        <v>1</v>
      </c>
    </row>
    <row r="471" spans="1:24" hidden="1" x14ac:dyDescent="0.35">
      <c r="A471" t="str">
        <f t="shared" si="7"/>
        <v>5490BLKOLIV</v>
      </c>
      <c r="B471" s="34">
        <v>5490</v>
      </c>
      <c r="C471" s="31" t="s">
        <v>72</v>
      </c>
      <c r="D471" s="31" t="s">
        <v>171</v>
      </c>
      <c r="E471" s="31" t="s">
        <v>446</v>
      </c>
      <c r="F471" s="32">
        <v>20.55</v>
      </c>
      <c r="G471" s="68">
        <v>3.86</v>
      </c>
      <c r="H471" s="32">
        <v>75.39</v>
      </c>
      <c r="I471" s="32">
        <v>54.84</v>
      </c>
      <c r="J471" s="68">
        <v>10.29</v>
      </c>
      <c r="K471" s="68">
        <v>14.14</v>
      </c>
      <c r="L471" s="68">
        <v>10.64</v>
      </c>
      <c r="M471" s="68">
        <v>12</v>
      </c>
      <c r="N471" s="68">
        <v>22.64</v>
      </c>
      <c r="O471" s="68">
        <v>8.5</v>
      </c>
      <c r="P471" s="32">
        <v>45.305</v>
      </c>
      <c r="Q471" s="32">
        <v>5.33</v>
      </c>
      <c r="R471" s="33">
        <v>6.8689665896376111E-3</v>
      </c>
      <c r="S471" s="68">
        <v>0</v>
      </c>
      <c r="T471" s="31" t="s">
        <v>417</v>
      </c>
      <c r="U471" s="31" t="s">
        <v>417</v>
      </c>
      <c r="V471" s="31" t="s">
        <v>417</v>
      </c>
      <c r="W471" s="30">
        <v>1</v>
      </c>
      <c r="X471" s="30">
        <v>1</v>
      </c>
    </row>
    <row r="472" spans="1:24" hidden="1" x14ac:dyDescent="0.35">
      <c r="A472" t="str">
        <f t="shared" si="7"/>
        <v>6194GAROIL</v>
      </c>
      <c r="B472" s="28">
        <v>6194</v>
      </c>
      <c r="C472" s="25" t="s">
        <v>64</v>
      </c>
      <c r="D472" s="25" t="s">
        <v>498</v>
      </c>
      <c r="E472" s="25" t="s">
        <v>446</v>
      </c>
      <c r="F472" s="26">
        <v>20.55</v>
      </c>
      <c r="G472" s="67">
        <v>2.2200000000000002</v>
      </c>
      <c r="H472" s="26">
        <v>200.39</v>
      </c>
      <c r="I472" s="26">
        <v>179.84</v>
      </c>
      <c r="J472" s="67">
        <v>19.41</v>
      </c>
      <c r="K472" s="67">
        <v>21.62</v>
      </c>
      <c r="L472" s="67">
        <v>8.1300000000000008</v>
      </c>
      <c r="M472" s="67">
        <v>24</v>
      </c>
      <c r="N472" s="67">
        <v>32.130000000000003</v>
      </c>
      <c r="O472" s="67">
        <v>10.5</v>
      </c>
      <c r="P472" s="26">
        <v>97.300349999999995</v>
      </c>
      <c r="Q472" s="26">
        <v>9.2667000000000002</v>
      </c>
      <c r="R472" s="27">
        <v>1.427023644611438E-2</v>
      </c>
      <c r="S472" s="67">
        <v>0</v>
      </c>
      <c r="T472" s="25" t="s">
        <v>417</v>
      </c>
      <c r="U472" s="25" t="s">
        <v>417</v>
      </c>
      <c r="V472" s="25" t="s">
        <v>417</v>
      </c>
      <c r="W472" s="24">
        <v>1</v>
      </c>
      <c r="X472" s="24">
        <v>1</v>
      </c>
    </row>
    <row r="473" spans="1:24" hidden="1" x14ac:dyDescent="0.35">
      <c r="A473" t="str">
        <f t="shared" si="7"/>
        <v>4239GLUTEN</v>
      </c>
      <c r="B473" s="34">
        <v>4239</v>
      </c>
      <c r="C473" s="31" t="s">
        <v>211</v>
      </c>
      <c r="D473" s="31" t="s">
        <v>210</v>
      </c>
      <c r="E473" s="31" t="s">
        <v>446</v>
      </c>
      <c r="F473" s="32">
        <v>-20.5</v>
      </c>
      <c r="G473" s="68">
        <v>-10</v>
      </c>
      <c r="H473" s="32">
        <v>30.75</v>
      </c>
      <c r="I473" s="32">
        <v>51.25</v>
      </c>
      <c r="J473" s="68">
        <v>25</v>
      </c>
      <c r="K473" s="68">
        <v>15</v>
      </c>
      <c r="L473" s="68">
        <v>6</v>
      </c>
      <c r="M473" s="68">
        <v>20</v>
      </c>
      <c r="N473" s="68">
        <v>26</v>
      </c>
      <c r="O473" s="68">
        <v>11</v>
      </c>
      <c r="P473" s="32">
        <v>22.55</v>
      </c>
      <c r="Q473" s="32">
        <v>2.0499999999999998</v>
      </c>
      <c r="R473" s="33">
        <v>4.9141582630928323E-3</v>
      </c>
      <c r="S473" s="68">
        <v>0</v>
      </c>
      <c r="T473" s="31" t="s">
        <v>417</v>
      </c>
      <c r="U473" s="31" t="s">
        <v>417</v>
      </c>
      <c r="V473" s="31" t="s">
        <v>417</v>
      </c>
      <c r="W473" s="30">
        <v>1</v>
      </c>
      <c r="X473" s="30">
        <v>1</v>
      </c>
    </row>
    <row r="474" spans="1:24" hidden="1" x14ac:dyDescent="0.35">
      <c r="A474" t="str">
        <f t="shared" si="7"/>
        <v>6182GLUTEN</v>
      </c>
      <c r="B474" s="28">
        <v>6182</v>
      </c>
      <c r="C474" s="25" t="s">
        <v>211</v>
      </c>
      <c r="D474" s="25" t="s">
        <v>210</v>
      </c>
      <c r="E474" s="25" t="s">
        <v>446</v>
      </c>
      <c r="F474" s="26">
        <v>-20.5</v>
      </c>
      <c r="G474" s="67">
        <v>-10</v>
      </c>
      <c r="H474" s="26">
        <v>10.25</v>
      </c>
      <c r="I474" s="26">
        <v>30.75</v>
      </c>
      <c r="J474" s="67">
        <v>15</v>
      </c>
      <c r="K474" s="67">
        <v>5</v>
      </c>
      <c r="L474" s="67">
        <v>12</v>
      </c>
      <c r="M474" s="67">
        <v>10</v>
      </c>
      <c r="N474" s="67">
        <v>22</v>
      </c>
      <c r="O474" s="67">
        <v>17</v>
      </c>
      <c r="P474" s="26">
        <v>34.85</v>
      </c>
      <c r="Q474" s="26">
        <v>2.0499999999999998</v>
      </c>
      <c r="R474" s="27">
        <v>5.7930427899905799E-3</v>
      </c>
      <c r="S474" s="67">
        <v>0</v>
      </c>
      <c r="T474" s="25" t="s">
        <v>417</v>
      </c>
      <c r="U474" s="25" t="s">
        <v>417</v>
      </c>
      <c r="V474" s="25" t="s">
        <v>417</v>
      </c>
      <c r="W474" s="24">
        <v>1</v>
      </c>
      <c r="X474" s="24">
        <v>1</v>
      </c>
    </row>
    <row r="475" spans="1:24" hidden="1" x14ac:dyDescent="0.35">
      <c r="A475" t="str">
        <f t="shared" si="7"/>
        <v>6172BACON</v>
      </c>
      <c r="B475" s="34">
        <v>6172</v>
      </c>
      <c r="C475" s="31" t="s">
        <v>17</v>
      </c>
      <c r="D475" s="31" t="s">
        <v>167</v>
      </c>
      <c r="E475" s="31" t="s">
        <v>446</v>
      </c>
      <c r="F475" s="32">
        <v>20.46</v>
      </c>
      <c r="G475" s="68">
        <v>3.38</v>
      </c>
      <c r="H475" s="32">
        <v>109.69</v>
      </c>
      <c r="I475" s="32">
        <v>89.23</v>
      </c>
      <c r="J475" s="68">
        <v>14.72</v>
      </c>
      <c r="K475" s="68">
        <v>18.100000000000001</v>
      </c>
      <c r="L475" s="68">
        <v>14.1</v>
      </c>
      <c r="M475" s="68">
        <v>10</v>
      </c>
      <c r="N475" s="68">
        <v>24.1</v>
      </c>
      <c r="O475" s="68">
        <v>6</v>
      </c>
      <c r="P475" s="32">
        <v>36.36</v>
      </c>
      <c r="Q475" s="32">
        <v>6.06</v>
      </c>
      <c r="R475" s="33">
        <v>9.3656746529993066E-3</v>
      </c>
      <c r="S475" s="68">
        <v>0</v>
      </c>
      <c r="T475" s="31" t="s">
        <v>417</v>
      </c>
      <c r="U475" s="31" t="s">
        <v>417</v>
      </c>
      <c r="V475" s="31" t="s">
        <v>417</v>
      </c>
      <c r="W475" s="30">
        <v>1</v>
      </c>
      <c r="X475" s="30">
        <v>1</v>
      </c>
    </row>
    <row r="476" spans="1:24" x14ac:dyDescent="0.35">
      <c r="A476" t="str">
        <f t="shared" si="7"/>
        <v>1368SPINACH</v>
      </c>
      <c r="B476" s="28">
        <v>1368</v>
      </c>
      <c r="C476" s="25" t="s">
        <v>91</v>
      </c>
      <c r="D476" s="25" t="s">
        <v>166</v>
      </c>
      <c r="E476" s="25" t="s">
        <v>446</v>
      </c>
      <c r="F476" s="26">
        <v>-20.45</v>
      </c>
      <c r="G476" s="67">
        <v>-6.45</v>
      </c>
      <c r="H476" s="26">
        <v>24.56</v>
      </c>
      <c r="I476" s="26">
        <v>45.01</v>
      </c>
      <c r="J476" s="67">
        <v>14.21</v>
      </c>
      <c r="K476" s="67">
        <v>7.76</v>
      </c>
      <c r="L476" s="67">
        <v>2</v>
      </c>
      <c r="M476" s="67">
        <v>11</v>
      </c>
      <c r="N476" s="67">
        <v>13</v>
      </c>
      <c r="O476" s="67">
        <v>5.25</v>
      </c>
      <c r="P476" s="26">
        <v>16.642499999999998</v>
      </c>
      <c r="Q476" s="26">
        <v>3.17</v>
      </c>
      <c r="R476" s="27">
        <v>1.7575688751824271E-3</v>
      </c>
      <c r="S476" s="67">
        <v>0</v>
      </c>
      <c r="T476" s="25" t="s">
        <v>417</v>
      </c>
      <c r="U476" s="25" t="s">
        <v>417</v>
      </c>
      <c r="V476" s="25" t="s">
        <v>417</v>
      </c>
      <c r="W476" s="24">
        <v>1</v>
      </c>
      <c r="X476" s="24">
        <v>1</v>
      </c>
    </row>
    <row r="477" spans="1:24" hidden="1" x14ac:dyDescent="0.35">
      <c r="A477" t="str">
        <f t="shared" si="7"/>
        <v>6182PHLSTK</v>
      </c>
      <c r="B477" s="34">
        <v>6182</v>
      </c>
      <c r="C477" s="31" t="s">
        <v>40</v>
      </c>
      <c r="D477" s="31" t="s">
        <v>243</v>
      </c>
      <c r="E477" s="31" t="s">
        <v>446</v>
      </c>
      <c r="F477" s="32">
        <v>20.399999999999999</v>
      </c>
      <c r="G477" s="68">
        <v>3.13</v>
      </c>
      <c r="H477" s="32">
        <v>69.040000000000006</v>
      </c>
      <c r="I477" s="32">
        <v>48.64</v>
      </c>
      <c r="J477" s="68">
        <v>7.47</v>
      </c>
      <c r="K477" s="68">
        <v>10.6</v>
      </c>
      <c r="L477" s="68">
        <v>12.6</v>
      </c>
      <c r="M477" s="68">
        <v>12</v>
      </c>
      <c r="N477" s="68">
        <v>24.6</v>
      </c>
      <c r="O477" s="68">
        <v>14</v>
      </c>
      <c r="P477" s="32">
        <v>91.186199999999999</v>
      </c>
      <c r="Q477" s="32">
        <v>6.5133000000000001</v>
      </c>
      <c r="R477" s="33">
        <v>1.5157691777808865E-2</v>
      </c>
      <c r="S477" s="68">
        <v>0</v>
      </c>
      <c r="T477" s="31" t="s">
        <v>417</v>
      </c>
      <c r="U477" s="31" t="s">
        <v>417</v>
      </c>
      <c r="V477" s="31" t="s">
        <v>417</v>
      </c>
      <c r="W477" s="30">
        <v>1</v>
      </c>
      <c r="X477" s="30">
        <v>1</v>
      </c>
    </row>
    <row r="478" spans="1:24" hidden="1" x14ac:dyDescent="0.35">
      <c r="A478" t="str">
        <f t="shared" si="7"/>
        <v>549014SCRDO</v>
      </c>
      <c r="B478" s="28">
        <v>5490</v>
      </c>
      <c r="C478" s="25" t="s">
        <v>94</v>
      </c>
      <c r="D478" s="25" t="s">
        <v>198</v>
      </c>
      <c r="E478" s="25" t="s">
        <v>446</v>
      </c>
      <c r="F478" s="26">
        <v>-20.25</v>
      </c>
      <c r="G478" s="67">
        <v>-24.5</v>
      </c>
      <c r="H478" s="26">
        <v>911.82</v>
      </c>
      <c r="I478" s="26">
        <v>932.07</v>
      </c>
      <c r="J478" s="67">
        <v>1127.5</v>
      </c>
      <c r="K478" s="67">
        <v>1103</v>
      </c>
      <c r="L478" s="67">
        <v>510</v>
      </c>
      <c r="M478" s="67">
        <v>1050</v>
      </c>
      <c r="N478" s="67">
        <v>1560</v>
      </c>
      <c r="O478" s="67">
        <v>457</v>
      </c>
      <c r="P478" s="26">
        <v>377.80189999999999</v>
      </c>
      <c r="Q478" s="26">
        <v>0.82669999999999999</v>
      </c>
      <c r="R478" s="27">
        <v>5.7280843805355031E-2</v>
      </c>
      <c r="S478" s="67">
        <v>0</v>
      </c>
      <c r="T478" s="25" t="s">
        <v>417</v>
      </c>
      <c r="U478" s="25" t="s">
        <v>417</v>
      </c>
      <c r="V478" s="25" t="s">
        <v>417</v>
      </c>
      <c r="W478" s="24">
        <v>1</v>
      </c>
      <c r="X478" s="24">
        <v>1</v>
      </c>
    </row>
    <row r="479" spans="1:24" hidden="1" x14ac:dyDescent="0.35">
      <c r="A479" t="str">
        <f t="shared" si="7"/>
        <v>4239BANAPEP</v>
      </c>
      <c r="B479" s="34">
        <v>4239</v>
      </c>
      <c r="C479" s="31" t="s">
        <v>87</v>
      </c>
      <c r="D479" s="31" t="s">
        <v>170</v>
      </c>
      <c r="E479" s="31" t="s">
        <v>446</v>
      </c>
      <c r="F479" s="32">
        <v>20.239999999999998</v>
      </c>
      <c r="G479" s="68">
        <v>3.18</v>
      </c>
      <c r="H479" s="32">
        <v>29.46</v>
      </c>
      <c r="I479" s="32">
        <v>9.2200000000000006</v>
      </c>
      <c r="J479" s="68">
        <v>1.45</v>
      </c>
      <c r="K479" s="68">
        <v>4.63</v>
      </c>
      <c r="L479" s="68">
        <v>9.51</v>
      </c>
      <c r="M479" s="68">
        <v>0</v>
      </c>
      <c r="N479" s="68">
        <v>9.51</v>
      </c>
      <c r="O479" s="68">
        <v>4.87</v>
      </c>
      <c r="P479" s="32">
        <v>30.954694</v>
      </c>
      <c r="Q479" s="32">
        <v>6.3562000000000003</v>
      </c>
      <c r="R479" s="33">
        <v>6.7457323858807153E-3</v>
      </c>
      <c r="S479" s="68">
        <v>0</v>
      </c>
      <c r="T479" s="31" t="s">
        <v>417</v>
      </c>
      <c r="U479" s="31" t="s">
        <v>417</v>
      </c>
      <c r="V479" s="31" t="s">
        <v>417</v>
      </c>
      <c r="W479" s="30">
        <v>1</v>
      </c>
      <c r="X479" s="30">
        <v>1</v>
      </c>
    </row>
    <row r="480" spans="1:24" hidden="1" x14ac:dyDescent="0.35">
      <c r="A480" t="str">
        <f t="shared" si="7"/>
        <v>5427BLKOLIV</v>
      </c>
      <c r="B480" s="28">
        <v>5427</v>
      </c>
      <c r="C480" s="25" t="s">
        <v>72</v>
      </c>
      <c r="D480" s="25" t="s">
        <v>171</v>
      </c>
      <c r="E480" s="25" t="s">
        <v>446</v>
      </c>
      <c r="F480" s="26">
        <v>20.13</v>
      </c>
      <c r="G480" s="67">
        <v>3.78</v>
      </c>
      <c r="H480" s="26">
        <v>58.63</v>
      </c>
      <c r="I480" s="26">
        <v>38.5</v>
      </c>
      <c r="J480" s="67">
        <v>7.22</v>
      </c>
      <c r="K480" s="67">
        <v>11</v>
      </c>
      <c r="L480" s="67">
        <v>22</v>
      </c>
      <c r="M480" s="67">
        <v>0</v>
      </c>
      <c r="N480" s="67">
        <v>22</v>
      </c>
      <c r="O480" s="67">
        <v>11</v>
      </c>
      <c r="P480" s="26">
        <v>58.63</v>
      </c>
      <c r="Q480" s="26">
        <v>5.33</v>
      </c>
      <c r="R480" s="27">
        <v>9.2817265537500221E-3</v>
      </c>
      <c r="S480" s="67">
        <v>0</v>
      </c>
      <c r="T480" s="25" t="s">
        <v>417</v>
      </c>
      <c r="U480" s="25" t="s">
        <v>417</v>
      </c>
      <c r="V480" s="25" t="s">
        <v>417</v>
      </c>
      <c r="W480" s="24">
        <v>1</v>
      </c>
      <c r="X480" s="24">
        <v>1</v>
      </c>
    </row>
    <row r="481" spans="1:24" hidden="1" x14ac:dyDescent="0.35">
      <c r="A481" t="str">
        <f t="shared" si="7"/>
        <v>5423PARMAS</v>
      </c>
      <c r="B481" s="34">
        <v>5423</v>
      </c>
      <c r="C481" s="31" t="s">
        <v>109</v>
      </c>
      <c r="D481" s="31" t="s">
        <v>239</v>
      </c>
      <c r="E481" s="31" t="s">
        <v>446</v>
      </c>
      <c r="F481" s="32">
        <v>-20.13</v>
      </c>
      <c r="G481" s="68">
        <v>-2.86</v>
      </c>
      <c r="H481" s="32">
        <v>33.4</v>
      </c>
      <c r="I481" s="32">
        <v>53.53</v>
      </c>
      <c r="J481" s="68">
        <v>7.62</v>
      </c>
      <c r="K481" s="68">
        <v>4.75</v>
      </c>
      <c r="L481" s="68">
        <v>2.5</v>
      </c>
      <c r="M481" s="68">
        <v>8</v>
      </c>
      <c r="N481" s="68">
        <v>10.5</v>
      </c>
      <c r="O481" s="68">
        <v>5.75</v>
      </c>
      <c r="P481" s="32">
        <v>40.422499999999999</v>
      </c>
      <c r="Q481" s="32">
        <v>7.03</v>
      </c>
      <c r="R481" s="33">
        <v>8.9916471385152082E-3</v>
      </c>
      <c r="S481" s="68">
        <v>0</v>
      </c>
      <c r="T481" s="31" t="s">
        <v>417</v>
      </c>
      <c r="U481" s="31" t="s">
        <v>417</v>
      </c>
      <c r="V481" s="31" t="s">
        <v>417</v>
      </c>
      <c r="W481" s="30">
        <v>1</v>
      </c>
      <c r="X481" s="30">
        <v>1</v>
      </c>
    </row>
    <row r="482" spans="1:24" hidden="1" x14ac:dyDescent="0.35">
      <c r="A482" t="str">
        <f t="shared" si="7"/>
        <v>4239FETA</v>
      </c>
      <c r="B482" s="28">
        <v>4239</v>
      </c>
      <c r="C482" s="25" t="s">
        <v>107</v>
      </c>
      <c r="D482" s="25" t="s">
        <v>201</v>
      </c>
      <c r="E482" s="25" t="s">
        <v>446</v>
      </c>
      <c r="F482" s="26">
        <v>-20.05</v>
      </c>
      <c r="G482" s="67">
        <v>-5.85</v>
      </c>
      <c r="H482" s="26">
        <v>-2.78</v>
      </c>
      <c r="I482" s="26">
        <v>17.27</v>
      </c>
      <c r="J482" s="67">
        <v>5.04</v>
      </c>
      <c r="K482" s="67">
        <v>-0.81</v>
      </c>
      <c r="L482" s="67">
        <v>6</v>
      </c>
      <c r="M482" s="67">
        <v>6</v>
      </c>
      <c r="N482" s="67">
        <v>12</v>
      </c>
      <c r="O482" s="67">
        <v>12.81</v>
      </c>
      <c r="P482" s="26">
        <v>43.896026999999997</v>
      </c>
      <c r="Q482" s="26">
        <v>3.4266999999999999</v>
      </c>
      <c r="R482" s="27">
        <v>9.5659434057204454E-3</v>
      </c>
      <c r="S482" s="67">
        <v>0</v>
      </c>
      <c r="T482" s="25" t="s">
        <v>417</v>
      </c>
      <c r="U482" s="25" t="s">
        <v>417</v>
      </c>
      <c r="V482" s="25" t="s">
        <v>417</v>
      </c>
      <c r="W482" s="24">
        <v>1</v>
      </c>
      <c r="X482" s="24">
        <v>1</v>
      </c>
    </row>
    <row r="483" spans="1:24" hidden="1" x14ac:dyDescent="0.35">
      <c r="A483" t="str">
        <f t="shared" si="7"/>
        <v>5459ITALSAU</v>
      </c>
      <c r="B483" s="34">
        <v>5459</v>
      </c>
      <c r="C483" s="31" t="s">
        <v>31</v>
      </c>
      <c r="D483" s="31" t="s">
        <v>193</v>
      </c>
      <c r="E483" s="31" t="s">
        <v>446</v>
      </c>
      <c r="F483" s="32">
        <v>20.03</v>
      </c>
      <c r="G483" s="68">
        <v>9.17</v>
      </c>
      <c r="H483" s="32">
        <v>103.24</v>
      </c>
      <c r="I483" s="32">
        <v>83.21</v>
      </c>
      <c r="J483" s="68">
        <v>38.03</v>
      </c>
      <c r="K483" s="68">
        <v>47.2</v>
      </c>
      <c r="L483" s="68">
        <v>33.200000000000003</v>
      </c>
      <c r="M483" s="68">
        <v>40</v>
      </c>
      <c r="N483" s="68">
        <v>73.2</v>
      </c>
      <c r="O483" s="68">
        <v>26</v>
      </c>
      <c r="P483" s="32">
        <v>56.875</v>
      </c>
      <c r="Q483" s="32">
        <v>2.1875</v>
      </c>
      <c r="R483" s="33">
        <v>7.1896257827274478E-3</v>
      </c>
      <c r="S483" s="68">
        <v>0</v>
      </c>
      <c r="T483" s="31" t="s">
        <v>417</v>
      </c>
      <c r="U483" s="31" t="s">
        <v>417</v>
      </c>
      <c r="V483" s="31" t="s">
        <v>417</v>
      </c>
      <c r="W483" s="30">
        <v>1</v>
      </c>
      <c r="X483" s="30">
        <v>1</v>
      </c>
    </row>
    <row r="484" spans="1:24" hidden="1" x14ac:dyDescent="0.35">
      <c r="A484" t="str">
        <f t="shared" si="7"/>
        <v>439112SCRDO</v>
      </c>
      <c r="B484" s="28">
        <v>4391</v>
      </c>
      <c r="C484" s="25" t="s">
        <v>98</v>
      </c>
      <c r="D484" s="25" t="s">
        <v>197</v>
      </c>
      <c r="E484" s="25" t="s">
        <v>446</v>
      </c>
      <c r="F484" s="26">
        <v>19.97</v>
      </c>
      <c r="G484" s="67">
        <v>34</v>
      </c>
      <c r="H484" s="26">
        <v>235.57</v>
      </c>
      <c r="I484" s="26">
        <v>215.6</v>
      </c>
      <c r="J484" s="67">
        <v>367</v>
      </c>
      <c r="K484" s="67">
        <v>401</v>
      </c>
      <c r="L484" s="67">
        <v>92</v>
      </c>
      <c r="M484" s="67">
        <v>440</v>
      </c>
      <c r="N484" s="67">
        <v>532</v>
      </c>
      <c r="O484" s="67">
        <v>131</v>
      </c>
      <c r="P484" s="26">
        <v>76.962500000000006</v>
      </c>
      <c r="Q484" s="26">
        <v>0.58750000000000002</v>
      </c>
      <c r="R484" s="27">
        <v>1.7152709314592559E-2</v>
      </c>
      <c r="S484" s="67">
        <v>0</v>
      </c>
      <c r="T484" s="25" t="s">
        <v>417</v>
      </c>
      <c r="U484" s="25" t="s">
        <v>417</v>
      </c>
      <c r="V484" s="25" t="s">
        <v>417</v>
      </c>
      <c r="W484" s="24">
        <v>1</v>
      </c>
      <c r="X484" s="24">
        <v>1</v>
      </c>
    </row>
    <row r="485" spans="1:24" hidden="1" x14ac:dyDescent="0.35">
      <c r="A485" t="str">
        <f t="shared" si="7"/>
        <v>4239PENNE</v>
      </c>
      <c r="B485" s="34">
        <v>4239</v>
      </c>
      <c r="C485" s="31" t="s">
        <v>86</v>
      </c>
      <c r="D485" s="31" t="s">
        <v>482</v>
      </c>
      <c r="E485" s="31" t="s">
        <v>446</v>
      </c>
      <c r="F485" s="32">
        <v>19.96</v>
      </c>
      <c r="G485" s="68">
        <v>12.85</v>
      </c>
      <c r="H485" s="32">
        <v>77.34</v>
      </c>
      <c r="I485" s="32">
        <v>57.38</v>
      </c>
      <c r="J485" s="68">
        <v>36.94</v>
      </c>
      <c r="K485" s="68">
        <v>49.78</v>
      </c>
      <c r="L485" s="68">
        <v>24.66</v>
      </c>
      <c r="M485" s="68">
        <v>27</v>
      </c>
      <c r="N485" s="68">
        <v>51.66</v>
      </c>
      <c r="O485" s="68">
        <v>1.88</v>
      </c>
      <c r="P485" s="32">
        <v>2.920204</v>
      </c>
      <c r="Q485" s="32">
        <v>1.5532999999999999</v>
      </c>
      <c r="R485" s="33">
        <v>6.3637891869253844E-4</v>
      </c>
      <c r="S485" s="68">
        <v>0</v>
      </c>
      <c r="T485" s="31" t="s">
        <v>417</v>
      </c>
      <c r="U485" s="31" t="s">
        <v>417</v>
      </c>
      <c r="V485" s="31" t="s">
        <v>417</v>
      </c>
      <c r="W485" s="30">
        <v>1</v>
      </c>
      <c r="X485" s="30">
        <v>1</v>
      </c>
    </row>
    <row r="486" spans="1:24" hidden="1" x14ac:dyDescent="0.35">
      <c r="A486" t="str">
        <f t="shared" si="7"/>
        <v>6117COBAGL</v>
      </c>
      <c r="B486" s="28">
        <v>6117</v>
      </c>
      <c r="C486" s="25" t="s">
        <v>217</v>
      </c>
      <c r="D486" s="25" t="s">
        <v>216</v>
      </c>
      <c r="E486" s="25" t="s">
        <v>446</v>
      </c>
      <c r="F486" s="26">
        <v>19.899999999999999</v>
      </c>
      <c r="G486" s="67">
        <v>196</v>
      </c>
      <c r="H486" s="26">
        <v>22.54</v>
      </c>
      <c r="I486" s="26">
        <v>2.64</v>
      </c>
      <c r="J486" s="67">
        <v>26</v>
      </c>
      <c r="K486" s="67">
        <v>222</v>
      </c>
      <c r="L486" s="67">
        <v>472</v>
      </c>
      <c r="M486" s="67">
        <v>0</v>
      </c>
      <c r="N486" s="67">
        <v>472</v>
      </c>
      <c r="O486" s="67">
        <v>250</v>
      </c>
      <c r="P486" s="26">
        <v>25.375</v>
      </c>
      <c r="Q486" s="26">
        <v>0.10150000000000001</v>
      </c>
      <c r="R486" s="27">
        <v>4.2672282086739337E-3</v>
      </c>
      <c r="S486" s="67">
        <v>0</v>
      </c>
      <c r="T486" s="25" t="s">
        <v>417</v>
      </c>
      <c r="U486" s="25" t="s">
        <v>417</v>
      </c>
      <c r="V486" s="25" t="s">
        <v>417</v>
      </c>
      <c r="W486" s="24">
        <v>1</v>
      </c>
      <c r="X486" s="24">
        <v>1</v>
      </c>
    </row>
    <row r="487" spans="1:24" hidden="1" x14ac:dyDescent="0.35">
      <c r="A487" t="str">
        <f t="shared" si="7"/>
        <v>5480ALFRED</v>
      </c>
      <c r="B487" s="34">
        <v>5480</v>
      </c>
      <c r="C487" s="31" t="s">
        <v>69</v>
      </c>
      <c r="D487" s="31" t="s">
        <v>501</v>
      </c>
      <c r="E487" s="31" t="s">
        <v>446</v>
      </c>
      <c r="F487" s="32">
        <v>19.86</v>
      </c>
      <c r="G487" s="68">
        <v>2.3199999999999998</v>
      </c>
      <c r="H487" s="32">
        <v>180.13</v>
      </c>
      <c r="I487" s="32">
        <v>160.27000000000001</v>
      </c>
      <c r="J487" s="68">
        <v>18.68</v>
      </c>
      <c r="K487" s="68">
        <v>21</v>
      </c>
      <c r="L487" s="68">
        <v>9</v>
      </c>
      <c r="M487" s="68">
        <v>20</v>
      </c>
      <c r="N487" s="68">
        <v>29</v>
      </c>
      <c r="O487" s="68">
        <v>8</v>
      </c>
      <c r="P487" s="32">
        <v>68.62</v>
      </c>
      <c r="Q487" s="32">
        <v>8.5775000000000006</v>
      </c>
      <c r="R487" s="33">
        <v>1.0743153998697576E-2</v>
      </c>
      <c r="S487" s="68">
        <v>0</v>
      </c>
      <c r="T487" s="31" t="s">
        <v>417</v>
      </c>
      <c r="U487" s="31" t="s">
        <v>417</v>
      </c>
      <c r="V487" s="31" t="s">
        <v>417</v>
      </c>
      <c r="W487" s="30">
        <v>1</v>
      </c>
      <c r="X487" s="30">
        <v>1</v>
      </c>
    </row>
    <row r="488" spans="1:24" hidden="1" x14ac:dyDescent="0.35">
      <c r="A488" t="str">
        <f t="shared" si="7"/>
        <v>6182MARSAUC</v>
      </c>
      <c r="B488" s="28">
        <v>6182</v>
      </c>
      <c r="C488" s="25" t="s">
        <v>231</v>
      </c>
      <c r="D488" s="25" t="s">
        <v>453</v>
      </c>
      <c r="E488" s="25" t="s">
        <v>446</v>
      </c>
      <c r="F488" s="26">
        <v>-19.84</v>
      </c>
      <c r="G488" s="67">
        <v>-83</v>
      </c>
      <c r="H488" s="26">
        <v>8.61</v>
      </c>
      <c r="I488" s="26">
        <v>28.45</v>
      </c>
      <c r="J488" s="67">
        <v>119</v>
      </c>
      <c r="K488" s="67">
        <v>36</v>
      </c>
      <c r="L488" s="67">
        <v>105</v>
      </c>
      <c r="M488" s="67">
        <v>120</v>
      </c>
      <c r="N488" s="67">
        <v>225</v>
      </c>
      <c r="O488" s="67">
        <v>189</v>
      </c>
      <c r="P488" s="26">
        <v>45.189900000000002</v>
      </c>
      <c r="Q488" s="26">
        <v>0.23910000000000001</v>
      </c>
      <c r="R488" s="27">
        <v>7.5118227941289896E-3</v>
      </c>
      <c r="S488" s="67">
        <v>0</v>
      </c>
      <c r="T488" s="25" t="s">
        <v>417</v>
      </c>
      <c r="U488" s="25" t="s">
        <v>417</v>
      </c>
      <c r="V488" s="25" t="s">
        <v>417</v>
      </c>
      <c r="W488" s="24">
        <v>1</v>
      </c>
      <c r="X488" s="24">
        <v>1</v>
      </c>
    </row>
    <row r="489" spans="1:24" x14ac:dyDescent="0.35">
      <c r="A489" t="str">
        <f t="shared" si="7"/>
        <v>136820OZDIET</v>
      </c>
      <c r="B489" s="34">
        <v>1368</v>
      </c>
      <c r="C489" s="31" t="s">
        <v>131</v>
      </c>
      <c r="D489" s="31" t="s">
        <v>160</v>
      </c>
      <c r="E489" s="31" t="s">
        <v>461</v>
      </c>
      <c r="F489" s="32">
        <v>19.84</v>
      </c>
      <c r="G489" s="68">
        <v>27</v>
      </c>
      <c r="H489" s="32">
        <v>23.49</v>
      </c>
      <c r="I489" s="32">
        <v>3.65</v>
      </c>
      <c r="J489" s="68">
        <v>5</v>
      </c>
      <c r="K489" s="68">
        <v>32</v>
      </c>
      <c r="L489" s="68">
        <v>8</v>
      </c>
      <c r="M489" s="68">
        <v>24</v>
      </c>
      <c r="N489" s="68">
        <v>32</v>
      </c>
      <c r="O489" s="68">
        <v>0</v>
      </c>
      <c r="P489" s="32">
        <v>0</v>
      </c>
      <c r="Q489" s="32">
        <v>0</v>
      </c>
      <c r="R489" s="33">
        <v>0</v>
      </c>
      <c r="S489" s="68">
        <v>0</v>
      </c>
      <c r="T489" s="31" t="s">
        <v>417</v>
      </c>
      <c r="U489" s="31" t="s">
        <v>417</v>
      </c>
      <c r="V489" s="31" t="s">
        <v>417</v>
      </c>
      <c r="W489" s="30">
        <v>1</v>
      </c>
      <c r="X489" s="30">
        <v>1</v>
      </c>
    </row>
    <row r="490" spans="1:24" hidden="1" x14ac:dyDescent="0.35">
      <c r="A490" t="str">
        <f t="shared" si="7"/>
        <v>5427MUSHROO</v>
      </c>
      <c r="B490" s="28">
        <v>5427</v>
      </c>
      <c r="C490" s="25" t="s">
        <v>67</v>
      </c>
      <c r="D490" s="25" t="s">
        <v>492</v>
      </c>
      <c r="E490" s="25" t="s">
        <v>446</v>
      </c>
      <c r="F490" s="26">
        <v>19.84</v>
      </c>
      <c r="G490" s="67">
        <v>8.81</v>
      </c>
      <c r="H490" s="26">
        <v>101.27</v>
      </c>
      <c r="I490" s="26">
        <v>81.430000000000007</v>
      </c>
      <c r="J490" s="67">
        <v>36.19</v>
      </c>
      <c r="K490" s="67">
        <v>45</v>
      </c>
      <c r="L490" s="67">
        <v>7.5</v>
      </c>
      <c r="M490" s="67">
        <v>45</v>
      </c>
      <c r="N490" s="67">
        <v>52.5</v>
      </c>
      <c r="O490" s="67">
        <v>7.5</v>
      </c>
      <c r="P490" s="26">
        <v>16.875</v>
      </c>
      <c r="Q490" s="26">
        <v>2.25</v>
      </c>
      <c r="R490" s="27">
        <v>2.6714844890760982E-3</v>
      </c>
      <c r="S490" s="67">
        <v>0</v>
      </c>
      <c r="T490" s="25" t="s">
        <v>417</v>
      </c>
      <c r="U490" s="25" t="s">
        <v>417</v>
      </c>
      <c r="V490" s="25" t="s">
        <v>417</v>
      </c>
      <c r="W490" s="24">
        <v>1</v>
      </c>
      <c r="X490" s="24">
        <v>1</v>
      </c>
    </row>
    <row r="491" spans="1:24" hidden="1" x14ac:dyDescent="0.35">
      <c r="A491" t="str">
        <f t="shared" si="7"/>
        <v>6182SAUCEBA</v>
      </c>
      <c r="B491" s="34">
        <v>6182</v>
      </c>
      <c r="C491" s="31" t="s">
        <v>27</v>
      </c>
      <c r="D491" s="31" t="s">
        <v>249</v>
      </c>
      <c r="E491" s="31" t="s">
        <v>446</v>
      </c>
      <c r="F491" s="32">
        <v>19.79</v>
      </c>
      <c r="G491" s="68">
        <v>4.04</v>
      </c>
      <c r="H491" s="32">
        <v>186.01</v>
      </c>
      <c r="I491" s="32">
        <v>166.22</v>
      </c>
      <c r="J491" s="68">
        <v>33.96</v>
      </c>
      <c r="K491" s="68">
        <v>38.01</v>
      </c>
      <c r="L491" s="68">
        <v>28</v>
      </c>
      <c r="M491" s="68">
        <v>42</v>
      </c>
      <c r="N491" s="68">
        <v>70</v>
      </c>
      <c r="O491" s="68">
        <v>32</v>
      </c>
      <c r="P491" s="32">
        <v>156.63999999999999</v>
      </c>
      <c r="Q491" s="32">
        <v>4.8949999999999996</v>
      </c>
      <c r="R491" s="33">
        <v>2.6037940390936133E-2</v>
      </c>
      <c r="S491" s="68">
        <v>0</v>
      </c>
      <c r="T491" s="31" t="s">
        <v>417</v>
      </c>
      <c r="U491" s="31" t="s">
        <v>417</v>
      </c>
      <c r="V491" s="31" t="s">
        <v>417</v>
      </c>
      <c r="W491" s="30">
        <v>1</v>
      </c>
      <c r="X491" s="30">
        <v>1</v>
      </c>
    </row>
    <row r="492" spans="1:24" x14ac:dyDescent="0.35">
      <c r="A492" t="str">
        <f t="shared" si="7"/>
        <v>1368BOXLIN</v>
      </c>
      <c r="B492" s="28">
        <v>1368</v>
      </c>
      <c r="C492" s="25" t="s">
        <v>252</v>
      </c>
      <c r="D492" s="25" t="s">
        <v>251</v>
      </c>
      <c r="E492" s="25" t="s">
        <v>446</v>
      </c>
      <c r="F492" s="26">
        <v>-19.78</v>
      </c>
      <c r="G492" s="67">
        <v>-470</v>
      </c>
      <c r="H492" s="26">
        <v>-12.62</v>
      </c>
      <c r="I492" s="26">
        <v>7.16</v>
      </c>
      <c r="J492" s="67">
        <v>170</v>
      </c>
      <c r="K492" s="67">
        <v>-300</v>
      </c>
      <c r="L492" s="67">
        <v>0</v>
      </c>
      <c r="M492" s="67">
        <v>200</v>
      </c>
      <c r="N492" s="67">
        <v>200</v>
      </c>
      <c r="O492" s="67">
        <v>500</v>
      </c>
      <c r="P492" s="26">
        <v>21.05</v>
      </c>
      <c r="Q492" s="26">
        <v>4.2099999999999999E-2</v>
      </c>
      <c r="R492" s="27">
        <v>2.2230328870416162E-3</v>
      </c>
      <c r="S492" s="67">
        <v>0</v>
      </c>
      <c r="T492" s="25" t="s">
        <v>417</v>
      </c>
      <c r="U492" s="25" t="s">
        <v>417</v>
      </c>
      <c r="V492" s="25" t="s">
        <v>417</v>
      </c>
      <c r="W492" s="24">
        <v>1</v>
      </c>
      <c r="X492" s="24">
        <v>1</v>
      </c>
    </row>
    <row r="493" spans="1:24" hidden="1" x14ac:dyDescent="0.35">
      <c r="A493" t="str">
        <f t="shared" si="7"/>
        <v>5459CHEDCHS</v>
      </c>
      <c r="B493" s="34">
        <v>5459</v>
      </c>
      <c r="C493" s="31" t="s">
        <v>102</v>
      </c>
      <c r="D493" s="31" t="s">
        <v>186</v>
      </c>
      <c r="E493" s="31" t="s">
        <v>446</v>
      </c>
      <c r="F493" s="32">
        <v>19.77</v>
      </c>
      <c r="G493" s="68">
        <v>8.64</v>
      </c>
      <c r="H493" s="32">
        <v>56.04</v>
      </c>
      <c r="I493" s="32">
        <v>36.270000000000003</v>
      </c>
      <c r="J493" s="68">
        <v>15.86</v>
      </c>
      <c r="K493" s="68">
        <v>24.5</v>
      </c>
      <c r="L493" s="68">
        <v>12.5</v>
      </c>
      <c r="M493" s="68">
        <v>20</v>
      </c>
      <c r="N493" s="68">
        <v>32.5</v>
      </c>
      <c r="O493" s="68">
        <v>8</v>
      </c>
      <c r="P493" s="32">
        <v>18.3</v>
      </c>
      <c r="Q493" s="32">
        <v>2.2875000000000001</v>
      </c>
      <c r="R493" s="33">
        <v>2.3133213507501066E-3</v>
      </c>
      <c r="S493" s="68">
        <v>0</v>
      </c>
      <c r="T493" s="31" t="s">
        <v>417</v>
      </c>
      <c r="U493" s="31" t="s">
        <v>417</v>
      </c>
      <c r="V493" s="31" t="s">
        <v>417</v>
      </c>
      <c r="W493" s="30">
        <v>1</v>
      </c>
      <c r="X493" s="30">
        <v>1</v>
      </c>
    </row>
    <row r="494" spans="1:24" hidden="1" x14ac:dyDescent="0.35">
      <c r="A494" t="str">
        <f t="shared" si="7"/>
        <v>5490ALFRED</v>
      </c>
      <c r="B494" s="28">
        <v>5490</v>
      </c>
      <c r="C494" s="25" t="s">
        <v>69</v>
      </c>
      <c r="D494" s="25" t="s">
        <v>501</v>
      </c>
      <c r="E494" s="25" t="s">
        <v>446</v>
      </c>
      <c r="F494" s="26">
        <v>19.670000000000002</v>
      </c>
      <c r="G494" s="67">
        <v>2.2999999999999998</v>
      </c>
      <c r="H494" s="26">
        <v>199.08</v>
      </c>
      <c r="I494" s="26">
        <v>179.41</v>
      </c>
      <c r="J494" s="67">
        <v>20.91</v>
      </c>
      <c r="K494" s="67">
        <v>23.21</v>
      </c>
      <c r="L494" s="67">
        <v>14.17</v>
      </c>
      <c r="M494" s="67">
        <v>16</v>
      </c>
      <c r="N494" s="67">
        <v>30.17</v>
      </c>
      <c r="O494" s="67">
        <v>6.96</v>
      </c>
      <c r="P494" s="26">
        <v>59.699399999999997</v>
      </c>
      <c r="Q494" s="26">
        <v>8.5775000000000006</v>
      </c>
      <c r="R494" s="27">
        <v>9.0513891186714841E-3</v>
      </c>
      <c r="S494" s="67">
        <v>0</v>
      </c>
      <c r="T494" s="25" t="s">
        <v>417</v>
      </c>
      <c r="U494" s="25" t="s">
        <v>417</v>
      </c>
      <c r="V494" s="25" t="s">
        <v>417</v>
      </c>
      <c r="W494" s="24">
        <v>1</v>
      </c>
      <c r="X494" s="24">
        <v>1</v>
      </c>
    </row>
    <row r="495" spans="1:24" hidden="1" x14ac:dyDescent="0.35">
      <c r="A495" t="str">
        <f t="shared" si="7"/>
        <v>8724CINNMGC</v>
      </c>
      <c r="B495" s="34">
        <v>8724</v>
      </c>
      <c r="C495" s="31" t="s">
        <v>59</v>
      </c>
      <c r="D495" s="31" t="s">
        <v>60</v>
      </c>
      <c r="E495" s="31" t="s">
        <v>446</v>
      </c>
      <c r="F495" s="32">
        <v>19.66</v>
      </c>
      <c r="G495" s="68">
        <v>3.65</v>
      </c>
      <c r="H495" s="32">
        <v>59.74</v>
      </c>
      <c r="I495" s="32">
        <v>40.08</v>
      </c>
      <c r="J495" s="68">
        <v>7.45</v>
      </c>
      <c r="K495" s="68">
        <v>11.1</v>
      </c>
      <c r="L495" s="68">
        <v>12.5</v>
      </c>
      <c r="M495" s="68">
        <v>0</v>
      </c>
      <c r="N495" s="68">
        <v>12.5</v>
      </c>
      <c r="O495" s="68">
        <v>1.42</v>
      </c>
      <c r="P495" s="32">
        <v>7.6538000000000004</v>
      </c>
      <c r="Q495" s="32">
        <v>5.39</v>
      </c>
      <c r="R495" s="33">
        <v>1.3076381698314081E-3</v>
      </c>
      <c r="S495" s="68">
        <v>0</v>
      </c>
      <c r="T495" s="31" t="s">
        <v>417</v>
      </c>
      <c r="U495" s="31" t="s">
        <v>417</v>
      </c>
      <c r="V495" s="31" t="s">
        <v>417</v>
      </c>
      <c r="W495" s="30">
        <v>1</v>
      </c>
      <c r="X495" s="30">
        <v>1</v>
      </c>
    </row>
    <row r="496" spans="1:24" hidden="1" x14ac:dyDescent="0.35">
      <c r="A496" t="str">
        <f t="shared" si="7"/>
        <v>6117PBOX</v>
      </c>
      <c r="B496" s="28">
        <v>6117</v>
      </c>
      <c r="C496" s="25" t="s">
        <v>242</v>
      </c>
      <c r="D496" s="25" t="s">
        <v>241</v>
      </c>
      <c r="E496" s="25" t="s">
        <v>446</v>
      </c>
      <c r="F496" s="26">
        <v>-19.62</v>
      </c>
      <c r="G496" s="67">
        <v>-62</v>
      </c>
      <c r="H496" s="26">
        <v>7.91</v>
      </c>
      <c r="I496" s="26">
        <v>27.53</v>
      </c>
      <c r="J496" s="67">
        <v>87</v>
      </c>
      <c r="K496" s="67">
        <v>25</v>
      </c>
      <c r="L496" s="67">
        <v>125</v>
      </c>
      <c r="M496" s="67">
        <v>100</v>
      </c>
      <c r="N496" s="67">
        <v>225</v>
      </c>
      <c r="O496" s="67">
        <v>200</v>
      </c>
      <c r="P496" s="26">
        <v>63.3</v>
      </c>
      <c r="Q496" s="26">
        <v>0.3165</v>
      </c>
      <c r="R496" s="27">
        <v>1.064494761020926E-2</v>
      </c>
      <c r="S496" s="67">
        <v>0</v>
      </c>
      <c r="T496" s="25" t="s">
        <v>417</v>
      </c>
      <c r="U496" s="25" t="s">
        <v>417</v>
      </c>
      <c r="V496" s="25" t="s">
        <v>417</v>
      </c>
      <c r="W496" s="24">
        <v>1</v>
      </c>
      <c r="X496" s="24">
        <v>1</v>
      </c>
    </row>
    <row r="497" spans="1:24" hidden="1" x14ac:dyDescent="0.35">
      <c r="A497" t="str">
        <f t="shared" si="7"/>
        <v>6167PPKSCSR</v>
      </c>
      <c r="B497" s="34">
        <v>6167</v>
      </c>
      <c r="C497" s="31" t="s">
        <v>119</v>
      </c>
      <c r="D497" s="31" t="s">
        <v>190</v>
      </c>
      <c r="E497" s="31" t="s">
        <v>446</v>
      </c>
      <c r="F497" s="32">
        <v>19.54</v>
      </c>
      <c r="G497" s="68">
        <v>5</v>
      </c>
      <c r="H497" s="32">
        <v>58.6</v>
      </c>
      <c r="I497" s="32">
        <v>39.06</v>
      </c>
      <c r="J497" s="68">
        <v>10</v>
      </c>
      <c r="K497" s="68">
        <v>15</v>
      </c>
      <c r="L497" s="68">
        <v>10</v>
      </c>
      <c r="M497" s="68">
        <v>6</v>
      </c>
      <c r="N497" s="68">
        <v>16</v>
      </c>
      <c r="O497" s="68">
        <v>1</v>
      </c>
      <c r="P497" s="32">
        <v>3.9066999999999998</v>
      </c>
      <c r="Q497" s="32">
        <v>3.9066999999999998</v>
      </c>
      <c r="R497" s="33">
        <v>6.6325943243212822E-4</v>
      </c>
      <c r="S497" s="68">
        <v>0</v>
      </c>
      <c r="T497" s="31" t="s">
        <v>417</v>
      </c>
      <c r="U497" s="31" t="s">
        <v>417</v>
      </c>
      <c r="V497" s="31" t="s">
        <v>417</v>
      </c>
      <c r="W497" s="30">
        <v>1</v>
      </c>
      <c r="X497" s="30">
        <v>1</v>
      </c>
    </row>
    <row r="498" spans="1:24" hidden="1" x14ac:dyDescent="0.35">
      <c r="A498" t="str">
        <f t="shared" si="7"/>
        <v>4239PPKSCSR</v>
      </c>
      <c r="B498" s="28">
        <v>4239</v>
      </c>
      <c r="C498" s="25" t="s">
        <v>119</v>
      </c>
      <c r="D498" s="25" t="s">
        <v>190</v>
      </c>
      <c r="E498" s="25" t="s">
        <v>446</v>
      </c>
      <c r="F498" s="26">
        <v>19.53</v>
      </c>
      <c r="G498" s="67">
        <v>5</v>
      </c>
      <c r="H498" s="26">
        <v>85.94</v>
      </c>
      <c r="I498" s="26">
        <v>66.41</v>
      </c>
      <c r="J498" s="67">
        <v>17</v>
      </c>
      <c r="K498" s="67">
        <v>22</v>
      </c>
      <c r="L498" s="67">
        <v>14</v>
      </c>
      <c r="M498" s="67">
        <v>9</v>
      </c>
      <c r="N498" s="67">
        <v>23</v>
      </c>
      <c r="O498" s="67">
        <v>1</v>
      </c>
      <c r="P498" s="26">
        <v>3.9066999999999998</v>
      </c>
      <c r="Q498" s="26">
        <v>3.9066999999999998</v>
      </c>
      <c r="R498" s="27">
        <v>8.5135885083923585E-4</v>
      </c>
      <c r="S498" s="67">
        <v>0</v>
      </c>
      <c r="T498" s="25" t="s">
        <v>417</v>
      </c>
      <c r="U498" s="25" t="s">
        <v>417</v>
      </c>
      <c r="V498" s="25" t="s">
        <v>417</v>
      </c>
      <c r="W498" s="24">
        <v>1</v>
      </c>
      <c r="X498" s="24">
        <v>1</v>
      </c>
    </row>
    <row r="499" spans="1:24" hidden="1" x14ac:dyDescent="0.35">
      <c r="A499" t="str">
        <f t="shared" si="7"/>
        <v>1484PEPPERO</v>
      </c>
      <c r="B499" s="34">
        <v>1484</v>
      </c>
      <c r="C499" s="31" t="s">
        <v>35</v>
      </c>
      <c r="D499" s="31" t="s">
        <v>36</v>
      </c>
      <c r="E499" s="31" t="s">
        <v>446</v>
      </c>
      <c r="F499" s="32">
        <v>19.41</v>
      </c>
      <c r="G499" s="68">
        <v>6.4</v>
      </c>
      <c r="H499" s="32">
        <v>176.38</v>
      </c>
      <c r="I499" s="32">
        <v>156.97</v>
      </c>
      <c r="J499" s="68">
        <v>51.7</v>
      </c>
      <c r="K499" s="68">
        <v>58.1</v>
      </c>
      <c r="L499" s="68">
        <v>32.369999999999997</v>
      </c>
      <c r="M499" s="68">
        <v>50</v>
      </c>
      <c r="N499" s="68">
        <v>82.37</v>
      </c>
      <c r="O499" s="68">
        <v>24.28</v>
      </c>
      <c r="P499" s="32">
        <v>73.723792000000003</v>
      </c>
      <c r="Q499" s="32">
        <v>3.0364</v>
      </c>
      <c r="R499" s="33">
        <v>1.9182398312368822E-2</v>
      </c>
      <c r="S499" s="68">
        <v>0</v>
      </c>
      <c r="T499" s="31" t="s">
        <v>417</v>
      </c>
      <c r="U499" s="31" t="s">
        <v>417</v>
      </c>
      <c r="V499" s="31" t="s">
        <v>417</v>
      </c>
      <c r="W499" s="30">
        <v>1</v>
      </c>
      <c r="X499" s="30">
        <v>1</v>
      </c>
    </row>
    <row r="500" spans="1:24" hidden="1" x14ac:dyDescent="0.35">
      <c r="A500" t="str">
        <f t="shared" si="7"/>
        <v>8724PARMAS</v>
      </c>
      <c r="B500" s="28">
        <v>8724</v>
      </c>
      <c r="C500" s="25" t="s">
        <v>109</v>
      </c>
      <c r="D500" s="25" t="s">
        <v>239</v>
      </c>
      <c r="E500" s="25" t="s">
        <v>446</v>
      </c>
      <c r="F500" s="26">
        <v>-19.399999999999999</v>
      </c>
      <c r="G500" s="67">
        <v>-2.76</v>
      </c>
      <c r="H500" s="26">
        <v>37.17</v>
      </c>
      <c r="I500" s="26">
        <v>56.57</v>
      </c>
      <c r="J500" s="67">
        <v>8.0500000000000007</v>
      </c>
      <c r="K500" s="67">
        <v>5.29</v>
      </c>
      <c r="L500" s="67">
        <v>5.93</v>
      </c>
      <c r="M500" s="67">
        <v>6</v>
      </c>
      <c r="N500" s="67">
        <v>11.93</v>
      </c>
      <c r="O500" s="67">
        <v>6.64</v>
      </c>
      <c r="P500" s="26">
        <v>46.679200000000002</v>
      </c>
      <c r="Q500" s="26">
        <v>7.03</v>
      </c>
      <c r="R500" s="27">
        <v>7.9750586188813751E-3</v>
      </c>
      <c r="S500" s="67">
        <v>0</v>
      </c>
      <c r="T500" s="25" t="s">
        <v>417</v>
      </c>
      <c r="U500" s="25" t="s">
        <v>417</v>
      </c>
      <c r="V500" s="25" t="s">
        <v>417</v>
      </c>
      <c r="W500" s="24">
        <v>1</v>
      </c>
      <c r="X500" s="24">
        <v>1</v>
      </c>
    </row>
    <row r="501" spans="1:24" hidden="1" x14ac:dyDescent="0.35">
      <c r="A501" t="str">
        <f t="shared" si="7"/>
        <v>619212SCRDO</v>
      </c>
      <c r="B501" s="34">
        <v>6192</v>
      </c>
      <c r="C501" s="31" t="s">
        <v>98</v>
      </c>
      <c r="D501" s="31" t="s">
        <v>197</v>
      </c>
      <c r="E501" s="31" t="s">
        <v>446</v>
      </c>
      <c r="F501" s="32">
        <v>19.39</v>
      </c>
      <c r="G501" s="68">
        <v>33</v>
      </c>
      <c r="H501" s="32">
        <v>339.56</v>
      </c>
      <c r="I501" s="32">
        <v>320.17</v>
      </c>
      <c r="J501" s="68">
        <v>545</v>
      </c>
      <c r="K501" s="68">
        <v>578</v>
      </c>
      <c r="L501" s="68">
        <v>207</v>
      </c>
      <c r="M501" s="68">
        <v>608</v>
      </c>
      <c r="N501" s="68">
        <v>815</v>
      </c>
      <c r="O501" s="68">
        <v>237</v>
      </c>
      <c r="P501" s="32">
        <v>139.23750000000001</v>
      </c>
      <c r="Q501" s="32">
        <v>0.58750000000000002</v>
      </c>
      <c r="R501" s="33">
        <v>3.0201104707010405E-2</v>
      </c>
      <c r="S501" s="68">
        <v>0</v>
      </c>
      <c r="T501" s="31" t="s">
        <v>417</v>
      </c>
      <c r="U501" s="31" t="s">
        <v>417</v>
      </c>
      <c r="V501" s="31" t="s">
        <v>417</v>
      </c>
      <c r="W501" s="30">
        <v>1</v>
      </c>
      <c r="X501" s="30">
        <v>1</v>
      </c>
    </row>
    <row r="502" spans="1:24" hidden="1" x14ac:dyDescent="0.35">
      <c r="A502" t="str">
        <f t="shared" si="7"/>
        <v>616512SCRDO</v>
      </c>
      <c r="B502" s="28">
        <v>6165</v>
      </c>
      <c r="C502" s="25" t="s">
        <v>98</v>
      </c>
      <c r="D502" s="25" t="s">
        <v>197</v>
      </c>
      <c r="E502" s="25" t="s">
        <v>446</v>
      </c>
      <c r="F502" s="26">
        <v>19.38</v>
      </c>
      <c r="G502" s="67">
        <v>33</v>
      </c>
      <c r="H502" s="26">
        <v>394.79</v>
      </c>
      <c r="I502" s="26">
        <v>375.41</v>
      </c>
      <c r="J502" s="67">
        <v>639</v>
      </c>
      <c r="K502" s="67">
        <v>672</v>
      </c>
      <c r="L502" s="67">
        <v>184</v>
      </c>
      <c r="M502" s="67">
        <v>680</v>
      </c>
      <c r="N502" s="67">
        <v>864</v>
      </c>
      <c r="O502" s="67">
        <v>192</v>
      </c>
      <c r="P502" s="26">
        <v>112.8</v>
      </c>
      <c r="Q502" s="26">
        <v>0.58750000000000002</v>
      </c>
      <c r="R502" s="27">
        <v>1.669856393386427E-2</v>
      </c>
      <c r="S502" s="67">
        <v>0</v>
      </c>
      <c r="T502" s="25" t="s">
        <v>417</v>
      </c>
      <c r="U502" s="25" t="s">
        <v>417</v>
      </c>
      <c r="V502" s="25" t="s">
        <v>417</v>
      </c>
      <c r="W502" s="24">
        <v>1</v>
      </c>
      <c r="X502" s="24">
        <v>1</v>
      </c>
    </row>
    <row r="503" spans="1:24" hidden="1" x14ac:dyDescent="0.35">
      <c r="A503" t="str">
        <f t="shared" si="7"/>
        <v>6117PMARIN</v>
      </c>
      <c r="B503" s="34">
        <v>6117</v>
      </c>
      <c r="C503" s="31" t="s">
        <v>45</v>
      </c>
      <c r="D503" s="31" t="s">
        <v>215</v>
      </c>
      <c r="E503" s="31" t="s">
        <v>446</v>
      </c>
      <c r="F503" s="32">
        <v>19.309999999999999</v>
      </c>
      <c r="G503" s="68">
        <v>8.85</v>
      </c>
      <c r="H503" s="32">
        <v>37.119999999999997</v>
      </c>
      <c r="I503" s="32">
        <v>17.809999999999999</v>
      </c>
      <c r="J503" s="68">
        <v>8.15</v>
      </c>
      <c r="K503" s="68">
        <v>17</v>
      </c>
      <c r="L503" s="68">
        <v>17</v>
      </c>
      <c r="M503" s="68">
        <v>20</v>
      </c>
      <c r="N503" s="68">
        <v>37</v>
      </c>
      <c r="O503" s="68">
        <v>20</v>
      </c>
      <c r="P503" s="32">
        <v>43.67</v>
      </c>
      <c r="Q503" s="32">
        <v>2.1835</v>
      </c>
      <c r="R503" s="33">
        <v>7.3438366846419979E-3</v>
      </c>
      <c r="S503" s="68">
        <v>0</v>
      </c>
      <c r="T503" s="31" t="s">
        <v>417</v>
      </c>
      <c r="U503" s="31" t="s">
        <v>417</v>
      </c>
      <c r="V503" s="31" t="s">
        <v>417</v>
      </c>
      <c r="W503" s="30">
        <v>1</v>
      </c>
      <c r="X503" s="30">
        <v>1</v>
      </c>
    </row>
    <row r="504" spans="1:24" hidden="1" x14ac:dyDescent="0.35">
      <c r="A504" t="str">
        <f t="shared" si="7"/>
        <v>426914PIZBO</v>
      </c>
      <c r="B504" s="28">
        <v>4269</v>
      </c>
      <c r="C504" s="25" t="s">
        <v>178</v>
      </c>
      <c r="D504" s="25" t="s">
        <v>177</v>
      </c>
      <c r="E504" s="25" t="s">
        <v>446</v>
      </c>
      <c r="F504" s="26">
        <v>19.29</v>
      </c>
      <c r="G504" s="67">
        <v>48</v>
      </c>
      <c r="H504" s="26">
        <v>130.58000000000001</v>
      </c>
      <c r="I504" s="26">
        <v>111.29</v>
      </c>
      <c r="J504" s="67">
        <v>277</v>
      </c>
      <c r="K504" s="67">
        <v>325</v>
      </c>
      <c r="L504" s="67">
        <v>225</v>
      </c>
      <c r="M504" s="67">
        <v>400</v>
      </c>
      <c r="N504" s="67">
        <v>625</v>
      </c>
      <c r="O504" s="67">
        <v>300</v>
      </c>
      <c r="P504" s="26">
        <v>120.54</v>
      </c>
      <c r="Q504" s="26">
        <v>0.40179999999999999</v>
      </c>
      <c r="R504" s="27">
        <v>2.24739932605614E-2</v>
      </c>
      <c r="S504" s="67">
        <v>0</v>
      </c>
      <c r="T504" s="25" t="s">
        <v>417</v>
      </c>
      <c r="U504" s="25" t="s">
        <v>417</v>
      </c>
      <c r="V504" s="25" t="s">
        <v>417</v>
      </c>
      <c r="W504" s="24">
        <v>1</v>
      </c>
      <c r="X504" s="24">
        <v>1</v>
      </c>
    </row>
    <row r="505" spans="1:24" hidden="1" x14ac:dyDescent="0.35">
      <c r="A505" t="str">
        <f t="shared" si="7"/>
        <v>87052LTORG</v>
      </c>
      <c r="B505" s="34">
        <v>8705</v>
      </c>
      <c r="C505" s="31" t="s">
        <v>137</v>
      </c>
      <c r="D505" s="31" t="s">
        <v>156</v>
      </c>
      <c r="E505" s="31" t="s">
        <v>461</v>
      </c>
      <c r="F505" s="32">
        <v>-19.25</v>
      </c>
      <c r="G505" s="68">
        <v>-14</v>
      </c>
      <c r="H505" s="32">
        <v>-5.49</v>
      </c>
      <c r="I505" s="32">
        <v>13.76</v>
      </c>
      <c r="J505" s="68">
        <v>10</v>
      </c>
      <c r="K505" s="68">
        <v>-4</v>
      </c>
      <c r="L505" s="68">
        <v>6</v>
      </c>
      <c r="M505" s="68">
        <v>0</v>
      </c>
      <c r="N505" s="68">
        <v>6</v>
      </c>
      <c r="O505" s="68">
        <v>10</v>
      </c>
      <c r="P505" s="32">
        <v>13.75</v>
      </c>
      <c r="Q505" s="32">
        <v>1.375</v>
      </c>
      <c r="R505" s="33">
        <v>3.4194136101067226E-3</v>
      </c>
      <c r="S505" s="68">
        <v>0</v>
      </c>
      <c r="T505" s="31" t="s">
        <v>417</v>
      </c>
      <c r="U505" s="31" t="s">
        <v>417</v>
      </c>
      <c r="V505" s="31" t="s">
        <v>417</v>
      </c>
      <c r="W505" s="30">
        <v>1</v>
      </c>
      <c r="X505" s="30">
        <v>1</v>
      </c>
    </row>
    <row r="506" spans="1:24" hidden="1" x14ac:dyDescent="0.35">
      <c r="A506" t="str">
        <f t="shared" si="7"/>
        <v>545914THIN</v>
      </c>
      <c r="B506" s="28">
        <v>5459</v>
      </c>
      <c r="C506" s="25" t="s">
        <v>114</v>
      </c>
      <c r="D506" s="25" t="s">
        <v>265</v>
      </c>
      <c r="E506" s="25" t="s">
        <v>446</v>
      </c>
      <c r="F506" s="26">
        <v>19.239999999999998</v>
      </c>
      <c r="G506" s="67">
        <v>30</v>
      </c>
      <c r="H506" s="26">
        <v>76.98</v>
      </c>
      <c r="I506" s="26">
        <v>57.74</v>
      </c>
      <c r="J506" s="67">
        <v>90</v>
      </c>
      <c r="K506" s="67">
        <v>120</v>
      </c>
      <c r="L506" s="67">
        <v>72</v>
      </c>
      <c r="M506" s="67">
        <v>120</v>
      </c>
      <c r="N506" s="67">
        <v>192</v>
      </c>
      <c r="O506" s="67">
        <v>72</v>
      </c>
      <c r="P506" s="26">
        <v>46.188000000000002</v>
      </c>
      <c r="Q506" s="26">
        <v>0.64149999999999996</v>
      </c>
      <c r="R506" s="27">
        <v>5.8386713960899414E-3</v>
      </c>
      <c r="S506" s="67">
        <v>0</v>
      </c>
      <c r="T506" s="25" t="s">
        <v>417</v>
      </c>
      <c r="U506" s="25" t="s">
        <v>417</v>
      </c>
      <c r="V506" s="25" t="s">
        <v>417</v>
      </c>
      <c r="W506" s="24">
        <v>1</v>
      </c>
      <c r="X506" s="24">
        <v>1</v>
      </c>
    </row>
    <row r="507" spans="1:24" hidden="1" x14ac:dyDescent="0.35">
      <c r="A507" t="str">
        <f t="shared" si="7"/>
        <v>4269GAROIL</v>
      </c>
      <c r="B507" s="34">
        <v>4269</v>
      </c>
      <c r="C507" s="31" t="s">
        <v>64</v>
      </c>
      <c r="D507" s="31" t="s">
        <v>65</v>
      </c>
      <c r="E507" s="31" t="s">
        <v>446</v>
      </c>
      <c r="F507" s="32">
        <v>19.21</v>
      </c>
      <c r="G507" s="68">
        <v>2.0699999999999998</v>
      </c>
      <c r="H507" s="32">
        <v>96.43</v>
      </c>
      <c r="I507" s="32">
        <v>77.22</v>
      </c>
      <c r="J507" s="68">
        <v>8.33</v>
      </c>
      <c r="K507" s="68">
        <v>10.4</v>
      </c>
      <c r="L507" s="68">
        <v>10.119999999999999</v>
      </c>
      <c r="M507" s="68">
        <v>12</v>
      </c>
      <c r="N507" s="68">
        <v>22.12</v>
      </c>
      <c r="O507" s="68">
        <v>11.72</v>
      </c>
      <c r="P507" s="32">
        <v>108.605724</v>
      </c>
      <c r="Q507" s="32">
        <v>9.2667000000000002</v>
      </c>
      <c r="R507" s="33">
        <v>2.0248915789235034E-2</v>
      </c>
      <c r="S507" s="68">
        <v>0</v>
      </c>
      <c r="T507" s="31" t="s">
        <v>417</v>
      </c>
      <c r="U507" s="31" t="s">
        <v>417</v>
      </c>
      <c r="V507" s="31" t="s">
        <v>417</v>
      </c>
      <c r="W507" s="30">
        <v>1</v>
      </c>
      <c r="X507" s="30">
        <v>1</v>
      </c>
    </row>
    <row r="508" spans="1:24" hidden="1" x14ac:dyDescent="0.35">
      <c r="A508" t="str">
        <f t="shared" si="7"/>
        <v>6167BEEF</v>
      </c>
      <c r="B508" s="28">
        <v>6167</v>
      </c>
      <c r="C508" s="25" t="s">
        <v>11</v>
      </c>
      <c r="D508" s="25" t="s">
        <v>192</v>
      </c>
      <c r="E508" s="25" t="s">
        <v>446</v>
      </c>
      <c r="F508" s="26">
        <v>-19.190000000000001</v>
      </c>
      <c r="G508" s="67">
        <v>-5.77</v>
      </c>
      <c r="H508" s="26">
        <v>56.15</v>
      </c>
      <c r="I508" s="26">
        <v>75.34</v>
      </c>
      <c r="J508" s="67">
        <v>22.66</v>
      </c>
      <c r="K508" s="67">
        <v>16.89</v>
      </c>
      <c r="L508" s="67">
        <v>15</v>
      </c>
      <c r="M508" s="67">
        <v>10</v>
      </c>
      <c r="N508" s="67">
        <v>25</v>
      </c>
      <c r="O508" s="67">
        <v>8.11</v>
      </c>
      <c r="P508" s="26">
        <v>26.96575</v>
      </c>
      <c r="Q508" s="26">
        <v>3.3250000000000002</v>
      </c>
      <c r="R508" s="27">
        <v>4.5781063404168893E-3</v>
      </c>
      <c r="S508" s="67">
        <v>0</v>
      </c>
      <c r="T508" s="25" t="s">
        <v>417</v>
      </c>
      <c r="U508" s="25" t="s">
        <v>417</v>
      </c>
      <c r="V508" s="25" t="s">
        <v>417</v>
      </c>
      <c r="W508" s="24">
        <v>1</v>
      </c>
      <c r="X508" s="24">
        <v>1</v>
      </c>
    </row>
    <row r="509" spans="1:24" hidden="1" x14ac:dyDescent="0.35">
      <c r="A509" t="str">
        <f t="shared" si="7"/>
        <v>6192GRNPEPP</v>
      </c>
      <c r="B509" s="34">
        <v>6192</v>
      </c>
      <c r="C509" s="31" t="s">
        <v>57</v>
      </c>
      <c r="D509" s="31" t="s">
        <v>212</v>
      </c>
      <c r="E509" s="31" t="s">
        <v>446</v>
      </c>
      <c r="F509" s="32">
        <v>19.18</v>
      </c>
      <c r="G509" s="68">
        <v>2.93</v>
      </c>
      <c r="H509" s="32">
        <v>66.63</v>
      </c>
      <c r="I509" s="32">
        <v>47.45</v>
      </c>
      <c r="J509" s="68">
        <v>7.25</v>
      </c>
      <c r="K509" s="68">
        <v>10.18</v>
      </c>
      <c r="L509" s="68">
        <v>3.87</v>
      </c>
      <c r="M509" s="68">
        <v>10</v>
      </c>
      <c r="N509" s="68">
        <v>13.87</v>
      </c>
      <c r="O509" s="68">
        <v>3.7</v>
      </c>
      <c r="P509" s="32">
        <v>24.234999999999999</v>
      </c>
      <c r="Q509" s="32">
        <v>6.55</v>
      </c>
      <c r="R509" s="33">
        <v>5.2566569535821674E-3</v>
      </c>
      <c r="S509" s="68">
        <v>0</v>
      </c>
      <c r="T509" s="31" t="s">
        <v>417</v>
      </c>
      <c r="U509" s="31" t="s">
        <v>417</v>
      </c>
      <c r="V509" s="31" t="s">
        <v>417</v>
      </c>
      <c r="W509" s="30">
        <v>1</v>
      </c>
      <c r="X509" s="30">
        <v>1</v>
      </c>
    </row>
    <row r="510" spans="1:24" hidden="1" x14ac:dyDescent="0.35">
      <c r="A510" t="str">
        <f t="shared" si="7"/>
        <v>6192BACON</v>
      </c>
      <c r="B510" s="28">
        <v>6192</v>
      </c>
      <c r="C510" s="25" t="s">
        <v>17</v>
      </c>
      <c r="D510" s="25" t="s">
        <v>167</v>
      </c>
      <c r="E510" s="25" t="s">
        <v>446</v>
      </c>
      <c r="F510" s="26">
        <v>19.170000000000002</v>
      </c>
      <c r="G510" s="67">
        <v>3.15</v>
      </c>
      <c r="H510" s="26">
        <v>149.77000000000001</v>
      </c>
      <c r="I510" s="26">
        <v>130.6</v>
      </c>
      <c r="J510" s="67">
        <v>21.55</v>
      </c>
      <c r="K510" s="67">
        <v>24.72</v>
      </c>
      <c r="L510" s="67">
        <v>26.06</v>
      </c>
      <c r="M510" s="67">
        <v>10</v>
      </c>
      <c r="N510" s="67">
        <v>36.06</v>
      </c>
      <c r="O510" s="67">
        <v>11.34</v>
      </c>
      <c r="P510" s="26">
        <v>68.720399999999998</v>
      </c>
      <c r="Q510" s="26">
        <v>6.06</v>
      </c>
      <c r="R510" s="27">
        <v>1.4905697070887064E-2</v>
      </c>
      <c r="S510" s="67">
        <v>0</v>
      </c>
      <c r="T510" s="25" t="s">
        <v>417</v>
      </c>
      <c r="U510" s="25" t="s">
        <v>417</v>
      </c>
      <c r="V510" s="25" t="s">
        <v>417</v>
      </c>
      <c r="W510" s="24">
        <v>1</v>
      </c>
      <c r="X510" s="24">
        <v>1</v>
      </c>
    </row>
    <row r="511" spans="1:24" hidden="1" x14ac:dyDescent="0.35">
      <c r="A511" t="str">
        <f t="shared" si="7"/>
        <v>4293PPKSGAR</v>
      </c>
      <c r="B511" s="34">
        <v>4293</v>
      </c>
      <c r="C511" s="31" t="s">
        <v>123</v>
      </c>
      <c r="D511" s="31" t="s">
        <v>191</v>
      </c>
      <c r="E511" s="31" t="s">
        <v>446</v>
      </c>
      <c r="F511" s="32">
        <v>19.16</v>
      </c>
      <c r="G511" s="68">
        <v>5</v>
      </c>
      <c r="H511" s="32">
        <v>72.81</v>
      </c>
      <c r="I511" s="32">
        <v>53.65</v>
      </c>
      <c r="J511" s="68">
        <v>14</v>
      </c>
      <c r="K511" s="68">
        <v>19</v>
      </c>
      <c r="L511" s="68">
        <v>5</v>
      </c>
      <c r="M511" s="68">
        <v>18</v>
      </c>
      <c r="N511" s="68">
        <v>23</v>
      </c>
      <c r="O511" s="68">
        <v>4</v>
      </c>
      <c r="P511" s="32">
        <v>15.3268</v>
      </c>
      <c r="Q511" s="32">
        <v>3.8317000000000001</v>
      </c>
      <c r="R511" s="33">
        <v>3.0520438715475606E-3</v>
      </c>
      <c r="S511" s="68">
        <v>0</v>
      </c>
      <c r="T511" s="31" t="s">
        <v>417</v>
      </c>
      <c r="U511" s="31" t="s">
        <v>417</v>
      </c>
      <c r="V511" s="31" t="s">
        <v>417</v>
      </c>
      <c r="W511" s="30">
        <v>1</v>
      </c>
      <c r="X511" s="30">
        <v>1</v>
      </c>
    </row>
    <row r="512" spans="1:24" hidden="1" x14ac:dyDescent="0.35">
      <c r="A512" t="str">
        <f t="shared" si="7"/>
        <v>5423PPKSGAR</v>
      </c>
      <c r="B512" s="28">
        <v>5423</v>
      </c>
      <c r="C512" s="25" t="s">
        <v>123</v>
      </c>
      <c r="D512" s="25" t="s">
        <v>191</v>
      </c>
      <c r="E512" s="25" t="s">
        <v>446</v>
      </c>
      <c r="F512" s="26">
        <v>19.16</v>
      </c>
      <c r="G512" s="67">
        <v>5</v>
      </c>
      <c r="H512" s="26">
        <v>68.98</v>
      </c>
      <c r="I512" s="26">
        <v>49.82</v>
      </c>
      <c r="J512" s="67">
        <v>13</v>
      </c>
      <c r="K512" s="67">
        <v>18</v>
      </c>
      <c r="L512" s="67">
        <v>15</v>
      </c>
      <c r="M512" s="67">
        <v>12</v>
      </c>
      <c r="N512" s="67">
        <v>27</v>
      </c>
      <c r="O512" s="67">
        <v>9</v>
      </c>
      <c r="P512" s="26">
        <v>34.485300000000002</v>
      </c>
      <c r="Q512" s="26">
        <v>3.8317000000000001</v>
      </c>
      <c r="R512" s="27">
        <v>7.6709666414951708E-3</v>
      </c>
      <c r="S512" s="67">
        <v>0</v>
      </c>
      <c r="T512" s="25" t="s">
        <v>417</v>
      </c>
      <c r="U512" s="25" t="s">
        <v>417</v>
      </c>
      <c r="V512" s="25" t="s">
        <v>417</v>
      </c>
      <c r="W512" s="24">
        <v>1</v>
      </c>
      <c r="X512" s="24">
        <v>1</v>
      </c>
    </row>
    <row r="513" spans="1:24" hidden="1" x14ac:dyDescent="0.35">
      <c r="A513" t="str">
        <f t="shared" si="7"/>
        <v>4391PPKSGAR</v>
      </c>
      <c r="B513" s="34">
        <v>4391</v>
      </c>
      <c r="C513" s="31" t="s">
        <v>123</v>
      </c>
      <c r="D513" s="31" t="s">
        <v>191</v>
      </c>
      <c r="E513" s="31" t="s">
        <v>446</v>
      </c>
      <c r="F513" s="32">
        <v>19.16</v>
      </c>
      <c r="G513" s="68">
        <v>5</v>
      </c>
      <c r="H513" s="32">
        <v>45.97</v>
      </c>
      <c r="I513" s="32">
        <v>26.81</v>
      </c>
      <c r="J513" s="68">
        <v>7</v>
      </c>
      <c r="K513" s="68">
        <v>12</v>
      </c>
      <c r="L513" s="68">
        <v>10</v>
      </c>
      <c r="M513" s="68">
        <v>6</v>
      </c>
      <c r="N513" s="68">
        <v>16</v>
      </c>
      <c r="O513" s="68">
        <v>4</v>
      </c>
      <c r="P513" s="32">
        <v>15.3268</v>
      </c>
      <c r="Q513" s="32">
        <v>3.8317000000000001</v>
      </c>
      <c r="R513" s="33">
        <v>3.4158992382380669E-3</v>
      </c>
      <c r="S513" s="68">
        <v>0</v>
      </c>
      <c r="T513" s="31" t="s">
        <v>417</v>
      </c>
      <c r="U513" s="31" t="s">
        <v>417</v>
      </c>
      <c r="V513" s="31" t="s">
        <v>417</v>
      </c>
      <c r="W513" s="30">
        <v>1</v>
      </c>
      <c r="X513" s="30">
        <v>1</v>
      </c>
    </row>
    <row r="514" spans="1:24" hidden="1" x14ac:dyDescent="0.35">
      <c r="A514" t="str">
        <f t="shared" si="7"/>
        <v>6192PROVOLON</v>
      </c>
      <c r="B514" s="28">
        <v>6192</v>
      </c>
      <c r="C514" s="25" t="s">
        <v>99</v>
      </c>
      <c r="D514" s="25" t="s">
        <v>188</v>
      </c>
      <c r="E514" s="25" t="s">
        <v>446</v>
      </c>
      <c r="F514" s="26">
        <v>-19.14</v>
      </c>
      <c r="G514" s="67">
        <v>-8.23</v>
      </c>
      <c r="H514" s="26">
        <v>196.03</v>
      </c>
      <c r="I514" s="26">
        <v>215.17</v>
      </c>
      <c r="J514" s="67">
        <v>92.61</v>
      </c>
      <c r="K514" s="67">
        <v>84.38</v>
      </c>
      <c r="L514" s="67">
        <v>42.2</v>
      </c>
      <c r="M514" s="67">
        <v>75</v>
      </c>
      <c r="N514" s="67">
        <v>117.2</v>
      </c>
      <c r="O514" s="67">
        <v>32.83</v>
      </c>
      <c r="P514" s="26">
        <v>76.273938999999999</v>
      </c>
      <c r="Q514" s="26">
        <v>2.3233000000000001</v>
      </c>
      <c r="R514" s="27">
        <v>1.6544086314068583E-2</v>
      </c>
      <c r="S514" s="67">
        <v>0</v>
      </c>
      <c r="T514" s="25" t="s">
        <v>417</v>
      </c>
      <c r="U514" s="25" t="s">
        <v>417</v>
      </c>
      <c r="V514" s="25" t="s">
        <v>417</v>
      </c>
      <c r="W514" s="24">
        <v>1</v>
      </c>
      <c r="X514" s="24">
        <v>1</v>
      </c>
    </row>
    <row r="515" spans="1:24" hidden="1" x14ac:dyDescent="0.35">
      <c r="A515" t="str">
        <f t="shared" ref="A515:A578" si="8">B515&amp;C515</f>
        <v>616520OZDIET</v>
      </c>
      <c r="B515" s="34">
        <v>6165</v>
      </c>
      <c r="C515" s="31" t="s">
        <v>131</v>
      </c>
      <c r="D515" s="31" t="s">
        <v>160</v>
      </c>
      <c r="E515" s="31" t="s">
        <v>461</v>
      </c>
      <c r="F515" s="32">
        <v>19.100000000000001</v>
      </c>
      <c r="G515" s="68">
        <v>26</v>
      </c>
      <c r="H515" s="32">
        <v>28.63</v>
      </c>
      <c r="I515" s="32">
        <v>9.5299999999999994</v>
      </c>
      <c r="J515" s="68">
        <v>13</v>
      </c>
      <c r="K515" s="68">
        <v>39</v>
      </c>
      <c r="L515" s="68">
        <v>87</v>
      </c>
      <c r="M515" s="68">
        <v>0</v>
      </c>
      <c r="N515" s="68">
        <v>87</v>
      </c>
      <c r="O515" s="68">
        <v>48</v>
      </c>
      <c r="P515" s="32">
        <v>35.260800000000003</v>
      </c>
      <c r="Q515" s="32">
        <v>0.73460000000000003</v>
      </c>
      <c r="R515" s="33">
        <v>5.219900028007104E-3</v>
      </c>
      <c r="S515" s="68">
        <v>0</v>
      </c>
      <c r="T515" s="31" t="s">
        <v>417</v>
      </c>
      <c r="U515" s="31" t="s">
        <v>417</v>
      </c>
      <c r="V515" s="31" t="s">
        <v>417</v>
      </c>
      <c r="W515" s="30">
        <v>1</v>
      </c>
      <c r="X515" s="30">
        <v>1</v>
      </c>
    </row>
    <row r="516" spans="1:24" hidden="1" x14ac:dyDescent="0.35">
      <c r="A516" t="str">
        <f t="shared" si="8"/>
        <v>5462BBQDC</v>
      </c>
      <c r="B516" s="28">
        <v>5462</v>
      </c>
      <c r="C516" s="25" t="s">
        <v>218</v>
      </c>
      <c r="D516" s="25" t="s">
        <v>445</v>
      </c>
      <c r="E516" s="25" t="s">
        <v>446</v>
      </c>
      <c r="F516" s="26">
        <v>19.07</v>
      </c>
      <c r="G516" s="67">
        <v>73</v>
      </c>
      <c r="H516" s="26">
        <v>19.59</v>
      </c>
      <c r="I516" s="26">
        <v>0.52</v>
      </c>
      <c r="J516" s="67">
        <v>2</v>
      </c>
      <c r="K516" s="67">
        <v>75</v>
      </c>
      <c r="L516" s="67">
        <v>120</v>
      </c>
      <c r="M516" s="67">
        <v>0</v>
      </c>
      <c r="N516" s="67">
        <v>120</v>
      </c>
      <c r="O516" s="67">
        <v>45</v>
      </c>
      <c r="P516" s="26">
        <v>11.754</v>
      </c>
      <c r="Q516" s="26">
        <v>0.26119999999999999</v>
      </c>
      <c r="R516" s="27">
        <v>1.9463516339070549E-3</v>
      </c>
      <c r="S516" s="67">
        <v>0</v>
      </c>
      <c r="T516" s="25" t="s">
        <v>417</v>
      </c>
      <c r="U516" s="25" t="s">
        <v>417</v>
      </c>
      <c r="V516" s="25" t="s">
        <v>417</v>
      </c>
      <c r="W516" s="24">
        <v>1</v>
      </c>
      <c r="X516" s="24">
        <v>1</v>
      </c>
    </row>
    <row r="517" spans="1:24" hidden="1" x14ac:dyDescent="0.35">
      <c r="A517" t="str">
        <f t="shared" si="8"/>
        <v>1484CAEPK</v>
      </c>
      <c r="B517" s="34">
        <v>1484</v>
      </c>
      <c r="C517" s="31" t="s">
        <v>185</v>
      </c>
      <c r="D517" s="31" t="s">
        <v>184</v>
      </c>
      <c r="E517" s="31" t="s">
        <v>446</v>
      </c>
      <c r="F517" s="32">
        <v>-19.02</v>
      </c>
      <c r="G517" s="68">
        <v>-68</v>
      </c>
      <c r="H517" s="32">
        <v>-16.78</v>
      </c>
      <c r="I517" s="32">
        <v>2.2400000000000002</v>
      </c>
      <c r="J517" s="68">
        <v>8</v>
      </c>
      <c r="K517" s="68">
        <v>-60</v>
      </c>
      <c r="L517" s="68">
        <v>60</v>
      </c>
      <c r="M517" s="68">
        <v>0</v>
      </c>
      <c r="N517" s="68">
        <v>60</v>
      </c>
      <c r="O517" s="68">
        <v>120</v>
      </c>
      <c r="P517" s="32">
        <v>33.564</v>
      </c>
      <c r="Q517" s="32">
        <v>0.2797</v>
      </c>
      <c r="R517" s="33">
        <v>8.7331104313834954E-3</v>
      </c>
      <c r="S517" s="68">
        <v>0</v>
      </c>
      <c r="T517" s="31" t="s">
        <v>417</v>
      </c>
      <c r="U517" s="31" t="s">
        <v>417</v>
      </c>
      <c r="V517" s="31" t="s">
        <v>417</v>
      </c>
      <c r="W517" s="30">
        <v>1</v>
      </c>
      <c r="X517" s="30">
        <v>1</v>
      </c>
    </row>
    <row r="518" spans="1:24" hidden="1" x14ac:dyDescent="0.35">
      <c r="A518" t="str">
        <f t="shared" si="8"/>
        <v>4239ALFRED</v>
      </c>
      <c r="B518" s="28">
        <v>4239</v>
      </c>
      <c r="C518" s="25" t="s">
        <v>69</v>
      </c>
      <c r="D518" s="25" t="s">
        <v>501</v>
      </c>
      <c r="E518" s="25" t="s">
        <v>446</v>
      </c>
      <c r="F518" s="26">
        <v>-18.93</v>
      </c>
      <c r="G518" s="67">
        <v>-2.21</v>
      </c>
      <c r="H518" s="26">
        <v>94.37</v>
      </c>
      <c r="I518" s="26">
        <v>113.3</v>
      </c>
      <c r="J518" s="67">
        <v>13.21</v>
      </c>
      <c r="K518" s="67">
        <v>11</v>
      </c>
      <c r="L518" s="67">
        <v>17</v>
      </c>
      <c r="M518" s="67">
        <v>8</v>
      </c>
      <c r="N518" s="67">
        <v>25</v>
      </c>
      <c r="O518" s="67">
        <v>14</v>
      </c>
      <c r="P518" s="26">
        <v>120.08499999999999</v>
      </c>
      <c r="Q518" s="26">
        <v>8.5775000000000006</v>
      </c>
      <c r="R518" s="27">
        <v>2.6169254768226288E-2</v>
      </c>
      <c r="S518" s="67">
        <v>0</v>
      </c>
      <c r="T518" s="25" t="s">
        <v>417</v>
      </c>
      <c r="U518" s="25" t="s">
        <v>417</v>
      </c>
      <c r="V518" s="25" t="s">
        <v>417</v>
      </c>
      <c r="W518" s="24">
        <v>1</v>
      </c>
      <c r="X518" s="24">
        <v>1</v>
      </c>
    </row>
    <row r="519" spans="1:24" hidden="1" x14ac:dyDescent="0.35">
      <c r="A519" t="str">
        <f t="shared" si="8"/>
        <v>5427SUBBOX</v>
      </c>
      <c r="B519" s="34">
        <v>5427</v>
      </c>
      <c r="C519" s="31" t="s">
        <v>165</v>
      </c>
      <c r="D519" s="31" t="s">
        <v>454</v>
      </c>
      <c r="E519" s="31" t="s">
        <v>446</v>
      </c>
      <c r="F519" s="32">
        <v>18.88</v>
      </c>
      <c r="G519" s="68">
        <v>108</v>
      </c>
      <c r="H519" s="32">
        <v>90.91</v>
      </c>
      <c r="I519" s="32">
        <v>72.03</v>
      </c>
      <c r="J519" s="68">
        <v>412</v>
      </c>
      <c r="K519" s="68">
        <v>520</v>
      </c>
      <c r="L519" s="68">
        <v>440</v>
      </c>
      <c r="M519" s="68">
        <v>400</v>
      </c>
      <c r="N519" s="68">
        <v>840</v>
      </c>
      <c r="O519" s="68">
        <v>320</v>
      </c>
      <c r="P519" s="32">
        <v>55.968000000000004</v>
      </c>
      <c r="Q519" s="32">
        <v>0.1749</v>
      </c>
      <c r="R519" s="33">
        <v>8.8603048227917664E-3</v>
      </c>
      <c r="S519" s="68">
        <v>0</v>
      </c>
      <c r="T519" s="31" t="s">
        <v>417</v>
      </c>
      <c r="U519" s="31" t="s">
        <v>417</v>
      </c>
      <c r="V519" s="31" t="s">
        <v>417</v>
      </c>
      <c r="W519" s="30">
        <v>1</v>
      </c>
      <c r="X519" s="30">
        <v>1</v>
      </c>
    </row>
    <row r="520" spans="1:24" hidden="1" x14ac:dyDescent="0.35">
      <c r="A520" t="str">
        <f t="shared" si="8"/>
        <v>5480SAUCEBA</v>
      </c>
      <c r="B520" s="28">
        <v>5480</v>
      </c>
      <c r="C520" s="25" t="s">
        <v>27</v>
      </c>
      <c r="D520" s="25" t="s">
        <v>249</v>
      </c>
      <c r="E520" s="25" t="s">
        <v>446</v>
      </c>
      <c r="F520" s="26">
        <v>-18.82</v>
      </c>
      <c r="G520" s="67">
        <v>-3.84</v>
      </c>
      <c r="H520" s="26">
        <v>280.23</v>
      </c>
      <c r="I520" s="26">
        <v>299.05</v>
      </c>
      <c r="J520" s="67">
        <v>61.08</v>
      </c>
      <c r="K520" s="67">
        <v>57.24</v>
      </c>
      <c r="L520" s="67">
        <v>23.5</v>
      </c>
      <c r="M520" s="67">
        <v>66</v>
      </c>
      <c r="N520" s="67">
        <v>89.5</v>
      </c>
      <c r="O520" s="67">
        <v>32.25</v>
      </c>
      <c r="P520" s="26">
        <v>157.86375000000001</v>
      </c>
      <c r="Q520" s="26">
        <v>4.8949999999999996</v>
      </c>
      <c r="R520" s="27">
        <v>2.47151643407446E-2</v>
      </c>
      <c r="S520" s="67">
        <v>0</v>
      </c>
      <c r="T520" s="25" t="s">
        <v>417</v>
      </c>
      <c r="U520" s="25" t="s">
        <v>417</v>
      </c>
      <c r="V520" s="25" t="s">
        <v>417</v>
      </c>
      <c r="W520" s="24">
        <v>1</v>
      </c>
      <c r="X520" s="24">
        <v>1</v>
      </c>
    </row>
    <row r="521" spans="1:24" hidden="1" x14ac:dyDescent="0.35">
      <c r="A521" t="str">
        <f t="shared" si="8"/>
        <v>4283WHIRL</v>
      </c>
      <c r="B521" s="34">
        <v>4283</v>
      </c>
      <c r="C521" s="31" t="s">
        <v>37</v>
      </c>
      <c r="D521" s="31" t="s">
        <v>183</v>
      </c>
      <c r="E521" s="31" t="s">
        <v>446</v>
      </c>
      <c r="F521" s="32">
        <v>18.75</v>
      </c>
      <c r="G521" s="68">
        <v>1.1499999999999999</v>
      </c>
      <c r="H521" s="32">
        <v>28.68</v>
      </c>
      <c r="I521" s="32">
        <v>9.93</v>
      </c>
      <c r="J521" s="68">
        <v>0.62</v>
      </c>
      <c r="K521" s="68">
        <v>1.77</v>
      </c>
      <c r="L521" s="68">
        <v>5.09</v>
      </c>
      <c r="M521" s="68">
        <v>0</v>
      </c>
      <c r="N521" s="68">
        <v>5.09</v>
      </c>
      <c r="O521" s="68">
        <v>3.33</v>
      </c>
      <c r="P521" s="32">
        <v>54.090189000000002</v>
      </c>
      <c r="Q521" s="32">
        <v>16.243300000000001</v>
      </c>
      <c r="R521" s="33">
        <v>1.0197777175143016E-2</v>
      </c>
      <c r="S521" s="68">
        <v>0</v>
      </c>
      <c r="T521" s="31" t="s">
        <v>417</v>
      </c>
      <c r="U521" s="31" t="s">
        <v>417</v>
      </c>
      <c r="V521" s="31" t="s">
        <v>417</v>
      </c>
      <c r="W521" s="30">
        <v>1</v>
      </c>
      <c r="X521" s="30">
        <v>1</v>
      </c>
    </row>
    <row r="522" spans="1:24" hidden="1" x14ac:dyDescent="0.35">
      <c r="A522" t="str">
        <f t="shared" si="8"/>
        <v>6192CHKWING</v>
      </c>
      <c r="B522" s="28">
        <v>6192</v>
      </c>
      <c r="C522" s="25" t="s">
        <v>121</v>
      </c>
      <c r="D522" s="25" t="s">
        <v>468</v>
      </c>
      <c r="E522" s="25" t="s">
        <v>446</v>
      </c>
      <c r="F522" s="26">
        <v>18.690000000000001</v>
      </c>
      <c r="G522" s="67">
        <v>4.0199999999999996</v>
      </c>
      <c r="H522" s="26">
        <v>414.74</v>
      </c>
      <c r="I522" s="26">
        <v>396.05</v>
      </c>
      <c r="J522" s="67">
        <v>85.12</v>
      </c>
      <c r="K522" s="67">
        <v>89.14</v>
      </c>
      <c r="L522" s="67">
        <v>66.39</v>
      </c>
      <c r="M522" s="67">
        <v>50</v>
      </c>
      <c r="N522" s="67">
        <v>116.39</v>
      </c>
      <c r="O522" s="67">
        <v>27.25</v>
      </c>
      <c r="P522" s="26">
        <v>126.78879999999999</v>
      </c>
      <c r="Q522" s="26">
        <v>4.6528</v>
      </c>
      <c r="R522" s="27">
        <v>2.7500937782394833E-2</v>
      </c>
      <c r="S522" s="67">
        <v>0</v>
      </c>
      <c r="T522" s="25" t="s">
        <v>417</v>
      </c>
      <c r="U522" s="25" t="s">
        <v>417</v>
      </c>
      <c r="V522" s="25" t="s">
        <v>417</v>
      </c>
      <c r="W522" s="24">
        <v>1</v>
      </c>
      <c r="X522" s="24">
        <v>1</v>
      </c>
    </row>
    <row r="523" spans="1:24" hidden="1" x14ac:dyDescent="0.35">
      <c r="A523" t="str">
        <f t="shared" si="8"/>
        <v>8724BACON</v>
      </c>
      <c r="B523" s="34">
        <v>8724</v>
      </c>
      <c r="C523" s="31" t="s">
        <v>17</v>
      </c>
      <c r="D523" s="31" t="s">
        <v>167</v>
      </c>
      <c r="E523" s="31" t="s">
        <v>446</v>
      </c>
      <c r="F523" s="32">
        <v>-18.649999999999999</v>
      </c>
      <c r="G523" s="68">
        <v>-3.07</v>
      </c>
      <c r="H523" s="32">
        <v>142.29</v>
      </c>
      <c r="I523" s="32">
        <v>160.94</v>
      </c>
      <c r="J523" s="68">
        <v>26.55</v>
      </c>
      <c r="K523" s="68">
        <v>23.48</v>
      </c>
      <c r="L523" s="68">
        <v>23.48</v>
      </c>
      <c r="M523" s="68">
        <v>30</v>
      </c>
      <c r="N523" s="68">
        <v>53.48</v>
      </c>
      <c r="O523" s="68">
        <v>30</v>
      </c>
      <c r="P523" s="32">
        <v>181.8</v>
      </c>
      <c r="Q523" s="32">
        <v>6.06</v>
      </c>
      <c r="R523" s="33">
        <v>3.1060207906575817E-2</v>
      </c>
      <c r="S523" s="68">
        <v>0</v>
      </c>
      <c r="T523" s="31" t="s">
        <v>417</v>
      </c>
      <c r="U523" s="31" t="s">
        <v>417</v>
      </c>
      <c r="V523" s="31" t="s">
        <v>417</v>
      </c>
      <c r="W523" s="30">
        <v>1</v>
      </c>
      <c r="X523" s="30">
        <v>1</v>
      </c>
    </row>
    <row r="524" spans="1:24" hidden="1" x14ac:dyDescent="0.35">
      <c r="A524" t="str">
        <f t="shared" si="8"/>
        <v>8724HAM</v>
      </c>
      <c r="B524" s="28">
        <v>8724</v>
      </c>
      <c r="C524" s="25" t="s">
        <v>214</v>
      </c>
      <c r="D524" s="25" t="s">
        <v>26</v>
      </c>
      <c r="E524" s="25" t="s">
        <v>446</v>
      </c>
      <c r="F524" s="26">
        <v>-18.600000000000001</v>
      </c>
      <c r="G524" s="67">
        <v>-5.78</v>
      </c>
      <c r="H524" s="26">
        <v>74.95</v>
      </c>
      <c r="I524" s="26">
        <v>93.55</v>
      </c>
      <c r="J524" s="67">
        <v>29.07</v>
      </c>
      <c r="K524" s="67">
        <v>23.29</v>
      </c>
      <c r="L524" s="67">
        <v>21.3</v>
      </c>
      <c r="M524" s="67">
        <v>30</v>
      </c>
      <c r="N524" s="67">
        <v>51.3</v>
      </c>
      <c r="O524" s="67">
        <v>28</v>
      </c>
      <c r="P524" s="26">
        <v>90.075999999999993</v>
      </c>
      <c r="Q524" s="26">
        <v>3.2170000000000001</v>
      </c>
      <c r="R524" s="27">
        <v>1.5389325013161294E-2</v>
      </c>
      <c r="S524" s="67">
        <v>0</v>
      </c>
      <c r="T524" s="25" t="s">
        <v>417</v>
      </c>
      <c r="U524" s="25" t="s">
        <v>417</v>
      </c>
      <c r="V524" s="25" t="s">
        <v>417</v>
      </c>
      <c r="W524" s="24">
        <v>1</v>
      </c>
      <c r="X524" s="24">
        <v>1</v>
      </c>
    </row>
    <row r="525" spans="1:24" hidden="1" x14ac:dyDescent="0.35">
      <c r="A525" t="str">
        <f t="shared" si="8"/>
        <v>616714SCRDO</v>
      </c>
      <c r="B525" s="34">
        <v>6167</v>
      </c>
      <c r="C525" s="31" t="s">
        <v>94</v>
      </c>
      <c r="D525" s="31" t="s">
        <v>198</v>
      </c>
      <c r="E525" s="31" t="s">
        <v>446</v>
      </c>
      <c r="F525" s="32">
        <v>18.59</v>
      </c>
      <c r="G525" s="68">
        <v>22.5</v>
      </c>
      <c r="H525" s="32">
        <v>453.84</v>
      </c>
      <c r="I525" s="32">
        <v>435.25</v>
      </c>
      <c r="J525" s="68">
        <v>526.5</v>
      </c>
      <c r="K525" s="68">
        <v>549</v>
      </c>
      <c r="L525" s="68">
        <v>165</v>
      </c>
      <c r="M525" s="68">
        <v>534</v>
      </c>
      <c r="N525" s="68">
        <v>699</v>
      </c>
      <c r="O525" s="68">
        <v>150</v>
      </c>
      <c r="P525" s="32">
        <v>124.005</v>
      </c>
      <c r="Q525" s="32">
        <v>0.82669999999999999</v>
      </c>
      <c r="R525" s="33">
        <v>2.1052931097536556E-2</v>
      </c>
      <c r="S525" s="68">
        <v>0</v>
      </c>
      <c r="T525" s="31" t="s">
        <v>417</v>
      </c>
      <c r="U525" s="31" t="s">
        <v>417</v>
      </c>
      <c r="V525" s="31" t="s">
        <v>417</v>
      </c>
      <c r="W525" s="30">
        <v>1</v>
      </c>
      <c r="X525" s="30">
        <v>1</v>
      </c>
    </row>
    <row r="526" spans="1:24" hidden="1" x14ac:dyDescent="0.35">
      <c r="A526" t="str">
        <f t="shared" si="8"/>
        <v>5465GAROIL</v>
      </c>
      <c r="B526" s="28">
        <v>5465</v>
      </c>
      <c r="C526" s="25" t="s">
        <v>64</v>
      </c>
      <c r="D526" s="25" t="s">
        <v>498</v>
      </c>
      <c r="E526" s="25" t="s">
        <v>446</v>
      </c>
      <c r="F526" s="26">
        <v>18.579999999999998</v>
      </c>
      <c r="G526" s="67">
        <v>2.0099999999999998</v>
      </c>
      <c r="H526" s="26">
        <v>210.82</v>
      </c>
      <c r="I526" s="26">
        <v>192.24</v>
      </c>
      <c r="J526" s="67">
        <v>20.75</v>
      </c>
      <c r="K526" s="67">
        <v>22.76</v>
      </c>
      <c r="L526" s="67">
        <v>24</v>
      </c>
      <c r="M526" s="67">
        <v>18</v>
      </c>
      <c r="N526" s="67">
        <v>42</v>
      </c>
      <c r="O526" s="67">
        <v>19.25</v>
      </c>
      <c r="P526" s="26">
        <v>178.38397499999999</v>
      </c>
      <c r="Q526" s="26">
        <v>9.2667000000000002</v>
      </c>
      <c r="R526" s="27">
        <v>2.179901257243904E-2</v>
      </c>
      <c r="S526" s="67">
        <v>0</v>
      </c>
      <c r="T526" s="25" t="s">
        <v>417</v>
      </c>
      <c r="U526" s="25" t="s">
        <v>417</v>
      </c>
      <c r="V526" s="25" t="s">
        <v>417</v>
      </c>
      <c r="W526" s="24">
        <v>1</v>
      </c>
      <c r="X526" s="24">
        <v>1</v>
      </c>
    </row>
    <row r="527" spans="1:24" hidden="1" x14ac:dyDescent="0.35">
      <c r="A527" t="str">
        <f t="shared" si="8"/>
        <v>4239SUBRL</v>
      </c>
      <c r="B527" s="34">
        <v>4239</v>
      </c>
      <c r="C527" s="31" t="s">
        <v>250</v>
      </c>
      <c r="D527" s="31" t="s">
        <v>24</v>
      </c>
      <c r="E527" s="31" t="s">
        <v>446</v>
      </c>
      <c r="F527" s="32">
        <v>18.440000000000001</v>
      </c>
      <c r="G527" s="68">
        <v>31</v>
      </c>
      <c r="H527" s="32">
        <v>69.569999999999993</v>
      </c>
      <c r="I527" s="32">
        <v>51.13</v>
      </c>
      <c r="J527" s="68">
        <v>86</v>
      </c>
      <c r="K527" s="68">
        <v>117</v>
      </c>
      <c r="L527" s="68">
        <v>97</v>
      </c>
      <c r="M527" s="68">
        <v>48</v>
      </c>
      <c r="N527" s="68">
        <v>145</v>
      </c>
      <c r="O527" s="68">
        <v>28</v>
      </c>
      <c r="P527" s="32">
        <v>16.648800000000001</v>
      </c>
      <c r="Q527" s="32">
        <v>0.59460000000000002</v>
      </c>
      <c r="R527" s="33">
        <v>3.6281524652141887E-3</v>
      </c>
      <c r="S527" s="68">
        <v>0</v>
      </c>
      <c r="T527" s="31" t="s">
        <v>417</v>
      </c>
      <c r="U527" s="31" t="s">
        <v>417</v>
      </c>
      <c r="V527" s="31" t="s">
        <v>417</v>
      </c>
      <c r="W527" s="30">
        <v>1</v>
      </c>
      <c r="X527" s="30">
        <v>1</v>
      </c>
    </row>
    <row r="528" spans="1:24" hidden="1" x14ac:dyDescent="0.35">
      <c r="A528" t="str">
        <f t="shared" si="8"/>
        <v>616520OZORG</v>
      </c>
      <c r="B528" s="28">
        <v>6165</v>
      </c>
      <c r="C528" s="25" t="s">
        <v>134</v>
      </c>
      <c r="D528" s="25" t="s">
        <v>161</v>
      </c>
      <c r="E528" s="25" t="s">
        <v>461</v>
      </c>
      <c r="F528" s="26">
        <v>18.37</v>
      </c>
      <c r="G528" s="67">
        <v>25</v>
      </c>
      <c r="H528" s="26">
        <v>23.51</v>
      </c>
      <c r="I528" s="26">
        <v>5.14</v>
      </c>
      <c r="J528" s="67">
        <v>7</v>
      </c>
      <c r="K528" s="67">
        <v>32</v>
      </c>
      <c r="L528" s="67">
        <v>67</v>
      </c>
      <c r="M528" s="67">
        <v>0</v>
      </c>
      <c r="N528" s="67">
        <v>67</v>
      </c>
      <c r="O528" s="67">
        <v>35</v>
      </c>
      <c r="P528" s="26">
        <v>25.710999999999999</v>
      </c>
      <c r="Q528" s="26">
        <v>0.73460000000000003</v>
      </c>
      <c r="R528" s="27">
        <v>3.8061771037551798E-3</v>
      </c>
      <c r="S528" s="67">
        <v>0</v>
      </c>
      <c r="T528" s="25" t="s">
        <v>417</v>
      </c>
      <c r="U528" s="25" t="s">
        <v>417</v>
      </c>
      <c r="V528" s="25" t="s">
        <v>417</v>
      </c>
      <c r="W528" s="24">
        <v>1</v>
      </c>
      <c r="X528" s="24">
        <v>1</v>
      </c>
    </row>
    <row r="529" spans="1:24" hidden="1" x14ac:dyDescent="0.35">
      <c r="A529" t="str">
        <f t="shared" si="8"/>
        <v>545920OZDRP</v>
      </c>
      <c r="B529" s="34">
        <v>5459</v>
      </c>
      <c r="C529" s="31" t="s">
        <v>462</v>
      </c>
      <c r="D529" s="31" t="s">
        <v>463</v>
      </c>
      <c r="E529" s="31" t="s">
        <v>461</v>
      </c>
      <c r="F529" s="32">
        <v>18.36</v>
      </c>
      <c r="G529" s="68">
        <v>25</v>
      </c>
      <c r="H529" s="32">
        <v>32.31</v>
      </c>
      <c r="I529" s="32">
        <v>13.95</v>
      </c>
      <c r="J529" s="68">
        <v>19</v>
      </c>
      <c r="K529" s="68">
        <v>44</v>
      </c>
      <c r="L529" s="68">
        <v>52</v>
      </c>
      <c r="M529" s="68">
        <v>0</v>
      </c>
      <c r="N529" s="68">
        <v>52</v>
      </c>
      <c r="O529" s="68">
        <v>8</v>
      </c>
      <c r="P529" s="32">
        <v>5.8768000000000002</v>
      </c>
      <c r="Q529" s="32">
        <v>0.73460000000000003</v>
      </c>
      <c r="R529" s="33">
        <v>7.4289218109771721E-4</v>
      </c>
      <c r="S529" s="68">
        <v>0</v>
      </c>
      <c r="T529" s="31" t="s">
        <v>417</v>
      </c>
      <c r="U529" s="31" t="s">
        <v>417</v>
      </c>
      <c r="V529" s="31" t="s">
        <v>417</v>
      </c>
      <c r="W529" s="30">
        <v>1</v>
      </c>
      <c r="X529" s="30">
        <v>1</v>
      </c>
    </row>
    <row r="530" spans="1:24" hidden="1" x14ac:dyDescent="0.35">
      <c r="A530" t="str">
        <f t="shared" si="8"/>
        <v>6192GRILCHIK</v>
      </c>
      <c r="B530" s="28">
        <v>6192</v>
      </c>
      <c r="C530" s="25" t="s">
        <v>22</v>
      </c>
      <c r="D530" s="25" t="s">
        <v>213</v>
      </c>
      <c r="E530" s="25" t="s">
        <v>446</v>
      </c>
      <c r="F530" s="26">
        <v>18.329999999999998</v>
      </c>
      <c r="G530" s="67">
        <v>4.5</v>
      </c>
      <c r="H530" s="26">
        <v>138.4</v>
      </c>
      <c r="I530" s="26">
        <v>120.07</v>
      </c>
      <c r="J530" s="67">
        <v>29.54</v>
      </c>
      <c r="K530" s="67">
        <v>34.049999999999997</v>
      </c>
      <c r="L530" s="67">
        <v>6.79</v>
      </c>
      <c r="M530" s="67">
        <v>32</v>
      </c>
      <c r="N530" s="67">
        <v>38.79</v>
      </c>
      <c r="O530" s="67">
        <v>4.74</v>
      </c>
      <c r="P530" s="26">
        <v>19.2681</v>
      </c>
      <c r="Q530" s="26">
        <v>4.0650000000000004</v>
      </c>
      <c r="R530" s="27">
        <v>4.1793188300935247E-3</v>
      </c>
      <c r="S530" s="67">
        <v>0</v>
      </c>
      <c r="T530" s="25" t="s">
        <v>417</v>
      </c>
      <c r="U530" s="25" t="s">
        <v>417</v>
      </c>
      <c r="V530" s="25" t="s">
        <v>417</v>
      </c>
      <c r="W530" s="24">
        <v>1</v>
      </c>
      <c r="X530" s="24">
        <v>1</v>
      </c>
    </row>
    <row r="531" spans="1:24" hidden="1" x14ac:dyDescent="0.35">
      <c r="A531" t="str">
        <f t="shared" si="8"/>
        <v>6165PHLSTK</v>
      </c>
      <c r="B531" s="34">
        <v>6165</v>
      </c>
      <c r="C531" s="31" t="s">
        <v>40</v>
      </c>
      <c r="D531" s="31" t="s">
        <v>243</v>
      </c>
      <c r="E531" s="31" t="s">
        <v>446</v>
      </c>
      <c r="F531" s="32">
        <v>18.32</v>
      </c>
      <c r="G531" s="68">
        <v>2.8</v>
      </c>
      <c r="H531" s="32">
        <v>159.57</v>
      </c>
      <c r="I531" s="32">
        <v>141.25</v>
      </c>
      <c r="J531" s="68">
        <v>21.7</v>
      </c>
      <c r="K531" s="68">
        <v>24.5</v>
      </c>
      <c r="L531" s="68">
        <v>9</v>
      </c>
      <c r="M531" s="68">
        <v>24</v>
      </c>
      <c r="N531" s="68">
        <v>33</v>
      </c>
      <c r="O531" s="68">
        <v>8.5</v>
      </c>
      <c r="P531" s="32">
        <v>55.363050000000001</v>
      </c>
      <c r="Q531" s="32">
        <v>6.5133000000000001</v>
      </c>
      <c r="R531" s="33">
        <v>8.1957750886411732E-3</v>
      </c>
      <c r="S531" s="68">
        <v>0</v>
      </c>
      <c r="T531" s="31" t="s">
        <v>417</v>
      </c>
      <c r="U531" s="31" t="s">
        <v>417</v>
      </c>
      <c r="V531" s="31" t="s">
        <v>417</v>
      </c>
      <c r="W531" s="30">
        <v>1</v>
      </c>
      <c r="X531" s="30">
        <v>1</v>
      </c>
    </row>
    <row r="532" spans="1:24" hidden="1" x14ac:dyDescent="0.35">
      <c r="A532" t="str">
        <f t="shared" si="8"/>
        <v>54572LTCKE</v>
      </c>
      <c r="B532" s="28">
        <v>5457</v>
      </c>
      <c r="C532" s="25" t="s">
        <v>469</v>
      </c>
      <c r="D532" s="25" t="s">
        <v>470</v>
      </c>
      <c r="E532" s="25" t="s">
        <v>461</v>
      </c>
      <c r="F532" s="26">
        <v>-18.239999999999998</v>
      </c>
      <c r="G532" s="67">
        <v>-13</v>
      </c>
      <c r="H532" s="26">
        <v>58.91</v>
      </c>
      <c r="I532" s="26">
        <v>77.150000000000006</v>
      </c>
      <c r="J532" s="67">
        <v>55</v>
      </c>
      <c r="K532" s="67">
        <v>42</v>
      </c>
      <c r="L532" s="67">
        <v>56</v>
      </c>
      <c r="M532" s="67">
        <v>96</v>
      </c>
      <c r="N532" s="67">
        <v>152</v>
      </c>
      <c r="O532" s="67">
        <v>110</v>
      </c>
      <c r="P532" s="26">
        <v>154.27500000000001</v>
      </c>
      <c r="Q532" s="26">
        <v>1.4025000000000001</v>
      </c>
      <c r="R532" s="27">
        <v>1.8755851287636148E-2</v>
      </c>
      <c r="S532" s="67">
        <v>0</v>
      </c>
      <c r="T532" s="25" t="s">
        <v>417</v>
      </c>
      <c r="U532" s="25" t="s">
        <v>417</v>
      </c>
      <c r="V532" s="25" t="s">
        <v>417</v>
      </c>
      <c r="W532" s="24">
        <v>1</v>
      </c>
      <c r="X532" s="24">
        <v>1</v>
      </c>
    </row>
    <row r="533" spans="1:24" hidden="1" x14ac:dyDescent="0.35">
      <c r="A533" t="str">
        <f t="shared" si="8"/>
        <v>54232LTSPR</v>
      </c>
      <c r="B533" s="34">
        <v>5423</v>
      </c>
      <c r="C533" s="31" t="s">
        <v>136</v>
      </c>
      <c r="D533" s="31" t="s">
        <v>157</v>
      </c>
      <c r="E533" s="31" t="s">
        <v>461</v>
      </c>
      <c r="F533" s="32">
        <v>-18.23</v>
      </c>
      <c r="G533" s="68">
        <v>-13</v>
      </c>
      <c r="H533" s="32">
        <v>33.68</v>
      </c>
      <c r="I533" s="32">
        <v>51.91</v>
      </c>
      <c r="J533" s="68">
        <v>37</v>
      </c>
      <c r="K533" s="68">
        <v>24</v>
      </c>
      <c r="L533" s="68">
        <v>12</v>
      </c>
      <c r="M533" s="68">
        <v>16</v>
      </c>
      <c r="N533" s="68">
        <v>28</v>
      </c>
      <c r="O533" s="68">
        <v>4</v>
      </c>
      <c r="P533" s="32">
        <v>5.61</v>
      </c>
      <c r="Q533" s="32">
        <v>1.4025000000000001</v>
      </c>
      <c r="R533" s="33">
        <v>1.2478975928522562E-3</v>
      </c>
      <c r="S533" s="68">
        <v>0</v>
      </c>
      <c r="T533" s="31" t="s">
        <v>417</v>
      </c>
      <c r="U533" s="31" t="s">
        <v>417</v>
      </c>
      <c r="V533" s="31" t="s">
        <v>417</v>
      </c>
      <c r="W533" s="30">
        <v>1</v>
      </c>
      <c r="X533" s="30">
        <v>1</v>
      </c>
    </row>
    <row r="534" spans="1:24" hidden="1" x14ac:dyDescent="0.35">
      <c r="A534" t="str">
        <f t="shared" si="8"/>
        <v>8705LAVA</v>
      </c>
      <c r="B534" s="28">
        <v>8705</v>
      </c>
      <c r="C534" s="25" t="s">
        <v>19</v>
      </c>
      <c r="D534" s="25" t="s">
        <v>226</v>
      </c>
      <c r="E534" s="25" t="s">
        <v>446</v>
      </c>
      <c r="F534" s="26">
        <v>-18.23</v>
      </c>
      <c r="G534" s="67">
        <v>-24</v>
      </c>
      <c r="H534" s="26">
        <v>59.23</v>
      </c>
      <c r="I534" s="26">
        <v>77.459999999999994</v>
      </c>
      <c r="J534" s="67">
        <v>102</v>
      </c>
      <c r="K534" s="67">
        <v>78</v>
      </c>
      <c r="L534" s="67">
        <v>60</v>
      </c>
      <c r="M534" s="67">
        <v>90</v>
      </c>
      <c r="N534" s="67">
        <v>150</v>
      </c>
      <c r="O534" s="67">
        <v>72</v>
      </c>
      <c r="P534" s="26">
        <v>54.691200000000002</v>
      </c>
      <c r="Q534" s="26">
        <v>0.75960000000000005</v>
      </c>
      <c r="R534" s="27">
        <v>1.3600860627859548E-2</v>
      </c>
      <c r="S534" s="67">
        <v>0</v>
      </c>
      <c r="T534" s="25" t="s">
        <v>417</v>
      </c>
      <c r="U534" s="25" t="s">
        <v>417</v>
      </c>
      <c r="V534" s="25" t="s">
        <v>417</v>
      </c>
      <c r="W534" s="24">
        <v>1</v>
      </c>
      <c r="X534" s="24">
        <v>1</v>
      </c>
    </row>
    <row r="535" spans="1:24" hidden="1" x14ac:dyDescent="0.35">
      <c r="A535" t="str">
        <f t="shared" si="8"/>
        <v>546514SCRDO</v>
      </c>
      <c r="B535" s="34">
        <v>5465</v>
      </c>
      <c r="C535" s="31" t="s">
        <v>94</v>
      </c>
      <c r="D535" s="31" t="s">
        <v>198</v>
      </c>
      <c r="E535" s="31" t="s">
        <v>446</v>
      </c>
      <c r="F535" s="32">
        <v>18.2</v>
      </c>
      <c r="G535" s="68">
        <v>22</v>
      </c>
      <c r="H535" s="32">
        <v>572.05999999999995</v>
      </c>
      <c r="I535" s="32">
        <v>553.86</v>
      </c>
      <c r="J535" s="68">
        <v>670</v>
      </c>
      <c r="K535" s="68">
        <v>692</v>
      </c>
      <c r="L535" s="68">
        <v>360</v>
      </c>
      <c r="M535" s="68">
        <v>600</v>
      </c>
      <c r="N535" s="68">
        <v>960</v>
      </c>
      <c r="O535" s="68">
        <v>268</v>
      </c>
      <c r="P535" s="32">
        <v>221.5556</v>
      </c>
      <c r="Q535" s="32">
        <v>0.82669999999999999</v>
      </c>
      <c r="R535" s="33">
        <v>2.7074703935116792E-2</v>
      </c>
      <c r="S535" s="68">
        <v>0</v>
      </c>
      <c r="T535" s="31" t="s">
        <v>417</v>
      </c>
      <c r="U535" s="31" t="s">
        <v>417</v>
      </c>
      <c r="V535" s="31" t="s">
        <v>417</v>
      </c>
      <c r="W535" s="30">
        <v>1</v>
      </c>
      <c r="X535" s="30">
        <v>1</v>
      </c>
    </row>
    <row r="536" spans="1:24" hidden="1" x14ac:dyDescent="0.35">
      <c r="A536" t="str">
        <f t="shared" si="8"/>
        <v>6192HAM</v>
      </c>
      <c r="B536" s="28">
        <v>6192</v>
      </c>
      <c r="C536" s="25" t="s">
        <v>214</v>
      </c>
      <c r="D536" s="25" t="s">
        <v>26</v>
      </c>
      <c r="E536" s="25" t="s">
        <v>446</v>
      </c>
      <c r="F536" s="26">
        <v>-18.2</v>
      </c>
      <c r="G536" s="67">
        <v>-5.66</v>
      </c>
      <c r="H536" s="26">
        <v>69.88</v>
      </c>
      <c r="I536" s="26">
        <v>88.08</v>
      </c>
      <c r="J536" s="67">
        <v>27.38</v>
      </c>
      <c r="K536" s="67">
        <v>21.72</v>
      </c>
      <c r="L536" s="67">
        <v>26.35</v>
      </c>
      <c r="M536" s="67">
        <v>10</v>
      </c>
      <c r="N536" s="67">
        <v>36.35</v>
      </c>
      <c r="O536" s="67">
        <v>14.63</v>
      </c>
      <c r="P536" s="26">
        <v>47.064709999999998</v>
      </c>
      <c r="Q536" s="26">
        <v>3.2170000000000001</v>
      </c>
      <c r="R536" s="27">
        <v>1.0208501551055424E-2</v>
      </c>
      <c r="S536" s="67">
        <v>0</v>
      </c>
      <c r="T536" s="25" t="s">
        <v>417</v>
      </c>
      <c r="U536" s="25" t="s">
        <v>417</v>
      </c>
      <c r="V536" s="25" t="s">
        <v>417</v>
      </c>
      <c r="W536" s="24">
        <v>1</v>
      </c>
      <c r="X536" s="24">
        <v>1</v>
      </c>
    </row>
    <row r="537" spans="1:24" hidden="1" x14ac:dyDescent="0.35">
      <c r="A537" t="str">
        <f t="shared" si="8"/>
        <v>429314SCRDO</v>
      </c>
      <c r="B537" s="34">
        <v>4293</v>
      </c>
      <c r="C537" s="31" t="s">
        <v>94</v>
      </c>
      <c r="D537" s="31" t="s">
        <v>198</v>
      </c>
      <c r="E537" s="31" t="s">
        <v>446</v>
      </c>
      <c r="F537" s="32">
        <v>18.190000000000001</v>
      </c>
      <c r="G537" s="68">
        <v>22</v>
      </c>
      <c r="H537" s="32">
        <v>276.10000000000002</v>
      </c>
      <c r="I537" s="32">
        <v>257.91000000000003</v>
      </c>
      <c r="J537" s="68">
        <v>312</v>
      </c>
      <c r="K537" s="68">
        <v>334</v>
      </c>
      <c r="L537" s="68">
        <v>185</v>
      </c>
      <c r="M537" s="68">
        <v>360</v>
      </c>
      <c r="N537" s="68">
        <v>545</v>
      </c>
      <c r="O537" s="68">
        <v>211</v>
      </c>
      <c r="P537" s="32">
        <v>174.43369999999999</v>
      </c>
      <c r="Q537" s="32">
        <v>0.82669999999999999</v>
      </c>
      <c r="R537" s="33">
        <v>3.4735189672753977E-2</v>
      </c>
      <c r="S537" s="68">
        <v>0</v>
      </c>
      <c r="T537" s="31" t="s">
        <v>417</v>
      </c>
      <c r="U537" s="31" t="s">
        <v>417</v>
      </c>
      <c r="V537" s="31" t="s">
        <v>417</v>
      </c>
      <c r="W537" s="30">
        <v>1</v>
      </c>
      <c r="X537" s="30">
        <v>1</v>
      </c>
    </row>
    <row r="538" spans="1:24" hidden="1" x14ac:dyDescent="0.35">
      <c r="A538" t="str">
        <f t="shared" si="8"/>
        <v>617210PIZBO</v>
      </c>
      <c r="B538" s="28">
        <v>6172</v>
      </c>
      <c r="C538" s="25" t="s">
        <v>174</v>
      </c>
      <c r="D538" s="25" t="s">
        <v>173</v>
      </c>
      <c r="E538" s="25" t="s">
        <v>446</v>
      </c>
      <c r="F538" s="26">
        <v>18.18</v>
      </c>
      <c r="G538" s="67">
        <v>64</v>
      </c>
      <c r="H538" s="26">
        <v>28.41</v>
      </c>
      <c r="I538" s="26">
        <v>10.23</v>
      </c>
      <c r="J538" s="67">
        <v>36</v>
      </c>
      <c r="K538" s="67">
        <v>100</v>
      </c>
      <c r="L538" s="67">
        <v>100</v>
      </c>
      <c r="M538" s="67">
        <v>100</v>
      </c>
      <c r="N538" s="67">
        <v>200</v>
      </c>
      <c r="O538" s="67">
        <v>100</v>
      </c>
      <c r="P538" s="26">
        <v>28.41</v>
      </c>
      <c r="Q538" s="26">
        <v>0.28410000000000002</v>
      </c>
      <c r="R538" s="27">
        <v>7.3178992544474788E-3</v>
      </c>
      <c r="S538" s="67">
        <v>0</v>
      </c>
      <c r="T538" s="25" t="s">
        <v>417</v>
      </c>
      <c r="U538" s="25" t="s">
        <v>417</v>
      </c>
      <c r="V538" s="25" t="s">
        <v>417</v>
      </c>
      <c r="W538" s="24">
        <v>1</v>
      </c>
      <c r="X538" s="24">
        <v>1</v>
      </c>
    </row>
    <row r="539" spans="1:24" hidden="1" x14ac:dyDescent="0.35">
      <c r="A539" t="str">
        <f t="shared" si="8"/>
        <v>5480BANAPEP</v>
      </c>
      <c r="B539" s="34">
        <v>5480</v>
      </c>
      <c r="C539" s="31" t="s">
        <v>87</v>
      </c>
      <c r="D539" s="31" t="s">
        <v>170</v>
      </c>
      <c r="E539" s="31" t="s">
        <v>446</v>
      </c>
      <c r="F539" s="32">
        <v>18.18</v>
      </c>
      <c r="G539" s="68">
        <v>2.86</v>
      </c>
      <c r="H539" s="32">
        <v>31.78</v>
      </c>
      <c r="I539" s="32">
        <v>13.6</v>
      </c>
      <c r="J539" s="68">
        <v>2.13</v>
      </c>
      <c r="K539" s="68">
        <v>4.99</v>
      </c>
      <c r="L539" s="68">
        <v>11</v>
      </c>
      <c r="M539" s="68">
        <v>0</v>
      </c>
      <c r="N539" s="68">
        <v>11</v>
      </c>
      <c r="O539" s="68">
        <v>6</v>
      </c>
      <c r="P539" s="32">
        <v>38.1372</v>
      </c>
      <c r="Q539" s="32">
        <v>6.3562000000000003</v>
      </c>
      <c r="R539" s="33">
        <v>5.9707638105381692E-3</v>
      </c>
      <c r="S539" s="68">
        <v>0</v>
      </c>
      <c r="T539" s="31" t="s">
        <v>417</v>
      </c>
      <c r="U539" s="31" t="s">
        <v>417</v>
      </c>
      <c r="V539" s="31" t="s">
        <v>417</v>
      </c>
      <c r="W539" s="30">
        <v>1</v>
      </c>
      <c r="X539" s="30">
        <v>1</v>
      </c>
    </row>
    <row r="540" spans="1:24" hidden="1" x14ac:dyDescent="0.35">
      <c r="A540" t="str">
        <f t="shared" si="8"/>
        <v>8705SPINACH</v>
      </c>
      <c r="B540" s="28">
        <v>8705</v>
      </c>
      <c r="C540" s="25" t="s">
        <v>91</v>
      </c>
      <c r="D540" s="25" t="s">
        <v>166</v>
      </c>
      <c r="E540" s="25" t="s">
        <v>446</v>
      </c>
      <c r="F540" s="26">
        <v>-18.170000000000002</v>
      </c>
      <c r="G540" s="67">
        <v>-5.73</v>
      </c>
      <c r="H540" s="26">
        <v>7.93</v>
      </c>
      <c r="I540" s="26">
        <v>26.1</v>
      </c>
      <c r="J540" s="67">
        <v>8.25</v>
      </c>
      <c r="K540" s="67">
        <v>2.5099999999999998</v>
      </c>
      <c r="L540" s="67">
        <v>1</v>
      </c>
      <c r="M540" s="67">
        <v>11</v>
      </c>
      <c r="N540" s="67">
        <v>12</v>
      </c>
      <c r="O540" s="67">
        <v>9.5</v>
      </c>
      <c r="P540" s="26">
        <v>30.114999999999998</v>
      </c>
      <c r="Q540" s="26">
        <v>3.17</v>
      </c>
      <c r="R540" s="27">
        <v>7.4891375176991959E-3</v>
      </c>
      <c r="S540" s="67">
        <v>0</v>
      </c>
      <c r="T540" s="25" t="s">
        <v>417</v>
      </c>
      <c r="U540" s="25" t="s">
        <v>417</v>
      </c>
      <c r="V540" s="25" t="s">
        <v>417</v>
      </c>
      <c r="W540" s="24">
        <v>1</v>
      </c>
      <c r="X540" s="24">
        <v>1</v>
      </c>
    </row>
    <row r="541" spans="1:24" hidden="1" x14ac:dyDescent="0.35">
      <c r="A541" t="str">
        <f t="shared" si="8"/>
        <v>616512PANBO</v>
      </c>
      <c r="B541" s="34">
        <v>6165</v>
      </c>
      <c r="C541" s="31" t="s">
        <v>182</v>
      </c>
      <c r="D541" s="31" t="s">
        <v>181</v>
      </c>
      <c r="E541" s="31" t="s">
        <v>446</v>
      </c>
      <c r="F541" s="32">
        <v>-18.14</v>
      </c>
      <c r="G541" s="68">
        <v>-43</v>
      </c>
      <c r="H541" s="32">
        <v>62.41</v>
      </c>
      <c r="I541" s="32">
        <v>80.55</v>
      </c>
      <c r="J541" s="68">
        <v>191</v>
      </c>
      <c r="K541" s="68">
        <v>148</v>
      </c>
      <c r="L541" s="68">
        <v>443</v>
      </c>
      <c r="M541" s="68">
        <v>400</v>
      </c>
      <c r="N541" s="68">
        <v>843</v>
      </c>
      <c r="O541" s="68">
        <v>695</v>
      </c>
      <c r="P541" s="32">
        <v>293.15100000000001</v>
      </c>
      <c r="Q541" s="32">
        <v>0.42180000000000001</v>
      </c>
      <c r="R541" s="33">
        <v>4.3397169466101469E-2</v>
      </c>
      <c r="S541" s="68">
        <v>0</v>
      </c>
      <c r="T541" s="31" t="s">
        <v>417</v>
      </c>
      <c r="U541" s="31" t="s">
        <v>417</v>
      </c>
      <c r="V541" s="31" t="s">
        <v>417</v>
      </c>
      <c r="W541" s="30">
        <v>1</v>
      </c>
      <c r="X541" s="30">
        <v>1</v>
      </c>
    </row>
    <row r="542" spans="1:24" hidden="1" x14ac:dyDescent="0.35">
      <c r="A542" t="str">
        <f t="shared" si="8"/>
        <v>8705CORNFL</v>
      </c>
      <c r="B542" s="28">
        <v>8705</v>
      </c>
      <c r="C542" s="25" t="s">
        <v>194</v>
      </c>
      <c r="D542" s="25" t="s">
        <v>471</v>
      </c>
      <c r="E542" s="25" t="s">
        <v>446</v>
      </c>
      <c r="F542" s="26">
        <v>18.13</v>
      </c>
      <c r="G542" s="67">
        <v>44.86</v>
      </c>
      <c r="H542" s="26">
        <v>27.28</v>
      </c>
      <c r="I542" s="26">
        <v>9.15</v>
      </c>
      <c r="J542" s="67">
        <v>22.63</v>
      </c>
      <c r="K542" s="67">
        <v>67.5</v>
      </c>
      <c r="L542" s="67">
        <v>100</v>
      </c>
      <c r="M542" s="67">
        <v>0</v>
      </c>
      <c r="N542" s="67">
        <v>100</v>
      </c>
      <c r="O542" s="67">
        <v>32.5</v>
      </c>
      <c r="P542" s="26">
        <v>13.13</v>
      </c>
      <c r="Q542" s="26">
        <v>0.40400000000000003</v>
      </c>
      <c r="R542" s="27">
        <v>3.2652291418691832E-3</v>
      </c>
      <c r="S542" s="67">
        <v>0</v>
      </c>
      <c r="T542" s="25" t="s">
        <v>417</v>
      </c>
      <c r="U542" s="25" t="s">
        <v>417</v>
      </c>
      <c r="V542" s="25" t="s">
        <v>417</v>
      </c>
      <c r="W542" s="24">
        <v>1</v>
      </c>
      <c r="X542" s="24">
        <v>1</v>
      </c>
    </row>
    <row r="543" spans="1:24" hidden="1" x14ac:dyDescent="0.35">
      <c r="A543" t="str">
        <f t="shared" si="8"/>
        <v>5480TOTS</v>
      </c>
      <c r="B543" s="34">
        <v>5480</v>
      </c>
      <c r="C543" s="31" t="s">
        <v>383</v>
      </c>
      <c r="D543" s="31" t="s">
        <v>522</v>
      </c>
      <c r="E543" s="31" t="s">
        <v>446</v>
      </c>
      <c r="F543" s="32">
        <v>18.13</v>
      </c>
      <c r="G543" s="68">
        <v>9.67</v>
      </c>
      <c r="H543" s="32">
        <v>60.33</v>
      </c>
      <c r="I543" s="32">
        <v>42.2</v>
      </c>
      <c r="J543" s="68">
        <v>22.5</v>
      </c>
      <c r="K543" s="68">
        <v>32.17</v>
      </c>
      <c r="L543" s="68">
        <v>20.170000000000002</v>
      </c>
      <c r="M543" s="68">
        <v>48</v>
      </c>
      <c r="N543" s="68">
        <v>68.17</v>
      </c>
      <c r="O543" s="68">
        <v>36</v>
      </c>
      <c r="P543" s="32">
        <v>67.5</v>
      </c>
      <c r="Q543" s="32">
        <v>1.875</v>
      </c>
      <c r="R543" s="33">
        <v>1.0567806687730783E-2</v>
      </c>
      <c r="S543" s="68">
        <v>0</v>
      </c>
      <c r="T543" s="31" t="s">
        <v>417</v>
      </c>
      <c r="U543" s="31" t="s">
        <v>417</v>
      </c>
      <c r="V543" s="31" t="s">
        <v>417</v>
      </c>
      <c r="W543" s="30">
        <v>1</v>
      </c>
      <c r="X543" s="30">
        <v>1</v>
      </c>
    </row>
    <row r="544" spans="1:24" hidden="1" x14ac:dyDescent="0.35">
      <c r="A544" t="str">
        <f t="shared" si="8"/>
        <v>423920OZWTR</v>
      </c>
      <c r="B544" s="28">
        <v>4239</v>
      </c>
      <c r="C544" s="25" t="s">
        <v>133</v>
      </c>
      <c r="D544" s="25" t="s">
        <v>159</v>
      </c>
      <c r="E544" s="25" t="s">
        <v>461</v>
      </c>
      <c r="F544" s="26">
        <v>18.09</v>
      </c>
      <c r="G544" s="67">
        <v>34</v>
      </c>
      <c r="H544" s="26">
        <v>19.68</v>
      </c>
      <c r="I544" s="26">
        <v>1.59</v>
      </c>
      <c r="J544" s="67">
        <v>3</v>
      </c>
      <c r="K544" s="67">
        <v>37</v>
      </c>
      <c r="L544" s="67">
        <v>57</v>
      </c>
      <c r="M544" s="67">
        <v>0</v>
      </c>
      <c r="N544" s="67">
        <v>57</v>
      </c>
      <c r="O544" s="67">
        <v>20</v>
      </c>
      <c r="P544" s="26">
        <v>10.641999999999999</v>
      </c>
      <c r="Q544" s="26">
        <v>0.53210000000000002</v>
      </c>
      <c r="R544" s="27">
        <v>2.3191340237620362E-3</v>
      </c>
      <c r="S544" s="67">
        <v>0</v>
      </c>
      <c r="T544" s="25" t="s">
        <v>417</v>
      </c>
      <c r="U544" s="25" t="s">
        <v>417</v>
      </c>
      <c r="V544" s="25" t="s">
        <v>417</v>
      </c>
      <c r="W544" s="24">
        <v>1</v>
      </c>
      <c r="X544" s="24">
        <v>1</v>
      </c>
    </row>
    <row r="545" spans="1:24" hidden="1" x14ac:dyDescent="0.35">
      <c r="A545" t="str">
        <f t="shared" si="8"/>
        <v>8724185PSWT</v>
      </c>
      <c r="B545" s="34">
        <v>8724</v>
      </c>
      <c r="C545" s="31" t="s">
        <v>490</v>
      </c>
      <c r="D545" s="31" t="s">
        <v>491</v>
      </c>
      <c r="E545" s="31" t="s">
        <v>461</v>
      </c>
      <c r="F545" s="32">
        <v>18.03</v>
      </c>
      <c r="G545" s="68">
        <v>14</v>
      </c>
      <c r="H545" s="32">
        <v>27.05</v>
      </c>
      <c r="I545" s="32">
        <v>9.02</v>
      </c>
      <c r="J545" s="68">
        <v>7</v>
      </c>
      <c r="K545" s="68">
        <v>21</v>
      </c>
      <c r="L545" s="68">
        <v>21</v>
      </c>
      <c r="M545" s="68">
        <v>0</v>
      </c>
      <c r="N545" s="68">
        <v>21</v>
      </c>
      <c r="O545" s="68">
        <v>0</v>
      </c>
      <c r="P545" s="32">
        <v>0</v>
      </c>
      <c r="Q545" s="32">
        <v>0</v>
      </c>
      <c r="R545" s="33">
        <v>0</v>
      </c>
      <c r="S545" s="68">
        <v>0</v>
      </c>
      <c r="T545" s="31" t="s">
        <v>417</v>
      </c>
      <c r="U545" s="31" t="s">
        <v>417</v>
      </c>
      <c r="V545" s="31" t="s">
        <v>417</v>
      </c>
      <c r="W545" s="30">
        <v>1</v>
      </c>
      <c r="X545" s="30">
        <v>1</v>
      </c>
    </row>
    <row r="546" spans="1:24" hidden="1" x14ac:dyDescent="0.35">
      <c r="A546" t="str">
        <f t="shared" si="8"/>
        <v>611714THIN</v>
      </c>
      <c r="B546" s="28">
        <v>6117</v>
      </c>
      <c r="C546" s="25" t="s">
        <v>114</v>
      </c>
      <c r="D546" s="25" t="s">
        <v>265</v>
      </c>
      <c r="E546" s="25" t="s">
        <v>446</v>
      </c>
      <c r="F546" s="26">
        <v>17.940000000000001</v>
      </c>
      <c r="G546" s="67">
        <v>28</v>
      </c>
      <c r="H546" s="26">
        <v>64.78</v>
      </c>
      <c r="I546" s="26">
        <v>46.84</v>
      </c>
      <c r="J546" s="67">
        <v>73</v>
      </c>
      <c r="K546" s="67">
        <v>101</v>
      </c>
      <c r="L546" s="67">
        <v>71</v>
      </c>
      <c r="M546" s="67">
        <v>120</v>
      </c>
      <c r="N546" s="67">
        <v>191</v>
      </c>
      <c r="O546" s="67">
        <v>90</v>
      </c>
      <c r="P546" s="26">
        <v>57.734999999999999</v>
      </c>
      <c r="Q546" s="26">
        <v>0.64149999999999996</v>
      </c>
      <c r="R546" s="27">
        <v>9.7091003203069771E-3</v>
      </c>
      <c r="S546" s="67">
        <v>0</v>
      </c>
      <c r="T546" s="25" t="s">
        <v>417</v>
      </c>
      <c r="U546" s="25" t="s">
        <v>417</v>
      </c>
      <c r="V546" s="25" t="s">
        <v>417</v>
      </c>
      <c r="W546" s="24">
        <v>1</v>
      </c>
      <c r="X546" s="24">
        <v>1</v>
      </c>
    </row>
    <row r="547" spans="1:24" hidden="1" x14ac:dyDescent="0.35">
      <c r="A547" t="str">
        <f t="shared" si="8"/>
        <v>4239DTOMATOE</v>
      </c>
      <c r="B547" s="34">
        <v>4239</v>
      </c>
      <c r="C547" s="31" t="s">
        <v>80</v>
      </c>
      <c r="D547" s="31" t="s">
        <v>195</v>
      </c>
      <c r="E547" s="31" t="s">
        <v>446</v>
      </c>
      <c r="F547" s="32">
        <v>17.91</v>
      </c>
      <c r="G547" s="68">
        <v>3.27</v>
      </c>
      <c r="H547" s="32">
        <v>25.81</v>
      </c>
      <c r="I547" s="32">
        <v>7.9</v>
      </c>
      <c r="J547" s="68">
        <v>1.43</v>
      </c>
      <c r="K547" s="68">
        <v>4.6900000000000004</v>
      </c>
      <c r="L547" s="68">
        <v>7.26</v>
      </c>
      <c r="M547" s="68">
        <v>0</v>
      </c>
      <c r="N547" s="68">
        <v>7.26</v>
      </c>
      <c r="O547" s="68">
        <v>2.57</v>
      </c>
      <c r="P547" s="32">
        <v>14.130630999999999</v>
      </c>
      <c r="Q547" s="32">
        <v>5.4983000000000004</v>
      </c>
      <c r="R547" s="33">
        <v>3.0793861237856201E-3</v>
      </c>
      <c r="S547" s="68">
        <v>0</v>
      </c>
      <c r="T547" s="31" t="s">
        <v>417</v>
      </c>
      <c r="U547" s="31" t="s">
        <v>417</v>
      </c>
      <c r="V547" s="31" t="s">
        <v>417</v>
      </c>
      <c r="W547" s="30">
        <v>1</v>
      </c>
      <c r="X547" s="30">
        <v>1</v>
      </c>
    </row>
    <row r="548" spans="1:24" hidden="1" x14ac:dyDescent="0.35">
      <c r="A548" t="str">
        <f t="shared" si="8"/>
        <v>5457ONIONS</v>
      </c>
      <c r="B548" s="28">
        <v>5457</v>
      </c>
      <c r="C548" s="25" t="s">
        <v>52</v>
      </c>
      <c r="D548" s="25" t="s">
        <v>232</v>
      </c>
      <c r="E548" s="25" t="s">
        <v>446</v>
      </c>
      <c r="F548" s="26">
        <v>17.91</v>
      </c>
      <c r="G548" s="67">
        <v>3.5</v>
      </c>
      <c r="H548" s="26">
        <v>70.010000000000005</v>
      </c>
      <c r="I548" s="26">
        <v>52.1</v>
      </c>
      <c r="J548" s="67">
        <v>10.19</v>
      </c>
      <c r="K548" s="67">
        <v>13.69</v>
      </c>
      <c r="L548" s="67">
        <v>9.8800000000000008</v>
      </c>
      <c r="M548" s="67">
        <v>7</v>
      </c>
      <c r="N548" s="67">
        <v>16.88</v>
      </c>
      <c r="O548" s="67">
        <v>3.2</v>
      </c>
      <c r="P548" s="26">
        <v>16.384</v>
      </c>
      <c r="Q548" s="26">
        <v>5.12</v>
      </c>
      <c r="R548" s="27">
        <v>1.9918707988762318E-3</v>
      </c>
      <c r="S548" s="67">
        <v>0</v>
      </c>
      <c r="T548" s="25" t="s">
        <v>417</v>
      </c>
      <c r="U548" s="25" t="s">
        <v>417</v>
      </c>
      <c r="V548" s="25" t="s">
        <v>417</v>
      </c>
      <c r="W548" s="24">
        <v>1</v>
      </c>
      <c r="X548" s="24">
        <v>1</v>
      </c>
    </row>
    <row r="549" spans="1:24" hidden="1" x14ac:dyDescent="0.35">
      <c r="A549" t="str">
        <f t="shared" si="8"/>
        <v>423914PIZBO</v>
      </c>
      <c r="B549" s="34">
        <v>4239</v>
      </c>
      <c r="C549" s="31" t="s">
        <v>178</v>
      </c>
      <c r="D549" s="31" t="s">
        <v>177</v>
      </c>
      <c r="E549" s="31" t="s">
        <v>446</v>
      </c>
      <c r="F549" s="32">
        <v>17.88</v>
      </c>
      <c r="G549" s="68">
        <v>44.5</v>
      </c>
      <c r="H549" s="32">
        <v>210.33</v>
      </c>
      <c r="I549" s="32">
        <v>192.45</v>
      </c>
      <c r="J549" s="68">
        <v>479</v>
      </c>
      <c r="K549" s="68">
        <v>523.5</v>
      </c>
      <c r="L549" s="68">
        <v>486</v>
      </c>
      <c r="M549" s="68">
        <v>450</v>
      </c>
      <c r="N549" s="68">
        <v>936</v>
      </c>
      <c r="O549" s="68">
        <v>412.5</v>
      </c>
      <c r="P549" s="32">
        <v>165.74250000000001</v>
      </c>
      <c r="Q549" s="32">
        <v>0.40179999999999999</v>
      </c>
      <c r="R549" s="33">
        <v>3.6119063233732318E-2</v>
      </c>
      <c r="S549" s="68">
        <v>0</v>
      </c>
      <c r="T549" s="31" t="s">
        <v>417</v>
      </c>
      <c r="U549" s="31" t="s">
        <v>417</v>
      </c>
      <c r="V549" s="31" t="s">
        <v>417</v>
      </c>
      <c r="W549" s="30">
        <v>1</v>
      </c>
      <c r="X549" s="30">
        <v>1</v>
      </c>
    </row>
    <row r="550" spans="1:24" hidden="1" x14ac:dyDescent="0.35">
      <c r="A550" t="str">
        <f t="shared" si="8"/>
        <v>54692LTSPR</v>
      </c>
      <c r="B550" s="28">
        <v>5469</v>
      </c>
      <c r="C550" s="25" t="s">
        <v>136</v>
      </c>
      <c r="D550" s="25" t="s">
        <v>157</v>
      </c>
      <c r="E550" s="25" t="s">
        <v>461</v>
      </c>
      <c r="F550" s="26">
        <v>17.87</v>
      </c>
      <c r="G550" s="67">
        <v>13</v>
      </c>
      <c r="H550" s="26">
        <v>46.77</v>
      </c>
      <c r="I550" s="26">
        <v>28.9</v>
      </c>
      <c r="J550" s="67">
        <v>21</v>
      </c>
      <c r="K550" s="67">
        <v>34</v>
      </c>
      <c r="L550" s="67">
        <v>37</v>
      </c>
      <c r="M550" s="67">
        <v>0</v>
      </c>
      <c r="N550" s="67">
        <v>37</v>
      </c>
      <c r="O550" s="67">
        <v>3</v>
      </c>
      <c r="P550" s="26">
        <v>4.125</v>
      </c>
      <c r="Q550" s="26">
        <v>1.375</v>
      </c>
      <c r="R550" s="27">
        <v>5.9867242756444605E-4</v>
      </c>
      <c r="S550" s="67">
        <v>0</v>
      </c>
      <c r="T550" s="25" t="s">
        <v>417</v>
      </c>
      <c r="U550" s="25" t="s">
        <v>417</v>
      </c>
      <c r="V550" s="25" t="s">
        <v>417</v>
      </c>
      <c r="W550" s="24">
        <v>1</v>
      </c>
      <c r="X550" s="24">
        <v>1</v>
      </c>
    </row>
    <row r="551" spans="1:24" hidden="1" x14ac:dyDescent="0.35">
      <c r="A551" t="str">
        <f t="shared" si="8"/>
        <v>6117MARBLBN</v>
      </c>
      <c r="B551" s="34">
        <v>6117</v>
      </c>
      <c r="C551" s="31" t="s">
        <v>14</v>
      </c>
      <c r="D551" s="31" t="s">
        <v>474</v>
      </c>
      <c r="E551" s="31" t="s">
        <v>446</v>
      </c>
      <c r="F551" s="32">
        <v>17.84</v>
      </c>
      <c r="G551" s="68">
        <v>6.5</v>
      </c>
      <c r="H551" s="32">
        <v>138.55000000000001</v>
      </c>
      <c r="I551" s="32">
        <v>120.71</v>
      </c>
      <c r="J551" s="68">
        <v>44</v>
      </c>
      <c r="K551" s="68">
        <v>50.5</v>
      </c>
      <c r="L551" s="68">
        <v>45</v>
      </c>
      <c r="M551" s="68">
        <v>44</v>
      </c>
      <c r="N551" s="68">
        <v>89</v>
      </c>
      <c r="O551" s="68">
        <v>38.5</v>
      </c>
      <c r="P551" s="32">
        <v>105.62860000000001</v>
      </c>
      <c r="Q551" s="32">
        <v>2.7435999999999998</v>
      </c>
      <c r="R551" s="33">
        <v>1.7763205578827015E-2</v>
      </c>
      <c r="S551" s="68">
        <v>0</v>
      </c>
      <c r="T551" s="31" t="s">
        <v>417</v>
      </c>
      <c r="U551" s="31" t="s">
        <v>417</v>
      </c>
      <c r="V551" s="31" t="s">
        <v>417</v>
      </c>
      <c r="W551" s="30">
        <v>1</v>
      </c>
      <c r="X551" s="30">
        <v>1</v>
      </c>
    </row>
    <row r="552" spans="1:24" hidden="1" x14ac:dyDescent="0.35">
      <c r="A552" t="str">
        <f t="shared" si="8"/>
        <v>542714SCRDO</v>
      </c>
      <c r="B552" s="28">
        <v>5427</v>
      </c>
      <c r="C552" s="25" t="s">
        <v>94</v>
      </c>
      <c r="D552" s="25" t="s">
        <v>198</v>
      </c>
      <c r="E552" s="25" t="s">
        <v>446</v>
      </c>
      <c r="F552" s="26">
        <v>17.79</v>
      </c>
      <c r="G552" s="67">
        <v>21.5</v>
      </c>
      <c r="H552" s="26">
        <v>494.35</v>
      </c>
      <c r="I552" s="26">
        <v>476.56</v>
      </c>
      <c r="J552" s="67">
        <v>576.5</v>
      </c>
      <c r="K552" s="67">
        <v>598</v>
      </c>
      <c r="L552" s="67">
        <v>24</v>
      </c>
      <c r="M552" s="67">
        <v>798</v>
      </c>
      <c r="N552" s="67">
        <v>822</v>
      </c>
      <c r="O552" s="67">
        <v>224</v>
      </c>
      <c r="P552" s="26">
        <v>185.1808</v>
      </c>
      <c r="Q552" s="26">
        <v>0.82669999999999999</v>
      </c>
      <c r="R552" s="27">
        <v>2.9316007992574999E-2</v>
      </c>
      <c r="S552" s="67">
        <v>0</v>
      </c>
      <c r="T552" s="25" t="s">
        <v>417</v>
      </c>
      <c r="U552" s="25" t="s">
        <v>417</v>
      </c>
      <c r="V552" s="25" t="s">
        <v>417</v>
      </c>
      <c r="W552" s="24">
        <v>1</v>
      </c>
      <c r="X552" s="24">
        <v>1</v>
      </c>
    </row>
    <row r="553" spans="1:24" hidden="1" x14ac:dyDescent="0.35">
      <c r="A553" t="str">
        <f t="shared" si="8"/>
        <v>439114SCRDO</v>
      </c>
      <c r="B553" s="34">
        <v>4391</v>
      </c>
      <c r="C553" s="31" t="s">
        <v>94</v>
      </c>
      <c r="D553" s="31" t="s">
        <v>198</v>
      </c>
      <c r="E553" s="31" t="s">
        <v>446</v>
      </c>
      <c r="F553" s="32">
        <v>17.760000000000002</v>
      </c>
      <c r="G553" s="68">
        <v>21.5</v>
      </c>
      <c r="H553" s="32">
        <v>224.86</v>
      </c>
      <c r="I553" s="32">
        <v>207.1</v>
      </c>
      <c r="J553" s="68">
        <v>250.5</v>
      </c>
      <c r="K553" s="68">
        <v>272</v>
      </c>
      <c r="L553" s="68">
        <v>75</v>
      </c>
      <c r="M553" s="68">
        <v>390</v>
      </c>
      <c r="N553" s="68">
        <v>465</v>
      </c>
      <c r="O553" s="68">
        <v>193</v>
      </c>
      <c r="P553" s="32">
        <v>159.5531</v>
      </c>
      <c r="Q553" s="32">
        <v>0.82669999999999999</v>
      </c>
      <c r="R553" s="33">
        <v>3.5559758902609942E-2</v>
      </c>
      <c r="S553" s="68">
        <v>0</v>
      </c>
      <c r="T553" s="31" t="s">
        <v>417</v>
      </c>
      <c r="U553" s="31" t="s">
        <v>417</v>
      </c>
      <c r="V553" s="31" t="s">
        <v>417</v>
      </c>
      <c r="W553" s="30">
        <v>1</v>
      </c>
      <c r="X553" s="30">
        <v>1</v>
      </c>
    </row>
    <row r="554" spans="1:24" hidden="1" x14ac:dyDescent="0.35">
      <c r="A554" t="str">
        <f t="shared" si="8"/>
        <v>5459WHIRL</v>
      </c>
      <c r="B554" s="28">
        <v>5459</v>
      </c>
      <c r="C554" s="25" t="s">
        <v>37</v>
      </c>
      <c r="D554" s="25" t="s">
        <v>183</v>
      </c>
      <c r="E554" s="25" t="s">
        <v>446</v>
      </c>
      <c r="F554" s="26">
        <v>17.71</v>
      </c>
      <c r="G554" s="67">
        <v>1.0900000000000001</v>
      </c>
      <c r="H554" s="26">
        <v>24.37</v>
      </c>
      <c r="I554" s="26">
        <v>6.66</v>
      </c>
      <c r="J554" s="67">
        <v>0.4</v>
      </c>
      <c r="K554" s="67">
        <v>1.49</v>
      </c>
      <c r="L554" s="67">
        <v>4.5</v>
      </c>
      <c r="M554" s="67">
        <v>0</v>
      </c>
      <c r="N554" s="67">
        <v>4.5</v>
      </c>
      <c r="O554" s="67">
        <v>3</v>
      </c>
      <c r="P554" s="26">
        <v>48.729900000000001</v>
      </c>
      <c r="Q554" s="26">
        <v>16.243300000000001</v>
      </c>
      <c r="R554" s="27">
        <v>6.1599955240392136E-3</v>
      </c>
      <c r="S554" s="67">
        <v>0</v>
      </c>
      <c r="T554" s="25" t="s">
        <v>417</v>
      </c>
      <c r="U554" s="25" t="s">
        <v>417</v>
      </c>
      <c r="V554" s="25" t="s">
        <v>417</v>
      </c>
      <c r="W554" s="24">
        <v>1</v>
      </c>
      <c r="X554" s="24">
        <v>1</v>
      </c>
    </row>
    <row r="555" spans="1:24" hidden="1" x14ac:dyDescent="0.35">
      <c r="A555" t="str">
        <f t="shared" si="8"/>
        <v>870512PANCR</v>
      </c>
      <c r="B555" s="34">
        <v>8705</v>
      </c>
      <c r="C555" s="31" t="s">
        <v>103</v>
      </c>
      <c r="D555" s="31" t="s">
        <v>199</v>
      </c>
      <c r="E555" s="31" t="s">
        <v>446</v>
      </c>
      <c r="F555" s="32">
        <v>17.649999999999999</v>
      </c>
      <c r="G555" s="68">
        <v>17.5</v>
      </c>
      <c r="H555" s="32">
        <v>320.27999999999997</v>
      </c>
      <c r="I555" s="32">
        <v>302.63</v>
      </c>
      <c r="J555" s="68">
        <v>300</v>
      </c>
      <c r="K555" s="68">
        <v>317.5</v>
      </c>
      <c r="L555" s="68">
        <v>74</v>
      </c>
      <c r="M555" s="68">
        <v>352</v>
      </c>
      <c r="N555" s="68">
        <v>426</v>
      </c>
      <c r="O555" s="68">
        <v>108.5</v>
      </c>
      <c r="P555" s="32">
        <v>109.44395</v>
      </c>
      <c r="Q555" s="32">
        <v>1.0086999999999999</v>
      </c>
      <c r="R555" s="33">
        <v>2.7217027794461064E-2</v>
      </c>
      <c r="S555" s="68">
        <v>0</v>
      </c>
      <c r="T555" s="31" t="s">
        <v>417</v>
      </c>
      <c r="U555" s="31" t="s">
        <v>417</v>
      </c>
      <c r="V555" s="31" t="s">
        <v>417</v>
      </c>
      <c r="W555" s="30">
        <v>1</v>
      </c>
      <c r="X555" s="30">
        <v>1</v>
      </c>
    </row>
    <row r="556" spans="1:24" hidden="1" x14ac:dyDescent="0.35">
      <c r="A556" t="str">
        <f t="shared" si="8"/>
        <v>8724PEPPERO</v>
      </c>
      <c r="B556" s="28">
        <v>8724</v>
      </c>
      <c r="C556" s="25" t="s">
        <v>35</v>
      </c>
      <c r="D556" s="25" t="s">
        <v>36</v>
      </c>
      <c r="E556" s="25" t="s">
        <v>446</v>
      </c>
      <c r="F556" s="26">
        <v>17.649999999999999</v>
      </c>
      <c r="G556" s="67">
        <v>5.81</v>
      </c>
      <c r="H556" s="26">
        <v>277.69</v>
      </c>
      <c r="I556" s="26">
        <v>260.04000000000002</v>
      </c>
      <c r="J556" s="67">
        <v>85.64</v>
      </c>
      <c r="K556" s="67">
        <v>91.45</v>
      </c>
      <c r="L556" s="67">
        <v>80.2</v>
      </c>
      <c r="M556" s="67">
        <v>75</v>
      </c>
      <c r="N556" s="67">
        <v>155.19999999999999</v>
      </c>
      <c r="O556" s="67">
        <v>63.75</v>
      </c>
      <c r="P556" s="26">
        <v>193.57050000000001</v>
      </c>
      <c r="Q556" s="26">
        <v>3.0364</v>
      </c>
      <c r="R556" s="27">
        <v>3.3071176977886876E-2</v>
      </c>
      <c r="S556" s="67">
        <v>0</v>
      </c>
      <c r="T556" s="25" t="s">
        <v>417</v>
      </c>
      <c r="U556" s="25" t="s">
        <v>417</v>
      </c>
      <c r="V556" s="25" t="s">
        <v>417</v>
      </c>
      <c r="W556" s="24">
        <v>1</v>
      </c>
      <c r="X556" s="24">
        <v>1</v>
      </c>
    </row>
    <row r="557" spans="1:24" hidden="1" x14ac:dyDescent="0.35">
      <c r="A557" t="str">
        <f t="shared" si="8"/>
        <v>5487HAM</v>
      </c>
      <c r="B557" s="34">
        <v>5487</v>
      </c>
      <c r="C557" s="31" t="s">
        <v>214</v>
      </c>
      <c r="D557" s="31" t="s">
        <v>26</v>
      </c>
      <c r="E557" s="31" t="s">
        <v>446</v>
      </c>
      <c r="F557" s="32">
        <v>17.600000000000001</v>
      </c>
      <c r="G557" s="68">
        <v>5.47</v>
      </c>
      <c r="H557" s="32">
        <v>210.72</v>
      </c>
      <c r="I557" s="32">
        <v>193.12</v>
      </c>
      <c r="J557" s="68">
        <v>60.04</v>
      </c>
      <c r="K557" s="68">
        <v>65.5</v>
      </c>
      <c r="L557" s="68">
        <v>24.5</v>
      </c>
      <c r="M557" s="68">
        <v>70</v>
      </c>
      <c r="N557" s="68">
        <v>94.5</v>
      </c>
      <c r="O557" s="68">
        <v>29</v>
      </c>
      <c r="P557" s="32">
        <v>93.293000000000006</v>
      </c>
      <c r="Q557" s="32">
        <v>3.2170000000000001</v>
      </c>
      <c r="R557" s="33">
        <v>9.8553366764833755E-3</v>
      </c>
      <c r="S557" s="68">
        <v>0</v>
      </c>
      <c r="T557" s="31" t="s">
        <v>417</v>
      </c>
      <c r="U557" s="31" t="s">
        <v>417</v>
      </c>
      <c r="V557" s="31" t="s">
        <v>417</v>
      </c>
      <c r="W557" s="30">
        <v>1</v>
      </c>
      <c r="X557" s="30">
        <v>1</v>
      </c>
    </row>
    <row r="558" spans="1:24" hidden="1" x14ac:dyDescent="0.35">
      <c r="A558" t="str">
        <f t="shared" si="8"/>
        <v>6165PARCHPA</v>
      </c>
      <c r="B558" s="28">
        <v>6165</v>
      </c>
      <c r="C558" s="25" t="s">
        <v>238</v>
      </c>
      <c r="D558" s="25" t="s">
        <v>237</v>
      </c>
      <c r="E558" s="25" t="s">
        <v>446</v>
      </c>
      <c r="F558" s="26">
        <v>17.53</v>
      </c>
      <c r="G558" s="67">
        <v>0.47</v>
      </c>
      <c r="H558" s="26">
        <v>48.81</v>
      </c>
      <c r="I558" s="26">
        <v>31.28</v>
      </c>
      <c r="J558" s="67">
        <v>0.84</v>
      </c>
      <c r="K558" s="67">
        <v>1.31</v>
      </c>
      <c r="L558" s="67">
        <v>1.5</v>
      </c>
      <c r="M558" s="67">
        <v>2</v>
      </c>
      <c r="N558" s="67">
        <v>3.5</v>
      </c>
      <c r="O558" s="67">
        <v>2.2000000000000002</v>
      </c>
      <c r="P558" s="26">
        <v>82.587999999999994</v>
      </c>
      <c r="Q558" s="26">
        <v>37.54</v>
      </c>
      <c r="R558" s="27">
        <v>1.22260726788119E-2</v>
      </c>
      <c r="S558" s="67">
        <v>0</v>
      </c>
      <c r="T558" s="25" t="s">
        <v>417</v>
      </c>
      <c r="U558" s="25" t="s">
        <v>417</v>
      </c>
      <c r="V558" s="25" t="s">
        <v>417</v>
      </c>
      <c r="W558" s="24">
        <v>1</v>
      </c>
      <c r="X558" s="24">
        <v>1</v>
      </c>
    </row>
    <row r="559" spans="1:24" hidden="1" x14ac:dyDescent="0.35">
      <c r="A559" t="str">
        <f t="shared" si="8"/>
        <v>5423BVING</v>
      </c>
      <c r="B559" s="34">
        <v>5423</v>
      </c>
      <c r="C559" s="31" t="s">
        <v>169</v>
      </c>
      <c r="D559" s="31" t="s">
        <v>168</v>
      </c>
      <c r="E559" s="31" t="s">
        <v>446</v>
      </c>
      <c r="F559" s="32">
        <v>17.5</v>
      </c>
      <c r="G559" s="68">
        <v>67</v>
      </c>
      <c r="H559" s="32">
        <v>18.8</v>
      </c>
      <c r="I559" s="32">
        <v>1.3</v>
      </c>
      <c r="J559" s="68">
        <v>5</v>
      </c>
      <c r="K559" s="68">
        <v>72</v>
      </c>
      <c r="L559" s="68">
        <v>45</v>
      </c>
      <c r="M559" s="68">
        <v>36</v>
      </c>
      <c r="N559" s="68">
        <v>81</v>
      </c>
      <c r="O559" s="68">
        <v>9</v>
      </c>
      <c r="P559" s="32">
        <v>2.3508</v>
      </c>
      <c r="Q559" s="32">
        <v>0.26119999999999999</v>
      </c>
      <c r="R559" s="33">
        <v>5.2291580414921281E-4</v>
      </c>
      <c r="S559" s="68">
        <v>0</v>
      </c>
      <c r="T559" s="31" t="s">
        <v>417</v>
      </c>
      <c r="U559" s="31" t="s">
        <v>417</v>
      </c>
      <c r="V559" s="31" t="s">
        <v>417</v>
      </c>
      <c r="W559" s="30">
        <v>1</v>
      </c>
      <c r="X559" s="30">
        <v>1</v>
      </c>
    </row>
    <row r="560" spans="1:24" hidden="1" x14ac:dyDescent="0.35">
      <c r="A560" t="str">
        <f t="shared" si="8"/>
        <v>4239ITALSAU</v>
      </c>
      <c r="B560" s="28">
        <v>4239</v>
      </c>
      <c r="C560" s="25" t="s">
        <v>31</v>
      </c>
      <c r="D560" s="25" t="s">
        <v>193</v>
      </c>
      <c r="E560" s="25" t="s">
        <v>446</v>
      </c>
      <c r="F560" s="26">
        <v>17.48</v>
      </c>
      <c r="G560" s="67">
        <v>7.99</v>
      </c>
      <c r="H560" s="26">
        <v>118.55</v>
      </c>
      <c r="I560" s="26">
        <v>101.07</v>
      </c>
      <c r="J560" s="67">
        <v>46.22</v>
      </c>
      <c r="K560" s="67">
        <v>54.19</v>
      </c>
      <c r="L560" s="67">
        <v>50.77</v>
      </c>
      <c r="M560" s="67">
        <v>20</v>
      </c>
      <c r="N560" s="67">
        <v>70.77</v>
      </c>
      <c r="O560" s="67">
        <v>16.579999999999998</v>
      </c>
      <c r="P560" s="26">
        <v>36.268749999999997</v>
      </c>
      <c r="Q560" s="26">
        <v>2.1875</v>
      </c>
      <c r="R560" s="27">
        <v>7.9037861421085657E-3</v>
      </c>
      <c r="S560" s="67">
        <v>0</v>
      </c>
      <c r="T560" s="25" t="s">
        <v>417</v>
      </c>
      <c r="U560" s="25" t="s">
        <v>417</v>
      </c>
      <c r="V560" s="25" t="s">
        <v>417</v>
      </c>
      <c r="W560" s="24">
        <v>1</v>
      </c>
      <c r="X560" s="24">
        <v>1</v>
      </c>
    </row>
    <row r="561" spans="1:24" hidden="1" x14ac:dyDescent="0.35">
      <c r="A561" t="str">
        <f t="shared" si="8"/>
        <v>4239LAVA</v>
      </c>
      <c r="B561" s="34">
        <v>4239</v>
      </c>
      <c r="C561" s="31" t="s">
        <v>19</v>
      </c>
      <c r="D561" s="31" t="s">
        <v>226</v>
      </c>
      <c r="E561" s="31" t="s">
        <v>446</v>
      </c>
      <c r="F561" s="32">
        <v>17.47</v>
      </c>
      <c r="G561" s="68">
        <v>23</v>
      </c>
      <c r="H561" s="32">
        <v>120.01</v>
      </c>
      <c r="I561" s="32">
        <v>102.54</v>
      </c>
      <c r="J561" s="68">
        <v>135</v>
      </c>
      <c r="K561" s="68">
        <v>158</v>
      </c>
      <c r="L561" s="68">
        <v>80</v>
      </c>
      <c r="M561" s="68">
        <v>90</v>
      </c>
      <c r="N561" s="68">
        <v>170</v>
      </c>
      <c r="O561" s="68">
        <v>12</v>
      </c>
      <c r="P561" s="32">
        <v>9.1151999999999997</v>
      </c>
      <c r="Q561" s="32">
        <v>0.75960000000000005</v>
      </c>
      <c r="R561" s="33">
        <v>1.9864095520950682E-3</v>
      </c>
      <c r="S561" s="68">
        <v>0</v>
      </c>
      <c r="T561" s="31" t="s">
        <v>417</v>
      </c>
      <c r="U561" s="31" t="s">
        <v>417</v>
      </c>
      <c r="V561" s="31" t="s">
        <v>417</v>
      </c>
      <c r="W561" s="30">
        <v>1</v>
      </c>
      <c r="X561" s="30">
        <v>1</v>
      </c>
    </row>
    <row r="562" spans="1:24" hidden="1" x14ac:dyDescent="0.35">
      <c r="A562" t="str">
        <f t="shared" si="8"/>
        <v>5469CHKWING</v>
      </c>
      <c r="B562" s="28">
        <v>5469</v>
      </c>
      <c r="C562" s="25" t="s">
        <v>121</v>
      </c>
      <c r="D562" s="25" t="s">
        <v>468</v>
      </c>
      <c r="E562" s="25" t="s">
        <v>446</v>
      </c>
      <c r="F562" s="26">
        <v>17.46</v>
      </c>
      <c r="G562" s="67">
        <v>3.76</v>
      </c>
      <c r="H562" s="26">
        <v>252.71</v>
      </c>
      <c r="I562" s="26">
        <v>235.25</v>
      </c>
      <c r="J562" s="67">
        <v>50.56</v>
      </c>
      <c r="K562" s="67">
        <v>54.32</v>
      </c>
      <c r="L562" s="67">
        <v>55.19</v>
      </c>
      <c r="M562" s="67">
        <v>50</v>
      </c>
      <c r="N562" s="67">
        <v>105.19</v>
      </c>
      <c r="O562" s="67">
        <v>50.88</v>
      </c>
      <c r="P562" s="26">
        <v>236.734464</v>
      </c>
      <c r="Q562" s="26">
        <v>4.6528</v>
      </c>
      <c r="R562" s="27">
        <v>3.435791424267829E-2</v>
      </c>
      <c r="S562" s="67">
        <v>0</v>
      </c>
      <c r="T562" s="25" t="s">
        <v>417</v>
      </c>
      <c r="U562" s="25" t="s">
        <v>417</v>
      </c>
      <c r="V562" s="25" t="s">
        <v>417</v>
      </c>
      <c r="W562" s="24">
        <v>1</v>
      </c>
      <c r="X562" s="24">
        <v>1</v>
      </c>
    </row>
    <row r="563" spans="1:24" hidden="1" x14ac:dyDescent="0.35">
      <c r="A563" t="str">
        <f t="shared" si="8"/>
        <v>872420OZMELO</v>
      </c>
      <c r="B563" s="34">
        <v>8724</v>
      </c>
      <c r="C563" s="31" t="s">
        <v>477</v>
      </c>
      <c r="D563" s="31" t="s">
        <v>478</v>
      </c>
      <c r="E563" s="31" t="s">
        <v>461</v>
      </c>
      <c r="F563" s="32">
        <v>17.29</v>
      </c>
      <c r="G563" s="68">
        <v>24</v>
      </c>
      <c r="H563" s="32">
        <v>21.61</v>
      </c>
      <c r="I563" s="32">
        <v>4.32</v>
      </c>
      <c r="J563" s="68">
        <v>6</v>
      </c>
      <c r="K563" s="68">
        <v>30</v>
      </c>
      <c r="L563" s="68">
        <v>30</v>
      </c>
      <c r="M563" s="68">
        <v>0</v>
      </c>
      <c r="N563" s="68">
        <v>30</v>
      </c>
      <c r="O563" s="68">
        <v>0</v>
      </c>
      <c r="P563" s="32">
        <v>0</v>
      </c>
      <c r="Q563" s="32">
        <v>0</v>
      </c>
      <c r="R563" s="33">
        <v>0</v>
      </c>
      <c r="S563" s="68">
        <v>0</v>
      </c>
      <c r="T563" s="31" t="s">
        <v>417</v>
      </c>
      <c r="U563" s="31" t="s">
        <v>417</v>
      </c>
      <c r="V563" s="31" t="s">
        <v>417</v>
      </c>
      <c r="W563" s="30">
        <v>1</v>
      </c>
      <c r="X563" s="30">
        <v>1</v>
      </c>
    </row>
    <row r="564" spans="1:24" hidden="1" x14ac:dyDescent="0.35">
      <c r="A564" t="str">
        <f t="shared" si="8"/>
        <v>5462BBARBSAU</v>
      </c>
      <c r="B564" s="28">
        <v>5462</v>
      </c>
      <c r="C564" s="25" t="s">
        <v>49</v>
      </c>
      <c r="D564" s="25" t="s">
        <v>219</v>
      </c>
      <c r="E564" s="25" t="s">
        <v>446</v>
      </c>
      <c r="F564" s="26">
        <v>-17.28</v>
      </c>
      <c r="G564" s="67">
        <v>-3.21</v>
      </c>
      <c r="H564" s="26">
        <v>0.01</v>
      </c>
      <c r="I564" s="26">
        <v>17.29</v>
      </c>
      <c r="J564" s="67">
        <v>3.21</v>
      </c>
      <c r="K564" s="67">
        <v>0</v>
      </c>
      <c r="L564" s="67">
        <v>10</v>
      </c>
      <c r="M564" s="67">
        <v>0</v>
      </c>
      <c r="N564" s="67">
        <v>10</v>
      </c>
      <c r="O564" s="67">
        <v>10</v>
      </c>
      <c r="P564" s="26">
        <v>53.9</v>
      </c>
      <c r="Q564" s="26">
        <v>5.39</v>
      </c>
      <c r="R564" s="27">
        <v>8.9253320629224323E-3</v>
      </c>
      <c r="S564" s="67">
        <v>0</v>
      </c>
      <c r="T564" s="25" t="s">
        <v>417</v>
      </c>
      <c r="U564" s="25" t="s">
        <v>417</v>
      </c>
      <c r="V564" s="25" t="s">
        <v>417</v>
      </c>
      <c r="W564" s="24">
        <v>1</v>
      </c>
      <c r="X564" s="24">
        <v>1</v>
      </c>
    </row>
    <row r="565" spans="1:24" hidden="1" x14ac:dyDescent="0.35">
      <c r="A565" t="str">
        <f t="shared" si="8"/>
        <v>5457SAUCEBA</v>
      </c>
      <c r="B565" s="34">
        <v>5457</v>
      </c>
      <c r="C565" s="31" t="s">
        <v>27</v>
      </c>
      <c r="D565" s="31" t="s">
        <v>249</v>
      </c>
      <c r="E565" s="31" t="s">
        <v>446</v>
      </c>
      <c r="F565" s="32">
        <v>-17.170000000000002</v>
      </c>
      <c r="G565" s="68">
        <v>-3.51</v>
      </c>
      <c r="H565" s="32">
        <v>224.81</v>
      </c>
      <c r="I565" s="32">
        <v>241.98</v>
      </c>
      <c r="J565" s="68">
        <v>49.45</v>
      </c>
      <c r="K565" s="68">
        <v>45.94</v>
      </c>
      <c r="L565" s="68">
        <v>54.43</v>
      </c>
      <c r="M565" s="68">
        <v>60</v>
      </c>
      <c r="N565" s="68">
        <v>114.43</v>
      </c>
      <c r="O565" s="68">
        <v>68.5</v>
      </c>
      <c r="P565" s="32">
        <v>335.3075</v>
      </c>
      <c r="Q565" s="32">
        <v>4.8949999999999996</v>
      </c>
      <c r="R565" s="33">
        <v>4.0764722771862313E-2</v>
      </c>
      <c r="S565" s="68">
        <v>0</v>
      </c>
      <c r="T565" s="31" t="s">
        <v>417</v>
      </c>
      <c r="U565" s="31" t="s">
        <v>417</v>
      </c>
      <c r="V565" s="31" t="s">
        <v>417</v>
      </c>
      <c r="W565" s="30">
        <v>1</v>
      </c>
      <c r="X565" s="30">
        <v>1</v>
      </c>
    </row>
    <row r="566" spans="1:24" hidden="1" x14ac:dyDescent="0.35">
      <c r="A566" t="str">
        <f t="shared" si="8"/>
        <v>616712PIZBO</v>
      </c>
      <c r="B566" s="28">
        <v>6167</v>
      </c>
      <c r="C566" s="25" t="s">
        <v>176</v>
      </c>
      <c r="D566" s="25" t="s">
        <v>175</v>
      </c>
      <c r="E566" s="25" t="s">
        <v>446</v>
      </c>
      <c r="F566" s="26">
        <v>17.16</v>
      </c>
      <c r="G566" s="67">
        <v>55</v>
      </c>
      <c r="H566" s="26">
        <v>351.42</v>
      </c>
      <c r="I566" s="26">
        <v>334.26</v>
      </c>
      <c r="J566" s="67">
        <v>1071</v>
      </c>
      <c r="K566" s="67">
        <v>1126</v>
      </c>
      <c r="L566" s="67">
        <v>1032</v>
      </c>
      <c r="M566" s="67">
        <v>300</v>
      </c>
      <c r="N566" s="67">
        <v>1332</v>
      </c>
      <c r="O566" s="67">
        <v>206</v>
      </c>
      <c r="P566" s="26">
        <v>64.292599999999993</v>
      </c>
      <c r="Q566" s="26">
        <v>0.31209999999999999</v>
      </c>
      <c r="R566" s="27">
        <v>1.0915266947957572E-2</v>
      </c>
      <c r="S566" s="67">
        <v>0</v>
      </c>
      <c r="T566" s="25" t="s">
        <v>417</v>
      </c>
      <c r="U566" s="25" t="s">
        <v>417</v>
      </c>
      <c r="V566" s="25" t="s">
        <v>417</v>
      </c>
      <c r="W566" s="24">
        <v>1</v>
      </c>
      <c r="X566" s="24">
        <v>1</v>
      </c>
    </row>
    <row r="567" spans="1:24" hidden="1" x14ac:dyDescent="0.35">
      <c r="A567" t="str">
        <f t="shared" si="8"/>
        <v>6167PMARIN</v>
      </c>
      <c r="B567" s="34">
        <v>6167</v>
      </c>
      <c r="C567" s="31" t="s">
        <v>45</v>
      </c>
      <c r="D567" s="31" t="s">
        <v>215</v>
      </c>
      <c r="E567" s="31" t="s">
        <v>446</v>
      </c>
      <c r="F567" s="32">
        <v>17.02</v>
      </c>
      <c r="G567" s="68">
        <v>7.79</v>
      </c>
      <c r="H567" s="32">
        <v>64.89</v>
      </c>
      <c r="I567" s="32">
        <v>47.87</v>
      </c>
      <c r="J567" s="68">
        <v>21.92</v>
      </c>
      <c r="K567" s="68">
        <v>29.71</v>
      </c>
      <c r="L567" s="68">
        <v>31</v>
      </c>
      <c r="M567" s="68">
        <v>20</v>
      </c>
      <c r="N567" s="68">
        <v>51</v>
      </c>
      <c r="O567" s="68">
        <v>21.29</v>
      </c>
      <c r="P567" s="32">
        <v>46.486714999999997</v>
      </c>
      <c r="Q567" s="32">
        <v>2.1835</v>
      </c>
      <c r="R567" s="33">
        <v>7.8922753747495585E-3</v>
      </c>
      <c r="S567" s="68">
        <v>0</v>
      </c>
      <c r="T567" s="31" t="s">
        <v>417</v>
      </c>
      <c r="U567" s="31" t="s">
        <v>417</v>
      </c>
      <c r="V567" s="31" t="s">
        <v>417</v>
      </c>
      <c r="W567" s="30">
        <v>1</v>
      </c>
      <c r="X567" s="30">
        <v>1</v>
      </c>
    </row>
    <row r="568" spans="1:24" hidden="1" x14ac:dyDescent="0.35">
      <c r="A568" t="str">
        <f t="shared" si="8"/>
        <v>6194BACON</v>
      </c>
      <c r="B568" s="28">
        <v>6194</v>
      </c>
      <c r="C568" s="25" t="s">
        <v>17</v>
      </c>
      <c r="D568" s="25" t="s">
        <v>167</v>
      </c>
      <c r="E568" s="25" t="s">
        <v>446</v>
      </c>
      <c r="F568" s="26">
        <v>-16.989999999999998</v>
      </c>
      <c r="G568" s="67">
        <v>-2.79</v>
      </c>
      <c r="H568" s="26">
        <v>214.61</v>
      </c>
      <c r="I568" s="26">
        <v>231.6</v>
      </c>
      <c r="J568" s="67">
        <v>38.22</v>
      </c>
      <c r="K568" s="67">
        <v>35.4</v>
      </c>
      <c r="L568" s="67">
        <v>45.52</v>
      </c>
      <c r="M568" s="67">
        <v>30</v>
      </c>
      <c r="N568" s="67">
        <v>75.52</v>
      </c>
      <c r="O568" s="67">
        <v>40.1</v>
      </c>
      <c r="P568" s="26">
        <v>243.006</v>
      </c>
      <c r="Q568" s="26">
        <v>6.06</v>
      </c>
      <c r="R568" s="27">
        <v>3.5639677327208699E-2</v>
      </c>
      <c r="S568" s="67">
        <v>0</v>
      </c>
      <c r="T568" s="25" t="s">
        <v>417</v>
      </c>
      <c r="U568" s="25" t="s">
        <v>417</v>
      </c>
      <c r="V568" s="25" t="s">
        <v>417</v>
      </c>
      <c r="W568" s="24">
        <v>1</v>
      </c>
      <c r="X568" s="24">
        <v>1</v>
      </c>
    </row>
    <row r="569" spans="1:24" hidden="1" x14ac:dyDescent="0.35">
      <c r="A569" t="str">
        <f t="shared" si="8"/>
        <v>6117RANCHCP</v>
      </c>
      <c r="B569" s="34">
        <v>6117</v>
      </c>
      <c r="C569" s="31" t="s">
        <v>246</v>
      </c>
      <c r="D569" s="31" t="s">
        <v>457</v>
      </c>
      <c r="E569" s="31" t="s">
        <v>446</v>
      </c>
      <c r="F569" s="32">
        <v>16.97</v>
      </c>
      <c r="G569" s="68">
        <v>84</v>
      </c>
      <c r="H569" s="32">
        <v>61.37</v>
      </c>
      <c r="I569" s="32">
        <v>44.4</v>
      </c>
      <c r="J569" s="68">
        <v>220</v>
      </c>
      <c r="K569" s="68">
        <v>304</v>
      </c>
      <c r="L569" s="68">
        <v>214</v>
      </c>
      <c r="M569" s="68">
        <v>120</v>
      </c>
      <c r="N569" s="68">
        <v>334</v>
      </c>
      <c r="O569" s="68">
        <v>30</v>
      </c>
      <c r="P569" s="32">
        <v>6.0540000000000003</v>
      </c>
      <c r="Q569" s="32">
        <v>0.20180000000000001</v>
      </c>
      <c r="R569" s="33">
        <v>1.0180807714408669E-3</v>
      </c>
      <c r="S569" s="68">
        <v>0</v>
      </c>
      <c r="T569" s="31" t="s">
        <v>417</v>
      </c>
      <c r="U569" s="31" t="s">
        <v>417</v>
      </c>
      <c r="V569" s="31" t="s">
        <v>417</v>
      </c>
      <c r="W569" s="30">
        <v>1</v>
      </c>
      <c r="X569" s="30">
        <v>1</v>
      </c>
    </row>
    <row r="570" spans="1:24" hidden="1" x14ac:dyDescent="0.35">
      <c r="A570" t="str">
        <f t="shared" si="8"/>
        <v>5490ITALSAU</v>
      </c>
      <c r="B570" s="28">
        <v>5490</v>
      </c>
      <c r="C570" s="25" t="s">
        <v>31</v>
      </c>
      <c r="D570" s="25" t="s">
        <v>193</v>
      </c>
      <c r="E570" s="25" t="s">
        <v>446</v>
      </c>
      <c r="F570" s="26">
        <v>16.93</v>
      </c>
      <c r="G570" s="67">
        <v>7.74</v>
      </c>
      <c r="H570" s="26">
        <v>181.57</v>
      </c>
      <c r="I570" s="26">
        <v>164.64</v>
      </c>
      <c r="J570" s="67">
        <v>75.260000000000005</v>
      </c>
      <c r="K570" s="67">
        <v>83</v>
      </c>
      <c r="L570" s="67">
        <v>28.61</v>
      </c>
      <c r="M570" s="67">
        <v>80</v>
      </c>
      <c r="N570" s="67">
        <v>108.61</v>
      </c>
      <c r="O570" s="67">
        <v>25.61</v>
      </c>
      <c r="P570" s="26">
        <v>56.021875000000001</v>
      </c>
      <c r="Q570" s="26">
        <v>2.1875</v>
      </c>
      <c r="R570" s="27">
        <v>8.493817187150525E-3</v>
      </c>
      <c r="S570" s="67">
        <v>0</v>
      </c>
      <c r="T570" s="25" t="s">
        <v>417</v>
      </c>
      <c r="U570" s="25" t="s">
        <v>417</v>
      </c>
      <c r="V570" s="25" t="s">
        <v>417</v>
      </c>
      <c r="W570" s="24">
        <v>1</v>
      </c>
      <c r="X570" s="24">
        <v>1</v>
      </c>
    </row>
    <row r="571" spans="1:24" hidden="1" x14ac:dyDescent="0.35">
      <c r="A571" t="str">
        <f t="shared" si="8"/>
        <v>5462BANAPEP</v>
      </c>
      <c r="B571" s="34">
        <v>5462</v>
      </c>
      <c r="C571" s="31" t="s">
        <v>87</v>
      </c>
      <c r="D571" s="31" t="s">
        <v>170</v>
      </c>
      <c r="E571" s="31" t="s">
        <v>446</v>
      </c>
      <c r="F571" s="32">
        <v>16.93</v>
      </c>
      <c r="G571" s="68">
        <v>2.66</v>
      </c>
      <c r="H571" s="32">
        <v>25.42</v>
      </c>
      <c r="I571" s="32">
        <v>8.49</v>
      </c>
      <c r="J571" s="68">
        <v>1.33</v>
      </c>
      <c r="K571" s="68">
        <v>4</v>
      </c>
      <c r="L571" s="68">
        <v>8</v>
      </c>
      <c r="M571" s="68">
        <v>0</v>
      </c>
      <c r="N571" s="68">
        <v>8</v>
      </c>
      <c r="O571" s="68">
        <v>4</v>
      </c>
      <c r="P571" s="32">
        <v>25.424800000000001</v>
      </c>
      <c r="Q571" s="32">
        <v>6.3562000000000003</v>
      </c>
      <c r="R571" s="33">
        <v>4.2101072844784836E-3</v>
      </c>
      <c r="S571" s="68">
        <v>0</v>
      </c>
      <c r="T571" s="31" t="s">
        <v>417</v>
      </c>
      <c r="U571" s="31" t="s">
        <v>417</v>
      </c>
      <c r="V571" s="31" t="s">
        <v>417</v>
      </c>
      <c r="W571" s="30">
        <v>1</v>
      </c>
      <c r="X571" s="30">
        <v>1</v>
      </c>
    </row>
    <row r="572" spans="1:24" hidden="1" x14ac:dyDescent="0.35">
      <c r="A572" t="str">
        <f t="shared" si="8"/>
        <v>5459ONIONS</v>
      </c>
      <c r="B572" s="28">
        <v>5459</v>
      </c>
      <c r="C572" s="25" t="s">
        <v>52</v>
      </c>
      <c r="D572" s="25" t="s">
        <v>232</v>
      </c>
      <c r="E572" s="25" t="s">
        <v>446</v>
      </c>
      <c r="F572" s="26">
        <v>16.920000000000002</v>
      </c>
      <c r="G572" s="67">
        <v>3.32</v>
      </c>
      <c r="H572" s="26">
        <v>64</v>
      </c>
      <c r="I572" s="26">
        <v>47.08</v>
      </c>
      <c r="J572" s="67">
        <v>9.19</v>
      </c>
      <c r="K572" s="67">
        <v>12.5</v>
      </c>
      <c r="L572" s="67">
        <v>9.5</v>
      </c>
      <c r="M572" s="67">
        <v>9</v>
      </c>
      <c r="N572" s="67">
        <v>18.5</v>
      </c>
      <c r="O572" s="67">
        <v>6</v>
      </c>
      <c r="P572" s="26">
        <v>30.72</v>
      </c>
      <c r="Q572" s="26">
        <v>5.12</v>
      </c>
      <c r="R572" s="27">
        <v>3.8833460051936209E-3</v>
      </c>
      <c r="S572" s="67">
        <v>0</v>
      </c>
      <c r="T572" s="25" t="s">
        <v>417</v>
      </c>
      <c r="U572" s="25" t="s">
        <v>417</v>
      </c>
      <c r="V572" s="25" t="s">
        <v>417</v>
      </c>
      <c r="W572" s="24">
        <v>1</v>
      </c>
      <c r="X572" s="24">
        <v>1</v>
      </c>
    </row>
    <row r="573" spans="1:24" hidden="1" x14ac:dyDescent="0.35">
      <c r="A573" t="str">
        <f t="shared" si="8"/>
        <v>616520OZSPRT</v>
      </c>
      <c r="B573" s="34">
        <v>6165</v>
      </c>
      <c r="C573" s="31" t="s">
        <v>132</v>
      </c>
      <c r="D573" s="31" t="s">
        <v>162</v>
      </c>
      <c r="E573" s="31" t="s">
        <v>461</v>
      </c>
      <c r="F573" s="32">
        <v>16.89</v>
      </c>
      <c r="G573" s="68">
        <v>23</v>
      </c>
      <c r="H573" s="32">
        <v>30.11</v>
      </c>
      <c r="I573" s="32">
        <v>13.22</v>
      </c>
      <c r="J573" s="68">
        <v>18</v>
      </c>
      <c r="K573" s="68">
        <v>41</v>
      </c>
      <c r="L573" s="68">
        <v>175</v>
      </c>
      <c r="M573" s="68">
        <v>0</v>
      </c>
      <c r="N573" s="68">
        <v>175</v>
      </c>
      <c r="O573" s="68">
        <v>134</v>
      </c>
      <c r="P573" s="32">
        <v>98.436400000000006</v>
      </c>
      <c r="Q573" s="32">
        <v>0.73460000000000003</v>
      </c>
      <c r="R573" s="33">
        <v>1.4572220911519832E-2</v>
      </c>
      <c r="S573" s="68">
        <v>0</v>
      </c>
      <c r="T573" s="31" t="s">
        <v>417</v>
      </c>
      <c r="U573" s="31" t="s">
        <v>417</v>
      </c>
      <c r="V573" s="31" t="s">
        <v>417</v>
      </c>
      <c r="W573" s="30">
        <v>1</v>
      </c>
      <c r="X573" s="30">
        <v>1</v>
      </c>
    </row>
    <row r="574" spans="1:24" hidden="1" x14ac:dyDescent="0.35">
      <c r="A574" t="str">
        <f t="shared" si="8"/>
        <v>6172EZBOX</v>
      </c>
      <c r="B574" s="28">
        <v>6172</v>
      </c>
      <c r="C574" s="25" t="s">
        <v>458</v>
      </c>
      <c r="D574" s="25" t="s">
        <v>459</v>
      </c>
      <c r="E574" s="25" t="s">
        <v>446</v>
      </c>
      <c r="F574" s="26">
        <v>16.88</v>
      </c>
      <c r="G574" s="67">
        <v>82</v>
      </c>
      <c r="H574" s="26">
        <v>51.46</v>
      </c>
      <c r="I574" s="26">
        <v>34.58</v>
      </c>
      <c r="J574" s="67">
        <v>168</v>
      </c>
      <c r="K574" s="67">
        <v>250</v>
      </c>
      <c r="L574" s="67">
        <v>50</v>
      </c>
      <c r="M574" s="67">
        <v>200</v>
      </c>
      <c r="N574" s="67">
        <v>250</v>
      </c>
      <c r="O574" s="67">
        <v>0</v>
      </c>
      <c r="P574" s="26">
        <v>0</v>
      </c>
      <c r="Q574" s="26">
        <v>0</v>
      </c>
      <c r="R574" s="27">
        <v>0</v>
      </c>
      <c r="S574" s="67">
        <v>0</v>
      </c>
      <c r="T574" s="25" t="s">
        <v>417</v>
      </c>
      <c r="U574" s="25" t="s">
        <v>417</v>
      </c>
      <c r="V574" s="25" t="s">
        <v>417</v>
      </c>
      <c r="W574" s="24">
        <v>1</v>
      </c>
      <c r="X574" s="24">
        <v>1</v>
      </c>
    </row>
    <row r="575" spans="1:24" hidden="1" x14ac:dyDescent="0.35">
      <c r="A575" t="str">
        <f t="shared" si="8"/>
        <v>6182EZBOX</v>
      </c>
      <c r="B575" s="34">
        <v>6182</v>
      </c>
      <c r="C575" s="31" t="s">
        <v>458</v>
      </c>
      <c r="D575" s="31" t="s">
        <v>459</v>
      </c>
      <c r="E575" s="31" t="s">
        <v>446</v>
      </c>
      <c r="F575" s="32">
        <v>-16.88</v>
      </c>
      <c r="G575" s="68">
        <v>-82</v>
      </c>
      <c r="H575" s="32">
        <v>29.85</v>
      </c>
      <c r="I575" s="32">
        <v>46.73</v>
      </c>
      <c r="J575" s="68">
        <v>227</v>
      </c>
      <c r="K575" s="68">
        <v>145</v>
      </c>
      <c r="L575" s="68">
        <v>345</v>
      </c>
      <c r="M575" s="68">
        <v>0</v>
      </c>
      <c r="N575" s="68">
        <v>345</v>
      </c>
      <c r="O575" s="68">
        <v>200</v>
      </c>
      <c r="P575" s="32">
        <v>41.16</v>
      </c>
      <c r="Q575" s="32">
        <v>0.20580000000000001</v>
      </c>
      <c r="R575" s="33">
        <v>6.841940924993177E-3</v>
      </c>
      <c r="S575" s="68">
        <v>0</v>
      </c>
      <c r="T575" s="31" t="s">
        <v>417</v>
      </c>
      <c r="U575" s="31" t="s">
        <v>417</v>
      </c>
      <c r="V575" s="31" t="s">
        <v>417</v>
      </c>
      <c r="W575" s="30">
        <v>1</v>
      </c>
      <c r="X575" s="30">
        <v>1</v>
      </c>
    </row>
    <row r="576" spans="1:24" hidden="1" x14ac:dyDescent="0.35">
      <c r="A576" t="str">
        <f t="shared" si="8"/>
        <v>54652LTORG</v>
      </c>
      <c r="B576" s="28">
        <v>5465</v>
      </c>
      <c r="C576" s="25" t="s">
        <v>137</v>
      </c>
      <c r="D576" s="25" t="s">
        <v>156</v>
      </c>
      <c r="E576" s="25" t="s">
        <v>461</v>
      </c>
      <c r="F576" s="26">
        <v>-16.84</v>
      </c>
      <c r="G576" s="67">
        <v>-12</v>
      </c>
      <c r="H576" s="26">
        <v>15.42</v>
      </c>
      <c r="I576" s="26">
        <v>32.26</v>
      </c>
      <c r="J576" s="67">
        <v>23</v>
      </c>
      <c r="K576" s="67">
        <v>11</v>
      </c>
      <c r="L576" s="67">
        <v>68</v>
      </c>
      <c r="M576" s="67">
        <v>0</v>
      </c>
      <c r="N576" s="67">
        <v>68</v>
      </c>
      <c r="O576" s="67">
        <v>57</v>
      </c>
      <c r="P576" s="26">
        <v>79.942499999999995</v>
      </c>
      <c r="Q576" s="26">
        <v>1.4025000000000001</v>
      </c>
      <c r="R576" s="27">
        <v>9.7691934635507922E-3</v>
      </c>
      <c r="S576" s="67">
        <v>0</v>
      </c>
      <c r="T576" s="25" t="s">
        <v>417</v>
      </c>
      <c r="U576" s="25" t="s">
        <v>417</v>
      </c>
      <c r="V576" s="25" t="s">
        <v>417</v>
      </c>
      <c r="W576" s="24">
        <v>1</v>
      </c>
      <c r="X576" s="24">
        <v>1</v>
      </c>
    </row>
    <row r="577" spans="1:24" hidden="1" x14ac:dyDescent="0.35">
      <c r="A577" t="str">
        <f t="shared" si="8"/>
        <v>61822LTCKE</v>
      </c>
      <c r="B577" s="34">
        <v>6182</v>
      </c>
      <c r="C577" s="31" t="s">
        <v>469</v>
      </c>
      <c r="D577" s="31" t="s">
        <v>470</v>
      </c>
      <c r="E577" s="31" t="s">
        <v>461</v>
      </c>
      <c r="F577" s="32">
        <v>16.829999999999998</v>
      </c>
      <c r="G577" s="68">
        <v>12</v>
      </c>
      <c r="H577" s="32">
        <v>60.33</v>
      </c>
      <c r="I577" s="32">
        <v>43.5</v>
      </c>
      <c r="J577" s="68">
        <v>31</v>
      </c>
      <c r="K577" s="68">
        <v>43</v>
      </c>
      <c r="L577" s="68">
        <v>51</v>
      </c>
      <c r="M577" s="68">
        <v>16</v>
      </c>
      <c r="N577" s="68">
        <v>67</v>
      </c>
      <c r="O577" s="68">
        <v>24</v>
      </c>
      <c r="P577" s="32">
        <v>33.659999999999997</v>
      </c>
      <c r="Q577" s="32">
        <v>1.4025000000000001</v>
      </c>
      <c r="R577" s="33">
        <v>5.5952315727713885E-3</v>
      </c>
      <c r="S577" s="68">
        <v>0</v>
      </c>
      <c r="T577" s="31" t="s">
        <v>417</v>
      </c>
      <c r="U577" s="31" t="s">
        <v>417</v>
      </c>
      <c r="V577" s="31" t="s">
        <v>417</v>
      </c>
      <c r="W577" s="30">
        <v>1</v>
      </c>
      <c r="X577" s="30">
        <v>1</v>
      </c>
    </row>
    <row r="578" spans="1:24" hidden="1" x14ac:dyDescent="0.35">
      <c r="A578" t="str">
        <f t="shared" si="8"/>
        <v>61652LTDCKE</v>
      </c>
      <c r="B578" s="28">
        <v>6165</v>
      </c>
      <c r="C578" s="25" t="s">
        <v>135</v>
      </c>
      <c r="D578" s="25" t="s">
        <v>155</v>
      </c>
      <c r="E578" s="25" t="s">
        <v>461</v>
      </c>
      <c r="F578" s="26">
        <v>16.829999999999998</v>
      </c>
      <c r="G578" s="67">
        <v>12</v>
      </c>
      <c r="H578" s="26">
        <v>33.659999999999997</v>
      </c>
      <c r="I578" s="26">
        <v>16.829999999999998</v>
      </c>
      <c r="J578" s="67">
        <v>12</v>
      </c>
      <c r="K578" s="67">
        <v>24</v>
      </c>
      <c r="L578" s="67">
        <v>46</v>
      </c>
      <c r="M578" s="67">
        <v>8</v>
      </c>
      <c r="N578" s="67">
        <v>54</v>
      </c>
      <c r="O578" s="67">
        <v>30</v>
      </c>
      <c r="P578" s="26">
        <v>42.075000000000003</v>
      </c>
      <c r="Q578" s="26">
        <v>1.4025000000000001</v>
      </c>
      <c r="R578" s="27">
        <v>6.2286531694799585E-3</v>
      </c>
      <c r="S578" s="67">
        <v>0</v>
      </c>
      <c r="T578" s="25" t="s">
        <v>417</v>
      </c>
      <c r="U578" s="25" t="s">
        <v>417</v>
      </c>
      <c r="V578" s="25" t="s">
        <v>417</v>
      </c>
      <c r="W578" s="24">
        <v>1</v>
      </c>
      <c r="X578" s="24">
        <v>1</v>
      </c>
    </row>
    <row r="579" spans="1:24" hidden="1" x14ac:dyDescent="0.35">
      <c r="A579" t="str">
        <f t="shared" ref="A579:A642" si="9">B579&amp;C579</f>
        <v>42392LTORG</v>
      </c>
      <c r="B579" s="34">
        <v>4239</v>
      </c>
      <c r="C579" s="31" t="s">
        <v>137</v>
      </c>
      <c r="D579" s="31" t="s">
        <v>156</v>
      </c>
      <c r="E579" s="31" t="s">
        <v>461</v>
      </c>
      <c r="F579" s="32">
        <v>16.829999999999998</v>
      </c>
      <c r="G579" s="68">
        <v>12</v>
      </c>
      <c r="H579" s="32">
        <v>42.08</v>
      </c>
      <c r="I579" s="32">
        <v>25.25</v>
      </c>
      <c r="J579" s="68">
        <v>18</v>
      </c>
      <c r="K579" s="68">
        <v>30</v>
      </c>
      <c r="L579" s="68">
        <v>39</v>
      </c>
      <c r="M579" s="68">
        <v>16</v>
      </c>
      <c r="N579" s="68">
        <v>55</v>
      </c>
      <c r="O579" s="68">
        <v>25</v>
      </c>
      <c r="P579" s="32">
        <v>35.0625</v>
      </c>
      <c r="Q579" s="32">
        <v>1.4025000000000001</v>
      </c>
      <c r="R579" s="33">
        <v>7.6409168115162945E-3</v>
      </c>
      <c r="S579" s="68">
        <v>0</v>
      </c>
      <c r="T579" s="31" t="s">
        <v>417</v>
      </c>
      <c r="U579" s="31" t="s">
        <v>417</v>
      </c>
      <c r="V579" s="31" t="s">
        <v>417</v>
      </c>
      <c r="W579" s="30">
        <v>1</v>
      </c>
      <c r="X579" s="30">
        <v>1</v>
      </c>
    </row>
    <row r="580" spans="1:24" hidden="1" x14ac:dyDescent="0.35">
      <c r="A580" t="str">
        <f t="shared" si="9"/>
        <v>6172BLEUCHS</v>
      </c>
      <c r="B580" s="28">
        <v>6172</v>
      </c>
      <c r="C580" s="25" t="s">
        <v>172</v>
      </c>
      <c r="D580" s="25" t="s">
        <v>465</v>
      </c>
      <c r="E580" s="25" t="s">
        <v>446</v>
      </c>
      <c r="F580" s="26">
        <v>-16.829999999999998</v>
      </c>
      <c r="G580" s="67">
        <v>-64</v>
      </c>
      <c r="H580" s="26">
        <v>-8.94</v>
      </c>
      <c r="I580" s="26">
        <v>7.89</v>
      </c>
      <c r="J580" s="67">
        <v>30</v>
      </c>
      <c r="K580" s="67">
        <v>-34</v>
      </c>
      <c r="L580" s="67">
        <v>124</v>
      </c>
      <c r="M580" s="67">
        <v>120</v>
      </c>
      <c r="N580" s="67">
        <v>244</v>
      </c>
      <c r="O580" s="67">
        <v>278</v>
      </c>
      <c r="P580" s="26">
        <v>73.114000000000004</v>
      </c>
      <c r="Q580" s="26">
        <v>0.26300000000000001</v>
      </c>
      <c r="R580" s="27">
        <v>1.8832836539587221E-2</v>
      </c>
      <c r="S580" s="67">
        <v>0</v>
      </c>
      <c r="T580" s="25" t="s">
        <v>417</v>
      </c>
      <c r="U580" s="25" t="s">
        <v>417</v>
      </c>
      <c r="V580" s="25" t="s">
        <v>417</v>
      </c>
      <c r="W580" s="24">
        <v>1</v>
      </c>
      <c r="X580" s="24">
        <v>1</v>
      </c>
    </row>
    <row r="581" spans="1:24" hidden="1" x14ac:dyDescent="0.35">
      <c r="A581" t="str">
        <f t="shared" si="9"/>
        <v>14842LTDRP</v>
      </c>
      <c r="B581" s="34">
        <v>1484</v>
      </c>
      <c r="C581" s="31" t="s">
        <v>475</v>
      </c>
      <c r="D581" s="31" t="s">
        <v>476</v>
      </c>
      <c r="E581" s="31" t="s">
        <v>461</v>
      </c>
      <c r="F581" s="32">
        <v>16.82</v>
      </c>
      <c r="G581" s="68">
        <v>12</v>
      </c>
      <c r="H581" s="32">
        <v>61.72</v>
      </c>
      <c r="I581" s="32">
        <v>44.9</v>
      </c>
      <c r="J581" s="68">
        <v>32</v>
      </c>
      <c r="K581" s="68">
        <v>44</v>
      </c>
      <c r="L581" s="68">
        <v>23</v>
      </c>
      <c r="M581" s="68">
        <v>24</v>
      </c>
      <c r="N581" s="68">
        <v>47</v>
      </c>
      <c r="O581" s="68">
        <v>3</v>
      </c>
      <c r="P581" s="32">
        <v>4.2074999999999996</v>
      </c>
      <c r="Q581" s="32">
        <v>1.4025000000000001</v>
      </c>
      <c r="R581" s="33">
        <v>1.094761117269874E-3</v>
      </c>
      <c r="S581" s="68">
        <v>0</v>
      </c>
      <c r="T581" s="31" t="s">
        <v>417</v>
      </c>
      <c r="U581" s="31" t="s">
        <v>417</v>
      </c>
      <c r="V581" s="31" t="s">
        <v>417</v>
      </c>
      <c r="W581" s="30">
        <v>1</v>
      </c>
      <c r="X581" s="30">
        <v>1</v>
      </c>
    </row>
    <row r="582" spans="1:24" hidden="1" x14ac:dyDescent="0.35">
      <c r="A582" t="str">
        <f t="shared" si="9"/>
        <v>54872LTSPR</v>
      </c>
      <c r="B582" s="28">
        <v>5487</v>
      </c>
      <c r="C582" s="25" t="s">
        <v>136</v>
      </c>
      <c r="D582" s="25" t="s">
        <v>157</v>
      </c>
      <c r="E582" s="25" t="s">
        <v>461</v>
      </c>
      <c r="F582" s="26">
        <v>-16.82</v>
      </c>
      <c r="G582" s="67">
        <v>-12</v>
      </c>
      <c r="H582" s="26">
        <v>120.63</v>
      </c>
      <c r="I582" s="26">
        <v>137.44999999999999</v>
      </c>
      <c r="J582" s="67">
        <v>98</v>
      </c>
      <c r="K582" s="67">
        <v>86</v>
      </c>
      <c r="L582" s="67">
        <v>62</v>
      </c>
      <c r="M582" s="67">
        <v>24</v>
      </c>
      <c r="N582" s="67">
        <v>86</v>
      </c>
      <c r="O582" s="67">
        <v>0</v>
      </c>
      <c r="P582" s="26">
        <v>0</v>
      </c>
      <c r="Q582" s="26">
        <v>0</v>
      </c>
      <c r="R582" s="27">
        <v>0</v>
      </c>
      <c r="S582" s="67">
        <v>0</v>
      </c>
      <c r="T582" s="25" t="s">
        <v>417</v>
      </c>
      <c r="U582" s="25" t="s">
        <v>417</v>
      </c>
      <c r="V582" s="25" t="s">
        <v>417</v>
      </c>
      <c r="W582" s="24">
        <v>1</v>
      </c>
      <c r="X582" s="24">
        <v>1</v>
      </c>
    </row>
    <row r="583" spans="1:24" hidden="1" x14ac:dyDescent="0.35">
      <c r="A583" t="str">
        <f t="shared" si="9"/>
        <v>5462RANDRE</v>
      </c>
      <c r="B583" s="34">
        <v>5462</v>
      </c>
      <c r="C583" s="31" t="s">
        <v>245</v>
      </c>
      <c r="D583" s="31" t="s">
        <v>497</v>
      </c>
      <c r="E583" s="31" t="s">
        <v>446</v>
      </c>
      <c r="F583" s="32">
        <v>-16.809999999999999</v>
      </c>
      <c r="G583" s="68">
        <v>-5.9</v>
      </c>
      <c r="H583" s="32">
        <v>-11.41</v>
      </c>
      <c r="I583" s="32">
        <v>5.4</v>
      </c>
      <c r="J583" s="68">
        <v>1.89</v>
      </c>
      <c r="K583" s="68">
        <v>-4</v>
      </c>
      <c r="L583" s="68">
        <v>12</v>
      </c>
      <c r="M583" s="68">
        <v>0</v>
      </c>
      <c r="N583" s="68">
        <v>12</v>
      </c>
      <c r="O583" s="68">
        <v>16</v>
      </c>
      <c r="P583" s="32">
        <v>45.619199999999999</v>
      </c>
      <c r="Q583" s="32">
        <v>2.8512</v>
      </c>
      <c r="R583" s="33">
        <v>7.5541096186432467E-3</v>
      </c>
      <c r="S583" s="68">
        <v>0</v>
      </c>
      <c r="T583" s="31" t="s">
        <v>417</v>
      </c>
      <c r="U583" s="31" t="s">
        <v>417</v>
      </c>
      <c r="V583" s="31" t="s">
        <v>417</v>
      </c>
      <c r="W583" s="30">
        <v>1</v>
      </c>
      <c r="X583" s="30">
        <v>1</v>
      </c>
    </row>
    <row r="584" spans="1:24" hidden="1" x14ac:dyDescent="0.35">
      <c r="A584" t="str">
        <f t="shared" si="9"/>
        <v>6182PANLIN9</v>
      </c>
      <c r="B584" s="28">
        <v>6182</v>
      </c>
      <c r="C584" s="25" t="s">
        <v>230</v>
      </c>
      <c r="D584" s="25" t="s">
        <v>229</v>
      </c>
      <c r="E584" s="25" t="s">
        <v>446</v>
      </c>
      <c r="F584" s="26">
        <v>-16.77</v>
      </c>
      <c r="G584" s="67">
        <v>-249</v>
      </c>
      <c r="H584" s="26">
        <v>-9.56</v>
      </c>
      <c r="I584" s="26">
        <v>7.21</v>
      </c>
      <c r="J584" s="67">
        <v>107</v>
      </c>
      <c r="K584" s="67">
        <v>-142</v>
      </c>
      <c r="L584" s="67">
        <v>398</v>
      </c>
      <c r="M584" s="67">
        <v>0</v>
      </c>
      <c r="N584" s="67">
        <v>398</v>
      </c>
      <c r="O584" s="67">
        <v>540</v>
      </c>
      <c r="P584" s="26">
        <v>36.396000000000001</v>
      </c>
      <c r="Q584" s="26">
        <v>6.7400000000000002E-2</v>
      </c>
      <c r="R584" s="27">
        <v>6.0500311444618982E-3</v>
      </c>
      <c r="S584" s="67">
        <v>0</v>
      </c>
      <c r="T584" s="25" t="s">
        <v>417</v>
      </c>
      <c r="U584" s="25" t="s">
        <v>417</v>
      </c>
      <c r="V584" s="25" t="s">
        <v>417</v>
      </c>
      <c r="W584" s="24">
        <v>1</v>
      </c>
      <c r="X584" s="24">
        <v>1</v>
      </c>
    </row>
    <row r="585" spans="1:24" hidden="1" x14ac:dyDescent="0.35">
      <c r="A585" t="str">
        <f t="shared" si="9"/>
        <v>5480ACHEESE</v>
      </c>
      <c r="B585" s="34">
        <v>5480</v>
      </c>
      <c r="C585" s="31" t="s">
        <v>105</v>
      </c>
      <c r="D585" s="31" t="s">
        <v>187</v>
      </c>
      <c r="E585" s="31" t="s">
        <v>446</v>
      </c>
      <c r="F585" s="32">
        <v>16.72</v>
      </c>
      <c r="G585" s="68">
        <v>7.38</v>
      </c>
      <c r="H585" s="32">
        <v>36.049999999999997</v>
      </c>
      <c r="I585" s="32">
        <v>19.329999999999998</v>
      </c>
      <c r="J585" s="68">
        <v>8.5399999999999991</v>
      </c>
      <c r="K585" s="68">
        <v>15.92</v>
      </c>
      <c r="L585" s="68">
        <v>40.909999999999997</v>
      </c>
      <c r="M585" s="68">
        <v>0</v>
      </c>
      <c r="N585" s="68">
        <v>40.909999999999997</v>
      </c>
      <c r="O585" s="68">
        <v>25</v>
      </c>
      <c r="P585" s="32">
        <v>56.662500000000001</v>
      </c>
      <c r="Q585" s="32">
        <v>2.2665000000000002</v>
      </c>
      <c r="R585" s="33">
        <v>8.8710866139784517E-3</v>
      </c>
      <c r="S585" s="68">
        <v>0</v>
      </c>
      <c r="T585" s="31" t="s">
        <v>417</v>
      </c>
      <c r="U585" s="31" t="s">
        <v>417</v>
      </c>
      <c r="V585" s="31" t="s">
        <v>417</v>
      </c>
      <c r="W585" s="30">
        <v>1</v>
      </c>
      <c r="X585" s="30">
        <v>1</v>
      </c>
    </row>
    <row r="586" spans="1:24" hidden="1" x14ac:dyDescent="0.35">
      <c r="A586" t="str">
        <f t="shared" si="9"/>
        <v>6172CHKWING</v>
      </c>
      <c r="B586" s="28">
        <v>6172</v>
      </c>
      <c r="C586" s="25" t="s">
        <v>121</v>
      </c>
      <c r="D586" s="25" t="s">
        <v>468</v>
      </c>
      <c r="E586" s="25" t="s">
        <v>446</v>
      </c>
      <c r="F586" s="26">
        <v>16.7</v>
      </c>
      <c r="G586" s="67">
        <v>3.59</v>
      </c>
      <c r="H586" s="26">
        <v>171.54</v>
      </c>
      <c r="I586" s="26">
        <v>154.84</v>
      </c>
      <c r="J586" s="67">
        <v>33.28</v>
      </c>
      <c r="K586" s="67">
        <v>36.869999999999997</v>
      </c>
      <c r="L586" s="67">
        <v>68.87</v>
      </c>
      <c r="M586" s="67">
        <v>0</v>
      </c>
      <c r="N586" s="67">
        <v>68.87</v>
      </c>
      <c r="O586" s="67">
        <v>32</v>
      </c>
      <c r="P586" s="26">
        <v>148.8896</v>
      </c>
      <c r="Q586" s="26">
        <v>4.6528</v>
      </c>
      <c r="R586" s="27">
        <v>3.8351252827700924E-2</v>
      </c>
      <c r="S586" s="67">
        <v>0</v>
      </c>
      <c r="T586" s="25" t="s">
        <v>417</v>
      </c>
      <c r="U586" s="25" t="s">
        <v>417</v>
      </c>
      <c r="V586" s="25" t="s">
        <v>417</v>
      </c>
      <c r="W586" s="24">
        <v>1</v>
      </c>
      <c r="X586" s="24">
        <v>1</v>
      </c>
    </row>
    <row r="587" spans="1:24" hidden="1" x14ac:dyDescent="0.35">
      <c r="A587" t="str">
        <f t="shared" si="9"/>
        <v>6182RANCHCP</v>
      </c>
      <c r="B587" s="34">
        <v>6182</v>
      </c>
      <c r="C587" s="31" t="s">
        <v>246</v>
      </c>
      <c r="D587" s="31" t="s">
        <v>457</v>
      </c>
      <c r="E587" s="31" t="s">
        <v>446</v>
      </c>
      <c r="F587" s="32">
        <v>-16.55</v>
      </c>
      <c r="G587" s="68">
        <v>-82</v>
      </c>
      <c r="H587" s="32">
        <v>15.95</v>
      </c>
      <c r="I587" s="32">
        <v>32.5</v>
      </c>
      <c r="J587" s="68">
        <v>161</v>
      </c>
      <c r="K587" s="68">
        <v>79</v>
      </c>
      <c r="L587" s="68">
        <v>291</v>
      </c>
      <c r="M587" s="68">
        <v>0</v>
      </c>
      <c r="N587" s="68">
        <v>291</v>
      </c>
      <c r="O587" s="68">
        <v>212</v>
      </c>
      <c r="P587" s="32">
        <v>42.781599999999997</v>
      </c>
      <c r="Q587" s="32">
        <v>0.20180000000000001</v>
      </c>
      <c r="R587" s="33">
        <v>7.1114961097348914E-3</v>
      </c>
      <c r="S587" s="68">
        <v>0</v>
      </c>
      <c r="T587" s="31" t="s">
        <v>417</v>
      </c>
      <c r="U587" s="31" t="s">
        <v>417</v>
      </c>
      <c r="V587" s="31" t="s">
        <v>417</v>
      </c>
      <c r="W587" s="30">
        <v>1</v>
      </c>
      <c r="X587" s="30">
        <v>1</v>
      </c>
    </row>
    <row r="588" spans="1:24" hidden="1" x14ac:dyDescent="0.35">
      <c r="A588" t="str">
        <f t="shared" si="9"/>
        <v>6117GRNPEPP</v>
      </c>
      <c r="B588" s="28">
        <v>6117</v>
      </c>
      <c r="C588" s="25" t="s">
        <v>57</v>
      </c>
      <c r="D588" s="25" t="s">
        <v>212</v>
      </c>
      <c r="E588" s="25" t="s">
        <v>446</v>
      </c>
      <c r="F588" s="26">
        <v>16.52</v>
      </c>
      <c r="G588" s="67">
        <v>2.52</v>
      </c>
      <c r="H588" s="26">
        <v>73.69</v>
      </c>
      <c r="I588" s="26">
        <v>57.17</v>
      </c>
      <c r="J588" s="67">
        <v>8.73</v>
      </c>
      <c r="K588" s="67">
        <v>11.25</v>
      </c>
      <c r="L588" s="67">
        <v>5.25</v>
      </c>
      <c r="M588" s="67">
        <v>11</v>
      </c>
      <c r="N588" s="67">
        <v>16.25</v>
      </c>
      <c r="O588" s="67">
        <v>5</v>
      </c>
      <c r="P588" s="26">
        <v>32.75</v>
      </c>
      <c r="Q588" s="26">
        <v>6.55</v>
      </c>
      <c r="R588" s="27">
        <v>5.5074570969092145E-3</v>
      </c>
      <c r="S588" s="67">
        <v>0</v>
      </c>
      <c r="T588" s="25" t="s">
        <v>417</v>
      </c>
      <c r="U588" s="25" t="s">
        <v>417</v>
      </c>
      <c r="V588" s="25" t="s">
        <v>417</v>
      </c>
      <c r="W588" s="24">
        <v>1</v>
      </c>
      <c r="X588" s="24">
        <v>1</v>
      </c>
    </row>
    <row r="589" spans="1:24" hidden="1" x14ac:dyDescent="0.35">
      <c r="A589" t="str">
        <f t="shared" si="9"/>
        <v>5469CAEPK</v>
      </c>
      <c r="B589" s="34">
        <v>5469</v>
      </c>
      <c r="C589" s="31" t="s">
        <v>185</v>
      </c>
      <c r="D589" s="31" t="s">
        <v>184</v>
      </c>
      <c r="E589" s="31" t="s">
        <v>446</v>
      </c>
      <c r="F589" s="32">
        <v>16.5</v>
      </c>
      <c r="G589" s="68">
        <v>59</v>
      </c>
      <c r="H589" s="32">
        <v>18.739999999999998</v>
      </c>
      <c r="I589" s="32">
        <v>2.2400000000000002</v>
      </c>
      <c r="J589" s="68">
        <v>8</v>
      </c>
      <c r="K589" s="68">
        <v>67</v>
      </c>
      <c r="L589" s="68">
        <v>67</v>
      </c>
      <c r="M589" s="68">
        <v>0</v>
      </c>
      <c r="N589" s="68">
        <v>67</v>
      </c>
      <c r="O589" s="68">
        <v>0</v>
      </c>
      <c r="P589" s="32">
        <v>0</v>
      </c>
      <c r="Q589" s="32">
        <v>0</v>
      </c>
      <c r="R589" s="33">
        <v>0</v>
      </c>
      <c r="S589" s="68">
        <v>0</v>
      </c>
      <c r="T589" s="31" t="s">
        <v>417</v>
      </c>
      <c r="U589" s="31" t="s">
        <v>417</v>
      </c>
      <c r="V589" s="31" t="s">
        <v>417</v>
      </c>
      <c r="W589" s="30">
        <v>1</v>
      </c>
      <c r="X589" s="30">
        <v>1</v>
      </c>
    </row>
    <row r="590" spans="1:24" hidden="1" x14ac:dyDescent="0.35">
      <c r="A590" t="str">
        <f t="shared" si="9"/>
        <v>5469MARBLBN</v>
      </c>
      <c r="B590" s="28">
        <v>5469</v>
      </c>
      <c r="C590" s="25" t="s">
        <v>14</v>
      </c>
      <c r="D590" s="25" t="s">
        <v>474</v>
      </c>
      <c r="E590" s="25" t="s">
        <v>446</v>
      </c>
      <c r="F590" s="26">
        <v>16.46</v>
      </c>
      <c r="G590" s="67">
        <v>6</v>
      </c>
      <c r="H590" s="26">
        <v>96.03</v>
      </c>
      <c r="I590" s="26">
        <v>79.569999999999993</v>
      </c>
      <c r="J590" s="67">
        <v>29</v>
      </c>
      <c r="K590" s="67">
        <v>35</v>
      </c>
      <c r="L590" s="67">
        <v>69</v>
      </c>
      <c r="M590" s="67">
        <v>22</v>
      </c>
      <c r="N590" s="67">
        <v>91</v>
      </c>
      <c r="O590" s="67">
        <v>56</v>
      </c>
      <c r="P590" s="26">
        <v>153.64160000000001</v>
      </c>
      <c r="Q590" s="26">
        <v>2.7435999999999998</v>
      </c>
      <c r="R590" s="27">
        <v>2.2298421732578327E-2</v>
      </c>
      <c r="S590" s="67">
        <v>0</v>
      </c>
      <c r="T590" s="25" t="s">
        <v>417</v>
      </c>
      <c r="U590" s="25" t="s">
        <v>417</v>
      </c>
      <c r="V590" s="25" t="s">
        <v>417</v>
      </c>
      <c r="W590" s="24">
        <v>1</v>
      </c>
      <c r="X590" s="24">
        <v>1</v>
      </c>
    </row>
    <row r="591" spans="1:24" hidden="1" x14ac:dyDescent="0.35">
      <c r="A591" t="str">
        <f t="shared" si="9"/>
        <v>5465PARMAS</v>
      </c>
      <c r="B591" s="34">
        <v>5465</v>
      </c>
      <c r="C591" s="31" t="s">
        <v>109</v>
      </c>
      <c r="D591" s="31" t="s">
        <v>239</v>
      </c>
      <c r="E591" s="31" t="s">
        <v>446</v>
      </c>
      <c r="F591" s="32">
        <v>-16.38</v>
      </c>
      <c r="G591" s="68">
        <v>-2.33</v>
      </c>
      <c r="H591" s="32">
        <v>40.43</v>
      </c>
      <c r="I591" s="32">
        <v>56.81</v>
      </c>
      <c r="J591" s="68">
        <v>8.07</v>
      </c>
      <c r="K591" s="68">
        <v>5.74</v>
      </c>
      <c r="L591" s="68">
        <v>4</v>
      </c>
      <c r="M591" s="68">
        <v>6</v>
      </c>
      <c r="N591" s="68">
        <v>10</v>
      </c>
      <c r="O591" s="68">
        <v>4.25</v>
      </c>
      <c r="P591" s="32">
        <v>29.877500000000001</v>
      </c>
      <c r="Q591" s="32">
        <v>7.03</v>
      </c>
      <c r="R591" s="33">
        <v>3.6511127085997915E-3</v>
      </c>
      <c r="S591" s="68">
        <v>0</v>
      </c>
      <c r="T591" s="31" t="s">
        <v>417</v>
      </c>
      <c r="U591" s="31" t="s">
        <v>417</v>
      </c>
      <c r="V591" s="31" t="s">
        <v>417</v>
      </c>
      <c r="W591" s="30">
        <v>1</v>
      </c>
      <c r="X591" s="30">
        <v>1</v>
      </c>
    </row>
    <row r="592" spans="1:24" hidden="1" x14ac:dyDescent="0.35">
      <c r="A592" t="str">
        <f t="shared" si="9"/>
        <v>4293GAROIL</v>
      </c>
      <c r="B592" s="28">
        <v>4293</v>
      </c>
      <c r="C592" s="25" t="s">
        <v>64</v>
      </c>
      <c r="D592" s="25" t="s">
        <v>65</v>
      </c>
      <c r="E592" s="25" t="s">
        <v>446</v>
      </c>
      <c r="F592" s="26">
        <v>16.34</v>
      </c>
      <c r="G592" s="67">
        <v>1.76</v>
      </c>
      <c r="H592" s="26">
        <v>106.19</v>
      </c>
      <c r="I592" s="26">
        <v>89.85</v>
      </c>
      <c r="J592" s="67">
        <v>9.69</v>
      </c>
      <c r="K592" s="67">
        <v>11.46</v>
      </c>
      <c r="L592" s="67">
        <v>7.96</v>
      </c>
      <c r="M592" s="67">
        <v>12</v>
      </c>
      <c r="N592" s="67">
        <v>19.96</v>
      </c>
      <c r="O592" s="67">
        <v>8.5</v>
      </c>
      <c r="P592" s="26">
        <v>78.766949999999994</v>
      </c>
      <c r="Q592" s="26">
        <v>9.2667000000000002</v>
      </c>
      <c r="R592" s="27">
        <v>1.5684956222302968E-2</v>
      </c>
      <c r="S592" s="67">
        <v>0</v>
      </c>
      <c r="T592" s="25" t="s">
        <v>417</v>
      </c>
      <c r="U592" s="25" t="s">
        <v>417</v>
      </c>
      <c r="V592" s="25" t="s">
        <v>417</v>
      </c>
      <c r="W592" s="24">
        <v>1</v>
      </c>
      <c r="X592" s="24">
        <v>1</v>
      </c>
    </row>
    <row r="593" spans="1:24" hidden="1" x14ac:dyDescent="0.35">
      <c r="A593" t="str">
        <f t="shared" si="9"/>
        <v>426912PIZBO</v>
      </c>
      <c r="B593" s="34">
        <v>4269</v>
      </c>
      <c r="C593" s="31" t="s">
        <v>176</v>
      </c>
      <c r="D593" s="31" t="s">
        <v>175</v>
      </c>
      <c r="E593" s="31" t="s">
        <v>446</v>
      </c>
      <c r="F593" s="32">
        <v>16.34</v>
      </c>
      <c r="G593" s="68">
        <v>52.33</v>
      </c>
      <c r="H593" s="32">
        <v>179.24</v>
      </c>
      <c r="I593" s="32">
        <v>162.9</v>
      </c>
      <c r="J593" s="68">
        <v>522</v>
      </c>
      <c r="K593" s="68">
        <v>574.33000000000004</v>
      </c>
      <c r="L593" s="68">
        <v>641</v>
      </c>
      <c r="M593" s="68">
        <v>600</v>
      </c>
      <c r="N593" s="68">
        <v>1241</v>
      </c>
      <c r="O593" s="68">
        <v>666.67</v>
      </c>
      <c r="P593" s="32">
        <v>208.06770700000001</v>
      </c>
      <c r="Q593" s="32">
        <v>0.31209999999999999</v>
      </c>
      <c r="R593" s="33">
        <v>3.8793033390231157E-2</v>
      </c>
      <c r="S593" s="68">
        <v>0</v>
      </c>
      <c r="T593" s="31" t="s">
        <v>417</v>
      </c>
      <c r="U593" s="31" t="s">
        <v>417</v>
      </c>
      <c r="V593" s="31" t="s">
        <v>417</v>
      </c>
      <c r="W593" s="30">
        <v>1</v>
      </c>
      <c r="X593" s="30">
        <v>1</v>
      </c>
    </row>
    <row r="594" spans="1:24" hidden="1" x14ac:dyDescent="0.35">
      <c r="A594" t="str">
        <f t="shared" si="9"/>
        <v>5480PARCHPA</v>
      </c>
      <c r="B594" s="28">
        <v>5480</v>
      </c>
      <c r="C594" s="25" t="s">
        <v>238</v>
      </c>
      <c r="D594" s="25" t="s">
        <v>237</v>
      </c>
      <c r="E594" s="25" t="s">
        <v>446</v>
      </c>
      <c r="F594" s="26">
        <v>16.329999999999998</v>
      </c>
      <c r="G594" s="67">
        <v>0.44</v>
      </c>
      <c r="H594" s="26">
        <v>52.55</v>
      </c>
      <c r="I594" s="26">
        <v>36.22</v>
      </c>
      <c r="J594" s="67">
        <v>0.97</v>
      </c>
      <c r="K594" s="67">
        <v>1.41</v>
      </c>
      <c r="L594" s="67">
        <v>2.6</v>
      </c>
      <c r="M594" s="67">
        <v>0</v>
      </c>
      <c r="N594" s="67">
        <v>2.6</v>
      </c>
      <c r="O594" s="67">
        <v>1.2</v>
      </c>
      <c r="P594" s="26">
        <v>45.048000000000002</v>
      </c>
      <c r="Q594" s="26">
        <v>37.54</v>
      </c>
      <c r="R594" s="27">
        <v>7.0527193432429088E-3</v>
      </c>
      <c r="S594" s="67">
        <v>0</v>
      </c>
      <c r="T594" s="25" t="s">
        <v>417</v>
      </c>
      <c r="U594" s="25" t="s">
        <v>417</v>
      </c>
      <c r="V594" s="25" t="s">
        <v>417</v>
      </c>
      <c r="W594" s="24">
        <v>1</v>
      </c>
      <c r="X594" s="24">
        <v>1</v>
      </c>
    </row>
    <row r="595" spans="1:24" hidden="1" x14ac:dyDescent="0.35">
      <c r="A595" t="str">
        <f t="shared" si="9"/>
        <v>616514PIZBO</v>
      </c>
      <c r="B595" s="34">
        <v>6165</v>
      </c>
      <c r="C595" s="31" t="s">
        <v>178</v>
      </c>
      <c r="D595" s="31" t="s">
        <v>177</v>
      </c>
      <c r="E595" s="31" t="s">
        <v>446</v>
      </c>
      <c r="F595" s="32">
        <v>16.27</v>
      </c>
      <c r="G595" s="68">
        <v>40.5</v>
      </c>
      <c r="H595" s="32">
        <v>224.41</v>
      </c>
      <c r="I595" s="32">
        <v>208.14</v>
      </c>
      <c r="J595" s="68">
        <v>518</v>
      </c>
      <c r="K595" s="68">
        <v>558.5</v>
      </c>
      <c r="L595" s="68">
        <v>681</v>
      </c>
      <c r="M595" s="68">
        <v>500</v>
      </c>
      <c r="N595" s="68">
        <v>1181</v>
      </c>
      <c r="O595" s="68">
        <v>622.5</v>
      </c>
      <c r="P595" s="32">
        <v>250.12049999999999</v>
      </c>
      <c r="Q595" s="32">
        <v>0.40179999999999999</v>
      </c>
      <c r="R595" s="33">
        <v>3.7027067025000873E-2</v>
      </c>
      <c r="S595" s="68">
        <v>0</v>
      </c>
      <c r="T595" s="31" t="s">
        <v>417</v>
      </c>
      <c r="U595" s="31" t="s">
        <v>417</v>
      </c>
      <c r="V595" s="31" t="s">
        <v>417</v>
      </c>
      <c r="W595" s="30">
        <v>1</v>
      </c>
      <c r="X595" s="30">
        <v>1</v>
      </c>
    </row>
    <row r="596" spans="1:24" hidden="1" x14ac:dyDescent="0.35">
      <c r="A596" t="str">
        <f t="shared" si="9"/>
        <v>4293SUBBOX</v>
      </c>
      <c r="B596" s="28">
        <v>4293</v>
      </c>
      <c r="C596" s="25" t="s">
        <v>165</v>
      </c>
      <c r="D596" s="25" t="s">
        <v>454</v>
      </c>
      <c r="E596" s="25" t="s">
        <v>446</v>
      </c>
      <c r="F596" s="26">
        <v>16.260000000000002</v>
      </c>
      <c r="G596" s="67">
        <v>93</v>
      </c>
      <c r="H596" s="26">
        <v>70.47</v>
      </c>
      <c r="I596" s="26">
        <v>54.21</v>
      </c>
      <c r="J596" s="67">
        <v>310</v>
      </c>
      <c r="K596" s="67">
        <v>403</v>
      </c>
      <c r="L596" s="67">
        <v>590</v>
      </c>
      <c r="M596" s="67">
        <v>200</v>
      </c>
      <c r="N596" s="67">
        <v>790</v>
      </c>
      <c r="O596" s="67">
        <v>387</v>
      </c>
      <c r="P596" s="26">
        <v>67.686300000000003</v>
      </c>
      <c r="Q596" s="26">
        <v>0.1749</v>
      </c>
      <c r="R596" s="27">
        <v>1.34784532389494E-2</v>
      </c>
      <c r="S596" s="67">
        <v>0</v>
      </c>
      <c r="T596" s="25" t="s">
        <v>417</v>
      </c>
      <c r="U596" s="25" t="s">
        <v>417</v>
      </c>
      <c r="V596" s="25" t="s">
        <v>417</v>
      </c>
      <c r="W596" s="24">
        <v>1</v>
      </c>
      <c r="X596" s="24">
        <v>1</v>
      </c>
    </row>
    <row r="597" spans="1:24" hidden="1" x14ac:dyDescent="0.35">
      <c r="A597" t="str">
        <f t="shared" si="9"/>
        <v>548720OZSPRT</v>
      </c>
      <c r="B597" s="34">
        <v>5487</v>
      </c>
      <c r="C597" s="31" t="s">
        <v>132</v>
      </c>
      <c r="D597" s="31" t="s">
        <v>162</v>
      </c>
      <c r="E597" s="31" t="s">
        <v>461</v>
      </c>
      <c r="F597" s="32">
        <v>16.170000000000002</v>
      </c>
      <c r="G597" s="68">
        <v>22</v>
      </c>
      <c r="H597" s="32">
        <v>22.76</v>
      </c>
      <c r="I597" s="32">
        <v>6.59</v>
      </c>
      <c r="J597" s="68">
        <v>9</v>
      </c>
      <c r="K597" s="68">
        <v>31</v>
      </c>
      <c r="L597" s="68">
        <v>40</v>
      </c>
      <c r="M597" s="68">
        <v>24</v>
      </c>
      <c r="N597" s="68">
        <v>64</v>
      </c>
      <c r="O597" s="68">
        <v>33</v>
      </c>
      <c r="P597" s="32">
        <v>24.241800000000001</v>
      </c>
      <c r="Q597" s="32">
        <v>0.73460000000000003</v>
      </c>
      <c r="R597" s="33">
        <v>2.5608684536243308E-3</v>
      </c>
      <c r="S597" s="68">
        <v>0</v>
      </c>
      <c r="T597" s="31" t="s">
        <v>417</v>
      </c>
      <c r="U597" s="31" t="s">
        <v>417</v>
      </c>
      <c r="V597" s="31" t="s">
        <v>417</v>
      </c>
      <c r="W597" s="30">
        <v>1</v>
      </c>
      <c r="X597" s="30">
        <v>1</v>
      </c>
    </row>
    <row r="598" spans="1:24" hidden="1" x14ac:dyDescent="0.35">
      <c r="A598" t="str">
        <f t="shared" si="9"/>
        <v>4269BACON</v>
      </c>
      <c r="B598" s="28">
        <v>4269</v>
      </c>
      <c r="C598" s="25" t="s">
        <v>17</v>
      </c>
      <c r="D598" s="25" t="s">
        <v>167</v>
      </c>
      <c r="E598" s="25" t="s">
        <v>446</v>
      </c>
      <c r="F598" s="26">
        <v>-16.170000000000002</v>
      </c>
      <c r="G598" s="67">
        <v>-2.66</v>
      </c>
      <c r="H598" s="26">
        <v>64.760000000000005</v>
      </c>
      <c r="I598" s="26">
        <v>80.930000000000007</v>
      </c>
      <c r="J598" s="67">
        <v>13.35</v>
      </c>
      <c r="K598" s="67">
        <v>10.68</v>
      </c>
      <c r="L598" s="67">
        <v>11.41</v>
      </c>
      <c r="M598" s="67">
        <v>20</v>
      </c>
      <c r="N598" s="67">
        <v>31.41</v>
      </c>
      <c r="O598" s="67">
        <v>20.73</v>
      </c>
      <c r="P598" s="26">
        <v>125.6238</v>
      </c>
      <c r="Q598" s="26">
        <v>6.06</v>
      </c>
      <c r="R598" s="27">
        <v>2.3421838680654661E-2</v>
      </c>
      <c r="S598" s="67">
        <v>0</v>
      </c>
      <c r="T598" s="25" t="s">
        <v>417</v>
      </c>
      <c r="U598" s="25" t="s">
        <v>417</v>
      </c>
      <c r="V598" s="25" t="s">
        <v>417</v>
      </c>
      <c r="W598" s="24">
        <v>1</v>
      </c>
      <c r="X598" s="24">
        <v>1</v>
      </c>
    </row>
    <row r="599" spans="1:24" hidden="1" x14ac:dyDescent="0.35">
      <c r="A599" t="str">
        <f t="shared" si="9"/>
        <v>617220OZDRP</v>
      </c>
      <c r="B599" s="34">
        <v>6172</v>
      </c>
      <c r="C599" s="31" t="s">
        <v>462</v>
      </c>
      <c r="D599" s="31" t="s">
        <v>463</v>
      </c>
      <c r="E599" s="31" t="s">
        <v>461</v>
      </c>
      <c r="F599" s="32">
        <v>16.16</v>
      </c>
      <c r="G599" s="68">
        <v>22</v>
      </c>
      <c r="H599" s="32">
        <v>25.7</v>
      </c>
      <c r="I599" s="32">
        <v>9.5399999999999991</v>
      </c>
      <c r="J599" s="68">
        <v>13</v>
      </c>
      <c r="K599" s="68">
        <v>35</v>
      </c>
      <c r="L599" s="68">
        <v>46</v>
      </c>
      <c r="M599" s="68">
        <v>0</v>
      </c>
      <c r="N599" s="68">
        <v>46</v>
      </c>
      <c r="O599" s="68">
        <v>11</v>
      </c>
      <c r="P599" s="32">
        <v>8.0806000000000004</v>
      </c>
      <c r="Q599" s="32">
        <v>0.73460000000000003</v>
      </c>
      <c r="R599" s="33">
        <v>2.0814155830865292E-3</v>
      </c>
      <c r="S599" s="68">
        <v>0</v>
      </c>
      <c r="T599" s="31" t="s">
        <v>417</v>
      </c>
      <c r="U599" s="31" t="s">
        <v>417</v>
      </c>
      <c r="V599" s="31" t="s">
        <v>417</v>
      </c>
      <c r="W599" s="30">
        <v>1</v>
      </c>
      <c r="X599" s="30">
        <v>1</v>
      </c>
    </row>
    <row r="600" spans="1:24" hidden="1" x14ac:dyDescent="0.35">
      <c r="A600" t="str">
        <f t="shared" si="9"/>
        <v>542720OZSPRT</v>
      </c>
      <c r="B600" s="28">
        <v>5427</v>
      </c>
      <c r="C600" s="25" t="s">
        <v>132</v>
      </c>
      <c r="D600" s="25" t="s">
        <v>162</v>
      </c>
      <c r="E600" s="25" t="s">
        <v>461</v>
      </c>
      <c r="F600" s="26">
        <v>16.16</v>
      </c>
      <c r="G600" s="67">
        <v>22</v>
      </c>
      <c r="H600" s="26">
        <v>24.96</v>
      </c>
      <c r="I600" s="26">
        <v>8.8000000000000007</v>
      </c>
      <c r="J600" s="67">
        <v>12</v>
      </c>
      <c r="K600" s="67">
        <v>34</v>
      </c>
      <c r="L600" s="67">
        <v>0</v>
      </c>
      <c r="M600" s="67">
        <v>72</v>
      </c>
      <c r="N600" s="67">
        <v>72</v>
      </c>
      <c r="O600" s="67">
        <v>38</v>
      </c>
      <c r="P600" s="26">
        <v>27.9148</v>
      </c>
      <c r="Q600" s="26">
        <v>0.73460000000000003</v>
      </c>
      <c r="R600" s="27">
        <v>4.4191973461132714E-3</v>
      </c>
      <c r="S600" s="67">
        <v>0</v>
      </c>
      <c r="T600" s="25" t="s">
        <v>417</v>
      </c>
      <c r="U600" s="25" t="s">
        <v>417</v>
      </c>
      <c r="V600" s="25" t="s">
        <v>417</v>
      </c>
      <c r="W600" s="24">
        <v>1</v>
      </c>
      <c r="X600" s="24">
        <v>1</v>
      </c>
    </row>
    <row r="601" spans="1:24" hidden="1" x14ac:dyDescent="0.35">
      <c r="A601" t="str">
        <f t="shared" si="9"/>
        <v>428314SCRDO</v>
      </c>
      <c r="B601" s="34">
        <v>4283</v>
      </c>
      <c r="C601" s="31" t="s">
        <v>94</v>
      </c>
      <c r="D601" s="31" t="s">
        <v>198</v>
      </c>
      <c r="E601" s="31" t="s">
        <v>446</v>
      </c>
      <c r="F601" s="32">
        <v>16.11</v>
      </c>
      <c r="G601" s="68">
        <v>19.5</v>
      </c>
      <c r="H601" s="32">
        <v>387.71</v>
      </c>
      <c r="I601" s="32">
        <v>371.6</v>
      </c>
      <c r="J601" s="68">
        <v>449.5</v>
      </c>
      <c r="K601" s="68">
        <v>469</v>
      </c>
      <c r="L601" s="68">
        <v>239</v>
      </c>
      <c r="M601" s="68">
        <v>498</v>
      </c>
      <c r="N601" s="68">
        <v>737</v>
      </c>
      <c r="O601" s="68">
        <v>268</v>
      </c>
      <c r="P601" s="32">
        <v>221.5556</v>
      </c>
      <c r="Q601" s="32">
        <v>0.82669999999999999</v>
      </c>
      <c r="R601" s="33">
        <v>4.177050741503447E-2</v>
      </c>
      <c r="S601" s="68">
        <v>0</v>
      </c>
      <c r="T601" s="31" t="s">
        <v>417</v>
      </c>
      <c r="U601" s="31" t="s">
        <v>417</v>
      </c>
      <c r="V601" s="31" t="s">
        <v>417</v>
      </c>
      <c r="W601" s="30">
        <v>1</v>
      </c>
      <c r="X601" s="30">
        <v>1</v>
      </c>
    </row>
    <row r="602" spans="1:24" hidden="1" x14ac:dyDescent="0.35">
      <c r="A602" t="str">
        <f t="shared" si="9"/>
        <v>6117GARSAUC</v>
      </c>
      <c r="B602" s="28">
        <v>6117</v>
      </c>
      <c r="C602" s="25" t="s">
        <v>206</v>
      </c>
      <c r="D602" s="25" t="s">
        <v>460</v>
      </c>
      <c r="E602" s="25" t="s">
        <v>446</v>
      </c>
      <c r="F602" s="26">
        <v>16.04</v>
      </c>
      <c r="G602" s="67">
        <v>72</v>
      </c>
      <c r="H602" s="26">
        <v>53.04</v>
      </c>
      <c r="I602" s="26">
        <v>37</v>
      </c>
      <c r="J602" s="67">
        <v>166</v>
      </c>
      <c r="K602" s="67">
        <v>238</v>
      </c>
      <c r="L602" s="67">
        <v>203</v>
      </c>
      <c r="M602" s="67">
        <v>120</v>
      </c>
      <c r="N602" s="67">
        <v>323</v>
      </c>
      <c r="O602" s="67">
        <v>85</v>
      </c>
      <c r="P602" s="26">
        <v>18.937999999999999</v>
      </c>
      <c r="Q602" s="26">
        <v>0.2228</v>
      </c>
      <c r="R602" s="27">
        <v>3.1847396183592889E-3</v>
      </c>
      <c r="S602" s="67">
        <v>0</v>
      </c>
      <c r="T602" s="25" t="s">
        <v>417</v>
      </c>
      <c r="U602" s="25" t="s">
        <v>417</v>
      </c>
      <c r="V602" s="25" t="s">
        <v>417</v>
      </c>
      <c r="W602" s="24">
        <v>1</v>
      </c>
      <c r="X602" s="24">
        <v>1</v>
      </c>
    </row>
    <row r="603" spans="1:24" hidden="1" x14ac:dyDescent="0.35">
      <c r="A603" t="str">
        <f t="shared" si="9"/>
        <v>6117WHIRL</v>
      </c>
      <c r="B603" s="34">
        <v>6117</v>
      </c>
      <c r="C603" s="31" t="s">
        <v>37</v>
      </c>
      <c r="D603" s="31" t="s">
        <v>183</v>
      </c>
      <c r="E603" s="31" t="s">
        <v>446</v>
      </c>
      <c r="F603" s="32">
        <v>-15.96</v>
      </c>
      <c r="G603" s="68">
        <v>-0.98</v>
      </c>
      <c r="H603" s="32">
        <v>-8.1300000000000008</v>
      </c>
      <c r="I603" s="32">
        <v>7.83</v>
      </c>
      <c r="J603" s="68">
        <v>0.48</v>
      </c>
      <c r="K603" s="68">
        <v>-0.5</v>
      </c>
      <c r="L603" s="68">
        <v>3.75</v>
      </c>
      <c r="M603" s="68">
        <v>0</v>
      </c>
      <c r="N603" s="68">
        <v>3.75</v>
      </c>
      <c r="O603" s="68">
        <v>4.25</v>
      </c>
      <c r="P603" s="32">
        <v>69.034025</v>
      </c>
      <c r="Q603" s="32">
        <v>16.243300000000001</v>
      </c>
      <c r="R603" s="33">
        <v>1.1609219264563608E-2</v>
      </c>
      <c r="S603" s="68">
        <v>0</v>
      </c>
      <c r="T603" s="31" t="s">
        <v>417</v>
      </c>
      <c r="U603" s="31" t="s">
        <v>417</v>
      </c>
      <c r="V603" s="31" t="s">
        <v>417</v>
      </c>
      <c r="W603" s="30">
        <v>1</v>
      </c>
      <c r="X603" s="30">
        <v>1</v>
      </c>
    </row>
    <row r="604" spans="1:24" hidden="1" x14ac:dyDescent="0.35">
      <c r="A604" t="str">
        <f t="shared" si="9"/>
        <v>6192CHEDCHS</v>
      </c>
      <c r="B604" s="28">
        <v>6192</v>
      </c>
      <c r="C604" s="25" t="s">
        <v>102</v>
      </c>
      <c r="D604" s="25" t="s">
        <v>186</v>
      </c>
      <c r="E604" s="25" t="s">
        <v>446</v>
      </c>
      <c r="F604" s="26">
        <v>15.91</v>
      </c>
      <c r="G604" s="67">
        <v>6.95</v>
      </c>
      <c r="H604" s="26">
        <v>56.69</v>
      </c>
      <c r="I604" s="26">
        <v>40.78</v>
      </c>
      <c r="J604" s="67">
        <v>17.84</v>
      </c>
      <c r="K604" s="67">
        <v>24.79</v>
      </c>
      <c r="L604" s="67">
        <v>33.97</v>
      </c>
      <c r="M604" s="67">
        <v>20</v>
      </c>
      <c r="N604" s="67">
        <v>53.97</v>
      </c>
      <c r="O604" s="67">
        <v>29.19</v>
      </c>
      <c r="P604" s="26">
        <v>66.772125000000003</v>
      </c>
      <c r="Q604" s="26">
        <v>2.2875000000000001</v>
      </c>
      <c r="R604" s="27">
        <v>1.4483109353691261E-2</v>
      </c>
      <c r="S604" s="67">
        <v>0</v>
      </c>
      <c r="T604" s="25" t="s">
        <v>417</v>
      </c>
      <c r="U604" s="25" t="s">
        <v>417</v>
      </c>
      <c r="V604" s="25" t="s">
        <v>417</v>
      </c>
      <c r="W604" s="24">
        <v>1</v>
      </c>
      <c r="X604" s="24">
        <v>1</v>
      </c>
    </row>
    <row r="605" spans="1:24" hidden="1" x14ac:dyDescent="0.35">
      <c r="A605" t="str">
        <f t="shared" si="9"/>
        <v>5480MUSHROO</v>
      </c>
      <c r="B605" s="34">
        <v>5480</v>
      </c>
      <c r="C605" s="31" t="s">
        <v>67</v>
      </c>
      <c r="D605" s="31" t="s">
        <v>492</v>
      </c>
      <c r="E605" s="31" t="s">
        <v>446</v>
      </c>
      <c r="F605" s="32">
        <v>15.85</v>
      </c>
      <c r="G605" s="68">
        <v>7.03</v>
      </c>
      <c r="H605" s="32">
        <v>109.8</v>
      </c>
      <c r="I605" s="32">
        <v>93.95</v>
      </c>
      <c r="J605" s="68">
        <v>41.76</v>
      </c>
      <c r="K605" s="68">
        <v>48.79</v>
      </c>
      <c r="L605" s="68">
        <v>26.75</v>
      </c>
      <c r="M605" s="68">
        <v>40</v>
      </c>
      <c r="N605" s="68">
        <v>66.75</v>
      </c>
      <c r="O605" s="68">
        <v>17.96</v>
      </c>
      <c r="P605" s="32">
        <v>40.409999999999997</v>
      </c>
      <c r="Q605" s="32">
        <v>2.25</v>
      </c>
      <c r="R605" s="33">
        <v>6.3265936037214948E-3</v>
      </c>
      <c r="S605" s="68">
        <v>0</v>
      </c>
      <c r="T605" s="31" t="s">
        <v>417</v>
      </c>
      <c r="U605" s="31" t="s">
        <v>417</v>
      </c>
      <c r="V605" s="31" t="s">
        <v>417</v>
      </c>
      <c r="W605" s="30">
        <v>1</v>
      </c>
      <c r="X605" s="30">
        <v>1</v>
      </c>
    </row>
    <row r="606" spans="1:24" hidden="1" x14ac:dyDescent="0.35">
      <c r="A606" t="str">
        <f t="shared" si="9"/>
        <v>5477PBOX</v>
      </c>
      <c r="B606" s="28">
        <v>5477</v>
      </c>
      <c r="C606" s="25" t="s">
        <v>242</v>
      </c>
      <c r="D606" s="25" t="s">
        <v>241</v>
      </c>
      <c r="E606" s="25" t="s">
        <v>446</v>
      </c>
      <c r="F606" s="26">
        <v>-15.83</v>
      </c>
      <c r="G606" s="67">
        <v>-50</v>
      </c>
      <c r="H606" s="26">
        <v>4.74</v>
      </c>
      <c r="I606" s="26">
        <v>20.57</v>
      </c>
      <c r="J606" s="67">
        <v>65</v>
      </c>
      <c r="K606" s="67">
        <v>15</v>
      </c>
      <c r="L606" s="67">
        <v>132</v>
      </c>
      <c r="M606" s="67">
        <v>0</v>
      </c>
      <c r="N606" s="67">
        <v>132</v>
      </c>
      <c r="O606" s="67">
        <v>117</v>
      </c>
      <c r="P606" s="26">
        <v>37.030500000000004</v>
      </c>
      <c r="Q606" s="26">
        <v>0.3165</v>
      </c>
      <c r="R606" s="27">
        <v>1.0715604322262805E-2</v>
      </c>
      <c r="S606" s="67">
        <v>0</v>
      </c>
      <c r="T606" s="25" t="s">
        <v>417</v>
      </c>
      <c r="U606" s="25" t="s">
        <v>417</v>
      </c>
      <c r="V606" s="25" t="s">
        <v>417</v>
      </c>
      <c r="W606" s="24">
        <v>1</v>
      </c>
      <c r="X606" s="24">
        <v>1</v>
      </c>
    </row>
    <row r="607" spans="1:24" x14ac:dyDescent="0.35">
      <c r="A607" t="str">
        <f t="shared" si="9"/>
        <v>1368CINNMGC</v>
      </c>
      <c r="B607" s="34">
        <v>1368</v>
      </c>
      <c r="C607" s="31" t="s">
        <v>59</v>
      </c>
      <c r="D607" s="31" t="s">
        <v>60</v>
      </c>
      <c r="E607" s="31" t="s">
        <v>446</v>
      </c>
      <c r="F607" s="32">
        <v>15.81</v>
      </c>
      <c r="G607" s="68">
        <v>2.93</v>
      </c>
      <c r="H607" s="32">
        <v>76.459999999999994</v>
      </c>
      <c r="I607" s="32">
        <v>60.65</v>
      </c>
      <c r="J607" s="68">
        <v>11.26</v>
      </c>
      <c r="K607" s="68">
        <v>14.19</v>
      </c>
      <c r="L607" s="68">
        <v>2</v>
      </c>
      <c r="M607" s="68">
        <v>36</v>
      </c>
      <c r="N607" s="68">
        <v>38</v>
      </c>
      <c r="O607" s="68">
        <v>23.82</v>
      </c>
      <c r="P607" s="32">
        <v>128.38980000000001</v>
      </c>
      <c r="Q607" s="32">
        <v>5.39</v>
      </c>
      <c r="R607" s="33">
        <v>1.3558895380555614E-2</v>
      </c>
      <c r="S607" s="68">
        <v>0</v>
      </c>
      <c r="T607" s="31" t="s">
        <v>417</v>
      </c>
      <c r="U607" s="31" t="s">
        <v>417</v>
      </c>
      <c r="V607" s="31" t="s">
        <v>417</v>
      </c>
      <c r="W607" s="30">
        <v>1</v>
      </c>
      <c r="X607" s="30">
        <v>1</v>
      </c>
    </row>
    <row r="608" spans="1:24" hidden="1" x14ac:dyDescent="0.35">
      <c r="A608" t="str">
        <f t="shared" si="9"/>
        <v>5480PINEAPL</v>
      </c>
      <c r="B608" s="28">
        <v>5480</v>
      </c>
      <c r="C608" s="25" t="s">
        <v>62</v>
      </c>
      <c r="D608" s="25" t="s">
        <v>244</v>
      </c>
      <c r="E608" s="25" t="s">
        <v>446</v>
      </c>
      <c r="F608" s="26">
        <v>15.76</v>
      </c>
      <c r="G608" s="67">
        <v>2.41</v>
      </c>
      <c r="H608" s="26">
        <v>75.09</v>
      </c>
      <c r="I608" s="26">
        <v>59.33</v>
      </c>
      <c r="J608" s="67">
        <v>9.08</v>
      </c>
      <c r="K608" s="67">
        <v>11.5</v>
      </c>
      <c r="L608" s="67">
        <v>11</v>
      </c>
      <c r="M608" s="67">
        <v>12</v>
      </c>
      <c r="N608" s="67">
        <v>23</v>
      </c>
      <c r="O608" s="67">
        <v>11.5</v>
      </c>
      <c r="P608" s="26">
        <v>75.094999999999999</v>
      </c>
      <c r="Q608" s="26">
        <v>6.53</v>
      </c>
      <c r="R608" s="27">
        <v>1.1756880640224343E-2</v>
      </c>
      <c r="S608" s="67">
        <v>0</v>
      </c>
      <c r="T608" s="25" t="s">
        <v>417</v>
      </c>
      <c r="U608" s="25" t="s">
        <v>417</v>
      </c>
      <c r="V608" s="25" t="s">
        <v>417</v>
      </c>
      <c r="W608" s="24">
        <v>1</v>
      </c>
      <c r="X608" s="24">
        <v>1</v>
      </c>
    </row>
    <row r="609" spans="1:24" hidden="1" x14ac:dyDescent="0.35">
      <c r="A609" t="str">
        <f t="shared" si="9"/>
        <v>5462WHIRL</v>
      </c>
      <c r="B609" s="34">
        <v>5462</v>
      </c>
      <c r="C609" s="31" t="s">
        <v>37</v>
      </c>
      <c r="D609" s="31" t="s">
        <v>183</v>
      </c>
      <c r="E609" s="31" t="s">
        <v>446</v>
      </c>
      <c r="F609" s="32">
        <v>-15.75</v>
      </c>
      <c r="G609" s="68">
        <v>-0.97</v>
      </c>
      <c r="H609" s="32">
        <v>-8.1199999999999992</v>
      </c>
      <c r="I609" s="32">
        <v>7.63</v>
      </c>
      <c r="J609" s="68">
        <v>0.48</v>
      </c>
      <c r="K609" s="68">
        <v>-0.49</v>
      </c>
      <c r="L609" s="68">
        <v>4.5</v>
      </c>
      <c r="M609" s="68">
        <v>0</v>
      </c>
      <c r="N609" s="68">
        <v>4.5</v>
      </c>
      <c r="O609" s="68">
        <v>5</v>
      </c>
      <c r="P609" s="32">
        <v>81.216499999999996</v>
      </c>
      <c r="Q609" s="32">
        <v>16.243300000000001</v>
      </c>
      <c r="R609" s="33">
        <v>1.3448687040599993E-2</v>
      </c>
      <c r="S609" s="68">
        <v>0</v>
      </c>
      <c r="T609" s="31" t="s">
        <v>417</v>
      </c>
      <c r="U609" s="31" t="s">
        <v>417</v>
      </c>
      <c r="V609" s="31" t="s">
        <v>417</v>
      </c>
      <c r="W609" s="30">
        <v>1</v>
      </c>
      <c r="X609" s="30">
        <v>1</v>
      </c>
    </row>
    <row r="610" spans="1:24" hidden="1" x14ac:dyDescent="0.35">
      <c r="A610" t="str">
        <f t="shared" si="9"/>
        <v>4391CHKWING</v>
      </c>
      <c r="B610" s="28">
        <v>4391</v>
      </c>
      <c r="C610" s="25" t="s">
        <v>121</v>
      </c>
      <c r="D610" s="25" t="s">
        <v>468</v>
      </c>
      <c r="E610" s="25" t="s">
        <v>446</v>
      </c>
      <c r="F610" s="26">
        <v>15.69</v>
      </c>
      <c r="G610" s="67">
        <v>3.37</v>
      </c>
      <c r="H610" s="26">
        <v>140.75</v>
      </c>
      <c r="I610" s="26">
        <v>125.06</v>
      </c>
      <c r="J610" s="67">
        <v>26.88</v>
      </c>
      <c r="K610" s="67">
        <v>30.25</v>
      </c>
      <c r="L610" s="67">
        <v>37.5</v>
      </c>
      <c r="M610" s="67">
        <v>25</v>
      </c>
      <c r="N610" s="67">
        <v>62.5</v>
      </c>
      <c r="O610" s="67">
        <v>32.25</v>
      </c>
      <c r="P610" s="26">
        <v>150.05279999999999</v>
      </c>
      <c r="Q610" s="26">
        <v>4.6528</v>
      </c>
      <c r="R610" s="27">
        <v>3.3442417544137654E-2</v>
      </c>
      <c r="S610" s="67">
        <v>0</v>
      </c>
      <c r="T610" s="25" t="s">
        <v>417</v>
      </c>
      <c r="U610" s="25" t="s">
        <v>417</v>
      </c>
      <c r="V610" s="25" t="s">
        <v>417</v>
      </c>
      <c r="W610" s="24">
        <v>1</v>
      </c>
      <c r="X610" s="24">
        <v>1</v>
      </c>
    </row>
    <row r="611" spans="1:24" hidden="1" x14ac:dyDescent="0.35">
      <c r="A611" t="str">
        <f t="shared" si="9"/>
        <v>5480PPKSCSR</v>
      </c>
      <c r="B611" s="34">
        <v>5480</v>
      </c>
      <c r="C611" s="31" t="s">
        <v>119</v>
      </c>
      <c r="D611" s="31" t="s">
        <v>190</v>
      </c>
      <c r="E611" s="31" t="s">
        <v>446</v>
      </c>
      <c r="F611" s="32">
        <v>15.63</v>
      </c>
      <c r="G611" s="68">
        <v>4</v>
      </c>
      <c r="H611" s="32">
        <v>54.71</v>
      </c>
      <c r="I611" s="32">
        <v>39.08</v>
      </c>
      <c r="J611" s="68">
        <v>10</v>
      </c>
      <c r="K611" s="68">
        <v>14</v>
      </c>
      <c r="L611" s="68">
        <v>8</v>
      </c>
      <c r="M611" s="68">
        <v>18</v>
      </c>
      <c r="N611" s="68">
        <v>26</v>
      </c>
      <c r="O611" s="68">
        <v>12</v>
      </c>
      <c r="P611" s="32">
        <v>46.880400000000002</v>
      </c>
      <c r="Q611" s="32">
        <v>3.9066999999999998</v>
      </c>
      <c r="R611" s="33">
        <v>7.3396000687925072E-3</v>
      </c>
      <c r="S611" s="68">
        <v>0</v>
      </c>
      <c r="T611" s="31" t="s">
        <v>417</v>
      </c>
      <c r="U611" s="31" t="s">
        <v>417</v>
      </c>
      <c r="V611" s="31" t="s">
        <v>417</v>
      </c>
      <c r="W611" s="30">
        <v>1</v>
      </c>
      <c r="X611" s="30">
        <v>1</v>
      </c>
    </row>
    <row r="612" spans="1:24" hidden="1" x14ac:dyDescent="0.35">
      <c r="A612" t="str">
        <f t="shared" si="9"/>
        <v>4269PPKSCSR</v>
      </c>
      <c r="B612" s="28">
        <v>4269</v>
      </c>
      <c r="C612" s="25" t="s">
        <v>119</v>
      </c>
      <c r="D612" s="25" t="s">
        <v>190</v>
      </c>
      <c r="E612" s="25" t="s">
        <v>446</v>
      </c>
      <c r="F612" s="26">
        <v>15.62</v>
      </c>
      <c r="G612" s="67">
        <v>4</v>
      </c>
      <c r="H612" s="26">
        <v>70.31</v>
      </c>
      <c r="I612" s="26">
        <v>54.69</v>
      </c>
      <c r="J612" s="67">
        <v>14</v>
      </c>
      <c r="K612" s="67">
        <v>18</v>
      </c>
      <c r="L612" s="67">
        <v>6</v>
      </c>
      <c r="M612" s="67">
        <v>12</v>
      </c>
      <c r="N612" s="67">
        <v>18</v>
      </c>
      <c r="O612" s="67">
        <v>0</v>
      </c>
      <c r="P612" s="26">
        <v>0</v>
      </c>
      <c r="Q612" s="26">
        <v>0</v>
      </c>
      <c r="R612" s="27">
        <v>0</v>
      </c>
      <c r="S612" s="67">
        <v>0</v>
      </c>
      <c r="T612" s="25" t="s">
        <v>417</v>
      </c>
      <c r="U612" s="25" t="s">
        <v>417</v>
      </c>
      <c r="V612" s="25" t="s">
        <v>417</v>
      </c>
      <c r="W612" s="24">
        <v>1</v>
      </c>
      <c r="X612" s="24">
        <v>1</v>
      </c>
    </row>
    <row r="613" spans="1:24" hidden="1" x14ac:dyDescent="0.35">
      <c r="A613" t="str">
        <f t="shared" si="9"/>
        <v>547710PIZBO</v>
      </c>
      <c r="B613" s="34">
        <v>5477</v>
      </c>
      <c r="C613" s="31" t="s">
        <v>174</v>
      </c>
      <c r="D613" s="31" t="s">
        <v>173</v>
      </c>
      <c r="E613" s="31" t="s">
        <v>446</v>
      </c>
      <c r="F613" s="32">
        <v>15.62</v>
      </c>
      <c r="G613" s="68">
        <v>55</v>
      </c>
      <c r="H613" s="32">
        <v>31.24</v>
      </c>
      <c r="I613" s="32">
        <v>15.62</v>
      </c>
      <c r="J613" s="68">
        <v>55</v>
      </c>
      <c r="K613" s="68">
        <v>110</v>
      </c>
      <c r="L613" s="68">
        <v>112</v>
      </c>
      <c r="M613" s="68">
        <v>100</v>
      </c>
      <c r="N613" s="68">
        <v>212</v>
      </c>
      <c r="O613" s="68">
        <v>102</v>
      </c>
      <c r="P613" s="32">
        <v>28.978200000000001</v>
      </c>
      <c r="Q613" s="32">
        <v>0.28410000000000002</v>
      </c>
      <c r="R613" s="33">
        <v>8.3854910187925093E-3</v>
      </c>
      <c r="S613" s="68">
        <v>0</v>
      </c>
      <c r="T613" s="31" t="s">
        <v>417</v>
      </c>
      <c r="U613" s="31" t="s">
        <v>417</v>
      </c>
      <c r="V613" s="31" t="s">
        <v>417</v>
      </c>
      <c r="W613" s="30">
        <v>1</v>
      </c>
      <c r="X613" s="30">
        <v>1</v>
      </c>
    </row>
    <row r="614" spans="1:24" hidden="1" x14ac:dyDescent="0.35">
      <c r="A614" t="str">
        <f t="shared" si="9"/>
        <v>619412PANCR</v>
      </c>
      <c r="B614" s="28">
        <v>6194</v>
      </c>
      <c r="C614" s="25" t="s">
        <v>103</v>
      </c>
      <c r="D614" s="25" t="s">
        <v>199</v>
      </c>
      <c r="E614" s="25" t="s">
        <v>446</v>
      </c>
      <c r="F614" s="26">
        <v>15.62</v>
      </c>
      <c r="G614" s="67">
        <v>15.5</v>
      </c>
      <c r="H614" s="26">
        <v>608.26</v>
      </c>
      <c r="I614" s="26">
        <v>592.64</v>
      </c>
      <c r="J614" s="67">
        <v>587.5</v>
      </c>
      <c r="K614" s="67">
        <v>603</v>
      </c>
      <c r="L614" s="67">
        <v>291</v>
      </c>
      <c r="M614" s="67">
        <v>456</v>
      </c>
      <c r="N614" s="67">
        <v>747</v>
      </c>
      <c r="O614" s="67">
        <v>144</v>
      </c>
      <c r="P614" s="26">
        <v>145.25280000000001</v>
      </c>
      <c r="Q614" s="26">
        <v>1.0086999999999999</v>
      </c>
      <c r="R614" s="27">
        <v>2.130302512231624E-2</v>
      </c>
      <c r="S614" s="67">
        <v>0</v>
      </c>
      <c r="T614" s="25" t="s">
        <v>417</v>
      </c>
      <c r="U614" s="25" t="s">
        <v>417</v>
      </c>
      <c r="V614" s="25" t="s">
        <v>417</v>
      </c>
      <c r="W614" s="24">
        <v>1</v>
      </c>
      <c r="X614" s="24">
        <v>1</v>
      </c>
    </row>
    <row r="615" spans="1:24" hidden="1" x14ac:dyDescent="0.35">
      <c r="A615" t="str">
        <f t="shared" si="9"/>
        <v>5462RANCHCP</v>
      </c>
      <c r="B615" s="34">
        <v>5462</v>
      </c>
      <c r="C615" s="31" t="s">
        <v>246</v>
      </c>
      <c r="D615" s="31" t="s">
        <v>457</v>
      </c>
      <c r="E615" s="31" t="s">
        <v>446</v>
      </c>
      <c r="F615" s="32">
        <v>15.54</v>
      </c>
      <c r="G615" s="68">
        <v>77</v>
      </c>
      <c r="H615" s="32">
        <v>36.119999999999997</v>
      </c>
      <c r="I615" s="32">
        <v>20.58</v>
      </c>
      <c r="J615" s="68">
        <v>102</v>
      </c>
      <c r="K615" s="68">
        <v>179</v>
      </c>
      <c r="L615" s="68">
        <v>71</v>
      </c>
      <c r="M615" s="68">
        <v>120</v>
      </c>
      <c r="N615" s="68">
        <v>191</v>
      </c>
      <c r="O615" s="68">
        <v>12</v>
      </c>
      <c r="P615" s="32">
        <v>2.4216000000000002</v>
      </c>
      <c r="Q615" s="32">
        <v>0.20180000000000001</v>
      </c>
      <c r="R615" s="33">
        <v>4.0099413958391398E-4</v>
      </c>
      <c r="S615" s="68">
        <v>0</v>
      </c>
      <c r="T615" s="31" t="s">
        <v>417</v>
      </c>
      <c r="U615" s="31" t="s">
        <v>417</v>
      </c>
      <c r="V615" s="31" t="s">
        <v>417</v>
      </c>
      <c r="W615" s="30">
        <v>1</v>
      </c>
      <c r="X615" s="30">
        <v>1</v>
      </c>
    </row>
    <row r="616" spans="1:24" hidden="1" x14ac:dyDescent="0.35">
      <c r="A616" t="str">
        <f t="shared" si="9"/>
        <v>5487MARSAUC</v>
      </c>
      <c r="B616" s="28">
        <v>5487</v>
      </c>
      <c r="C616" s="25" t="s">
        <v>231</v>
      </c>
      <c r="D616" s="25" t="s">
        <v>453</v>
      </c>
      <c r="E616" s="25" t="s">
        <v>446</v>
      </c>
      <c r="F616" s="26">
        <v>15.54</v>
      </c>
      <c r="G616" s="67">
        <v>65</v>
      </c>
      <c r="H616" s="26">
        <v>167.61</v>
      </c>
      <c r="I616" s="26">
        <v>152.07</v>
      </c>
      <c r="J616" s="67">
        <v>636</v>
      </c>
      <c r="K616" s="67">
        <v>701</v>
      </c>
      <c r="L616" s="67">
        <v>181</v>
      </c>
      <c r="M616" s="67">
        <v>600</v>
      </c>
      <c r="N616" s="67">
        <v>781</v>
      </c>
      <c r="O616" s="67">
        <v>80</v>
      </c>
      <c r="P616" s="26">
        <v>19.128</v>
      </c>
      <c r="Q616" s="26">
        <v>0.23910000000000001</v>
      </c>
      <c r="R616" s="27">
        <v>2.0206540678054516E-3</v>
      </c>
      <c r="S616" s="67">
        <v>0</v>
      </c>
      <c r="T616" s="25" t="s">
        <v>417</v>
      </c>
      <c r="U616" s="25" t="s">
        <v>417</v>
      </c>
      <c r="V616" s="25" t="s">
        <v>417</v>
      </c>
      <c r="W616" s="24">
        <v>1</v>
      </c>
      <c r="X616" s="24">
        <v>1</v>
      </c>
    </row>
    <row r="617" spans="1:24" hidden="1" x14ac:dyDescent="0.35">
      <c r="A617" t="str">
        <f t="shared" si="9"/>
        <v>5427BACON</v>
      </c>
      <c r="B617" s="34">
        <v>5427</v>
      </c>
      <c r="C617" s="31" t="s">
        <v>17</v>
      </c>
      <c r="D617" s="31" t="s">
        <v>167</v>
      </c>
      <c r="E617" s="31" t="s">
        <v>446</v>
      </c>
      <c r="F617" s="32">
        <v>-15.49</v>
      </c>
      <c r="G617" s="68">
        <v>-2.56</v>
      </c>
      <c r="H617" s="32">
        <v>173.92</v>
      </c>
      <c r="I617" s="32">
        <v>189.41</v>
      </c>
      <c r="J617" s="68">
        <v>31.26</v>
      </c>
      <c r="K617" s="68">
        <v>28.7</v>
      </c>
      <c r="L617" s="68">
        <v>18.2</v>
      </c>
      <c r="M617" s="68">
        <v>30</v>
      </c>
      <c r="N617" s="68">
        <v>48.2</v>
      </c>
      <c r="O617" s="68">
        <v>19.5</v>
      </c>
      <c r="P617" s="32">
        <v>118.17</v>
      </c>
      <c r="Q617" s="32">
        <v>6.06</v>
      </c>
      <c r="R617" s="33">
        <v>1.8707515382170224E-2</v>
      </c>
      <c r="S617" s="68">
        <v>0</v>
      </c>
      <c r="T617" s="31" t="s">
        <v>417</v>
      </c>
      <c r="U617" s="31" t="s">
        <v>417</v>
      </c>
      <c r="V617" s="31" t="s">
        <v>417</v>
      </c>
      <c r="W617" s="30">
        <v>1</v>
      </c>
      <c r="X617" s="30">
        <v>1</v>
      </c>
    </row>
    <row r="618" spans="1:24" hidden="1" x14ac:dyDescent="0.35">
      <c r="A618" t="str">
        <f t="shared" si="9"/>
        <v>1484ALFRED</v>
      </c>
      <c r="B618" s="28">
        <v>1484</v>
      </c>
      <c r="C618" s="25" t="s">
        <v>69</v>
      </c>
      <c r="D618" s="25" t="s">
        <v>501</v>
      </c>
      <c r="E618" s="25" t="s">
        <v>446</v>
      </c>
      <c r="F618" s="26">
        <v>15.46</v>
      </c>
      <c r="G618" s="67">
        <v>1.8</v>
      </c>
      <c r="H618" s="26">
        <v>98.64</v>
      </c>
      <c r="I618" s="26">
        <v>83.18</v>
      </c>
      <c r="J618" s="67">
        <v>9.69</v>
      </c>
      <c r="K618" s="67">
        <v>11.5</v>
      </c>
      <c r="L618" s="67">
        <v>7.5</v>
      </c>
      <c r="M618" s="67">
        <v>8</v>
      </c>
      <c r="N618" s="67">
        <v>15.5</v>
      </c>
      <c r="O618" s="67">
        <v>4</v>
      </c>
      <c r="P618" s="26">
        <v>34.31</v>
      </c>
      <c r="Q618" s="26">
        <v>8.5775000000000006</v>
      </c>
      <c r="R618" s="27">
        <v>8.9272142444514289E-3</v>
      </c>
      <c r="S618" s="67">
        <v>0</v>
      </c>
      <c r="T618" s="25" t="s">
        <v>417</v>
      </c>
      <c r="U618" s="25" t="s">
        <v>417</v>
      </c>
      <c r="V618" s="25" t="s">
        <v>417</v>
      </c>
      <c r="W618" s="24">
        <v>1</v>
      </c>
      <c r="X618" s="24">
        <v>1</v>
      </c>
    </row>
    <row r="619" spans="1:24" hidden="1" x14ac:dyDescent="0.35">
      <c r="A619" t="str">
        <f t="shared" si="9"/>
        <v>617220OZSPRT</v>
      </c>
      <c r="B619" s="34">
        <v>6172</v>
      </c>
      <c r="C619" s="31" t="s">
        <v>132</v>
      </c>
      <c r="D619" s="31" t="s">
        <v>162</v>
      </c>
      <c r="E619" s="31" t="s">
        <v>461</v>
      </c>
      <c r="F619" s="32">
        <v>15.43</v>
      </c>
      <c r="G619" s="68">
        <v>21</v>
      </c>
      <c r="H619" s="32">
        <v>19.82</v>
      </c>
      <c r="I619" s="32">
        <v>4.3899999999999997</v>
      </c>
      <c r="J619" s="68">
        <v>6</v>
      </c>
      <c r="K619" s="68">
        <v>27</v>
      </c>
      <c r="L619" s="68">
        <v>6</v>
      </c>
      <c r="M619" s="68">
        <v>24</v>
      </c>
      <c r="N619" s="68">
        <v>30</v>
      </c>
      <c r="O619" s="68">
        <v>3</v>
      </c>
      <c r="P619" s="32">
        <v>2.2038000000000002</v>
      </c>
      <c r="Q619" s="32">
        <v>0.73460000000000003</v>
      </c>
      <c r="R619" s="33">
        <v>5.6765879538723531E-4</v>
      </c>
      <c r="S619" s="68">
        <v>0</v>
      </c>
      <c r="T619" s="31" t="s">
        <v>417</v>
      </c>
      <c r="U619" s="31" t="s">
        <v>417</v>
      </c>
      <c r="V619" s="31" t="s">
        <v>417</v>
      </c>
      <c r="W619" s="30">
        <v>1</v>
      </c>
      <c r="X619" s="30">
        <v>1</v>
      </c>
    </row>
    <row r="620" spans="1:24" hidden="1" x14ac:dyDescent="0.35">
      <c r="A620" t="str">
        <f t="shared" si="9"/>
        <v>5469CHEESE</v>
      </c>
      <c r="B620" s="28">
        <v>5469</v>
      </c>
      <c r="C620" s="25" t="s">
        <v>95</v>
      </c>
      <c r="D620" s="25" t="s">
        <v>96</v>
      </c>
      <c r="E620" s="25" t="s">
        <v>446</v>
      </c>
      <c r="F620" s="26">
        <v>15.43</v>
      </c>
      <c r="G620" s="67">
        <v>7.17</v>
      </c>
      <c r="H620" s="26">
        <v>1036.29</v>
      </c>
      <c r="I620" s="26">
        <v>1020.86</v>
      </c>
      <c r="J620" s="67">
        <v>473.49</v>
      </c>
      <c r="K620" s="67">
        <v>480.66</v>
      </c>
      <c r="L620" s="67">
        <v>451.5</v>
      </c>
      <c r="M620" s="67">
        <v>630</v>
      </c>
      <c r="N620" s="67">
        <v>1081.5</v>
      </c>
      <c r="O620" s="67">
        <v>600.84</v>
      </c>
      <c r="P620" s="26">
        <v>1295.41104</v>
      </c>
      <c r="Q620" s="26">
        <v>2.1560000000000001</v>
      </c>
      <c r="R620" s="27">
        <v>0.18800651442680816</v>
      </c>
      <c r="S620" s="67">
        <v>0</v>
      </c>
      <c r="T620" s="25" t="s">
        <v>417</v>
      </c>
      <c r="U620" s="25" t="s">
        <v>417</v>
      </c>
      <c r="V620" s="25" t="s">
        <v>417</v>
      </c>
      <c r="W620" s="24">
        <v>1</v>
      </c>
      <c r="X620" s="24">
        <v>1</v>
      </c>
    </row>
    <row r="621" spans="1:24" hidden="1" x14ac:dyDescent="0.35">
      <c r="A621" t="str">
        <f t="shared" si="9"/>
        <v>42832LCZERO</v>
      </c>
      <c r="B621" s="34">
        <v>4283</v>
      </c>
      <c r="C621" s="31" t="s">
        <v>505</v>
      </c>
      <c r="D621" s="31" t="s">
        <v>506</v>
      </c>
      <c r="E621" s="31" t="s">
        <v>461</v>
      </c>
      <c r="F621" s="32">
        <v>-15.43</v>
      </c>
      <c r="G621" s="68">
        <v>-11</v>
      </c>
      <c r="H621" s="32">
        <v>2.82</v>
      </c>
      <c r="I621" s="32">
        <v>18.25</v>
      </c>
      <c r="J621" s="68">
        <v>13</v>
      </c>
      <c r="K621" s="68">
        <v>2</v>
      </c>
      <c r="L621" s="68">
        <v>18</v>
      </c>
      <c r="M621" s="68">
        <v>16</v>
      </c>
      <c r="N621" s="68">
        <v>34</v>
      </c>
      <c r="O621" s="68">
        <v>32</v>
      </c>
      <c r="P621" s="32">
        <v>44.88</v>
      </c>
      <c r="Q621" s="32">
        <v>1.4025000000000001</v>
      </c>
      <c r="R621" s="33">
        <v>8.4613540474117871E-3</v>
      </c>
      <c r="S621" s="68">
        <v>0</v>
      </c>
      <c r="T621" s="31" t="s">
        <v>417</v>
      </c>
      <c r="U621" s="31" t="s">
        <v>417</v>
      </c>
      <c r="V621" s="31" t="s">
        <v>417</v>
      </c>
      <c r="W621" s="30">
        <v>1</v>
      </c>
      <c r="X621" s="30">
        <v>1</v>
      </c>
    </row>
    <row r="622" spans="1:24" hidden="1" x14ac:dyDescent="0.35">
      <c r="A622" t="str">
        <f t="shared" si="9"/>
        <v>429320OZCOKE</v>
      </c>
      <c r="B622" s="28">
        <v>4293</v>
      </c>
      <c r="C622" s="25" t="s">
        <v>130</v>
      </c>
      <c r="D622" s="25" t="s">
        <v>158</v>
      </c>
      <c r="E622" s="25" t="s">
        <v>461</v>
      </c>
      <c r="F622" s="26">
        <v>15.42</v>
      </c>
      <c r="G622" s="67">
        <v>21</v>
      </c>
      <c r="H622" s="26">
        <v>32.32</v>
      </c>
      <c r="I622" s="26">
        <v>16.899999999999999</v>
      </c>
      <c r="J622" s="67">
        <v>23</v>
      </c>
      <c r="K622" s="67">
        <v>44</v>
      </c>
      <c r="L622" s="67">
        <v>116</v>
      </c>
      <c r="M622" s="67">
        <v>24</v>
      </c>
      <c r="N622" s="67">
        <v>140</v>
      </c>
      <c r="O622" s="67">
        <v>96</v>
      </c>
      <c r="P622" s="26">
        <v>70.521600000000007</v>
      </c>
      <c r="Q622" s="26">
        <v>0.73460000000000003</v>
      </c>
      <c r="R622" s="27">
        <v>1.4043049892458208E-2</v>
      </c>
      <c r="S622" s="67">
        <v>0</v>
      </c>
      <c r="T622" s="25" t="s">
        <v>417</v>
      </c>
      <c r="U622" s="25" t="s">
        <v>417</v>
      </c>
      <c r="V622" s="25" t="s">
        <v>417</v>
      </c>
      <c r="W622" s="24">
        <v>1</v>
      </c>
      <c r="X622" s="24">
        <v>1</v>
      </c>
    </row>
    <row r="623" spans="1:24" hidden="1" x14ac:dyDescent="0.35">
      <c r="A623" t="str">
        <f t="shared" si="9"/>
        <v>4391PARMAS</v>
      </c>
      <c r="B623" s="34">
        <v>4391</v>
      </c>
      <c r="C623" s="31" t="s">
        <v>109</v>
      </c>
      <c r="D623" s="31" t="s">
        <v>239</v>
      </c>
      <c r="E623" s="31" t="s">
        <v>446</v>
      </c>
      <c r="F623" s="32">
        <v>-15.33</v>
      </c>
      <c r="G623" s="68">
        <v>-2.1800000000000002</v>
      </c>
      <c r="H623" s="32">
        <v>8.8000000000000007</v>
      </c>
      <c r="I623" s="32">
        <v>24.13</v>
      </c>
      <c r="J623" s="68">
        <v>3.43</v>
      </c>
      <c r="K623" s="68">
        <v>1.25</v>
      </c>
      <c r="L623" s="68">
        <v>4.5</v>
      </c>
      <c r="M623" s="68">
        <v>1</v>
      </c>
      <c r="N623" s="68">
        <v>5.5</v>
      </c>
      <c r="O623" s="68">
        <v>4.25</v>
      </c>
      <c r="P623" s="32">
        <v>29.877500000000001</v>
      </c>
      <c r="Q623" s="32">
        <v>7.03</v>
      </c>
      <c r="R623" s="33">
        <v>6.6588282936071354E-3</v>
      </c>
      <c r="S623" s="68">
        <v>0</v>
      </c>
      <c r="T623" s="31" t="s">
        <v>417</v>
      </c>
      <c r="U623" s="31" t="s">
        <v>417</v>
      </c>
      <c r="V623" s="31" t="s">
        <v>417</v>
      </c>
      <c r="W623" s="30">
        <v>1</v>
      </c>
      <c r="X623" s="30">
        <v>1</v>
      </c>
    </row>
    <row r="624" spans="1:24" hidden="1" x14ac:dyDescent="0.35">
      <c r="A624" t="str">
        <f t="shared" si="9"/>
        <v>5465PPKSGAR</v>
      </c>
      <c r="B624" s="28">
        <v>5465</v>
      </c>
      <c r="C624" s="25" t="s">
        <v>123</v>
      </c>
      <c r="D624" s="25" t="s">
        <v>191</v>
      </c>
      <c r="E624" s="25" t="s">
        <v>446</v>
      </c>
      <c r="F624" s="26">
        <v>15.32</v>
      </c>
      <c r="G624" s="67">
        <v>4</v>
      </c>
      <c r="H624" s="26">
        <v>76.64</v>
      </c>
      <c r="I624" s="26">
        <v>61.32</v>
      </c>
      <c r="J624" s="67">
        <v>16</v>
      </c>
      <c r="K624" s="67">
        <v>20</v>
      </c>
      <c r="L624" s="67">
        <v>16</v>
      </c>
      <c r="M624" s="67">
        <v>12</v>
      </c>
      <c r="N624" s="67">
        <v>28</v>
      </c>
      <c r="O624" s="67">
        <v>8</v>
      </c>
      <c r="P624" s="26">
        <v>30.653600000000001</v>
      </c>
      <c r="Q624" s="26">
        <v>3.8317000000000001</v>
      </c>
      <c r="R624" s="27">
        <v>3.745954264056048E-3</v>
      </c>
      <c r="S624" s="67">
        <v>0</v>
      </c>
      <c r="T624" s="25" t="s">
        <v>417</v>
      </c>
      <c r="U624" s="25" t="s">
        <v>417</v>
      </c>
      <c r="V624" s="25" t="s">
        <v>417</v>
      </c>
      <c r="W624" s="24">
        <v>1</v>
      </c>
      <c r="X624" s="24">
        <v>1</v>
      </c>
    </row>
    <row r="625" spans="1:24" hidden="1" x14ac:dyDescent="0.35">
      <c r="A625" t="str">
        <f t="shared" si="9"/>
        <v>547712SCRDO</v>
      </c>
      <c r="B625" s="34">
        <v>5477</v>
      </c>
      <c r="C625" s="31" t="s">
        <v>98</v>
      </c>
      <c r="D625" s="31" t="s">
        <v>197</v>
      </c>
      <c r="E625" s="31" t="s">
        <v>446</v>
      </c>
      <c r="F625" s="32">
        <v>15.28</v>
      </c>
      <c r="G625" s="68">
        <v>26</v>
      </c>
      <c r="H625" s="32">
        <v>155.68</v>
      </c>
      <c r="I625" s="32">
        <v>140.4</v>
      </c>
      <c r="J625" s="68">
        <v>239</v>
      </c>
      <c r="K625" s="68">
        <v>265</v>
      </c>
      <c r="L625" s="68">
        <v>35</v>
      </c>
      <c r="M625" s="68">
        <v>320</v>
      </c>
      <c r="N625" s="68">
        <v>355</v>
      </c>
      <c r="O625" s="68">
        <v>90</v>
      </c>
      <c r="P625" s="32">
        <v>52.875</v>
      </c>
      <c r="Q625" s="32">
        <v>0.58750000000000002</v>
      </c>
      <c r="R625" s="33">
        <v>1.5300565170322997E-2</v>
      </c>
      <c r="S625" s="68">
        <v>0</v>
      </c>
      <c r="T625" s="31" t="s">
        <v>417</v>
      </c>
      <c r="U625" s="31" t="s">
        <v>417</v>
      </c>
      <c r="V625" s="31" t="s">
        <v>417</v>
      </c>
      <c r="W625" s="30">
        <v>1</v>
      </c>
      <c r="X625" s="30">
        <v>1</v>
      </c>
    </row>
    <row r="626" spans="1:24" hidden="1" x14ac:dyDescent="0.35">
      <c r="A626" t="str">
        <f t="shared" si="9"/>
        <v>545912SCRDO</v>
      </c>
      <c r="B626" s="28">
        <v>5459</v>
      </c>
      <c r="C626" s="25" t="s">
        <v>98</v>
      </c>
      <c r="D626" s="25" t="s">
        <v>197</v>
      </c>
      <c r="E626" s="25" t="s">
        <v>446</v>
      </c>
      <c r="F626" s="26">
        <v>15.28</v>
      </c>
      <c r="G626" s="67">
        <v>26</v>
      </c>
      <c r="H626" s="26">
        <v>321.35000000000002</v>
      </c>
      <c r="I626" s="26">
        <v>306.07</v>
      </c>
      <c r="J626" s="67">
        <v>521</v>
      </c>
      <c r="K626" s="67">
        <v>547</v>
      </c>
      <c r="L626" s="67">
        <v>352</v>
      </c>
      <c r="M626" s="67">
        <v>520</v>
      </c>
      <c r="N626" s="67">
        <v>872</v>
      </c>
      <c r="O626" s="67">
        <v>325</v>
      </c>
      <c r="P626" s="26">
        <v>190.9375</v>
      </c>
      <c r="Q626" s="26">
        <v>0.58750000000000002</v>
      </c>
      <c r="R626" s="27">
        <v>2.4136600842013575E-2</v>
      </c>
      <c r="S626" s="67">
        <v>0</v>
      </c>
      <c r="T626" s="25" t="s">
        <v>417</v>
      </c>
      <c r="U626" s="25" t="s">
        <v>417</v>
      </c>
      <c r="V626" s="25" t="s">
        <v>417</v>
      </c>
      <c r="W626" s="24">
        <v>1</v>
      </c>
      <c r="X626" s="24">
        <v>1</v>
      </c>
    </row>
    <row r="627" spans="1:24" hidden="1" x14ac:dyDescent="0.35">
      <c r="A627" t="str">
        <f t="shared" si="9"/>
        <v>546812SCRDO</v>
      </c>
      <c r="B627" s="34">
        <v>5468</v>
      </c>
      <c r="C627" s="31" t="s">
        <v>98</v>
      </c>
      <c r="D627" s="31" t="s">
        <v>197</v>
      </c>
      <c r="E627" s="31" t="s">
        <v>446</v>
      </c>
      <c r="F627" s="32">
        <v>15.27</v>
      </c>
      <c r="G627" s="68">
        <v>26</v>
      </c>
      <c r="H627" s="32">
        <v>223.24</v>
      </c>
      <c r="I627" s="32">
        <v>207.97</v>
      </c>
      <c r="J627" s="68">
        <v>354</v>
      </c>
      <c r="K627" s="68">
        <v>380</v>
      </c>
      <c r="L627" s="68">
        <v>133</v>
      </c>
      <c r="M627" s="68">
        <v>520</v>
      </c>
      <c r="N627" s="68">
        <v>653</v>
      </c>
      <c r="O627" s="68">
        <v>273</v>
      </c>
      <c r="P627" s="32">
        <v>160.38749999999999</v>
      </c>
      <c r="Q627" s="32">
        <v>0.58750000000000002</v>
      </c>
      <c r="R627" s="33">
        <v>2.5449043220698575E-2</v>
      </c>
      <c r="S627" s="68">
        <v>0</v>
      </c>
      <c r="T627" s="31" t="s">
        <v>417</v>
      </c>
      <c r="U627" s="31" t="s">
        <v>417</v>
      </c>
      <c r="V627" s="31" t="s">
        <v>417</v>
      </c>
      <c r="W627" s="30">
        <v>1</v>
      </c>
      <c r="X627" s="30">
        <v>1</v>
      </c>
    </row>
    <row r="628" spans="1:24" hidden="1" x14ac:dyDescent="0.35">
      <c r="A628" t="str">
        <f t="shared" si="9"/>
        <v>5459PINEAPL</v>
      </c>
      <c r="B628" s="28">
        <v>5459</v>
      </c>
      <c r="C628" s="25" t="s">
        <v>62</v>
      </c>
      <c r="D628" s="25" t="s">
        <v>244</v>
      </c>
      <c r="E628" s="25" t="s">
        <v>446</v>
      </c>
      <c r="F628" s="26">
        <v>15.23</v>
      </c>
      <c r="G628" s="67">
        <v>2.33</v>
      </c>
      <c r="H628" s="26">
        <v>48.97</v>
      </c>
      <c r="I628" s="26">
        <v>33.74</v>
      </c>
      <c r="J628" s="67">
        <v>5.16</v>
      </c>
      <c r="K628" s="67">
        <v>7.49</v>
      </c>
      <c r="L628" s="67">
        <v>7</v>
      </c>
      <c r="M628" s="67">
        <v>12</v>
      </c>
      <c r="N628" s="67">
        <v>19</v>
      </c>
      <c r="O628" s="67">
        <v>11.5</v>
      </c>
      <c r="P628" s="26">
        <v>75.094999999999999</v>
      </c>
      <c r="Q628" s="26">
        <v>6.53</v>
      </c>
      <c r="R628" s="27">
        <v>9.4928342532556963E-3</v>
      </c>
      <c r="S628" s="67">
        <v>0</v>
      </c>
      <c r="T628" s="25" t="s">
        <v>417</v>
      </c>
      <c r="U628" s="25" t="s">
        <v>417</v>
      </c>
      <c r="V628" s="25" t="s">
        <v>417</v>
      </c>
      <c r="W628" s="24">
        <v>1</v>
      </c>
      <c r="X628" s="24">
        <v>1</v>
      </c>
    </row>
    <row r="629" spans="1:24" hidden="1" x14ac:dyDescent="0.35">
      <c r="A629" t="str">
        <f t="shared" si="9"/>
        <v>6172PBOX</v>
      </c>
      <c r="B629" s="34">
        <v>6172</v>
      </c>
      <c r="C629" s="31" t="s">
        <v>242</v>
      </c>
      <c r="D629" s="31" t="s">
        <v>241</v>
      </c>
      <c r="E629" s="31" t="s">
        <v>446</v>
      </c>
      <c r="F629" s="32">
        <v>15.2</v>
      </c>
      <c r="G629" s="68">
        <v>48</v>
      </c>
      <c r="H629" s="32">
        <v>31.67</v>
      </c>
      <c r="I629" s="32">
        <v>16.47</v>
      </c>
      <c r="J629" s="68">
        <v>52</v>
      </c>
      <c r="K629" s="68">
        <v>100</v>
      </c>
      <c r="L629" s="68">
        <v>100</v>
      </c>
      <c r="M629" s="68">
        <v>100</v>
      </c>
      <c r="N629" s="68">
        <v>200</v>
      </c>
      <c r="O629" s="68">
        <v>100</v>
      </c>
      <c r="P629" s="32">
        <v>31.65</v>
      </c>
      <c r="Q629" s="32">
        <v>0.3165</v>
      </c>
      <c r="R629" s="33">
        <v>8.1524643225365252E-3</v>
      </c>
      <c r="S629" s="68">
        <v>0</v>
      </c>
      <c r="T629" s="31" t="s">
        <v>417</v>
      </c>
      <c r="U629" s="31" t="s">
        <v>417</v>
      </c>
      <c r="V629" s="31" t="s">
        <v>417</v>
      </c>
      <c r="W629" s="30">
        <v>1</v>
      </c>
      <c r="X629" s="30">
        <v>1</v>
      </c>
    </row>
    <row r="630" spans="1:24" hidden="1" x14ac:dyDescent="0.35">
      <c r="A630" t="str">
        <f t="shared" si="9"/>
        <v>5459CINNMGC</v>
      </c>
      <c r="B630" s="28">
        <v>5459</v>
      </c>
      <c r="C630" s="25" t="s">
        <v>59</v>
      </c>
      <c r="D630" s="25" t="s">
        <v>60</v>
      </c>
      <c r="E630" s="25" t="s">
        <v>446</v>
      </c>
      <c r="F630" s="26">
        <v>15.18</v>
      </c>
      <c r="G630" s="67">
        <v>2.81</v>
      </c>
      <c r="H630" s="26">
        <v>37.74</v>
      </c>
      <c r="I630" s="26">
        <v>22.56</v>
      </c>
      <c r="J630" s="67">
        <v>4.2</v>
      </c>
      <c r="K630" s="67">
        <v>7.02</v>
      </c>
      <c r="L630" s="67">
        <v>13</v>
      </c>
      <c r="M630" s="67">
        <v>12</v>
      </c>
      <c r="N630" s="67">
        <v>25</v>
      </c>
      <c r="O630" s="67">
        <v>18</v>
      </c>
      <c r="P630" s="26">
        <v>97.02</v>
      </c>
      <c r="Q630" s="26">
        <v>5.39</v>
      </c>
      <c r="R630" s="27">
        <v>1.226439548905876E-2</v>
      </c>
      <c r="S630" s="67">
        <v>0</v>
      </c>
      <c r="T630" s="25" t="s">
        <v>417</v>
      </c>
      <c r="U630" s="25" t="s">
        <v>417</v>
      </c>
      <c r="V630" s="25" t="s">
        <v>417</v>
      </c>
      <c r="W630" s="24">
        <v>1</v>
      </c>
      <c r="X630" s="24">
        <v>1</v>
      </c>
    </row>
    <row r="631" spans="1:24" hidden="1" x14ac:dyDescent="0.35">
      <c r="A631" t="str">
        <f t="shared" si="9"/>
        <v>5465CINNMGC</v>
      </c>
      <c r="B631" s="34">
        <v>5465</v>
      </c>
      <c r="C631" s="31" t="s">
        <v>59</v>
      </c>
      <c r="D631" s="31" t="s">
        <v>60</v>
      </c>
      <c r="E631" s="31" t="s">
        <v>446</v>
      </c>
      <c r="F631" s="32">
        <v>15.16</v>
      </c>
      <c r="G631" s="68">
        <v>2.81</v>
      </c>
      <c r="H631" s="32">
        <v>56.59</v>
      </c>
      <c r="I631" s="32">
        <v>41.43</v>
      </c>
      <c r="J631" s="68">
        <v>7.69</v>
      </c>
      <c r="K631" s="68">
        <v>10.5</v>
      </c>
      <c r="L631" s="68">
        <v>6</v>
      </c>
      <c r="M631" s="68">
        <v>12</v>
      </c>
      <c r="N631" s="68">
        <v>18</v>
      </c>
      <c r="O631" s="68">
        <v>7.5</v>
      </c>
      <c r="P631" s="32">
        <v>40.424999999999997</v>
      </c>
      <c r="Q631" s="32">
        <v>5.39</v>
      </c>
      <c r="R631" s="33">
        <v>4.9400462302785228E-3</v>
      </c>
      <c r="S631" s="68">
        <v>0</v>
      </c>
      <c r="T631" s="31" t="s">
        <v>417</v>
      </c>
      <c r="U631" s="31" t="s">
        <v>417</v>
      </c>
      <c r="V631" s="31" t="s">
        <v>417</v>
      </c>
      <c r="W631" s="30">
        <v>1</v>
      </c>
      <c r="X631" s="30">
        <v>1</v>
      </c>
    </row>
    <row r="632" spans="1:24" hidden="1" x14ac:dyDescent="0.35">
      <c r="A632" t="str">
        <f t="shared" si="9"/>
        <v>546510X16PCH</v>
      </c>
      <c r="B632" s="28">
        <v>5465</v>
      </c>
      <c r="C632" s="25" t="s">
        <v>236</v>
      </c>
      <c r="D632" s="25" t="s">
        <v>235</v>
      </c>
      <c r="E632" s="25" t="s">
        <v>446</v>
      </c>
      <c r="F632" s="26">
        <v>15.11</v>
      </c>
      <c r="G632" s="67">
        <v>0.4</v>
      </c>
      <c r="H632" s="26">
        <v>19.079999999999998</v>
      </c>
      <c r="I632" s="26">
        <v>3.97</v>
      </c>
      <c r="J632" s="67">
        <v>0.1</v>
      </c>
      <c r="K632" s="67">
        <v>0.51</v>
      </c>
      <c r="L632" s="67">
        <v>1.5</v>
      </c>
      <c r="M632" s="67">
        <v>1</v>
      </c>
      <c r="N632" s="67">
        <v>2.5</v>
      </c>
      <c r="O632" s="67">
        <v>1.99</v>
      </c>
      <c r="P632" s="26">
        <v>74.465800000000002</v>
      </c>
      <c r="Q632" s="26">
        <v>37.42</v>
      </c>
      <c r="R632" s="27">
        <v>9.0999256542900302E-3</v>
      </c>
      <c r="S632" s="67">
        <v>0</v>
      </c>
      <c r="T632" s="25" t="s">
        <v>417</v>
      </c>
      <c r="U632" s="25" t="s">
        <v>417</v>
      </c>
      <c r="V632" s="25" t="s">
        <v>417</v>
      </c>
      <c r="W632" s="24">
        <v>1</v>
      </c>
      <c r="X632" s="24">
        <v>1</v>
      </c>
    </row>
    <row r="633" spans="1:24" hidden="1" x14ac:dyDescent="0.35">
      <c r="A633" t="str">
        <f t="shared" si="9"/>
        <v>6118ALFRED</v>
      </c>
      <c r="B633" s="34">
        <v>6118</v>
      </c>
      <c r="C633" s="31" t="s">
        <v>69</v>
      </c>
      <c r="D633" s="31" t="s">
        <v>501</v>
      </c>
      <c r="E633" s="31" t="s">
        <v>446</v>
      </c>
      <c r="F633" s="32">
        <v>15.05</v>
      </c>
      <c r="G633" s="68">
        <v>1.75</v>
      </c>
      <c r="H633" s="32">
        <v>93.15</v>
      </c>
      <c r="I633" s="32">
        <v>78.099999999999994</v>
      </c>
      <c r="J633" s="68">
        <v>9.1199999999999992</v>
      </c>
      <c r="K633" s="68">
        <v>10.86</v>
      </c>
      <c r="L633" s="68">
        <v>5</v>
      </c>
      <c r="M633" s="68">
        <v>8</v>
      </c>
      <c r="N633" s="68">
        <v>13</v>
      </c>
      <c r="O633" s="68">
        <v>2.14</v>
      </c>
      <c r="P633" s="32">
        <v>18.35585</v>
      </c>
      <c r="Q633" s="32">
        <v>8.5775000000000006</v>
      </c>
      <c r="R633" s="33">
        <v>3.5054017257388783E-3</v>
      </c>
      <c r="S633" s="68">
        <v>0</v>
      </c>
      <c r="T633" s="31" t="s">
        <v>417</v>
      </c>
      <c r="U633" s="31" t="s">
        <v>417</v>
      </c>
      <c r="V633" s="31" t="s">
        <v>417</v>
      </c>
      <c r="W633" s="30">
        <v>1</v>
      </c>
      <c r="X633" s="30">
        <v>1</v>
      </c>
    </row>
    <row r="634" spans="1:24" hidden="1" x14ac:dyDescent="0.35">
      <c r="A634" t="str">
        <f t="shared" si="9"/>
        <v>5468GRNPEPP</v>
      </c>
      <c r="B634" s="28">
        <v>5468</v>
      </c>
      <c r="C634" s="25" t="s">
        <v>57</v>
      </c>
      <c r="D634" s="25" t="s">
        <v>212</v>
      </c>
      <c r="E634" s="25" t="s">
        <v>446</v>
      </c>
      <c r="F634" s="26">
        <v>14.96</v>
      </c>
      <c r="G634" s="67">
        <v>2.27</v>
      </c>
      <c r="H634" s="26">
        <v>37</v>
      </c>
      <c r="I634" s="26">
        <v>22.04</v>
      </c>
      <c r="J634" s="67">
        <v>3.37</v>
      </c>
      <c r="K634" s="67">
        <v>5.65</v>
      </c>
      <c r="L634" s="67">
        <v>4.1500000000000004</v>
      </c>
      <c r="M634" s="67">
        <v>7</v>
      </c>
      <c r="N634" s="67">
        <v>11.15</v>
      </c>
      <c r="O634" s="67">
        <v>5.5</v>
      </c>
      <c r="P634" s="26">
        <v>36.024999999999999</v>
      </c>
      <c r="Q634" s="26">
        <v>6.55</v>
      </c>
      <c r="R634" s="27">
        <v>5.7161672949928534E-3</v>
      </c>
      <c r="S634" s="67">
        <v>0</v>
      </c>
      <c r="T634" s="25" t="s">
        <v>417</v>
      </c>
      <c r="U634" s="25" t="s">
        <v>417</v>
      </c>
      <c r="V634" s="25" t="s">
        <v>417</v>
      </c>
      <c r="W634" s="24">
        <v>1</v>
      </c>
      <c r="X634" s="24">
        <v>1</v>
      </c>
    </row>
    <row r="635" spans="1:24" hidden="1" x14ac:dyDescent="0.35">
      <c r="A635" t="str">
        <f t="shared" si="9"/>
        <v>5423GRNPEPP</v>
      </c>
      <c r="B635" s="34">
        <v>5423</v>
      </c>
      <c r="C635" s="31" t="s">
        <v>57</v>
      </c>
      <c r="D635" s="31" t="s">
        <v>212</v>
      </c>
      <c r="E635" s="31" t="s">
        <v>446</v>
      </c>
      <c r="F635" s="32">
        <v>14.95</v>
      </c>
      <c r="G635" s="68">
        <v>2.2799999999999998</v>
      </c>
      <c r="H635" s="32">
        <v>76.98</v>
      </c>
      <c r="I635" s="32">
        <v>62.03</v>
      </c>
      <c r="J635" s="68">
        <v>9.4700000000000006</v>
      </c>
      <c r="K635" s="68">
        <v>11.75</v>
      </c>
      <c r="L635" s="68">
        <v>3.5</v>
      </c>
      <c r="M635" s="68">
        <v>15</v>
      </c>
      <c r="N635" s="68">
        <v>18.5</v>
      </c>
      <c r="O635" s="68">
        <v>6.75</v>
      </c>
      <c r="P635" s="32">
        <v>44.212499999999999</v>
      </c>
      <c r="Q635" s="32">
        <v>6.55</v>
      </c>
      <c r="R635" s="33">
        <v>9.8347009490161088E-3</v>
      </c>
      <c r="S635" s="68">
        <v>0</v>
      </c>
      <c r="T635" s="31" t="s">
        <v>417</v>
      </c>
      <c r="U635" s="31" t="s">
        <v>417</v>
      </c>
      <c r="V635" s="31" t="s">
        <v>417</v>
      </c>
      <c r="W635" s="30">
        <v>1</v>
      </c>
      <c r="X635" s="30">
        <v>1</v>
      </c>
    </row>
    <row r="636" spans="1:24" hidden="1" x14ac:dyDescent="0.35">
      <c r="A636" t="str">
        <f t="shared" si="9"/>
        <v>423910SCRDO</v>
      </c>
      <c r="B636" s="28">
        <v>4239</v>
      </c>
      <c r="C636" s="25" t="s">
        <v>101</v>
      </c>
      <c r="D636" s="25" t="s">
        <v>196</v>
      </c>
      <c r="E636" s="25" t="s">
        <v>446</v>
      </c>
      <c r="F636" s="26">
        <v>-14.88</v>
      </c>
      <c r="G636" s="67">
        <v>-35</v>
      </c>
      <c r="H636" s="26">
        <v>22.96</v>
      </c>
      <c r="I636" s="26">
        <v>37.840000000000003</v>
      </c>
      <c r="J636" s="67">
        <v>89</v>
      </c>
      <c r="K636" s="67">
        <v>54</v>
      </c>
      <c r="L636" s="67">
        <v>30</v>
      </c>
      <c r="M636" s="67">
        <v>60</v>
      </c>
      <c r="N636" s="67">
        <v>90</v>
      </c>
      <c r="O636" s="67">
        <v>36</v>
      </c>
      <c r="P636" s="26">
        <v>15.3</v>
      </c>
      <c r="Q636" s="26">
        <v>0.42499999999999999</v>
      </c>
      <c r="R636" s="27">
        <v>3.3342182450252921E-3</v>
      </c>
      <c r="S636" s="67">
        <v>0</v>
      </c>
      <c r="T636" s="25" t="s">
        <v>417</v>
      </c>
      <c r="U636" s="25" t="s">
        <v>417</v>
      </c>
      <c r="V636" s="25" t="s">
        <v>417</v>
      </c>
      <c r="W636" s="24">
        <v>1</v>
      </c>
      <c r="X636" s="24">
        <v>1</v>
      </c>
    </row>
    <row r="637" spans="1:24" hidden="1" x14ac:dyDescent="0.35">
      <c r="A637" t="str">
        <f t="shared" si="9"/>
        <v>611710SCRDO</v>
      </c>
      <c r="B637" s="34">
        <v>6117</v>
      </c>
      <c r="C637" s="31" t="s">
        <v>101</v>
      </c>
      <c r="D637" s="31" t="s">
        <v>196</v>
      </c>
      <c r="E637" s="31" t="s">
        <v>446</v>
      </c>
      <c r="F637" s="32">
        <v>14.87</v>
      </c>
      <c r="G637" s="68">
        <v>35</v>
      </c>
      <c r="H637" s="32">
        <v>46.34</v>
      </c>
      <c r="I637" s="32">
        <v>31.47</v>
      </c>
      <c r="J637" s="68">
        <v>74</v>
      </c>
      <c r="K637" s="68">
        <v>109</v>
      </c>
      <c r="L637" s="68">
        <v>64</v>
      </c>
      <c r="M637" s="68">
        <v>90</v>
      </c>
      <c r="N637" s="68">
        <v>154</v>
      </c>
      <c r="O637" s="68">
        <v>45</v>
      </c>
      <c r="P637" s="32">
        <v>19.125</v>
      </c>
      <c r="Q637" s="32">
        <v>0.42499999999999999</v>
      </c>
      <c r="R637" s="33">
        <v>3.2161867779660681E-3</v>
      </c>
      <c r="S637" s="68">
        <v>0</v>
      </c>
      <c r="T637" s="31" t="s">
        <v>417</v>
      </c>
      <c r="U637" s="31" t="s">
        <v>417</v>
      </c>
      <c r="V637" s="31" t="s">
        <v>417</v>
      </c>
      <c r="W637" s="30">
        <v>1</v>
      </c>
      <c r="X637" s="30">
        <v>1</v>
      </c>
    </row>
    <row r="638" spans="1:24" hidden="1" x14ac:dyDescent="0.35">
      <c r="A638" t="str">
        <f t="shared" si="9"/>
        <v>6167CINNMGC</v>
      </c>
      <c r="B638" s="28">
        <v>6167</v>
      </c>
      <c r="C638" s="25" t="s">
        <v>59</v>
      </c>
      <c r="D638" s="25" t="s">
        <v>60</v>
      </c>
      <c r="E638" s="25" t="s">
        <v>446</v>
      </c>
      <c r="F638" s="26">
        <v>14.85</v>
      </c>
      <c r="G638" s="67">
        <v>2.75</v>
      </c>
      <c r="H638" s="26">
        <v>56.6</v>
      </c>
      <c r="I638" s="26">
        <v>41.75</v>
      </c>
      <c r="J638" s="67">
        <v>7.76</v>
      </c>
      <c r="K638" s="67">
        <v>10.51</v>
      </c>
      <c r="L638" s="67">
        <v>18.920000000000002</v>
      </c>
      <c r="M638" s="67">
        <v>0</v>
      </c>
      <c r="N638" s="67">
        <v>18.920000000000002</v>
      </c>
      <c r="O638" s="67">
        <v>8.42</v>
      </c>
      <c r="P638" s="26">
        <v>45.383800000000001</v>
      </c>
      <c r="Q638" s="26">
        <v>5.39</v>
      </c>
      <c r="R638" s="27">
        <v>7.705028138739402E-3</v>
      </c>
      <c r="S638" s="67">
        <v>0</v>
      </c>
      <c r="T638" s="25" t="s">
        <v>417</v>
      </c>
      <c r="U638" s="25" t="s">
        <v>417</v>
      </c>
      <c r="V638" s="25" t="s">
        <v>417</v>
      </c>
      <c r="W638" s="24">
        <v>1</v>
      </c>
      <c r="X638" s="24">
        <v>1</v>
      </c>
    </row>
    <row r="639" spans="1:24" hidden="1" x14ac:dyDescent="0.35">
      <c r="A639" t="str">
        <f t="shared" si="9"/>
        <v>6165ACHEESE</v>
      </c>
      <c r="B639" s="34">
        <v>6165</v>
      </c>
      <c r="C639" s="31" t="s">
        <v>105</v>
      </c>
      <c r="D639" s="31" t="s">
        <v>187</v>
      </c>
      <c r="E639" s="31" t="s">
        <v>446</v>
      </c>
      <c r="F639" s="32">
        <v>14.83</v>
      </c>
      <c r="G639" s="68">
        <v>6.55</v>
      </c>
      <c r="H639" s="32">
        <v>49.86</v>
      </c>
      <c r="I639" s="32">
        <v>35.03</v>
      </c>
      <c r="J639" s="68">
        <v>15.46</v>
      </c>
      <c r="K639" s="68">
        <v>22.01</v>
      </c>
      <c r="L639" s="68">
        <v>32</v>
      </c>
      <c r="M639" s="68">
        <v>20</v>
      </c>
      <c r="N639" s="68">
        <v>52</v>
      </c>
      <c r="O639" s="68">
        <v>30</v>
      </c>
      <c r="P639" s="32">
        <v>67.995000000000005</v>
      </c>
      <c r="Q639" s="32">
        <v>2.2665000000000002</v>
      </c>
      <c r="R639" s="33">
        <v>1.0065769988325366E-2</v>
      </c>
      <c r="S639" s="68">
        <v>0</v>
      </c>
      <c r="T639" s="31" t="s">
        <v>417</v>
      </c>
      <c r="U639" s="31" t="s">
        <v>417</v>
      </c>
      <c r="V639" s="31" t="s">
        <v>417</v>
      </c>
      <c r="W639" s="30">
        <v>1</v>
      </c>
      <c r="X639" s="30">
        <v>1</v>
      </c>
    </row>
    <row r="640" spans="1:24" hidden="1" x14ac:dyDescent="0.35">
      <c r="A640" t="str">
        <f t="shared" si="9"/>
        <v>870512PANBO</v>
      </c>
      <c r="B640" s="28">
        <v>8705</v>
      </c>
      <c r="C640" s="25" t="s">
        <v>182</v>
      </c>
      <c r="D640" s="25" t="s">
        <v>181</v>
      </c>
      <c r="E640" s="25" t="s">
        <v>446</v>
      </c>
      <c r="F640" s="26">
        <v>14.77</v>
      </c>
      <c r="G640" s="67">
        <v>35</v>
      </c>
      <c r="H640" s="26">
        <v>85.21</v>
      </c>
      <c r="I640" s="26">
        <v>70.44</v>
      </c>
      <c r="J640" s="67">
        <v>167</v>
      </c>
      <c r="K640" s="67">
        <v>202</v>
      </c>
      <c r="L640" s="67">
        <v>563</v>
      </c>
      <c r="M640" s="67">
        <v>0</v>
      </c>
      <c r="N640" s="67">
        <v>563</v>
      </c>
      <c r="O640" s="67">
        <v>361</v>
      </c>
      <c r="P640" s="26">
        <v>152.2698</v>
      </c>
      <c r="Q640" s="26">
        <v>0.42180000000000001</v>
      </c>
      <c r="R640" s="27">
        <v>3.7867158292962083E-2</v>
      </c>
      <c r="S640" s="67">
        <v>0</v>
      </c>
      <c r="T640" s="25" t="s">
        <v>417</v>
      </c>
      <c r="U640" s="25" t="s">
        <v>417</v>
      </c>
      <c r="V640" s="25" t="s">
        <v>417</v>
      </c>
      <c r="W640" s="24">
        <v>1</v>
      </c>
      <c r="X640" s="24">
        <v>1</v>
      </c>
    </row>
    <row r="641" spans="1:24" hidden="1" x14ac:dyDescent="0.35">
      <c r="A641" t="str">
        <f t="shared" si="9"/>
        <v>618212SCRDO</v>
      </c>
      <c r="B641" s="34">
        <v>6182</v>
      </c>
      <c r="C641" s="31" t="s">
        <v>98</v>
      </c>
      <c r="D641" s="31" t="s">
        <v>197</v>
      </c>
      <c r="E641" s="31" t="s">
        <v>446</v>
      </c>
      <c r="F641" s="32">
        <v>14.7</v>
      </c>
      <c r="G641" s="68">
        <v>25</v>
      </c>
      <c r="H641" s="32">
        <v>265.55</v>
      </c>
      <c r="I641" s="32">
        <v>250.85</v>
      </c>
      <c r="J641" s="68">
        <v>427</v>
      </c>
      <c r="K641" s="68">
        <v>452</v>
      </c>
      <c r="L641" s="68">
        <v>246</v>
      </c>
      <c r="M641" s="68">
        <v>504</v>
      </c>
      <c r="N641" s="68">
        <v>750</v>
      </c>
      <c r="O641" s="68">
        <v>298</v>
      </c>
      <c r="P641" s="32">
        <v>175.07499999999999</v>
      </c>
      <c r="Q641" s="32">
        <v>0.58750000000000002</v>
      </c>
      <c r="R641" s="33">
        <v>2.9102351978697292E-2</v>
      </c>
      <c r="S641" s="68">
        <v>0</v>
      </c>
      <c r="T641" s="31" t="s">
        <v>417</v>
      </c>
      <c r="U641" s="31" t="s">
        <v>417</v>
      </c>
      <c r="V641" s="31" t="s">
        <v>417</v>
      </c>
      <c r="W641" s="30">
        <v>1</v>
      </c>
      <c r="X641" s="30">
        <v>1</v>
      </c>
    </row>
    <row r="642" spans="1:24" hidden="1" x14ac:dyDescent="0.35">
      <c r="A642" t="str">
        <f t="shared" si="9"/>
        <v>611712SCRDO</v>
      </c>
      <c r="B642" s="28">
        <v>6117</v>
      </c>
      <c r="C642" s="25" t="s">
        <v>98</v>
      </c>
      <c r="D642" s="25" t="s">
        <v>197</v>
      </c>
      <c r="E642" s="25" t="s">
        <v>446</v>
      </c>
      <c r="F642" s="26">
        <v>14.69</v>
      </c>
      <c r="G642" s="67">
        <v>25</v>
      </c>
      <c r="H642" s="26">
        <v>331.94</v>
      </c>
      <c r="I642" s="26">
        <v>317.25</v>
      </c>
      <c r="J642" s="67">
        <v>540</v>
      </c>
      <c r="K642" s="67">
        <v>565</v>
      </c>
      <c r="L642" s="67">
        <v>85</v>
      </c>
      <c r="M642" s="67">
        <v>696</v>
      </c>
      <c r="N642" s="67">
        <v>781</v>
      </c>
      <c r="O642" s="67">
        <v>216</v>
      </c>
      <c r="P642" s="26">
        <v>126.9</v>
      </c>
      <c r="Q642" s="26">
        <v>0.58750000000000002</v>
      </c>
      <c r="R642" s="27">
        <v>2.13403452090925E-2</v>
      </c>
      <c r="S642" s="67">
        <v>0</v>
      </c>
      <c r="T642" s="25" t="s">
        <v>417</v>
      </c>
      <c r="U642" s="25" t="s">
        <v>417</v>
      </c>
      <c r="V642" s="25" t="s">
        <v>417</v>
      </c>
      <c r="W642" s="24">
        <v>1</v>
      </c>
      <c r="X642" s="24">
        <v>1</v>
      </c>
    </row>
    <row r="643" spans="1:24" hidden="1" x14ac:dyDescent="0.35">
      <c r="A643" t="str">
        <f t="shared" ref="A643:A706" si="10">B643&amp;C643</f>
        <v>429320OZSPRT</v>
      </c>
      <c r="B643" s="34">
        <v>4293</v>
      </c>
      <c r="C643" s="31" t="s">
        <v>132</v>
      </c>
      <c r="D643" s="31" t="s">
        <v>162</v>
      </c>
      <c r="E643" s="31" t="s">
        <v>461</v>
      </c>
      <c r="F643" s="32">
        <v>-14.69</v>
      </c>
      <c r="G643" s="68">
        <v>-20</v>
      </c>
      <c r="H643" s="32">
        <v>-9.56</v>
      </c>
      <c r="I643" s="32">
        <v>5.13</v>
      </c>
      <c r="J643" s="68">
        <v>7</v>
      </c>
      <c r="K643" s="68">
        <v>-13</v>
      </c>
      <c r="L643" s="68">
        <v>71</v>
      </c>
      <c r="M643" s="68">
        <v>0</v>
      </c>
      <c r="N643" s="68">
        <v>71</v>
      </c>
      <c r="O643" s="68">
        <v>84</v>
      </c>
      <c r="P643" s="32">
        <v>61.706400000000002</v>
      </c>
      <c r="Q643" s="32">
        <v>0.73460000000000003</v>
      </c>
      <c r="R643" s="33">
        <v>1.2287668655900932E-2</v>
      </c>
      <c r="S643" s="68">
        <v>0</v>
      </c>
      <c r="T643" s="31" t="s">
        <v>417</v>
      </c>
      <c r="U643" s="31" t="s">
        <v>417</v>
      </c>
      <c r="V643" s="31" t="s">
        <v>417</v>
      </c>
      <c r="W643" s="30">
        <v>1</v>
      </c>
      <c r="X643" s="30">
        <v>1</v>
      </c>
    </row>
    <row r="644" spans="1:24" hidden="1" x14ac:dyDescent="0.35">
      <c r="A644" t="str">
        <f t="shared" si="10"/>
        <v>439120OZPBX</v>
      </c>
      <c r="B644" s="28">
        <v>4391</v>
      </c>
      <c r="C644" s="25" t="s">
        <v>472</v>
      </c>
      <c r="D644" s="25" t="s">
        <v>473</v>
      </c>
      <c r="E644" s="25" t="s">
        <v>461</v>
      </c>
      <c r="F644" s="26">
        <v>14.69</v>
      </c>
      <c r="G644" s="67">
        <v>20</v>
      </c>
      <c r="H644" s="26">
        <v>27.18</v>
      </c>
      <c r="I644" s="26">
        <v>12.49</v>
      </c>
      <c r="J644" s="67">
        <v>17</v>
      </c>
      <c r="K644" s="67">
        <v>37</v>
      </c>
      <c r="L644" s="67">
        <v>21</v>
      </c>
      <c r="M644" s="67">
        <v>72</v>
      </c>
      <c r="N644" s="67">
        <v>93</v>
      </c>
      <c r="O644" s="67">
        <v>56</v>
      </c>
      <c r="P644" s="26">
        <v>41.137599999999999</v>
      </c>
      <c r="Q644" s="26">
        <v>0.73460000000000003</v>
      </c>
      <c r="R644" s="27">
        <v>9.1683780373556321E-3</v>
      </c>
      <c r="S644" s="67">
        <v>0</v>
      </c>
      <c r="T644" s="25" t="s">
        <v>417</v>
      </c>
      <c r="U644" s="25" t="s">
        <v>417</v>
      </c>
      <c r="V644" s="25" t="s">
        <v>417</v>
      </c>
      <c r="W644" s="24">
        <v>1</v>
      </c>
      <c r="X644" s="24">
        <v>1</v>
      </c>
    </row>
    <row r="645" spans="1:24" hidden="1" x14ac:dyDescent="0.35">
      <c r="A645" t="str">
        <f t="shared" si="10"/>
        <v>5423PEPPERO</v>
      </c>
      <c r="B645" s="34">
        <v>5423</v>
      </c>
      <c r="C645" s="31" t="s">
        <v>35</v>
      </c>
      <c r="D645" s="31" t="s">
        <v>36</v>
      </c>
      <c r="E645" s="31" t="s">
        <v>446</v>
      </c>
      <c r="F645" s="32">
        <v>14.67</v>
      </c>
      <c r="G645" s="68">
        <v>4.83</v>
      </c>
      <c r="H645" s="32">
        <v>330.98</v>
      </c>
      <c r="I645" s="32">
        <v>316.31</v>
      </c>
      <c r="J645" s="68">
        <v>104.17</v>
      </c>
      <c r="K645" s="68">
        <v>109</v>
      </c>
      <c r="L645" s="68">
        <v>9</v>
      </c>
      <c r="M645" s="68">
        <v>125</v>
      </c>
      <c r="N645" s="68">
        <v>134</v>
      </c>
      <c r="O645" s="68">
        <v>25</v>
      </c>
      <c r="P645" s="32">
        <v>75.91</v>
      </c>
      <c r="Q645" s="32">
        <v>3.0364</v>
      </c>
      <c r="R645" s="33">
        <v>1.6885544790270011E-2</v>
      </c>
      <c r="S645" s="68">
        <v>0</v>
      </c>
      <c r="T645" s="31" t="s">
        <v>417</v>
      </c>
      <c r="U645" s="31" t="s">
        <v>417</v>
      </c>
      <c r="V645" s="31" t="s">
        <v>417</v>
      </c>
      <c r="W645" s="30">
        <v>1</v>
      </c>
      <c r="X645" s="30">
        <v>1</v>
      </c>
    </row>
    <row r="646" spans="1:24" hidden="1" x14ac:dyDescent="0.35">
      <c r="A646" t="str">
        <f t="shared" si="10"/>
        <v>616512PANCR</v>
      </c>
      <c r="B646" s="28">
        <v>6165</v>
      </c>
      <c r="C646" s="25" t="s">
        <v>103</v>
      </c>
      <c r="D646" s="25" t="s">
        <v>199</v>
      </c>
      <c r="E646" s="25" t="s">
        <v>446</v>
      </c>
      <c r="F646" s="26">
        <v>14.62</v>
      </c>
      <c r="G646" s="67">
        <v>14.5</v>
      </c>
      <c r="H646" s="26">
        <v>387.36</v>
      </c>
      <c r="I646" s="26">
        <v>372.74</v>
      </c>
      <c r="J646" s="67">
        <v>369.5</v>
      </c>
      <c r="K646" s="67">
        <v>384</v>
      </c>
      <c r="L646" s="67">
        <v>128</v>
      </c>
      <c r="M646" s="67">
        <v>352</v>
      </c>
      <c r="N646" s="67">
        <v>480</v>
      </c>
      <c r="O646" s="67">
        <v>96</v>
      </c>
      <c r="P646" s="26">
        <v>96.8352</v>
      </c>
      <c r="Q646" s="26">
        <v>1.0086999999999999</v>
      </c>
      <c r="R646" s="27">
        <v>1.4335184204330971E-2</v>
      </c>
      <c r="S646" s="67">
        <v>0</v>
      </c>
      <c r="T646" s="25" t="s">
        <v>417</v>
      </c>
      <c r="U646" s="25" t="s">
        <v>417</v>
      </c>
      <c r="V646" s="25" t="s">
        <v>417</v>
      </c>
      <c r="W646" s="24">
        <v>1</v>
      </c>
      <c r="X646" s="24">
        <v>1</v>
      </c>
    </row>
    <row r="647" spans="1:24" hidden="1" x14ac:dyDescent="0.35">
      <c r="A647" t="str">
        <f t="shared" si="10"/>
        <v>6192PEPPERO</v>
      </c>
      <c r="B647" s="34">
        <v>6192</v>
      </c>
      <c r="C647" s="31" t="s">
        <v>35</v>
      </c>
      <c r="D647" s="31" t="s">
        <v>483</v>
      </c>
      <c r="E647" s="31" t="s">
        <v>446</v>
      </c>
      <c r="F647" s="32">
        <v>14.61</v>
      </c>
      <c r="G647" s="68">
        <v>4.8</v>
      </c>
      <c r="H647" s="32">
        <v>277.02</v>
      </c>
      <c r="I647" s="32">
        <v>262.41000000000003</v>
      </c>
      <c r="J647" s="68">
        <v>86.43</v>
      </c>
      <c r="K647" s="68">
        <v>91.23</v>
      </c>
      <c r="L647" s="68">
        <v>41.89</v>
      </c>
      <c r="M647" s="68">
        <v>75</v>
      </c>
      <c r="N647" s="68">
        <v>116.89</v>
      </c>
      <c r="O647" s="68">
        <v>25.66</v>
      </c>
      <c r="P647" s="32">
        <v>77.914023999999998</v>
      </c>
      <c r="Q647" s="32">
        <v>3.0364</v>
      </c>
      <c r="R647" s="33">
        <v>1.6899826533574084E-2</v>
      </c>
      <c r="S647" s="68">
        <v>0</v>
      </c>
      <c r="T647" s="31" t="s">
        <v>417</v>
      </c>
      <c r="U647" s="31" t="s">
        <v>417</v>
      </c>
      <c r="V647" s="31" t="s">
        <v>417</v>
      </c>
      <c r="W647" s="30">
        <v>1</v>
      </c>
      <c r="X647" s="30">
        <v>1</v>
      </c>
    </row>
    <row r="648" spans="1:24" hidden="1" x14ac:dyDescent="0.35">
      <c r="A648" t="str">
        <f t="shared" si="10"/>
        <v>4269ITALSAU</v>
      </c>
      <c r="B648" s="28">
        <v>4269</v>
      </c>
      <c r="C648" s="25" t="s">
        <v>31</v>
      </c>
      <c r="D648" s="25" t="s">
        <v>193</v>
      </c>
      <c r="E648" s="25" t="s">
        <v>446</v>
      </c>
      <c r="F648" s="26">
        <v>-14.61</v>
      </c>
      <c r="G648" s="67">
        <v>-6.67</v>
      </c>
      <c r="H648" s="26">
        <v>44.66</v>
      </c>
      <c r="I648" s="26">
        <v>59.27</v>
      </c>
      <c r="J648" s="67">
        <v>27.09</v>
      </c>
      <c r="K648" s="67">
        <v>20.41</v>
      </c>
      <c r="L648" s="67">
        <v>23.97</v>
      </c>
      <c r="M648" s="67">
        <v>20</v>
      </c>
      <c r="N648" s="67">
        <v>43.97</v>
      </c>
      <c r="O648" s="67">
        <v>23.55</v>
      </c>
      <c r="P648" s="26">
        <v>51.515625</v>
      </c>
      <c r="Q648" s="26">
        <v>2.1875</v>
      </c>
      <c r="R648" s="27">
        <v>9.6047935047586554E-3</v>
      </c>
      <c r="S648" s="67">
        <v>0</v>
      </c>
      <c r="T648" s="25" t="s">
        <v>417</v>
      </c>
      <c r="U648" s="25" t="s">
        <v>417</v>
      </c>
      <c r="V648" s="25" t="s">
        <v>417</v>
      </c>
      <c r="W648" s="24">
        <v>1</v>
      </c>
      <c r="X648" s="24">
        <v>1</v>
      </c>
    </row>
    <row r="649" spans="1:24" hidden="1" x14ac:dyDescent="0.35">
      <c r="A649" t="str">
        <f t="shared" si="10"/>
        <v>545912THIN</v>
      </c>
      <c r="B649" s="34">
        <v>5459</v>
      </c>
      <c r="C649" s="31" t="s">
        <v>116</v>
      </c>
      <c r="D649" s="31" t="s">
        <v>264</v>
      </c>
      <c r="E649" s="31" t="s">
        <v>446</v>
      </c>
      <c r="F649" s="32">
        <v>14.47</v>
      </c>
      <c r="G649" s="68">
        <v>29</v>
      </c>
      <c r="H649" s="32">
        <v>96.26</v>
      </c>
      <c r="I649" s="32">
        <v>81.790000000000006</v>
      </c>
      <c r="J649" s="68">
        <v>164</v>
      </c>
      <c r="K649" s="68">
        <v>193</v>
      </c>
      <c r="L649" s="68">
        <v>73</v>
      </c>
      <c r="M649" s="68">
        <v>180</v>
      </c>
      <c r="N649" s="68">
        <v>253</v>
      </c>
      <c r="O649" s="68">
        <v>60</v>
      </c>
      <c r="P649" s="32">
        <v>29.928000000000001</v>
      </c>
      <c r="Q649" s="32">
        <v>0.49880000000000002</v>
      </c>
      <c r="R649" s="33">
        <v>3.7832284909972234E-3</v>
      </c>
      <c r="S649" s="68">
        <v>0</v>
      </c>
      <c r="T649" s="31" t="s">
        <v>417</v>
      </c>
      <c r="U649" s="31" t="s">
        <v>417</v>
      </c>
      <c r="V649" s="31" t="s">
        <v>417</v>
      </c>
      <c r="W649" s="30">
        <v>1</v>
      </c>
      <c r="X649" s="30">
        <v>1</v>
      </c>
    </row>
    <row r="650" spans="1:24" hidden="1" x14ac:dyDescent="0.35">
      <c r="A650" t="str">
        <f t="shared" si="10"/>
        <v>870514SCRDO</v>
      </c>
      <c r="B650" s="28">
        <v>8705</v>
      </c>
      <c r="C650" s="25" t="s">
        <v>94</v>
      </c>
      <c r="D650" s="25" t="s">
        <v>198</v>
      </c>
      <c r="E650" s="25" t="s">
        <v>446</v>
      </c>
      <c r="F650" s="26">
        <v>14.45</v>
      </c>
      <c r="G650" s="67">
        <v>17.5</v>
      </c>
      <c r="H650" s="26">
        <v>287.67</v>
      </c>
      <c r="I650" s="26">
        <v>273.22000000000003</v>
      </c>
      <c r="J650" s="67">
        <v>330.5</v>
      </c>
      <c r="K650" s="67">
        <v>348</v>
      </c>
      <c r="L650" s="67">
        <v>96</v>
      </c>
      <c r="M650" s="67">
        <v>372</v>
      </c>
      <c r="N650" s="67">
        <v>468</v>
      </c>
      <c r="O650" s="67">
        <v>120</v>
      </c>
      <c r="P650" s="26">
        <v>99.203999999999994</v>
      </c>
      <c r="Q650" s="26">
        <v>0.82669999999999999</v>
      </c>
      <c r="R650" s="27">
        <v>2.4670509656511075E-2</v>
      </c>
      <c r="S650" s="67">
        <v>0</v>
      </c>
      <c r="T650" s="25" t="s">
        <v>417</v>
      </c>
      <c r="U650" s="25" t="s">
        <v>417</v>
      </c>
      <c r="V650" s="25" t="s">
        <v>417</v>
      </c>
      <c r="W650" s="24">
        <v>1</v>
      </c>
      <c r="X650" s="24">
        <v>1</v>
      </c>
    </row>
    <row r="651" spans="1:24" hidden="1" x14ac:dyDescent="0.35">
      <c r="A651" t="str">
        <f t="shared" si="10"/>
        <v>5457ALFRED</v>
      </c>
      <c r="B651" s="34">
        <v>5457</v>
      </c>
      <c r="C651" s="31" t="s">
        <v>69</v>
      </c>
      <c r="D651" s="31" t="s">
        <v>501</v>
      </c>
      <c r="E651" s="31" t="s">
        <v>446</v>
      </c>
      <c r="F651" s="32">
        <v>14.45</v>
      </c>
      <c r="G651" s="68">
        <v>1.68</v>
      </c>
      <c r="H651" s="32">
        <v>115.87</v>
      </c>
      <c r="I651" s="32">
        <v>101.42</v>
      </c>
      <c r="J651" s="68">
        <v>11.82</v>
      </c>
      <c r="K651" s="68">
        <v>13.52</v>
      </c>
      <c r="L651" s="68">
        <v>10.96</v>
      </c>
      <c r="M651" s="68">
        <v>16</v>
      </c>
      <c r="N651" s="68">
        <v>26.96</v>
      </c>
      <c r="O651" s="68">
        <v>13.45</v>
      </c>
      <c r="P651" s="32">
        <v>115.367375</v>
      </c>
      <c r="Q651" s="32">
        <v>8.5775000000000006</v>
      </c>
      <c r="R651" s="33">
        <v>1.4025690027191394E-2</v>
      </c>
      <c r="S651" s="68">
        <v>0</v>
      </c>
      <c r="T651" s="31" t="s">
        <v>417</v>
      </c>
      <c r="U651" s="31" t="s">
        <v>417</v>
      </c>
      <c r="V651" s="31" t="s">
        <v>417</v>
      </c>
      <c r="W651" s="30">
        <v>1</v>
      </c>
      <c r="X651" s="30">
        <v>1</v>
      </c>
    </row>
    <row r="652" spans="1:24" hidden="1" x14ac:dyDescent="0.35">
      <c r="A652" t="str">
        <f t="shared" si="10"/>
        <v>547720OZORG</v>
      </c>
      <c r="B652" s="28">
        <v>5477</v>
      </c>
      <c r="C652" s="25" t="s">
        <v>134</v>
      </c>
      <c r="D652" s="25" t="s">
        <v>161</v>
      </c>
      <c r="E652" s="25" t="s">
        <v>461</v>
      </c>
      <c r="F652" s="26">
        <v>14.41</v>
      </c>
      <c r="G652" s="67">
        <v>20</v>
      </c>
      <c r="H652" s="26">
        <v>21.61</v>
      </c>
      <c r="I652" s="26">
        <v>7.2</v>
      </c>
      <c r="J652" s="67">
        <v>10</v>
      </c>
      <c r="K652" s="67">
        <v>30</v>
      </c>
      <c r="L652" s="67">
        <v>25</v>
      </c>
      <c r="M652" s="67">
        <v>24</v>
      </c>
      <c r="N652" s="67">
        <v>49</v>
      </c>
      <c r="O652" s="67">
        <v>19</v>
      </c>
      <c r="P652" s="26">
        <v>13.6876</v>
      </c>
      <c r="Q652" s="26">
        <v>0.72040000000000004</v>
      </c>
      <c r="R652" s="27">
        <v>3.9608135380673863E-3</v>
      </c>
      <c r="S652" s="67">
        <v>0</v>
      </c>
      <c r="T652" s="25" t="s">
        <v>417</v>
      </c>
      <c r="U652" s="25" t="s">
        <v>417</v>
      </c>
      <c r="V652" s="25" t="s">
        <v>417</v>
      </c>
      <c r="W652" s="24">
        <v>1</v>
      </c>
      <c r="X652" s="24">
        <v>1</v>
      </c>
    </row>
    <row r="653" spans="1:24" hidden="1" x14ac:dyDescent="0.35">
      <c r="A653" t="str">
        <f t="shared" si="10"/>
        <v>548010THNCS</v>
      </c>
      <c r="B653" s="34">
        <v>5480</v>
      </c>
      <c r="C653" s="31" t="s">
        <v>484</v>
      </c>
      <c r="D653" s="31" t="s">
        <v>485</v>
      </c>
      <c r="E653" s="31" t="s">
        <v>446</v>
      </c>
      <c r="F653" s="32">
        <v>14.41</v>
      </c>
      <c r="G653" s="68">
        <v>31</v>
      </c>
      <c r="H653" s="32">
        <v>18.61</v>
      </c>
      <c r="I653" s="32">
        <v>4.2</v>
      </c>
      <c r="J653" s="68">
        <v>9</v>
      </c>
      <c r="K653" s="68">
        <v>40</v>
      </c>
      <c r="L653" s="68">
        <v>40</v>
      </c>
      <c r="M653" s="68">
        <v>0</v>
      </c>
      <c r="N653" s="68">
        <v>40</v>
      </c>
      <c r="O653" s="68">
        <v>0</v>
      </c>
      <c r="P653" s="32">
        <v>0</v>
      </c>
      <c r="Q653" s="32">
        <v>0</v>
      </c>
      <c r="R653" s="33">
        <v>0</v>
      </c>
      <c r="S653" s="68">
        <v>0</v>
      </c>
      <c r="T653" s="31" t="s">
        <v>417</v>
      </c>
      <c r="U653" s="31" t="s">
        <v>417</v>
      </c>
      <c r="V653" s="31" t="s">
        <v>417</v>
      </c>
      <c r="W653" s="30">
        <v>1</v>
      </c>
      <c r="X653" s="30">
        <v>1</v>
      </c>
    </row>
    <row r="654" spans="1:24" hidden="1" x14ac:dyDescent="0.35">
      <c r="A654" t="str">
        <f t="shared" si="10"/>
        <v>6172BBARBSAU</v>
      </c>
      <c r="B654" s="28">
        <v>6172</v>
      </c>
      <c r="C654" s="25" t="s">
        <v>49</v>
      </c>
      <c r="D654" s="25" t="s">
        <v>219</v>
      </c>
      <c r="E654" s="25" t="s">
        <v>446</v>
      </c>
      <c r="F654" s="26">
        <v>-14.36</v>
      </c>
      <c r="G654" s="67">
        <v>-2.66</v>
      </c>
      <c r="H654" s="26">
        <v>-1.57</v>
      </c>
      <c r="I654" s="26">
        <v>12.79</v>
      </c>
      <c r="J654" s="67">
        <v>2.38</v>
      </c>
      <c r="K654" s="67">
        <v>-0.28000000000000003</v>
      </c>
      <c r="L654" s="67">
        <v>7.71</v>
      </c>
      <c r="M654" s="67">
        <v>0</v>
      </c>
      <c r="N654" s="67">
        <v>7.71</v>
      </c>
      <c r="O654" s="67">
        <v>8</v>
      </c>
      <c r="P654" s="26">
        <v>43.12</v>
      </c>
      <c r="Q654" s="26">
        <v>5.39</v>
      </c>
      <c r="R654" s="27">
        <v>1.1106927696296207E-2</v>
      </c>
      <c r="S654" s="67">
        <v>0</v>
      </c>
      <c r="T654" s="25" t="s">
        <v>417</v>
      </c>
      <c r="U654" s="25" t="s">
        <v>417</v>
      </c>
      <c r="V654" s="25" t="s">
        <v>417</v>
      </c>
      <c r="W654" s="24">
        <v>1</v>
      </c>
      <c r="X654" s="24">
        <v>1</v>
      </c>
    </row>
    <row r="655" spans="1:24" hidden="1" x14ac:dyDescent="0.35">
      <c r="A655" t="str">
        <f t="shared" si="10"/>
        <v>6165GRILCHIK</v>
      </c>
      <c r="B655" s="34">
        <v>6165</v>
      </c>
      <c r="C655" s="31" t="s">
        <v>22</v>
      </c>
      <c r="D655" s="31" t="s">
        <v>213</v>
      </c>
      <c r="E655" s="31" t="s">
        <v>446</v>
      </c>
      <c r="F655" s="32">
        <v>14.36</v>
      </c>
      <c r="G655" s="68">
        <v>3.53</v>
      </c>
      <c r="H655" s="32">
        <v>186.99</v>
      </c>
      <c r="I655" s="32">
        <v>172.63</v>
      </c>
      <c r="J655" s="68">
        <v>42.48</v>
      </c>
      <c r="K655" s="68">
        <v>46</v>
      </c>
      <c r="L655" s="68">
        <v>17</v>
      </c>
      <c r="M655" s="68">
        <v>40</v>
      </c>
      <c r="N655" s="68">
        <v>57</v>
      </c>
      <c r="O655" s="68">
        <v>11</v>
      </c>
      <c r="P655" s="32">
        <v>44.715000000000003</v>
      </c>
      <c r="Q655" s="32">
        <v>4.0650000000000004</v>
      </c>
      <c r="R655" s="33">
        <v>6.6194706232512498E-3</v>
      </c>
      <c r="S655" s="68">
        <v>0</v>
      </c>
      <c r="T655" s="31" t="s">
        <v>417</v>
      </c>
      <c r="U655" s="31" t="s">
        <v>417</v>
      </c>
      <c r="V655" s="31" t="s">
        <v>417</v>
      </c>
      <c r="W655" s="30">
        <v>1</v>
      </c>
      <c r="X655" s="30">
        <v>1</v>
      </c>
    </row>
    <row r="656" spans="1:24" hidden="1" x14ac:dyDescent="0.35">
      <c r="A656" t="str">
        <f t="shared" si="10"/>
        <v>611712PANBO</v>
      </c>
      <c r="B656" s="28">
        <v>6117</v>
      </c>
      <c r="C656" s="25" t="s">
        <v>182</v>
      </c>
      <c r="D656" s="25" t="s">
        <v>181</v>
      </c>
      <c r="E656" s="25" t="s">
        <v>446</v>
      </c>
      <c r="F656" s="26">
        <v>14.35</v>
      </c>
      <c r="G656" s="67">
        <v>34</v>
      </c>
      <c r="H656" s="26">
        <v>88.59</v>
      </c>
      <c r="I656" s="26">
        <v>74.239999999999995</v>
      </c>
      <c r="J656" s="67">
        <v>176</v>
      </c>
      <c r="K656" s="67">
        <v>210</v>
      </c>
      <c r="L656" s="67">
        <v>160</v>
      </c>
      <c r="M656" s="67">
        <v>200</v>
      </c>
      <c r="N656" s="67">
        <v>360</v>
      </c>
      <c r="O656" s="67">
        <v>150</v>
      </c>
      <c r="P656" s="26">
        <v>63.27</v>
      </c>
      <c r="Q656" s="26">
        <v>0.42180000000000001</v>
      </c>
      <c r="R656" s="27">
        <v>1.0639902611341864E-2</v>
      </c>
      <c r="S656" s="67">
        <v>0</v>
      </c>
      <c r="T656" s="25" t="s">
        <v>417</v>
      </c>
      <c r="U656" s="25" t="s">
        <v>417</v>
      </c>
      <c r="V656" s="25" t="s">
        <v>417</v>
      </c>
      <c r="W656" s="24">
        <v>1</v>
      </c>
      <c r="X656" s="24">
        <v>1</v>
      </c>
    </row>
    <row r="657" spans="1:24" hidden="1" x14ac:dyDescent="0.35">
      <c r="A657" t="str">
        <f t="shared" si="10"/>
        <v>4391BLKOLIV</v>
      </c>
      <c r="B657" s="34">
        <v>4391</v>
      </c>
      <c r="C657" s="31" t="s">
        <v>72</v>
      </c>
      <c r="D657" s="31" t="s">
        <v>171</v>
      </c>
      <c r="E657" s="31" t="s">
        <v>446</v>
      </c>
      <c r="F657" s="32">
        <v>-14.34</v>
      </c>
      <c r="G657" s="68">
        <v>-2.69</v>
      </c>
      <c r="H657" s="32">
        <v>-1.94</v>
      </c>
      <c r="I657" s="32">
        <v>12.4</v>
      </c>
      <c r="J657" s="68">
        <v>2.33</v>
      </c>
      <c r="K657" s="68">
        <v>-0.36</v>
      </c>
      <c r="L657" s="68">
        <v>18.5</v>
      </c>
      <c r="M657" s="68">
        <v>0</v>
      </c>
      <c r="N657" s="68">
        <v>18.5</v>
      </c>
      <c r="O657" s="68">
        <v>18.86</v>
      </c>
      <c r="P657" s="32">
        <v>100.52379999999999</v>
      </c>
      <c r="Q657" s="32">
        <v>5.33</v>
      </c>
      <c r="R657" s="33">
        <v>2.2403839799879671E-2</v>
      </c>
      <c r="S657" s="68">
        <v>0</v>
      </c>
      <c r="T657" s="31" t="s">
        <v>417</v>
      </c>
      <c r="U657" s="31" t="s">
        <v>417</v>
      </c>
      <c r="V657" s="31" t="s">
        <v>417</v>
      </c>
      <c r="W657" s="30">
        <v>1</v>
      </c>
      <c r="X657" s="30">
        <v>1</v>
      </c>
    </row>
    <row r="658" spans="1:24" hidden="1" x14ac:dyDescent="0.35">
      <c r="A658" t="str">
        <f t="shared" si="10"/>
        <v>6117MUSHROO</v>
      </c>
      <c r="B658" s="28">
        <v>6117</v>
      </c>
      <c r="C658" s="25" t="s">
        <v>67</v>
      </c>
      <c r="D658" s="25" t="s">
        <v>492</v>
      </c>
      <c r="E658" s="25" t="s">
        <v>446</v>
      </c>
      <c r="F658" s="26">
        <v>14.28</v>
      </c>
      <c r="G658" s="67">
        <v>6.35</v>
      </c>
      <c r="H658" s="26">
        <v>72.569999999999993</v>
      </c>
      <c r="I658" s="26">
        <v>58.29</v>
      </c>
      <c r="J658" s="67">
        <v>25.91</v>
      </c>
      <c r="K658" s="67">
        <v>32.25</v>
      </c>
      <c r="L658" s="67">
        <v>18.25</v>
      </c>
      <c r="M658" s="67">
        <v>25</v>
      </c>
      <c r="N658" s="67">
        <v>43.25</v>
      </c>
      <c r="O658" s="67">
        <v>11</v>
      </c>
      <c r="P658" s="26">
        <v>24.75</v>
      </c>
      <c r="Q658" s="26">
        <v>2.25</v>
      </c>
      <c r="R658" s="27">
        <v>4.1621240656031467E-3</v>
      </c>
      <c r="S658" s="67">
        <v>0</v>
      </c>
      <c r="T658" s="25" t="s">
        <v>417</v>
      </c>
      <c r="U658" s="25" t="s">
        <v>417</v>
      </c>
      <c r="V658" s="25" t="s">
        <v>417</v>
      </c>
      <c r="W658" s="24">
        <v>1</v>
      </c>
      <c r="X658" s="24">
        <v>1</v>
      </c>
    </row>
    <row r="659" spans="1:24" hidden="1" x14ac:dyDescent="0.35">
      <c r="A659" t="str">
        <f t="shared" si="10"/>
        <v>5459BACON</v>
      </c>
      <c r="B659" s="34">
        <v>5459</v>
      </c>
      <c r="C659" s="31" t="s">
        <v>17</v>
      </c>
      <c r="D659" s="31" t="s">
        <v>167</v>
      </c>
      <c r="E659" s="31" t="s">
        <v>446</v>
      </c>
      <c r="F659" s="32">
        <v>-14.26</v>
      </c>
      <c r="G659" s="68">
        <v>-2.37</v>
      </c>
      <c r="H659" s="32">
        <v>119.99</v>
      </c>
      <c r="I659" s="32">
        <v>134.25</v>
      </c>
      <c r="J659" s="68">
        <v>22.17</v>
      </c>
      <c r="K659" s="68">
        <v>19.8</v>
      </c>
      <c r="L659" s="68">
        <v>32</v>
      </c>
      <c r="M659" s="68">
        <v>10</v>
      </c>
      <c r="N659" s="68">
        <v>42</v>
      </c>
      <c r="O659" s="68">
        <v>22.2</v>
      </c>
      <c r="P659" s="32">
        <v>134.53200000000001</v>
      </c>
      <c r="Q659" s="32">
        <v>6.06</v>
      </c>
      <c r="R659" s="33">
        <v>1.700632502508816E-2</v>
      </c>
      <c r="S659" s="68">
        <v>0</v>
      </c>
      <c r="T659" s="31" t="s">
        <v>417</v>
      </c>
      <c r="U659" s="31" t="s">
        <v>417</v>
      </c>
      <c r="V659" s="31" t="s">
        <v>417</v>
      </c>
      <c r="W659" s="30">
        <v>1</v>
      </c>
      <c r="X659" s="30">
        <v>1</v>
      </c>
    </row>
    <row r="660" spans="1:24" hidden="1" x14ac:dyDescent="0.35">
      <c r="A660" t="str">
        <f t="shared" si="10"/>
        <v>5469SREDPEPS</v>
      </c>
      <c r="B660" s="28">
        <v>5469</v>
      </c>
      <c r="C660" s="25" t="s">
        <v>248</v>
      </c>
      <c r="D660" s="25" t="s">
        <v>247</v>
      </c>
      <c r="E660" s="25" t="s">
        <v>446</v>
      </c>
      <c r="F660" s="26">
        <v>-14.23</v>
      </c>
      <c r="G660" s="67">
        <v>-13</v>
      </c>
      <c r="H660" s="26">
        <v>-13.14</v>
      </c>
      <c r="I660" s="26">
        <v>1.0900000000000001</v>
      </c>
      <c r="J660" s="67">
        <v>1</v>
      </c>
      <c r="K660" s="67">
        <v>-12</v>
      </c>
      <c r="L660" s="67">
        <v>0</v>
      </c>
      <c r="M660" s="67">
        <v>24</v>
      </c>
      <c r="N660" s="67">
        <v>24</v>
      </c>
      <c r="O660" s="67">
        <v>36</v>
      </c>
      <c r="P660" s="26">
        <v>39.4056</v>
      </c>
      <c r="Q660" s="26">
        <v>1.0946</v>
      </c>
      <c r="R660" s="27">
        <v>5.7190415058505535E-3</v>
      </c>
      <c r="S660" s="67">
        <v>0</v>
      </c>
      <c r="T660" s="25" t="s">
        <v>417</v>
      </c>
      <c r="U660" s="25" t="s">
        <v>417</v>
      </c>
      <c r="V660" s="25" t="s">
        <v>417</v>
      </c>
      <c r="W660" s="24">
        <v>1</v>
      </c>
      <c r="X660" s="24">
        <v>1</v>
      </c>
    </row>
    <row r="661" spans="1:24" hidden="1" x14ac:dyDescent="0.35">
      <c r="A661" t="str">
        <f t="shared" si="10"/>
        <v>5490MUSHROO</v>
      </c>
      <c r="B661" s="34">
        <v>5490</v>
      </c>
      <c r="C661" s="31" t="s">
        <v>67</v>
      </c>
      <c r="D661" s="31" t="s">
        <v>492</v>
      </c>
      <c r="E661" s="31" t="s">
        <v>446</v>
      </c>
      <c r="F661" s="32">
        <v>14.2</v>
      </c>
      <c r="G661" s="68">
        <v>6.31</v>
      </c>
      <c r="H661" s="32">
        <v>132.63999999999999</v>
      </c>
      <c r="I661" s="32">
        <v>118.44</v>
      </c>
      <c r="J661" s="68">
        <v>52.63</v>
      </c>
      <c r="K661" s="68">
        <v>58.96</v>
      </c>
      <c r="L661" s="68">
        <v>8.7799999999999994</v>
      </c>
      <c r="M661" s="68">
        <v>65</v>
      </c>
      <c r="N661" s="68">
        <v>73.78</v>
      </c>
      <c r="O661" s="68">
        <v>14.82</v>
      </c>
      <c r="P661" s="32">
        <v>33.344999999999999</v>
      </c>
      <c r="Q661" s="32">
        <v>2.25</v>
      </c>
      <c r="R661" s="33">
        <v>5.05563825033586E-3</v>
      </c>
      <c r="S661" s="68">
        <v>0</v>
      </c>
      <c r="T661" s="31" t="s">
        <v>417</v>
      </c>
      <c r="U661" s="31" t="s">
        <v>417</v>
      </c>
      <c r="V661" s="31" t="s">
        <v>417</v>
      </c>
      <c r="W661" s="30">
        <v>1</v>
      </c>
      <c r="X661" s="30">
        <v>1</v>
      </c>
    </row>
    <row r="662" spans="1:24" hidden="1" x14ac:dyDescent="0.35">
      <c r="A662" t="str">
        <f t="shared" si="10"/>
        <v>5480EZBOX</v>
      </c>
      <c r="B662" s="28">
        <v>5480</v>
      </c>
      <c r="C662" s="25" t="s">
        <v>458</v>
      </c>
      <c r="D662" s="25" t="s">
        <v>459</v>
      </c>
      <c r="E662" s="25" t="s">
        <v>446</v>
      </c>
      <c r="F662" s="26">
        <v>-14.2</v>
      </c>
      <c r="G662" s="67">
        <v>-69</v>
      </c>
      <c r="H662" s="26">
        <v>78.23</v>
      </c>
      <c r="I662" s="26">
        <v>92.43</v>
      </c>
      <c r="J662" s="67">
        <v>449</v>
      </c>
      <c r="K662" s="67">
        <v>380</v>
      </c>
      <c r="L662" s="67">
        <v>500</v>
      </c>
      <c r="M662" s="67">
        <v>400</v>
      </c>
      <c r="N662" s="67">
        <v>900</v>
      </c>
      <c r="O662" s="67">
        <v>520</v>
      </c>
      <c r="P662" s="26">
        <v>107.01600000000001</v>
      </c>
      <c r="Q662" s="26">
        <v>0.20580000000000001</v>
      </c>
      <c r="R662" s="27">
        <v>1.6754435562877E-2</v>
      </c>
      <c r="S662" s="67">
        <v>0</v>
      </c>
      <c r="T662" s="25" t="s">
        <v>417</v>
      </c>
      <c r="U662" s="25" t="s">
        <v>417</v>
      </c>
      <c r="V662" s="25" t="s">
        <v>417</v>
      </c>
      <c r="W662" s="24">
        <v>1</v>
      </c>
      <c r="X662" s="24">
        <v>1</v>
      </c>
    </row>
    <row r="663" spans="1:24" hidden="1" x14ac:dyDescent="0.35">
      <c r="A663" t="str">
        <f t="shared" si="10"/>
        <v>6165SAUCEGP</v>
      </c>
      <c r="B663" s="34">
        <v>6165</v>
      </c>
      <c r="C663" s="31" t="s">
        <v>42</v>
      </c>
      <c r="D663" s="31" t="s">
        <v>209</v>
      </c>
      <c r="E663" s="31" t="s">
        <v>446</v>
      </c>
      <c r="F663" s="32">
        <v>14.16</v>
      </c>
      <c r="G663" s="68">
        <v>4.91</v>
      </c>
      <c r="H663" s="32">
        <v>46.18</v>
      </c>
      <c r="I663" s="32">
        <v>32.020000000000003</v>
      </c>
      <c r="J663" s="68">
        <v>11.1</v>
      </c>
      <c r="K663" s="68">
        <v>16.010000000000002</v>
      </c>
      <c r="L663" s="68">
        <v>5.5</v>
      </c>
      <c r="M663" s="68">
        <v>12</v>
      </c>
      <c r="N663" s="68">
        <v>17.5</v>
      </c>
      <c r="O663" s="68">
        <v>1.5</v>
      </c>
      <c r="P663" s="32">
        <v>4.33005</v>
      </c>
      <c r="Q663" s="32">
        <v>2.8866999999999998</v>
      </c>
      <c r="R663" s="33">
        <v>6.4100724079635624E-4</v>
      </c>
      <c r="S663" s="68">
        <v>0</v>
      </c>
      <c r="T663" s="31" t="s">
        <v>417</v>
      </c>
      <c r="U663" s="31" t="s">
        <v>417</v>
      </c>
      <c r="V663" s="31" t="s">
        <v>417</v>
      </c>
      <c r="W663" s="30">
        <v>1</v>
      </c>
      <c r="X663" s="30">
        <v>1</v>
      </c>
    </row>
    <row r="664" spans="1:24" hidden="1" x14ac:dyDescent="0.35">
      <c r="A664" t="str">
        <f t="shared" si="10"/>
        <v>426912SCRDO</v>
      </c>
      <c r="B664" s="28">
        <v>4269</v>
      </c>
      <c r="C664" s="25" t="s">
        <v>98</v>
      </c>
      <c r="D664" s="25" t="s">
        <v>197</v>
      </c>
      <c r="E664" s="25" t="s">
        <v>446</v>
      </c>
      <c r="F664" s="26">
        <v>14.11</v>
      </c>
      <c r="G664" s="67">
        <v>24</v>
      </c>
      <c r="H664" s="26">
        <v>261.43</v>
      </c>
      <c r="I664" s="26">
        <v>247.32</v>
      </c>
      <c r="J664" s="67">
        <v>421</v>
      </c>
      <c r="K664" s="67">
        <v>445</v>
      </c>
      <c r="L664" s="67">
        <v>231</v>
      </c>
      <c r="M664" s="67">
        <v>520</v>
      </c>
      <c r="N664" s="67">
        <v>751</v>
      </c>
      <c r="O664" s="67">
        <v>306</v>
      </c>
      <c r="P664" s="26">
        <v>179.77500000000001</v>
      </c>
      <c r="Q664" s="26">
        <v>0.58750000000000002</v>
      </c>
      <c r="R664" s="27">
        <v>3.3518020063194168E-2</v>
      </c>
      <c r="S664" s="67">
        <v>0</v>
      </c>
      <c r="T664" s="25" t="s">
        <v>417</v>
      </c>
      <c r="U664" s="25" t="s">
        <v>417</v>
      </c>
      <c r="V664" s="25" t="s">
        <v>417</v>
      </c>
      <c r="W664" s="24">
        <v>1</v>
      </c>
      <c r="X664" s="24">
        <v>1</v>
      </c>
    </row>
    <row r="665" spans="1:24" hidden="1" x14ac:dyDescent="0.35">
      <c r="A665" t="str">
        <f t="shared" si="10"/>
        <v>42392LCZERO</v>
      </c>
      <c r="B665" s="34">
        <v>4239</v>
      </c>
      <c r="C665" s="31" t="s">
        <v>505</v>
      </c>
      <c r="D665" s="31" t="s">
        <v>506</v>
      </c>
      <c r="E665" s="31" t="s">
        <v>461</v>
      </c>
      <c r="F665" s="32">
        <v>14.03</v>
      </c>
      <c r="G665" s="68">
        <v>10</v>
      </c>
      <c r="H665" s="32">
        <v>23.85</v>
      </c>
      <c r="I665" s="32">
        <v>9.82</v>
      </c>
      <c r="J665" s="68">
        <v>7</v>
      </c>
      <c r="K665" s="68">
        <v>17</v>
      </c>
      <c r="L665" s="68">
        <v>24</v>
      </c>
      <c r="M665" s="68">
        <v>8</v>
      </c>
      <c r="N665" s="68">
        <v>32</v>
      </c>
      <c r="O665" s="68">
        <v>15</v>
      </c>
      <c r="P665" s="32">
        <v>21.037500000000001</v>
      </c>
      <c r="Q665" s="32">
        <v>1.4025000000000001</v>
      </c>
      <c r="R665" s="33">
        <v>4.5845500869097769E-3</v>
      </c>
      <c r="S665" s="68">
        <v>0</v>
      </c>
      <c r="T665" s="31" t="s">
        <v>417</v>
      </c>
      <c r="U665" s="31" t="s">
        <v>417</v>
      </c>
      <c r="V665" s="31" t="s">
        <v>417</v>
      </c>
      <c r="W665" s="30">
        <v>1</v>
      </c>
      <c r="X665" s="30">
        <v>1</v>
      </c>
    </row>
    <row r="666" spans="1:24" hidden="1" x14ac:dyDescent="0.35">
      <c r="A666" t="str">
        <f t="shared" si="10"/>
        <v>42392LTSPR</v>
      </c>
      <c r="B666" s="28">
        <v>4239</v>
      </c>
      <c r="C666" s="25" t="s">
        <v>136</v>
      </c>
      <c r="D666" s="25" t="s">
        <v>157</v>
      </c>
      <c r="E666" s="25" t="s">
        <v>461</v>
      </c>
      <c r="F666" s="26">
        <v>14.03</v>
      </c>
      <c r="G666" s="67">
        <v>10</v>
      </c>
      <c r="H666" s="26">
        <v>58.91</v>
      </c>
      <c r="I666" s="26">
        <v>44.88</v>
      </c>
      <c r="J666" s="67">
        <v>32</v>
      </c>
      <c r="K666" s="67">
        <v>42</v>
      </c>
      <c r="L666" s="67">
        <v>48</v>
      </c>
      <c r="M666" s="67">
        <v>56</v>
      </c>
      <c r="N666" s="67">
        <v>104</v>
      </c>
      <c r="O666" s="67">
        <v>62</v>
      </c>
      <c r="P666" s="26">
        <v>86.954999999999998</v>
      </c>
      <c r="Q666" s="26">
        <v>1.4025000000000001</v>
      </c>
      <c r="R666" s="27">
        <v>1.894947369256041E-2</v>
      </c>
      <c r="S666" s="67">
        <v>0</v>
      </c>
      <c r="T666" s="25" t="s">
        <v>417</v>
      </c>
      <c r="U666" s="25" t="s">
        <v>417</v>
      </c>
      <c r="V666" s="25" t="s">
        <v>417</v>
      </c>
      <c r="W666" s="24">
        <v>1</v>
      </c>
      <c r="X666" s="24">
        <v>1</v>
      </c>
    </row>
    <row r="667" spans="1:24" hidden="1" x14ac:dyDescent="0.35">
      <c r="A667" t="str">
        <f t="shared" si="10"/>
        <v>54622LTORG</v>
      </c>
      <c r="B667" s="34">
        <v>5462</v>
      </c>
      <c r="C667" s="31" t="s">
        <v>137</v>
      </c>
      <c r="D667" s="31" t="s">
        <v>156</v>
      </c>
      <c r="E667" s="31" t="s">
        <v>461</v>
      </c>
      <c r="F667" s="32">
        <v>-14.03</v>
      </c>
      <c r="G667" s="68">
        <v>-10</v>
      </c>
      <c r="H667" s="32">
        <v>-1.4</v>
      </c>
      <c r="I667" s="32">
        <v>12.63</v>
      </c>
      <c r="J667" s="68">
        <v>9</v>
      </c>
      <c r="K667" s="68">
        <v>-1</v>
      </c>
      <c r="L667" s="68">
        <v>21</v>
      </c>
      <c r="M667" s="68">
        <v>0</v>
      </c>
      <c r="N667" s="68">
        <v>21</v>
      </c>
      <c r="O667" s="68">
        <v>22</v>
      </c>
      <c r="P667" s="32">
        <v>30.855</v>
      </c>
      <c r="Q667" s="32">
        <v>1.4025000000000001</v>
      </c>
      <c r="R667" s="33">
        <v>5.1092972319382495E-3</v>
      </c>
      <c r="S667" s="68">
        <v>0</v>
      </c>
      <c r="T667" s="31" t="s">
        <v>417</v>
      </c>
      <c r="U667" s="31" t="s">
        <v>417</v>
      </c>
      <c r="V667" s="31" t="s">
        <v>417</v>
      </c>
      <c r="W667" s="30">
        <v>1</v>
      </c>
      <c r="X667" s="30">
        <v>1</v>
      </c>
    </row>
    <row r="668" spans="1:24" hidden="1" x14ac:dyDescent="0.35">
      <c r="A668" t="str">
        <f t="shared" si="10"/>
        <v>6165CHKWING</v>
      </c>
      <c r="B668" s="28">
        <v>6165</v>
      </c>
      <c r="C668" s="25" t="s">
        <v>121</v>
      </c>
      <c r="D668" s="25" t="s">
        <v>468</v>
      </c>
      <c r="E668" s="25" t="s">
        <v>446</v>
      </c>
      <c r="F668" s="26">
        <v>14.02</v>
      </c>
      <c r="G668" s="67">
        <v>3.01</v>
      </c>
      <c r="H668" s="26">
        <v>508.33</v>
      </c>
      <c r="I668" s="26">
        <v>494.31</v>
      </c>
      <c r="J668" s="67">
        <v>106.24</v>
      </c>
      <c r="K668" s="67">
        <v>109.25</v>
      </c>
      <c r="L668" s="67">
        <v>63.25</v>
      </c>
      <c r="M668" s="67">
        <v>75</v>
      </c>
      <c r="N668" s="67">
        <v>138.25</v>
      </c>
      <c r="O668" s="67">
        <v>29</v>
      </c>
      <c r="P668" s="26">
        <v>134.93119999999999</v>
      </c>
      <c r="Q668" s="26">
        <v>4.6528</v>
      </c>
      <c r="R668" s="27">
        <v>1.9974798491782152E-2</v>
      </c>
      <c r="S668" s="67">
        <v>0</v>
      </c>
      <c r="T668" s="25" t="s">
        <v>417</v>
      </c>
      <c r="U668" s="25" t="s">
        <v>417</v>
      </c>
      <c r="V668" s="25" t="s">
        <v>417</v>
      </c>
      <c r="W668" s="24">
        <v>1</v>
      </c>
      <c r="X668" s="24">
        <v>1</v>
      </c>
    </row>
    <row r="669" spans="1:24" hidden="1" x14ac:dyDescent="0.35">
      <c r="A669" t="str">
        <f t="shared" si="10"/>
        <v>5480GRILCHIK</v>
      </c>
      <c r="B669" s="34">
        <v>5480</v>
      </c>
      <c r="C669" s="31" t="s">
        <v>22</v>
      </c>
      <c r="D669" s="31" t="s">
        <v>213</v>
      </c>
      <c r="E669" s="31" t="s">
        <v>446</v>
      </c>
      <c r="F669" s="32">
        <v>13.96</v>
      </c>
      <c r="G669" s="68">
        <v>3.43</v>
      </c>
      <c r="H669" s="32">
        <v>213.22</v>
      </c>
      <c r="I669" s="32">
        <v>199.26</v>
      </c>
      <c r="J669" s="68">
        <v>49.02</v>
      </c>
      <c r="K669" s="68">
        <v>52.46</v>
      </c>
      <c r="L669" s="68">
        <v>25.78</v>
      </c>
      <c r="M669" s="68">
        <v>56</v>
      </c>
      <c r="N669" s="68">
        <v>81.78</v>
      </c>
      <c r="O669" s="68">
        <v>29.33</v>
      </c>
      <c r="P669" s="32">
        <v>119.22645</v>
      </c>
      <c r="Q669" s="32">
        <v>4.0650000000000004</v>
      </c>
      <c r="R669" s="33">
        <v>1.8666104824657775E-2</v>
      </c>
      <c r="S669" s="68">
        <v>0</v>
      </c>
      <c r="T669" s="31" t="s">
        <v>417</v>
      </c>
      <c r="U669" s="31" t="s">
        <v>417</v>
      </c>
      <c r="V669" s="31" t="s">
        <v>417</v>
      </c>
      <c r="W669" s="30">
        <v>1</v>
      </c>
      <c r="X669" s="30">
        <v>1</v>
      </c>
    </row>
    <row r="670" spans="1:24" hidden="1" x14ac:dyDescent="0.35">
      <c r="A670" t="str">
        <f t="shared" si="10"/>
        <v>619220OZDRP</v>
      </c>
      <c r="B670" s="28">
        <v>6192</v>
      </c>
      <c r="C670" s="25" t="s">
        <v>462</v>
      </c>
      <c r="D670" s="25" t="s">
        <v>463</v>
      </c>
      <c r="E670" s="25" t="s">
        <v>461</v>
      </c>
      <c r="F670" s="26">
        <v>13.96</v>
      </c>
      <c r="G670" s="67">
        <v>19</v>
      </c>
      <c r="H670" s="26">
        <v>28.65</v>
      </c>
      <c r="I670" s="26">
        <v>14.69</v>
      </c>
      <c r="J670" s="67">
        <v>20</v>
      </c>
      <c r="K670" s="67">
        <v>39</v>
      </c>
      <c r="L670" s="67">
        <v>190</v>
      </c>
      <c r="M670" s="67">
        <v>-48</v>
      </c>
      <c r="N670" s="67">
        <v>142</v>
      </c>
      <c r="O670" s="67">
        <v>103</v>
      </c>
      <c r="P670" s="26">
        <v>75.663799999999995</v>
      </c>
      <c r="Q670" s="26">
        <v>0.73460000000000003</v>
      </c>
      <c r="R670" s="27">
        <v>1.6411745013593992E-2</v>
      </c>
      <c r="S670" s="67">
        <v>0</v>
      </c>
      <c r="T670" s="25" t="s">
        <v>417</v>
      </c>
      <c r="U670" s="25" t="s">
        <v>417</v>
      </c>
      <c r="V670" s="25" t="s">
        <v>417</v>
      </c>
      <c r="W670" s="24">
        <v>1</v>
      </c>
      <c r="X670" s="24">
        <v>1</v>
      </c>
    </row>
    <row r="671" spans="1:24" hidden="1" x14ac:dyDescent="0.35">
      <c r="A671" t="str">
        <f t="shared" si="10"/>
        <v>8724CHEDCHS</v>
      </c>
      <c r="B671" s="34">
        <v>8724</v>
      </c>
      <c r="C671" s="31" t="s">
        <v>102</v>
      </c>
      <c r="D671" s="31" t="s">
        <v>186</v>
      </c>
      <c r="E671" s="31" t="s">
        <v>446</v>
      </c>
      <c r="F671" s="32">
        <v>13.95</v>
      </c>
      <c r="G671" s="68">
        <v>6.1</v>
      </c>
      <c r="H671" s="32">
        <v>71.489999999999995</v>
      </c>
      <c r="I671" s="32">
        <v>57.54</v>
      </c>
      <c r="J671" s="68">
        <v>25.16</v>
      </c>
      <c r="K671" s="68">
        <v>31.25</v>
      </c>
      <c r="L671" s="68">
        <v>43.13</v>
      </c>
      <c r="M671" s="68">
        <v>20</v>
      </c>
      <c r="N671" s="68">
        <v>63.13</v>
      </c>
      <c r="O671" s="68">
        <v>31.88</v>
      </c>
      <c r="P671" s="32">
        <v>72.9255</v>
      </c>
      <c r="Q671" s="32">
        <v>2.2875000000000001</v>
      </c>
      <c r="R671" s="33">
        <v>1.2459192473547825E-2</v>
      </c>
      <c r="S671" s="68">
        <v>0</v>
      </c>
      <c r="T671" s="31" t="s">
        <v>417</v>
      </c>
      <c r="U671" s="31" t="s">
        <v>417</v>
      </c>
      <c r="V671" s="31" t="s">
        <v>417</v>
      </c>
      <c r="W671" s="30">
        <v>1</v>
      </c>
      <c r="X671" s="30">
        <v>1</v>
      </c>
    </row>
    <row r="672" spans="1:24" hidden="1" x14ac:dyDescent="0.35">
      <c r="A672" t="str">
        <f t="shared" si="10"/>
        <v>5469GAROIL</v>
      </c>
      <c r="B672" s="28">
        <v>5469</v>
      </c>
      <c r="C672" s="25" t="s">
        <v>64</v>
      </c>
      <c r="D672" s="25" t="s">
        <v>498</v>
      </c>
      <c r="E672" s="25" t="s">
        <v>446</v>
      </c>
      <c r="F672" s="26">
        <v>-13.95</v>
      </c>
      <c r="G672" s="67">
        <v>-1.51</v>
      </c>
      <c r="H672" s="26">
        <v>79.92</v>
      </c>
      <c r="I672" s="26">
        <v>93.87</v>
      </c>
      <c r="J672" s="67">
        <v>10.119999999999999</v>
      </c>
      <c r="K672" s="67">
        <v>8.61</v>
      </c>
      <c r="L672" s="67">
        <v>14.96</v>
      </c>
      <c r="M672" s="67">
        <v>6</v>
      </c>
      <c r="N672" s="67">
        <v>20.96</v>
      </c>
      <c r="O672" s="67">
        <v>12.33</v>
      </c>
      <c r="P672" s="26">
        <v>114.258411</v>
      </c>
      <c r="Q672" s="26">
        <v>9.2667000000000002</v>
      </c>
      <c r="R672" s="27">
        <v>1.6582632795885139E-2</v>
      </c>
      <c r="S672" s="67">
        <v>0</v>
      </c>
      <c r="T672" s="25" t="s">
        <v>417</v>
      </c>
      <c r="U672" s="25" t="s">
        <v>417</v>
      </c>
      <c r="V672" s="25" t="s">
        <v>417</v>
      </c>
      <c r="W672" s="24">
        <v>1</v>
      </c>
      <c r="X672" s="24">
        <v>1</v>
      </c>
    </row>
    <row r="673" spans="1:24" hidden="1" x14ac:dyDescent="0.35">
      <c r="A673" t="str">
        <f t="shared" si="10"/>
        <v>1484ONIONS</v>
      </c>
      <c r="B673" s="34">
        <v>1484</v>
      </c>
      <c r="C673" s="31" t="s">
        <v>52</v>
      </c>
      <c r="D673" s="31" t="s">
        <v>232</v>
      </c>
      <c r="E673" s="31" t="s">
        <v>446</v>
      </c>
      <c r="F673" s="32">
        <v>13.84</v>
      </c>
      <c r="G673" s="68">
        <v>3.51</v>
      </c>
      <c r="H673" s="32">
        <v>38.85</v>
      </c>
      <c r="I673" s="32">
        <v>25.01</v>
      </c>
      <c r="J673" s="68">
        <v>6.35</v>
      </c>
      <c r="K673" s="68">
        <v>9.86</v>
      </c>
      <c r="L673" s="68">
        <v>2.72</v>
      </c>
      <c r="M673" s="68">
        <v>8</v>
      </c>
      <c r="N673" s="68">
        <v>10.72</v>
      </c>
      <c r="O673" s="68">
        <v>0.86</v>
      </c>
      <c r="P673" s="32">
        <v>3.3883999999999999</v>
      </c>
      <c r="Q673" s="32">
        <v>3.94</v>
      </c>
      <c r="R673" s="33">
        <v>8.8163721206351551E-4</v>
      </c>
      <c r="S673" s="68">
        <v>0</v>
      </c>
      <c r="T673" s="31" t="s">
        <v>417</v>
      </c>
      <c r="U673" s="31" t="s">
        <v>417</v>
      </c>
      <c r="V673" s="31" t="s">
        <v>417</v>
      </c>
      <c r="W673" s="30">
        <v>1</v>
      </c>
      <c r="X673" s="30">
        <v>1</v>
      </c>
    </row>
    <row r="674" spans="1:24" hidden="1" x14ac:dyDescent="0.35">
      <c r="A674" t="str">
        <f t="shared" si="10"/>
        <v>6192PINEAPL</v>
      </c>
      <c r="B674" s="28">
        <v>6192</v>
      </c>
      <c r="C674" s="25" t="s">
        <v>62</v>
      </c>
      <c r="D674" s="25" t="s">
        <v>244</v>
      </c>
      <c r="E674" s="25" t="s">
        <v>446</v>
      </c>
      <c r="F674" s="26">
        <v>13.79</v>
      </c>
      <c r="G674" s="67">
        <v>2.11</v>
      </c>
      <c r="H674" s="26">
        <v>49.04</v>
      </c>
      <c r="I674" s="26">
        <v>35.25</v>
      </c>
      <c r="J674" s="67">
        <v>5.39</v>
      </c>
      <c r="K674" s="67">
        <v>7.51</v>
      </c>
      <c r="L674" s="67">
        <v>8</v>
      </c>
      <c r="M674" s="67">
        <v>12</v>
      </c>
      <c r="N674" s="67">
        <v>20</v>
      </c>
      <c r="O674" s="67">
        <v>12.49</v>
      </c>
      <c r="P674" s="26">
        <v>81.559700000000007</v>
      </c>
      <c r="Q674" s="26">
        <v>6.53</v>
      </c>
      <c r="R674" s="27">
        <v>1.7690586512773904E-2</v>
      </c>
      <c r="S674" s="67">
        <v>0</v>
      </c>
      <c r="T674" s="25" t="s">
        <v>417</v>
      </c>
      <c r="U674" s="25" t="s">
        <v>417</v>
      </c>
      <c r="V674" s="25" t="s">
        <v>417</v>
      </c>
      <c r="W674" s="24">
        <v>1</v>
      </c>
      <c r="X674" s="24">
        <v>1</v>
      </c>
    </row>
    <row r="675" spans="1:24" hidden="1" x14ac:dyDescent="0.35">
      <c r="A675" t="str">
        <f t="shared" si="10"/>
        <v>4239CHEESE</v>
      </c>
      <c r="B675" s="34">
        <v>4239</v>
      </c>
      <c r="C675" s="31" t="s">
        <v>95</v>
      </c>
      <c r="D675" s="31" t="s">
        <v>96</v>
      </c>
      <c r="E675" s="31" t="s">
        <v>446</v>
      </c>
      <c r="F675" s="32">
        <v>-13.75</v>
      </c>
      <c r="G675" s="68">
        <v>-6.38</v>
      </c>
      <c r="H675" s="32">
        <v>1524.9</v>
      </c>
      <c r="I675" s="32">
        <v>1538.65</v>
      </c>
      <c r="J675" s="68">
        <v>713.66</v>
      </c>
      <c r="K675" s="68">
        <v>707.28</v>
      </c>
      <c r="L675" s="68">
        <v>232</v>
      </c>
      <c r="M675" s="68">
        <v>600</v>
      </c>
      <c r="N675" s="68">
        <v>832</v>
      </c>
      <c r="O675" s="68">
        <v>124.72</v>
      </c>
      <c r="P675" s="32">
        <v>268.89632</v>
      </c>
      <c r="Q675" s="32">
        <v>2.1560000000000001</v>
      </c>
      <c r="R675" s="33">
        <v>5.8598628507461399E-2</v>
      </c>
      <c r="S675" s="68">
        <v>0</v>
      </c>
      <c r="T675" s="31" t="s">
        <v>417</v>
      </c>
      <c r="U675" s="31" t="s">
        <v>417</v>
      </c>
      <c r="V675" s="31" t="s">
        <v>417</v>
      </c>
      <c r="W675" s="30">
        <v>1</v>
      </c>
      <c r="X675" s="30">
        <v>1</v>
      </c>
    </row>
    <row r="676" spans="1:24" hidden="1" x14ac:dyDescent="0.35">
      <c r="A676" t="str">
        <f t="shared" si="10"/>
        <v>54692LTORG</v>
      </c>
      <c r="B676" s="28">
        <v>5469</v>
      </c>
      <c r="C676" s="25" t="s">
        <v>137</v>
      </c>
      <c r="D676" s="25" t="s">
        <v>156</v>
      </c>
      <c r="E676" s="25" t="s">
        <v>461</v>
      </c>
      <c r="F676" s="26">
        <v>13.75</v>
      </c>
      <c r="G676" s="67">
        <v>10</v>
      </c>
      <c r="H676" s="26">
        <v>26.14</v>
      </c>
      <c r="I676" s="26">
        <v>12.39</v>
      </c>
      <c r="J676" s="67">
        <v>9</v>
      </c>
      <c r="K676" s="67">
        <v>19</v>
      </c>
      <c r="L676" s="67">
        <v>30</v>
      </c>
      <c r="M676" s="67">
        <v>0</v>
      </c>
      <c r="N676" s="67">
        <v>30</v>
      </c>
      <c r="O676" s="67">
        <v>11</v>
      </c>
      <c r="P676" s="26">
        <v>15.125</v>
      </c>
      <c r="Q676" s="26">
        <v>1.375</v>
      </c>
      <c r="R676" s="27">
        <v>2.1951322344029686E-3</v>
      </c>
      <c r="S676" s="67">
        <v>0</v>
      </c>
      <c r="T676" s="25" t="s">
        <v>417</v>
      </c>
      <c r="U676" s="25" t="s">
        <v>417</v>
      </c>
      <c r="V676" s="25" t="s">
        <v>417</v>
      </c>
      <c r="W676" s="24">
        <v>1</v>
      </c>
      <c r="X676" s="24">
        <v>1</v>
      </c>
    </row>
    <row r="677" spans="1:24" hidden="1" x14ac:dyDescent="0.35">
      <c r="A677" t="str">
        <f t="shared" si="10"/>
        <v>54692LTDCKE</v>
      </c>
      <c r="B677" s="34">
        <v>5469</v>
      </c>
      <c r="C677" s="31" t="s">
        <v>135</v>
      </c>
      <c r="D677" s="31" t="s">
        <v>155</v>
      </c>
      <c r="E677" s="31" t="s">
        <v>461</v>
      </c>
      <c r="F677" s="32">
        <v>13.75</v>
      </c>
      <c r="G677" s="68">
        <v>10</v>
      </c>
      <c r="H677" s="32">
        <v>31.63</v>
      </c>
      <c r="I677" s="32">
        <v>17.88</v>
      </c>
      <c r="J677" s="68">
        <v>13</v>
      </c>
      <c r="K677" s="68">
        <v>23</v>
      </c>
      <c r="L677" s="68">
        <v>31</v>
      </c>
      <c r="M677" s="68">
        <v>0</v>
      </c>
      <c r="N677" s="68">
        <v>31</v>
      </c>
      <c r="O677" s="68">
        <v>8</v>
      </c>
      <c r="P677" s="32">
        <v>11</v>
      </c>
      <c r="Q677" s="32">
        <v>1.375</v>
      </c>
      <c r="R677" s="33">
        <v>1.5964598068385226E-3</v>
      </c>
      <c r="S677" s="68">
        <v>0</v>
      </c>
      <c r="T677" s="31" t="s">
        <v>417</v>
      </c>
      <c r="U677" s="31" t="s">
        <v>417</v>
      </c>
      <c r="V677" s="31" t="s">
        <v>417</v>
      </c>
      <c r="W677" s="30">
        <v>1</v>
      </c>
      <c r="X677" s="30">
        <v>1</v>
      </c>
    </row>
    <row r="678" spans="1:24" hidden="1" x14ac:dyDescent="0.35">
      <c r="A678" t="str">
        <f t="shared" si="10"/>
        <v>8724MARBLBN</v>
      </c>
      <c r="B678" s="28">
        <v>8724</v>
      </c>
      <c r="C678" s="25" t="s">
        <v>14</v>
      </c>
      <c r="D678" s="25" t="s">
        <v>474</v>
      </c>
      <c r="E678" s="25" t="s">
        <v>446</v>
      </c>
      <c r="F678" s="26">
        <v>13.72</v>
      </c>
      <c r="G678" s="67">
        <v>5</v>
      </c>
      <c r="H678" s="26">
        <v>107</v>
      </c>
      <c r="I678" s="26">
        <v>93.28</v>
      </c>
      <c r="J678" s="67">
        <v>34</v>
      </c>
      <c r="K678" s="67">
        <v>39</v>
      </c>
      <c r="L678" s="67">
        <v>44</v>
      </c>
      <c r="M678" s="67">
        <v>0</v>
      </c>
      <c r="N678" s="67">
        <v>44</v>
      </c>
      <c r="O678" s="67">
        <v>5</v>
      </c>
      <c r="P678" s="26">
        <v>13.718</v>
      </c>
      <c r="Q678" s="26">
        <v>2.7435999999999998</v>
      </c>
      <c r="R678" s="27">
        <v>2.3436959959428332E-3</v>
      </c>
      <c r="S678" s="67">
        <v>0</v>
      </c>
      <c r="T678" s="25" t="s">
        <v>417</v>
      </c>
      <c r="U678" s="25" t="s">
        <v>417</v>
      </c>
      <c r="V678" s="25" t="s">
        <v>417</v>
      </c>
      <c r="W678" s="24">
        <v>1</v>
      </c>
      <c r="X678" s="24">
        <v>1</v>
      </c>
    </row>
    <row r="679" spans="1:24" hidden="1" x14ac:dyDescent="0.35">
      <c r="A679" t="str">
        <f t="shared" si="10"/>
        <v>5490CHKWING</v>
      </c>
      <c r="B679" s="34">
        <v>5490</v>
      </c>
      <c r="C679" s="31" t="s">
        <v>121</v>
      </c>
      <c r="D679" s="31" t="s">
        <v>468</v>
      </c>
      <c r="E679" s="31" t="s">
        <v>446</v>
      </c>
      <c r="F679" s="32">
        <v>-13.68</v>
      </c>
      <c r="G679" s="68">
        <v>-2.93</v>
      </c>
      <c r="H679" s="32">
        <v>492.55</v>
      </c>
      <c r="I679" s="32">
        <v>506.23</v>
      </c>
      <c r="J679" s="68">
        <v>108.8</v>
      </c>
      <c r="K679" s="68">
        <v>105.86</v>
      </c>
      <c r="L679" s="68">
        <v>56.64</v>
      </c>
      <c r="M679" s="68">
        <v>100</v>
      </c>
      <c r="N679" s="68">
        <v>156.63999999999999</v>
      </c>
      <c r="O679" s="68">
        <v>50.78</v>
      </c>
      <c r="P679" s="32">
        <v>236.269184</v>
      </c>
      <c r="Q679" s="32">
        <v>4.6528</v>
      </c>
      <c r="R679" s="33">
        <v>3.5822207947399654E-2</v>
      </c>
      <c r="S679" s="68">
        <v>0</v>
      </c>
      <c r="T679" s="31" t="s">
        <v>417</v>
      </c>
      <c r="U679" s="31" t="s">
        <v>417</v>
      </c>
      <c r="V679" s="31" t="s">
        <v>417</v>
      </c>
      <c r="W679" s="30">
        <v>1</v>
      </c>
      <c r="X679" s="30">
        <v>1</v>
      </c>
    </row>
    <row r="680" spans="1:24" hidden="1" x14ac:dyDescent="0.35">
      <c r="A680" t="str">
        <f t="shared" si="10"/>
        <v>6182LAVA</v>
      </c>
      <c r="B680" s="28">
        <v>6182</v>
      </c>
      <c r="C680" s="25" t="s">
        <v>19</v>
      </c>
      <c r="D680" s="25" t="s">
        <v>226</v>
      </c>
      <c r="E680" s="25" t="s">
        <v>446</v>
      </c>
      <c r="F680" s="26">
        <v>13.67</v>
      </c>
      <c r="G680" s="67">
        <v>18</v>
      </c>
      <c r="H680" s="26">
        <v>68.36</v>
      </c>
      <c r="I680" s="26">
        <v>54.69</v>
      </c>
      <c r="J680" s="67">
        <v>72</v>
      </c>
      <c r="K680" s="67">
        <v>90</v>
      </c>
      <c r="L680" s="67">
        <v>60</v>
      </c>
      <c r="M680" s="67">
        <v>90</v>
      </c>
      <c r="N680" s="67">
        <v>150</v>
      </c>
      <c r="O680" s="67">
        <v>60</v>
      </c>
      <c r="P680" s="26">
        <v>45.576000000000001</v>
      </c>
      <c r="Q680" s="26">
        <v>0.75960000000000005</v>
      </c>
      <c r="R680" s="27">
        <v>7.5760033915813676E-3</v>
      </c>
      <c r="S680" s="67">
        <v>0</v>
      </c>
      <c r="T680" s="25" t="s">
        <v>417</v>
      </c>
      <c r="U680" s="25" t="s">
        <v>417</v>
      </c>
      <c r="V680" s="25" t="s">
        <v>417</v>
      </c>
      <c r="W680" s="24">
        <v>1</v>
      </c>
      <c r="X680" s="24">
        <v>1</v>
      </c>
    </row>
    <row r="681" spans="1:24" hidden="1" x14ac:dyDescent="0.35">
      <c r="A681" t="str">
        <f t="shared" si="10"/>
        <v>548710SCRDO</v>
      </c>
      <c r="B681" s="34">
        <v>5487</v>
      </c>
      <c r="C681" s="31" t="s">
        <v>101</v>
      </c>
      <c r="D681" s="31" t="s">
        <v>196</v>
      </c>
      <c r="E681" s="31" t="s">
        <v>446</v>
      </c>
      <c r="F681" s="32">
        <v>13.6</v>
      </c>
      <c r="G681" s="68">
        <v>32</v>
      </c>
      <c r="H681" s="32">
        <v>87.57</v>
      </c>
      <c r="I681" s="32">
        <v>73.97</v>
      </c>
      <c r="J681" s="68">
        <v>174</v>
      </c>
      <c r="K681" s="68">
        <v>206</v>
      </c>
      <c r="L681" s="68">
        <v>107</v>
      </c>
      <c r="M681" s="68">
        <v>250</v>
      </c>
      <c r="N681" s="68">
        <v>357</v>
      </c>
      <c r="O681" s="68">
        <v>151</v>
      </c>
      <c r="P681" s="32">
        <v>64.174999999999997</v>
      </c>
      <c r="Q681" s="32">
        <v>0.42499999999999999</v>
      </c>
      <c r="R681" s="33">
        <v>6.7793535550718766E-3</v>
      </c>
      <c r="S681" s="68">
        <v>0</v>
      </c>
      <c r="T681" s="31" t="s">
        <v>417</v>
      </c>
      <c r="U681" s="31" t="s">
        <v>417</v>
      </c>
      <c r="V681" s="31" t="s">
        <v>417</v>
      </c>
      <c r="W681" s="30">
        <v>1</v>
      </c>
      <c r="X681" s="30">
        <v>1</v>
      </c>
    </row>
    <row r="682" spans="1:24" hidden="1" x14ac:dyDescent="0.35">
      <c r="A682" t="str">
        <f t="shared" si="10"/>
        <v>5423CHKWING</v>
      </c>
      <c r="B682" s="28">
        <v>5423</v>
      </c>
      <c r="C682" s="25" t="s">
        <v>121</v>
      </c>
      <c r="D682" s="25" t="s">
        <v>468</v>
      </c>
      <c r="E682" s="25" t="s">
        <v>446</v>
      </c>
      <c r="F682" s="26">
        <v>-13.58</v>
      </c>
      <c r="G682" s="67">
        <v>-2.92</v>
      </c>
      <c r="H682" s="26">
        <v>293.13</v>
      </c>
      <c r="I682" s="26">
        <v>306.70999999999998</v>
      </c>
      <c r="J682" s="67">
        <v>65.92</v>
      </c>
      <c r="K682" s="67">
        <v>63</v>
      </c>
      <c r="L682" s="67">
        <v>40</v>
      </c>
      <c r="M682" s="67">
        <v>100</v>
      </c>
      <c r="N682" s="67">
        <v>140</v>
      </c>
      <c r="O682" s="67">
        <v>77</v>
      </c>
      <c r="P682" s="26">
        <v>358.26560000000001</v>
      </c>
      <c r="Q682" s="26">
        <v>4.6528</v>
      </c>
      <c r="R682" s="27">
        <v>7.9693187137570273E-2</v>
      </c>
      <c r="S682" s="67">
        <v>0</v>
      </c>
      <c r="T682" s="25" t="s">
        <v>417</v>
      </c>
      <c r="U682" s="25" t="s">
        <v>417</v>
      </c>
      <c r="V682" s="25" t="s">
        <v>417</v>
      </c>
      <c r="W682" s="24">
        <v>1</v>
      </c>
      <c r="X682" s="24">
        <v>1</v>
      </c>
    </row>
    <row r="683" spans="1:24" hidden="1" x14ac:dyDescent="0.35">
      <c r="A683" t="str">
        <f t="shared" si="10"/>
        <v>6165HAM</v>
      </c>
      <c r="B683" s="34">
        <v>6165</v>
      </c>
      <c r="C683" s="31" t="s">
        <v>214</v>
      </c>
      <c r="D683" s="31" t="s">
        <v>26</v>
      </c>
      <c r="E683" s="31" t="s">
        <v>446</v>
      </c>
      <c r="F683" s="32">
        <v>-13.55</v>
      </c>
      <c r="G683" s="68">
        <v>-4.2</v>
      </c>
      <c r="H683" s="32">
        <v>99.4</v>
      </c>
      <c r="I683" s="32">
        <v>112.95</v>
      </c>
      <c r="J683" s="68">
        <v>35.1</v>
      </c>
      <c r="K683" s="68">
        <v>30.9</v>
      </c>
      <c r="L683" s="68">
        <v>23.5</v>
      </c>
      <c r="M683" s="68">
        <v>40</v>
      </c>
      <c r="N683" s="68">
        <v>63.5</v>
      </c>
      <c r="O683" s="68">
        <v>32.6</v>
      </c>
      <c r="P683" s="32">
        <v>104.8742</v>
      </c>
      <c r="Q683" s="32">
        <v>3.2170000000000001</v>
      </c>
      <c r="R683" s="33">
        <v>1.5525252958447415E-2</v>
      </c>
      <c r="S683" s="68">
        <v>0</v>
      </c>
      <c r="T683" s="31" t="s">
        <v>417</v>
      </c>
      <c r="U683" s="31" t="s">
        <v>417</v>
      </c>
      <c r="V683" s="31" t="s">
        <v>417</v>
      </c>
      <c r="W683" s="30">
        <v>1</v>
      </c>
      <c r="X683" s="30">
        <v>1</v>
      </c>
    </row>
    <row r="684" spans="1:24" hidden="1" x14ac:dyDescent="0.35">
      <c r="A684" t="str">
        <f t="shared" si="10"/>
        <v>545712SCRDO</v>
      </c>
      <c r="B684" s="28">
        <v>5457</v>
      </c>
      <c r="C684" s="25" t="s">
        <v>98</v>
      </c>
      <c r="D684" s="25" t="s">
        <v>197</v>
      </c>
      <c r="E684" s="25" t="s">
        <v>446</v>
      </c>
      <c r="F684" s="26">
        <v>13.53</v>
      </c>
      <c r="G684" s="67">
        <v>23</v>
      </c>
      <c r="H684" s="26">
        <v>350.15</v>
      </c>
      <c r="I684" s="26">
        <v>336.62</v>
      </c>
      <c r="J684" s="67">
        <v>573</v>
      </c>
      <c r="K684" s="67">
        <v>596</v>
      </c>
      <c r="L684" s="67">
        <v>268</v>
      </c>
      <c r="M684" s="67">
        <v>640</v>
      </c>
      <c r="N684" s="67">
        <v>908</v>
      </c>
      <c r="O684" s="67">
        <v>312</v>
      </c>
      <c r="P684" s="26">
        <v>183.3</v>
      </c>
      <c r="Q684" s="26">
        <v>0.58750000000000002</v>
      </c>
      <c r="R684" s="27">
        <v>2.2284540859009602E-2</v>
      </c>
      <c r="S684" s="67">
        <v>0</v>
      </c>
      <c r="T684" s="25" t="s">
        <v>417</v>
      </c>
      <c r="U684" s="25" t="s">
        <v>417</v>
      </c>
      <c r="V684" s="25" t="s">
        <v>417</v>
      </c>
      <c r="W684" s="24">
        <v>1</v>
      </c>
      <c r="X684" s="24">
        <v>1</v>
      </c>
    </row>
    <row r="685" spans="1:24" hidden="1" x14ac:dyDescent="0.35">
      <c r="A685" t="str">
        <f t="shared" si="10"/>
        <v>5490ONIONS</v>
      </c>
      <c r="B685" s="34">
        <v>5490</v>
      </c>
      <c r="C685" s="31" t="s">
        <v>52</v>
      </c>
      <c r="D685" s="31" t="s">
        <v>232</v>
      </c>
      <c r="E685" s="31" t="s">
        <v>446</v>
      </c>
      <c r="F685" s="32">
        <v>13.5</v>
      </c>
      <c r="G685" s="68">
        <v>3.44</v>
      </c>
      <c r="H685" s="32">
        <v>97.43</v>
      </c>
      <c r="I685" s="32">
        <v>83.93</v>
      </c>
      <c r="J685" s="68">
        <v>21.31</v>
      </c>
      <c r="K685" s="68">
        <v>24.72</v>
      </c>
      <c r="L685" s="68">
        <v>8.81</v>
      </c>
      <c r="M685" s="68">
        <v>27</v>
      </c>
      <c r="N685" s="68">
        <v>35.81</v>
      </c>
      <c r="O685" s="68">
        <v>11.08</v>
      </c>
      <c r="P685" s="32">
        <v>43.655200000000001</v>
      </c>
      <c r="Q685" s="32">
        <v>3.94</v>
      </c>
      <c r="R685" s="33">
        <v>6.6188303777496493E-3</v>
      </c>
      <c r="S685" s="68">
        <v>0</v>
      </c>
      <c r="T685" s="31" t="s">
        <v>417</v>
      </c>
      <c r="U685" s="31" t="s">
        <v>417</v>
      </c>
      <c r="V685" s="31" t="s">
        <v>417</v>
      </c>
      <c r="W685" s="30">
        <v>1</v>
      </c>
      <c r="X685" s="30">
        <v>1</v>
      </c>
    </row>
    <row r="686" spans="1:24" hidden="1" x14ac:dyDescent="0.35">
      <c r="A686" t="str">
        <f t="shared" si="10"/>
        <v>8705PINEAPL</v>
      </c>
      <c r="B686" s="28">
        <v>8705</v>
      </c>
      <c r="C686" s="25" t="s">
        <v>62</v>
      </c>
      <c r="D686" s="25" t="s">
        <v>244</v>
      </c>
      <c r="E686" s="25" t="s">
        <v>446</v>
      </c>
      <c r="F686" s="26">
        <v>13.5</v>
      </c>
      <c r="G686" s="67">
        <v>2.0699999999999998</v>
      </c>
      <c r="H686" s="26">
        <v>46.17</v>
      </c>
      <c r="I686" s="26">
        <v>32.67</v>
      </c>
      <c r="J686" s="67">
        <v>5</v>
      </c>
      <c r="K686" s="67">
        <v>7.06</v>
      </c>
      <c r="L686" s="67">
        <v>2.63</v>
      </c>
      <c r="M686" s="67">
        <v>6</v>
      </c>
      <c r="N686" s="67">
        <v>8.6300000000000008</v>
      </c>
      <c r="O686" s="67">
        <v>1.56</v>
      </c>
      <c r="P686" s="26">
        <v>10.1868</v>
      </c>
      <c r="Q686" s="26">
        <v>6.53</v>
      </c>
      <c r="R686" s="27">
        <v>2.5333005500680116E-3</v>
      </c>
      <c r="S686" s="67">
        <v>0</v>
      </c>
      <c r="T686" s="25" t="s">
        <v>417</v>
      </c>
      <c r="U686" s="25" t="s">
        <v>417</v>
      </c>
      <c r="V686" s="25" t="s">
        <v>417</v>
      </c>
      <c r="W686" s="24">
        <v>1</v>
      </c>
      <c r="X686" s="24">
        <v>1</v>
      </c>
    </row>
    <row r="687" spans="1:24" hidden="1" x14ac:dyDescent="0.35">
      <c r="A687" t="str">
        <f t="shared" si="10"/>
        <v>5487COBAGL</v>
      </c>
      <c r="B687" s="34">
        <v>5487</v>
      </c>
      <c r="C687" s="31" t="s">
        <v>217</v>
      </c>
      <c r="D687" s="31" t="s">
        <v>216</v>
      </c>
      <c r="E687" s="31" t="s">
        <v>446</v>
      </c>
      <c r="F687" s="32">
        <v>13.47</v>
      </c>
      <c r="G687" s="68">
        <v>132.65</v>
      </c>
      <c r="H687" s="32">
        <v>16.93</v>
      </c>
      <c r="I687" s="32">
        <v>3.46</v>
      </c>
      <c r="J687" s="68">
        <v>34</v>
      </c>
      <c r="K687" s="68">
        <v>166.65</v>
      </c>
      <c r="L687" s="68">
        <v>1000</v>
      </c>
      <c r="M687" s="68">
        <v>0</v>
      </c>
      <c r="N687" s="68">
        <v>1000</v>
      </c>
      <c r="O687" s="68">
        <v>833.35</v>
      </c>
      <c r="P687" s="32">
        <v>84.585025000000002</v>
      </c>
      <c r="Q687" s="32">
        <v>0.10150000000000001</v>
      </c>
      <c r="R687" s="33">
        <v>8.9354388771265073E-3</v>
      </c>
      <c r="S687" s="68">
        <v>0</v>
      </c>
      <c r="T687" s="31" t="s">
        <v>417</v>
      </c>
      <c r="U687" s="31" t="s">
        <v>417</v>
      </c>
      <c r="V687" s="31" t="s">
        <v>417</v>
      </c>
      <c r="W687" s="30">
        <v>1</v>
      </c>
      <c r="X687" s="30">
        <v>1</v>
      </c>
    </row>
    <row r="688" spans="1:24" hidden="1" x14ac:dyDescent="0.35">
      <c r="A688" t="str">
        <f t="shared" si="10"/>
        <v>6194MUSHROO</v>
      </c>
      <c r="B688" s="28">
        <v>6194</v>
      </c>
      <c r="C688" s="25" t="s">
        <v>67</v>
      </c>
      <c r="D688" s="25" t="s">
        <v>492</v>
      </c>
      <c r="E688" s="25" t="s">
        <v>446</v>
      </c>
      <c r="F688" s="26">
        <v>13.46</v>
      </c>
      <c r="G688" s="67">
        <v>5.99</v>
      </c>
      <c r="H688" s="26">
        <v>104.82</v>
      </c>
      <c r="I688" s="26">
        <v>91.36</v>
      </c>
      <c r="J688" s="67">
        <v>40.6</v>
      </c>
      <c r="K688" s="67">
        <v>46.58</v>
      </c>
      <c r="L688" s="67">
        <v>11.32</v>
      </c>
      <c r="M688" s="67">
        <v>50</v>
      </c>
      <c r="N688" s="67">
        <v>61.32</v>
      </c>
      <c r="O688" s="67">
        <v>14.74</v>
      </c>
      <c r="P688" s="26">
        <v>33.164999999999999</v>
      </c>
      <c r="Q688" s="26">
        <v>2.25</v>
      </c>
      <c r="R688" s="27">
        <v>4.8640358614885082E-3</v>
      </c>
      <c r="S688" s="67">
        <v>0</v>
      </c>
      <c r="T688" s="25" t="s">
        <v>417</v>
      </c>
      <c r="U688" s="25" t="s">
        <v>417</v>
      </c>
      <c r="V688" s="25" t="s">
        <v>417</v>
      </c>
      <c r="W688" s="24">
        <v>1</v>
      </c>
      <c r="X688" s="24">
        <v>1</v>
      </c>
    </row>
    <row r="689" spans="1:24" hidden="1" x14ac:dyDescent="0.35">
      <c r="A689" t="str">
        <f t="shared" si="10"/>
        <v>6192ONIONS</v>
      </c>
      <c r="B689" s="34">
        <v>6192</v>
      </c>
      <c r="C689" s="31" t="s">
        <v>52</v>
      </c>
      <c r="D689" s="31" t="s">
        <v>232</v>
      </c>
      <c r="E689" s="31" t="s">
        <v>446</v>
      </c>
      <c r="F689" s="32">
        <v>13.4</v>
      </c>
      <c r="G689" s="68">
        <v>3.4</v>
      </c>
      <c r="H689" s="32">
        <v>52.29</v>
      </c>
      <c r="I689" s="32">
        <v>38.89</v>
      </c>
      <c r="J689" s="68">
        <v>9.85</v>
      </c>
      <c r="K689" s="68">
        <v>13.28</v>
      </c>
      <c r="L689" s="68">
        <v>4.37</v>
      </c>
      <c r="M689" s="68">
        <v>10</v>
      </c>
      <c r="N689" s="68">
        <v>14.37</v>
      </c>
      <c r="O689" s="68">
        <v>1.1000000000000001</v>
      </c>
      <c r="P689" s="32">
        <v>4.3339999999999996</v>
      </c>
      <c r="Q689" s="32">
        <v>3.94</v>
      </c>
      <c r="R689" s="33">
        <v>9.4005988185785489E-4</v>
      </c>
      <c r="S689" s="68">
        <v>0</v>
      </c>
      <c r="T689" s="31" t="s">
        <v>417</v>
      </c>
      <c r="U689" s="31" t="s">
        <v>417</v>
      </c>
      <c r="V689" s="31" t="s">
        <v>417</v>
      </c>
      <c r="W689" s="30">
        <v>1</v>
      </c>
      <c r="X689" s="30">
        <v>1</v>
      </c>
    </row>
    <row r="690" spans="1:24" hidden="1" x14ac:dyDescent="0.35">
      <c r="A690" t="str">
        <f t="shared" si="10"/>
        <v>5457BLCHIK</v>
      </c>
      <c r="B690" s="28">
        <v>5457</v>
      </c>
      <c r="C690" s="25" t="s">
        <v>126</v>
      </c>
      <c r="D690" s="25" t="s">
        <v>189</v>
      </c>
      <c r="E690" s="25" t="s">
        <v>446</v>
      </c>
      <c r="F690" s="26">
        <v>-13.35</v>
      </c>
      <c r="G690" s="67">
        <v>-3.48</v>
      </c>
      <c r="H690" s="26">
        <v>73.44</v>
      </c>
      <c r="I690" s="26">
        <v>86.79</v>
      </c>
      <c r="J690" s="67">
        <v>22.61</v>
      </c>
      <c r="K690" s="67">
        <v>19.12</v>
      </c>
      <c r="L690" s="67">
        <v>24.13</v>
      </c>
      <c r="M690" s="67">
        <v>20</v>
      </c>
      <c r="N690" s="67">
        <v>44.13</v>
      </c>
      <c r="O690" s="67">
        <v>25</v>
      </c>
      <c r="P690" s="26">
        <v>96</v>
      </c>
      <c r="Q690" s="26">
        <v>3.84</v>
      </c>
      <c r="R690" s="27">
        <v>1.167111796216542E-2</v>
      </c>
      <c r="S690" s="67">
        <v>0</v>
      </c>
      <c r="T690" s="25" t="s">
        <v>417</v>
      </c>
      <c r="U690" s="25" t="s">
        <v>417</v>
      </c>
      <c r="V690" s="25" t="s">
        <v>417</v>
      </c>
      <c r="W690" s="24">
        <v>1</v>
      </c>
      <c r="X690" s="24">
        <v>1</v>
      </c>
    </row>
    <row r="691" spans="1:24" hidden="1" x14ac:dyDescent="0.35">
      <c r="A691" t="str">
        <f t="shared" si="10"/>
        <v>4283PEPPERO</v>
      </c>
      <c r="B691" s="34">
        <v>4283</v>
      </c>
      <c r="C691" s="31" t="s">
        <v>35</v>
      </c>
      <c r="D691" s="31" t="s">
        <v>36</v>
      </c>
      <c r="E691" s="31" t="s">
        <v>446</v>
      </c>
      <c r="F691" s="32">
        <v>13.31</v>
      </c>
      <c r="G691" s="68">
        <v>4.3899999999999997</v>
      </c>
      <c r="H691" s="32">
        <v>312.14999999999998</v>
      </c>
      <c r="I691" s="32">
        <v>298.83999999999997</v>
      </c>
      <c r="J691" s="68">
        <v>98.41</v>
      </c>
      <c r="K691" s="68">
        <v>102.8</v>
      </c>
      <c r="L691" s="68">
        <v>35.53</v>
      </c>
      <c r="M691" s="68">
        <v>125</v>
      </c>
      <c r="N691" s="68">
        <v>160.53</v>
      </c>
      <c r="O691" s="68">
        <v>57.73</v>
      </c>
      <c r="P691" s="32">
        <v>175.291372</v>
      </c>
      <c r="Q691" s="32">
        <v>3.0364</v>
      </c>
      <c r="R691" s="33">
        <v>3.3048180925770165E-2</v>
      </c>
      <c r="S691" s="68">
        <v>0</v>
      </c>
      <c r="T691" s="31" t="s">
        <v>417</v>
      </c>
      <c r="U691" s="31" t="s">
        <v>417</v>
      </c>
      <c r="V691" s="31" t="s">
        <v>417</v>
      </c>
      <c r="W691" s="30">
        <v>1</v>
      </c>
      <c r="X691" s="30">
        <v>1</v>
      </c>
    </row>
    <row r="692" spans="1:24" hidden="1" x14ac:dyDescent="0.35">
      <c r="A692" t="str">
        <f t="shared" si="10"/>
        <v>542720OZWTR</v>
      </c>
      <c r="B692" s="28">
        <v>5427</v>
      </c>
      <c r="C692" s="25" t="s">
        <v>133</v>
      </c>
      <c r="D692" s="25" t="s">
        <v>159</v>
      </c>
      <c r="E692" s="25" t="s">
        <v>461</v>
      </c>
      <c r="F692" s="26">
        <v>13.3</v>
      </c>
      <c r="G692" s="67">
        <v>25</v>
      </c>
      <c r="H692" s="26">
        <v>20.21</v>
      </c>
      <c r="I692" s="26">
        <v>6.91</v>
      </c>
      <c r="J692" s="67">
        <v>13</v>
      </c>
      <c r="K692" s="67">
        <v>38</v>
      </c>
      <c r="L692" s="67">
        <v>23</v>
      </c>
      <c r="M692" s="67">
        <v>48</v>
      </c>
      <c r="N692" s="67">
        <v>71</v>
      </c>
      <c r="O692" s="67">
        <v>33</v>
      </c>
      <c r="P692" s="26">
        <v>17.5593</v>
      </c>
      <c r="Q692" s="26">
        <v>0.53210000000000002</v>
      </c>
      <c r="R692" s="27">
        <v>2.779816153424233E-3</v>
      </c>
      <c r="S692" s="67">
        <v>0</v>
      </c>
      <c r="T692" s="25" t="s">
        <v>417</v>
      </c>
      <c r="U692" s="25" t="s">
        <v>417</v>
      </c>
      <c r="V692" s="25" t="s">
        <v>417</v>
      </c>
      <c r="W692" s="24">
        <v>1</v>
      </c>
      <c r="X692" s="24">
        <v>1</v>
      </c>
    </row>
    <row r="693" spans="1:24" hidden="1" x14ac:dyDescent="0.35">
      <c r="A693" t="str">
        <f t="shared" si="10"/>
        <v>5487PMARIN</v>
      </c>
      <c r="B693" s="34">
        <v>5487</v>
      </c>
      <c r="C693" s="31" t="s">
        <v>45</v>
      </c>
      <c r="D693" s="31" t="s">
        <v>215</v>
      </c>
      <c r="E693" s="31" t="s">
        <v>446</v>
      </c>
      <c r="F693" s="32">
        <v>13.28</v>
      </c>
      <c r="G693" s="68">
        <v>6.08</v>
      </c>
      <c r="H693" s="32">
        <v>60.04</v>
      </c>
      <c r="I693" s="32">
        <v>46.76</v>
      </c>
      <c r="J693" s="68">
        <v>21.42</v>
      </c>
      <c r="K693" s="68">
        <v>27.49</v>
      </c>
      <c r="L693" s="68">
        <v>35</v>
      </c>
      <c r="M693" s="68">
        <v>20</v>
      </c>
      <c r="N693" s="68">
        <v>55</v>
      </c>
      <c r="O693" s="68">
        <v>27.5</v>
      </c>
      <c r="P693" s="32">
        <v>60.046250000000001</v>
      </c>
      <c r="Q693" s="32">
        <v>2.1835</v>
      </c>
      <c r="R693" s="33">
        <v>6.3431984169261347E-3</v>
      </c>
      <c r="S693" s="68">
        <v>0</v>
      </c>
      <c r="T693" s="31" t="s">
        <v>417</v>
      </c>
      <c r="U693" s="31" t="s">
        <v>417</v>
      </c>
      <c r="V693" s="31" t="s">
        <v>417</v>
      </c>
      <c r="W693" s="30">
        <v>1</v>
      </c>
      <c r="X693" s="30">
        <v>1</v>
      </c>
    </row>
    <row r="694" spans="1:24" hidden="1" x14ac:dyDescent="0.35">
      <c r="A694" t="str">
        <f t="shared" si="10"/>
        <v>872420OZDIET</v>
      </c>
      <c r="B694" s="28">
        <v>8724</v>
      </c>
      <c r="C694" s="25" t="s">
        <v>131</v>
      </c>
      <c r="D694" s="25" t="s">
        <v>160</v>
      </c>
      <c r="E694" s="25" t="s">
        <v>461</v>
      </c>
      <c r="F694" s="26">
        <v>13.23</v>
      </c>
      <c r="G694" s="67">
        <v>18</v>
      </c>
      <c r="H694" s="26">
        <v>16.149999999999999</v>
      </c>
      <c r="I694" s="26">
        <v>2.92</v>
      </c>
      <c r="J694" s="67">
        <v>4</v>
      </c>
      <c r="K694" s="67">
        <v>22</v>
      </c>
      <c r="L694" s="67">
        <v>22</v>
      </c>
      <c r="M694" s="67">
        <v>0</v>
      </c>
      <c r="N694" s="67">
        <v>22</v>
      </c>
      <c r="O694" s="67">
        <v>0</v>
      </c>
      <c r="P694" s="26">
        <v>0</v>
      </c>
      <c r="Q694" s="26">
        <v>0</v>
      </c>
      <c r="R694" s="27">
        <v>0</v>
      </c>
      <c r="S694" s="67">
        <v>0</v>
      </c>
      <c r="T694" s="25" t="s">
        <v>417</v>
      </c>
      <c r="U694" s="25" t="s">
        <v>417</v>
      </c>
      <c r="V694" s="25" t="s">
        <v>417</v>
      </c>
      <c r="W694" s="24">
        <v>1</v>
      </c>
      <c r="X694" s="24">
        <v>1</v>
      </c>
    </row>
    <row r="695" spans="1:24" hidden="1" x14ac:dyDescent="0.35">
      <c r="A695" t="str">
        <f t="shared" si="10"/>
        <v>548720OZORG</v>
      </c>
      <c r="B695" s="34">
        <v>5487</v>
      </c>
      <c r="C695" s="31" t="s">
        <v>134</v>
      </c>
      <c r="D695" s="31" t="s">
        <v>161</v>
      </c>
      <c r="E695" s="31" t="s">
        <v>461</v>
      </c>
      <c r="F695" s="32">
        <v>13.22</v>
      </c>
      <c r="G695" s="68">
        <v>18</v>
      </c>
      <c r="H695" s="32">
        <v>37.450000000000003</v>
      </c>
      <c r="I695" s="32">
        <v>24.23</v>
      </c>
      <c r="J695" s="68">
        <v>33</v>
      </c>
      <c r="K695" s="68">
        <v>51</v>
      </c>
      <c r="L695" s="68">
        <v>44</v>
      </c>
      <c r="M695" s="68">
        <v>24</v>
      </c>
      <c r="N695" s="68">
        <v>68</v>
      </c>
      <c r="O695" s="68">
        <v>17</v>
      </c>
      <c r="P695" s="32">
        <v>12.488200000000001</v>
      </c>
      <c r="Q695" s="32">
        <v>0.73460000000000003</v>
      </c>
      <c r="R695" s="33">
        <v>1.3192352639882917E-3</v>
      </c>
      <c r="S695" s="68">
        <v>0</v>
      </c>
      <c r="T695" s="31" t="s">
        <v>417</v>
      </c>
      <c r="U695" s="31" t="s">
        <v>417</v>
      </c>
      <c r="V695" s="31" t="s">
        <v>417</v>
      </c>
      <c r="W695" s="30">
        <v>1</v>
      </c>
      <c r="X695" s="30">
        <v>1</v>
      </c>
    </row>
    <row r="696" spans="1:24" hidden="1" x14ac:dyDescent="0.35">
      <c r="A696" t="str">
        <f t="shared" si="10"/>
        <v>6192MUSHROO</v>
      </c>
      <c r="B696" s="28">
        <v>6192</v>
      </c>
      <c r="C696" s="25" t="s">
        <v>67</v>
      </c>
      <c r="D696" s="25" t="s">
        <v>492</v>
      </c>
      <c r="E696" s="25" t="s">
        <v>446</v>
      </c>
      <c r="F696" s="26">
        <v>-13.21</v>
      </c>
      <c r="G696" s="67">
        <v>-5.87</v>
      </c>
      <c r="H696" s="26">
        <v>54.19</v>
      </c>
      <c r="I696" s="26">
        <v>67.400000000000006</v>
      </c>
      <c r="J696" s="67">
        <v>29.95</v>
      </c>
      <c r="K696" s="67">
        <v>24.08</v>
      </c>
      <c r="L696" s="67">
        <v>10.96</v>
      </c>
      <c r="M696" s="67">
        <v>25</v>
      </c>
      <c r="N696" s="67">
        <v>35.96</v>
      </c>
      <c r="O696" s="67">
        <v>11.88</v>
      </c>
      <c r="P696" s="26">
        <v>26.73</v>
      </c>
      <c r="Q696" s="26">
        <v>2.25</v>
      </c>
      <c r="R696" s="27">
        <v>5.7978312510522526E-3</v>
      </c>
      <c r="S696" s="67">
        <v>0</v>
      </c>
      <c r="T696" s="25" t="s">
        <v>417</v>
      </c>
      <c r="U696" s="25" t="s">
        <v>417</v>
      </c>
      <c r="V696" s="25" t="s">
        <v>417</v>
      </c>
      <c r="W696" s="24">
        <v>1</v>
      </c>
      <c r="X696" s="24">
        <v>1</v>
      </c>
    </row>
    <row r="697" spans="1:24" hidden="1" x14ac:dyDescent="0.35">
      <c r="A697" t="str">
        <f t="shared" si="10"/>
        <v>5462MARSAUC</v>
      </c>
      <c r="B697" s="34">
        <v>5462</v>
      </c>
      <c r="C697" s="31" t="s">
        <v>231</v>
      </c>
      <c r="D697" s="31" t="s">
        <v>453</v>
      </c>
      <c r="E697" s="31" t="s">
        <v>446</v>
      </c>
      <c r="F697" s="32">
        <v>13.15</v>
      </c>
      <c r="G697" s="68">
        <v>55</v>
      </c>
      <c r="H697" s="32">
        <v>53.79</v>
      </c>
      <c r="I697" s="32">
        <v>40.64</v>
      </c>
      <c r="J697" s="68">
        <v>170</v>
      </c>
      <c r="K697" s="68">
        <v>225</v>
      </c>
      <c r="L697" s="68">
        <v>180</v>
      </c>
      <c r="M697" s="68">
        <v>120</v>
      </c>
      <c r="N697" s="68">
        <v>300</v>
      </c>
      <c r="O697" s="68">
        <v>75</v>
      </c>
      <c r="P697" s="32">
        <v>17.932500000000001</v>
      </c>
      <c r="Q697" s="32">
        <v>0.23910000000000001</v>
      </c>
      <c r="R697" s="33">
        <v>2.9694530096170042E-3</v>
      </c>
      <c r="S697" s="68">
        <v>0</v>
      </c>
      <c r="T697" s="31" t="s">
        <v>417</v>
      </c>
      <c r="U697" s="31" t="s">
        <v>417</v>
      </c>
      <c r="V697" s="31" t="s">
        <v>417</v>
      </c>
      <c r="W697" s="30">
        <v>1</v>
      </c>
      <c r="X697" s="30">
        <v>1</v>
      </c>
    </row>
    <row r="698" spans="1:24" hidden="1" x14ac:dyDescent="0.35">
      <c r="A698" t="str">
        <f t="shared" si="10"/>
        <v>5462PENNE</v>
      </c>
      <c r="B698" s="28">
        <v>5462</v>
      </c>
      <c r="C698" s="25" t="s">
        <v>86</v>
      </c>
      <c r="D698" s="25" t="s">
        <v>482</v>
      </c>
      <c r="E698" s="25" t="s">
        <v>446</v>
      </c>
      <c r="F698" s="26">
        <v>13.15</v>
      </c>
      <c r="G698" s="67">
        <v>2.82</v>
      </c>
      <c r="H698" s="26">
        <v>37.270000000000003</v>
      </c>
      <c r="I698" s="26">
        <v>24.12</v>
      </c>
      <c r="J698" s="67">
        <v>5.17</v>
      </c>
      <c r="K698" s="67">
        <v>8</v>
      </c>
      <c r="L698" s="67">
        <v>5</v>
      </c>
      <c r="M698" s="67">
        <v>7</v>
      </c>
      <c r="N698" s="67">
        <v>12</v>
      </c>
      <c r="O698" s="67">
        <v>4</v>
      </c>
      <c r="P698" s="26">
        <v>18.64</v>
      </c>
      <c r="Q698" s="26">
        <v>4.66</v>
      </c>
      <c r="R698" s="27">
        <v>3.0866083423538803E-3</v>
      </c>
      <c r="S698" s="67">
        <v>0</v>
      </c>
      <c r="T698" s="25" t="s">
        <v>417</v>
      </c>
      <c r="U698" s="25" t="s">
        <v>417</v>
      </c>
      <c r="V698" s="25" t="s">
        <v>417</v>
      </c>
      <c r="W698" s="24">
        <v>1</v>
      </c>
      <c r="X698" s="24">
        <v>1</v>
      </c>
    </row>
    <row r="699" spans="1:24" hidden="1" x14ac:dyDescent="0.35">
      <c r="A699" t="str">
        <f t="shared" si="10"/>
        <v>5465PARCHPA</v>
      </c>
      <c r="B699" s="34">
        <v>5465</v>
      </c>
      <c r="C699" s="31" t="s">
        <v>238</v>
      </c>
      <c r="D699" s="31" t="s">
        <v>237</v>
      </c>
      <c r="E699" s="31" t="s">
        <v>446</v>
      </c>
      <c r="F699" s="32">
        <v>13.12</v>
      </c>
      <c r="G699" s="68">
        <v>0.35</v>
      </c>
      <c r="H699" s="32">
        <v>50.69</v>
      </c>
      <c r="I699" s="32">
        <v>37.57</v>
      </c>
      <c r="J699" s="68">
        <v>1</v>
      </c>
      <c r="K699" s="68">
        <v>1.35</v>
      </c>
      <c r="L699" s="68">
        <v>1.85</v>
      </c>
      <c r="M699" s="68">
        <v>1</v>
      </c>
      <c r="N699" s="68">
        <v>2.85</v>
      </c>
      <c r="O699" s="68">
        <v>1.5</v>
      </c>
      <c r="P699" s="32">
        <v>56.31</v>
      </c>
      <c r="Q699" s="32">
        <v>37.54</v>
      </c>
      <c r="R699" s="33">
        <v>6.8812369382061506E-3</v>
      </c>
      <c r="S699" s="68">
        <v>0</v>
      </c>
      <c r="T699" s="31" t="s">
        <v>417</v>
      </c>
      <c r="U699" s="31" t="s">
        <v>417</v>
      </c>
      <c r="V699" s="31" t="s">
        <v>417</v>
      </c>
      <c r="W699" s="30">
        <v>1</v>
      </c>
      <c r="X699" s="30">
        <v>1</v>
      </c>
    </row>
    <row r="700" spans="1:24" x14ac:dyDescent="0.35">
      <c r="A700" t="str">
        <f t="shared" si="10"/>
        <v>1368SUBBOX</v>
      </c>
      <c r="B700" s="28">
        <v>1368</v>
      </c>
      <c r="C700" s="25" t="s">
        <v>165</v>
      </c>
      <c r="D700" s="25" t="s">
        <v>454</v>
      </c>
      <c r="E700" s="25" t="s">
        <v>446</v>
      </c>
      <c r="F700" s="26">
        <v>-13.12</v>
      </c>
      <c r="G700" s="67">
        <v>-75</v>
      </c>
      <c r="H700" s="26">
        <v>104.92</v>
      </c>
      <c r="I700" s="26">
        <v>118.04</v>
      </c>
      <c r="J700" s="67">
        <v>675</v>
      </c>
      <c r="K700" s="67">
        <v>600</v>
      </c>
      <c r="L700" s="67">
        <v>0</v>
      </c>
      <c r="M700" s="67">
        <v>800</v>
      </c>
      <c r="N700" s="67">
        <v>800</v>
      </c>
      <c r="O700" s="67">
        <v>200</v>
      </c>
      <c r="P700" s="26">
        <v>34.979999999999997</v>
      </c>
      <c r="Q700" s="26">
        <v>0.1749</v>
      </c>
      <c r="R700" s="27">
        <v>3.6941420612216494E-3</v>
      </c>
      <c r="S700" s="67">
        <v>0</v>
      </c>
      <c r="T700" s="25" t="s">
        <v>417</v>
      </c>
      <c r="U700" s="25" t="s">
        <v>417</v>
      </c>
      <c r="V700" s="25" t="s">
        <v>417</v>
      </c>
      <c r="W700" s="24">
        <v>1</v>
      </c>
      <c r="X700" s="24">
        <v>1</v>
      </c>
    </row>
    <row r="701" spans="1:24" hidden="1" x14ac:dyDescent="0.35">
      <c r="A701" t="str">
        <f t="shared" si="10"/>
        <v>611712PIZBO</v>
      </c>
      <c r="B701" s="34">
        <v>6117</v>
      </c>
      <c r="C701" s="31" t="s">
        <v>176</v>
      </c>
      <c r="D701" s="31" t="s">
        <v>175</v>
      </c>
      <c r="E701" s="31" t="s">
        <v>446</v>
      </c>
      <c r="F701" s="32">
        <v>13.11</v>
      </c>
      <c r="G701" s="68">
        <v>42</v>
      </c>
      <c r="H701" s="32">
        <v>227.2</v>
      </c>
      <c r="I701" s="32">
        <v>214.09</v>
      </c>
      <c r="J701" s="68">
        <v>686</v>
      </c>
      <c r="K701" s="68">
        <v>728</v>
      </c>
      <c r="L701" s="68">
        <v>528</v>
      </c>
      <c r="M701" s="68">
        <v>800</v>
      </c>
      <c r="N701" s="68">
        <v>1328</v>
      </c>
      <c r="O701" s="68">
        <v>600</v>
      </c>
      <c r="P701" s="32">
        <v>187.26</v>
      </c>
      <c r="Q701" s="32">
        <v>0.31209999999999999</v>
      </c>
      <c r="R701" s="33">
        <v>3.1490882930296782E-2</v>
      </c>
      <c r="S701" s="68">
        <v>0</v>
      </c>
      <c r="T701" s="31" t="s">
        <v>417</v>
      </c>
      <c r="U701" s="31" t="s">
        <v>417</v>
      </c>
      <c r="V701" s="31" t="s">
        <v>417</v>
      </c>
      <c r="W701" s="30">
        <v>1</v>
      </c>
      <c r="X701" s="30">
        <v>1</v>
      </c>
    </row>
    <row r="702" spans="1:24" hidden="1" x14ac:dyDescent="0.35">
      <c r="A702" t="str">
        <f t="shared" si="10"/>
        <v>546810X16PCH</v>
      </c>
      <c r="B702" s="28">
        <v>5468</v>
      </c>
      <c r="C702" s="25" t="s">
        <v>236</v>
      </c>
      <c r="D702" s="25" t="s">
        <v>235</v>
      </c>
      <c r="E702" s="25" t="s">
        <v>446</v>
      </c>
      <c r="F702" s="26">
        <v>-13.1</v>
      </c>
      <c r="G702" s="67">
        <v>-0.35</v>
      </c>
      <c r="H702" s="26">
        <v>-11.23</v>
      </c>
      <c r="I702" s="26">
        <v>1.87</v>
      </c>
      <c r="J702" s="67">
        <v>0.05</v>
      </c>
      <c r="K702" s="67">
        <v>-0.3</v>
      </c>
      <c r="L702" s="67">
        <v>7.5</v>
      </c>
      <c r="M702" s="67">
        <v>0</v>
      </c>
      <c r="N702" s="67">
        <v>7.5</v>
      </c>
      <c r="O702" s="67">
        <v>7.8</v>
      </c>
      <c r="P702" s="26">
        <v>291.87599999999998</v>
      </c>
      <c r="Q702" s="26">
        <v>37.42</v>
      </c>
      <c r="R702" s="27">
        <v>4.6312617498774016E-2</v>
      </c>
      <c r="S702" s="67">
        <v>0</v>
      </c>
      <c r="T702" s="25" t="s">
        <v>417</v>
      </c>
      <c r="U702" s="25" t="s">
        <v>417</v>
      </c>
      <c r="V702" s="25" t="s">
        <v>417</v>
      </c>
      <c r="W702" s="24">
        <v>1</v>
      </c>
      <c r="X702" s="24">
        <v>1</v>
      </c>
    </row>
    <row r="703" spans="1:24" hidden="1" x14ac:dyDescent="0.35">
      <c r="A703" t="str">
        <f t="shared" si="10"/>
        <v>5423PINEAPL</v>
      </c>
      <c r="B703" s="34">
        <v>5423</v>
      </c>
      <c r="C703" s="31" t="s">
        <v>62</v>
      </c>
      <c r="D703" s="31" t="s">
        <v>244</v>
      </c>
      <c r="E703" s="31" t="s">
        <v>446</v>
      </c>
      <c r="F703" s="32">
        <v>13.08</v>
      </c>
      <c r="G703" s="68">
        <v>2</v>
      </c>
      <c r="H703" s="32">
        <v>57.14</v>
      </c>
      <c r="I703" s="32">
        <v>44.06</v>
      </c>
      <c r="J703" s="68">
        <v>6.75</v>
      </c>
      <c r="K703" s="68">
        <v>8.75</v>
      </c>
      <c r="L703" s="68">
        <v>7</v>
      </c>
      <c r="M703" s="68">
        <v>12</v>
      </c>
      <c r="N703" s="68">
        <v>19</v>
      </c>
      <c r="O703" s="68">
        <v>10.25</v>
      </c>
      <c r="P703" s="32">
        <v>66.932500000000005</v>
      </c>
      <c r="Q703" s="32">
        <v>6.53</v>
      </c>
      <c r="R703" s="33">
        <v>1.488857497924842E-2</v>
      </c>
      <c r="S703" s="68">
        <v>0</v>
      </c>
      <c r="T703" s="31" t="s">
        <v>417</v>
      </c>
      <c r="U703" s="31" t="s">
        <v>417</v>
      </c>
      <c r="V703" s="31" t="s">
        <v>417</v>
      </c>
      <c r="W703" s="30">
        <v>1</v>
      </c>
      <c r="X703" s="30">
        <v>1</v>
      </c>
    </row>
    <row r="704" spans="1:24" hidden="1" x14ac:dyDescent="0.35">
      <c r="A704" t="str">
        <f t="shared" si="10"/>
        <v>5427GRNPEPP</v>
      </c>
      <c r="B704" s="28">
        <v>5427</v>
      </c>
      <c r="C704" s="25" t="s">
        <v>57</v>
      </c>
      <c r="D704" s="25" t="s">
        <v>212</v>
      </c>
      <c r="E704" s="25" t="s">
        <v>446</v>
      </c>
      <c r="F704" s="26">
        <v>12.97</v>
      </c>
      <c r="G704" s="67">
        <v>1.98</v>
      </c>
      <c r="H704" s="26">
        <v>68.78</v>
      </c>
      <c r="I704" s="26">
        <v>55.81</v>
      </c>
      <c r="J704" s="67">
        <v>8.52</v>
      </c>
      <c r="K704" s="67">
        <v>10.5</v>
      </c>
      <c r="L704" s="67">
        <v>1.5</v>
      </c>
      <c r="M704" s="67">
        <v>13</v>
      </c>
      <c r="N704" s="67">
        <v>14.5</v>
      </c>
      <c r="O704" s="67">
        <v>4</v>
      </c>
      <c r="P704" s="26">
        <v>26.2</v>
      </c>
      <c r="Q704" s="26">
        <v>6.55</v>
      </c>
      <c r="R704" s="27">
        <v>4.1477270289655569E-3</v>
      </c>
      <c r="S704" s="67">
        <v>0</v>
      </c>
      <c r="T704" s="25" t="s">
        <v>417</v>
      </c>
      <c r="U704" s="25" t="s">
        <v>417</v>
      </c>
      <c r="V704" s="25" t="s">
        <v>417</v>
      </c>
      <c r="W704" s="24">
        <v>1</v>
      </c>
      <c r="X704" s="24">
        <v>1</v>
      </c>
    </row>
    <row r="705" spans="1:24" hidden="1" x14ac:dyDescent="0.35">
      <c r="A705" t="str">
        <f t="shared" si="10"/>
        <v>5457ITALSAU</v>
      </c>
      <c r="B705" s="34">
        <v>5457</v>
      </c>
      <c r="C705" s="31" t="s">
        <v>31</v>
      </c>
      <c r="D705" s="31" t="s">
        <v>193</v>
      </c>
      <c r="E705" s="31" t="s">
        <v>446</v>
      </c>
      <c r="F705" s="32">
        <v>-12.97</v>
      </c>
      <c r="G705" s="68">
        <v>-5.92</v>
      </c>
      <c r="H705" s="32">
        <v>73.8</v>
      </c>
      <c r="I705" s="32">
        <v>86.77</v>
      </c>
      <c r="J705" s="68">
        <v>39.67</v>
      </c>
      <c r="K705" s="68">
        <v>33.74</v>
      </c>
      <c r="L705" s="68">
        <v>35.94</v>
      </c>
      <c r="M705" s="68">
        <v>40</v>
      </c>
      <c r="N705" s="68">
        <v>75.94</v>
      </c>
      <c r="O705" s="68">
        <v>42.2</v>
      </c>
      <c r="P705" s="32">
        <v>92.3125</v>
      </c>
      <c r="Q705" s="32">
        <v>2.1875</v>
      </c>
      <c r="R705" s="33">
        <v>1.1222813300858286E-2</v>
      </c>
      <c r="S705" s="68">
        <v>0</v>
      </c>
      <c r="T705" s="31" t="s">
        <v>417</v>
      </c>
      <c r="U705" s="31" t="s">
        <v>417</v>
      </c>
      <c r="V705" s="31" t="s">
        <v>417</v>
      </c>
      <c r="W705" s="30">
        <v>1</v>
      </c>
      <c r="X705" s="30">
        <v>1</v>
      </c>
    </row>
    <row r="706" spans="1:24" hidden="1" x14ac:dyDescent="0.35">
      <c r="A706" t="str">
        <f t="shared" si="10"/>
        <v>4293ALFRED</v>
      </c>
      <c r="B706" s="28">
        <v>4293</v>
      </c>
      <c r="C706" s="25" t="s">
        <v>69</v>
      </c>
      <c r="D706" s="25" t="s">
        <v>501</v>
      </c>
      <c r="E706" s="25" t="s">
        <v>446</v>
      </c>
      <c r="F706" s="26">
        <v>12.95</v>
      </c>
      <c r="G706" s="67">
        <v>1.51</v>
      </c>
      <c r="H706" s="26">
        <v>85.77</v>
      </c>
      <c r="I706" s="26">
        <v>72.819999999999993</v>
      </c>
      <c r="J706" s="67">
        <v>8.49</v>
      </c>
      <c r="K706" s="67">
        <v>10</v>
      </c>
      <c r="L706" s="67">
        <v>5.75</v>
      </c>
      <c r="M706" s="67">
        <v>8</v>
      </c>
      <c r="N706" s="67">
        <v>13.75</v>
      </c>
      <c r="O706" s="67">
        <v>3.75</v>
      </c>
      <c r="P706" s="26">
        <v>32.165624999999999</v>
      </c>
      <c r="Q706" s="26">
        <v>8.5775000000000006</v>
      </c>
      <c r="R706" s="27">
        <v>6.4051790755896209E-3</v>
      </c>
      <c r="S706" s="67">
        <v>0</v>
      </c>
      <c r="T706" s="25" t="s">
        <v>417</v>
      </c>
      <c r="U706" s="25" t="s">
        <v>417</v>
      </c>
      <c r="V706" s="25" t="s">
        <v>417</v>
      </c>
      <c r="W706" s="24">
        <v>1</v>
      </c>
      <c r="X706" s="24">
        <v>1</v>
      </c>
    </row>
    <row r="707" spans="1:24" hidden="1" x14ac:dyDescent="0.35">
      <c r="A707" t="str">
        <f t="shared" ref="A707:A770" si="11">B707&amp;C707</f>
        <v>6192BLKOLIV</v>
      </c>
      <c r="B707" s="34">
        <v>6192</v>
      </c>
      <c r="C707" s="31" t="s">
        <v>72</v>
      </c>
      <c r="D707" s="31" t="s">
        <v>171</v>
      </c>
      <c r="E707" s="31" t="s">
        <v>446</v>
      </c>
      <c r="F707" s="32">
        <v>12.94</v>
      </c>
      <c r="G707" s="68">
        <v>2.4300000000000002</v>
      </c>
      <c r="H707" s="32">
        <v>37.299999999999997</v>
      </c>
      <c r="I707" s="32">
        <v>24.36</v>
      </c>
      <c r="J707" s="68">
        <v>4.57</v>
      </c>
      <c r="K707" s="68">
        <v>7</v>
      </c>
      <c r="L707" s="68">
        <v>4</v>
      </c>
      <c r="M707" s="68">
        <v>12</v>
      </c>
      <c r="N707" s="68">
        <v>16</v>
      </c>
      <c r="O707" s="68">
        <v>9</v>
      </c>
      <c r="P707" s="32">
        <v>47.97</v>
      </c>
      <c r="Q707" s="32">
        <v>5.33</v>
      </c>
      <c r="R707" s="33">
        <v>1.0404862144144279E-2</v>
      </c>
      <c r="S707" s="68">
        <v>0</v>
      </c>
      <c r="T707" s="31" t="s">
        <v>417</v>
      </c>
      <c r="U707" s="31" t="s">
        <v>417</v>
      </c>
      <c r="V707" s="31" t="s">
        <v>417</v>
      </c>
      <c r="W707" s="30">
        <v>1</v>
      </c>
      <c r="X707" s="30">
        <v>1</v>
      </c>
    </row>
    <row r="708" spans="1:24" hidden="1" x14ac:dyDescent="0.35">
      <c r="A708" t="str">
        <f t="shared" si="11"/>
        <v>6192DTOMATOE</v>
      </c>
      <c r="B708" s="28">
        <v>6192</v>
      </c>
      <c r="C708" s="25" t="s">
        <v>80</v>
      </c>
      <c r="D708" s="25" t="s">
        <v>195</v>
      </c>
      <c r="E708" s="25" t="s">
        <v>446</v>
      </c>
      <c r="F708" s="26">
        <v>12.93</v>
      </c>
      <c r="G708" s="67">
        <v>2.35</v>
      </c>
      <c r="H708" s="26">
        <v>18.96</v>
      </c>
      <c r="I708" s="26">
        <v>6.03</v>
      </c>
      <c r="J708" s="67">
        <v>1.1000000000000001</v>
      </c>
      <c r="K708" s="67">
        <v>3.45</v>
      </c>
      <c r="L708" s="67">
        <v>7.25</v>
      </c>
      <c r="M708" s="67">
        <v>0</v>
      </c>
      <c r="N708" s="67">
        <v>7.25</v>
      </c>
      <c r="O708" s="67">
        <v>3.8</v>
      </c>
      <c r="P708" s="26">
        <v>20.893540000000002</v>
      </c>
      <c r="Q708" s="26">
        <v>5.4983000000000004</v>
      </c>
      <c r="R708" s="27">
        <v>4.5318824974601678E-3</v>
      </c>
      <c r="S708" s="67">
        <v>0</v>
      </c>
      <c r="T708" s="25" t="s">
        <v>417</v>
      </c>
      <c r="U708" s="25" t="s">
        <v>417</v>
      </c>
      <c r="V708" s="25" t="s">
        <v>417</v>
      </c>
      <c r="W708" s="24">
        <v>1</v>
      </c>
      <c r="X708" s="24">
        <v>1</v>
      </c>
    </row>
    <row r="709" spans="1:24" x14ac:dyDescent="0.35">
      <c r="A709" t="str">
        <f t="shared" si="11"/>
        <v>1368PENNE</v>
      </c>
      <c r="B709" s="34">
        <v>1368</v>
      </c>
      <c r="C709" s="31" t="s">
        <v>86</v>
      </c>
      <c r="D709" s="31" t="s">
        <v>482</v>
      </c>
      <c r="E709" s="31" t="s">
        <v>446</v>
      </c>
      <c r="F709" s="32">
        <v>12.91</v>
      </c>
      <c r="G709" s="68">
        <v>2.77</v>
      </c>
      <c r="H709" s="32">
        <v>89.71</v>
      </c>
      <c r="I709" s="32">
        <v>76.8</v>
      </c>
      <c r="J709" s="68">
        <v>16.5</v>
      </c>
      <c r="K709" s="68">
        <v>19.27</v>
      </c>
      <c r="L709" s="68">
        <v>8.25</v>
      </c>
      <c r="M709" s="68">
        <v>16</v>
      </c>
      <c r="N709" s="68">
        <v>24.25</v>
      </c>
      <c r="O709" s="68">
        <v>5</v>
      </c>
      <c r="P709" s="32">
        <v>23.3</v>
      </c>
      <c r="Q709" s="32">
        <v>4.66</v>
      </c>
      <c r="R709" s="33">
        <v>2.4606492288869195E-3</v>
      </c>
      <c r="S709" s="68">
        <v>0</v>
      </c>
      <c r="T709" s="31" t="s">
        <v>417</v>
      </c>
      <c r="U709" s="31" t="s">
        <v>417</v>
      </c>
      <c r="V709" s="31" t="s">
        <v>417</v>
      </c>
      <c r="W709" s="30">
        <v>1</v>
      </c>
      <c r="X709" s="30">
        <v>1</v>
      </c>
    </row>
    <row r="710" spans="1:24" hidden="1" x14ac:dyDescent="0.35">
      <c r="A710" t="str">
        <f t="shared" si="11"/>
        <v>6194PINEAPL</v>
      </c>
      <c r="B710" s="28">
        <v>6194</v>
      </c>
      <c r="C710" s="25" t="s">
        <v>62</v>
      </c>
      <c r="D710" s="25" t="s">
        <v>244</v>
      </c>
      <c r="E710" s="25" t="s">
        <v>446</v>
      </c>
      <c r="F710" s="26">
        <v>12.88</v>
      </c>
      <c r="G710" s="67">
        <v>1.97</v>
      </c>
      <c r="H710" s="26">
        <v>59.53</v>
      </c>
      <c r="I710" s="26">
        <v>46.65</v>
      </c>
      <c r="J710" s="67">
        <v>7.15</v>
      </c>
      <c r="K710" s="67">
        <v>9.1199999999999992</v>
      </c>
      <c r="L710" s="67">
        <v>9.6300000000000008</v>
      </c>
      <c r="M710" s="67">
        <v>6</v>
      </c>
      <c r="N710" s="67">
        <v>15.63</v>
      </c>
      <c r="O710" s="67">
        <v>6.52</v>
      </c>
      <c r="P710" s="26">
        <v>42.575600000000001</v>
      </c>
      <c r="Q710" s="26">
        <v>6.53</v>
      </c>
      <c r="R710" s="27">
        <v>6.2442106203645454E-3</v>
      </c>
      <c r="S710" s="67">
        <v>0</v>
      </c>
      <c r="T710" s="25" t="s">
        <v>417</v>
      </c>
      <c r="U710" s="25" t="s">
        <v>417</v>
      </c>
      <c r="V710" s="25" t="s">
        <v>417</v>
      </c>
      <c r="W710" s="24">
        <v>1</v>
      </c>
      <c r="X710" s="24">
        <v>1</v>
      </c>
    </row>
    <row r="711" spans="1:24" hidden="1" x14ac:dyDescent="0.35">
      <c r="A711" t="str">
        <f t="shared" si="11"/>
        <v>426916PIZBO</v>
      </c>
      <c r="B711" s="34">
        <v>4269</v>
      </c>
      <c r="C711" s="31" t="s">
        <v>180</v>
      </c>
      <c r="D711" s="31" t="s">
        <v>179</v>
      </c>
      <c r="E711" s="31" t="s">
        <v>446</v>
      </c>
      <c r="F711" s="32">
        <v>-12.88</v>
      </c>
      <c r="G711" s="68">
        <v>-26</v>
      </c>
      <c r="H711" s="32">
        <v>2.97</v>
      </c>
      <c r="I711" s="32">
        <v>15.85</v>
      </c>
      <c r="J711" s="68">
        <v>32</v>
      </c>
      <c r="K711" s="68">
        <v>6</v>
      </c>
      <c r="L711" s="68">
        <v>106</v>
      </c>
      <c r="M711" s="68">
        <v>-50</v>
      </c>
      <c r="N711" s="68">
        <v>56</v>
      </c>
      <c r="O711" s="68">
        <v>50</v>
      </c>
      <c r="P711" s="32">
        <v>24.78</v>
      </c>
      <c r="Q711" s="32">
        <v>0.49559999999999998</v>
      </c>
      <c r="R711" s="33">
        <v>4.6200892068749911E-3</v>
      </c>
      <c r="S711" s="68">
        <v>0</v>
      </c>
      <c r="T711" s="31" t="s">
        <v>417</v>
      </c>
      <c r="U711" s="31" t="s">
        <v>417</v>
      </c>
      <c r="V711" s="31" t="s">
        <v>417</v>
      </c>
      <c r="W711" s="30">
        <v>1</v>
      </c>
      <c r="X711" s="30">
        <v>1</v>
      </c>
    </row>
    <row r="712" spans="1:24" hidden="1" x14ac:dyDescent="0.35">
      <c r="A712" t="str">
        <f t="shared" si="11"/>
        <v>6165CRREDPE</v>
      </c>
      <c r="B712" s="28">
        <v>6165</v>
      </c>
      <c r="C712" s="25" t="s">
        <v>449</v>
      </c>
      <c r="D712" s="25" t="s">
        <v>450</v>
      </c>
      <c r="E712" s="25" t="s">
        <v>446</v>
      </c>
      <c r="F712" s="26">
        <v>12.83</v>
      </c>
      <c r="G712" s="67">
        <v>600</v>
      </c>
      <c r="H712" s="26">
        <v>12.83</v>
      </c>
      <c r="I712" s="26">
        <v>0</v>
      </c>
      <c r="J712" s="67">
        <v>0</v>
      </c>
      <c r="K712" s="67">
        <v>600</v>
      </c>
      <c r="L712" s="67">
        <v>1000</v>
      </c>
      <c r="M712" s="67">
        <v>0</v>
      </c>
      <c r="N712" s="67">
        <v>1000</v>
      </c>
      <c r="O712" s="67">
        <v>400</v>
      </c>
      <c r="P712" s="26">
        <v>8.56</v>
      </c>
      <c r="Q712" s="26">
        <v>2.1399999999999999E-2</v>
      </c>
      <c r="R712" s="27">
        <v>1.2671959864705511E-3</v>
      </c>
      <c r="S712" s="67">
        <v>0</v>
      </c>
      <c r="T712" s="25" t="s">
        <v>417</v>
      </c>
      <c r="U712" s="25" t="s">
        <v>417</v>
      </c>
      <c r="V712" s="25" t="s">
        <v>417</v>
      </c>
      <c r="W712" s="24">
        <v>1</v>
      </c>
      <c r="X712" s="24">
        <v>1</v>
      </c>
    </row>
    <row r="713" spans="1:24" hidden="1" x14ac:dyDescent="0.35">
      <c r="A713" t="str">
        <f t="shared" si="11"/>
        <v>546914SCRDO</v>
      </c>
      <c r="B713" s="34">
        <v>5469</v>
      </c>
      <c r="C713" s="31" t="s">
        <v>94</v>
      </c>
      <c r="D713" s="31" t="s">
        <v>198</v>
      </c>
      <c r="E713" s="31" t="s">
        <v>446</v>
      </c>
      <c r="F713" s="32">
        <v>12.82</v>
      </c>
      <c r="G713" s="68">
        <v>15.5</v>
      </c>
      <c r="H713" s="32">
        <v>319.92</v>
      </c>
      <c r="I713" s="32">
        <v>307.10000000000002</v>
      </c>
      <c r="J713" s="68">
        <v>371.5</v>
      </c>
      <c r="K713" s="68">
        <v>387</v>
      </c>
      <c r="L713" s="68">
        <v>167.5</v>
      </c>
      <c r="M713" s="68">
        <v>360</v>
      </c>
      <c r="N713" s="68">
        <v>527.5</v>
      </c>
      <c r="O713" s="68">
        <v>140.5</v>
      </c>
      <c r="P713" s="32">
        <v>116.15134999999999</v>
      </c>
      <c r="Q713" s="32">
        <v>0.82669999999999999</v>
      </c>
      <c r="R713" s="33">
        <v>1.6857360162275785E-2</v>
      </c>
      <c r="S713" s="68">
        <v>0</v>
      </c>
      <c r="T713" s="31" t="s">
        <v>417</v>
      </c>
      <c r="U713" s="31" t="s">
        <v>417</v>
      </c>
      <c r="V713" s="31" t="s">
        <v>417</v>
      </c>
      <c r="W713" s="30">
        <v>1</v>
      </c>
      <c r="X713" s="30">
        <v>1</v>
      </c>
    </row>
    <row r="714" spans="1:24" hidden="1" x14ac:dyDescent="0.35">
      <c r="A714" t="str">
        <f t="shared" si="11"/>
        <v>4391ITALSAU</v>
      </c>
      <c r="B714" s="28">
        <v>4391</v>
      </c>
      <c r="C714" s="25" t="s">
        <v>31</v>
      </c>
      <c r="D714" s="25" t="s">
        <v>193</v>
      </c>
      <c r="E714" s="25" t="s">
        <v>446</v>
      </c>
      <c r="F714" s="26">
        <v>12.78</v>
      </c>
      <c r="G714" s="67">
        <v>5.85</v>
      </c>
      <c r="H714" s="26">
        <v>74.37</v>
      </c>
      <c r="I714" s="26">
        <v>61.59</v>
      </c>
      <c r="J714" s="67">
        <v>28.15</v>
      </c>
      <c r="K714" s="67">
        <v>34</v>
      </c>
      <c r="L714" s="67">
        <v>2</v>
      </c>
      <c r="M714" s="67">
        <v>40</v>
      </c>
      <c r="N714" s="67">
        <v>42</v>
      </c>
      <c r="O714" s="67">
        <v>8</v>
      </c>
      <c r="P714" s="26">
        <v>17.5</v>
      </c>
      <c r="Q714" s="26">
        <v>2.1875</v>
      </c>
      <c r="R714" s="27">
        <v>3.9002424947912262E-3</v>
      </c>
      <c r="S714" s="67">
        <v>0</v>
      </c>
      <c r="T714" s="25" t="s">
        <v>417</v>
      </c>
      <c r="U714" s="25" t="s">
        <v>417</v>
      </c>
      <c r="V714" s="25" t="s">
        <v>417</v>
      </c>
      <c r="W714" s="24">
        <v>1</v>
      </c>
      <c r="X714" s="24">
        <v>1</v>
      </c>
    </row>
    <row r="715" spans="1:24" hidden="1" x14ac:dyDescent="0.35">
      <c r="A715" t="str">
        <f t="shared" si="11"/>
        <v>6172PROVOLON</v>
      </c>
      <c r="B715" s="34">
        <v>6172</v>
      </c>
      <c r="C715" s="31" t="s">
        <v>99</v>
      </c>
      <c r="D715" s="31" t="s">
        <v>188</v>
      </c>
      <c r="E715" s="31" t="s">
        <v>446</v>
      </c>
      <c r="F715" s="32">
        <v>12.77</v>
      </c>
      <c r="G715" s="68">
        <v>5.48</v>
      </c>
      <c r="H715" s="32">
        <v>120.72</v>
      </c>
      <c r="I715" s="32">
        <v>107.95</v>
      </c>
      <c r="J715" s="68">
        <v>46.47</v>
      </c>
      <c r="K715" s="68">
        <v>51.96</v>
      </c>
      <c r="L715" s="68">
        <v>38.96</v>
      </c>
      <c r="M715" s="68">
        <v>15</v>
      </c>
      <c r="N715" s="68">
        <v>53.96</v>
      </c>
      <c r="O715" s="68">
        <v>2</v>
      </c>
      <c r="P715" s="32">
        <v>4.6466000000000003</v>
      </c>
      <c r="Q715" s="32">
        <v>2.3233000000000001</v>
      </c>
      <c r="R715" s="33">
        <v>1.1968796436365946E-3</v>
      </c>
      <c r="S715" s="68">
        <v>0</v>
      </c>
      <c r="T715" s="31" t="s">
        <v>417</v>
      </c>
      <c r="U715" s="31" t="s">
        <v>417</v>
      </c>
      <c r="V715" s="31" t="s">
        <v>417</v>
      </c>
      <c r="W715" s="30">
        <v>1</v>
      </c>
      <c r="X715" s="30">
        <v>1</v>
      </c>
    </row>
    <row r="716" spans="1:24" hidden="1" x14ac:dyDescent="0.35">
      <c r="A716" t="str">
        <f t="shared" si="11"/>
        <v>545710SCRDO</v>
      </c>
      <c r="B716" s="28">
        <v>5457</v>
      </c>
      <c r="C716" s="25" t="s">
        <v>101</v>
      </c>
      <c r="D716" s="25" t="s">
        <v>196</v>
      </c>
      <c r="E716" s="25" t="s">
        <v>446</v>
      </c>
      <c r="F716" s="26">
        <v>12.74</v>
      </c>
      <c r="G716" s="67">
        <v>30</v>
      </c>
      <c r="H716" s="26">
        <v>44.2</v>
      </c>
      <c r="I716" s="26">
        <v>31.46</v>
      </c>
      <c r="J716" s="67">
        <v>74</v>
      </c>
      <c r="K716" s="67">
        <v>104</v>
      </c>
      <c r="L716" s="67">
        <v>67</v>
      </c>
      <c r="M716" s="67">
        <v>80</v>
      </c>
      <c r="N716" s="67">
        <v>147</v>
      </c>
      <c r="O716" s="67">
        <v>43</v>
      </c>
      <c r="P716" s="26">
        <v>18.274999999999999</v>
      </c>
      <c r="Q716" s="26">
        <v>0.42499999999999999</v>
      </c>
      <c r="R716" s="27">
        <v>2.2217675079018026E-3</v>
      </c>
      <c r="S716" s="67">
        <v>0</v>
      </c>
      <c r="T716" s="25" t="s">
        <v>417</v>
      </c>
      <c r="U716" s="25" t="s">
        <v>417</v>
      </c>
      <c r="V716" s="25" t="s">
        <v>417</v>
      </c>
      <c r="W716" s="24">
        <v>1</v>
      </c>
      <c r="X716" s="24">
        <v>1</v>
      </c>
    </row>
    <row r="717" spans="1:24" hidden="1" x14ac:dyDescent="0.35">
      <c r="A717" t="str">
        <f t="shared" si="11"/>
        <v>6118GAROIL</v>
      </c>
      <c r="B717" s="34">
        <v>6118</v>
      </c>
      <c r="C717" s="31" t="s">
        <v>64</v>
      </c>
      <c r="D717" s="31" t="s">
        <v>498</v>
      </c>
      <c r="E717" s="31" t="s">
        <v>446</v>
      </c>
      <c r="F717" s="32">
        <v>-12.7</v>
      </c>
      <c r="G717" s="68">
        <v>-1.37</v>
      </c>
      <c r="H717" s="32">
        <v>84.33</v>
      </c>
      <c r="I717" s="32">
        <v>97.03</v>
      </c>
      <c r="J717" s="68">
        <v>10.47</v>
      </c>
      <c r="K717" s="68">
        <v>9.1</v>
      </c>
      <c r="L717" s="68">
        <v>12.5</v>
      </c>
      <c r="M717" s="68">
        <v>6</v>
      </c>
      <c r="N717" s="68">
        <v>18.5</v>
      </c>
      <c r="O717" s="68">
        <v>9.4</v>
      </c>
      <c r="P717" s="32">
        <v>87.106979999999993</v>
      </c>
      <c r="Q717" s="32">
        <v>9.2667000000000002</v>
      </c>
      <c r="R717" s="33">
        <v>1.6634749031829196E-2</v>
      </c>
      <c r="S717" s="68">
        <v>0</v>
      </c>
      <c r="T717" s="31" t="s">
        <v>417</v>
      </c>
      <c r="U717" s="31" t="s">
        <v>417</v>
      </c>
      <c r="V717" s="31" t="s">
        <v>417</v>
      </c>
      <c r="W717" s="30">
        <v>1</v>
      </c>
      <c r="X717" s="30">
        <v>1</v>
      </c>
    </row>
    <row r="718" spans="1:24" hidden="1" x14ac:dyDescent="0.35">
      <c r="A718" t="str">
        <f t="shared" si="11"/>
        <v>6117SAUCEGP</v>
      </c>
      <c r="B718" s="28">
        <v>6117</v>
      </c>
      <c r="C718" s="25" t="s">
        <v>42</v>
      </c>
      <c r="D718" s="25" t="s">
        <v>209</v>
      </c>
      <c r="E718" s="25" t="s">
        <v>446</v>
      </c>
      <c r="F718" s="26">
        <v>-12.66</v>
      </c>
      <c r="G718" s="67">
        <v>-4.3899999999999997</v>
      </c>
      <c r="H718" s="26">
        <v>29.61</v>
      </c>
      <c r="I718" s="26">
        <v>42.27</v>
      </c>
      <c r="J718" s="67">
        <v>14.64</v>
      </c>
      <c r="K718" s="67">
        <v>10.25</v>
      </c>
      <c r="L718" s="67">
        <v>13.25</v>
      </c>
      <c r="M718" s="67">
        <v>12</v>
      </c>
      <c r="N718" s="67">
        <v>25.25</v>
      </c>
      <c r="O718" s="67">
        <v>15</v>
      </c>
      <c r="P718" s="26">
        <v>43.3005</v>
      </c>
      <c r="Q718" s="26">
        <v>2.8866999999999998</v>
      </c>
      <c r="R718" s="27">
        <v>7.2816991152585483E-3</v>
      </c>
      <c r="S718" s="67">
        <v>0</v>
      </c>
      <c r="T718" s="25" t="s">
        <v>417</v>
      </c>
      <c r="U718" s="25" t="s">
        <v>417</v>
      </c>
      <c r="V718" s="25" t="s">
        <v>417</v>
      </c>
      <c r="W718" s="24">
        <v>1</v>
      </c>
      <c r="X718" s="24">
        <v>1</v>
      </c>
    </row>
    <row r="719" spans="1:24" hidden="1" x14ac:dyDescent="0.35">
      <c r="A719" t="str">
        <f t="shared" si="11"/>
        <v>5462HOTCUP</v>
      </c>
      <c r="B719" s="34">
        <v>5462</v>
      </c>
      <c r="C719" s="31" t="s">
        <v>220</v>
      </c>
      <c r="D719" s="31" t="s">
        <v>464</v>
      </c>
      <c r="E719" s="31" t="s">
        <v>446</v>
      </c>
      <c r="F719" s="32">
        <v>12.65</v>
      </c>
      <c r="G719" s="68">
        <v>68</v>
      </c>
      <c r="H719" s="32">
        <v>13.95</v>
      </c>
      <c r="I719" s="32">
        <v>1.3</v>
      </c>
      <c r="J719" s="68">
        <v>7</v>
      </c>
      <c r="K719" s="68">
        <v>75</v>
      </c>
      <c r="L719" s="68">
        <v>120</v>
      </c>
      <c r="M719" s="68">
        <v>0</v>
      </c>
      <c r="N719" s="68">
        <v>120</v>
      </c>
      <c r="O719" s="68">
        <v>45</v>
      </c>
      <c r="P719" s="32">
        <v>8.3744999999999994</v>
      </c>
      <c r="Q719" s="32">
        <v>0.18609999999999999</v>
      </c>
      <c r="R719" s="33">
        <v>1.3867382812791076E-3</v>
      </c>
      <c r="S719" s="68">
        <v>0</v>
      </c>
      <c r="T719" s="31" t="s">
        <v>417</v>
      </c>
      <c r="U719" s="31" t="s">
        <v>417</v>
      </c>
      <c r="V719" s="31" t="s">
        <v>417</v>
      </c>
      <c r="W719" s="30">
        <v>1</v>
      </c>
      <c r="X719" s="30">
        <v>1</v>
      </c>
    </row>
    <row r="720" spans="1:24" hidden="1" x14ac:dyDescent="0.35">
      <c r="A720" t="str">
        <f t="shared" si="11"/>
        <v>6165PARMAS</v>
      </c>
      <c r="B720" s="28">
        <v>6165</v>
      </c>
      <c r="C720" s="25" t="s">
        <v>109</v>
      </c>
      <c r="D720" s="25" t="s">
        <v>239</v>
      </c>
      <c r="E720" s="25" t="s">
        <v>446</v>
      </c>
      <c r="F720" s="26">
        <v>-12.65</v>
      </c>
      <c r="G720" s="67">
        <v>-1.8</v>
      </c>
      <c r="H720" s="26">
        <v>29.29</v>
      </c>
      <c r="I720" s="26">
        <v>41.94</v>
      </c>
      <c r="J720" s="67">
        <v>5.97</v>
      </c>
      <c r="K720" s="67">
        <v>4.17</v>
      </c>
      <c r="L720" s="67">
        <v>5.5</v>
      </c>
      <c r="M720" s="67">
        <v>4</v>
      </c>
      <c r="N720" s="67">
        <v>9.5</v>
      </c>
      <c r="O720" s="67">
        <v>5.33</v>
      </c>
      <c r="P720" s="26">
        <v>37.469900000000003</v>
      </c>
      <c r="Q720" s="26">
        <v>7.03</v>
      </c>
      <c r="R720" s="27">
        <v>5.5469283754033772E-3</v>
      </c>
      <c r="S720" s="67">
        <v>0</v>
      </c>
      <c r="T720" s="25" t="s">
        <v>417</v>
      </c>
      <c r="U720" s="25" t="s">
        <v>417</v>
      </c>
      <c r="V720" s="25" t="s">
        <v>417</v>
      </c>
      <c r="W720" s="24">
        <v>1</v>
      </c>
      <c r="X720" s="24">
        <v>1</v>
      </c>
    </row>
    <row r="721" spans="1:24" hidden="1" x14ac:dyDescent="0.35">
      <c r="A721" t="str">
        <f t="shared" si="11"/>
        <v>14842LTCKE</v>
      </c>
      <c r="B721" s="34">
        <v>1484</v>
      </c>
      <c r="C721" s="31" t="s">
        <v>469</v>
      </c>
      <c r="D721" s="31" t="s">
        <v>470</v>
      </c>
      <c r="E721" s="31" t="s">
        <v>461</v>
      </c>
      <c r="F721" s="32">
        <v>-12.64</v>
      </c>
      <c r="G721" s="68">
        <v>-9</v>
      </c>
      <c r="H721" s="32">
        <v>60.35</v>
      </c>
      <c r="I721" s="32">
        <v>72.989999999999995</v>
      </c>
      <c r="J721" s="68">
        <v>52</v>
      </c>
      <c r="K721" s="68">
        <v>43</v>
      </c>
      <c r="L721" s="68">
        <v>11</v>
      </c>
      <c r="M721" s="68">
        <v>32</v>
      </c>
      <c r="N721" s="68">
        <v>43</v>
      </c>
      <c r="O721" s="68">
        <v>0</v>
      </c>
      <c r="P721" s="32">
        <v>0</v>
      </c>
      <c r="Q721" s="32">
        <v>0</v>
      </c>
      <c r="R721" s="33">
        <v>0</v>
      </c>
      <c r="S721" s="68">
        <v>0</v>
      </c>
      <c r="T721" s="31" t="s">
        <v>417</v>
      </c>
      <c r="U721" s="31" t="s">
        <v>417</v>
      </c>
      <c r="V721" s="31" t="s">
        <v>417</v>
      </c>
      <c r="W721" s="30">
        <v>1</v>
      </c>
      <c r="X721" s="30">
        <v>1</v>
      </c>
    </row>
    <row r="722" spans="1:24" hidden="1" x14ac:dyDescent="0.35">
      <c r="A722" t="str">
        <f t="shared" si="11"/>
        <v>61672LTCKE</v>
      </c>
      <c r="B722" s="28">
        <v>6167</v>
      </c>
      <c r="C722" s="25" t="s">
        <v>469</v>
      </c>
      <c r="D722" s="25" t="s">
        <v>470</v>
      </c>
      <c r="E722" s="25" t="s">
        <v>461</v>
      </c>
      <c r="F722" s="26">
        <v>-12.63</v>
      </c>
      <c r="G722" s="67">
        <v>-9</v>
      </c>
      <c r="H722" s="26">
        <v>86.96</v>
      </c>
      <c r="I722" s="26">
        <v>99.59</v>
      </c>
      <c r="J722" s="67">
        <v>71</v>
      </c>
      <c r="K722" s="67">
        <v>62</v>
      </c>
      <c r="L722" s="67">
        <v>30</v>
      </c>
      <c r="M722" s="67">
        <v>160</v>
      </c>
      <c r="N722" s="67">
        <v>190</v>
      </c>
      <c r="O722" s="67">
        <v>128</v>
      </c>
      <c r="P722" s="26">
        <v>179.52</v>
      </c>
      <c r="Q722" s="26">
        <v>1.4025000000000001</v>
      </c>
      <c r="R722" s="27">
        <v>3.0477982263858415E-2</v>
      </c>
      <c r="S722" s="67">
        <v>0</v>
      </c>
      <c r="T722" s="25" t="s">
        <v>417</v>
      </c>
      <c r="U722" s="25" t="s">
        <v>417</v>
      </c>
      <c r="V722" s="25" t="s">
        <v>417</v>
      </c>
      <c r="W722" s="24">
        <v>1</v>
      </c>
      <c r="X722" s="24">
        <v>1</v>
      </c>
    </row>
    <row r="723" spans="1:24" hidden="1" x14ac:dyDescent="0.35">
      <c r="A723" t="str">
        <f t="shared" si="11"/>
        <v>54682LTORG</v>
      </c>
      <c r="B723" s="34">
        <v>5468</v>
      </c>
      <c r="C723" s="31" t="s">
        <v>137</v>
      </c>
      <c r="D723" s="31" t="s">
        <v>156</v>
      </c>
      <c r="E723" s="31" t="s">
        <v>461</v>
      </c>
      <c r="F723" s="32">
        <v>-12.63</v>
      </c>
      <c r="G723" s="68">
        <v>-9</v>
      </c>
      <c r="H723" s="32">
        <v>-1.4</v>
      </c>
      <c r="I723" s="32">
        <v>11.23</v>
      </c>
      <c r="J723" s="68">
        <v>8</v>
      </c>
      <c r="K723" s="68">
        <v>-1</v>
      </c>
      <c r="L723" s="68">
        <v>4</v>
      </c>
      <c r="M723" s="68">
        <v>0</v>
      </c>
      <c r="N723" s="68">
        <v>4</v>
      </c>
      <c r="O723" s="68">
        <v>5</v>
      </c>
      <c r="P723" s="32">
        <v>7.0125000000000002</v>
      </c>
      <c r="Q723" s="32">
        <v>1.4025000000000001</v>
      </c>
      <c r="R723" s="33">
        <v>1.112689053605479E-3</v>
      </c>
      <c r="S723" s="68">
        <v>0</v>
      </c>
      <c r="T723" s="31" t="s">
        <v>417</v>
      </c>
      <c r="U723" s="31" t="s">
        <v>417</v>
      </c>
      <c r="V723" s="31" t="s">
        <v>417</v>
      </c>
      <c r="W723" s="30">
        <v>1</v>
      </c>
      <c r="X723" s="30">
        <v>1</v>
      </c>
    </row>
    <row r="724" spans="1:24" hidden="1" x14ac:dyDescent="0.35">
      <c r="A724" t="str">
        <f t="shared" si="11"/>
        <v>54902LTSPR</v>
      </c>
      <c r="B724" s="28">
        <v>5490</v>
      </c>
      <c r="C724" s="25" t="s">
        <v>136</v>
      </c>
      <c r="D724" s="25" t="s">
        <v>157</v>
      </c>
      <c r="E724" s="25" t="s">
        <v>461</v>
      </c>
      <c r="F724" s="26">
        <v>12.62</v>
      </c>
      <c r="G724" s="67">
        <v>9</v>
      </c>
      <c r="H724" s="26">
        <v>108</v>
      </c>
      <c r="I724" s="26">
        <v>95.38</v>
      </c>
      <c r="J724" s="67">
        <v>68</v>
      </c>
      <c r="K724" s="67">
        <v>77</v>
      </c>
      <c r="L724" s="67">
        <v>50</v>
      </c>
      <c r="M724" s="67">
        <v>88</v>
      </c>
      <c r="N724" s="67">
        <v>138</v>
      </c>
      <c r="O724" s="67">
        <v>61</v>
      </c>
      <c r="P724" s="26">
        <v>85.552499999999995</v>
      </c>
      <c r="Q724" s="26">
        <v>1.4025000000000001</v>
      </c>
      <c r="R724" s="27">
        <v>1.2971134845159953E-2</v>
      </c>
      <c r="S724" s="67">
        <v>0</v>
      </c>
      <c r="T724" s="25" t="s">
        <v>417</v>
      </c>
      <c r="U724" s="25" t="s">
        <v>417</v>
      </c>
      <c r="V724" s="25" t="s">
        <v>417</v>
      </c>
      <c r="W724" s="24">
        <v>1</v>
      </c>
      <c r="X724" s="24">
        <v>1</v>
      </c>
    </row>
    <row r="725" spans="1:24" hidden="1" x14ac:dyDescent="0.35">
      <c r="A725" t="str">
        <f t="shared" si="11"/>
        <v>61672LTSPR</v>
      </c>
      <c r="B725" s="34">
        <v>6167</v>
      </c>
      <c r="C725" s="31" t="s">
        <v>136</v>
      </c>
      <c r="D725" s="31" t="s">
        <v>157</v>
      </c>
      <c r="E725" s="31" t="s">
        <v>461</v>
      </c>
      <c r="F725" s="32">
        <v>12.62</v>
      </c>
      <c r="G725" s="68">
        <v>9</v>
      </c>
      <c r="H725" s="32">
        <v>65.92</v>
      </c>
      <c r="I725" s="32">
        <v>53.3</v>
      </c>
      <c r="J725" s="68">
        <v>38</v>
      </c>
      <c r="K725" s="68">
        <v>47</v>
      </c>
      <c r="L725" s="68">
        <v>99</v>
      </c>
      <c r="M725" s="68">
        <v>32</v>
      </c>
      <c r="N725" s="68">
        <v>131</v>
      </c>
      <c r="O725" s="68">
        <v>84</v>
      </c>
      <c r="P725" s="32">
        <v>117.81</v>
      </c>
      <c r="Q725" s="32">
        <v>1.4025000000000001</v>
      </c>
      <c r="R725" s="33">
        <v>2.0001175860657083E-2</v>
      </c>
      <c r="S725" s="68">
        <v>0</v>
      </c>
      <c r="T725" s="31" t="s">
        <v>417</v>
      </c>
      <c r="U725" s="31" t="s">
        <v>417</v>
      </c>
      <c r="V725" s="31" t="s">
        <v>417</v>
      </c>
      <c r="W725" s="30">
        <v>1</v>
      </c>
      <c r="X725" s="30">
        <v>1</v>
      </c>
    </row>
    <row r="726" spans="1:24" hidden="1" x14ac:dyDescent="0.35">
      <c r="A726" t="str">
        <f t="shared" si="11"/>
        <v>61652LTORG</v>
      </c>
      <c r="B726" s="28">
        <v>6165</v>
      </c>
      <c r="C726" s="25" t="s">
        <v>137</v>
      </c>
      <c r="D726" s="25" t="s">
        <v>156</v>
      </c>
      <c r="E726" s="25" t="s">
        <v>461</v>
      </c>
      <c r="F726" s="26">
        <v>12.62</v>
      </c>
      <c r="G726" s="67">
        <v>9</v>
      </c>
      <c r="H726" s="26">
        <v>39.28</v>
      </c>
      <c r="I726" s="26">
        <v>26.66</v>
      </c>
      <c r="J726" s="67">
        <v>19</v>
      </c>
      <c r="K726" s="67">
        <v>28</v>
      </c>
      <c r="L726" s="67">
        <v>24</v>
      </c>
      <c r="M726" s="67">
        <v>16</v>
      </c>
      <c r="N726" s="67">
        <v>40</v>
      </c>
      <c r="O726" s="67">
        <v>12</v>
      </c>
      <c r="P726" s="26">
        <v>16.829999999999998</v>
      </c>
      <c r="Q726" s="26">
        <v>1.4025000000000001</v>
      </c>
      <c r="R726" s="27">
        <v>2.491461267791983E-3</v>
      </c>
      <c r="S726" s="67">
        <v>0</v>
      </c>
      <c r="T726" s="25" t="s">
        <v>417</v>
      </c>
      <c r="U726" s="25" t="s">
        <v>417</v>
      </c>
      <c r="V726" s="25" t="s">
        <v>417</v>
      </c>
      <c r="W726" s="24">
        <v>1</v>
      </c>
      <c r="X726" s="24">
        <v>1</v>
      </c>
    </row>
    <row r="727" spans="1:24" hidden="1" x14ac:dyDescent="0.35">
      <c r="A727" t="str">
        <f t="shared" si="11"/>
        <v>54592LTORG</v>
      </c>
      <c r="B727" s="34">
        <v>5459</v>
      </c>
      <c r="C727" s="31" t="s">
        <v>137</v>
      </c>
      <c r="D727" s="31" t="s">
        <v>156</v>
      </c>
      <c r="E727" s="31" t="s">
        <v>461</v>
      </c>
      <c r="F727" s="32">
        <v>12.62</v>
      </c>
      <c r="G727" s="68">
        <v>9</v>
      </c>
      <c r="H727" s="32">
        <v>30.86</v>
      </c>
      <c r="I727" s="32">
        <v>18.239999999999998</v>
      </c>
      <c r="J727" s="68">
        <v>13</v>
      </c>
      <c r="K727" s="68">
        <v>22</v>
      </c>
      <c r="L727" s="68">
        <v>50</v>
      </c>
      <c r="M727" s="68">
        <v>0</v>
      </c>
      <c r="N727" s="68">
        <v>50</v>
      </c>
      <c r="O727" s="68">
        <v>28</v>
      </c>
      <c r="P727" s="32">
        <v>39.270000000000003</v>
      </c>
      <c r="Q727" s="32">
        <v>1.4025000000000001</v>
      </c>
      <c r="R727" s="33">
        <v>4.9641600789047365E-3</v>
      </c>
      <c r="S727" s="68">
        <v>0</v>
      </c>
      <c r="T727" s="31" t="s">
        <v>417</v>
      </c>
      <c r="U727" s="31" t="s">
        <v>417</v>
      </c>
      <c r="V727" s="31" t="s">
        <v>417</v>
      </c>
      <c r="W727" s="30">
        <v>1</v>
      </c>
      <c r="X727" s="30">
        <v>1</v>
      </c>
    </row>
    <row r="728" spans="1:24" hidden="1" x14ac:dyDescent="0.35">
      <c r="A728" t="str">
        <f t="shared" si="11"/>
        <v>54272LTCKE</v>
      </c>
      <c r="B728" s="28">
        <v>5427</v>
      </c>
      <c r="C728" s="25" t="s">
        <v>469</v>
      </c>
      <c r="D728" s="25" t="s">
        <v>470</v>
      </c>
      <c r="E728" s="25" t="s">
        <v>461</v>
      </c>
      <c r="F728" s="26">
        <v>-12.62</v>
      </c>
      <c r="G728" s="67">
        <v>-9</v>
      </c>
      <c r="H728" s="26">
        <v>84.16</v>
      </c>
      <c r="I728" s="26">
        <v>96.78</v>
      </c>
      <c r="J728" s="67">
        <v>69</v>
      </c>
      <c r="K728" s="67">
        <v>60</v>
      </c>
      <c r="L728" s="67">
        <v>4</v>
      </c>
      <c r="M728" s="67">
        <v>56</v>
      </c>
      <c r="N728" s="67">
        <v>60</v>
      </c>
      <c r="O728" s="67">
        <v>0</v>
      </c>
      <c r="P728" s="26">
        <v>0</v>
      </c>
      <c r="Q728" s="26">
        <v>0</v>
      </c>
      <c r="R728" s="27">
        <v>0</v>
      </c>
      <c r="S728" s="67">
        <v>0</v>
      </c>
      <c r="T728" s="25" t="s">
        <v>417</v>
      </c>
      <c r="U728" s="25" t="s">
        <v>417</v>
      </c>
      <c r="V728" s="25" t="s">
        <v>417</v>
      </c>
      <c r="W728" s="24">
        <v>1</v>
      </c>
      <c r="X728" s="24">
        <v>1</v>
      </c>
    </row>
    <row r="729" spans="1:24" hidden="1" x14ac:dyDescent="0.35">
      <c r="A729" t="str">
        <f t="shared" si="11"/>
        <v>8705FORK</v>
      </c>
      <c r="B729" s="34">
        <v>8705</v>
      </c>
      <c r="C729" s="31" t="s">
        <v>205</v>
      </c>
      <c r="D729" s="31" t="s">
        <v>204</v>
      </c>
      <c r="E729" s="31" t="s">
        <v>446</v>
      </c>
      <c r="F729" s="32">
        <v>12.62</v>
      </c>
      <c r="G729" s="68">
        <v>0.39</v>
      </c>
      <c r="H729" s="32">
        <v>14.45</v>
      </c>
      <c r="I729" s="32">
        <v>1.83</v>
      </c>
      <c r="J729" s="68">
        <v>0.06</v>
      </c>
      <c r="K729" s="68">
        <v>0.45</v>
      </c>
      <c r="L729" s="68">
        <v>1.95</v>
      </c>
      <c r="M729" s="68">
        <v>0</v>
      </c>
      <c r="N729" s="68">
        <v>1.95</v>
      </c>
      <c r="O729" s="68">
        <v>1.5</v>
      </c>
      <c r="P729" s="32">
        <v>48.195</v>
      </c>
      <c r="Q729" s="32">
        <v>32.130000000000003</v>
      </c>
      <c r="R729" s="33">
        <v>1.1985355559206799E-2</v>
      </c>
      <c r="S729" s="68">
        <v>0</v>
      </c>
      <c r="T729" s="31" t="s">
        <v>417</v>
      </c>
      <c r="U729" s="31" t="s">
        <v>417</v>
      </c>
      <c r="V729" s="31" t="s">
        <v>417</v>
      </c>
      <c r="W729" s="30">
        <v>1</v>
      </c>
      <c r="X729" s="30">
        <v>1</v>
      </c>
    </row>
    <row r="730" spans="1:24" hidden="1" x14ac:dyDescent="0.35">
      <c r="A730" t="str">
        <f t="shared" si="11"/>
        <v>1484HAM</v>
      </c>
      <c r="B730" s="28">
        <v>1484</v>
      </c>
      <c r="C730" s="25" t="s">
        <v>214</v>
      </c>
      <c r="D730" s="25" t="s">
        <v>26</v>
      </c>
      <c r="E730" s="25" t="s">
        <v>446</v>
      </c>
      <c r="F730" s="26">
        <v>-12.57</v>
      </c>
      <c r="G730" s="67">
        <v>-3.9</v>
      </c>
      <c r="H730" s="26">
        <v>60.59</v>
      </c>
      <c r="I730" s="26">
        <v>73.16</v>
      </c>
      <c r="J730" s="67">
        <v>22.74</v>
      </c>
      <c r="K730" s="67">
        <v>18.84</v>
      </c>
      <c r="L730" s="67">
        <v>12.31</v>
      </c>
      <c r="M730" s="67">
        <v>20</v>
      </c>
      <c r="N730" s="67">
        <v>32.31</v>
      </c>
      <c r="O730" s="67">
        <v>13.47</v>
      </c>
      <c r="P730" s="26">
        <v>43.332990000000002</v>
      </c>
      <c r="Q730" s="26">
        <v>3.2170000000000001</v>
      </c>
      <c r="R730" s="27">
        <v>1.1274931086641541E-2</v>
      </c>
      <c r="S730" s="67">
        <v>0</v>
      </c>
      <c r="T730" s="25" t="s">
        <v>417</v>
      </c>
      <c r="U730" s="25" t="s">
        <v>417</v>
      </c>
      <c r="V730" s="25" t="s">
        <v>417</v>
      </c>
      <c r="W730" s="24">
        <v>1</v>
      </c>
      <c r="X730" s="24">
        <v>1</v>
      </c>
    </row>
    <row r="731" spans="1:24" hidden="1" x14ac:dyDescent="0.35">
      <c r="A731" t="str">
        <f t="shared" si="11"/>
        <v>5480DTOMATOE</v>
      </c>
      <c r="B731" s="34">
        <v>5480</v>
      </c>
      <c r="C731" s="31" t="s">
        <v>80</v>
      </c>
      <c r="D731" s="31" t="s">
        <v>195</v>
      </c>
      <c r="E731" s="31" t="s">
        <v>446</v>
      </c>
      <c r="F731" s="32">
        <v>12.55</v>
      </c>
      <c r="G731" s="68">
        <v>2.2799999999999998</v>
      </c>
      <c r="H731" s="32">
        <v>24.73</v>
      </c>
      <c r="I731" s="32">
        <v>12.18</v>
      </c>
      <c r="J731" s="68">
        <v>2.2200000000000002</v>
      </c>
      <c r="K731" s="68">
        <v>4.5</v>
      </c>
      <c r="L731" s="68">
        <v>9.5</v>
      </c>
      <c r="M731" s="68">
        <v>0</v>
      </c>
      <c r="N731" s="68">
        <v>9.5</v>
      </c>
      <c r="O731" s="68">
        <v>5</v>
      </c>
      <c r="P731" s="32">
        <v>27.491499999999998</v>
      </c>
      <c r="Q731" s="32">
        <v>5.4983000000000004</v>
      </c>
      <c r="R731" s="33">
        <v>4.3040719637889007E-3</v>
      </c>
      <c r="S731" s="68">
        <v>0</v>
      </c>
      <c r="T731" s="31" t="s">
        <v>417</v>
      </c>
      <c r="U731" s="31" t="s">
        <v>417</v>
      </c>
      <c r="V731" s="31" t="s">
        <v>417</v>
      </c>
      <c r="W731" s="30">
        <v>1</v>
      </c>
      <c r="X731" s="30">
        <v>1</v>
      </c>
    </row>
    <row r="732" spans="1:24" hidden="1" x14ac:dyDescent="0.35">
      <c r="A732" t="str">
        <f t="shared" si="11"/>
        <v>4269PARMAS</v>
      </c>
      <c r="B732" s="28">
        <v>4269</v>
      </c>
      <c r="C732" s="25" t="s">
        <v>109</v>
      </c>
      <c r="D732" s="25" t="s">
        <v>239</v>
      </c>
      <c r="E732" s="25" t="s">
        <v>446</v>
      </c>
      <c r="F732" s="26">
        <v>-12.53</v>
      </c>
      <c r="G732" s="67">
        <v>-1.78</v>
      </c>
      <c r="H732" s="26">
        <v>13.39</v>
      </c>
      <c r="I732" s="26">
        <v>25.92</v>
      </c>
      <c r="J732" s="67">
        <v>3.7</v>
      </c>
      <c r="K732" s="67">
        <v>1.92</v>
      </c>
      <c r="L732" s="67">
        <v>4.34</v>
      </c>
      <c r="M732" s="67">
        <v>2</v>
      </c>
      <c r="N732" s="67">
        <v>6.34</v>
      </c>
      <c r="O732" s="67">
        <v>4.43</v>
      </c>
      <c r="P732" s="26">
        <v>31.142900000000001</v>
      </c>
      <c r="Q732" s="26">
        <v>7.03</v>
      </c>
      <c r="R732" s="27">
        <v>5.8064155028566249E-3</v>
      </c>
      <c r="S732" s="67">
        <v>0</v>
      </c>
      <c r="T732" s="25" t="s">
        <v>417</v>
      </c>
      <c r="U732" s="25" t="s">
        <v>417</v>
      </c>
      <c r="V732" s="25" t="s">
        <v>417</v>
      </c>
      <c r="W732" s="24">
        <v>1</v>
      </c>
      <c r="X732" s="24">
        <v>1</v>
      </c>
    </row>
    <row r="733" spans="1:24" hidden="1" x14ac:dyDescent="0.35">
      <c r="A733" t="str">
        <f t="shared" si="11"/>
        <v>4283CHEDCHS</v>
      </c>
      <c r="B733" s="34">
        <v>4283</v>
      </c>
      <c r="C733" s="31" t="s">
        <v>102</v>
      </c>
      <c r="D733" s="31" t="s">
        <v>186</v>
      </c>
      <c r="E733" s="31" t="s">
        <v>446</v>
      </c>
      <c r="F733" s="32">
        <v>-12.52</v>
      </c>
      <c r="G733" s="68">
        <v>-5.48</v>
      </c>
      <c r="H733" s="32">
        <v>41.23</v>
      </c>
      <c r="I733" s="32">
        <v>53.75</v>
      </c>
      <c r="J733" s="68">
        <v>23.49</v>
      </c>
      <c r="K733" s="68">
        <v>18.010000000000002</v>
      </c>
      <c r="L733" s="68">
        <v>37.31</v>
      </c>
      <c r="M733" s="68">
        <v>0</v>
      </c>
      <c r="N733" s="68">
        <v>37.31</v>
      </c>
      <c r="O733" s="68">
        <v>19.3</v>
      </c>
      <c r="P733" s="32">
        <v>44.14875</v>
      </c>
      <c r="Q733" s="32">
        <v>2.2875000000000001</v>
      </c>
      <c r="R733" s="33">
        <v>8.3234894050951674E-3</v>
      </c>
      <c r="S733" s="68">
        <v>0</v>
      </c>
      <c r="T733" s="31" t="s">
        <v>417</v>
      </c>
      <c r="U733" s="31" t="s">
        <v>417</v>
      </c>
      <c r="V733" s="31" t="s">
        <v>417</v>
      </c>
      <c r="W733" s="30">
        <v>1</v>
      </c>
      <c r="X733" s="30">
        <v>1</v>
      </c>
    </row>
    <row r="734" spans="1:24" hidden="1" x14ac:dyDescent="0.35">
      <c r="A734" t="str">
        <f t="shared" si="11"/>
        <v>6172PEPPERO</v>
      </c>
      <c r="B734" s="28">
        <v>6172</v>
      </c>
      <c r="C734" s="25" t="s">
        <v>35</v>
      </c>
      <c r="D734" s="25" t="s">
        <v>483</v>
      </c>
      <c r="E734" s="25" t="s">
        <v>446</v>
      </c>
      <c r="F734" s="26">
        <v>12.51</v>
      </c>
      <c r="G734" s="67">
        <v>4.13</v>
      </c>
      <c r="H734" s="26">
        <v>128.22</v>
      </c>
      <c r="I734" s="26">
        <v>115.71</v>
      </c>
      <c r="J734" s="67">
        <v>38.1</v>
      </c>
      <c r="K734" s="67">
        <v>42.23</v>
      </c>
      <c r="L734" s="67">
        <v>50.23</v>
      </c>
      <c r="M734" s="67">
        <v>25</v>
      </c>
      <c r="N734" s="67">
        <v>75.23</v>
      </c>
      <c r="O734" s="67">
        <v>33</v>
      </c>
      <c r="P734" s="26">
        <v>100.2012</v>
      </c>
      <c r="Q734" s="26">
        <v>3.0364</v>
      </c>
      <c r="R734" s="27">
        <v>2.5810006574260566E-2</v>
      </c>
      <c r="S734" s="67">
        <v>0</v>
      </c>
      <c r="T734" s="25" t="s">
        <v>417</v>
      </c>
      <c r="U734" s="25" t="s">
        <v>417</v>
      </c>
      <c r="V734" s="25" t="s">
        <v>417</v>
      </c>
      <c r="W734" s="24">
        <v>1</v>
      </c>
      <c r="X734" s="24">
        <v>1</v>
      </c>
    </row>
    <row r="735" spans="1:24" hidden="1" x14ac:dyDescent="0.35">
      <c r="A735" t="str">
        <f t="shared" si="11"/>
        <v>5423BEEF</v>
      </c>
      <c r="B735" s="34">
        <v>5423</v>
      </c>
      <c r="C735" s="31" t="s">
        <v>11</v>
      </c>
      <c r="D735" s="31" t="s">
        <v>192</v>
      </c>
      <c r="E735" s="31" t="s">
        <v>446</v>
      </c>
      <c r="F735" s="32">
        <v>-12.5</v>
      </c>
      <c r="G735" s="68">
        <v>-3.77</v>
      </c>
      <c r="H735" s="32">
        <v>83.14</v>
      </c>
      <c r="I735" s="32">
        <v>95.64</v>
      </c>
      <c r="J735" s="68">
        <v>28.77</v>
      </c>
      <c r="K735" s="68">
        <v>25</v>
      </c>
      <c r="L735" s="68">
        <v>12</v>
      </c>
      <c r="M735" s="68">
        <v>30</v>
      </c>
      <c r="N735" s="68">
        <v>42</v>
      </c>
      <c r="O735" s="68">
        <v>17</v>
      </c>
      <c r="P735" s="32">
        <v>56.524999999999999</v>
      </c>
      <c r="Q735" s="32">
        <v>3.3250000000000002</v>
      </c>
      <c r="R735" s="33">
        <v>1.2573513624950763E-2</v>
      </c>
      <c r="S735" s="68">
        <v>0</v>
      </c>
      <c r="T735" s="31" t="s">
        <v>417</v>
      </c>
      <c r="U735" s="31" t="s">
        <v>417</v>
      </c>
      <c r="V735" s="31" t="s">
        <v>417</v>
      </c>
      <c r="W735" s="30">
        <v>1</v>
      </c>
      <c r="X735" s="30">
        <v>1</v>
      </c>
    </row>
    <row r="736" spans="1:24" hidden="1" x14ac:dyDescent="0.35">
      <c r="A736" t="str">
        <f t="shared" si="11"/>
        <v>6192PARCHPA</v>
      </c>
      <c r="B736" s="28">
        <v>6192</v>
      </c>
      <c r="C736" s="25" t="s">
        <v>238</v>
      </c>
      <c r="D736" s="25" t="s">
        <v>237</v>
      </c>
      <c r="E736" s="25" t="s">
        <v>446</v>
      </c>
      <c r="F736" s="26">
        <v>12.5</v>
      </c>
      <c r="G736" s="67">
        <v>0.33</v>
      </c>
      <c r="H736" s="26">
        <v>36.04</v>
      </c>
      <c r="I736" s="26">
        <v>23.54</v>
      </c>
      <c r="J736" s="67">
        <v>0.61</v>
      </c>
      <c r="K736" s="67">
        <v>0.95</v>
      </c>
      <c r="L736" s="67">
        <v>2</v>
      </c>
      <c r="M736" s="67">
        <v>0</v>
      </c>
      <c r="N736" s="67">
        <v>2</v>
      </c>
      <c r="O736" s="67">
        <v>1.04</v>
      </c>
      <c r="P736" s="26">
        <v>39.041600000000003</v>
      </c>
      <c r="Q736" s="26">
        <v>37.54</v>
      </c>
      <c r="R736" s="27">
        <v>8.4682607022477235E-3</v>
      </c>
      <c r="S736" s="67">
        <v>0</v>
      </c>
      <c r="T736" s="25" t="s">
        <v>417</v>
      </c>
      <c r="U736" s="25" t="s">
        <v>417</v>
      </c>
      <c r="V736" s="25" t="s">
        <v>417</v>
      </c>
      <c r="W736" s="24">
        <v>1</v>
      </c>
      <c r="X736" s="24">
        <v>1</v>
      </c>
    </row>
    <row r="737" spans="1:24" hidden="1" x14ac:dyDescent="0.35">
      <c r="A737" t="str">
        <f t="shared" si="11"/>
        <v>148410X16PCH</v>
      </c>
      <c r="B737" s="34">
        <v>1484</v>
      </c>
      <c r="C737" s="31" t="s">
        <v>236</v>
      </c>
      <c r="D737" s="31" t="s">
        <v>235</v>
      </c>
      <c r="E737" s="31" t="s">
        <v>446</v>
      </c>
      <c r="F737" s="32">
        <v>-12.5</v>
      </c>
      <c r="G737" s="68">
        <v>-0.34</v>
      </c>
      <c r="H737" s="32">
        <v>-9.35</v>
      </c>
      <c r="I737" s="32">
        <v>3.15</v>
      </c>
      <c r="J737" s="68">
        <v>0.09</v>
      </c>
      <c r="K737" s="68">
        <v>-0.25</v>
      </c>
      <c r="L737" s="68">
        <v>1</v>
      </c>
      <c r="M737" s="68">
        <v>0</v>
      </c>
      <c r="N737" s="68">
        <v>1</v>
      </c>
      <c r="O737" s="68">
        <v>1.25</v>
      </c>
      <c r="P737" s="32">
        <v>46.774999999999999</v>
      </c>
      <c r="Q737" s="32">
        <v>37.42</v>
      </c>
      <c r="R737" s="33">
        <v>1.2170517233582499E-2</v>
      </c>
      <c r="S737" s="68">
        <v>0</v>
      </c>
      <c r="T737" s="31" t="s">
        <v>417</v>
      </c>
      <c r="U737" s="31" t="s">
        <v>417</v>
      </c>
      <c r="V737" s="31" t="s">
        <v>417</v>
      </c>
      <c r="W737" s="30">
        <v>1</v>
      </c>
      <c r="X737" s="30">
        <v>1</v>
      </c>
    </row>
    <row r="738" spans="1:24" hidden="1" x14ac:dyDescent="0.35">
      <c r="A738" t="str">
        <f t="shared" si="11"/>
        <v>429320OZORG</v>
      </c>
      <c r="B738" s="28">
        <v>4293</v>
      </c>
      <c r="C738" s="25" t="s">
        <v>134</v>
      </c>
      <c r="D738" s="25" t="s">
        <v>161</v>
      </c>
      <c r="E738" s="25" t="s">
        <v>461</v>
      </c>
      <c r="F738" s="26">
        <v>12.49</v>
      </c>
      <c r="G738" s="67">
        <v>17</v>
      </c>
      <c r="H738" s="26">
        <v>19.100000000000001</v>
      </c>
      <c r="I738" s="26">
        <v>6.61</v>
      </c>
      <c r="J738" s="67">
        <v>9</v>
      </c>
      <c r="K738" s="67">
        <v>26</v>
      </c>
      <c r="L738" s="67">
        <v>90</v>
      </c>
      <c r="M738" s="67">
        <v>0</v>
      </c>
      <c r="N738" s="67">
        <v>90</v>
      </c>
      <c r="O738" s="67">
        <v>64</v>
      </c>
      <c r="P738" s="26">
        <v>47.014400000000002</v>
      </c>
      <c r="Q738" s="26">
        <v>0.73460000000000003</v>
      </c>
      <c r="R738" s="27">
        <v>9.3620332616388049E-3</v>
      </c>
      <c r="S738" s="67">
        <v>0</v>
      </c>
      <c r="T738" s="25" t="s">
        <v>417</v>
      </c>
      <c r="U738" s="25" t="s">
        <v>417</v>
      </c>
      <c r="V738" s="25" t="s">
        <v>417</v>
      </c>
      <c r="W738" s="24">
        <v>1</v>
      </c>
      <c r="X738" s="24">
        <v>1</v>
      </c>
    </row>
    <row r="739" spans="1:24" hidden="1" x14ac:dyDescent="0.35">
      <c r="A739" t="str">
        <f t="shared" si="11"/>
        <v>5427CINNMGC</v>
      </c>
      <c r="B739" s="34">
        <v>5427</v>
      </c>
      <c r="C739" s="31" t="s">
        <v>59</v>
      </c>
      <c r="D739" s="31" t="s">
        <v>60</v>
      </c>
      <c r="E739" s="31" t="s">
        <v>446</v>
      </c>
      <c r="F739" s="32">
        <v>12.47</v>
      </c>
      <c r="G739" s="68">
        <v>2.31</v>
      </c>
      <c r="H739" s="32">
        <v>51.21</v>
      </c>
      <c r="I739" s="32">
        <v>38.74</v>
      </c>
      <c r="J739" s="68">
        <v>7.2</v>
      </c>
      <c r="K739" s="68">
        <v>9.51</v>
      </c>
      <c r="L739" s="68">
        <v>12.5</v>
      </c>
      <c r="M739" s="68">
        <v>12</v>
      </c>
      <c r="N739" s="68">
        <v>24.5</v>
      </c>
      <c r="O739" s="68">
        <v>15</v>
      </c>
      <c r="P739" s="32">
        <v>80.849999999999994</v>
      </c>
      <c r="Q739" s="32">
        <v>5.39</v>
      </c>
      <c r="R739" s="33">
        <v>1.2799379018773482E-2</v>
      </c>
      <c r="S739" s="68">
        <v>0</v>
      </c>
      <c r="T739" s="31" t="s">
        <v>417</v>
      </c>
      <c r="U739" s="31" t="s">
        <v>417</v>
      </c>
      <c r="V739" s="31" t="s">
        <v>417</v>
      </c>
      <c r="W739" s="30">
        <v>1</v>
      </c>
      <c r="X739" s="30">
        <v>1</v>
      </c>
    </row>
    <row r="740" spans="1:24" hidden="1" x14ac:dyDescent="0.35">
      <c r="A740" t="str">
        <f t="shared" si="11"/>
        <v>5487FPBOWL</v>
      </c>
      <c r="B740" s="28">
        <v>5487</v>
      </c>
      <c r="C740" s="25" t="s">
        <v>164</v>
      </c>
      <c r="D740" s="25" t="s">
        <v>163</v>
      </c>
      <c r="E740" s="25" t="s">
        <v>446</v>
      </c>
      <c r="F740" s="26">
        <v>-12.45</v>
      </c>
      <c r="G740" s="67">
        <v>-92.5</v>
      </c>
      <c r="H740" s="26">
        <v>8.42</v>
      </c>
      <c r="I740" s="26">
        <v>20.87</v>
      </c>
      <c r="J740" s="67">
        <v>155</v>
      </c>
      <c r="K740" s="67">
        <v>62.5</v>
      </c>
      <c r="L740" s="67">
        <v>500</v>
      </c>
      <c r="M740" s="67">
        <v>0</v>
      </c>
      <c r="N740" s="67">
        <v>500</v>
      </c>
      <c r="O740" s="67">
        <v>437.5</v>
      </c>
      <c r="P740" s="26">
        <v>58.931249999999999</v>
      </c>
      <c r="Q740" s="26">
        <v>0.13469999999999999</v>
      </c>
      <c r="R740" s="27">
        <v>6.2254114404726064E-3</v>
      </c>
      <c r="S740" s="67">
        <v>0</v>
      </c>
      <c r="T740" s="25" t="s">
        <v>417</v>
      </c>
      <c r="U740" s="25" t="s">
        <v>417</v>
      </c>
      <c r="V740" s="25" t="s">
        <v>417</v>
      </c>
      <c r="W740" s="24">
        <v>1</v>
      </c>
      <c r="X740" s="24">
        <v>1</v>
      </c>
    </row>
    <row r="741" spans="1:24" hidden="1" x14ac:dyDescent="0.35">
      <c r="A741" t="str">
        <f t="shared" si="11"/>
        <v>5423MARSAUC</v>
      </c>
      <c r="B741" s="34">
        <v>5423</v>
      </c>
      <c r="C741" s="31" t="s">
        <v>231</v>
      </c>
      <c r="D741" s="31" t="s">
        <v>453</v>
      </c>
      <c r="E741" s="31" t="s">
        <v>446</v>
      </c>
      <c r="F741" s="32">
        <v>12.43</v>
      </c>
      <c r="G741" s="68">
        <v>52</v>
      </c>
      <c r="H741" s="32">
        <v>73.88</v>
      </c>
      <c r="I741" s="32">
        <v>61.45</v>
      </c>
      <c r="J741" s="68">
        <v>257</v>
      </c>
      <c r="K741" s="68">
        <v>309</v>
      </c>
      <c r="L741" s="68">
        <v>55</v>
      </c>
      <c r="M741" s="68">
        <v>480</v>
      </c>
      <c r="N741" s="68">
        <v>535</v>
      </c>
      <c r="O741" s="68">
        <v>226</v>
      </c>
      <c r="P741" s="32">
        <v>54.0366</v>
      </c>
      <c r="Q741" s="32">
        <v>0.23910000000000001</v>
      </c>
      <c r="R741" s="33">
        <v>1.2019989851322677E-2</v>
      </c>
      <c r="S741" s="68">
        <v>0</v>
      </c>
      <c r="T741" s="31" t="s">
        <v>417</v>
      </c>
      <c r="U741" s="31" t="s">
        <v>417</v>
      </c>
      <c r="V741" s="31" t="s">
        <v>417</v>
      </c>
      <c r="W741" s="30">
        <v>1</v>
      </c>
      <c r="X741" s="30">
        <v>1</v>
      </c>
    </row>
    <row r="742" spans="1:24" hidden="1" x14ac:dyDescent="0.35">
      <c r="A742" t="str">
        <f t="shared" si="11"/>
        <v>6194ALFRED</v>
      </c>
      <c r="B742" s="28">
        <v>6194</v>
      </c>
      <c r="C742" s="25" t="s">
        <v>69</v>
      </c>
      <c r="D742" s="25" t="s">
        <v>501</v>
      </c>
      <c r="E742" s="25" t="s">
        <v>446</v>
      </c>
      <c r="F742" s="26">
        <v>12.42</v>
      </c>
      <c r="G742" s="67">
        <v>1.44</v>
      </c>
      <c r="H742" s="26">
        <v>162.97</v>
      </c>
      <c r="I742" s="26">
        <v>150.55000000000001</v>
      </c>
      <c r="J742" s="67">
        <v>17.55</v>
      </c>
      <c r="K742" s="67">
        <v>19.010000000000002</v>
      </c>
      <c r="L742" s="67">
        <v>4.5</v>
      </c>
      <c r="M742" s="67">
        <v>20</v>
      </c>
      <c r="N742" s="67">
        <v>24.5</v>
      </c>
      <c r="O742" s="67">
        <v>5.5</v>
      </c>
      <c r="P742" s="26">
        <v>47.176250000000003</v>
      </c>
      <c r="Q742" s="26">
        <v>8.5775000000000006</v>
      </c>
      <c r="R742" s="27">
        <v>6.9189498510642926E-3</v>
      </c>
      <c r="S742" s="67">
        <v>0</v>
      </c>
      <c r="T742" s="25" t="s">
        <v>417</v>
      </c>
      <c r="U742" s="25" t="s">
        <v>417</v>
      </c>
      <c r="V742" s="25" t="s">
        <v>417</v>
      </c>
      <c r="W742" s="24">
        <v>1</v>
      </c>
      <c r="X742" s="24">
        <v>1</v>
      </c>
    </row>
    <row r="743" spans="1:24" hidden="1" x14ac:dyDescent="0.35">
      <c r="A743" t="str">
        <f t="shared" si="11"/>
        <v>5427PHLSTK</v>
      </c>
      <c r="B743" s="34">
        <v>5427</v>
      </c>
      <c r="C743" s="31" t="s">
        <v>40</v>
      </c>
      <c r="D743" s="31" t="s">
        <v>243</v>
      </c>
      <c r="E743" s="31" t="s">
        <v>446</v>
      </c>
      <c r="F743" s="32">
        <v>12.38</v>
      </c>
      <c r="G743" s="68">
        <v>1.9</v>
      </c>
      <c r="H743" s="32">
        <v>91.45</v>
      </c>
      <c r="I743" s="32">
        <v>79.069999999999993</v>
      </c>
      <c r="J743" s="68">
        <v>12.15</v>
      </c>
      <c r="K743" s="68">
        <v>14.04</v>
      </c>
      <c r="L743" s="68">
        <v>18</v>
      </c>
      <c r="M743" s="68">
        <v>0</v>
      </c>
      <c r="N743" s="68">
        <v>18</v>
      </c>
      <c r="O743" s="68">
        <v>3.96</v>
      </c>
      <c r="P743" s="32">
        <v>25.792667999999999</v>
      </c>
      <c r="Q743" s="32">
        <v>6.5133000000000001</v>
      </c>
      <c r="R743" s="33">
        <v>4.0832422218601136E-3</v>
      </c>
      <c r="S743" s="68">
        <v>0</v>
      </c>
      <c r="T743" s="31" t="s">
        <v>417</v>
      </c>
      <c r="U743" s="31" t="s">
        <v>417</v>
      </c>
      <c r="V743" s="31" t="s">
        <v>417</v>
      </c>
      <c r="W743" s="30">
        <v>1</v>
      </c>
      <c r="X743" s="30">
        <v>1</v>
      </c>
    </row>
    <row r="744" spans="1:24" hidden="1" x14ac:dyDescent="0.35">
      <c r="A744" t="str">
        <f t="shared" si="11"/>
        <v>87052LTDCKE</v>
      </c>
      <c r="B744" s="28">
        <v>8705</v>
      </c>
      <c r="C744" s="25" t="s">
        <v>135</v>
      </c>
      <c r="D744" s="25" t="s">
        <v>155</v>
      </c>
      <c r="E744" s="25" t="s">
        <v>461</v>
      </c>
      <c r="F744" s="26">
        <v>-12.38</v>
      </c>
      <c r="G744" s="67">
        <v>-9</v>
      </c>
      <c r="H744" s="26">
        <v>2.76</v>
      </c>
      <c r="I744" s="26">
        <v>15.14</v>
      </c>
      <c r="J744" s="67">
        <v>11</v>
      </c>
      <c r="K744" s="67">
        <v>2</v>
      </c>
      <c r="L744" s="67">
        <v>14</v>
      </c>
      <c r="M744" s="67">
        <v>0</v>
      </c>
      <c r="N744" s="67">
        <v>14</v>
      </c>
      <c r="O744" s="67">
        <v>12</v>
      </c>
      <c r="P744" s="26">
        <v>16.5</v>
      </c>
      <c r="Q744" s="26">
        <v>1.375</v>
      </c>
      <c r="R744" s="27">
        <v>4.1032963321280666E-3</v>
      </c>
      <c r="S744" s="67">
        <v>0</v>
      </c>
      <c r="T744" s="25" t="s">
        <v>417</v>
      </c>
      <c r="U744" s="25" t="s">
        <v>417</v>
      </c>
      <c r="V744" s="25" t="s">
        <v>417</v>
      </c>
      <c r="W744" s="24">
        <v>1</v>
      </c>
      <c r="X744" s="24">
        <v>1</v>
      </c>
    </row>
    <row r="745" spans="1:24" hidden="1" x14ac:dyDescent="0.35">
      <c r="A745" t="str">
        <f t="shared" si="11"/>
        <v>5469CHEDCHS</v>
      </c>
      <c r="B745" s="34">
        <v>5469</v>
      </c>
      <c r="C745" s="31" t="s">
        <v>102</v>
      </c>
      <c r="D745" s="31" t="s">
        <v>186</v>
      </c>
      <c r="E745" s="31" t="s">
        <v>446</v>
      </c>
      <c r="F745" s="32">
        <v>-12.36</v>
      </c>
      <c r="G745" s="68">
        <v>-5.4</v>
      </c>
      <c r="H745" s="32">
        <v>27.36</v>
      </c>
      <c r="I745" s="32">
        <v>39.72</v>
      </c>
      <c r="J745" s="68">
        <v>17.38</v>
      </c>
      <c r="K745" s="68">
        <v>11.98</v>
      </c>
      <c r="L745" s="68">
        <v>30.96</v>
      </c>
      <c r="M745" s="68">
        <v>0</v>
      </c>
      <c r="N745" s="68">
        <v>30.96</v>
      </c>
      <c r="O745" s="68">
        <v>19</v>
      </c>
      <c r="P745" s="32">
        <v>43.462499999999999</v>
      </c>
      <c r="Q745" s="32">
        <v>2.2875000000000001</v>
      </c>
      <c r="R745" s="33">
        <v>6.307830395883572E-3</v>
      </c>
      <c r="S745" s="68">
        <v>0</v>
      </c>
      <c r="T745" s="31" t="s">
        <v>417</v>
      </c>
      <c r="U745" s="31" t="s">
        <v>417</v>
      </c>
      <c r="V745" s="31" t="s">
        <v>417</v>
      </c>
      <c r="W745" s="30">
        <v>1</v>
      </c>
      <c r="X745" s="30">
        <v>1</v>
      </c>
    </row>
    <row r="746" spans="1:24" hidden="1" x14ac:dyDescent="0.35">
      <c r="A746" t="str">
        <f t="shared" si="11"/>
        <v>6118PEPPERO</v>
      </c>
      <c r="B746" s="28">
        <v>6118</v>
      </c>
      <c r="C746" s="25" t="s">
        <v>35</v>
      </c>
      <c r="D746" s="25" t="s">
        <v>36</v>
      </c>
      <c r="E746" s="25" t="s">
        <v>446</v>
      </c>
      <c r="F746" s="26">
        <v>12.33</v>
      </c>
      <c r="G746" s="67">
        <v>4.0599999999999996</v>
      </c>
      <c r="H746" s="26">
        <v>191</v>
      </c>
      <c r="I746" s="26">
        <v>178.67</v>
      </c>
      <c r="J746" s="67">
        <v>58.84</v>
      </c>
      <c r="K746" s="67">
        <v>62.9</v>
      </c>
      <c r="L746" s="67">
        <v>46.75</v>
      </c>
      <c r="M746" s="67">
        <v>50</v>
      </c>
      <c r="N746" s="67">
        <v>96.75</v>
      </c>
      <c r="O746" s="67">
        <v>33.85</v>
      </c>
      <c r="P746" s="26">
        <v>102.78214</v>
      </c>
      <c r="Q746" s="26">
        <v>3.0364</v>
      </c>
      <c r="R746" s="27">
        <v>1.9628221571386505E-2</v>
      </c>
      <c r="S746" s="67">
        <v>0</v>
      </c>
      <c r="T746" s="25" t="s">
        <v>417</v>
      </c>
      <c r="U746" s="25" t="s">
        <v>417</v>
      </c>
      <c r="V746" s="25" t="s">
        <v>417</v>
      </c>
      <c r="W746" s="24">
        <v>1</v>
      </c>
      <c r="X746" s="24">
        <v>1</v>
      </c>
    </row>
    <row r="747" spans="1:24" hidden="1" x14ac:dyDescent="0.35">
      <c r="A747" t="str">
        <f t="shared" si="11"/>
        <v>5462PANLIN9</v>
      </c>
      <c r="B747" s="34">
        <v>5462</v>
      </c>
      <c r="C747" s="31" t="s">
        <v>230</v>
      </c>
      <c r="D747" s="31" t="s">
        <v>229</v>
      </c>
      <c r="E747" s="31" t="s">
        <v>446</v>
      </c>
      <c r="F747" s="32">
        <v>12.33</v>
      </c>
      <c r="G747" s="68">
        <v>183</v>
      </c>
      <c r="H747" s="32">
        <v>24.93</v>
      </c>
      <c r="I747" s="32">
        <v>12.6</v>
      </c>
      <c r="J747" s="68">
        <v>187</v>
      </c>
      <c r="K747" s="68">
        <v>370</v>
      </c>
      <c r="L747" s="68">
        <v>200</v>
      </c>
      <c r="M747" s="68">
        <v>200</v>
      </c>
      <c r="N747" s="68">
        <v>400</v>
      </c>
      <c r="O747" s="68">
        <v>30</v>
      </c>
      <c r="P747" s="32">
        <v>2.0219999999999998</v>
      </c>
      <c r="Q747" s="32">
        <v>6.7400000000000002E-2</v>
      </c>
      <c r="R747" s="33">
        <v>3.3482414529182106E-4</v>
      </c>
      <c r="S747" s="68">
        <v>0</v>
      </c>
      <c r="T747" s="31" t="s">
        <v>417</v>
      </c>
      <c r="U747" s="31" t="s">
        <v>417</v>
      </c>
      <c r="V747" s="31" t="s">
        <v>417</v>
      </c>
      <c r="W747" s="30">
        <v>1</v>
      </c>
      <c r="X747" s="30">
        <v>1</v>
      </c>
    </row>
    <row r="748" spans="1:24" hidden="1" x14ac:dyDescent="0.35">
      <c r="A748" t="str">
        <f t="shared" si="11"/>
        <v>542310SCRDO</v>
      </c>
      <c r="B748" s="28">
        <v>5423</v>
      </c>
      <c r="C748" s="25" t="s">
        <v>101</v>
      </c>
      <c r="D748" s="25" t="s">
        <v>196</v>
      </c>
      <c r="E748" s="25" t="s">
        <v>446</v>
      </c>
      <c r="F748" s="26">
        <v>12.33</v>
      </c>
      <c r="G748" s="67">
        <v>29</v>
      </c>
      <c r="H748" s="26">
        <v>42.51</v>
      </c>
      <c r="I748" s="26">
        <v>30.18</v>
      </c>
      <c r="J748" s="67">
        <v>71</v>
      </c>
      <c r="K748" s="67">
        <v>100</v>
      </c>
      <c r="L748" s="67">
        <v>50</v>
      </c>
      <c r="M748" s="67">
        <v>60</v>
      </c>
      <c r="N748" s="67">
        <v>110</v>
      </c>
      <c r="O748" s="67">
        <v>10</v>
      </c>
      <c r="P748" s="26">
        <v>4.25</v>
      </c>
      <c r="Q748" s="26">
        <v>0.42499999999999999</v>
      </c>
      <c r="R748" s="27">
        <v>9.4537696428201225E-4</v>
      </c>
      <c r="S748" s="67">
        <v>0</v>
      </c>
      <c r="T748" s="25" t="s">
        <v>417</v>
      </c>
      <c r="U748" s="25" t="s">
        <v>417</v>
      </c>
      <c r="V748" s="25" t="s">
        <v>417</v>
      </c>
      <c r="W748" s="24">
        <v>1</v>
      </c>
      <c r="X748" s="24">
        <v>1</v>
      </c>
    </row>
    <row r="749" spans="1:24" hidden="1" x14ac:dyDescent="0.35">
      <c r="A749" t="str">
        <f t="shared" si="11"/>
        <v>5477ALFRED</v>
      </c>
      <c r="B749" s="34">
        <v>5477</v>
      </c>
      <c r="C749" s="31" t="s">
        <v>69</v>
      </c>
      <c r="D749" s="31" t="s">
        <v>501</v>
      </c>
      <c r="E749" s="31" t="s">
        <v>446</v>
      </c>
      <c r="F749" s="32">
        <v>12.29</v>
      </c>
      <c r="G749" s="68">
        <v>1.44</v>
      </c>
      <c r="H749" s="32">
        <v>76.849999999999994</v>
      </c>
      <c r="I749" s="32">
        <v>64.56</v>
      </c>
      <c r="J749" s="68">
        <v>7.53</v>
      </c>
      <c r="K749" s="68">
        <v>8.9600000000000009</v>
      </c>
      <c r="L749" s="68">
        <v>3</v>
      </c>
      <c r="M749" s="68">
        <v>8</v>
      </c>
      <c r="N749" s="68">
        <v>11</v>
      </c>
      <c r="O749" s="68">
        <v>2.04</v>
      </c>
      <c r="P749" s="32">
        <v>17.498100000000001</v>
      </c>
      <c r="Q749" s="32">
        <v>8.5775000000000006</v>
      </c>
      <c r="R749" s="33">
        <v>5.0634670336988912E-3</v>
      </c>
      <c r="S749" s="68">
        <v>0</v>
      </c>
      <c r="T749" s="31" t="s">
        <v>417</v>
      </c>
      <c r="U749" s="31" t="s">
        <v>417</v>
      </c>
      <c r="V749" s="31" t="s">
        <v>417</v>
      </c>
      <c r="W749" s="30">
        <v>1</v>
      </c>
      <c r="X749" s="30">
        <v>1</v>
      </c>
    </row>
    <row r="750" spans="1:24" hidden="1" x14ac:dyDescent="0.35">
      <c r="A750" t="str">
        <f t="shared" si="11"/>
        <v>5487GARSAUC</v>
      </c>
      <c r="B750" s="28">
        <v>5487</v>
      </c>
      <c r="C750" s="25" t="s">
        <v>206</v>
      </c>
      <c r="D750" s="25" t="s">
        <v>460</v>
      </c>
      <c r="E750" s="25" t="s">
        <v>446</v>
      </c>
      <c r="F750" s="26">
        <v>12.25</v>
      </c>
      <c r="G750" s="67">
        <v>55</v>
      </c>
      <c r="H750" s="26">
        <v>97.82</v>
      </c>
      <c r="I750" s="26">
        <v>85.57</v>
      </c>
      <c r="J750" s="67">
        <v>384</v>
      </c>
      <c r="K750" s="67">
        <v>439</v>
      </c>
      <c r="L750" s="67">
        <v>169</v>
      </c>
      <c r="M750" s="67">
        <v>480</v>
      </c>
      <c r="N750" s="67">
        <v>649</v>
      </c>
      <c r="O750" s="67">
        <v>210</v>
      </c>
      <c r="P750" s="26">
        <v>46.787999999999997</v>
      </c>
      <c r="Q750" s="26">
        <v>0.2228</v>
      </c>
      <c r="R750" s="27">
        <v>4.9426161922041748E-3</v>
      </c>
      <c r="S750" s="67">
        <v>0</v>
      </c>
      <c r="T750" s="25" t="s">
        <v>417</v>
      </c>
      <c r="U750" s="25" t="s">
        <v>417</v>
      </c>
      <c r="V750" s="25" t="s">
        <v>417</v>
      </c>
      <c r="W750" s="24">
        <v>1</v>
      </c>
      <c r="X750" s="24">
        <v>1</v>
      </c>
    </row>
    <row r="751" spans="1:24" hidden="1" x14ac:dyDescent="0.35">
      <c r="A751" t="str">
        <f t="shared" si="11"/>
        <v>4269CINNMGC</v>
      </c>
      <c r="B751" s="34">
        <v>4269</v>
      </c>
      <c r="C751" s="31" t="s">
        <v>59</v>
      </c>
      <c r="D751" s="31" t="s">
        <v>60</v>
      </c>
      <c r="E751" s="31" t="s">
        <v>446</v>
      </c>
      <c r="F751" s="32">
        <v>12.23</v>
      </c>
      <c r="G751" s="68">
        <v>2.27</v>
      </c>
      <c r="H751" s="32">
        <v>27.38</v>
      </c>
      <c r="I751" s="32">
        <v>15.15</v>
      </c>
      <c r="J751" s="68">
        <v>2.81</v>
      </c>
      <c r="K751" s="68">
        <v>5.07</v>
      </c>
      <c r="L751" s="68">
        <v>2.5499999999999998</v>
      </c>
      <c r="M751" s="68">
        <v>12</v>
      </c>
      <c r="N751" s="68">
        <v>14.55</v>
      </c>
      <c r="O751" s="68">
        <v>9.4700000000000006</v>
      </c>
      <c r="P751" s="32">
        <v>51.043300000000002</v>
      </c>
      <c r="Q751" s="32">
        <v>5.39</v>
      </c>
      <c r="R751" s="33">
        <v>9.5167312111897589E-3</v>
      </c>
      <c r="S751" s="68">
        <v>0</v>
      </c>
      <c r="T751" s="31" t="s">
        <v>417</v>
      </c>
      <c r="U751" s="31" t="s">
        <v>417</v>
      </c>
      <c r="V751" s="31" t="s">
        <v>417</v>
      </c>
      <c r="W751" s="30">
        <v>1</v>
      </c>
      <c r="X751" s="30">
        <v>1</v>
      </c>
    </row>
    <row r="752" spans="1:24" x14ac:dyDescent="0.35">
      <c r="A752" t="str">
        <f t="shared" si="11"/>
        <v>136810PIZBO</v>
      </c>
      <c r="B752" s="28">
        <v>1368</v>
      </c>
      <c r="C752" s="25" t="s">
        <v>174</v>
      </c>
      <c r="D752" s="25" t="s">
        <v>173</v>
      </c>
      <c r="E752" s="25" t="s">
        <v>446</v>
      </c>
      <c r="F752" s="26">
        <v>-12.22</v>
      </c>
      <c r="G752" s="67">
        <v>-43</v>
      </c>
      <c r="H752" s="26">
        <v>23.29</v>
      </c>
      <c r="I752" s="26">
        <v>35.51</v>
      </c>
      <c r="J752" s="67">
        <v>125</v>
      </c>
      <c r="K752" s="67">
        <v>82</v>
      </c>
      <c r="L752" s="67">
        <v>100</v>
      </c>
      <c r="M752" s="67">
        <v>200</v>
      </c>
      <c r="N752" s="67">
        <v>300</v>
      </c>
      <c r="O752" s="67">
        <v>218</v>
      </c>
      <c r="P752" s="26">
        <v>61.933799999999998</v>
      </c>
      <c r="Q752" s="26">
        <v>0.28410000000000002</v>
      </c>
      <c r="R752" s="27">
        <v>6.5406591078127326E-3</v>
      </c>
      <c r="S752" s="67">
        <v>0</v>
      </c>
      <c r="T752" s="25" t="s">
        <v>417</v>
      </c>
      <c r="U752" s="25" t="s">
        <v>417</v>
      </c>
      <c r="V752" s="25" t="s">
        <v>417</v>
      </c>
      <c r="W752" s="24">
        <v>1</v>
      </c>
      <c r="X752" s="24">
        <v>1</v>
      </c>
    </row>
    <row r="753" spans="1:24" hidden="1" x14ac:dyDescent="0.35">
      <c r="A753" t="str">
        <f t="shared" si="11"/>
        <v>5477PROVOLON</v>
      </c>
      <c r="B753" s="34">
        <v>5477</v>
      </c>
      <c r="C753" s="31" t="s">
        <v>99</v>
      </c>
      <c r="D753" s="31" t="s">
        <v>188</v>
      </c>
      <c r="E753" s="31" t="s">
        <v>446</v>
      </c>
      <c r="F753" s="32">
        <v>-12.22</v>
      </c>
      <c r="G753" s="68">
        <v>-5.26</v>
      </c>
      <c r="H753" s="32">
        <v>129.44999999999999</v>
      </c>
      <c r="I753" s="32">
        <v>141.66999999999999</v>
      </c>
      <c r="J753" s="68">
        <v>60.98</v>
      </c>
      <c r="K753" s="68">
        <v>55.72</v>
      </c>
      <c r="L753" s="68">
        <v>18.62</v>
      </c>
      <c r="M753" s="68">
        <v>75</v>
      </c>
      <c r="N753" s="68">
        <v>93.62</v>
      </c>
      <c r="O753" s="68">
        <v>37.9</v>
      </c>
      <c r="P753" s="32">
        <v>88.053070000000005</v>
      </c>
      <c r="Q753" s="32">
        <v>2.3233000000000001</v>
      </c>
      <c r="R753" s="33">
        <v>2.5480127394458874E-2</v>
      </c>
      <c r="S753" s="68">
        <v>0</v>
      </c>
      <c r="T753" s="31" t="s">
        <v>417</v>
      </c>
      <c r="U753" s="31" t="s">
        <v>417</v>
      </c>
      <c r="V753" s="31" t="s">
        <v>417</v>
      </c>
      <c r="W753" s="30">
        <v>1</v>
      </c>
      <c r="X753" s="30">
        <v>1</v>
      </c>
    </row>
    <row r="754" spans="1:24" hidden="1" x14ac:dyDescent="0.35">
      <c r="A754" t="str">
        <f t="shared" si="11"/>
        <v>6172ITSHAKE</v>
      </c>
      <c r="B754" s="28">
        <v>6172</v>
      </c>
      <c r="C754" s="25" t="s">
        <v>89</v>
      </c>
      <c r="D754" s="25" t="s">
        <v>240</v>
      </c>
      <c r="E754" s="25" t="s">
        <v>446</v>
      </c>
      <c r="F754" s="26">
        <v>12.17</v>
      </c>
      <c r="G754" s="67">
        <v>1.36</v>
      </c>
      <c r="H754" s="26">
        <v>21.64</v>
      </c>
      <c r="I754" s="26">
        <v>9.4700000000000006</v>
      </c>
      <c r="J754" s="67">
        <v>1.05</v>
      </c>
      <c r="K754" s="67">
        <v>2.41</v>
      </c>
      <c r="L754" s="67">
        <v>12.42</v>
      </c>
      <c r="M754" s="67">
        <v>0</v>
      </c>
      <c r="N754" s="67">
        <v>12.42</v>
      </c>
      <c r="O754" s="67">
        <v>10</v>
      </c>
      <c r="P754" s="26">
        <v>89.533000000000001</v>
      </c>
      <c r="Q754" s="26">
        <v>8.9533000000000005</v>
      </c>
      <c r="R754" s="27">
        <v>2.3062072296671808E-2</v>
      </c>
      <c r="S754" s="67">
        <v>0</v>
      </c>
      <c r="T754" s="25" t="s">
        <v>417</v>
      </c>
      <c r="U754" s="25" t="s">
        <v>417</v>
      </c>
      <c r="V754" s="25" t="s">
        <v>417</v>
      </c>
      <c r="W754" s="24">
        <v>1</v>
      </c>
      <c r="X754" s="24">
        <v>1</v>
      </c>
    </row>
    <row r="755" spans="1:24" x14ac:dyDescent="0.35">
      <c r="A755" t="str">
        <f t="shared" si="11"/>
        <v>1368BEEF</v>
      </c>
      <c r="B755" s="34">
        <v>1368</v>
      </c>
      <c r="C755" s="31" t="s">
        <v>11</v>
      </c>
      <c r="D755" s="31" t="s">
        <v>192</v>
      </c>
      <c r="E755" s="31" t="s">
        <v>446</v>
      </c>
      <c r="F755" s="32">
        <v>12.15</v>
      </c>
      <c r="G755" s="68">
        <v>3.65</v>
      </c>
      <c r="H755" s="32">
        <v>108.62</v>
      </c>
      <c r="I755" s="32">
        <v>96.47</v>
      </c>
      <c r="J755" s="68">
        <v>29.02</v>
      </c>
      <c r="K755" s="68">
        <v>32.67</v>
      </c>
      <c r="L755" s="68">
        <v>36.67</v>
      </c>
      <c r="M755" s="68">
        <v>20</v>
      </c>
      <c r="N755" s="68">
        <v>56.67</v>
      </c>
      <c r="O755" s="68">
        <v>24</v>
      </c>
      <c r="P755" s="32">
        <v>79.8</v>
      </c>
      <c r="Q755" s="32">
        <v>3.3250000000000002</v>
      </c>
      <c r="R755" s="33">
        <v>8.4274595907800915E-3</v>
      </c>
      <c r="S755" s="68">
        <v>0</v>
      </c>
      <c r="T755" s="31" t="s">
        <v>417</v>
      </c>
      <c r="U755" s="31" t="s">
        <v>417</v>
      </c>
      <c r="V755" s="31" t="s">
        <v>417</v>
      </c>
      <c r="W755" s="30">
        <v>1</v>
      </c>
      <c r="X755" s="30">
        <v>1</v>
      </c>
    </row>
    <row r="756" spans="1:24" hidden="1" x14ac:dyDescent="0.35">
      <c r="A756" t="str">
        <f t="shared" si="11"/>
        <v>5477GAROIL</v>
      </c>
      <c r="B756" s="28">
        <v>5477</v>
      </c>
      <c r="C756" s="25" t="s">
        <v>64</v>
      </c>
      <c r="D756" s="25" t="s">
        <v>498</v>
      </c>
      <c r="E756" s="25" t="s">
        <v>446</v>
      </c>
      <c r="F756" s="26">
        <v>12.14</v>
      </c>
      <c r="G756" s="67">
        <v>1.31</v>
      </c>
      <c r="H756" s="26">
        <v>76.459999999999994</v>
      </c>
      <c r="I756" s="26">
        <v>64.319999999999993</v>
      </c>
      <c r="J756" s="67">
        <v>6.95</v>
      </c>
      <c r="K756" s="67">
        <v>8.25</v>
      </c>
      <c r="L756" s="67">
        <v>8.25</v>
      </c>
      <c r="M756" s="67">
        <v>6</v>
      </c>
      <c r="N756" s="67">
        <v>14.25</v>
      </c>
      <c r="O756" s="67">
        <v>6</v>
      </c>
      <c r="P756" s="26">
        <v>55.600200000000001</v>
      </c>
      <c r="Q756" s="26">
        <v>9.2667000000000002</v>
      </c>
      <c r="R756" s="27">
        <v>1.6089162810080243E-2</v>
      </c>
      <c r="S756" s="67">
        <v>0</v>
      </c>
      <c r="T756" s="25" t="s">
        <v>417</v>
      </c>
      <c r="U756" s="25" t="s">
        <v>417</v>
      </c>
      <c r="V756" s="25" t="s">
        <v>417</v>
      </c>
      <c r="W756" s="24">
        <v>1</v>
      </c>
      <c r="X756" s="24">
        <v>1</v>
      </c>
    </row>
    <row r="757" spans="1:24" hidden="1" x14ac:dyDescent="0.35">
      <c r="A757" t="str">
        <f t="shared" si="11"/>
        <v>5427CHEDCHS</v>
      </c>
      <c r="B757" s="34">
        <v>5427</v>
      </c>
      <c r="C757" s="31" t="s">
        <v>102</v>
      </c>
      <c r="D757" s="31" t="s">
        <v>186</v>
      </c>
      <c r="E757" s="31" t="s">
        <v>446</v>
      </c>
      <c r="F757" s="32">
        <v>12.08</v>
      </c>
      <c r="G757" s="68">
        <v>5.28</v>
      </c>
      <c r="H757" s="32">
        <v>68.62</v>
      </c>
      <c r="I757" s="32">
        <v>56.54</v>
      </c>
      <c r="J757" s="68">
        <v>24.72</v>
      </c>
      <c r="K757" s="68">
        <v>30</v>
      </c>
      <c r="L757" s="68">
        <v>35</v>
      </c>
      <c r="M757" s="68">
        <v>20</v>
      </c>
      <c r="N757" s="68">
        <v>55</v>
      </c>
      <c r="O757" s="68">
        <v>25</v>
      </c>
      <c r="P757" s="32">
        <v>57.1875</v>
      </c>
      <c r="Q757" s="32">
        <v>2.2875000000000001</v>
      </c>
      <c r="R757" s="33">
        <v>9.0533641018689989E-3</v>
      </c>
      <c r="S757" s="68">
        <v>0</v>
      </c>
      <c r="T757" s="31" t="s">
        <v>417</v>
      </c>
      <c r="U757" s="31" t="s">
        <v>417</v>
      </c>
      <c r="V757" s="31" t="s">
        <v>417</v>
      </c>
      <c r="W757" s="30">
        <v>1</v>
      </c>
      <c r="X757" s="30">
        <v>1</v>
      </c>
    </row>
    <row r="758" spans="1:24" hidden="1" x14ac:dyDescent="0.35">
      <c r="A758" t="str">
        <f t="shared" si="11"/>
        <v>5465SAUCEGP</v>
      </c>
      <c r="B758" s="28">
        <v>5465</v>
      </c>
      <c r="C758" s="25" t="s">
        <v>42</v>
      </c>
      <c r="D758" s="25" t="s">
        <v>209</v>
      </c>
      <c r="E758" s="25" t="s">
        <v>446</v>
      </c>
      <c r="F758" s="26">
        <v>-12.08</v>
      </c>
      <c r="G758" s="67">
        <v>-4.1900000000000004</v>
      </c>
      <c r="H758" s="26">
        <v>30.31</v>
      </c>
      <c r="I758" s="26">
        <v>42.39</v>
      </c>
      <c r="J758" s="67">
        <v>14.69</v>
      </c>
      <c r="K758" s="67">
        <v>10.5</v>
      </c>
      <c r="L758" s="67">
        <v>10</v>
      </c>
      <c r="M758" s="67">
        <v>6</v>
      </c>
      <c r="N758" s="67">
        <v>16</v>
      </c>
      <c r="O758" s="67">
        <v>5.5</v>
      </c>
      <c r="P758" s="26">
        <v>15.876849999999999</v>
      </c>
      <c r="Q758" s="26">
        <v>2.8866999999999998</v>
      </c>
      <c r="R758" s="27">
        <v>1.9401947555027226E-3</v>
      </c>
      <c r="S758" s="67">
        <v>0</v>
      </c>
      <c r="T758" s="25" t="s">
        <v>417</v>
      </c>
      <c r="U758" s="25" t="s">
        <v>417</v>
      </c>
      <c r="V758" s="25" t="s">
        <v>417</v>
      </c>
      <c r="W758" s="24">
        <v>1</v>
      </c>
      <c r="X758" s="24">
        <v>1</v>
      </c>
    </row>
    <row r="759" spans="1:24" hidden="1" x14ac:dyDescent="0.35">
      <c r="A759" t="str">
        <f t="shared" si="11"/>
        <v>4391PSLID</v>
      </c>
      <c r="B759" s="34">
        <v>4391</v>
      </c>
      <c r="C759" s="31" t="s">
        <v>228</v>
      </c>
      <c r="D759" s="31" t="s">
        <v>227</v>
      </c>
      <c r="E759" s="31" t="s">
        <v>446</v>
      </c>
      <c r="F759" s="32">
        <v>12.06</v>
      </c>
      <c r="G759" s="68">
        <v>159</v>
      </c>
      <c r="H759" s="32">
        <v>15.78</v>
      </c>
      <c r="I759" s="32">
        <v>3.72</v>
      </c>
      <c r="J759" s="68">
        <v>49</v>
      </c>
      <c r="K759" s="68">
        <v>208</v>
      </c>
      <c r="L759" s="68">
        <v>1750</v>
      </c>
      <c r="M759" s="68">
        <v>0</v>
      </c>
      <c r="N759" s="68">
        <v>1750</v>
      </c>
      <c r="O759" s="68">
        <v>1542</v>
      </c>
      <c r="P759" s="32">
        <v>116.8836</v>
      </c>
      <c r="Q759" s="32">
        <v>7.5800000000000006E-2</v>
      </c>
      <c r="R759" s="33">
        <v>2.6049964780810272E-2</v>
      </c>
      <c r="S759" s="68">
        <v>0</v>
      </c>
      <c r="T759" s="31" t="s">
        <v>417</v>
      </c>
      <c r="U759" s="31" t="s">
        <v>417</v>
      </c>
      <c r="V759" s="31" t="s">
        <v>417</v>
      </c>
      <c r="W759" s="30">
        <v>1</v>
      </c>
      <c r="X759" s="30">
        <v>1</v>
      </c>
    </row>
    <row r="760" spans="1:24" x14ac:dyDescent="0.35">
      <c r="A760" t="str">
        <f t="shared" si="11"/>
        <v>136814PIZBO</v>
      </c>
      <c r="B760" s="28">
        <v>1368</v>
      </c>
      <c r="C760" s="25" t="s">
        <v>178</v>
      </c>
      <c r="D760" s="25" t="s">
        <v>177</v>
      </c>
      <c r="E760" s="25" t="s">
        <v>446</v>
      </c>
      <c r="F760" s="26">
        <v>12.05</v>
      </c>
      <c r="G760" s="67">
        <v>30</v>
      </c>
      <c r="H760" s="26">
        <v>328.27</v>
      </c>
      <c r="I760" s="26">
        <v>316.22000000000003</v>
      </c>
      <c r="J760" s="67">
        <v>787</v>
      </c>
      <c r="K760" s="67">
        <v>817</v>
      </c>
      <c r="L760" s="67">
        <v>930</v>
      </c>
      <c r="M760" s="67">
        <v>650</v>
      </c>
      <c r="N760" s="67">
        <v>1580</v>
      </c>
      <c r="O760" s="67">
        <v>763</v>
      </c>
      <c r="P760" s="26">
        <v>306.57339999999999</v>
      </c>
      <c r="Q760" s="26">
        <v>0.40179999999999999</v>
      </c>
      <c r="R760" s="27">
        <v>3.2376377695589743E-2</v>
      </c>
      <c r="S760" s="67">
        <v>0</v>
      </c>
      <c r="T760" s="25" t="s">
        <v>417</v>
      </c>
      <c r="U760" s="25" t="s">
        <v>417</v>
      </c>
      <c r="V760" s="25" t="s">
        <v>417</v>
      </c>
      <c r="W760" s="24">
        <v>1</v>
      </c>
      <c r="X760" s="24">
        <v>1</v>
      </c>
    </row>
    <row r="761" spans="1:24" hidden="1" x14ac:dyDescent="0.35">
      <c r="A761" t="str">
        <f t="shared" si="11"/>
        <v>549014PIZBO</v>
      </c>
      <c r="B761" s="34">
        <v>5490</v>
      </c>
      <c r="C761" s="31" t="s">
        <v>178</v>
      </c>
      <c r="D761" s="31" t="s">
        <v>177</v>
      </c>
      <c r="E761" s="31" t="s">
        <v>446</v>
      </c>
      <c r="F761" s="32">
        <v>-12.05</v>
      </c>
      <c r="G761" s="68">
        <v>-30</v>
      </c>
      <c r="H761" s="32">
        <v>465.28</v>
      </c>
      <c r="I761" s="32">
        <v>477.33</v>
      </c>
      <c r="J761" s="68">
        <v>1188</v>
      </c>
      <c r="K761" s="68">
        <v>1158</v>
      </c>
      <c r="L761" s="68">
        <v>931</v>
      </c>
      <c r="M761" s="68">
        <v>1250</v>
      </c>
      <c r="N761" s="68">
        <v>2181</v>
      </c>
      <c r="O761" s="68">
        <v>1023</v>
      </c>
      <c r="P761" s="32">
        <v>411.04140000000001</v>
      </c>
      <c r="Q761" s="32">
        <v>0.40179999999999999</v>
      </c>
      <c r="R761" s="33">
        <v>6.232048655905241E-2</v>
      </c>
      <c r="S761" s="68">
        <v>0</v>
      </c>
      <c r="T761" s="31" t="s">
        <v>417</v>
      </c>
      <c r="U761" s="31" t="s">
        <v>417</v>
      </c>
      <c r="V761" s="31" t="s">
        <v>417</v>
      </c>
      <c r="W761" s="30">
        <v>1</v>
      </c>
      <c r="X761" s="30">
        <v>1</v>
      </c>
    </row>
    <row r="762" spans="1:24" hidden="1" x14ac:dyDescent="0.35">
      <c r="A762" t="str">
        <f t="shared" si="11"/>
        <v>4239SPINACH</v>
      </c>
      <c r="B762" s="28">
        <v>4239</v>
      </c>
      <c r="C762" s="25" t="s">
        <v>91</v>
      </c>
      <c r="D762" s="25" t="s">
        <v>166</v>
      </c>
      <c r="E762" s="25" t="s">
        <v>446</v>
      </c>
      <c r="F762" s="26">
        <v>-12.04</v>
      </c>
      <c r="G762" s="67">
        <v>-3.8</v>
      </c>
      <c r="H762" s="26">
        <v>19.86</v>
      </c>
      <c r="I762" s="26">
        <v>31.9</v>
      </c>
      <c r="J762" s="67">
        <v>10.07</v>
      </c>
      <c r="K762" s="67">
        <v>6.27</v>
      </c>
      <c r="L762" s="67">
        <v>5.5</v>
      </c>
      <c r="M762" s="67">
        <v>11</v>
      </c>
      <c r="N762" s="67">
        <v>16.5</v>
      </c>
      <c r="O762" s="67">
        <v>10.24</v>
      </c>
      <c r="P762" s="26">
        <v>32.460799999999999</v>
      </c>
      <c r="Q762" s="26">
        <v>3.17</v>
      </c>
      <c r="R762" s="27">
        <v>7.0739471639292154E-3</v>
      </c>
      <c r="S762" s="67">
        <v>0</v>
      </c>
      <c r="T762" s="25" t="s">
        <v>417</v>
      </c>
      <c r="U762" s="25" t="s">
        <v>417</v>
      </c>
      <c r="V762" s="25" t="s">
        <v>417</v>
      </c>
      <c r="W762" s="24">
        <v>1</v>
      </c>
      <c r="X762" s="24">
        <v>1</v>
      </c>
    </row>
    <row r="763" spans="1:24" x14ac:dyDescent="0.35">
      <c r="A763" t="str">
        <f t="shared" si="11"/>
        <v>1368ALFRED</v>
      </c>
      <c r="B763" s="34">
        <v>1368</v>
      </c>
      <c r="C763" s="31" t="s">
        <v>69</v>
      </c>
      <c r="D763" s="31" t="s">
        <v>501</v>
      </c>
      <c r="E763" s="31" t="s">
        <v>446</v>
      </c>
      <c r="F763" s="32">
        <v>12.03</v>
      </c>
      <c r="G763" s="68">
        <v>1.38</v>
      </c>
      <c r="H763" s="32">
        <v>187.99</v>
      </c>
      <c r="I763" s="32">
        <v>175.96</v>
      </c>
      <c r="J763" s="68">
        <v>20.51</v>
      </c>
      <c r="K763" s="68">
        <v>21.92</v>
      </c>
      <c r="L763" s="68">
        <v>5.17</v>
      </c>
      <c r="M763" s="68">
        <v>24</v>
      </c>
      <c r="N763" s="68">
        <v>29.17</v>
      </c>
      <c r="O763" s="68">
        <v>7.25</v>
      </c>
      <c r="P763" s="32">
        <v>62.186875000000001</v>
      </c>
      <c r="Q763" s="32">
        <v>8.5775000000000006</v>
      </c>
      <c r="R763" s="33">
        <v>6.5673856659071777E-3</v>
      </c>
      <c r="S763" s="68">
        <v>0</v>
      </c>
      <c r="T763" s="31" t="s">
        <v>417</v>
      </c>
      <c r="U763" s="31" t="s">
        <v>417</v>
      </c>
      <c r="V763" s="31" t="s">
        <v>417</v>
      </c>
      <c r="W763" s="30">
        <v>1</v>
      </c>
      <c r="X763" s="30">
        <v>1</v>
      </c>
    </row>
    <row r="764" spans="1:24" hidden="1" x14ac:dyDescent="0.35">
      <c r="A764" t="str">
        <f t="shared" si="11"/>
        <v>6194SAUCEBA</v>
      </c>
      <c r="B764" s="28">
        <v>6194</v>
      </c>
      <c r="C764" s="25" t="s">
        <v>27</v>
      </c>
      <c r="D764" s="25" t="s">
        <v>249</v>
      </c>
      <c r="E764" s="25" t="s">
        <v>446</v>
      </c>
      <c r="F764" s="26">
        <v>-11.99</v>
      </c>
      <c r="G764" s="67">
        <v>-2.4500000000000002</v>
      </c>
      <c r="H764" s="26">
        <v>292.67</v>
      </c>
      <c r="I764" s="26">
        <v>304.66000000000003</v>
      </c>
      <c r="J764" s="67">
        <v>62.26</v>
      </c>
      <c r="K764" s="67">
        <v>59.81</v>
      </c>
      <c r="L764" s="67">
        <v>30.5</v>
      </c>
      <c r="M764" s="67">
        <v>66</v>
      </c>
      <c r="N764" s="67">
        <v>96.5</v>
      </c>
      <c r="O764" s="67">
        <v>36.71</v>
      </c>
      <c r="P764" s="26">
        <v>179.69544999999999</v>
      </c>
      <c r="Q764" s="26">
        <v>4.8949999999999996</v>
      </c>
      <c r="R764" s="27">
        <v>2.6354443327191775E-2</v>
      </c>
      <c r="S764" s="67">
        <v>0</v>
      </c>
      <c r="T764" s="25" t="s">
        <v>417</v>
      </c>
      <c r="U764" s="25" t="s">
        <v>417</v>
      </c>
      <c r="V764" s="25" t="s">
        <v>417</v>
      </c>
      <c r="W764" s="24">
        <v>1</v>
      </c>
      <c r="X764" s="24">
        <v>1</v>
      </c>
    </row>
    <row r="765" spans="1:24" hidden="1" x14ac:dyDescent="0.35">
      <c r="A765" t="str">
        <f t="shared" si="11"/>
        <v>618212THIN</v>
      </c>
      <c r="B765" s="34">
        <v>6182</v>
      </c>
      <c r="C765" s="31" t="s">
        <v>116</v>
      </c>
      <c r="D765" s="31" t="s">
        <v>264</v>
      </c>
      <c r="E765" s="31" t="s">
        <v>446</v>
      </c>
      <c r="F765" s="32">
        <v>11.97</v>
      </c>
      <c r="G765" s="68">
        <v>24</v>
      </c>
      <c r="H765" s="32">
        <v>45.39</v>
      </c>
      <c r="I765" s="32">
        <v>33.42</v>
      </c>
      <c r="J765" s="68">
        <v>67</v>
      </c>
      <c r="K765" s="68">
        <v>91</v>
      </c>
      <c r="L765" s="68">
        <v>61</v>
      </c>
      <c r="M765" s="68">
        <v>60</v>
      </c>
      <c r="N765" s="68">
        <v>121</v>
      </c>
      <c r="O765" s="68">
        <v>30</v>
      </c>
      <c r="P765" s="32">
        <v>14.964</v>
      </c>
      <c r="Q765" s="32">
        <v>0.49880000000000002</v>
      </c>
      <c r="R765" s="33">
        <v>2.4874344995529135E-3</v>
      </c>
      <c r="S765" s="68">
        <v>0</v>
      </c>
      <c r="T765" s="31" t="s">
        <v>417</v>
      </c>
      <c r="U765" s="31" t="s">
        <v>417</v>
      </c>
      <c r="V765" s="31" t="s">
        <v>417</v>
      </c>
      <c r="W765" s="30">
        <v>1</v>
      </c>
      <c r="X765" s="30">
        <v>1</v>
      </c>
    </row>
    <row r="766" spans="1:24" hidden="1" x14ac:dyDescent="0.35">
      <c r="A766" t="str">
        <f t="shared" si="11"/>
        <v>4239TOTS</v>
      </c>
      <c r="B766" s="28">
        <v>4239</v>
      </c>
      <c r="C766" s="25" t="s">
        <v>383</v>
      </c>
      <c r="D766" s="25" t="s">
        <v>522</v>
      </c>
      <c r="E766" s="25" t="s">
        <v>446</v>
      </c>
      <c r="F766" s="26">
        <v>11.97</v>
      </c>
      <c r="G766" s="67">
        <v>6.39</v>
      </c>
      <c r="H766" s="26">
        <v>42.91</v>
      </c>
      <c r="I766" s="26">
        <v>30.94</v>
      </c>
      <c r="J766" s="67">
        <v>16.5</v>
      </c>
      <c r="K766" s="67">
        <v>22.89</v>
      </c>
      <c r="L766" s="67">
        <v>11.46</v>
      </c>
      <c r="M766" s="67">
        <v>12</v>
      </c>
      <c r="N766" s="67">
        <v>23.46</v>
      </c>
      <c r="O766" s="67">
        <v>0.56999999999999995</v>
      </c>
      <c r="P766" s="26">
        <v>1.0687500000000001</v>
      </c>
      <c r="Q766" s="26">
        <v>1.875</v>
      </c>
      <c r="R766" s="27">
        <v>2.3290495093926673E-4</v>
      </c>
      <c r="S766" s="67">
        <v>0</v>
      </c>
      <c r="T766" s="25" t="s">
        <v>417</v>
      </c>
      <c r="U766" s="25" t="s">
        <v>417</v>
      </c>
      <c r="V766" s="25" t="s">
        <v>417</v>
      </c>
      <c r="W766" s="24">
        <v>1</v>
      </c>
      <c r="X766" s="24">
        <v>1</v>
      </c>
    </row>
    <row r="767" spans="1:24" hidden="1" x14ac:dyDescent="0.35">
      <c r="A767" t="str">
        <f t="shared" si="11"/>
        <v>6165MARSAUC</v>
      </c>
      <c r="B767" s="34">
        <v>6165</v>
      </c>
      <c r="C767" s="31" t="s">
        <v>231</v>
      </c>
      <c r="D767" s="31" t="s">
        <v>453</v>
      </c>
      <c r="E767" s="31" t="s">
        <v>446</v>
      </c>
      <c r="F767" s="32">
        <v>11.96</v>
      </c>
      <c r="G767" s="68">
        <v>50</v>
      </c>
      <c r="H767" s="32">
        <v>114.76</v>
      </c>
      <c r="I767" s="32">
        <v>102.8</v>
      </c>
      <c r="J767" s="68">
        <v>430</v>
      </c>
      <c r="K767" s="68">
        <v>480</v>
      </c>
      <c r="L767" s="68">
        <v>206</v>
      </c>
      <c r="M767" s="68">
        <v>480</v>
      </c>
      <c r="N767" s="68">
        <v>686</v>
      </c>
      <c r="O767" s="68">
        <v>206</v>
      </c>
      <c r="P767" s="32">
        <v>49.254600000000003</v>
      </c>
      <c r="Q767" s="32">
        <v>0.23910000000000001</v>
      </c>
      <c r="R767" s="33">
        <v>7.2914989994407025E-3</v>
      </c>
      <c r="S767" s="68">
        <v>0</v>
      </c>
      <c r="T767" s="31" t="s">
        <v>417</v>
      </c>
      <c r="U767" s="31" t="s">
        <v>417</v>
      </c>
      <c r="V767" s="31" t="s">
        <v>417</v>
      </c>
      <c r="W767" s="30">
        <v>1</v>
      </c>
      <c r="X767" s="30">
        <v>1</v>
      </c>
    </row>
    <row r="768" spans="1:24" hidden="1" x14ac:dyDescent="0.35">
      <c r="A768" t="str">
        <f t="shared" si="11"/>
        <v>5427PENNE</v>
      </c>
      <c r="B768" s="28">
        <v>5427</v>
      </c>
      <c r="C768" s="25" t="s">
        <v>86</v>
      </c>
      <c r="D768" s="25" t="s">
        <v>482</v>
      </c>
      <c r="E768" s="25" t="s">
        <v>446</v>
      </c>
      <c r="F768" s="26">
        <v>11.95</v>
      </c>
      <c r="G768" s="67">
        <v>2.56</v>
      </c>
      <c r="H768" s="26">
        <v>67.58</v>
      </c>
      <c r="I768" s="26">
        <v>55.63</v>
      </c>
      <c r="J768" s="67">
        <v>11.94</v>
      </c>
      <c r="K768" s="67">
        <v>14.5</v>
      </c>
      <c r="L768" s="67">
        <v>7.5</v>
      </c>
      <c r="M768" s="67">
        <v>12</v>
      </c>
      <c r="N768" s="67">
        <v>19.5</v>
      </c>
      <c r="O768" s="67">
        <v>5</v>
      </c>
      <c r="P768" s="26">
        <v>23.3</v>
      </c>
      <c r="Q768" s="26">
        <v>4.66</v>
      </c>
      <c r="R768" s="27">
        <v>3.688627472324331E-3</v>
      </c>
      <c r="S768" s="67">
        <v>0</v>
      </c>
      <c r="T768" s="25" t="s">
        <v>417</v>
      </c>
      <c r="U768" s="25" t="s">
        <v>417</v>
      </c>
      <c r="V768" s="25" t="s">
        <v>417</v>
      </c>
      <c r="W768" s="24">
        <v>1</v>
      </c>
      <c r="X768" s="24">
        <v>1</v>
      </c>
    </row>
    <row r="769" spans="1:24" hidden="1" x14ac:dyDescent="0.35">
      <c r="A769" t="str">
        <f t="shared" si="11"/>
        <v>4239RANDRE</v>
      </c>
      <c r="B769" s="34">
        <v>4239</v>
      </c>
      <c r="C769" s="31" t="s">
        <v>245</v>
      </c>
      <c r="D769" s="31" t="s">
        <v>497</v>
      </c>
      <c r="E769" s="31" t="s">
        <v>446</v>
      </c>
      <c r="F769" s="32">
        <v>11.94</v>
      </c>
      <c r="G769" s="68">
        <v>4.1900000000000004</v>
      </c>
      <c r="H769" s="32">
        <v>22.81</v>
      </c>
      <c r="I769" s="32">
        <v>10.87</v>
      </c>
      <c r="J769" s="68">
        <v>3.82</v>
      </c>
      <c r="K769" s="68">
        <v>8.01</v>
      </c>
      <c r="L769" s="68">
        <v>11</v>
      </c>
      <c r="M769" s="68">
        <v>0</v>
      </c>
      <c r="N769" s="68">
        <v>11</v>
      </c>
      <c r="O769" s="68">
        <v>3</v>
      </c>
      <c r="P769" s="32">
        <v>8.5535999999999994</v>
      </c>
      <c r="Q769" s="32">
        <v>2.8512</v>
      </c>
      <c r="R769" s="33">
        <v>1.8640241294541396E-3</v>
      </c>
      <c r="S769" s="68">
        <v>0</v>
      </c>
      <c r="T769" s="31" t="s">
        <v>417</v>
      </c>
      <c r="U769" s="31" t="s">
        <v>417</v>
      </c>
      <c r="V769" s="31" t="s">
        <v>417</v>
      </c>
      <c r="W769" s="30">
        <v>1</v>
      </c>
      <c r="X769" s="30">
        <v>1</v>
      </c>
    </row>
    <row r="770" spans="1:24" hidden="1" x14ac:dyDescent="0.35">
      <c r="A770" t="str">
        <f t="shared" si="11"/>
        <v>6194CHKWING</v>
      </c>
      <c r="B770" s="28">
        <v>6194</v>
      </c>
      <c r="C770" s="25" t="s">
        <v>121</v>
      </c>
      <c r="D770" s="25" t="s">
        <v>468</v>
      </c>
      <c r="E770" s="25" t="s">
        <v>446</v>
      </c>
      <c r="F770" s="26">
        <v>-11.92</v>
      </c>
      <c r="G770" s="67">
        <v>-2.57</v>
      </c>
      <c r="H770" s="26">
        <v>357.32</v>
      </c>
      <c r="I770" s="26">
        <v>369.24</v>
      </c>
      <c r="J770" s="67">
        <v>79.36</v>
      </c>
      <c r="K770" s="67">
        <v>76.790000000000006</v>
      </c>
      <c r="L770" s="67">
        <v>53.37</v>
      </c>
      <c r="M770" s="67">
        <v>100</v>
      </c>
      <c r="N770" s="67">
        <v>153.37</v>
      </c>
      <c r="O770" s="67">
        <v>76.569999999999993</v>
      </c>
      <c r="P770" s="26">
        <v>356.26489600000002</v>
      </c>
      <c r="Q770" s="26">
        <v>4.6528</v>
      </c>
      <c r="R770" s="27">
        <v>5.2250421538775037E-2</v>
      </c>
      <c r="S770" s="67">
        <v>0</v>
      </c>
      <c r="T770" s="25" t="s">
        <v>417</v>
      </c>
      <c r="U770" s="25" t="s">
        <v>417</v>
      </c>
      <c r="V770" s="25" t="s">
        <v>417</v>
      </c>
      <c r="W770" s="24">
        <v>1</v>
      </c>
      <c r="X770" s="24">
        <v>1</v>
      </c>
    </row>
    <row r="771" spans="1:24" hidden="1" x14ac:dyDescent="0.35">
      <c r="A771" t="str">
        <f t="shared" ref="A771:A834" si="12">B771&amp;C771</f>
        <v>6194CORNFL</v>
      </c>
      <c r="B771" s="34">
        <v>6194</v>
      </c>
      <c r="C771" s="31" t="s">
        <v>194</v>
      </c>
      <c r="D771" s="31" t="s">
        <v>471</v>
      </c>
      <c r="E771" s="31" t="s">
        <v>446</v>
      </c>
      <c r="F771" s="32">
        <v>-11.91</v>
      </c>
      <c r="G771" s="68">
        <v>-29.47</v>
      </c>
      <c r="H771" s="32">
        <v>4.4400000000000004</v>
      </c>
      <c r="I771" s="32">
        <v>16.350000000000001</v>
      </c>
      <c r="J771" s="68">
        <v>40.46</v>
      </c>
      <c r="K771" s="68">
        <v>10.99</v>
      </c>
      <c r="L771" s="68">
        <v>116</v>
      </c>
      <c r="M771" s="68">
        <v>0</v>
      </c>
      <c r="N771" s="68">
        <v>116</v>
      </c>
      <c r="O771" s="68">
        <v>105</v>
      </c>
      <c r="P771" s="32">
        <v>42.42</v>
      </c>
      <c r="Q771" s="32">
        <v>0.40400000000000003</v>
      </c>
      <c r="R771" s="33">
        <v>6.2213900571187258E-3</v>
      </c>
      <c r="S771" s="68">
        <v>0</v>
      </c>
      <c r="T771" s="31" t="s">
        <v>417</v>
      </c>
      <c r="U771" s="31" t="s">
        <v>417</v>
      </c>
      <c r="V771" s="31" t="s">
        <v>417</v>
      </c>
      <c r="W771" s="30">
        <v>1</v>
      </c>
      <c r="X771" s="30">
        <v>1</v>
      </c>
    </row>
    <row r="772" spans="1:24" hidden="1" x14ac:dyDescent="0.35">
      <c r="A772" t="str">
        <f t="shared" si="12"/>
        <v>5490BEEF</v>
      </c>
      <c r="B772" s="28">
        <v>5490</v>
      </c>
      <c r="C772" s="25" t="s">
        <v>11</v>
      </c>
      <c r="D772" s="25" t="s">
        <v>192</v>
      </c>
      <c r="E772" s="25" t="s">
        <v>446</v>
      </c>
      <c r="F772" s="26">
        <v>-11.88</v>
      </c>
      <c r="G772" s="67">
        <v>-3.59</v>
      </c>
      <c r="H772" s="26">
        <v>123.76</v>
      </c>
      <c r="I772" s="26">
        <v>135.63999999999999</v>
      </c>
      <c r="J772" s="67">
        <v>40.799999999999997</v>
      </c>
      <c r="K772" s="67">
        <v>37.22</v>
      </c>
      <c r="L772" s="67">
        <v>10.84</v>
      </c>
      <c r="M772" s="67">
        <v>50</v>
      </c>
      <c r="N772" s="67">
        <v>60.84</v>
      </c>
      <c r="O772" s="67">
        <v>23.62</v>
      </c>
      <c r="P772" s="26">
        <v>78.536500000000004</v>
      </c>
      <c r="Q772" s="26">
        <v>3.3250000000000002</v>
      </c>
      <c r="R772" s="27">
        <v>1.1907396414679932E-2</v>
      </c>
      <c r="S772" s="67">
        <v>0</v>
      </c>
      <c r="T772" s="25" t="s">
        <v>417</v>
      </c>
      <c r="U772" s="25" t="s">
        <v>417</v>
      </c>
      <c r="V772" s="25" t="s">
        <v>417</v>
      </c>
      <c r="W772" s="24">
        <v>1</v>
      </c>
      <c r="X772" s="24">
        <v>1</v>
      </c>
    </row>
    <row r="773" spans="1:24" hidden="1" x14ac:dyDescent="0.35">
      <c r="A773" t="str">
        <f t="shared" si="12"/>
        <v>5459DTOMATOE</v>
      </c>
      <c r="B773" s="34">
        <v>5459</v>
      </c>
      <c r="C773" s="31" t="s">
        <v>80</v>
      </c>
      <c r="D773" s="31" t="s">
        <v>195</v>
      </c>
      <c r="E773" s="31" t="s">
        <v>446</v>
      </c>
      <c r="F773" s="32">
        <v>-11.85</v>
      </c>
      <c r="G773" s="68">
        <v>-2.15</v>
      </c>
      <c r="H773" s="32">
        <v>-5.5</v>
      </c>
      <c r="I773" s="32">
        <v>6.35</v>
      </c>
      <c r="J773" s="68">
        <v>1.1499999999999999</v>
      </c>
      <c r="K773" s="68">
        <v>-1</v>
      </c>
      <c r="L773" s="68">
        <v>8</v>
      </c>
      <c r="M773" s="68">
        <v>0</v>
      </c>
      <c r="N773" s="68">
        <v>8</v>
      </c>
      <c r="O773" s="68">
        <v>9</v>
      </c>
      <c r="P773" s="32">
        <v>49.484699999999997</v>
      </c>
      <c r="Q773" s="32">
        <v>5.4983000000000004</v>
      </c>
      <c r="R773" s="33">
        <v>6.2554105489324467E-3</v>
      </c>
      <c r="S773" s="68">
        <v>0</v>
      </c>
      <c r="T773" s="31" t="s">
        <v>417</v>
      </c>
      <c r="U773" s="31" t="s">
        <v>417</v>
      </c>
      <c r="V773" s="31" t="s">
        <v>417</v>
      </c>
      <c r="W773" s="30">
        <v>1</v>
      </c>
      <c r="X773" s="30">
        <v>1</v>
      </c>
    </row>
    <row r="774" spans="1:24" hidden="1" x14ac:dyDescent="0.35">
      <c r="A774" t="str">
        <f t="shared" si="12"/>
        <v>6117PANLIN9</v>
      </c>
      <c r="B774" s="28">
        <v>6117</v>
      </c>
      <c r="C774" s="25" t="s">
        <v>230</v>
      </c>
      <c r="D774" s="25" t="s">
        <v>229</v>
      </c>
      <c r="E774" s="25" t="s">
        <v>446</v>
      </c>
      <c r="F774" s="26">
        <v>-11.85</v>
      </c>
      <c r="G774" s="67">
        <v>-0.88</v>
      </c>
      <c r="H774" s="26">
        <v>0</v>
      </c>
      <c r="I774" s="26">
        <v>11.85</v>
      </c>
      <c r="J774" s="67">
        <v>0.88</v>
      </c>
      <c r="K774" s="67">
        <v>0</v>
      </c>
      <c r="L774" s="67">
        <v>0</v>
      </c>
      <c r="M774" s="67">
        <v>2</v>
      </c>
      <c r="N774" s="67">
        <v>2</v>
      </c>
      <c r="O774" s="67">
        <v>2</v>
      </c>
      <c r="P774" s="26">
        <v>26.94</v>
      </c>
      <c r="Q774" s="26">
        <v>13.47</v>
      </c>
      <c r="R774" s="27">
        <v>4.5304089829231835E-3</v>
      </c>
      <c r="S774" s="67">
        <v>0</v>
      </c>
      <c r="T774" s="25" t="s">
        <v>417</v>
      </c>
      <c r="U774" s="25" t="s">
        <v>417</v>
      </c>
      <c r="V774" s="25" t="s">
        <v>417</v>
      </c>
      <c r="W774" s="24">
        <v>1</v>
      </c>
      <c r="X774" s="24">
        <v>1</v>
      </c>
    </row>
    <row r="775" spans="1:24" hidden="1" x14ac:dyDescent="0.35">
      <c r="A775" t="str">
        <f t="shared" si="12"/>
        <v>5468CINNMGC</v>
      </c>
      <c r="B775" s="34">
        <v>5468</v>
      </c>
      <c r="C775" s="31" t="s">
        <v>59</v>
      </c>
      <c r="D775" s="31" t="s">
        <v>60</v>
      </c>
      <c r="E775" s="31" t="s">
        <v>446</v>
      </c>
      <c r="F775" s="32">
        <v>11.79</v>
      </c>
      <c r="G775" s="68">
        <v>2.19</v>
      </c>
      <c r="H775" s="32">
        <v>26.95</v>
      </c>
      <c r="I775" s="32">
        <v>15.16</v>
      </c>
      <c r="J775" s="68">
        <v>2.83</v>
      </c>
      <c r="K775" s="68">
        <v>5.0199999999999996</v>
      </c>
      <c r="L775" s="68">
        <v>14</v>
      </c>
      <c r="M775" s="68">
        <v>12</v>
      </c>
      <c r="N775" s="68">
        <v>26</v>
      </c>
      <c r="O775" s="68">
        <v>21</v>
      </c>
      <c r="P775" s="32">
        <v>113.19</v>
      </c>
      <c r="Q775" s="32">
        <v>5.39</v>
      </c>
      <c r="R775" s="33">
        <v>1.7960110371137851E-2</v>
      </c>
      <c r="S775" s="68">
        <v>0</v>
      </c>
      <c r="T775" s="31" t="s">
        <v>417</v>
      </c>
      <c r="U775" s="31" t="s">
        <v>417</v>
      </c>
      <c r="V775" s="31" t="s">
        <v>417</v>
      </c>
      <c r="W775" s="30">
        <v>1</v>
      </c>
      <c r="X775" s="30">
        <v>1</v>
      </c>
    </row>
    <row r="776" spans="1:24" hidden="1" x14ac:dyDescent="0.35">
      <c r="A776" t="str">
        <f t="shared" si="12"/>
        <v>5469FPBOWL</v>
      </c>
      <c r="B776" s="28">
        <v>5469</v>
      </c>
      <c r="C776" s="25" t="s">
        <v>164</v>
      </c>
      <c r="D776" s="25" t="s">
        <v>163</v>
      </c>
      <c r="E776" s="25" t="s">
        <v>446</v>
      </c>
      <c r="F776" s="26">
        <v>11.78</v>
      </c>
      <c r="G776" s="67">
        <v>87.5</v>
      </c>
      <c r="H776" s="26">
        <v>18.79</v>
      </c>
      <c r="I776" s="26">
        <v>7.01</v>
      </c>
      <c r="J776" s="67">
        <v>52</v>
      </c>
      <c r="K776" s="67">
        <v>139.5</v>
      </c>
      <c r="L776" s="67">
        <v>336</v>
      </c>
      <c r="M776" s="67">
        <v>0</v>
      </c>
      <c r="N776" s="67">
        <v>336</v>
      </c>
      <c r="O776" s="67">
        <v>196.5</v>
      </c>
      <c r="P776" s="26">
        <v>26.46855</v>
      </c>
      <c r="Q776" s="26">
        <v>0.13469999999999999</v>
      </c>
      <c r="R776" s="27">
        <v>3.8414523836632526E-3</v>
      </c>
      <c r="S776" s="67">
        <v>0</v>
      </c>
      <c r="T776" s="25" t="s">
        <v>417</v>
      </c>
      <c r="U776" s="25" t="s">
        <v>417</v>
      </c>
      <c r="V776" s="25" t="s">
        <v>417</v>
      </c>
      <c r="W776" s="24">
        <v>1</v>
      </c>
      <c r="X776" s="24">
        <v>1</v>
      </c>
    </row>
    <row r="777" spans="1:24" hidden="1" x14ac:dyDescent="0.35">
      <c r="A777" t="str">
        <f t="shared" si="12"/>
        <v>6117PINEAPL</v>
      </c>
      <c r="B777" s="34">
        <v>6117</v>
      </c>
      <c r="C777" s="31" t="s">
        <v>62</v>
      </c>
      <c r="D777" s="31" t="s">
        <v>244</v>
      </c>
      <c r="E777" s="31" t="s">
        <v>446</v>
      </c>
      <c r="F777" s="32">
        <v>11.77</v>
      </c>
      <c r="G777" s="68">
        <v>1.79</v>
      </c>
      <c r="H777" s="32">
        <v>40.83</v>
      </c>
      <c r="I777" s="32">
        <v>29.06</v>
      </c>
      <c r="J777" s="68">
        <v>4.46</v>
      </c>
      <c r="K777" s="68">
        <v>6.25</v>
      </c>
      <c r="L777" s="68">
        <v>5.25</v>
      </c>
      <c r="M777" s="68">
        <v>6</v>
      </c>
      <c r="N777" s="68">
        <v>11.25</v>
      </c>
      <c r="O777" s="68">
        <v>5</v>
      </c>
      <c r="P777" s="32">
        <v>32.65</v>
      </c>
      <c r="Q777" s="32">
        <v>6.53</v>
      </c>
      <c r="R777" s="33">
        <v>5.4906404340178891E-3</v>
      </c>
      <c r="S777" s="68">
        <v>0</v>
      </c>
      <c r="T777" s="31" t="s">
        <v>417</v>
      </c>
      <c r="U777" s="31" t="s">
        <v>417</v>
      </c>
      <c r="V777" s="31" t="s">
        <v>417</v>
      </c>
      <c r="W777" s="30">
        <v>1</v>
      </c>
      <c r="X777" s="30">
        <v>1</v>
      </c>
    </row>
    <row r="778" spans="1:24" hidden="1" x14ac:dyDescent="0.35">
      <c r="A778" t="str">
        <f t="shared" si="12"/>
        <v>5459ITSHAKE</v>
      </c>
      <c r="B778" s="28">
        <v>5459</v>
      </c>
      <c r="C778" s="25" t="s">
        <v>89</v>
      </c>
      <c r="D778" s="25" t="s">
        <v>240</v>
      </c>
      <c r="E778" s="25" t="s">
        <v>446</v>
      </c>
      <c r="F778" s="26">
        <v>11.75</v>
      </c>
      <c r="G778" s="67">
        <v>1.31</v>
      </c>
      <c r="H778" s="26">
        <v>27.23</v>
      </c>
      <c r="I778" s="26">
        <v>15.48</v>
      </c>
      <c r="J778" s="67">
        <v>1.72</v>
      </c>
      <c r="K778" s="67">
        <v>3.03</v>
      </c>
      <c r="L778" s="67">
        <v>12.33</v>
      </c>
      <c r="M778" s="67">
        <v>0</v>
      </c>
      <c r="N778" s="67">
        <v>12.33</v>
      </c>
      <c r="O778" s="67">
        <v>9.2899999999999991</v>
      </c>
      <c r="P778" s="26">
        <v>83.176157000000003</v>
      </c>
      <c r="Q778" s="26">
        <v>8.9533000000000005</v>
      </c>
      <c r="R778" s="27">
        <v>1.0514381413193602E-2</v>
      </c>
      <c r="S778" s="67">
        <v>0</v>
      </c>
      <c r="T778" s="25" t="s">
        <v>417</v>
      </c>
      <c r="U778" s="25" t="s">
        <v>417</v>
      </c>
      <c r="V778" s="25" t="s">
        <v>417</v>
      </c>
      <c r="W778" s="24">
        <v>1</v>
      </c>
      <c r="X778" s="24">
        <v>1</v>
      </c>
    </row>
    <row r="779" spans="1:24" hidden="1" x14ac:dyDescent="0.35">
      <c r="A779" t="str">
        <f t="shared" si="12"/>
        <v>611720OZSPRT</v>
      </c>
      <c r="B779" s="34">
        <v>6117</v>
      </c>
      <c r="C779" s="31" t="s">
        <v>132</v>
      </c>
      <c r="D779" s="31" t="s">
        <v>162</v>
      </c>
      <c r="E779" s="31" t="s">
        <v>461</v>
      </c>
      <c r="F779" s="32">
        <v>11.75</v>
      </c>
      <c r="G779" s="68">
        <v>16</v>
      </c>
      <c r="H779" s="32">
        <v>18.350000000000001</v>
      </c>
      <c r="I779" s="32">
        <v>6.6</v>
      </c>
      <c r="J779" s="68">
        <v>9</v>
      </c>
      <c r="K779" s="68">
        <v>25</v>
      </c>
      <c r="L779" s="68">
        <v>60</v>
      </c>
      <c r="M779" s="68">
        <v>0</v>
      </c>
      <c r="N779" s="68">
        <v>60</v>
      </c>
      <c r="O779" s="68">
        <v>35</v>
      </c>
      <c r="P779" s="32">
        <v>25.710999999999999</v>
      </c>
      <c r="Q779" s="32">
        <v>0.73460000000000003</v>
      </c>
      <c r="R779" s="33">
        <v>4.323732195988788E-3</v>
      </c>
      <c r="S779" s="68">
        <v>0</v>
      </c>
      <c r="T779" s="31" t="s">
        <v>417</v>
      </c>
      <c r="U779" s="31" t="s">
        <v>417</v>
      </c>
      <c r="V779" s="31" t="s">
        <v>417</v>
      </c>
      <c r="W779" s="30">
        <v>1</v>
      </c>
      <c r="X779" s="30">
        <v>1</v>
      </c>
    </row>
    <row r="780" spans="1:24" hidden="1" x14ac:dyDescent="0.35">
      <c r="A780" t="str">
        <f t="shared" si="12"/>
        <v>8705EZBOX</v>
      </c>
      <c r="B780" s="28">
        <v>8705</v>
      </c>
      <c r="C780" s="25" t="s">
        <v>458</v>
      </c>
      <c r="D780" s="25" t="s">
        <v>459</v>
      </c>
      <c r="E780" s="25" t="s">
        <v>446</v>
      </c>
      <c r="F780" s="26">
        <v>11.74</v>
      </c>
      <c r="G780" s="67">
        <v>57</v>
      </c>
      <c r="H780" s="26">
        <v>67.52</v>
      </c>
      <c r="I780" s="26">
        <v>55.78</v>
      </c>
      <c r="J780" s="67">
        <v>271</v>
      </c>
      <c r="K780" s="67">
        <v>328</v>
      </c>
      <c r="L780" s="67">
        <v>457</v>
      </c>
      <c r="M780" s="67">
        <v>0</v>
      </c>
      <c r="N780" s="67">
        <v>457</v>
      </c>
      <c r="O780" s="67">
        <v>129</v>
      </c>
      <c r="P780" s="26">
        <v>26.548200000000001</v>
      </c>
      <c r="Q780" s="26">
        <v>0.20580000000000001</v>
      </c>
      <c r="R780" s="27">
        <v>6.602129193006203E-3</v>
      </c>
      <c r="S780" s="67">
        <v>0</v>
      </c>
      <c r="T780" s="25" t="s">
        <v>417</v>
      </c>
      <c r="U780" s="25" t="s">
        <v>417</v>
      </c>
      <c r="V780" s="25" t="s">
        <v>417</v>
      </c>
      <c r="W780" s="24">
        <v>1</v>
      </c>
      <c r="X780" s="24">
        <v>1</v>
      </c>
    </row>
    <row r="781" spans="1:24" hidden="1" x14ac:dyDescent="0.35">
      <c r="A781" t="str">
        <f t="shared" si="12"/>
        <v>8705PPKSCSR</v>
      </c>
      <c r="B781" s="34">
        <v>8705</v>
      </c>
      <c r="C781" s="31" t="s">
        <v>119</v>
      </c>
      <c r="D781" s="31" t="s">
        <v>190</v>
      </c>
      <c r="E781" s="31" t="s">
        <v>446</v>
      </c>
      <c r="F781" s="32">
        <v>11.72</v>
      </c>
      <c r="G781" s="68">
        <v>3</v>
      </c>
      <c r="H781" s="32">
        <v>50.79</v>
      </c>
      <c r="I781" s="32">
        <v>39.07</v>
      </c>
      <c r="J781" s="68">
        <v>10</v>
      </c>
      <c r="K781" s="68">
        <v>13</v>
      </c>
      <c r="L781" s="68">
        <v>16</v>
      </c>
      <c r="M781" s="68">
        <v>0</v>
      </c>
      <c r="N781" s="68">
        <v>16</v>
      </c>
      <c r="O781" s="68">
        <v>3</v>
      </c>
      <c r="P781" s="32">
        <v>11.7201</v>
      </c>
      <c r="Q781" s="32">
        <v>3.9066999999999998</v>
      </c>
      <c r="R781" s="33">
        <v>2.9146086874044944E-3</v>
      </c>
      <c r="S781" s="68">
        <v>0</v>
      </c>
      <c r="T781" s="31" t="s">
        <v>417</v>
      </c>
      <c r="U781" s="31" t="s">
        <v>417</v>
      </c>
      <c r="V781" s="31" t="s">
        <v>417</v>
      </c>
      <c r="W781" s="30">
        <v>1</v>
      </c>
      <c r="X781" s="30">
        <v>1</v>
      </c>
    </row>
    <row r="782" spans="1:24" hidden="1" x14ac:dyDescent="0.35">
      <c r="A782" t="str">
        <f t="shared" si="12"/>
        <v>8724PPKSCSR</v>
      </c>
      <c r="B782" s="28">
        <v>8724</v>
      </c>
      <c r="C782" s="25" t="s">
        <v>119</v>
      </c>
      <c r="D782" s="25" t="s">
        <v>190</v>
      </c>
      <c r="E782" s="25" t="s">
        <v>446</v>
      </c>
      <c r="F782" s="26">
        <v>11.72</v>
      </c>
      <c r="G782" s="67">
        <v>3</v>
      </c>
      <c r="H782" s="26">
        <v>50.79</v>
      </c>
      <c r="I782" s="26">
        <v>39.07</v>
      </c>
      <c r="J782" s="67">
        <v>10</v>
      </c>
      <c r="K782" s="67">
        <v>13</v>
      </c>
      <c r="L782" s="67">
        <v>12</v>
      </c>
      <c r="M782" s="67">
        <v>6</v>
      </c>
      <c r="N782" s="67">
        <v>18</v>
      </c>
      <c r="O782" s="67">
        <v>5</v>
      </c>
      <c r="P782" s="26">
        <v>19.5335</v>
      </c>
      <c r="Q782" s="26">
        <v>3.9066999999999998</v>
      </c>
      <c r="R782" s="27">
        <v>3.3372638676738104E-3</v>
      </c>
      <c r="S782" s="67">
        <v>0</v>
      </c>
      <c r="T782" s="25" t="s">
        <v>417</v>
      </c>
      <c r="U782" s="25" t="s">
        <v>417</v>
      </c>
      <c r="V782" s="25" t="s">
        <v>417</v>
      </c>
      <c r="W782" s="24">
        <v>1</v>
      </c>
      <c r="X782" s="24">
        <v>1</v>
      </c>
    </row>
    <row r="783" spans="1:24" hidden="1" x14ac:dyDescent="0.35">
      <c r="A783" t="str">
        <f t="shared" si="12"/>
        <v>6194PPKSCSR</v>
      </c>
      <c r="B783" s="34">
        <v>6194</v>
      </c>
      <c r="C783" s="31" t="s">
        <v>119</v>
      </c>
      <c r="D783" s="31" t="s">
        <v>190</v>
      </c>
      <c r="E783" s="31" t="s">
        <v>446</v>
      </c>
      <c r="F783" s="32">
        <v>11.72</v>
      </c>
      <c r="G783" s="68">
        <v>3</v>
      </c>
      <c r="H783" s="32">
        <v>54.7</v>
      </c>
      <c r="I783" s="32">
        <v>42.98</v>
      </c>
      <c r="J783" s="68">
        <v>11</v>
      </c>
      <c r="K783" s="68">
        <v>14</v>
      </c>
      <c r="L783" s="68">
        <v>8</v>
      </c>
      <c r="M783" s="68">
        <v>12</v>
      </c>
      <c r="N783" s="68">
        <v>20</v>
      </c>
      <c r="O783" s="68">
        <v>6</v>
      </c>
      <c r="P783" s="32">
        <v>23.440200000000001</v>
      </c>
      <c r="Q783" s="32">
        <v>3.9066999999999998</v>
      </c>
      <c r="R783" s="33">
        <v>3.4377799909682781E-3</v>
      </c>
      <c r="S783" s="68">
        <v>0</v>
      </c>
      <c r="T783" s="31" t="s">
        <v>417</v>
      </c>
      <c r="U783" s="31" t="s">
        <v>417</v>
      </c>
      <c r="V783" s="31" t="s">
        <v>417</v>
      </c>
      <c r="W783" s="30">
        <v>1</v>
      </c>
      <c r="X783" s="30">
        <v>1</v>
      </c>
    </row>
    <row r="784" spans="1:24" hidden="1" x14ac:dyDescent="0.35">
      <c r="A784" t="str">
        <f t="shared" si="12"/>
        <v>6118PPKSCSR</v>
      </c>
      <c r="B784" s="28">
        <v>6118</v>
      </c>
      <c r="C784" s="25" t="s">
        <v>119</v>
      </c>
      <c r="D784" s="25" t="s">
        <v>190</v>
      </c>
      <c r="E784" s="25" t="s">
        <v>446</v>
      </c>
      <c r="F784" s="26">
        <v>11.72</v>
      </c>
      <c r="G784" s="67">
        <v>3</v>
      </c>
      <c r="H784" s="26">
        <v>42.99</v>
      </c>
      <c r="I784" s="26">
        <v>31.27</v>
      </c>
      <c r="J784" s="67">
        <v>8</v>
      </c>
      <c r="K784" s="67">
        <v>11</v>
      </c>
      <c r="L784" s="67">
        <v>6</v>
      </c>
      <c r="M784" s="67">
        <v>12</v>
      </c>
      <c r="N784" s="67">
        <v>18</v>
      </c>
      <c r="O784" s="67">
        <v>7</v>
      </c>
      <c r="P784" s="26">
        <v>27.346900000000002</v>
      </c>
      <c r="Q784" s="26">
        <v>3.9066999999999998</v>
      </c>
      <c r="R784" s="27">
        <v>5.2224152220468429E-3</v>
      </c>
      <c r="S784" s="67">
        <v>0</v>
      </c>
      <c r="T784" s="25" t="s">
        <v>417</v>
      </c>
      <c r="U784" s="25" t="s">
        <v>417</v>
      </c>
      <c r="V784" s="25" t="s">
        <v>417</v>
      </c>
      <c r="W784" s="24">
        <v>1</v>
      </c>
      <c r="X784" s="24">
        <v>1</v>
      </c>
    </row>
    <row r="785" spans="1:24" hidden="1" x14ac:dyDescent="0.35">
      <c r="A785" t="str">
        <f t="shared" si="12"/>
        <v>6172PPKSCSR</v>
      </c>
      <c r="B785" s="34">
        <v>6172</v>
      </c>
      <c r="C785" s="31" t="s">
        <v>119</v>
      </c>
      <c r="D785" s="31" t="s">
        <v>190</v>
      </c>
      <c r="E785" s="31" t="s">
        <v>446</v>
      </c>
      <c r="F785" s="32">
        <v>11.72</v>
      </c>
      <c r="G785" s="68">
        <v>3</v>
      </c>
      <c r="H785" s="32">
        <v>27.36</v>
      </c>
      <c r="I785" s="32">
        <v>15.64</v>
      </c>
      <c r="J785" s="68">
        <v>4</v>
      </c>
      <c r="K785" s="68">
        <v>7</v>
      </c>
      <c r="L785" s="68">
        <v>4</v>
      </c>
      <c r="M785" s="68">
        <v>12</v>
      </c>
      <c r="N785" s="68">
        <v>16</v>
      </c>
      <c r="O785" s="68">
        <v>9</v>
      </c>
      <c r="P785" s="32">
        <v>35.160299999999999</v>
      </c>
      <c r="Q785" s="32">
        <v>3.9066999999999998</v>
      </c>
      <c r="R785" s="33">
        <v>9.0566537541763355E-3</v>
      </c>
      <c r="S785" s="68">
        <v>0</v>
      </c>
      <c r="T785" s="31" t="s">
        <v>417</v>
      </c>
      <c r="U785" s="31" t="s">
        <v>417</v>
      </c>
      <c r="V785" s="31" t="s">
        <v>417</v>
      </c>
      <c r="W785" s="30">
        <v>1</v>
      </c>
      <c r="X785" s="30">
        <v>1</v>
      </c>
    </row>
    <row r="786" spans="1:24" hidden="1" x14ac:dyDescent="0.35">
      <c r="A786" t="str">
        <f t="shared" si="12"/>
        <v>5487PPKSCSR</v>
      </c>
      <c r="B786" s="28">
        <v>5487</v>
      </c>
      <c r="C786" s="25" t="s">
        <v>119</v>
      </c>
      <c r="D786" s="25" t="s">
        <v>190</v>
      </c>
      <c r="E786" s="25" t="s">
        <v>446</v>
      </c>
      <c r="F786" s="26">
        <v>-11.72</v>
      </c>
      <c r="G786" s="67">
        <v>-3</v>
      </c>
      <c r="H786" s="26">
        <v>46.88</v>
      </c>
      <c r="I786" s="26">
        <v>58.6</v>
      </c>
      <c r="J786" s="67">
        <v>15</v>
      </c>
      <c r="K786" s="67">
        <v>12</v>
      </c>
      <c r="L786" s="67">
        <v>4</v>
      </c>
      <c r="M786" s="67">
        <v>24</v>
      </c>
      <c r="N786" s="67">
        <v>28</v>
      </c>
      <c r="O786" s="67">
        <v>16</v>
      </c>
      <c r="P786" s="26">
        <v>62.507199999999997</v>
      </c>
      <c r="Q786" s="26">
        <v>3.9066999999999998</v>
      </c>
      <c r="R786" s="27">
        <v>6.6031695915479364E-3</v>
      </c>
      <c r="S786" s="67">
        <v>0</v>
      </c>
      <c r="T786" s="25" t="s">
        <v>417</v>
      </c>
      <c r="U786" s="25" t="s">
        <v>417</v>
      </c>
      <c r="V786" s="25" t="s">
        <v>417</v>
      </c>
      <c r="W786" s="24">
        <v>1</v>
      </c>
      <c r="X786" s="24">
        <v>1</v>
      </c>
    </row>
    <row r="787" spans="1:24" hidden="1" x14ac:dyDescent="0.35">
      <c r="A787" t="str">
        <f t="shared" si="12"/>
        <v>6165ONIONS</v>
      </c>
      <c r="B787" s="34">
        <v>6165</v>
      </c>
      <c r="C787" s="31" t="s">
        <v>52</v>
      </c>
      <c r="D787" s="31" t="s">
        <v>232</v>
      </c>
      <c r="E787" s="31" t="s">
        <v>446</v>
      </c>
      <c r="F787" s="32">
        <v>11.72</v>
      </c>
      <c r="G787" s="68">
        <v>2.96</v>
      </c>
      <c r="H787" s="32">
        <v>63.04</v>
      </c>
      <c r="I787" s="32">
        <v>51.32</v>
      </c>
      <c r="J787" s="68">
        <v>13.04</v>
      </c>
      <c r="K787" s="68">
        <v>16</v>
      </c>
      <c r="L787" s="68">
        <v>2.5</v>
      </c>
      <c r="M787" s="68">
        <v>15</v>
      </c>
      <c r="N787" s="68">
        <v>17.5</v>
      </c>
      <c r="O787" s="68">
        <v>1.5</v>
      </c>
      <c r="P787" s="32">
        <v>5.91</v>
      </c>
      <c r="Q787" s="32">
        <v>3.94</v>
      </c>
      <c r="R787" s="33">
        <v>8.7489816355618664E-4</v>
      </c>
      <c r="S787" s="68">
        <v>0</v>
      </c>
      <c r="T787" s="31" t="s">
        <v>417</v>
      </c>
      <c r="U787" s="31" t="s">
        <v>417</v>
      </c>
      <c r="V787" s="31" t="s">
        <v>417</v>
      </c>
      <c r="W787" s="30">
        <v>1</v>
      </c>
      <c r="X787" s="30">
        <v>1</v>
      </c>
    </row>
    <row r="788" spans="1:24" hidden="1" x14ac:dyDescent="0.35">
      <c r="A788" t="str">
        <f t="shared" si="12"/>
        <v>6172SUBBOX</v>
      </c>
      <c r="B788" s="28">
        <v>6172</v>
      </c>
      <c r="C788" s="25" t="s">
        <v>165</v>
      </c>
      <c r="D788" s="25" t="s">
        <v>454</v>
      </c>
      <c r="E788" s="25" t="s">
        <v>446</v>
      </c>
      <c r="F788" s="26">
        <v>-11.71</v>
      </c>
      <c r="G788" s="67">
        <v>-67</v>
      </c>
      <c r="H788" s="26">
        <v>26.24</v>
      </c>
      <c r="I788" s="26">
        <v>37.950000000000003</v>
      </c>
      <c r="J788" s="67">
        <v>217</v>
      </c>
      <c r="K788" s="67">
        <v>150</v>
      </c>
      <c r="L788" s="67">
        <v>350</v>
      </c>
      <c r="M788" s="67">
        <v>200</v>
      </c>
      <c r="N788" s="67">
        <v>550</v>
      </c>
      <c r="O788" s="67">
        <v>400</v>
      </c>
      <c r="P788" s="26">
        <v>69.959999999999994</v>
      </c>
      <c r="Q788" s="26">
        <v>0.1749</v>
      </c>
      <c r="R788" s="27">
        <v>1.8020423507256092E-2</v>
      </c>
      <c r="S788" s="67">
        <v>0</v>
      </c>
      <c r="T788" s="25" t="s">
        <v>417</v>
      </c>
      <c r="U788" s="25" t="s">
        <v>417</v>
      </c>
      <c r="V788" s="25" t="s">
        <v>417</v>
      </c>
      <c r="W788" s="24">
        <v>1</v>
      </c>
      <c r="X788" s="24">
        <v>1</v>
      </c>
    </row>
    <row r="789" spans="1:24" hidden="1" x14ac:dyDescent="0.35">
      <c r="A789" t="str">
        <f t="shared" si="12"/>
        <v>5457MUSHROO</v>
      </c>
      <c r="B789" s="34">
        <v>5457</v>
      </c>
      <c r="C789" s="31" t="s">
        <v>67</v>
      </c>
      <c r="D789" s="31" t="s">
        <v>523</v>
      </c>
      <c r="E789" s="31" t="s">
        <v>446</v>
      </c>
      <c r="F789" s="32">
        <v>-11.69</v>
      </c>
      <c r="G789" s="68">
        <v>-5.38</v>
      </c>
      <c r="H789" s="32">
        <v>45.84</v>
      </c>
      <c r="I789" s="32">
        <v>57.53</v>
      </c>
      <c r="J789" s="68">
        <v>26.52</v>
      </c>
      <c r="K789" s="68">
        <v>21.14</v>
      </c>
      <c r="L789" s="68">
        <v>16.13</v>
      </c>
      <c r="M789" s="68">
        <v>40</v>
      </c>
      <c r="N789" s="68">
        <v>56.13</v>
      </c>
      <c r="O789" s="68">
        <v>35</v>
      </c>
      <c r="P789" s="32">
        <v>75.95</v>
      </c>
      <c r="Q789" s="32">
        <v>2.17</v>
      </c>
      <c r="R789" s="33">
        <v>9.2335563461089978E-3</v>
      </c>
      <c r="S789" s="68">
        <v>0</v>
      </c>
      <c r="T789" s="31" t="s">
        <v>417</v>
      </c>
      <c r="U789" s="31" t="s">
        <v>417</v>
      </c>
      <c r="V789" s="31" t="s">
        <v>417</v>
      </c>
      <c r="W789" s="30">
        <v>1</v>
      </c>
      <c r="X789" s="30">
        <v>1</v>
      </c>
    </row>
    <row r="790" spans="1:24" hidden="1" x14ac:dyDescent="0.35">
      <c r="A790" t="str">
        <f t="shared" si="12"/>
        <v>5469PHLSTK</v>
      </c>
      <c r="B790" s="28">
        <v>5469</v>
      </c>
      <c r="C790" s="25" t="s">
        <v>40</v>
      </c>
      <c r="D790" s="25" t="s">
        <v>243</v>
      </c>
      <c r="E790" s="25" t="s">
        <v>446</v>
      </c>
      <c r="F790" s="26">
        <v>11.69</v>
      </c>
      <c r="G790" s="67">
        <v>1.81</v>
      </c>
      <c r="H790" s="26">
        <v>63.8</v>
      </c>
      <c r="I790" s="26">
        <v>52.11</v>
      </c>
      <c r="J790" s="67">
        <v>8</v>
      </c>
      <c r="K790" s="67">
        <v>9.7799999999999994</v>
      </c>
      <c r="L790" s="67">
        <v>12.1</v>
      </c>
      <c r="M790" s="67">
        <v>6</v>
      </c>
      <c r="N790" s="67">
        <v>18.100000000000001</v>
      </c>
      <c r="O790" s="67">
        <v>8.31</v>
      </c>
      <c r="P790" s="26">
        <v>54.125523000000001</v>
      </c>
      <c r="Q790" s="26">
        <v>6.5133000000000001</v>
      </c>
      <c r="R790" s="27">
        <v>7.8553838176012736E-3</v>
      </c>
      <c r="S790" s="67">
        <v>0</v>
      </c>
      <c r="T790" s="25" t="s">
        <v>417</v>
      </c>
      <c r="U790" s="25" t="s">
        <v>417</v>
      </c>
      <c r="V790" s="25" t="s">
        <v>417</v>
      </c>
      <c r="W790" s="24">
        <v>1</v>
      </c>
      <c r="X790" s="24">
        <v>1</v>
      </c>
    </row>
    <row r="791" spans="1:24" hidden="1" x14ac:dyDescent="0.35">
      <c r="A791" t="str">
        <f t="shared" si="12"/>
        <v>4283CHKWING</v>
      </c>
      <c r="B791" s="34">
        <v>4283</v>
      </c>
      <c r="C791" s="31" t="s">
        <v>121</v>
      </c>
      <c r="D791" s="31" t="s">
        <v>468</v>
      </c>
      <c r="E791" s="31" t="s">
        <v>446</v>
      </c>
      <c r="F791" s="32">
        <v>11.68</v>
      </c>
      <c r="G791" s="68">
        <v>2.52</v>
      </c>
      <c r="H791" s="32">
        <v>306.48</v>
      </c>
      <c r="I791" s="32">
        <v>294.8</v>
      </c>
      <c r="J791" s="68">
        <v>63.36</v>
      </c>
      <c r="K791" s="68">
        <v>65.88</v>
      </c>
      <c r="L791" s="68">
        <v>23.17</v>
      </c>
      <c r="M791" s="68">
        <v>75</v>
      </c>
      <c r="N791" s="68">
        <v>98.17</v>
      </c>
      <c r="O791" s="68">
        <v>32.299999999999997</v>
      </c>
      <c r="P791" s="32">
        <v>150.28543999999999</v>
      </c>
      <c r="Q791" s="32">
        <v>4.6528</v>
      </c>
      <c r="R791" s="33">
        <v>2.8333741444096731E-2</v>
      </c>
      <c r="S791" s="68">
        <v>0</v>
      </c>
      <c r="T791" s="31" t="s">
        <v>417</v>
      </c>
      <c r="U791" s="31" t="s">
        <v>417</v>
      </c>
      <c r="V791" s="31" t="s">
        <v>417</v>
      </c>
      <c r="W791" s="30">
        <v>1</v>
      </c>
      <c r="X791" s="30">
        <v>1</v>
      </c>
    </row>
    <row r="792" spans="1:24" hidden="1" x14ac:dyDescent="0.35">
      <c r="A792" t="str">
        <f t="shared" si="12"/>
        <v>4391ACHEESE</v>
      </c>
      <c r="B792" s="28">
        <v>4391</v>
      </c>
      <c r="C792" s="25" t="s">
        <v>105</v>
      </c>
      <c r="D792" s="25" t="s">
        <v>187</v>
      </c>
      <c r="E792" s="25" t="s">
        <v>446</v>
      </c>
      <c r="F792" s="26">
        <v>-11.68</v>
      </c>
      <c r="G792" s="67">
        <v>-5.16</v>
      </c>
      <c r="H792" s="26">
        <v>7.0000000000000007E-2</v>
      </c>
      <c r="I792" s="26">
        <v>11.75</v>
      </c>
      <c r="J792" s="67">
        <v>5.19</v>
      </c>
      <c r="K792" s="67">
        <v>0.03</v>
      </c>
      <c r="L792" s="67">
        <v>20.41</v>
      </c>
      <c r="M792" s="67">
        <v>0</v>
      </c>
      <c r="N792" s="67">
        <v>20.41</v>
      </c>
      <c r="O792" s="67">
        <v>20.38</v>
      </c>
      <c r="P792" s="26">
        <v>46.191270000000003</v>
      </c>
      <c r="Q792" s="26">
        <v>2.2665000000000002</v>
      </c>
      <c r="R792" s="27">
        <v>1.0294694522421436E-2</v>
      </c>
      <c r="S792" s="67">
        <v>0</v>
      </c>
      <c r="T792" s="25" t="s">
        <v>417</v>
      </c>
      <c r="U792" s="25" t="s">
        <v>417</v>
      </c>
      <c r="V792" s="25" t="s">
        <v>417</v>
      </c>
      <c r="W792" s="24">
        <v>1</v>
      </c>
      <c r="X792" s="24">
        <v>1</v>
      </c>
    </row>
    <row r="793" spans="1:24" hidden="1" x14ac:dyDescent="0.35">
      <c r="A793" t="str">
        <f t="shared" si="12"/>
        <v>5427COBAGL</v>
      </c>
      <c r="B793" s="34">
        <v>5427</v>
      </c>
      <c r="C793" s="31" t="s">
        <v>217</v>
      </c>
      <c r="D793" s="31" t="s">
        <v>216</v>
      </c>
      <c r="E793" s="31" t="s">
        <v>446</v>
      </c>
      <c r="F793" s="32">
        <v>11.67</v>
      </c>
      <c r="G793" s="68">
        <v>115</v>
      </c>
      <c r="H793" s="32">
        <v>14</v>
      </c>
      <c r="I793" s="32">
        <v>2.33</v>
      </c>
      <c r="J793" s="68">
        <v>23</v>
      </c>
      <c r="K793" s="68">
        <v>138</v>
      </c>
      <c r="L793" s="68">
        <v>888</v>
      </c>
      <c r="M793" s="68">
        <v>0</v>
      </c>
      <c r="N793" s="68">
        <v>888</v>
      </c>
      <c r="O793" s="68">
        <v>750</v>
      </c>
      <c r="P793" s="32">
        <v>76.125</v>
      </c>
      <c r="Q793" s="32">
        <v>0.10150000000000001</v>
      </c>
      <c r="R793" s="33">
        <v>1.2051363361832176E-2</v>
      </c>
      <c r="S793" s="68">
        <v>0</v>
      </c>
      <c r="T793" s="31" t="s">
        <v>417</v>
      </c>
      <c r="U793" s="31" t="s">
        <v>417</v>
      </c>
      <c r="V793" s="31" t="s">
        <v>417</v>
      </c>
      <c r="W793" s="30">
        <v>1</v>
      </c>
      <c r="X793" s="30">
        <v>1</v>
      </c>
    </row>
    <row r="794" spans="1:24" hidden="1" x14ac:dyDescent="0.35">
      <c r="A794" t="str">
        <f t="shared" si="12"/>
        <v>5487SMANGP</v>
      </c>
      <c r="B794" s="28">
        <v>5487</v>
      </c>
      <c r="C794" s="25" t="s">
        <v>263</v>
      </c>
      <c r="D794" s="25" t="s">
        <v>504</v>
      </c>
      <c r="E794" s="25" t="s">
        <v>446</v>
      </c>
      <c r="F794" s="26">
        <v>-11.65</v>
      </c>
      <c r="G794" s="67">
        <v>-4.2</v>
      </c>
      <c r="H794" s="26">
        <v>6.42</v>
      </c>
      <c r="I794" s="26">
        <v>18.07</v>
      </c>
      <c r="J794" s="67">
        <v>6.51</v>
      </c>
      <c r="K794" s="67">
        <v>2.31</v>
      </c>
      <c r="L794" s="67">
        <v>8.5</v>
      </c>
      <c r="M794" s="67">
        <v>6</v>
      </c>
      <c r="N794" s="67">
        <v>14.5</v>
      </c>
      <c r="O794" s="67">
        <v>12.19</v>
      </c>
      <c r="P794" s="26">
        <v>33.806527000000003</v>
      </c>
      <c r="Q794" s="26">
        <v>2.7732999999999999</v>
      </c>
      <c r="R794" s="27">
        <v>3.5712722867484756E-3</v>
      </c>
      <c r="S794" s="67">
        <v>0</v>
      </c>
      <c r="T794" s="25" t="s">
        <v>417</v>
      </c>
      <c r="U794" s="25" t="s">
        <v>417</v>
      </c>
      <c r="V794" s="25" t="s">
        <v>417</v>
      </c>
      <c r="W794" s="24">
        <v>1</v>
      </c>
      <c r="X794" s="24">
        <v>1</v>
      </c>
    </row>
    <row r="795" spans="1:24" hidden="1" x14ac:dyDescent="0.35">
      <c r="A795" t="str">
        <f t="shared" si="12"/>
        <v>5423BBARBSAU</v>
      </c>
      <c r="B795" s="34">
        <v>5423</v>
      </c>
      <c r="C795" s="31" t="s">
        <v>49</v>
      </c>
      <c r="D795" s="31" t="s">
        <v>219</v>
      </c>
      <c r="E795" s="31" t="s">
        <v>446</v>
      </c>
      <c r="F795" s="32">
        <v>11.63</v>
      </c>
      <c r="G795" s="68">
        <v>2.16</v>
      </c>
      <c r="H795" s="32">
        <v>43.11</v>
      </c>
      <c r="I795" s="32">
        <v>31.48</v>
      </c>
      <c r="J795" s="68">
        <v>5.83</v>
      </c>
      <c r="K795" s="68">
        <v>7.99</v>
      </c>
      <c r="L795" s="68">
        <v>6.5</v>
      </c>
      <c r="M795" s="68">
        <v>10</v>
      </c>
      <c r="N795" s="68">
        <v>16.5</v>
      </c>
      <c r="O795" s="68">
        <v>8.5</v>
      </c>
      <c r="P795" s="32">
        <v>45.814999999999998</v>
      </c>
      <c r="Q795" s="32">
        <v>5.39</v>
      </c>
      <c r="R795" s="33">
        <v>1.0191163674960091E-2</v>
      </c>
      <c r="S795" s="68">
        <v>0</v>
      </c>
      <c r="T795" s="31" t="s">
        <v>417</v>
      </c>
      <c r="U795" s="31" t="s">
        <v>417</v>
      </c>
      <c r="V795" s="31" t="s">
        <v>417</v>
      </c>
      <c r="W795" s="30">
        <v>1</v>
      </c>
      <c r="X795" s="30">
        <v>1</v>
      </c>
    </row>
    <row r="796" spans="1:24" hidden="1" x14ac:dyDescent="0.35">
      <c r="A796" t="str">
        <f t="shared" si="12"/>
        <v>5469CINNMGC</v>
      </c>
      <c r="B796" s="28">
        <v>5469</v>
      </c>
      <c r="C796" s="25" t="s">
        <v>59</v>
      </c>
      <c r="D796" s="25" t="s">
        <v>60</v>
      </c>
      <c r="E796" s="25" t="s">
        <v>446</v>
      </c>
      <c r="F796" s="26">
        <v>11.6</v>
      </c>
      <c r="G796" s="67">
        <v>2.15</v>
      </c>
      <c r="H796" s="26">
        <v>34.15</v>
      </c>
      <c r="I796" s="26">
        <v>22.55</v>
      </c>
      <c r="J796" s="67">
        <v>4.1900000000000004</v>
      </c>
      <c r="K796" s="67">
        <v>6.34</v>
      </c>
      <c r="L796" s="67">
        <v>17.920000000000002</v>
      </c>
      <c r="M796" s="67">
        <v>0</v>
      </c>
      <c r="N796" s="67">
        <v>17.920000000000002</v>
      </c>
      <c r="O796" s="67">
        <v>11.58</v>
      </c>
      <c r="P796" s="26">
        <v>62.416200000000003</v>
      </c>
      <c r="Q796" s="26">
        <v>5.39</v>
      </c>
      <c r="R796" s="27">
        <v>9.0586322359631453E-3</v>
      </c>
      <c r="S796" s="67">
        <v>0</v>
      </c>
      <c r="T796" s="25" t="s">
        <v>417</v>
      </c>
      <c r="U796" s="25" t="s">
        <v>417</v>
      </c>
      <c r="V796" s="25" t="s">
        <v>417</v>
      </c>
      <c r="W796" s="24">
        <v>1</v>
      </c>
      <c r="X796" s="24">
        <v>1</v>
      </c>
    </row>
    <row r="797" spans="1:24" hidden="1" x14ac:dyDescent="0.35">
      <c r="A797" t="str">
        <f t="shared" si="12"/>
        <v>5459GRILCHIK</v>
      </c>
      <c r="B797" s="34">
        <v>5459</v>
      </c>
      <c r="C797" s="31" t="s">
        <v>22</v>
      </c>
      <c r="D797" s="31" t="s">
        <v>213</v>
      </c>
      <c r="E797" s="31" t="s">
        <v>446</v>
      </c>
      <c r="F797" s="32">
        <v>11.6</v>
      </c>
      <c r="G797" s="68">
        <v>2.85</v>
      </c>
      <c r="H797" s="32">
        <v>93.5</v>
      </c>
      <c r="I797" s="32">
        <v>81.900000000000006</v>
      </c>
      <c r="J797" s="68">
        <v>20.16</v>
      </c>
      <c r="K797" s="68">
        <v>23</v>
      </c>
      <c r="L797" s="68">
        <v>32</v>
      </c>
      <c r="M797" s="68">
        <v>32</v>
      </c>
      <c r="N797" s="68">
        <v>64</v>
      </c>
      <c r="O797" s="68">
        <v>41</v>
      </c>
      <c r="P797" s="32">
        <v>166.66499999999999</v>
      </c>
      <c r="Q797" s="32">
        <v>4.0650000000000004</v>
      </c>
      <c r="R797" s="33">
        <v>2.1068289777200353E-2</v>
      </c>
      <c r="S797" s="68">
        <v>0</v>
      </c>
      <c r="T797" s="31" t="s">
        <v>417</v>
      </c>
      <c r="U797" s="31" t="s">
        <v>417</v>
      </c>
      <c r="V797" s="31" t="s">
        <v>417</v>
      </c>
      <c r="W797" s="30">
        <v>1</v>
      </c>
      <c r="X797" s="30">
        <v>1</v>
      </c>
    </row>
    <row r="798" spans="1:24" hidden="1" x14ac:dyDescent="0.35">
      <c r="A798" t="str">
        <f t="shared" si="12"/>
        <v>6165GAROIL</v>
      </c>
      <c r="B798" s="28">
        <v>6165</v>
      </c>
      <c r="C798" s="25" t="s">
        <v>64</v>
      </c>
      <c r="D798" s="25" t="s">
        <v>498</v>
      </c>
      <c r="E798" s="25" t="s">
        <v>446</v>
      </c>
      <c r="F798" s="26">
        <v>11.57</v>
      </c>
      <c r="G798" s="67">
        <v>1.25</v>
      </c>
      <c r="H798" s="26">
        <v>148.26</v>
      </c>
      <c r="I798" s="26">
        <v>136.69</v>
      </c>
      <c r="J798" s="67">
        <v>14.74</v>
      </c>
      <c r="K798" s="67">
        <v>15.99</v>
      </c>
      <c r="L798" s="67">
        <v>12</v>
      </c>
      <c r="M798" s="67">
        <v>24</v>
      </c>
      <c r="N798" s="67">
        <v>36</v>
      </c>
      <c r="O798" s="67">
        <v>20</v>
      </c>
      <c r="P798" s="26">
        <v>185.334</v>
      </c>
      <c r="Q798" s="26">
        <v>9.2667000000000002</v>
      </c>
      <c r="R798" s="27">
        <v>2.7436273476230507E-2</v>
      </c>
      <c r="S798" s="67">
        <v>0</v>
      </c>
      <c r="T798" s="25" t="s">
        <v>417</v>
      </c>
      <c r="U798" s="25" t="s">
        <v>417</v>
      </c>
      <c r="V798" s="25" t="s">
        <v>417</v>
      </c>
      <c r="W798" s="24">
        <v>1</v>
      </c>
      <c r="X798" s="24">
        <v>1</v>
      </c>
    </row>
    <row r="799" spans="1:24" hidden="1" x14ac:dyDescent="0.35">
      <c r="A799" t="str">
        <f t="shared" si="12"/>
        <v>611814SCRDO</v>
      </c>
      <c r="B799" s="34">
        <v>6118</v>
      </c>
      <c r="C799" s="31" t="s">
        <v>94</v>
      </c>
      <c r="D799" s="31" t="s">
        <v>198</v>
      </c>
      <c r="E799" s="31" t="s">
        <v>446</v>
      </c>
      <c r="F799" s="32">
        <v>11.57</v>
      </c>
      <c r="G799" s="68">
        <v>14</v>
      </c>
      <c r="H799" s="32">
        <v>356.29</v>
      </c>
      <c r="I799" s="32">
        <v>344.72</v>
      </c>
      <c r="J799" s="68">
        <v>417</v>
      </c>
      <c r="K799" s="68">
        <v>431</v>
      </c>
      <c r="L799" s="68">
        <v>222</v>
      </c>
      <c r="M799" s="68">
        <v>330</v>
      </c>
      <c r="N799" s="68">
        <v>552</v>
      </c>
      <c r="O799" s="68">
        <v>121</v>
      </c>
      <c r="P799" s="32">
        <v>100.0307</v>
      </c>
      <c r="Q799" s="32">
        <v>0.82669999999999999</v>
      </c>
      <c r="R799" s="33">
        <v>1.9102781315322798E-2</v>
      </c>
      <c r="S799" s="68">
        <v>0</v>
      </c>
      <c r="T799" s="31" t="s">
        <v>417</v>
      </c>
      <c r="U799" s="31" t="s">
        <v>417</v>
      </c>
      <c r="V799" s="31" t="s">
        <v>417</v>
      </c>
      <c r="W799" s="30">
        <v>1</v>
      </c>
      <c r="X799" s="30">
        <v>1</v>
      </c>
    </row>
    <row r="800" spans="1:24" hidden="1" x14ac:dyDescent="0.35">
      <c r="A800" t="str">
        <f t="shared" si="12"/>
        <v>439114THIN</v>
      </c>
      <c r="B800" s="28">
        <v>4391</v>
      </c>
      <c r="C800" s="25" t="s">
        <v>114</v>
      </c>
      <c r="D800" s="25" t="s">
        <v>265</v>
      </c>
      <c r="E800" s="25" t="s">
        <v>446</v>
      </c>
      <c r="F800" s="26">
        <v>-11.55</v>
      </c>
      <c r="G800" s="67">
        <v>-18</v>
      </c>
      <c r="H800" s="26">
        <v>19.239999999999998</v>
      </c>
      <c r="I800" s="26">
        <v>30.79</v>
      </c>
      <c r="J800" s="67">
        <v>48</v>
      </c>
      <c r="K800" s="67">
        <v>30</v>
      </c>
      <c r="L800" s="67">
        <v>100</v>
      </c>
      <c r="M800" s="67">
        <v>60</v>
      </c>
      <c r="N800" s="67">
        <v>160</v>
      </c>
      <c r="O800" s="67">
        <v>130</v>
      </c>
      <c r="P800" s="26">
        <v>83.394999999999996</v>
      </c>
      <c r="Q800" s="26">
        <v>0.64149999999999996</v>
      </c>
      <c r="R800" s="27">
        <v>1.858632702017796E-2</v>
      </c>
      <c r="S800" s="67">
        <v>0</v>
      </c>
      <c r="T800" s="25" t="s">
        <v>417</v>
      </c>
      <c r="U800" s="25" t="s">
        <v>417</v>
      </c>
      <c r="V800" s="25" t="s">
        <v>417</v>
      </c>
      <c r="W800" s="24">
        <v>1</v>
      </c>
      <c r="X800" s="24">
        <v>1</v>
      </c>
    </row>
    <row r="801" spans="1:24" hidden="1" x14ac:dyDescent="0.35">
      <c r="A801" t="str">
        <f t="shared" si="12"/>
        <v>5477SUBBOX</v>
      </c>
      <c r="B801" s="34">
        <v>5477</v>
      </c>
      <c r="C801" s="31" t="s">
        <v>165</v>
      </c>
      <c r="D801" s="31" t="s">
        <v>454</v>
      </c>
      <c r="E801" s="31" t="s">
        <v>446</v>
      </c>
      <c r="F801" s="32">
        <v>11.54</v>
      </c>
      <c r="G801" s="68">
        <v>66</v>
      </c>
      <c r="H801" s="32">
        <v>53.69</v>
      </c>
      <c r="I801" s="32">
        <v>42.15</v>
      </c>
      <c r="J801" s="68">
        <v>241</v>
      </c>
      <c r="K801" s="68">
        <v>307</v>
      </c>
      <c r="L801" s="68">
        <v>202</v>
      </c>
      <c r="M801" s="68">
        <v>200</v>
      </c>
      <c r="N801" s="68">
        <v>402</v>
      </c>
      <c r="O801" s="68">
        <v>95</v>
      </c>
      <c r="P801" s="32">
        <v>16.615500000000001</v>
      </c>
      <c r="Q801" s="32">
        <v>0.1749</v>
      </c>
      <c r="R801" s="33">
        <v>4.8080669614657548E-3</v>
      </c>
      <c r="S801" s="68">
        <v>0</v>
      </c>
      <c r="T801" s="31" t="s">
        <v>417</v>
      </c>
      <c r="U801" s="31" t="s">
        <v>417</v>
      </c>
      <c r="V801" s="31" t="s">
        <v>417</v>
      </c>
      <c r="W801" s="30">
        <v>1</v>
      </c>
      <c r="X801" s="30">
        <v>1</v>
      </c>
    </row>
    <row r="802" spans="1:24" hidden="1" x14ac:dyDescent="0.35">
      <c r="A802" t="str">
        <f t="shared" si="12"/>
        <v>5462CHKWING</v>
      </c>
      <c r="B802" s="28">
        <v>5462</v>
      </c>
      <c r="C802" s="25" t="s">
        <v>121</v>
      </c>
      <c r="D802" s="25" t="s">
        <v>468</v>
      </c>
      <c r="E802" s="25" t="s">
        <v>446</v>
      </c>
      <c r="F802" s="26">
        <v>11.54</v>
      </c>
      <c r="G802" s="67">
        <v>2.48</v>
      </c>
      <c r="H802" s="26">
        <v>139.58000000000001</v>
      </c>
      <c r="I802" s="26">
        <v>128.04</v>
      </c>
      <c r="J802" s="67">
        <v>27.52</v>
      </c>
      <c r="K802" s="67">
        <v>30</v>
      </c>
      <c r="L802" s="67">
        <v>25</v>
      </c>
      <c r="M802" s="67">
        <v>75</v>
      </c>
      <c r="N802" s="67">
        <v>100</v>
      </c>
      <c r="O802" s="67">
        <v>70</v>
      </c>
      <c r="P802" s="26">
        <v>325.69600000000003</v>
      </c>
      <c r="Q802" s="26">
        <v>4.6528</v>
      </c>
      <c r="R802" s="27">
        <v>5.3932188340734412E-2</v>
      </c>
      <c r="S802" s="67">
        <v>0</v>
      </c>
      <c r="T802" s="25" t="s">
        <v>417</v>
      </c>
      <c r="U802" s="25" t="s">
        <v>417</v>
      </c>
      <c r="V802" s="25" t="s">
        <v>417</v>
      </c>
      <c r="W802" s="24">
        <v>1</v>
      </c>
      <c r="X802" s="24">
        <v>1</v>
      </c>
    </row>
    <row r="803" spans="1:24" hidden="1" x14ac:dyDescent="0.35">
      <c r="A803" t="str">
        <f t="shared" si="12"/>
        <v>4283PMARIN</v>
      </c>
      <c r="B803" s="34">
        <v>4283</v>
      </c>
      <c r="C803" s="31" t="s">
        <v>45</v>
      </c>
      <c r="D803" s="31" t="s">
        <v>215</v>
      </c>
      <c r="E803" s="31" t="s">
        <v>446</v>
      </c>
      <c r="F803" s="32">
        <v>11.52</v>
      </c>
      <c r="G803" s="68">
        <v>5.28</v>
      </c>
      <c r="H803" s="32">
        <v>48.04</v>
      </c>
      <c r="I803" s="32">
        <v>36.520000000000003</v>
      </c>
      <c r="J803" s="68">
        <v>16.73</v>
      </c>
      <c r="K803" s="68">
        <v>22</v>
      </c>
      <c r="L803" s="68">
        <v>14</v>
      </c>
      <c r="M803" s="68">
        <v>20</v>
      </c>
      <c r="N803" s="68">
        <v>34</v>
      </c>
      <c r="O803" s="68">
        <v>12</v>
      </c>
      <c r="P803" s="32">
        <v>26.202000000000002</v>
      </c>
      <c r="Q803" s="32">
        <v>2.1835</v>
      </c>
      <c r="R803" s="33">
        <v>4.9399375835624702E-3</v>
      </c>
      <c r="S803" s="68">
        <v>0</v>
      </c>
      <c r="T803" s="31" t="s">
        <v>417</v>
      </c>
      <c r="U803" s="31" t="s">
        <v>417</v>
      </c>
      <c r="V803" s="31" t="s">
        <v>417</v>
      </c>
      <c r="W803" s="30">
        <v>1</v>
      </c>
      <c r="X803" s="30">
        <v>1</v>
      </c>
    </row>
    <row r="804" spans="1:24" x14ac:dyDescent="0.35">
      <c r="A804" t="str">
        <f t="shared" si="12"/>
        <v>1368TOTS</v>
      </c>
      <c r="B804" s="28">
        <v>1368</v>
      </c>
      <c r="C804" s="25" t="s">
        <v>383</v>
      </c>
      <c r="D804" s="25" t="s">
        <v>522</v>
      </c>
      <c r="E804" s="25" t="s">
        <v>446</v>
      </c>
      <c r="F804" s="26">
        <v>-11.51</v>
      </c>
      <c r="G804" s="67">
        <v>-6.14</v>
      </c>
      <c r="H804" s="26">
        <v>53.18</v>
      </c>
      <c r="I804" s="26">
        <v>64.69</v>
      </c>
      <c r="J804" s="67">
        <v>34.5</v>
      </c>
      <c r="K804" s="67">
        <v>28.36</v>
      </c>
      <c r="L804" s="67">
        <v>4</v>
      </c>
      <c r="M804" s="67">
        <v>48</v>
      </c>
      <c r="N804" s="67">
        <v>52</v>
      </c>
      <c r="O804" s="67">
        <v>23.64</v>
      </c>
      <c r="P804" s="26">
        <v>44.325000000000003</v>
      </c>
      <c r="Q804" s="26">
        <v>1.875</v>
      </c>
      <c r="R804" s="27">
        <v>4.6810419343524768E-3</v>
      </c>
      <c r="S804" s="67">
        <v>0</v>
      </c>
      <c r="T804" s="25" t="s">
        <v>417</v>
      </c>
      <c r="U804" s="25" t="s">
        <v>417</v>
      </c>
      <c r="V804" s="25" t="s">
        <v>417</v>
      </c>
      <c r="W804" s="24">
        <v>1</v>
      </c>
      <c r="X804" s="24">
        <v>1</v>
      </c>
    </row>
    <row r="805" spans="1:24" hidden="1" x14ac:dyDescent="0.35">
      <c r="A805" t="str">
        <f t="shared" si="12"/>
        <v>5468PPKSGAR</v>
      </c>
      <c r="B805" s="34">
        <v>5468</v>
      </c>
      <c r="C805" s="31" t="s">
        <v>123</v>
      </c>
      <c r="D805" s="31" t="s">
        <v>191</v>
      </c>
      <c r="E805" s="31" t="s">
        <v>446</v>
      </c>
      <c r="F805" s="32">
        <v>11.5</v>
      </c>
      <c r="G805" s="68">
        <v>3</v>
      </c>
      <c r="H805" s="32">
        <v>49.81</v>
      </c>
      <c r="I805" s="32">
        <v>38.31</v>
      </c>
      <c r="J805" s="68">
        <v>10</v>
      </c>
      <c r="K805" s="68">
        <v>13</v>
      </c>
      <c r="L805" s="68">
        <v>11</v>
      </c>
      <c r="M805" s="68">
        <v>12</v>
      </c>
      <c r="N805" s="68">
        <v>23</v>
      </c>
      <c r="O805" s="68">
        <v>10</v>
      </c>
      <c r="P805" s="32">
        <v>38.317</v>
      </c>
      <c r="Q805" s="32">
        <v>3.8317000000000001</v>
      </c>
      <c r="R805" s="33">
        <v>6.079844059465404E-3</v>
      </c>
      <c r="S805" s="68">
        <v>0</v>
      </c>
      <c r="T805" s="31" t="s">
        <v>417</v>
      </c>
      <c r="U805" s="31" t="s">
        <v>417</v>
      </c>
      <c r="V805" s="31" t="s">
        <v>417</v>
      </c>
      <c r="W805" s="30">
        <v>1</v>
      </c>
      <c r="X805" s="30">
        <v>1</v>
      </c>
    </row>
    <row r="806" spans="1:24" hidden="1" x14ac:dyDescent="0.35">
      <c r="A806" t="str">
        <f t="shared" si="12"/>
        <v>4269PPKSGAR</v>
      </c>
      <c r="B806" s="28">
        <v>4269</v>
      </c>
      <c r="C806" s="25" t="s">
        <v>123</v>
      </c>
      <c r="D806" s="25" t="s">
        <v>191</v>
      </c>
      <c r="E806" s="25" t="s">
        <v>446</v>
      </c>
      <c r="F806" s="26">
        <v>11.49</v>
      </c>
      <c r="G806" s="67">
        <v>3</v>
      </c>
      <c r="H806" s="26">
        <v>53.64</v>
      </c>
      <c r="I806" s="26">
        <v>42.15</v>
      </c>
      <c r="J806" s="67">
        <v>11</v>
      </c>
      <c r="K806" s="67">
        <v>14</v>
      </c>
      <c r="L806" s="67">
        <v>3</v>
      </c>
      <c r="M806" s="67">
        <v>18</v>
      </c>
      <c r="N806" s="67">
        <v>21</v>
      </c>
      <c r="O806" s="67">
        <v>7</v>
      </c>
      <c r="P806" s="26">
        <v>26.821899999999999</v>
      </c>
      <c r="Q806" s="26">
        <v>3.8317000000000001</v>
      </c>
      <c r="R806" s="27">
        <v>5.0007897779612721E-3</v>
      </c>
      <c r="S806" s="67">
        <v>0</v>
      </c>
      <c r="T806" s="25" t="s">
        <v>417</v>
      </c>
      <c r="U806" s="25" t="s">
        <v>417</v>
      </c>
      <c r="V806" s="25" t="s">
        <v>417</v>
      </c>
      <c r="W806" s="24">
        <v>1</v>
      </c>
      <c r="X806" s="24">
        <v>1</v>
      </c>
    </row>
    <row r="807" spans="1:24" hidden="1" x14ac:dyDescent="0.35">
      <c r="A807" t="str">
        <f t="shared" si="12"/>
        <v>6172BLCHIK</v>
      </c>
      <c r="B807" s="34">
        <v>6172</v>
      </c>
      <c r="C807" s="31" t="s">
        <v>126</v>
      </c>
      <c r="D807" s="31" t="s">
        <v>189</v>
      </c>
      <c r="E807" s="31" t="s">
        <v>446</v>
      </c>
      <c r="F807" s="32">
        <v>11.48</v>
      </c>
      <c r="G807" s="68">
        <v>2.98</v>
      </c>
      <c r="H807" s="32">
        <v>51.22</v>
      </c>
      <c r="I807" s="32">
        <v>39.74</v>
      </c>
      <c r="J807" s="68">
        <v>10.36</v>
      </c>
      <c r="K807" s="68">
        <v>13.34</v>
      </c>
      <c r="L807" s="68">
        <v>25.34</v>
      </c>
      <c r="M807" s="68">
        <v>0</v>
      </c>
      <c r="N807" s="68">
        <v>25.34</v>
      </c>
      <c r="O807" s="68">
        <v>12</v>
      </c>
      <c r="P807" s="32">
        <v>46.08</v>
      </c>
      <c r="Q807" s="32">
        <v>3.84</v>
      </c>
      <c r="R807" s="33">
        <v>1.1869369857266448E-2</v>
      </c>
      <c r="S807" s="68">
        <v>0</v>
      </c>
      <c r="T807" s="31" t="s">
        <v>417</v>
      </c>
      <c r="U807" s="31" t="s">
        <v>417</v>
      </c>
      <c r="V807" s="31" t="s">
        <v>417</v>
      </c>
      <c r="W807" s="30">
        <v>1</v>
      </c>
      <c r="X807" s="30">
        <v>1</v>
      </c>
    </row>
    <row r="808" spans="1:24" hidden="1" x14ac:dyDescent="0.35">
      <c r="A808" t="str">
        <f t="shared" si="12"/>
        <v>6172PHLSTK</v>
      </c>
      <c r="B808" s="28">
        <v>6172</v>
      </c>
      <c r="C808" s="25" t="s">
        <v>40</v>
      </c>
      <c r="D808" s="25" t="s">
        <v>243</v>
      </c>
      <c r="E808" s="25" t="s">
        <v>446</v>
      </c>
      <c r="F808" s="26">
        <v>11.48</v>
      </c>
      <c r="G808" s="67">
        <v>1.76</v>
      </c>
      <c r="H808" s="26">
        <v>50.14</v>
      </c>
      <c r="I808" s="26">
        <v>38.659999999999997</v>
      </c>
      <c r="J808" s="67">
        <v>5.96</v>
      </c>
      <c r="K808" s="67">
        <v>7.7</v>
      </c>
      <c r="L808" s="67">
        <v>12.1</v>
      </c>
      <c r="M808" s="67">
        <v>6</v>
      </c>
      <c r="N808" s="67">
        <v>18.100000000000001</v>
      </c>
      <c r="O808" s="67">
        <v>10.4</v>
      </c>
      <c r="P808" s="26">
        <v>67.738320000000002</v>
      </c>
      <c r="Q808" s="26">
        <v>6.5133000000000001</v>
      </c>
      <c r="R808" s="27">
        <v>1.74481591490857E-2</v>
      </c>
      <c r="S808" s="67">
        <v>0</v>
      </c>
      <c r="T808" s="25" t="s">
        <v>417</v>
      </c>
      <c r="U808" s="25" t="s">
        <v>417</v>
      </c>
      <c r="V808" s="25" t="s">
        <v>417</v>
      </c>
      <c r="W808" s="24">
        <v>1</v>
      </c>
      <c r="X808" s="24">
        <v>1</v>
      </c>
    </row>
    <row r="809" spans="1:24" hidden="1" x14ac:dyDescent="0.35">
      <c r="A809" t="str">
        <f t="shared" si="12"/>
        <v>439120OZWTR</v>
      </c>
      <c r="B809" s="34">
        <v>4391</v>
      </c>
      <c r="C809" s="31" t="s">
        <v>133</v>
      </c>
      <c r="D809" s="31" t="s">
        <v>159</v>
      </c>
      <c r="E809" s="31" t="s">
        <v>461</v>
      </c>
      <c r="F809" s="32">
        <v>11.48</v>
      </c>
      <c r="G809" s="68">
        <v>22</v>
      </c>
      <c r="H809" s="32">
        <v>11.48</v>
      </c>
      <c r="I809" s="32">
        <v>0</v>
      </c>
      <c r="J809" s="68">
        <v>0</v>
      </c>
      <c r="K809" s="68">
        <v>22</v>
      </c>
      <c r="L809" s="68">
        <v>34</v>
      </c>
      <c r="M809" s="68">
        <v>0</v>
      </c>
      <c r="N809" s="68">
        <v>34</v>
      </c>
      <c r="O809" s="68">
        <v>12</v>
      </c>
      <c r="P809" s="32">
        <v>6.2603999999999997</v>
      </c>
      <c r="Q809" s="32">
        <v>0.52170000000000005</v>
      </c>
      <c r="R809" s="33">
        <v>1.3952616065366281E-3</v>
      </c>
      <c r="S809" s="68">
        <v>0</v>
      </c>
      <c r="T809" s="31" t="s">
        <v>417</v>
      </c>
      <c r="U809" s="31" t="s">
        <v>417</v>
      </c>
      <c r="V809" s="31" t="s">
        <v>417</v>
      </c>
      <c r="W809" s="30">
        <v>1</v>
      </c>
      <c r="X809" s="30">
        <v>1</v>
      </c>
    </row>
    <row r="810" spans="1:24" hidden="1" x14ac:dyDescent="0.35">
      <c r="A810" t="str">
        <f t="shared" si="12"/>
        <v>1484CHKWING</v>
      </c>
      <c r="B810" s="28">
        <v>1484</v>
      </c>
      <c r="C810" s="25" t="s">
        <v>121</v>
      </c>
      <c r="D810" s="25" t="s">
        <v>468</v>
      </c>
      <c r="E810" s="25" t="s">
        <v>446</v>
      </c>
      <c r="F810" s="26">
        <v>-11.45</v>
      </c>
      <c r="G810" s="67">
        <v>-2.4700000000000002</v>
      </c>
      <c r="H810" s="26">
        <v>241.66</v>
      </c>
      <c r="I810" s="26">
        <v>253.11</v>
      </c>
      <c r="J810" s="67">
        <v>54.4</v>
      </c>
      <c r="K810" s="67">
        <v>51.95</v>
      </c>
      <c r="L810" s="67">
        <v>31.06</v>
      </c>
      <c r="M810" s="67">
        <v>50</v>
      </c>
      <c r="N810" s="67">
        <v>81.06</v>
      </c>
      <c r="O810" s="67">
        <v>29.13</v>
      </c>
      <c r="P810" s="26">
        <v>135.53606400000001</v>
      </c>
      <c r="Q810" s="26">
        <v>4.6528</v>
      </c>
      <c r="R810" s="27">
        <v>3.5265505134878472E-2</v>
      </c>
      <c r="S810" s="67">
        <v>0</v>
      </c>
      <c r="T810" s="25" t="s">
        <v>417</v>
      </c>
      <c r="U810" s="25" t="s">
        <v>417</v>
      </c>
      <c r="V810" s="25" t="s">
        <v>417</v>
      </c>
      <c r="W810" s="24">
        <v>1</v>
      </c>
      <c r="X810" s="24">
        <v>1</v>
      </c>
    </row>
    <row r="811" spans="1:24" hidden="1" x14ac:dyDescent="0.35">
      <c r="A811" t="str">
        <f t="shared" si="12"/>
        <v>4283ALFRED</v>
      </c>
      <c r="B811" s="34">
        <v>4283</v>
      </c>
      <c r="C811" s="31" t="s">
        <v>69</v>
      </c>
      <c r="D811" s="31" t="s">
        <v>501</v>
      </c>
      <c r="E811" s="31" t="s">
        <v>446</v>
      </c>
      <c r="F811" s="32">
        <v>-11.44</v>
      </c>
      <c r="G811" s="68">
        <v>-1.32</v>
      </c>
      <c r="H811" s="32">
        <v>90.07</v>
      </c>
      <c r="I811" s="32">
        <v>101.51</v>
      </c>
      <c r="J811" s="68">
        <v>11.83</v>
      </c>
      <c r="K811" s="68">
        <v>10.5</v>
      </c>
      <c r="L811" s="68">
        <v>9.5</v>
      </c>
      <c r="M811" s="68">
        <v>8</v>
      </c>
      <c r="N811" s="68">
        <v>17.5</v>
      </c>
      <c r="O811" s="68">
        <v>7</v>
      </c>
      <c r="P811" s="32">
        <v>60.042499999999997</v>
      </c>
      <c r="Q811" s="32">
        <v>8.5775000000000006</v>
      </c>
      <c r="R811" s="33">
        <v>1.1319983297498266E-2</v>
      </c>
      <c r="S811" s="68">
        <v>0</v>
      </c>
      <c r="T811" s="31" t="s">
        <v>417</v>
      </c>
      <c r="U811" s="31" t="s">
        <v>417</v>
      </c>
      <c r="V811" s="31" t="s">
        <v>417</v>
      </c>
      <c r="W811" s="30">
        <v>1</v>
      </c>
      <c r="X811" s="30">
        <v>1</v>
      </c>
    </row>
    <row r="812" spans="1:24" hidden="1" x14ac:dyDescent="0.35">
      <c r="A812" t="str">
        <f t="shared" si="12"/>
        <v>6117PENNE</v>
      </c>
      <c r="B812" s="28">
        <v>6117</v>
      </c>
      <c r="C812" s="25" t="s">
        <v>86</v>
      </c>
      <c r="D812" s="25" t="s">
        <v>482</v>
      </c>
      <c r="E812" s="25" t="s">
        <v>446</v>
      </c>
      <c r="F812" s="26">
        <v>11.4</v>
      </c>
      <c r="G812" s="67">
        <v>2.4500000000000002</v>
      </c>
      <c r="H812" s="26">
        <v>55.92</v>
      </c>
      <c r="I812" s="26">
        <v>44.52</v>
      </c>
      <c r="J812" s="67">
        <v>9.5500000000000007</v>
      </c>
      <c r="K812" s="67">
        <v>12</v>
      </c>
      <c r="L812" s="67">
        <v>4</v>
      </c>
      <c r="M812" s="67">
        <v>14</v>
      </c>
      <c r="N812" s="67">
        <v>18</v>
      </c>
      <c r="O812" s="67">
        <v>6</v>
      </c>
      <c r="P812" s="26">
        <v>27.96</v>
      </c>
      <c r="Q812" s="26">
        <v>4.66</v>
      </c>
      <c r="R812" s="27">
        <v>4.7019389444147072E-3</v>
      </c>
      <c r="S812" s="67">
        <v>0</v>
      </c>
      <c r="T812" s="25" t="s">
        <v>417</v>
      </c>
      <c r="U812" s="25" t="s">
        <v>417</v>
      </c>
      <c r="V812" s="25" t="s">
        <v>417</v>
      </c>
      <c r="W812" s="24">
        <v>1</v>
      </c>
      <c r="X812" s="24">
        <v>1</v>
      </c>
    </row>
    <row r="813" spans="1:24" hidden="1" x14ac:dyDescent="0.35">
      <c r="A813" t="str">
        <f t="shared" si="12"/>
        <v>548712PANBO</v>
      </c>
      <c r="B813" s="34">
        <v>5487</v>
      </c>
      <c r="C813" s="31" t="s">
        <v>182</v>
      </c>
      <c r="D813" s="31" t="s">
        <v>181</v>
      </c>
      <c r="E813" s="31" t="s">
        <v>446</v>
      </c>
      <c r="F813" s="32">
        <v>-11.39</v>
      </c>
      <c r="G813" s="68">
        <v>-27</v>
      </c>
      <c r="H813" s="32">
        <v>177.17</v>
      </c>
      <c r="I813" s="32">
        <v>188.56</v>
      </c>
      <c r="J813" s="68">
        <v>447</v>
      </c>
      <c r="K813" s="68">
        <v>420</v>
      </c>
      <c r="L813" s="68">
        <v>21</v>
      </c>
      <c r="M813" s="68">
        <v>500</v>
      </c>
      <c r="N813" s="68">
        <v>521</v>
      </c>
      <c r="O813" s="68">
        <v>101</v>
      </c>
      <c r="P813" s="32">
        <v>42.601799999999997</v>
      </c>
      <c r="Q813" s="32">
        <v>0.42180000000000001</v>
      </c>
      <c r="R813" s="33">
        <v>4.5003921197111193E-3</v>
      </c>
      <c r="S813" s="68">
        <v>0</v>
      </c>
      <c r="T813" s="31" t="s">
        <v>417</v>
      </c>
      <c r="U813" s="31" t="s">
        <v>417</v>
      </c>
      <c r="V813" s="31" t="s">
        <v>417</v>
      </c>
      <c r="W813" s="30">
        <v>1</v>
      </c>
      <c r="X813" s="30">
        <v>1</v>
      </c>
    </row>
    <row r="814" spans="1:24" hidden="1" x14ac:dyDescent="0.35">
      <c r="A814" t="str">
        <f t="shared" si="12"/>
        <v>5477CINNMGC</v>
      </c>
      <c r="B814" s="28">
        <v>5477</v>
      </c>
      <c r="C814" s="25" t="s">
        <v>59</v>
      </c>
      <c r="D814" s="25" t="s">
        <v>60</v>
      </c>
      <c r="E814" s="25" t="s">
        <v>446</v>
      </c>
      <c r="F814" s="26">
        <v>11.36</v>
      </c>
      <c r="G814" s="67">
        <v>2.1</v>
      </c>
      <c r="H814" s="26">
        <v>27.86</v>
      </c>
      <c r="I814" s="26">
        <v>16.5</v>
      </c>
      <c r="J814" s="67">
        <v>3.07</v>
      </c>
      <c r="K814" s="67">
        <v>5.17</v>
      </c>
      <c r="L814" s="67">
        <v>11.25</v>
      </c>
      <c r="M814" s="67">
        <v>0</v>
      </c>
      <c r="N814" s="67">
        <v>11.25</v>
      </c>
      <c r="O814" s="67">
        <v>6.08</v>
      </c>
      <c r="P814" s="26">
        <v>32.7712</v>
      </c>
      <c r="Q814" s="26">
        <v>5.39</v>
      </c>
      <c r="R814" s="27">
        <v>9.4830804975827715E-3</v>
      </c>
      <c r="S814" s="67">
        <v>0</v>
      </c>
      <c r="T814" s="25" t="s">
        <v>417</v>
      </c>
      <c r="U814" s="25" t="s">
        <v>417</v>
      </c>
      <c r="V814" s="25" t="s">
        <v>417</v>
      </c>
      <c r="W814" s="24">
        <v>1</v>
      </c>
      <c r="X814" s="24">
        <v>1</v>
      </c>
    </row>
    <row r="815" spans="1:24" hidden="1" x14ac:dyDescent="0.35">
      <c r="A815" t="str">
        <f t="shared" si="12"/>
        <v>5423BLCHIK</v>
      </c>
      <c r="B815" s="34">
        <v>5423</v>
      </c>
      <c r="C815" s="31" t="s">
        <v>126</v>
      </c>
      <c r="D815" s="31" t="s">
        <v>189</v>
      </c>
      <c r="E815" s="31" t="s">
        <v>446</v>
      </c>
      <c r="F815" s="32">
        <v>11.32</v>
      </c>
      <c r="G815" s="68">
        <v>2.95</v>
      </c>
      <c r="H815" s="32">
        <v>124.8</v>
      </c>
      <c r="I815" s="32">
        <v>113.48</v>
      </c>
      <c r="J815" s="68">
        <v>29.55</v>
      </c>
      <c r="K815" s="68">
        <v>32.5</v>
      </c>
      <c r="L815" s="68">
        <v>20</v>
      </c>
      <c r="M815" s="68">
        <v>20</v>
      </c>
      <c r="N815" s="68">
        <v>40</v>
      </c>
      <c r="O815" s="68">
        <v>7.5</v>
      </c>
      <c r="P815" s="32">
        <v>28.8</v>
      </c>
      <c r="Q815" s="32">
        <v>3.84</v>
      </c>
      <c r="R815" s="33">
        <v>6.4063191932522238E-3</v>
      </c>
      <c r="S815" s="68">
        <v>0</v>
      </c>
      <c r="T815" s="31" t="s">
        <v>417</v>
      </c>
      <c r="U815" s="31" t="s">
        <v>417</v>
      </c>
      <c r="V815" s="31" t="s">
        <v>417</v>
      </c>
      <c r="W815" s="30">
        <v>1</v>
      </c>
      <c r="X815" s="30">
        <v>1</v>
      </c>
    </row>
    <row r="816" spans="1:24" hidden="1" x14ac:dyDescent="0.35">
      <c r="A816" t="str">
        <f t="shared" si="12"/>
        <v>5469EZBOX</v>
      </c>
      <c r="B816" s="28">
        <v>5469</v>
      </c>
      <c r="C816" s="25" t="s">
        <v>458</v>
      </c>
      <c r="D816" s="25" t="s">
        <v>459</v>
      </c>
      <c r="E816" s="25" t="s">
        <v>446</v>
      </c>
      <c r="F816" s="26">
        <v>-11.32</v>
      </c>
      <c r="G816" s="67">
        <v>-55</v>
      </c>
      <c r="H816" s="26">
        <v>47.15</v>
      </c>
      <c r="I816" s="26">
        <v>58.47</v>
      </c>
      <c r="J816" s="67">
        <v>284</v>
      </c>
      <c r="K816" s="67">
        <v>229</v>
      </c>
      <c r="L816" s="67">
        <v>684</v>
      </c>
      <c r="M816" s="67">
        <v>0</v>
      </c>
      <c r="N816" s="67">
        <v>684</v>
      </c>
      <c r="O816" s="67">
        <v>455</v>
      </c>
      <c r="P816" s="26">
        <v>93.638999999999996</v>
      </c>
      <c r="Q816" s="26">
        <v>0.20580000000000001</v>
      </c>
      <c r="R816" s="27">
        <v>1.3590081804777493E-2</v>
      </c>
      <c r="S816" s="67">
        <v>0</v>
      </c>
      <c r="T816" s="25" t="s">
        <v>417</v>
      </c>
      <c r="U816" s="25" t="s">
        <v>417</v>
      </c>
      <c r="V816" s="25" t="s">
        <v>417</v>
      </c>
      <c r="W816" s="24">
        <v>1</v>
      </c>
      <c r="X816" s="24">
        <v>1</v>
      </c>
    </row>
    <row r="817" spans="1:24" hidden="1" x14ac:dyDescent="0.35">
      <c r="A817" t="str">
        <f t="shared" si="12"/>
        <v>6167SPINACH</v>
      </c>
      <c r="B817" s="34">
        <v>6167</v>
      </c>
      <c r="C817" s="31" t="s">
        <v>91</v>
      </c>
      <c r="D817" s="31" t="s">
        <v>166</v>
      </c>
      <c r="E817" s="31" t="s">
        <v>446</v>
      </c>
      <c r="F817" s="32">
        <v>-11.26</v>
      </c>
      <c r="G817" s="68">
        <v>-3.55</v>
      </c>
      <c r="H817" s="32">
        <v>27.64</v>
      </c>
      <c r="I817" s="32">
        <v>38.9</v>
      </c>
      <c r="J817" s="68">
        <v>12.26</v>
      </c>
      <c r="K817" s="68">
        <v>8.7100000000000009</v>
      </c>
      <c r="L817" s="68">
        <v>8.65</v>
      </c>
      <c r="M817" s="68">
        <v>3</v>
      </c>
      <c r="N817" s="68">
        <v>11.65</v>
      </c>
      <c r="O817" s="68">
        <v>2.94</v>
      </c>
      <c r="P817" s="32">
        <v>9.3198000000000008</v>
      </c>
      <c r="Q817" s="32">
        <v>3.17</v>
      </c>
      <c r="R817" s="33">
        <v>1.5822677089054572E-3</v>
      </c>
      <c r="S817" s="68">
        <v>0</v>
      </c>
      <c r="T817" s="31" t="s">
        <v>417</v>
      </c>
      <c r="U817" s="31" t="s">
        <v>417</v>
      </c>
      <c r="V817" s="31" t="s">
        <v>417</v>
      </c>
      <c r="W817" s="30">
        <v>1</v>
      </c>
      <c r="X817" s="30">
        <v>1</v>
      </c>
    </row>
    <row r="818" spans="1:24" hidden="1" x14ac:dyDescent="0.35">
      <c r="A818" t="str">
        <f t="shared" si="12"/>
        <v>4293PARMAS</v>
      </c>
      <c r="B818" s="28">
        <v>4293</v>
      </c>
      <c r="C818" s="25" t="s">
        <v>109</v>
      </c>
      <c r="D818" s="25" t="s">
        <v>239</v>
      </c>
      <c r="E818" s="25" t="s">
        <v>446</v>
      </c>
      <c r="F818" s="26">
        <v>-11.25</v>
      </c>
      <c r="G818" s="67">
        <v>-1.6</v>
      </c>
      <c r="H818" s="26">
        <v>22.33</v>
      </c>
      <c r="I818" s="26">
        <v>33.58</v>
      </c>
      <c r="J818" s="67">
        <v>4.78</v>
      </c>
      <c r="K818" s="67">
        <v>3.18</v>
      </c>
      <c r="L818" s="67">
        <v>4.57</v>
      </c>
      <c r="M818" s="67">
        <v>2</v>
      </c>
      <c r="N818" s="67">
        <v>6.57</v>
      </c>
      <c r="O818" s="67">
        <v>3.4</v>
      </c>
      <c r="P818" s="26">
        <v>23.902000000000001</v>
      </c>
      <c r="Q818" s="26">
        <v>7.03</v>
      </c>
      <c r="R818" s="27">
        <v>4.7596336233088317E-3</v>
      </c>
      <c r="S818" s="67">
        <v>0</v>
      </c>
      <c r="T818" s="25" t="s">
        <v>417</v>
      </c>
      <c r="U818" s="25" t="s">
        <v>417</v>
      </c>
      <c r="V818" s="25" t="s">
        <v>417</v>
      </c>
      <c r="W818" s="24">
        <v>1</v>
      </c>
      <c r="X818" s="24">
        <v>1</v>
      </c>
    </row>
    <row r="819" spans="1:24" hidden="1" x14ac:dyDescent="0.35">
      <c r="A819" t="str">
        <f t="shared" si="12"/>
        <v>870514PIZBO</v>
      </c>
      <c r="B819" s="34">
        <v>8705</v>
      </c>
      <c r="C819" s="31" t="s">
        <v>178</v>
      </c>
      <c r="D819" s="31" t="s">
        <v>177</v>
      </c>
      <c r="E819" s="31" t="s">
        <v>446</v>
      </c>
      <c r="F819" s="32">
        <v>11.25</v>
      </c>
      <c r="G819" s="68">
        <v>28</v>
      </c>
      <c r="H819" s="32">
        <v>153.49</v>
      </c>
      <c r="I819" s="32">
        <v>142.24</v>
      </c>
      <c r="J819" s="68">
        <v>354</v>
      </c>
      <c r="K819" s="68">
        <v>382</v>
      </c>
      <c r="L819" s="68">
        <v>396</v>
      </c>
      <c r="M819" s="68">
        <v>100</v>
      </c>
      <c r="N819" s="68">
        <v>496</v>
      </c>
      <c r="O819" s="68">
        <v>114</v>
      </c>
      <c r="P819" s="32">
        <v>45.805199999999999</v>
      </c>
      <c r="Q819" s="32">
        <v>0.40179999999999999</v>
      </c>
      <c r="R819" s="33">
        <v>1.139104903953894E-2</v>
      </c>
      <c r="S819" s="68">
        <v>0</v>
      </c>
      <c r="T819" s="31" t="s">
        <v>417</v>
      </c>
      <c r="U819" s="31" t="s">
        <v>417</v>
      </c>
      <c r="V819" s="31" t="s">
        <v>417</v>
      </c>
      <c r="W819" s="30">
        <v>1</v>
      </c>
      <c r="X819" s="30">
        <v>1</v>
      </c>
    </row>
    <row r="820" spans="1:24" hidden="1" x14ac:dyDescent="0.35">
      <c r="A820" t="str">
        <f t="shared" si="12"/>
        <v>61942LTSPR</v>
      </c>
      <c r="B820" s="28">
        <v>6194</v>
      </c>
      <c r="C820" s="25" t="s">
        <v>136</v>
      </c>
      <c r="D820" s="25" t="s">
        <v>157</v>
      </c>
      <c r="E820" s="25" t="s">
        <v>461</v>
      </c>
      <c r="F820" s="26">
        <v>11.22</v>
      </c>
      <c r="G820" s="67">
        <v>8</v>
      </c>
      <c r="H820" s="26">
        <v>75.739999999999995</v>
      </c>
      <c r="I820" s="26">
        <v>64.52</v>
      </c>
      <c r="J820" s="67">
        <v>46</v>
      </c>
      <c r="K820" s="67">
        <v>54</v>
      </c>
      <c r="L820" s="67">
        <v>85</v>
      </c>
      <c r="M820" s="67">
        <v>8</v>
      </c>
      <c r="N820" s="67">
        <v>93</v>
      </c>
      <c r="O820" s="67">
        <v>39</v>
      </c>
      <c r="P820" s="26">
        <v>54.697499999999998</v>
      </c>
      <c r="Q820" s="26">
        <v>1.4025000000000001</v>
      </c>
      <c r="R820" s="27">
        <v>8.0220292939474653E-3</v>
      </c>
      <c r="S820" s="67">
        <v>0</v>
      </c>
      <c r="T820" s="25" t="s">
        <v>417</v>
      </c>
      <c r="U820" s="25" t="s">
        <v>417</v>
      </c>
      <c r="V820" s="25" t="s">
        <v>417</v>
      </c>
      <c r="W820" s="24">
        <v>1</v>
      </c>
      <c r="X820" s="24">
        <v>1</v>
      </c>
    </row>
    <row r="821" spans="1:24" hidden="1" x14ac:dyDescent="0.35">
      <c r="A821" t="str">
        <f t="shared" si="12"/>
        <v>54232LTORG</v>
      </c>
      <c r="B821" s="34">
        <v>5423</v>
      </c>
      <c r="C821" s="31" t="s">
        <v>137</v>
      </c>
      <c r="D821" s="31" t="s">
        <v>156</v>
      </c>
      <c r="E821" s="31" t="s">
        <v>461</v>
      </c>
      <c r="F821" s="32">
        <v>-11.22</v>
      </c>
      <c r="G821" s="68">
        <v>-8</v>
      </c>
      <c r="H821" s="32">
        <v>18.23</v>
      </c>
      <c r="I821" s="32">
        <v>29.45</v>
      </c>
      <c r="J821" s="68">
        <v>21</v>
      </c>
      <c r="K821" s="68">
        <v>13</v>
      </c>
      <c r="L821" s="68">
        <v>12</v>
      </c>
      <c r="M821" s="68">
        <v>8</v>
      </c>
      <c r="N821" s="68">
        <v>20</v>
      </c>
      <c r="O821" s="68">
        <v>7</v>
      </c>
      <c r="P821" s="32">
        <v>9.8175000000000008</v>
      </c>
      <c r="Q821" s="32">
        <v>1.4025000000000001</v>
      </c>
      <c r="R821" s="33">
        <v>2.1838207874914483E-3</v>
      </c>
      <c r="S821" s="68">
        <v>0</v>
      </c>
      <c r="T821" s="31" t="s">
        <v>417</v>
      </c>
      <c r="U821" s="31" t="s">
        <v>417</v>
      </c>
      <c r="V821" s="31" t="s">
        <v>417</v>
      </c>
      <c r="W821" s="30">
        <v>1</v>
      </c>
      <c r="X821" s="30">
        <v>1</v>
      </c>
    </row>
    <row r="822" spans="1:24" hidden="1" x14ac:dyDescent="0.35">
      <c r="A822" t="str">
        <f t="shared" si="12"/>
        <v>61822LTDRP</v>
      </c>
      <c r="B822" s="28">
        <v>6182</v>
      </c>
      <c r="C822" s="25" t="s">
        <v>475</v>
      </c>
      <c r="D822" s="25" t="s">
        <v>476</v>
      </c>
      <c r="E822" s="25" t="s">
        <v>461</v>
      </c>
      <c r="F822" s="26">
        <v>11.22</v>
      </c>
      <c r="G822" s="67">
        <v>8</v>
      </c>
      <c r="H822" s="26">
        <v>43.48</v>
      </c>
      <c r="I822" s="26">
        <v>32.26</v>
      </c>
      <c r="J822" s="67">
        <v>23</v>
      </c>
      <c r="K822" s="67">
        <v>31</v>
      </c>
      <c r="L822" s="67">
        <v>23</v>
      </c>
      <c r="M822" s="67">
        <v>16</v>
      </c>
      <c r="N822" s="67">
        <v>39</v>
      </c>
      <c r="O822" s="67">
        <v>8</v>
      </c>
      <c r="P822" s="26">
        <v>11.22</v>
      </c>
      <c r="Q822" s="26">
        <v>1.4025000000000001</v>
      </c>
      <c r="R822" s="27">
        <v>1.8650771909237964E-3</v>
      </c>
      <c r="S822" s="67">
        <v>0</v>
      </c>
      <c r="T822" s="25" t="s">
        <v>417</v>
      </c>
      <c r="U822" s="25" t="s">
        <v>417</v>
      </c>
      <c r="V822" s="25" t="s">
        <v>417</v>
      </c>
      <c r="W822" s="24">
        <v>1</v>
      </c>
      <c r="X822" s="24">
        <v>1</v>
      </c>
    </row>
    <row r="823" spans="1:24" hidden="1" x14ac:dyDescent="0.35">
      <c r="A823" t="str">
        <f t="shared" si="12"/>
        <v>61172LTDCKE</v>
      </c>
      <c r="B823" s="34">
        <v>6117</v>
      </c>
      <c r="C823" s="31" t="s">
        <v>135</v>
      </c>
      <c r="D823" s="31" t="s">
        <v>155</v>
      </c>
      <c r="E823" s="31" t="s">
        <v>461</v>
      </c>
      <c r="F823" s="32">
        <v>-11.22</v>
      </c>
      <c r="G823" s="68">
        <v>-8</v>
      </c>
      <c r="H823" s="32">
        <v>11.22</v>
      </c>
      <c r="I823" s="32">
        <v>22.44</v>
      </c>
      <c r="J823" s="68">
        <v>16</v>
      </c>
      <c r="K823" s="68">
        <v>8</v>
      </c>
      <c r="L823" s="68">
        <v>35</v>
      </c>
      <c r="M823" s="68">
        <v>0</v>
      </c>
      <c r="N823" s="68">
        <v>35</v>
      </c>
      <c r="O823" s="68">
        <v>27</v>
      </c>
      <c r="P823" s="32">
        <v>37.8675</v>
      </c>
      <c r="Q823" s="32">
        <v>1.4025000000000001</v>
      </c>
      <c r="R823" s="33">
        <v>6.3680498203728154E-3</v>
      </c>
      <c r="S823" s="68">
        <v>0</v>
      </c>
      <c r="T823" s="31" t="s">
        <v>417</v>
      </c>
      <c r="U823" s="31" t="s">
        <v>417</v>
      </c>
      <c r="V823" s="31" t="s">
        <v>417</v>
      </c>
      <c r="W823" s="30">
        <v>1</v>
      </c>
      <c r="X823" s="30">
        <v>1</v>
      </c>
    </row>
    <row r="824" spans="1:24" hidden="1" x14ac:dyDescent="0.35">
      <c r="A824" t="str">
        <f t="shared" si="12"/>
        <v>54802LTORG</v>
      </c>
      <c r="B824" s="28">
        <v>5480</v>
      </c>
      <c r="C824" s="25" t="s">
        <v>137</v>
      </c>
      <c r="D824" s="25" t="s">
        <v>156</v>
      </c>
      <c r="E824" s="25" t="s">
        <v>461</v>
      </c>
      <c r="F824" s="26">
        <v>11.22</v>
      </c>
      <c r="G824" s="67">
        <v>8</v>
      </c>
      <c r="H824" s="26">
        <v>40.68</v>
      </c>
      <c r="I824" s="26">
        <v>29.46</v>
      </c>
      <c r="J824" s="67">
        <v>21</v>
      </c>
      <c r="K824" s="67">
        <v>29</v>
      </c>
      <c r="L824" s="67">
        <v>21</v>
      </c>
      <c r="M824" s="67">
        <v>16</v>
      </c>
      <c r="N824" s="67">
        <v>37</v>
      </c>
      <c r="O824" s="67">
        <v>8</v>
      </c>
      <c r="P824" s="26">
        <v>11.22</v>
      </c>
      <c r="Q824" s="26">
        <v>1.4025000000000001</v>
      </c>
      <c r="R824" s="27">
        <v>1.7566043116494727E-3</v>
      </c>
      <c r="S824" s="67">
        <v>0</v>
      </c>
      <c r="T824" s="25" t="s">
        <v>417</v>
      </c>
      <c r="U824" s="25" t="s">
        <v>417</v>
      </c>
      <c r="V824" s="25" t="s">
        <v>417</v>
      </c>
      <c r="W824" s="24">
        <v>1</v>
      </c>
      <c r="X824" s="24">
        <v>1</v>
      </c>
    </row>
    <row r="825" spans="1:24" hidden="1" x14ac:dyDescent="0.35">
      <c r="A825" t="str">
        <f t="shared" si="12"/>
        <v>54802LTSPR</v>
      </c>
      <c r="B825" s="34">
        <v>5480</v>
      </c>
      <c r="C825" s="31" t="s">
        <v>136</v>
      </c>
      <c r="D825" s="31" t="s">
        <v>157</v>
      </c>
      <c r="E825" s="31" t="s">
        <v>461</v>
      </c>
      <c r="F825" s="32">
        <v>11.22</v>
      </c>
      <c r="G825" s="68">
        <v>8</v>
      </c>
      <c r="H825" s="32">
        <v>67.34</v>
      </c>
      <c r="I825" s="32">
        <v>56.12</v>
      </c>
      <c r="J825" s="68">
        <v>40</v>
      </c>
      <c r="K825" s="68">
        <v>48</v>
      </c>
      <c r="L825" s="68">
        <v>22</v>
      </c>
      <c r="M825" s="68">
        <v>32</v>
      </c>
      <c r="N825" s="68">
        <v>54</v>
      </c>
      <c r="O825" s="68">
        <v>6</v>
      </c>
      <c r="P825" s="32">
        <v>8.4149999999999991</v>
      </c>
      <c r="Q825" s="32">
        <v>1.4025000000000001</v>
      </c>
      <c r="R825" s="33">
        <v>1.3174532337371042E-3</v>
      </c>
      <c r="S825" s="68">
        <v>0</v>
      </c>
      <c r="T825" s="31" t="s">
        <v>417</v>
      </c>
      <c r="U825" s="31" t="s">
        <v>417</v>
      </c>
      <c r="V825" s="31" t="s">
        <v>417</v>
      </c>
      <c r="W825" s="30">
        <v>1</v>
      </c>
      <c r="X825" s="30">
        <v>1</v>
      </c>
    </row>
    <row r="826" spans="1:24" hidden="1" x14ac:dyDescent="0.35">
      <c r="A826" t="str">
        <f t="shared" si="12"/>
        <v>4283GRNPEPP</v>
      </c>
      <c r="B826" s="28">
        <v>4283</v>
      </c>
      <c r="C826" s="25" t="s">
        <v>57</v>
      </c>
      <c r="D826" s="25" t="s">
        <v>212</v>
      </c>
      <c r="E826" s="25" t="s">
        <v>446</v>
      </c>
      <c r="F826" s="26">
        <v>11.2</v>
      </c>
      <c r="G826" s="67">
        <v>1.57</v>
      </c>
      <c r="H826" s="26">
        <v>74.73</v>
      </c>
      <c r="I826" s="26">
        <v>63.53</v>
      </c>
      <c r="J826" s="67">
        <v>8.89</v>
      </c>
      <c r="K826" s="67">
        <v>10.47</v>
      </c>
      <c r="L826" s="67">
        <v>3.69</v>
      </c>
      <c r="M826" s="67">
        <v>10</v>
      </c>
      <c r="N826" s="67">
        <v>13.69</v>
      </c>
      <c r="O826" s="67">
        <v>3.22</v>
      </c>
      <c r="P826" s="26">
        <v>22.9908</v>
      </c>
      <c r="Q826" s="26">
        <v>7.14</v>
      </c>
      <c r="R826" s="27">
        <v>4.3345209142877658E-3</v>
      </c>
      <c r="S826" s="67">
        <v>0</v>
      </c>
      <c r="T826" s="25" t="s">
        <v>417</v>
      </c>
      <c r="U826" s="25" t="s">
        <v>417</v>
      </c>
      <c r="V826" s="25" t="s">
        <v>417</v>
      </c>
      <c r="W826" s="24">
        <v>1</v>
      </c>
      <c r="X826" s="24">
        <v>1</v>
      </c>
    </row>
    <row r="827" spans="1:24" hidden="1" x14ac:dyDescent="0.35">
      <c r="A827" t="str">
        <f t="shared" si="12"/>
        <v>8724CHKWING</v>
      </c>
      <c r="B827" s="34">
        <v>8724</v>
      </c>
      <c r="C827" s="31" t="s">
        <v>121</v>
      </c>
      <c r="D827" s="31" t="s">
        <v>468</v>
      </c>
      <c r="E827" s="31" t="s">
        <v>446</v>
      </c>
      <c r="F827" s="32">
        <v>11.19</v>
      </c>
      <c r="G827" s="68">
        <v>2.41</v>
      </c>
      <c r="H827" s="32">
        <v>270.25</v>
      </c>
      <c r="I827" s="32">
        <v>259.06</v>
      </c>
      <c r="J827" s="68">
        <v>55.68</v>
      </c>
      <c r="K827" s="68">
        <v>58.08</v>
      </c>
      <c r="L827" s="68">
        <v>86.18</v>
      </c>
      <c r="M827" s="68">
        <v>25</v>
      </c>
      <c r="N827" s="68">
        <v>111.18</v>
      </c>
      <c r="O827" s="68">
        <v>53.1</v>
      </c>
      <c r="P827" s="32">
        <v>247.06368000000001</v>
      </c>
      <c r="Q827" s="32">
        <v>4.6528</v>
      </c>
      <c r="R827" s="33">
        <v>4.22103920075012E-2</v>
      </c>
      <c r="S827" s="68">
        <v>0</v>
      </c>
      <c r="T827" s="31" t="s">
        <v>417</v>
      </c>
      <c r="U827" s="31" t="s">
        <v>417</v>
      </c>
      <c r="V827" s="31" t="s">
        <v>417</v>
      </c>
      <c r="W827" s="30">
        <v>1</v>
      </c>
      <c r="X827" s="30">
        <v>1</v>
      </c>
    </row>
    <row r="828" spans="1:24" hidden="1" x14ac:dyDescent="0.35">
      <c r="A828" t="str">
        <f t="shared" si="12"/>
        <v>6182SUBBOX</v>
      </c>
      <c r="B828" s="28">
        <v>6182</v>
      </c>
      <c r="C828" s="25" t="s">
        <v>165</v>
      </c>
      <c r="D828" s="25" t="s">
        <v>454</v>
      </c>
      <c r="E828" s="25" t="s">
        <v>446</v>
      </c>
      <c r="F828" s="26">
        <v>11.19</v>
      </c>
      <c r="G828" s="67">
        <v>64</v>
      </c>
      <c r="H828" s="26">
        <v>52.1</v>
      </c>
      <c r="I828" s="26">
        <v>40.909999999999997</v>
      </c>
      <c r="J828" s="67">
        <v>234</v>
      </c>
      <c r="K828" s="67">
        <v>298</v>
      </c>
      <c r="L828" s="67">
        <v>182</v>
      </c>
      <c r="M828" s="67">
        <v>200</v>
      </c>
      <c r="N828" s="67">
        <v>382</v>
      </c>
      <c r="O828" s="67">
        <v>84</v>
      </c>
      <c r="P828" s="26">
        <v>14.691599999999999</v>
      </c>
      <c r="Q828" s="26">
        <v>0.1749</v>
      </c>
      <c r="R828" s="27">
        <v>2.4421540158802179E-3</v>
      </c>
      <c r="S828" s="67">
        <v>0</v>
      </c>
      <c r="T828" s="25" t="s">
        <v>417</v>
      </c>
      <c r="U828" s="25" t="s">
        <v>417</v>
      </c>
      <c r="V828" s="25" t="s">
        <v>417</v>
      </c>
      <c r="W828" s="24">
        <v>1</v>
      </c>
      <c r="X828" s="24">
        <v>1</v>
      </c>
    </row>
    <row r="829" spans="1:24" hidden="1" x14ac:dyDescent="0.35">
      <c r="A829" t="str">
        <f t="shared" si="12"/>
        <v>548012SCRDO</v>
      </c>
      <c r="B829" s="34">
        <v>5480</v>
      </c>
      <c r="C829" s="31" t="s">
        <v>98</v>
      </c>
      <c r="D829" s="31" t="s">
        <v>197</v>
      </c>
      <c r="E829" s="31" t="s">
        <v>446</v>
      </c>
      <c r="F829" s="32">
        <v>11.17</v>
      </c>
      <c r="G829" s="68">
        <v>19</v>
      </c>
      <c r="H829" s="32">
        <v>472.35</v>
      </c>
      <c r="I829" s="32">
        <v>461.18</v>
      </c>
      <c r="J829" s="68">
        <v>785</v>
      </c>
      <c r="K829" s="68">
        <v>804</v>
      </c>
      <c r="L829" s="68">
        <v>236</v>
      </c>
      <c r="M829" s="68">
        <v>960</v>
      </c>
      <c r="N829" s="68">
        <v>1196</v>
      </c>
      <c r="O829" s="68">
        <v>392</v>
      </c>
      <c r="P829" s="32">
        <v>230.3</v>
      </c>
      <c r="Q829" s="32">
        <v>0.58750000000000002</v>
      </c>
      <c r="R829" s="33">
        <v>3.605579081754666E-2</v>
      </c>
      <c r="S829" s="68">
        <v>0</v>
      </c>
      <c r="T829" s="31" t="s">
        <v>417</v>
      </c>
      <c r="U829" s="31" t="s">
        <v>417</v>
      </c>
      <c r="V829" s="31" t="s">
        <v>417</v>
      </c>
      <c r="W829" s="30">
        <v>1</v>
      </c>
      <c r="X829" s="30">
        <v>1</v>
      </c>
    </row>
    <row r="830" spans="1:24" hidden="1" x14ac:dyDescent="0.35">
      <c r="A830" t="str">
        <f t="shared" si="12"/>
        <v>619220OZWTR</v>
      </c>
      <c r="B830" s="28">
        <v>6192</v>
      </c>
      <c r="C830" s="25" t="s">
        <v>133</v>
      </c>
      <c r="D830" s="25" t="s">
        <v>159</v>
      </c>
      <c r="E830" s="25" t="s">
        <v>461</v>
      </c>
      <c r="F830" s="26">
        <v>11.17</v>
      </c>
      <c r="G830" s="67">
        <v>21</v>
      </c>
      <c r="H830" s="26">
        <v>13.82</v>
      </c>
      <c r="I830" s="26">
        <v>2.65</v>
      </c>
      <c r="J830" s="67">
        <v>5</v>
      </c>
      <c r="K830" s="67">
        <v>26</v>
      </c>
      <c r="L830" s="67">
        <v>38</v>
      </c>
      <c r="M830" s="67">
        <v>24</v>
      </c>
      <c r="N830" s="67">
        <v>62</v>
      </c>
      <c r="O830" s="67">
        <v>36</v>
      </c>
      <c r="P830" s="26">
        <v>19.1556</v>
      </c>
      <c r="Q830" s="26">
        <v>0.53210000000000002</v>
      </c>
      <c r="R830" s="27">
        <v>4.1549171834140116E-3</v>
      </c>
      <c r="S830" s="67">
        <v>0</v>
      </c>
      <c r="T830" s="25" t="s">
        <v>417</v>
      </c>
      <c r="U830" s="25" t="s">
        <v>417</v>
      </c>
      <c r="V830" s="25" t="s">
        <v>417</v>
      </c>
      <c r="W830" s="24">
        <v>1</v>
      </c>
      <c r="X830" s="24">
        <v>1</v>
      </c>
    </row>
    <row r="831" spans="1:24" hidden="1" x14ac:dyDescent="0.35">
      <c r="A831" t="str">
        <f t="shared" si="12"/>
        <v>148414SCRDO</v>
      </c>
      <c r="B831" s="34">
        <v>1484</v>
      </c>
      <c r="C831" s="31" t="s">
        <v>94</v>
      </c>
      <c r="D831" s="31" t="s">
        <v>198</v>
      </c>
      <c r="E831" s="31" t="s">
        <v>446</v>
      </c>
      <c r="F831" s="32">
        <v>11.16</v>
      </c>
      <c r="G831" s="68">
        <v>13.5</v>
      </c>
      <c r="H831" s="32">
        <v>255.44</v>
      </c>
      <c r="I831" s="32">
        <v>244.28</v>
      </c>
      <c r="J831" s="68">
        <v>295.5</v>
      </c>
      <c r="K831" s="68">
        <v>309</v>
      </c>
      <c r="L831" s="68">
        <v>52</v>
      </c>
      <c r="M831" s="68">
        <v>330</v>
      </c>
      <c r="N831" s="68">
        <v>382</v>
      </c>
      <c r="O831" s="68">
        <v>73</v>
      </c>
      <c r="P831" s="32">
        <v>60.3491</v>
      </c>
      <c r="Q831" s="32">
        <v>0.82669999999999999</v>
      </c>
      <c r="R831" s="33">
        <v>1.5702400033804246E-2</v>
      </c>
      <c r="S831" s="68">
        <v>0</v>
      </c>
      <c r="T831" s="31" t="s">
        <v>417</v>
      </c>
      <c r="U831" s="31" t="s">
        <v>417</v>
      </c>
      <c r="V831" s="31" t="s">
        <v>417</v>
      </c>
      <c r="W831" s="30">
        <v>1</v>
      </c>
      <c r="X831" s="30">
        <v>1</v>
      </c>
    </row>
    <row r="832" spans="1:24" hidden="1" x14ac:dyDescent="0.35">
      <c r="A832" t="str">
        <f t="shared" si="12"/>
        <v>619214SCRDO</v>
      </c>
      <c r="B832" s="28">
        <v>6192</v>
      </c>
      <c r="C832" s="25" t="s">
        <v>94</v>
      </c>
      <c r="D832" s="25" t="s">
        <v>198</v>
      </c>
      <c r="E832" s="25" t="s">
        <v>446</v>
      </c>
      <c r="F832" s="26">
        <v>11.16</v>
      </c>
      <c r="G832" s="67">
        <v>13.5</v>
      </c>
      <c r="H832" s="26">
        <v>404.24</v>
      </c>
      <c r="I832" s="26">
        <v>393.08</v>
      </c>
      <c r="J832" s="67">
        <v>475.5</v>
      </c>
      <c r="K832" s="67">
        <v>489</v>
      </c>
      <c r="L832" s="67">
        <v>150</v>
      </c>
      <c r="M832" s="67">
        <v>552</v>
      </c>
      <c r="N832" s="67">
        <v>702</v>
      </c>
      <c r="O832" s="67">
        <v>213</v>
      </c>
      <c r="P832" s="26">
        <v>176.08709999999999</v>
      </c>
      <c r="Q832" s="26">
        <v>0.82669999999999999</v>
      </c>
      <c r="R832" s="27">
        <v>3.8193912880178191E-2</v>
      </c>
      <c r="S832" s="67">
        <v>0</v>
      </c>
      <c r="T832" s="25" t="s">
        <v>417</v>
      </c>
      <c r="U832" s="25" t="s">
        <v>417</v>
      </c>
      <c r="V832" s="25" t="s">
        <v>417</v>
      </c>
      <c r="W832" s="24">
        <v>1</v>
      </c>
      <c r="X832" s="24">
        <v>1</v>
      </c>
    </row>
    <row r="833" spans="1:24" hidden="1" x14ac:dyDescent="0.35">
      <c r="A833" t="str">
        <f t="shared" si="12"/>
        <v>439110PIZBO</v>
      </c>
      <c r="B833" s="34">
        <v>4391</v>
      </c>
      <c r="C833" s="31" t="s">
        <v>174</v>
      </c>
      <c r="D833" s="31" t="s">
        <v>173</v>
      </c>
      <c r="E833" s="31" t="s">
        <v>446</v>
      </c>
      <c r="F833" s="32">
        <v>-11.08</v>
      </c>
      <c r="G833" s="68">
        <v>-39</v>
      </c>
      <c r="H833" s="32">
        <v>7.11</v>
      </c>
      <c r="I833" s="32">
        <v>18.190000000000001</v>
      </c>
      <c r="J833" s="68">
        <v>64</v>
      </c>
      <c r="K833" s="68">
        <v>25</v>
      </c>
      <c r="L833" s="68">
        <v>25</v>
      </c>
      <c r="M833" s="68">
        <v>200</v>
      </c>
      <c r="N833" s="68">
        <v>225</v>
      </c>
      <c r="O833" s="68">
        <v>200</v>
      </c>
      <c r="P833" s="32">
        <v>56.82</v>
      </c>
      <c r="Q833" s="32">
        <v>0.28410000000000002</v>
      </c>
      <c r="R833" s="33">
        <v>1.2663530203087857E-2</v>
      </c>
      <c r="S833" s="68">
        <v>0</v>
      </c>
      <c r="T833" s="31" t="s">
        <v>417</v>
      </c>
      <c r="U833" s="31" t="s">
        <v>417</v>
      </c>
      <c r="V833" s="31" t="s">
        <v>417</v>
      </c>
      <c r="W833" s="30">
        <v>1</v>
      </c>
      <c r="X833" s="30">
        <v>1</v>
      </c>
    </row>
    <row r="834" spans="1:24" hidden="1" x14ac:dyDescent="0.35">
      <c r="A834" t="str">
        <f t="shared" si="12"/>
        <v>6182ITALSAU</v>
      </c>
      <c r="B834" s="28">
        <v>6182</v>
      </c>
      <c r="C834" s="25" t="s">
        <v>31</v>
      </c>
      <c r="D834" s="25" t="s">
        <v>193</v>
      </c>
      <c r="E834" s="25" t="s">
        <v>446</v>
      </c>
      <c r="F834" s="26">
        <v>-11.07</v>
      </c>
      <c r="G834" s="67">
        <v>-5.07</v>
      </c>
      <c r="H834" s="26">
        <v>47.25</v>
      </c>
      <c r="I834" s="26">
        <v>58.32</v>
      </c>
      <c r="J834" s="67">
        <v>26.67</v>
      </c>
      <c r="K834" s="67">
        <v>21.6</v>
      </c>
      <c r="L834" s="67">
        <v>28</v>
      </c>
      <c r="M834" s="67">
        <v>20</v>
      </c>
      <c r="N834" s="67">
        <v>48</v>
      </c>
      <c r="O834" s="67">
        <v>26.4</v>
      </c>
      <c r="P834" s="26">
        <v>57.75</v>
      </c>
      <c r="Q834" s="26">
        <v>2.1875</v>
      </c>
      <c r="R834" s="27">
        <v>9.599662012107775E-3</v>
      </c>
      <c r="S834" s="67">
        <v>0</v>
      </c>
      <c r="T834" s="25" t="s">
        <v>417</v>
      </c>
      <c r="U834" s="25" t="s">
        <v>417</v>
      </c>
      <c r="V834" s="25" t="s">
        <v>417</v>
      </c>
      <c r="W834" s="24">
        <v>1</v>
      </c>
      <c r="X834" s="24">
        <v>1</v>
      </c>
    </row>
    <row r="835" spans="1:24" hidden="1" x14ac:dyDescent="0.35">
      <c r="A835" t="str">
        <f t="shared" ref="A835:A898" si="13">B835&amp;C835</f>
        <v>6117BLKOLIV</v>
      </c>
      <c r="B835" s="34">
        <v>6117</v>
      </c>
      <c r="C835" s="31" t="s">
        <v>72</v>
      </c>
      <c r="D835" s="31" t="s">
        <v>171</v>
      </c>
      <c r="E835" s="31" t="s">
        <v>446</v>
      </c>
      <c r="F835" s="32">
        <v>11.07</v>
      </c>
      <c r="G835" s="68">
        <v>2.08</v>
      </c>
      <c r="H835" s="32">
        <v>38.64</v>
      </c>
      <c r="I835" s="32">
        <v>27.57</v>
      </c>
      <c r="J835" s="68">
        <v>5.17</v>
      </c>
      <c r="K835" s="68">
        <v>7.25</v>
      </c>
      <c r="L835" s="68">
        <v>17.25</v>
      </c>
      <c r="M835" s="68">
        <v>0</v>
      </c>
      <c r="N835" s="68">
        <v>17.25</v>
      </c>
      <c r="O835" s="68">
        <v>10</v>
      </c>
      <c r="P835" s="32">
        <v>53.3</v>
      </c>
      <c r="Q835" s="32">
        <v>5.33</v>
      </c>
      <c r="R835" s="33">
        <v>8.9632813210766757E-3</v>
      </c>
      <c r="S835" s="68">
        <v>0</v>
      </c>
      <c r="T835" s="31" t="s">
        <v>417</v>
      </c>
      <c r="U835" s="31" t="s">
        <v>417</v>
      </c>
      <c r="V835" s="31" t="s">
        <v>417</v>
      </c>
      <c r="W835" s="30">
        <v>1</v>
      </c>
      <c r="X835" s="30">
        <v>1</v>
      </c>
    </row>
    <row r="836" spans="1:24" hidden="1" x14ac:dyDescent="0.35">
      <c r="A836" t="str">
        <f t="shared" si="13"/>
        <v>619410SCRDO</v>
      </c>
      <c r="B836" s="28">
        <v>6194</v>
      </c>
      <c r="C836" s="25" t="s">
        <v>101</v>
      </c>
      <c r="D836" s="25" t="s">
        <v>196</v>
      </c>
      <c r="E836" s="25" t="s">
        <v>446</v>
      </c>
      <c r="F836" s="26">
        <v>11.05</v>
      </c>
      <c r="G836" s="67">
        <v>26</v>
      </c>
      <c r="H836" s="26">
        <v>52.29</v>
      </c>
      <c r="I836" s="26">
        <v>41.24</v>
      </c>
      <c r="J836" s="67">
        <v>97</v>
      </c>
      <c r="K836" s="67">
        <v>123</v>
      </c>
      <c r="L836" s="67">
        <v>103</v>
      </c>
      <c r="M836" s="67">
        <v>60</v>
      </c>
      <c r="N836" s="67">
        <v>163</v>
      </c>
      <c r="O836" s="67">
        <v>40</v>
      </c>
      <c r="P836" s="26">
        <v>17</v>
      </c>
      <c r="Q836" s="26">
        <v>0.42499999999999999</v>
      </c>
      <c r="R836" s="27">
        <v>2.4932491978080702E-3</v>
      </c>
      <c r="S836" s="67">
        <v>0</v>
      </c>
      <c r="T836" s="25" t="s">
        <v>417</v>
      </c>
      <c r="U836" s="25" t="s">
        <v>417</v>
      </c>
      <c r="V836" s="25" t="s">
        <v>417</v>
      </c>
      <c r="W836" s="24">
        <v>1</v>
      </c>
      <c r="X836" s="24">
        <v>1</v>
      </c>
    </row>
    <row r="837" spans="1:24" hidden="1" x14ac:dyDescent="0.35">
      <c r="A837" t="str">
        <f t="shared" si="13"/>
        <v>5487BLEUCHS</v>
      </c>
      <c r="B837" s="34">
        <v>5487</v>
      </c>
      <c r="C837" s="31" t="s">
        <v>172</v>
      </c>
      <c r="D837" s="31" t="s">
        <v>465</v>
      </c>
      <c r="E837" s="31" t="s">
        <v>446</v>
      </c>
      <c r="F837" s="32">
        <v>11.04</v>
      </c>
      <c r="G837" s="68">
        <v>42</v>
      </c>
      <c r="H837" s="32">
        <v>29.18</v>
      </c>
      <c r="I837" s="32">
        <v>18.14</v>
      </c>
      <c r="J837" s="68">
        <v>69</v>
      </c>
      <c r="K837" s="68">
        <v>111</v>
      </c>
      <c r="L837" s="68">
        <v>147</v>
      </c>
      <c r="M837" s="68">
        <v>120</v>
      </c>
      <c r="N837" s="68">
        <v>267</v>
      </c>
      <c r="O837" s="68">
        <v>156</v>
      </c>
      <c r="P837" s="32">
        <v>41.027999999999999</v>
      </c>
      <c r="Q837" s="32">
        <v>0.26300000000000001</v>
      </c>
      <c r="R837" s="33">
        <v>4.3341381793142028E-3</v>
      </c>
      <c r="S837" s="68">
        <v>0</v>
      </c>
      <c r="T837" s="31" t="s">
        <v>417</v>
      </c>
      <c r="U837" s="31" t="s">
        <v>417</v>
      </c>
      <c r="V837" s="31" t="s">
        <v>417</v>
      </c>
      <c r="W837" s="30">
        <v>1</v>
      </c>
      <c r="X837" s="30">
        <v>1</v>
      </c>
    </row>
    <row r="838" spans="1:24" hidden="1" x14ac:dyDescent="0.35">
      <c r="A838" t="str">
        <f t="shared" si="13"/>
        <v>5465CHEDCHS</v>
      </c>
      <c r="B838" s="28">
        <v>5465</v>
      </c>
      <c r="C838" s="25" t="s">
        <v>102</v>
      </c>
      <c r="D838" s="25" t="s">
        <v>186</v>
      </c>
      <c r="E838" s="25" t="s">
        <v>446</v>
      </c>
      <c r="F838" s="26">
        <v>11.03</v>
      </c>
      <c r="G838" s="67">
        <v>4.82</v>
      </c>
      <c r="H838" s="26">
        <v>85.79</v>
      </c>
      <c r="I838" s="26">
        <v>74.760000000000005</v>
      </c>
      <c r="J838" s="67">
        <v>32.68</v>
      </c>
      <c r="K838" s="67">
        <v>37.5</v>
      </c>
      <c r="L838" s="67">
        <v>30</v>
      </c>
      <c r="M838" s="67">
        <v>40</v>
      </c>
      <c r="N838" s="67">
        <v>70</v>
      </c>
      <c r="O838" s="67">
        <v>32.5</v>
      </c>
      <c r="P838" s="26">
        <v>74.34375</v>
      </c>
      <c r="Q838" s="26">
        <v>2.2875000000000001</v>
      </c>
      <c r="R838" s="27">
        <v>9.0850108084667633E-3</v>
      </c>
      <c r="S838" s="67">
        <v>0</v>
      </c>
      <c r="T838" s="25" t="s">
        <v>417</v>
      </c>
      <c r="U838" s="25" t="s">
        <v>417</v>
      </c>
      <c r="V838" s="25" t="s">
        <v>417</v>
      </c>
      <c r="W838" s="24">
        <v>1</v>
      </c>
      <c r="X838" s="24">
        <v>1</v>
      </c>
    </row>
    <row r="839" spans="1:24" hidden="1" x14ac:dyDescent="0.35">
      <c r="A839" t="str">
        <f t="shared" si="13"/>
        <v>5459PARMAS</v>
      </c>
      <c r="B839" s="34">
        <v>5459</v>
      </c>
      <c r="C839" s="31" t="s">
        <v>109</v>
      </c>
      <c r="D839" s="31" t="s">
        <v>239</v>
      </c>
      <c r="E839" s="31" t="s">
        <v>446</v>
      </c>
      <c r="F839" s="32">
        <v>-11.03</v>
      </c>
      <c r="G839" s="68">
        <v>-1.57</v>
      </c>
      <c r="H839" s="32">
        <v>35.159999999999997</v>
      </c>
      <c r="I839" s="32">
        <v>46.19</v>
      </c>
      <c r="J839" s="68">
        <v>6.56</v>
      </c>
      <c r="K839" s="68">
        <v>4.99</v>
      </c>
      <c r="L839" s="68">
        <v>4</v>
      </c>
      <c r="M839" s="68">
        <v>6</v>
      </c>
      <c r="N839" s="68">
        <v>10</v>
      </c>
      <c r="O839" s="68">
        <v>5</v>
      </c>
      <c r="P839" s="32">
        <v>35.15</v>
      </c>
      <c r="Q839" s="32">
        <v>7.03</v>
      </c>
      <c r="R839" s="33">
        <v>4.4433467474790291E-3</v>
      </c>
      <c r="S839" s="68">
        <v>0</v>
      </c>
      <c r="T839" s="31" t="s">
        <v>417</v>
      </c>
      <c r="U839" s="31" t="s">
        <v>417</v>
      </c>
      <c r="V839" s="31" t="s">
        <v>417</v>
      </c>
      <c r="W839" s="30">
        <v>1</v>
      </c>
      <c r="X839" s="30">
        <v>1</v>
      </c>
    </row>
    <row r="840" spans="1:24" hidden="1" x14ac:dyDescent="0.35">
      <c r="A840" t="str">
        <f t="shared" si="13"/>
        <v>5468SMANGDC</v>
      </c>
      <c r="B840" s="28">
        <v>5468</v>
      </c>
      <c r="C840" s="25" t="s">
        <v>262</v>
      </c>
      <c r="D840" s="25" t="s">
        <v>467</v>
      </c>
      <c r="E840" s="25" t="s">
        <v>446</v>
      </c>
      <c r="F840" s="26">
        <v>11.02</v>
      </c>
      <c r="G840" s="67">
        <v>48</v>
      </c>
      <c r="H840" s="26">
        <v>13.32</v>
      </c>
      <c r="I840" s="26">
        <v>2.2999999999999998</v>
      </c>
      <c r="J840" s="67">
        <v>10</v>
      </c>
      <c r="K840" s="67">
        <v>58</v>
      </c>
      <c r="L840" s="67">
        <v>170</v>
      </c>
      <c r="M840" s="67">
        <v>0</v>
      </c>
      <c r="N840" s="67">
        <v>170</v>
      </c>
      <c r="O840" s="67">
        <v>112</v>
      </c>
      <c r="P840" s="26">
        <v>25.704000000000001</v>
      </c>
      <c r="Q840" s="26">
        <v>0.22950000000000001</v>
      </c>
      <c r="R840" s="27">
        <v>4.0785111492157196E-3</v>
      </c>
      <c r="S840" s="67">
        <v>0</v>
      </c>
      <c r="T840" s="25" t="s">
        <v>417</v>
      </c>
      <c r="U840" s="25" t="s">
        <v>417</v>
      </c>
      <c r="V840" s="25" t="s">
        <v>417</v>
      </c>
      <c r="W840" s="24">
        <v>1</v>
      </c>
      <c r="X840" s="24">
        <v>1</v>
      </c>
    </row>
    <row r="841" spans="1:24" hidden="1" x14ac:dyDescent="0.35">
      <c r="A841" t="str">
        <f t="shared" si="13"/>
        <v>5468BEEF</v>
      </c>
      <c r="B841" s="34">
        <v>5468</v>
      </c>
      <c r="C841" s="31" t="s">
        <v>11</v>
      </c>
      <c r="D841" s="31" t="s">
        <v>192</v>
      </c>
      <c r="E841" s="31" t="s">
        <v>446</v>
      </c>
      <c r="F841" s="32">
        <v>-11.01</v>
      </c>
      <c r="G841" s="68">
        <v>-3.3</v>
      </c>
      <c r="H841" s="32">
        <v>14.98</v>
      </c>
      <c r="I841" s="32">
        <v>25.99</v>
      </c>
      <c r="J841" s="68">
        <v>7.81</v>
      </c>
      <c r="K841" s="68">
        <v>4.5</v>
      </c>
      <c r="L841" s="68">
        <v>12</v>
      </c>
      <c r="M841" s="68">
        <v>10</v>
      </c>
      <c r="N841" s="68">
        <v>22</v>
      </c>
      <c r="O841" s="68">
        <v>17.5</v>
      </c>
      <c r="P841" s="32">
        <v>58.1875</v>
      </c>
      <c r="Q841" s="32">
        <v>3.3250000000000002</v>
      </c>
      <c r="R841" s="33">
        <v>9.2327407210935925E-3</v>
      </c>
      <c r="S841" s="68">
        <v>0</v>
      </c>
      <c r="T841" s="31" t="s">
        <v>417</v>
      </c>
      <c r="U841" s="31" t="s">
        <v>417</v>
      </c>
      <c r="V841" s="31" t="s">
        <v>417</v>
      </c>
      <c r="W841" s="30">
        <v>1</v>
      </c>
      <c r="X841" s="30">
        <v>1</v>
      </c>
    </row>
    <row r="842" spans="1:24" hidden="1" x14ac:dyDescent="0.35">
      <c r="A842" t="str">
        <f t="shared" si="13"/>
        <v>6192ALFRED</v>
      </c>
      <c r="B842" s="28">
        <v>6192</v>
      </c>
      <c r="C842" s="25" t="s">
        <v>69</v>
      </c>
      <c r="D842" s="25" t="s">
        <v>501</v>
      </c>
      <c r="E842" s="25" t="s">
        <v>446</v>
      </c>
      <c r="F842" s="26">
        <v>11.01</v>
      </c>
      <c r="G842" s="67">
        <v>1.28</v>
      </c>
      <c r="H842" s="26">
        <v>96.14</v>
      </c>
      <c r="I842" s="26">
        <v>85.13</v>
      </c>
      <c r="J842" s="67">
        <v>9.93</v>
      </c>
      <c r="K842" s="67">
        <v>11.21</v>
      </c>
      <c r="L842" s="67">
        <v>5.5</v>
      </c>
      <c r="M842" s="67">
        <v>12</v>
      </c>
      <c r="N842" s="67">
        <v>17.5</v>
      </c>
      <c r="O842" s="67">
        <v>6.29</v>
      </c>
      <c r="P842" s="26">
        <v>53.952475</v>
      </c>
      <c r="Q842" s="26">
        <v>8.5775000000000006</v>
      </c>
      <c r="R842" s="27">
        <v>1.170248206609111E-2</v>
      </c>
      <c r="S842" s="67">
        <v>0</v>
      </c>
      <c r="T842" s="25" t="s">
        <v>417</v>
      </c>
      <c r="U842" s="25" t="s">
        <v>417</v>
      </c>
      <c r="V842" s="25" t="s">
        <v>417</v>
      </c>
      <c r="W842" s="24">
        <v>1</v>
      </c>
      <c r="X842" s="24">
        <v>1</v>
      </c>
    </row>
    <row r="843" spans="1:24" hidden="1" x14ac:dyDescent="0.35">
      <c r="A843" t="str">
        <f t="shared" si="13"/>
        <v>54692LTDRP</v>
      </c>
      <c r="B843" s="34">
        <v>5469</v>
      </c>
      <c r="C843" s="31" t="s">
        <v>475</v>
      </c>
      <c r="D843" s="31" t="s">
        <v>476</v>
      </c>
      <c r="E843" s="31" t="s">
        <v>461</v>
      </c>
      <c r="F843" s="32">
        <v>11</v>
      </c>
      <c r="G843" s="68">
        <v>8</v>
      </c>
      <c r="H843" s="32">
        <v>23.39</v>
      </c>
      <c r="I843" s="32">
        <v>12.39</v>
      </c>
      <c r="J843" s="68">
        <v>9</v>
      </c>
      <c r="K843" s="68">
        <v>17</v>
      </c>
      <c r="L843" s="68">
        <v>25</v>
      </c>
      <c r="M843" s="68">
        <v>0</v>
      </c>
      <c r="N843" s="68">
        <v>25</v>
      </c>
      <c r="O843" s="68">
        <v>8</v>
      </c>
      <c r="P843" s="32">
        <v>11</v>
      </c>
      <c r="Q843" s="32">
        <v>1.375</v>
      </c>
      <c r="R843" s="33">
        <v>1.5964598068385226E-3</v>
      </c>
      <c r="S843" s="68">
        <v>0</v>
      </c>
      <c r="T843" s="31" t="s">
        <v>417</v>
      </c>
      <c r="U843" s="31" t="s">
        <v>417</v>
      </c>
      <c r="V843" s="31" t="s">
        <v>417</v>
      </c>
      <c r="W843" s="30">
        <v>1</v>
      </c>
      <c r="X843" s="30">
        <v>1</v>
      </c>
    </row>
    <row r="844" spans="1:24" hidden="1" x14ac:dyDescent="0.35">
      <c r="A844" t="str">
        <f t="shared" si="13"/>
        <v>4283MARBLBN</v>
      </c>
      <c r="B844" s="28">
        <v>4283</v>
      </c>
      <c r="C844" s="25" t="s">
        <v>14</v>
      </c>
      <c r="D844" s="25" t="s">
        <v>474</v>
      </c>
      <c r="E844" s="25" t="s">
        <v>446</v>
      </c>
      <c r="F844" s="26">
        <v>-10.99</v>
      </c>
      <c r="G844" s="67">
        <v>-4</v>
      </c>
      <c r="H844" s="26">
        <v>123.46</v>
      </c>
      <c r="I844" s="26">
        <v>134.44999999999999</v>
      </c>
      <c r="J844" s="67">
        <v>49</v>
      </c>
      <c r="K844" s="67">
        <v>45</v>
      </c>
      <c r="L844" s="67">
        <v>20</v>
      </c>
      <c r="M844" s="67">
        <v>44</v>
      </c>
      <c r="N844" s="67">
        <v>64</v>
      </c>
      <c r="O844" s="67">
        <v>19</v>
      </c>
      <c r="P844" s="26">
        <v>52.128399999999999</v>
      </c>
      <c r="Q844" s="26">
        <v>2.7435999999999998</v>
      </c>
      <c r="R844" s="27">
        <v>9.8279155152651652E-3</v>
      </c>
      <c r="S844" s="67">
        <v>0</v>
      </c>
      <c r="T844" s="25" t="s">
        <v>417</v>
      </c>
      <c r="U844" s="25" t="s">
        <v>417</v>
      </c>
      <c r="V844" s="25" t="s">
        <v>417</v>
      </c>
      <c r="W844" s="24">
        <v>1</v>
      </c>
      <c r="X844" s="24">
        <v>1</v>
      </c>
    </row>
    <row r="845" spans="1:24" hidden="1" x14ac:dyDescent="0.35">
      <c r="A845" t="str">
        <f t="shared" si="13"/>
        <v>8705ITSHAKE</v>
      </c>
      <c r="B845" s="34">
        <v>8705</v>
      </c>
      <c r="C845" s="31" t="s">
        <v>89</v>
      </c>
      <c r="D845" s="31" t="s">
        <v>240</v>
      </c>
      <c r="E845" s="31" t="s">
        <v>446</v>
      </c>
      <c r="F845" s="32">
        <v>10.99</v>
      </c>
      <c r="G845" s="68">
        <v>1.23</v>
      </c>
      <c r="H845" s="32">
        <v>24.24</v>
      </c>
      <c r="I845" s="32">
        <v>13.25</v>
      </c>
      <c r="J845" s="68">
        <v>1.5</v>
      </c>
      <c r="K845" s="68">
        <v>2.73</v>
      </c>
      <c r="L845" s="68">
        <v>6.61</v>
      </c>
      <c r="M845" s="68">
        <v>0</v>
      </c>
      <c r="N845" s="68">
        <v>6.61</v>
      </c>
      <c r="O845" s="68">
        <v>3.9</v>
      </c>
      <c r="P845" s="32">
        <v>34.917870000000001</v>
      </c>
      <c r="Q845" s="32">
        <v>8.9533000000000005</v>
      </c>
      <c r="R845" s="33">
        <v>8.6835374482863437E-3</v>
      </c>
      <c r="S845" s="68">
        <v>0</v>
      </c>
      <c r="T845" s="31" t="s">
        <v>417</v>
      </c>
      <c r="U845" s="31" t="s">
        <v>417</v>
      </c>
      <c r="V845" s="31" t="s">
        <v>417</v>
      </c>
      <c r="W845" s="30">
        <v>1</v>
      </c>
      <c r="X845" s="30">
        <v>1</v>
      </c>
    </row>
    <row r="846" spans="1:24" hidden="1" x14ac:dyDescent="0.35">
      <c r="A846" t="str">
        <f t="shared" si="13"/>
        <v>6182GRILCHIK</v>
      </c>
      <c r="B846" s="28">
        <v>6182</v>
      </c>
      <c r="C846" s="25" t="s">
        <v>22</v>
      </c>
      <c r="D846" s="25" t="s">
        <v>213</v>
      </c>
      <c r="E846" s="25" t="s">
        <v>446</v>
      </c>
      <c r="F846" s="26">
        <v>-10.98</v>
      </c>
      <c r="G846" s="67">
        <v>-2.71</v>
      </c>
      <c r="H846" s="26">
        <v>76.22</v>
      </c>
      <c r="I846" s="26">
        <v>87.2</v>
      </c>
      <c r="J846" s="67">
        <v>21.47</v>
      </c>
      <c r="K846" s="67">
        <v>18.75</v>
      </c>
      <c r="L846" s="67">
        <v>26</v>
      </c>
      <c r="M846" s="67">
        <v>16</v>
      </c>
      <c r="N846" s="67">
        <v>42</v>
      </c>
      <c r="O846" s="67">
        <v>23.25</v>
      </c>
      <c r="P846" s="26">
        <v>94.511250000000004</v>
      </c>
      <c r="Q846" s="26">
        <v>4.0650000000000004</v>
      </c>
      <c r="R846" s="27">
        <v>1.5710407902022876E-2</v>
      </c>
      <c r="S846" s="67">
        <v>0</v>
      </c>
      <c r="T846" s="25" t="s">
        <v>417</v>
      </c>
      <c r="U846" s="25" t="s">
        <v>417</v>
      </c>
      <c r="V846" s="25" t="s">
        <v>417</v>
      </c>
      <c r="W846" s="24">
        <v>1</v>
      </c>
      <c r="X846" s="24">
        <v>1</v>
      </c>
    </row>
    <row r="847" spans="1:24" hidden="1" x14ac:dyDescent="0.35">
      <c r="A847" t="str">
        <f t="shared" si="13"/>
        <v>428312PIZBO</v>
      </c>
      <c r="B847" s="34">
        <v>4283</v>
      </c>
      <c r="C847" s="31" t="s">
        <v>176</v>
      </c>
      <c r="D847" s="31" t="s">
        <v>175</v>
      </c>
      <c r="E847" s="31" t="s">
        <v>446</v>
      </c>
      <c r="F847" s="32">
        <v>10.93</v>
      </c>
      <c r="G847" s="68">
        <v>35</v>
      </c>
      <c r="H847" s="32">
        <v>285.57</v>
      </c>
      <c r="I847" s="32">
        <v>274.64</v>
      </c>
      <c r="J847" s="68">
        <v>880</v>
      </c>
      <c r="K847" s="68">
        <v>915</v>
      </c>
      <c r="L847" s="68">
        <v>640</v>
      </c>
      <c r="M847" s="68">
        <v>900</v>
      </c>
      <c r="N847" s="68">
        <v>1540</v>
      </c>
      <c r="O847" s="68">
        <v>625</v>
      </c>
      <c r="P847" s="32">
        <v>195.0625</v>
      </c>
      <c r="Q847" s="32">
        <v>0.31209999999999999</v>
      </c>
      <c r="R847" s="33">
        <v>3.6775687920527218E-2</v>
      </c>
      <c r="S847" s="68">
        <v>0</v>
      </c>
      <c r="T847" s="31" t="s">
        <v>417</v>
      </c>
      <c r="U847" s="31" t="s">
        <v>417</v>
      </c>
      <c r="V847" s="31" t="s">
        <v>417</v>
      </c>
      <c r="W847" s="30">
        <v>1</v>
      </c>
      <c r="X847" s="30">
        <v>1</v>
      </c>
    </row>
    <row r="848" spans="1:24" hidden="1" x14ac:dyDescent="0.35">
      <c r="A848" t="str">
        <f t="shared" si="13"/>
        <v>6117BANAPEP</v>
      </c>
      <c r="B848" s="28">
        <v>6117</v>
      </c>
      <c r="C848" s="25" t="s">
        <v>87</v>
      </c>
      <c r="D848" s="25" t="s">
        <v>170</v>
      </c>
      <c r="E848" s="25" t="s">
        <v>446</v>
      </c>
      <c r="F848" s="26">
        <v>10.89</v>
      </c>
      <c r="G848" s="67">
        <v>1.71</v>
      </c>
      <c r="H848" s="26">
        <v>19.079999999999998</v>
      </c>
      <c r="I848" s="26">
        <v>8.19</v>
      </c>
      <c r="J848" s="67">
        <v>1.28</v>
      </c>
      <c r="K848" s="67">
        <v>3</v>
      </c>
      <c r="L848" s="67">
        <v>7.5</v>
      </c>
      <c r="M848" s="67">
        <v>0</v>
      </c>
      <c r="N848" s="67">
        <v>7.5</v>
      </c>
      <c r="O848" s="67">
        <v>4.5</v>
      </c>
      <c r="P848" s="26">
        <v>28.602900000000002</v>
      </c>
      <c r="Q848" s="26">
        <v>6.3562000000000003</v>
      </c>
      <c r="R848" s="27">
        <v>4.8100532701430406E-3</v>
      </c>
      <c r="S848" s="67">
        <v>0</v>
      </c>
      <c r="T848" s="25" t="s">
        <v>417</v>
      </c>
      <c r="U848" s="25" t="s">
        <v>417</v>
      </c>
      <c r="V848" s="25" t="s">
        <v>417</v>
      </c>
      <c r="W848" s="24">
        <v>1</v>
      </c>
      <c r="X848" s="24">
        <v>1</v>
      </c>
    </row>
    <row r="849" spans="1:24" hidden="1" x14ac:dyDescent="0.35">
      <c r="A849" t="str">
        <f t="shared" si="13"/>
        <v>5462ICINGCU</v>
      </c>
      <c r="B849" s="34">
        <v>5462</v>
      </c>
      <c r="C849" s="31" t="s">
        <v>222</v>
      </c>
      <c r="D849" s="31" t="s">
        <v>489</v>
      </c>
      <c r="E849" s="31" t="s">
        <v>446</v>
      </c>
      <c r="F849" s="32">
        <v>10.88</v>
      </c>
      <c r="G849" s="68">
        <v>36</v>
      </c>
      <c r="H849" s="32">
        <v>36.24</v>
      </c>
      <c r="I849" s="32">
        <v>25.36</v>
      </c>
      <c r="J849" s="68">
        <v>84</v>
      </c>
      <c r="K849" s="68">
        <v>120</v>
      </c>
      <c r="L849" s="68">
        <v>180</v>
      </c>
      <c r="M849" s="68">
        <v>0</v>
      </c>
      <c r="N849" s="68">
        <v>180</v>
      </c>
      <c r="O849" s="68">
        <v>60</v>
      </c>
      <c r="P849" s="32">
        <v>18.12</v>
      </c>
      <c r="Q849" s="32">
        <v>0.30199999999999999</v>
      </c>
      <c r="R849" s="33">
        <v>3.0005012426744799E-3</v>
      </c>
      <c r="S849" s="68">
        <v>0</v>
      </c>
      <c r="T849" s="31" t="s">
        <v>417</v>
      </c>
      <c r="U849" s="31" t="s">
        <v>417</v>
      </c>
      <c r="V849" s="31" t="s">
        <v>417</v>
      </c>
      <c r="W849" s="30">
        <v>1</v>
      </c>
      <c r="X849" s="30">
        <v>1</v>
      </c>
    </row>
    <row r="850" spans="1:24" hidden="1" x14ac:dyDescent="0.35">
      <c r="A850" t="str">
        <f t="shared" si="13"/>
        <v>5462GRILCHIK</v>
      </c>
      <c r="B850" s="28">
        <v>5462</v>
      </c>
      <c r="C850" s="25" t="s">
        <v>22</v>
      </c>
      <c r="D850" s="25" t="s">
        <v>213</v>
      </c>
      <c r="E850" s="25" t="s">
        <v>446</v>
      </c>
      <c r="F850" s="26">
        <v>10.8</v>
      </c>
      <c r="G850" s="67">
        <v>2.65</v>
      </c>
      <c r="H850" s="26">
        <v>85.37</v>
      </c>
      <c r="I850" s="26">
        <v>74.569999999999993</v>
      </c>
      <c r="J850" s="67">
        <v>18.36</v>
      </c>
      <c r="K850" s="67">
        <v>21</v>
      </c>
      <c r="L850" s="67">
        <v>17</v>
      </c>
      <c r="M850" s="67">
        <v>24</v>
      </c>
      <c r="N850" s="67">
        <v>41</v>
      </c>
      <c r="O850" s="67">
        <v>20</v>
      </c>
      <c r="P850" s="26">
        <v>81.3</v>
      </c>
      <c r="Q850" s="26">
        <v>4.0650000000000004</v>
      </c>
      <c r="R850" s="27">
        <v>1.3462513853721591E-2</v>
      </c>
      <c r="S850" s="67">
        <v>0</v>
      </c>
      <c r="T850" s="25" t="s">
        <v>417</v>
      </c>
      <c r="U850" s="25" t="s">
        <v>417</v>
      </c>
      <c r="V850" s="25" t="s">
        <v>417</v>
      </c>
      <c r="W850" s="24">
        <v>1</v>
      </c>
      <c r="X850" s="24">
        <v>1</v>
      </c>
    </row>
    <row r="851" spans="1:24" hidden="1" x14ac:dyDescent="0.35">
      <c r="A851" t="str">
        <f t="shared" si="13"/>
        <v>8724BEEF</v>
      </c>
      <c r="B851" s="34">
        <v>8724</v>
      </c>
      <c r="C851" s="31" t="s">
        <v>11</v>
      </c>
      <c r="D851" s="31" t="s">
        <v>192</v>
      </c>
      <c r="E851" s="31" t="s">
        <v>446</v>
      </c>
      <c r="F851" s="32">
        <v>-10.75</v>
      </c>
      <c r="G851" s="68">
        <v>-3.24</v>
      </c>
      <c r="H851" s="32">
        <v>76.31</v>
      </c>
      <c r="I851" s="32">
        <v>87.06</v>
      </c>
      <c r="J851" s="68">
        <v>26.19</v>
      </c>
      <c r="K851" s="68">
        <v>22.95</v>
      </c>
      <c r="L851" s="68">
        <v>24.95</v>
      </c>
      <c r="M851" s="68">
        <v>40</v>
      </c>
      <c r="N851" s="68">
        <v>64.95</v>
      </c>
      <c r="O851" s="68">
        <v>42</v>
      </c>
      <c r="P851" s="32">
        <v>139.65</v>
      </c>
      <c r="Q851" s="32">
        <v>3.3250000000000002</v>
      </c>
      <c r="R851" s="33">
        <v>2.3858955083351556E-2</v>
      </c>
      <c r="S851" s="68">
        <v>0</v>
      </c>
      <c r="T851" s="31" t="s">
        <v>417</v>
      </c>
      <c r="U851" s="31" t="s">
        <v>417</v>
      </c>
      <c r="V851" s="31" t="s">
        <v>417</v>
      </c>
      <c r="W851" s="30">
        <v>1</v>
      </c>
      <c r="X851" s="30">
        <v>1</v>
      </c>
    </row>
    <row r="852" spans="1:24" hidden="1" x14ac:dyDescent="0.35">
      <c r="A852" t="str">
        <f t="shared" si="13"/>
        <v>872414SCRDO</v>
      </c>
      <c r="B852" s="28">
        <v>8724</v>
      </c>
      <c r="C852" s="25" t="s">
        <v>94</v>
      </c>
      <c r="D852" s="25" t="s">
        <v>198</v>
      </c>
      <c r="E852" s="25" t="s">
        <v>446</v>
      </c>
      <c r="F852" s="26">
        <v>10.74</v>
      </c>
      <c r="G852" s="67">
        <v>13</v>
      </c>
      <c r="H852" s="26">
        <v>371.17</v>
      </c>
      <c r="I852" s="26">
        <v>360.43</v>
      </c>
      <c r="J852" s="67">
        <v>436</v>
      </c>
      <c r="K852" s="67">
        <v>449</v>
      </c>
      <c r="L852" s="67">
        <v>311</v>
      </c>
      <c r="M852" s="67">
        <v>384</v>
      </c>
      <c r="N852" s="67">
        <v>695</v>
      </c>
      <c r="O852" s="67">
        <v>246</v>
      </c>
      <c r="P852" s="26">
        <v>203.3682</v>
      </c>
      <c r="Q852" s="26">
        <v>0.82669999999999999</v>
      </c>
      <c r="R852" s="27">
        <v>3.4745096664389949E-2</v>
      </c>
      <c r="S852" s="67">
        <v>0</v>
      </c>
      <c r="T852" s="25" t="s">
        <v>417</v>
      </c>
      <c r="U852" s="25" t="s">
        <v>417</v>
      </c>
      <c r="V852" s="25" t="s">
        <v>417</v>
      </c>
      <c r="W852" s="24">
        <v>1</v>
      </c>
      <c r="X852" s="24">
        <v>1</v>
      </c>
    </row>
    <row r="853" spans="1:24" hidden="1" x14ac:dyDescent="0.35">
      <c r="A853" t="str">
        <f t="shared" si="13"/>
        <v>5480PENNE</v>
      </c>
      <c r="B853" s="34">
        <v>5480</v>
      </c>
      <c r="C853" s="31" t="s">
        <v>86</v>
      </c>
      <c r="D853" s="31" t="s">
        <v>482</v>
      </c>
      <c r="E853" s="31" t="s">
        <v>446</v>
      </c>
      <c r="F853" s="32">
        <v>10.73</v>
      </c>
      <c r="G853" s="68">
        <v>2.2999999999999998</v>
      </c>
      <c r="H853" s="32">
        <v>76.900000000000006</v>
      </c>
      <c r="I853" s="32">
        <v>66.17</v>
      </c>
      <c r="J853" s="68">
        <v>14.2</v>
      </c>
      <c r="K853" s="68">
        <v>16.5</v>
      </c>
      <c r="L853" s="68">
        <v>9.5</v>
      </c>
      <c r="M853" s="68">
        <v>15</v>
      </c>
      <c r="N853" s="68">
        <v>24.5</v>
      </c>
      <c r="O853" s="68">
        <v>8</v>
      </c>
      <c r="P853" s="32">
        <v>37.28</v>
      </c>
      <c r="Q853" s="32">
        <v>4.66</v>
      </c>
      <c r="R853" s="33">
        <v>5.836560493608943E-3</v>
      </c>
      <c r="S853" s="68">
        <v>0</v>
      </c>
      <c r="T853" s="31" t="s">
        <v>417</v>
      </c>
      <c r="U853" s="31" t="s">
        <v>417</v>
      </c>
      <c r="V853" s="31" t="s">
        <v>417</v>
      </c>
      <c r="W853" s="30">
        <v>1</v>
      </c>
      <c r="X853" s="30">
        <v>1</v>
      </c>
    </row>
    <row r="854" spans="1:24" hidden="1" x14ac:dyDescent="0.35">
      <c r="A854" t="str">
        <f t="shared" si="13"/>
        <v>5423EZBOX</v>
      </c>
      <c r="B854" s="28">
        <v>5423</v>
      </c>
      <c r="C854" s="25" t="s">
        <v>458</v>
      </c>
      <c r="D854" s="25" t="s">
        <v>459</v>
      </c>
      <c r="E854" s="25" t="s">
        <v>446</v>
      </c>
      <c r="F854" s="26">
        <v>10.71</v>
      </c>
      <c r="G854" s="67">
        <v>52</v>
      </c>
      <c r="H854" s="26">
        <v>110.34</v>
      </c>
      <c r="I854" s="26">
        <v>99.63</v>
      </c>
      <c r="J854" s="67">
        <v>484</v>
      </c>
      <c r="K854" s="67">
        <v>536</v>
      </c>
      <c r="L854" s="67">
        <v>146</v>
      </c>
      <c r="M854" s="67">
        <v>600</v>
      </c>
      <c r="N854" s="67">
        <v>746</v>
      </c>
      <c r="O854" s="67">
        <v>210</v>
      </c>
      <c r="P854" s="26">
        <v>43.218000000000004</v>
      </c>
      <c r="Q854" s="26">
        <v>0.20580000000000001</v>
      </c>
      <c r="R854" s="27">
        <v>9.6134827393741188E-3</v>
      </c>
      <c r="S854" s="67">
        <v>0</v>
      </c>
      <c r="T854" s="25" t="s">
        <v>417</v>
      </c>
      <c r="U854" s="25" t="s">
        <v>417</v>
      </c>
      <c r="V854" s="25" t="s">
        <v>417</v>
      </c>
      <c r="W854" s="24">
        <v>1</v>
      </c>
      <c r="X854" s="24">
        <v>1</v>
      </c>
    </row>
    <row r="855" spans="1:24" hidden="1" x14ac:dyDescent="0.35">
      <c r="A855" t="str">
        <f t="shared" si="13"/>
        <v>6117EZBOX</v>
      </c>
      <c r="B855" s="34">
        <v>6117</v>
      </c>
      <c r="C855" s="31" t="s">
        <v>458</v>
      </c>
      <c r="D855" s="31" t="s">
        <v>459</v>
      </c>
      <c r="E855" s="31" t="s">
        <v>446</v>
      </c>
      <c r="F855" s="32">
        <v>10.7</v>
      </c>
      <c r="G855" s="68">
        <v>52</v>
      </c>
      <c r="H855" s="32">
        <v>93.26</v>
      </c>
      <c r="I855" s="32">
        <v>82.56</v>
      </c>
      <c r="J855" s="68">
        <v>401</v>
      </c>
      <c r="K855" s="68">
        <v>453</v>
      </c>
      <c r="L855" s="68">
        <v>253</v>
      </c>
      <c r="M855" s="68">
        <v>400</v>
      </c>
      <c r="N855" s="68">
        <v>653</v>
      </c>
      <c r="O855" s="68">
        <v>200</v>
      </c>
      <c r="P855" s="32">
        <v>41.16</v>
      </c>
      <c r="Q855" s="32">
        <v>0.20580000000000001</v>
      </c>
      <c r="R855" s="33">
        <v>6.9217384460697178E-3</v>
      </c>
      <c r="S855" s="68">
        <v>0</v>
      </c>
      <c r="T855" s="31" t="s">
        <v>417</v>
      </c>
      <c r="U855" s="31" t="s">
        <v>417</v>
      </c>
      <c r="V855" s="31" t="s">
        <v>417</v>
      </c>
      <c r="W855" s="30">
        <v>1</v>
      </c>
      <c r="X855" s="30">
        <v>1</v>
      </c>
    </row>
    <row r="856" spans="1:24" hidden="1" x14ac:dyDescent="0.35">
      <c r="A856" t="str">
        <f t="shared" si="13"/>
        <v>5487ITSHAKE</v>
      </c>
      <c r="B856" s="28">
        <v>5487</v>
      </c>
      <c r="C856" s="25" t="s">
        <v>89</v>
      </c>
      <c r="D856" s="25" t="s">
        <v>240</v>
      </c>
      <c r="E856" s="25" t="s">
        <v>446</v>
      </c>
      <c r="F856" s="26">
        <v>-10.65</v>
      </c>
      <c r="G856" s="67">
        <v>-1.19</v>
      </c>
      <c r="H856" s="26">
        <v>32.83</v>
      </c>
      <c r="I856" s="26">
        <v>43.48</v>
      </c>
      <c r="J856" s="67">
        <v>4.8600000000000003</v>
      </c>
      <c r="K856" s="67">
        <v>3.67</v>
      </c>
      <c r="L856" s="67">
        <v>6.67</v>
      </c>
      <c r="M856" s="67">
        <v>6</v>
      </c>
      <c r="N856" s="67">
        <v>12.67</v>
      </c>
      <c r="O856" s="67">
        <v>9</v>
      </c>
      <c r="P856" s="26">
        <v>80.579700000000003</v>
      </c>
      <c r="Q856" s="26">
        <v>8.9533000000000005</v>
      </c>
      <c r="R856" s="27">
        <v>8.5123221762621794E-3</v>
      </c>
      <c r="S856" s="67">
        <v>0</v>
      </c>
      <c r="T856" s="25" t="s">
        <v>417</v>
      </c>
      <c r="U856" s="25" t="s">
        <v>417</v>
      </c>
      <c r="V856" s="25" t="s">
        <v>417</v>
      </c>
      <c r="W856" s="24">
        <v>1</v>
      </c>
      <c r="X856" s="24">
        <v>1</v>
      </c>
    </row>
    <row r="857" spans="1:24" hidden="1" x14ac:dyDescent="0.35">
      <c r="A857" t="str">
        <f t="shared" si="13"/>
        <v>5469FOILSH</v>
      </c>
      <c r="B857" s="34">
        <v>5469</v>
      </c>
      <c r="C857" s="31" t="s">
        <v>203</v>
      </c>
      <c r="D857" s="31" t="s">
        <v>202</v>
      </c>
      <c r="E857" s="31" t="s">
        <v>446</v>
      </c>
      <c r="F857" s="32">
        <v>10.6</v>
      </c>
      <c r="G857" s="68">
        <v>0.86</v>
      </c>
      <c r="H857" s="32">
        <v>12.28</v>
      </c>
      <c r="I857" s="32">
        <v>1.68</v>
      </c>
      <c r="J857" s="68">
        <v>0.13</v>
      </c>
      <c r="K857" s="68">
        <v>0.99</v>
      </c>
      <c r="L857" s="68">
        <v>0</v>
      </c>
      <c r="M857" s="68">
        <v>1</v>
      </c>
      <c r="N857" s="68">
        <v>1</v>
      </c>
      <c r="O857" s="68">
        <v>0</v>
      </c>
      <c r="P857" s="32">
        <v>0</v>
      </c>
      <c r="Q857" s="32">
        <v>0</v>
      </c>
      <c r="R857" s="33">
        <v>0</v>
      </c>
      <c r="S857" s="68">
        <v>0</v>
      </c>
      <c r="T857" s="31" t="s">
        <v>417</v>
      </c>
      <c r="U857" s="31" t="s">
        <v>417</v>
      </c>
      <c r="V857" s="31" t="s">
        <v>417</v>
      </c>
      <c r="W857" s="30">
        <v>1</v>
      </c>
      <c r="X857" s="30">
        <v>1</v>
      </c>
    </row>
    <row r="858" spans="1:24" hidden="1" x14ac:dyDescent="0.35">
      <c r="A858" t="str">
        <f t="shared" si="13"/>
        <v>8724GRNPEPP</v>
      </c>
      <c r="B858" s="28">
        <v>8724</v>
      </c>
      <c r="C858" s="25" t="s">
        <v>57</v>
      </c>
      <c r="D858" s="25" t="s">
        <v>212</v>
      </c>
      <c r="E858" s="25" t="s">
        <v>446</v>
      </c>
      <c r="F858" s="26">
        <v>10.57</v>
      </c>
      <c r="G858" s="67">
        <v>1.61</v>
      </c>
      <c r="H858" s="26">
        <v>53.63</v>
      </c>
      <c r="I858" s="26">
        <v>43.06</v>
      </c>
      <c r="J858" s="67">
        <v>6.56</v>
      </c>
      <c r="K858" s="67">
        <v>8.19</v>
      </c>
      <c r="L858" s="67">
        <v>6.88</v>
      </c>
      <c r="M858" s="67">
        <v>9</v>
      </c>
      <c r="N858" s="67">
        <v>15.88</v>
      </c>
      <c r="O858" s="67">
        <v>7.69</v>
      </c>
      <c r="P858" s="26">
        <v>50.369500000000002</v>
      </c>
      <c r="Q858" s="26">
        <v>6.55</v>
      </c>
      <c r="R858" s="27">
        <v>8.6055398358100693E-3</v>
      </c>
      <c r="S858" s="67">
        <v>0</v>
      </c>
      <c r="T858" s="25" t="s">
        <v>417</v>
      </c>
      <c r="U858" s="25" t="s">
        <v>417</v>
      </c>
      <c r="V858" s="25" t="s">
        <v>417</v>
      </c>
      <c r="W858" s="24">
        <v>1</v>
      </c>
      <c r="X858" s="24">
        <v>1</v>
      </c>
    </row>
    <row r="859" spans="1:24" hidden="1" x14ac:dyDescent="0.35">
      <c r="A859" t="str">
        <f t="shared" si="13"/>
        <v>542712PANBO</v>
      </c>
      <c r="B859" s="34">
        <v>5427</v>
      </c>
      <c r="C859" s="31" t="s">
        <v>182</v>
      </c>
      <c r="D859" s="31" t="s">
        <v>181</v>
      </c>
      <c r="E859" s="31" t="s">
        <v>446</v>
      </c>
      <c r="F859" s="32">
        <v>10.55</v>
      </c>
      <c r="G859" s="68">
        <v>25</v>
      </c>
      <c r="H859" s="32">
        <v>115.99</v>
      </c>
      <c r="I859" s="32">
        <v>105.44</v>
      </c>
      <c r="J859" s="68">
        <v>250</v>
      </c>
      <c r="K859" s="68">
        <v>275</v>
      </c>
      <c r="L859" s="68">
        <v>613</v>
      </c>
      <c r="M859" s="68">
        <v>0</v>
      </c>
      <c r="N859" s="68">
        <v>613</v>
      </c>
      <c r="O859" s="68">
        <v>338</v>
      </c>
      <c r="P859" s="32">
        <v>142.5684</v>
      </c>
      <c r="Q859" s="32">
        <v>0.42180000000000001</v>
      </c>
      <c r="R859" s="33">
        <v>2.2570030769327214E-2</v>
      </c>
      <c r="S859" s="68">
        <v>0</v>
      </c>
      <c r="T859" s="31" t="s">
        <v>417</v>
      </c>
      <c r="U859" s="31" t="s">
        <v>417</v>
      </c>
      <c r="V859" s="31" t="s">
        <v>417</v>
      </c>
      <c r="W859" s="30">
        <v>1</v>
      </c>
      <c r="X859" s="30">
        <v>1</v>
      </c>
    </row>
    <row r="860" spans="1:24" hidden="1" x14ac:dyDescent="0.35">
      <c r="A860" t="str">
        <f t="shared" si="13"/>
        <v>4283GARSAUC</v>
      </c>
      <c r="B860" s="28">
        <v>4283</v>
      </c>
      <c r="C860" s="25" t="s">
        <v>206</v>
      </c>
      <c r="D860" s="25" t="s">
        <v>460</v>
      </c>
      <c r="E860" s="25" t="s">
        <v>446</v>
      </c>
      <c r="F860" s="26">
        <v>10.48</v>
      </c>
      <c r="G860" s="67">
        <v>47</v>
      </c>
      <c r="H860" s="26">
        <v>51.03</v>
      </c>
      <c r="I860" s="26">
        <v>40.549999999999997</v>
      </c>
      <c r="J860" s="67">
        <v>182</v>
      </c>
      <c r="K860" s="67">
        <v>229</v>
      </c>
      <c r="L860" s="67">
        <v>220</v>
      </c>
      <c r="M860" s="67">
        <v>120</v>
      </c>
      <c r="N860" s="67">
        <v>340</v>
      </c>
      <c r="O860" s="67">
        <v>111</v>
      </c>
      <c r="P860" s="26">
        <v>24.730799999999999</v>
      </c>
      <c r="Q860" s="26">
        <v>0.2228</v>
      </c>
      <c r="R860" s="27">
        <v>4.6625680631847462E-3</v>
      </c>
      <c r="S860" s="67">
        <v>0</v>
      </c>
      <c r="T860" s="25" t="s">
        <v>417</v>
      </c>
      <c r="U860" s="25" t="s">
        <v>417</v>
      </c>
      <c r="V860" s="25" t="s">
        <v>417</v>
      </c>
      <c r="W860" s="24">
        <v>1</v>
      </c>
      <c r="X860" s="24">
        <v>1</v>
      </c>
    </row>
    <row r="861" spans="1:24" hidden="1" x14ac:dyDescent="0.35">
      <c r="A861" t="str">
        <f t="shared" si="13"/>
        <v>8724COBAGL</v>
      </c>
      <c r="B861" s="34">
        <v>8724</v>
      </c>
      <c r="C861" s="31" t="s">
        <v>217</v>
      </c>
      <c r="D861" s="31" t="s">
        <v>216</v>
      </c>
      <c r="E861" s="31" t="s">
        <v>446</v>
      </c>
      <c r="F861" s="32">
        <v>10.46</v>
      </c>
      <c r="G861" s="68">
        <v>103</v>
      </c>
      <c r="H861" s="32">
        <v>12.68</v>
      </c>
      <c r="I861" s="32">
        <v>2.2200000000000002</v>
      </c>
      <c r="J861" s="68">
        <v>22</v>
      </c>
      <c r="K861" s="68">
        <v>125</v>
      </c>
      <c r="L861" s="68">
        <v>500</v>
      </c>
      <c r="M861" s="68">
        <v>0</v>
      </c>
      <c r="N861" s="68">
        <v>500</v>
      </c>
      <c r="O861" s="68">
        <v>375</v>
      </c>
      <c r="P861" s="32">
        <v>38.0625</v>
      </c>
      <c r="Q861" s="32">
        <v>0.10150000000000001</v>
      </c>
      <c r="R861" s="33">
        <v>6.5029106900112319E-3</v>
      </c>
      <c r="S861" s="68">
        <v>0</v>
      </c>
      <c r="T861" s="31" t="s">
        <v>417</v>
      </c>
      <c r="U861" s="31" t="s">
        <v>417</v>
      </c>
      <c r="V861" s="31" t="s">
        <v>417</v>
      </c>
      <c r="W861" s="30">
        <v>1</v>
      </c>
      <c r="X861" s="30">
        <v>1</v>
      </c>
    </row>
    <row r="862" spans="1:24" hidden="1" x14ac:dyDescent="0.35">
      <c r="A862" t="str">
        <f t="shared" si="13"/>
        <v>6117CINNMGC</v>
      </c>
      <c r="B862" s="28">
        <v>6117</v>
      </c>
      <c r="C862" s="25" t="s">
        <v>59</v>
      </c>
      <c r="D862" s="25" t="s">
        <v>60</v>
      </c>
      <c r="E862" s="25" t="s">
        <v>446</v>
      </c>
      <c r="F862" s="26">
        <v>10.45</v>
      </c>
      <c r="G862" s="67">
        <v>1.94</v>
      </c>
      <c r="H862" s="26">
        <v>48.52</v>
      </c>
      <c r="I862" s="26">
        <v>38.07</v>
      </c>
      <c r="J862" s="67">
        <v>7.07</v>
      </c>
      <c r="K862" s="67">
        <v>9</v>
      </c>
      <c r="L862" s="67">
        <v>13</v>
      </c>
      <c r="M862" s="67">
        <v>9</v>
      </c>
      <c r="N862" s="67">
        <v>22</v>
      </c>
      <c r="O862" s="67">
        <v>13</v>
      </c>
      <c r="P862" s="26">
        <v>70.069999999999993</v>
      </c>
      <c r="Q862" s="26">
        <v>5.39</v>
      </c>
      <c r="R862" s="27">
        <v>1.178343568795202E-2</v>
      </c>
      <c r="S862" s="67">
        <v>0</v>
      </c>
      <c r="T862" s="25" t="s">
        <v>417</v>
      </c>
      <c r="U862" s="25" t="s">
        <v>417</v>
      </c>
      <c r="V862" s="25" t="s">
        <v>417</v>
      </c>
      <c r="W862" s="24">
        <v>1</v>
      </c>
      <c r="X862" s="24">
        <v>1</v>
      </c>
    </row>
    <row r="863" spans="1:24" hidden="1" x14ac:dyDescent="0.35">
      <c r="A863" t="str">
        <f t="shared" si="13"/>
        <v>5427PARCHPA</v>
      </c>
      <c r="B863" s="34">
        <v>5427</v>
      </c>
      <c r="C863" s="31" t="s">
        <v>238</v>
      </c>
      <c r="D863" s="31" t="s">
        <v>237</v>
      </c>
      <c r="E863" s="31" t="s">
        <v>446</v>
      </c>
      <c r="F863" s="32">
        <v>-10.45</v>
      </c>
      <c r="G863" s="68">
        <v>-0.28000000000000003</v>
      </c>
      <c r="H863" s="32">
        <v>22.53</v>
      </c>
      <c r="I863" s="32">
        <v>32.979999999999997</v>
      </c>
      <c r="J863" s="68">
        <v>0.88</v>
      </c>
      <c r="K863" s="68">
        <v>0.6</v>
      </c>
      <c r="L863" s="68">
        <v>2.1</v>
      </c>
      <c r="M863" s="68">
        <v>0</v>
      </c>
      <c r="N863" s="68">
        <v>2.1</v>
      </c>
      <c r="O863" s="68">
        <v>1.5</v>
      </c>
      <c r="P863" s="32">
        <v>56.31</v>
      </c>
      <c r="Q863" s="32">
        <v>37.54</v>
      </c>
      <c r="R863" s="33">
        <v>8.9144469084370421E-3</v>
      </c>
      <c r="S863" s="68">
        <v>0</v>
      </c>
      <c r="T863" s="31" t="s">
        <v>417</v>
      </c>
      <c r="U863" s="31" t="s">
        <v>417</v>
      </c>
      <c r="V863" s="31" t="s">
        <v>417</v>
      </c>
      <c r="W863" s="30">
        <v>1</v>
      </c>
      <c r="X863" s="30">
        <v>1</v>
      </c>
    </row>
    <row r="864" spans="1:24" hidden="1" x14ac:dyDescent="0.35">
      <c r="A864" t="str">
        <f t="shared" si="13"/>
        <v>5480CINNMGC</v>
      </c>
      <c r="B864" s="28">
        <v>5480</v>
      </c>
      <c r="C864" s="25" t="s">
        <v>59</v>
      </c>
      <c r="D864" s="25" t="s">
        <v>60</v>
      </c>
      <c r="E864" s="25" t="s">
        <v>446</v>
      </c>
      <c r="F864" s="26">
        <v>10.44</v>
      </c>
      <c r="G864" s="67">
        <v>1.94</v>
      </c>
      <c r="H864" s="26">
        <v>56.59</v>
      </c>
      <c r="I864" s="26">
        <v>46.15</v>
      </c>
      <c r="J864" s="67">
        <v>8.57</v>
      </c>
      <c r="K864" s="67">
        <v>10.51</v>
      </c>
      <c r="L864" s="67">
        <v>12.5</v>
      </c>
      <c r="M864" s="67">
        <v>12</v>
      </c>
      <c r="N864" s="67">
        <v>24.5</v>
      </c>
      <c r="O864" s="67">
        <v>14</v>
      </c>
      <c r="P864" s="26">
        <v>75.459999999999994</v>
      </c>
      <c r="Q864" s="26">
        <v>5.39</v>
      </c>
      <c r="R864" s="27">
        <v>1.1814025076387628E-2</v>
      </c>
      <c r="S864" s="67">
        <v>0</v>
      </c>
      <c r="T864" s="25" t="s">
        <v>417</v>
      </c>
      <c r="U864" s="25" t="s">
        <v>417</v>
      </c>
      <c r="V864" s="25" t="s">
        <v>417</v>
      </c>
      <c r="W864" s="24">
        <v>1</v>
      </c>
      <c r="X864" s="24">
        <v>1</v>
      </c>
    </row>
    <row r="865" spans="1:24" hidden="1" x14ac:dyDescent="0.35">
      <c r="A865" t="str">
        <f t="shared" si="13"/>
        <v>6165WHIRL</v>
      </c>
      <c r="B865" s="34">
        <v>6165</v>
      </c>
      <c r="C865" s="31" t="s">
        <v>37</v>
      </c>
      <c r="D865" s="31" t="s">
        <v>183</v>
      </c>
      <c r="E865" s="31" t="s">
        <v>446</v>
      </c>
      <c r="F865" s="32">
        <v>10.38</v>
      </c>
      <c r="G865" s="68">
        <v>0.64</v>
      </c>
      <c r="H865" s="32">
        <v>19.53</v>
      </c>
      <c r="I865" s="32">
        <v>9.15</v>
      </c>
      <c r="J865" s="68">
        <v>0.56999999999999995</v>
      </c>
      <c r="K865" s="68">
        <v>1.21</v>
      </c>
      <c r="L865" s="68">
        <v>3.25</v>
      </c>
      <c r="M865" s="68">
        <v>0</v>
      </c>
      <c r="N865" s="68">
        <v>3.25</v>
      </c>
      <c r="O865" s="68">
        <v>2.0499999999999998</v>
      </c>
      <c r="P865" s="32">
        <v>33.298765000000003</v>
      </c>
      <c r="Q865" s="32">
        <v>16.243300000000001</v>
      </c>
      <c r="R865" s="33">
        <v>4.9294464208441665E-3</v>
      </c>
      <c r="S865" s="68">
        <v>0</v>
      </c>
      <c r="T865" s="31" t="s">
        <v>417</v>
      </c>
      <c r="U865" s="31" t="s">
        <v>417</v>
      </c>
      <c r="V865" s="31" t="s">
        <v>417</v>
      </c>
      <c r="W865" s="30">
        <v>1</v>
      </c>
      <c r="X865" s="30">
        <v>1</v>
      </c>
    </row>
    <row r="866" spans="1:24" hidden="1" x14ac:dyDescent="0.35">
      <c r="A866" t="str">
        <f t="shared" si="13"/>
        <v>619414SCRDO</v>
      </c>
      <c r="B866" s="28">
        <v>6194</v>
      </c>
      <c r="C866" s="25" t="s">
        <v>94</v>
      </c>
      <c r="D866" s="25" t="s">
        <v>198</v>
      </c>
      <c r="E866" s="25" t="s">
        <v>446</v>
      </c>
      <c r="F866" s="26">
        <v>10.34</v>
      </c>
      <c r="G866" s="67">
        <v>12.5</v>
      </c>
      <c r="H866" s="26">
        <v>507.58</v>
      </c>
      <c r="I866" s="26">
        <v>497.24</v>
      </c>
      <c r="J866" s="67">
        <v>601.5</v>
      </c>
      <c r="K866" s="67">
        <v>614</v>
      </c>
      <c r="L866" s="67">
        <v>351</v>
      </c>
      <c r="M866" s="67">
        <v>432</v>
      </c>
      <c r="N866" s="67">
        <v>783</v>
      </c>
      <c r="O866" s="67">
        <v>169</v>
      </c>
      <c r="P866" s="26">
        <v>139.7123</v>
      </c>
      <c r="Q866" s="26">
        <v>0.82669999999999999</v>
      </c>
      <c r="R866" s="27">
        <v>2.0490445876407085E-2</v>
      </c>
      <c r="S866" s="67">
        <v>0</v>
      </c>
      <c r="T866" s="25" t="s">
        <v>417</v>
      </c>
      <c r="U866" s="25" t="s">
        <v>417</v>
      </c>
      <c r="V866" s="25" t="s">
        <v>417</v>
      </c>
      <c r="W866" s="24">
        <v>1</v>
      </c>
      <c r="X866" s="24">
        <v>1</v>
      </c>
    </row>
    <row r="867" spans="1:24" hidden="1" x14ac:dyDescent="0.35">
      <c r="A867" t="str">
        <f t="shared" si="13"/>
        <v>4239BLKOLIV</v>
      </c>
      <c r="B867" s="34">
        <v>4239</v>
      </c>
      <c r="C867" s="31" t="s">
        <v>72</v>
      </c>
      <c r="D867" s="31" t="s">
        <v>171</v>
      </c>
      <c r="E867" s="31" t="s">
        <v>446</v>
      </c>
      <c r="F867" s="32">
        <v>10.32</v>
      </c>
      <c r="G867" s="68">
        <v>1.94</v>
      </c>
      <c r="H867" s="32">
        <v>35.53</v>
      </c>
      <c r="I867" s="32">
        <v>25.21</v>
      </c>
      <c r="J867" s="68">
        <v>4.7300000000000004</v>
      </c>
      <c r="K867" s="68">
        <v>6.67</v>
      </c>
      <c r="L867" s="68">
        <v>13.6</v>
      </c>
      <c r="M867" s="68">
        <v>-1</v>
      </c>
      <c r="N867" s="68">
        <v>12.6</v>
      </c>
      <c r="O867" s="68">
        <v>5.93</v>
      </c>
      <c r="P867" s="32">
        <v>31.6069</v>
      </c>
      <c r="Q867" s="32">
        <v>5.33</v>
      </c>
      <c r="R867" s="33">
        <v>6.8878629182150264E-3</v>
      </c>
      <c r="S867" s="68">
        <v>0</v>
      </c>
      <c r="T867" s="31" t="s">
        <v>417</v>
      </c>
      <c r="U867" s="31" t="s">
        <v>417</v>
      </c>
      <c r="V867" s="31" t="s">
        <v>417</v>
      </c>
      <c r="W867" s="30">
        <v>1</v>
      </c>
      <c r="X867" s="30">
        <v>1</v>
      </c>
    </row>
    <row r="868" spans="1:24" hidden="1" x14ac:dyDescent="0.35">
      <c r="A868" t="str">
        <f t="shared" si="13"/>
        <v>4269WHIRL</v>
      </c>
      <c r="B868" s="28">
        <v>4269</v>
      </c>
      <c r="C868" s="25" t="s">
        <v>37</v>
      </c>
      <c r="D868" s="25" t="s">
        <v>183</v>
      </c>
      <c r="E868" s="25" t="s">
        <v>446</v>
      </c>
      <c r="F868" s="26">
        <v>10.3</v>
      </c>
      <c r="G868" s="67">
        <v>0.63</v>
      </c>
      <c r="H868" s="26">
        <v>14.8</v>
      </c>
      <c r="I868" s="26">
        <v>4.5</v>
      </c>
      <c r="J868" s="67">
        <v>0.28000000000000003</v>
      </c>
      <c r="K868" s="67">
        <v>0.91</v>
      </c>
      <c r="L868" s="67">
        <v>4.05</v>
      </c>
      <c r="M868" s="67">
        <v>0</v>
      </c>
      <c r="N868" s="67">
        <v>4.05</v>
      </c>
      <c r="O868" s="67">
        <v>3.14</v>
      </c>
      <c r="P868" s="26">
        <v>51.003962000000001</v>
      </c>
      <c r="Q868" s="26">
        <v>16.243300000000001</v>
      </c>
      <c r="R868" s="27">
        <v>9.5093968661849153E-3</v>
      </c>
      <c r="S868" s="67">
        <v>0</v>
      </c>
      <c r="T868" s="25" t="s">
        <v>417</v>
      </c>
      <c r="U868" s="25" t="s">
        <v>417</v>
      </c>
      <c r="V868" s="25" t="s">
        <v>417</v>
      </c>
      <c r="W868" s="24">
        <v>1</v>
      </c>
      <c r="X868" s="24">
        <v>1</v>
      </c>
    </row>
    <row r="869" spans="1:24" hidden="1" x14ac:dyDescent="0.35">
      <c r="A869" t="str">
        <f t="shared" si="13"/>
        <v>611820OZCOKE</v>
      </c>
      <c r="B869" s="34">
        <v>6118</v>
      </c>
      <c r="C869" s="31" t="s">
        <v>130</v>
      </c>
      <c r="D869" s="31" t="s">
        <v>158</v>
      </c>
      <c r="E869" s="31" t="s">
        <v>461</v>
      </c>
      <c r="F869" s="32">
        <v>10.3</v>
      </c>
      <c r="G869" s="68">
        <v>14</v>
      </c>
      <c r="H869" s="32">
        <v>20.57</v>
      </c>
      <c r="I869" s="32">
        <v>10.27</v>
      </c>
      <c r="J869" s="68">
        <v>14</v>
      </c>
      <c r="K869" s="68">
        <v>28</v>
      </c>
      <c r="L869" s="68">
        <v>95</v>
      </c>
      <c r="M869" s="68">
        <v>0</v>
      </c>
      <c r="N869" s="68">
        <v>95</v>
      </c>
      <c r="O869" s="68">
        <v>67</v>
      </c>
      <c r="P869" s="32">
        <v>49.218200000000003</v>
      </c>
      <c r="Q869" s="32">
        <v>0.73460000000000003</v>
      </c>
      <c r="R869" s="33">
        <v>9.3991595713498032E-3</v>
      </c>
      <c r="S869" s="68">
        <v>0</v>
      </c>
      <c r="T869" s="31" t="s">
        <v>417</v>
      </c>
      <c r="U869" s="31" t="s">
        <v>417</v>
      </c>
      <c r="V869" s="31" t="s">
        <v>417</v>
      </c>
      <c r="W869" s="30">
        <v>1</v>
      </c>
      <c r="X869" s="30">
        <v>1</v>
      </c>
    </row>
    <row r="870" spans="1:24" x14ac:dyDescent="0.35">
      <c r="A870" t="str">
        <f t="shared" si="13"/>
        <v>136820OZORG</v>
      </c>
      <c r="B870" s="28">
        <v>1368</v>
      </c>
      <c r="C870" s="25" t="s">
        <v>134</v>
      </c>
      <c r="D870" s="25" t="s">
        <v>161</v>
      </c>
      <c r="E870" s="25" t="s">
        <v>461</v>
      </c>
      <c r="F870" s="26">
        <v>10.29</v>
      </c>
      <c r="G870" s="67">
        <v>14</v>
      </c>
      <c r="H870" s="26">
        <v>15.41</v>
      </c>
      <c r="I870" s="26">
        <v>5.12</v>
      </c>
      <c r="J870" s="67">
        <v>7</v>
      </c>
      <c r="K870" s="67">
        <v>21</v>
      </c>
      <c r="L870" s="67">
        <v>21</v>
      </c>
      <c r="M870" s="67">
        <v>0</v>
      </c>
      <c r="N870" s="67">
        <v>21</v>
      </c>
      <c r="O870" s="67">
        <v>0</v>
      </c>
      <c r="P870" s="26">
        <v>0</v>
      </c>
      <c r="Q870" s="26">
        <v>0</v>
      </c>
      <c r="R870" s="27">
        <v>0</v>
      </c>
      <c r="S870" s="67">
        <v>0</v>
      </c>
      <c r="T870" s="25" t="s">
        <v>417</v>
      </c>
      <c r="U870" s="25" t="s">
        <v>417</v>
      </c>
      <c r="V870" s="25" t="s">
        <v>417</v>
      </c>
      <c r="W870" s="24">
        <v>1</v>
      </c>
      <c r="X870" s="24">
        <v>1</v>
      </c>
    </row>
    <row r="871" spans="1:24" hidden="1" x14ac:dyDescent="0.35">
      <c r="A871" t="str">
        <f t="shared" si="13"/>
        <v>542320OZSPRT</v>
      </c>
      <c r="B871" s="34">
        <v>5423</v>
      </c>
      <c r="C871" s="31" t="s">
        <v>132</v>
      </c>
      <c r="D871" s="31" t="s">
        <v>162</v>
      </c>
      <c r="E871" s="31" t="s">
        <v>461</v>
      </c>
      <c r="F871" s="32">
        <v>10.28</v>
      </c>
      <c r="G871" s="68">
        <v>14</v>
      </c>
      <c r="H871" s="32">
        <v>29.39</v>
      </c>
      <c r="I871" s="32">
        <v>19.11</v>
      </c>
      <c r="J871" s="68">
        <v>26</v>
      </c>
      <c r="K871" s="68">
        <v>40</v>
      </c>
      <c r="L871" s="68">
        <v>23</v>
      </c>
      <c r="M871" s="68">
        <v>48</v>
      </c>
      <c r="N871" s="68">
        <v>71</v>
      </c>
      <c r="O871" s="68">
        <v>31</v>
      </c>
      <c r="P871" s="32">
        <v>22.772600000000001</v>
      </c>
      <c r="Q871" s="32">
        <v>0.73460000000000003</v>
      </c>
      <c r="R871" s="33">
        <v>5.0655744604255412E-3</v>
      </c>
      <c r="S871" s="68">
        <v>0</v>
      </c>
      <c r="T871" s="31" t="s">
        <v>417</v>
      </c>
      <c r="U871" s="31" t="s">
        <v>417</v>
      </c>
      <c r="V871" s="31" t="s">
        <v>417</v>
      </c>
      <c r="W871" s="30">
        <v>1</v>
      </c>
      <c r="X871" s="30">
        <v>1</v>
      </c>
    </row>
    <row r="872" spans="1:24" hidden="1" x14ac:dyDescent="0.35">
      <c r="A872" t="str">
        <f t="shared" si="13"/>
        <v>6182ICINGCU</v>
      </c>
      <c r="B872" s="28">
        <v>6182</v>
      </c>
      <c r="C872" s="25" t="s">
        <v>222</v>
      </c>
      <c r="D872" s="25" t="s">
        <v>489</v>
      </c>
      <c r="E872" s="25" t="s">
        <v>446</v>
      </c>
      <c r="F872" s="26">
        <v>10.27</v>
      </c>
      <c r="G872" s="67">
        <v>34</v>
      </c>
      <c r="H872" s="26">
        <v>31.41</v>
      </c>
      <c r="I872" s="26">
        <v>21.14</v>
      </c>
      <c r="J872" s="67">
        <v>70</v>
      </c>
      <c r="K872" s="67">
        <v>104</v>
      </c>
      <c r="L872" s="67">
        <v>224</v>
      </c>
      <c r="M872" s="67">
        <v>0</v>
      </c>
      <c r="N872" s="67">
        <v>224</v>
      </c>
      <c r="O872" s="67">
        <v>120</v>
      </c>
      <c r="P872" s="26">
        <v>36.24</v>
      </c>
      <c r="Q872" s="26">
        <v>0.30199999999999999</v>
      </c>
      <c r="R872" s="27">
        <v>6.0240995899356851E-3</v>
      </c>
      <c r="S872" s="67">
        <v>0</v>
      </c>
      <c r="T872" s="25" t="s">
        <v>417</v>
      </c>
      <c r="U872" s="25" t="s">
        <v>417</v>
      </c>
      <c r="V872" s="25" t="s">
        <v>417</v>
      </c>
      <c r="W872" s="24">
        <v>1</v>
      </c>
      <c r="X872" s="24">
        <v>1</v>
      </c>
    </row>
    <row r="873" spans="1:24" hidden="1" x14ac:dyDescent="0.35">
      <c r="A873" t="str">
        <f t="shared" si="13"/>
        <v>1484BACON</v>
      </c>
      <c r="B873" s="34">
        <v>1484</v>
      </c>
      <c r="C873" s="31" t="s">
        <v>17</v>
      </c>
      <c r="D873" s="31" t="s">
        <v>167</v>
      </c>
      <c r="E873" s="31" t="s">
        <v>446</v>
      </c>
      <c r="F873" s="32">
        <v>10.25</v>
      </c>
      <c r="G873" s="68">
        <v>1.69</v>
      </c>
      <c r="H873" s="32">
        <v>131.85</v>
      </c>
      <c r="I873" s="32">
        <v>121.6</v>
      </c>
      <c r="J873" s="68">
        <v>20.09</v>
      </c>
      <c r="K873" s="68">
        <v>21.76</v>
      </c>
      <c r="L873" s="68">
        <v>16.66</v>
      </c>
      <c r="M873" s="68">
        <v>30</v>
      </c>
      <c r="N873" s="68">
        <v>46.66</v>
      </c>
      <c r="O873" s="68">
        <v>24.9</v>
      </c>
      <c r="P873" s="32">
        <v>150.89400000000001</v>
      </c>
      <c r="Q873" s="32">
        <v>6.06</v>
      </c>
      <c r="R873" s="33">
        <v>3.9261529181062481E-2</v>
      </c>
      <c r="S873" s="68">
        <v>0</v>
      </c>
      <c r="T873" s="31" t="s">
        <v>417</v>
      </c>
      <c r="U873" s="31" t="s">
        <v>417</v>
      </c>
      <c r="V873" s="31" t="s">
        <v>417</v>
      </c>
      <c r="W873" s="30">
        <v>1</v>
      </c>
      <c r="X873" s="30">
        <v>1</v>
      </c>
    </row>
    <row r="874" spans="1:24" x14ac:dyDescent="0.35">
      <c r="A874" t="str">
        <f t="shared" si="13"/>
        <v>1368HAM</v>
      </c>
      <c r="B874" s="28">
        <v>1368</v>
      </c>
      <c r="C874" s="25" t="s">
        <v>214</v>
      </c>
      <c r="D874" s="25" t="s">
        <v>26</v>
      </c>
      <c r="E874" s="25" t="s">
        <v>446</v>
      </c>
      <c r="F874" s="26">
        <v>10.23</v>
      </c>
      <c r="G874" s="67">
        <v>3.19</v>
      </c>
      <c r="H874" s="26">
        <v>138.74</v>
      </c>
      <c r="I874" s="26">
        <v>128.51</v>
      </c>
      <c r="J874" s="67">
        <v>39.94</v>
      </c>
      <c r="K874" s="67">
        <v>43.14</v>
      </c>
      <c r="L874" s="67">
        <v>27.5</v>
      </c>
      <c r="M874" s="67">
        <v>30</v>
      </c>
      <c r="N874" s="67">
        <v>57.5</v>
      </c>
      <c r="O874" s="67">
        <v>14.38</v>
      </c>
      <c r="P874" s="26">
        <v>46.260460000000002</v>
      </c>
      <c r="Q874" s="26">
        <v>3.2170000000000001</v>
      </c>
      <c r="R874" s="27">
        <v>4.885440567680437E-3</v>
      </c>
      <c r="S874" s="67">
        <v>0</v>
      </c>
      <c r="T874" s="25" t="s">
        <v>417</v>
      </c>
      <c r="U874" s="25" t="s">
        <v>417</v>
      </c>
      <c r="V874" s="25" t="s">
        <v>417</v>
      </c>
      <c r="W874" s="24">
        <v>1</v>
      </c>
      <c r="X874" s="24">
        <v>1</v>
      </c>
    </row>
    <row r="875" spans="1:24" hidden="1" x14ac:dyDescent="0.35">
      <c r="A875" t="str">
        <f t="shared" si="13"/>
        <v>546210PIZBO</v>
      </c>
      <c r="B875" s="34">
        <v>5462</v>
      </c>
      <c r="C875" s="31" t="s">
        <v>174</v>
      </c>
      <c r="D875" s="31" t="s">
        <v>173</v>
      </c>
      <c r="E875" s="31" t="s">
        <v>446</v>
      </c>
      <c r="F875" s="32">
        <v>-10.23</v>
      </c>
      <c r="G875" s="68">
        <v>-36</v>
      </c>
      <c r="H875" s="32">
        <v>28.41</v>
      </c>
      <c r="I875" s="32">
        <v>38.64</v>
      </c>
      <c r="J875" s="68">
        <v>136</v>
      </c>
      <c r="K875" s="68">
        <v>100</v>
      </c>
      <c r="L875" s="68">
        <v>200</v>
      </c>
      <c r="M875" s="68">
        <v>100</v>
      </c>
      <c r="N875" s="68">
        <v>300</v>
      </c>
      <c r="O875" s="68">
        <v>200</v>
      </c>
      <c r="P875" s="32">
        <v>56.82</v>
      </c>
      <c r="Q875" s="32">
        <v>0.28410000000000002</v>
      </c>
      <c r="R875" s="33">
        <v>9.4088565457375248E-3</v>
      </c>
      <c r="S875" s="68">
        <v>0</v>
      </c>
      <c r="T875" s="31" t="s">
        <v>417</v>
      </c>
      <c r="U875" s="31" t="s">
        <v>417</v>
      </c>
      <c r="V875" s="31" t="s">
        <v>417</v>
      </c>
      <c r="W875" s="30">
        <v>1</v>
      </c>
      <c r="X875" s="30">
        <v>1</v>
      </c>
    </row>
    <row r="876" spans="1:24" x14ac:dyDescent="0.35">
      <c r="A876" t="str">
        <f t="shared" si="13"/>
        <v>1368BBQDC</v>
      </c>
      <c r="B876" s="28">
        <v>1368</v>
      </c>
      <c r="C876" s="25" t="s">
        <v>218</v>
      </c>
      <c r="D876" s="25" t="s">
        <v>445</v>
      </c>
      <c r="E876" s="25" t="s">
        <v>446</v>
      </c>
      <c r="F876" s="26">
        <v>10.199999999999999</v>
      </c>
      <c r="G876" s="67">
        <v>39</v>
      </c>
      <c r="H876" s="26">
        <v>15.15</v>
      </c>
      <c r="I876" s="26">
        <v>4.95</v>
      </c>
      <c r="J876" s="67">
        <v>19</v>
      </c>
      <c r="K876" s="67">
        <v>58</v>
      </c>
      <c r="L876" s="67">
        <v>180</v>
      </c>
      <c r="M876" s="67">
        <v>0</v>
      </c>
      <c r="N876" s="67">
        <v>180</v>
      </c>
      <c r="O876" s="67">
        <v>122</v>
      </c>
      <c r="P876" s="26">
        <v>31.866399999999999</v>
      </c>
      <c r="Q876" s="26">
        <v>0.26119999999999999</v>
      </c>
      <c r="R876" s="27">
        <v>3.3653232870129667E-3</v>
      </c>
      <c r="S876" s="67">
        <v>0</v>
      </c>
      <c r="T876" s="25" t="s">
        <v>417</v>
      </c>
      <c r="U876" s="25" t="s">
        <v>417</v>
      </c>
      <c r="V876" s="25" t="s">
        <v>417</v>
      </c>
      <c r="W876" s="24">
        <v>1</v>
      </c>
      <c r="X876" s="24">
        <v>1</v>
      </c>
    </row>
    <row r="877" spans="1:24" hidden="1" x14ac:dyDescent="0.35">
      <c r="A877" t="str">
        <f t="shared" si="13"/>
        <v>5427ITSHAKE</v>
      </c>
      <c r="B877" s="34">
        <v>5427</v>
      </c>
      <c r="C877" s="31" t="s">
        <v>89</v>
      </c>
      <c r="D877" s="31" t="s">
        <v>240</v>
      </c>
      <c r="E877" s="31" t="s">
        <v>446</v>
      </c>
      <c r="F877" s="32">
        <v>10.19</v>
      </c>
      <c r="G877" s="68">
        <v>1.1399999999999999</v>
      </c>
      <c r="H877" s="32">
        <v>28.65</v>
      </c>
      <c r="I877" s="32">
        <v>18.46</v>
      </c>
      <c r="J877" s="68">
        <v>2.0699999999999998</v>
      </c>
      <c r="K877" s="68">
        <v>3.21</v>
      </c>
      <c r="L877" s="68">
        <v>8</v>
      </c>
      <c r="M877" s="68">
        <v>0</v>
      </c>
      <c r="N877" s="68">
        <v>8</v>
      </c>
      <c r="O877" s="68">
        <v>4.8</v>
      </c>
      <c r="P877" s="32">
        <v>42.975839999999998</v>
      </c>
      <c r="Q877" s="32">
        <v>8.9533000000000005</v>
      </c>
      <c r="R877" s="33">
        <v>6.8035134794083634E-3</v>
      </c>
      <c r="S877" s="68">
        <v>0</v>
      </c>
      <c r="T877" s="31" t="s">
        <v>417</v>
      </c>
      <c r="U877" s="31" t="s">
        <v>417</v>
      </c>
      <c r="V877" s="31" t="s">
        <v>417</v>
      </c>
      <c r="W877" s="30">
        <v>1</v>
      </c>
      <c r="X877" s="30">
        <v>1</v>
      </c>
    </row>
    <row r="878" spans="1:24" hidden="1" x14ac:dyDescent="0.35">
      <c r="A878" t="str">
        <f t="shared" si="13"/>
        <v>548720OZWTR</v>
      </c>
      <c r="B878" s="28">
        <v>5487</v>
      </c>
      <c r="C878" s="25" t="s">
        <v>133</v>
      </c>
      <c r="D878" s="25" t="s">
        <v>159</v>
      </c>
      <c r="E878" s="25" t="s">
        <v>461</v>
      </c>
      <c r="F878" s="26">
        <v>10.11</v>
      </c>
      <c r="G878" s="67">
        <v>19</v>
      </c>
      <c r="H878" s="26">
        <v>12.77</v>
      </c>
      <c r="I878" s="26">
        <v>2.66</v>
      </c>
      <c r="J878" s="67">
        <v>5</v>
      </c>
      <c r="K878" s="67">
        <v>24</v>
      </c>
      <c r="L878" s="67">
        <v>38</v>
      </c>
      <c r="M878" s="67">
        <v>24</v>
      </c>
      <c r="N878" s="67">
        <v>62</v>
      </c>
      <c r="O878" s="67">
        <v>38</v>
      </c>
      <c r="P878" s="26">
        <v>20.219799999999999</v>
      </c>
      <c r="Q878" s="26">
        <v>0.53210000000000002</v>
      </c>
      <c r="R878" s="27">
        <v>2.1359902300403947E-3</v>
      </c>
      <c r="S878" s="67">
        <v>0</v>
      </c>
      <c r="T878" s="25" t="s">
        <v>417</v>
      </c>
      <c r="U878" s="25" t="s">
        <v>417</v>
      </c>
      <c r="V878" s="25" t="s">
        <v>417</v>
      </c>
      <c r="W878" s="24">
        <v>1</v>
      </c>
      <c r="X878" s="24">
        <v>1</v>
      </c>
    </row>
    <row r="879" spans="1:24" hidden="1" x14ac:dyDescent="0.35">
      <c r="A879" t="str">
        <f t="shared" si="13"/>
        <v>5487PARCHPA</v>
      </c>
      <c r="B879" s="34">
        <v>5487</v>
      </c>
      <c r="C879" s="31" t="s">
        <v>238</v>
      </c>
      <c r="D879" s="31" t="s">
        <v>237</v>
      </c>
      <c r="E879" s="31" t="s">
        <v>446</v>
      </c>
      <c r="F879" s="32">
        <v>10.1</v>
      </c>
      <c r="G879" s="68">
        <v>0.27</v>
      </c>
      <c r="H879" s="32">
        <v>70.569999999999993</v>
      </c>
      <c r="I879" s="32">
        <v>60.47</v>
      </c>
      <c r="J879" s="68">
        <v>1.61</v>
      </c>
      <c r="K879" s="68">
        <v>1.88</v>
      </c>
      <c r="L879" s="68">
        <v>1.38</v>
      </c>
      <c r="M879" s="68">
        <v>4</v>
      </c>
      <c r="N879" s="68">
        <v>5.38</v>
      </c>
      <c r="O879" s="68">
        <v>3.5</v>
      </c>
      <c r="P879" s="32">
        <v>131.38999999999999</v>
      </c>
      <c r="Q879" s="32">
        <v>37.54</v>
      </c>
      <c r="R879" s="33">
        <v>1.3879848283613459E-2</v>
      </c>
      <c r="S879" s="68">
        <v>0</v>
      </c>
      <c r="T879" s="31" t="s">
        <v>417</v>
      </c>
      <c r="U879" s="31" t="s">
        <v>417</v>
      </c>
      <c r="V879" s="31" t="s">
        <v>417</v>
      </c>
      <c r="W879" s="30">
        <v>1</v>
      </c>
      <c r="X879" s="30">
        <v>1</v>
      </c>
    </row>
    <row r="880" spans="1:24" hidden="1" x14ac:dyDescent="0.35">
      <c r="A880" t="str">
        <f t="shared" si="13"/>
        <v>5459RANDRE</v>
      </c>
      <c r="B880" s="28">
        <v>5459</v>
      </c>
      <c r="C880" s="25" t="s">
        <v>245</v>
      </c>
      <c r="D880" s="25" t="s">
        <v>497</v>
      </c>
      <c r="E880" s="25" t="s">
        <v>446</v>
      </c>
      <c r="F880" s="26">
        <v>-10.1</v>
      </c>
      <c r="G880" s="67">
        <v>-3.56</v>
      </c>
      <c r="H880" s="26">
        <v>-4.75</v>
      </c>
      <c r="I880" s="26">
        <v>5.35</v>
      </c>
      <c r="J880" s="67">
        <v>1.89</v>
      </c>
      <c r="K880" s="67">
        <v>-1.67</v>
      </c>
      <c r="L880" s="67">
        <v>2</v>
      </c>
      <c r="M880" s="67">
        <v>0</v>
      </c>
      <c r="N880" s="67">
        <v>2</v>
      </c>
      <c r="O880" s="67">
        <v>3.67</v>
      </c>
      <c r="P880" s="26">
        <v>10.463903999999999</v>
      </c>
      <c r="Q880" s="26">
        <v>2.8512</v>
      </c>
      <c r="R880" s="27">
        <v>1.3227525975628108E-3</v>
      </c>
      <c r="S880" s="67">
        <v>0</v>
      </c>
      <c r="T880" s="25" t="s">
        <v>417</v>
      </c>
      <c r="U880" s="25" t="s">
        <v>417</v>
      </c>
      <c r="V880" s="25" t="s">
        <v>417</v>
      </c>
      <c r="W880" s="24">
        <v>1</v>
      </c>
      <c r="X880" s="24">
        <v>1</v>
      </c>
    </row>
    <row r="881" spans="1:24" hidden="1" x14ac:dyDescent="0.35">
      <c r="A881" t="str">
        <f t="shared" si="13"/>
        <v>8724PMARIN</v>
      </c>
      <c r="B881" s="34">
        <v>8724</v>
      </c>
      <c r="C881" s="31" t="s">
        <v>45</v>
      </c>
      <c r="D881" s="31" t="s">
        <v>215</v>
      </c>
      <c r="E881" s="31" t="s">
        <v>446</v>
      </c>
      <c r="F881" s="32">
        <v>10.08</v>
      </c>
      <c r="G881" s="68">
        <v>4.62</v>
      </c>
      <c r="H881" s="32">
        <v>36.03</v>
      </c>
      <c r="I881" s="32">
        <v>25.95</v>
      </c>
      <c r="J881" s="68">
        <v>11.89</v>
      </c>
      <c r="K881" s="68">
        <v>16.510000000000002</v>
      </c>
      <c r="L881" s="68">
        <v>25.5</v>
      </c>
      <c r="M881" s="68">
        <v>20</v>
      </c>
      <c r="N881" s="68">
        <v>45.5</v>
      </c>
      <c r="O881" s="68">
        <v>29</v>
      </c>
      <c r="P881" s="32">
        <v>63.3215</v>
      </c>
      <c r="Q881" s="32">
        <v>2.1835</v>
      </c>
      <c r="R881" s="33">
        <v>1.0818366088868211E-2</v>
      </c>
      <c r="S881" s="68">
        <v>0</v>
      </c>
      <c r="T881" s="31" t="s">
        <v>417</v>
      </c>
      <c r="U881" s="31" t="s">
        <v>417</v>
      </c>
      <c r="V881" s="31" t="s">
        <v>417</v>
      </c>
      <c r="W881" s="30">
        <v>1</v>
      </c>
      <c r="X881" s="30">
        <v>1</v>
      </c>
    </row>
    <row r="882" spans="1:24" hidden="1" x14ac:dyDescent="0.35">
      <c r="A882" t="str">
        <f t="shared" si="13"/>
        <v>6165BEEF</v>
      </c>
      <c r="B882" s="28">
        <v>6165</v>
      </c>
      <c r="C882" s="25" t="s">
        <v>11</v>
      </c>
      <c r="D882" s="25" t="s">
        <v>192</v>
      </c>
      <c r="E882" s="25" t="s">
        <v>446</v>
      </c>
      <c r="F882" s="26">
        <v>-10.07</v>
      </c>
      <c r="G882" s="67">
        <v>-3.04</v>
      </c>
      <c r="H882" s="26">
        <v>60.85</v>
      </c>
      <c r="I882" s="26">
        <v>70.92</v>
      </c>
      <c r="J882" s="67">
        <v>21.35</v>
      </c>
      <c r="K882" s="67">
        <v>18.3</v>
      </c>
      <c r="L882" s="67">
        <v>21.8</v>
      </c>
      <c r="M882" s="67">
        <v>10</v>
      </c>
      <c r="N882" s="67">
        <v>31.8</v>
      </c>
      <c r="O882" s="67">
        <v>13.5</v>
      </c>
      <c r="P882" s="26">
        <v>44.887500000000003</v>
      </c>
      <c r="Q882" s="26">
        <v>3.3250000000000002</v>
      </c>
      <c r="R882" s="27">
        <v>6.64500699096926E-3</v>
      </c>
      <c r="S882" s="67">
        <v>0</v>
      </c>
      <c r="T882" s="25" t="s">
        <v>417</v>
      </c>
      <c r="U882" s="25" t="s">
        <v>417</v>
      </c>
      <c r="V882" s="25" t="s">
        <v>417</v>
      </c>
      <c r="W882" s="24">
        <v>1</v>
      </c>
      <c r="X882" s="24">
        <v>1</v>
      </c>
    </row>
    <row r="883" spans="1:24" hidden="1" x14ac:dyDescent="0.35">
      <c r="A883" t="str">
        <f t="shared" si="13"/>
        <v>5490PENNE</v>
      </c>
      <c r="B883" s="34">
        <v>5490</v>
      </c>
      <c r="C883" s="31" t="s">
        <v>86</v>
      </c>
      <c r="D883" s="31" t="s">
        <v>482</v>
      </c>
      <c r="E883" s="31" t="s">
        <v>446</v>
      </c>
      <c r="F883" s="32">
        <v>10.02</v>
      </c>
      <c r="G883" s="68">
        <v>6.45</v>
      </c>
      <c r="H883" s="32">
        <v>85.45</v>
      </c>
      <c r="I883" s="32">
        <v>75.430000000000007</v>
      </c>
      <c r="J883" s="68">
        <v>48.57</v>
      </c>
      <c r="K883" s="68">
        <v>55.02</v>
      </c>
      <c r="L883" s="68">
        <v>11.79</v>
      </c>
      <c r="M883" s="68">
        <v>63</v>
      </c>
      <c r="N883" s="68">
        <v>74.790000000000006</v>
      </c>
      <c r="O883" s="68">
        <v>19.78</v>
      </c>
      <c r="P883" s="32">
        <v>30.724274000000001</v>
      </c>
      <c r="Q883" s="32">
        <v>1.5532999999999999</v>
      </c>
      <c r="R883" s="33">
        <v>4.6582940425311014E-3</v>
      </c>
      <c r="S883" s="68">
        <v>0</v>
      </c>
      <c r="T883" s="31" t="s">
        <v>417</v>
      </c>
      <c r="U883" s="31" t="s">
        <v>417</v>
      </c>
      <c r="V883" s="31" t="s">
        <v>417</v>
      </c>
      <c r="W883" s="30">
        <v>1</v>
      </c>
      <c r="X883" s="30">
        <v>1</v>
      </c>
    </row>
    <row r="884" spans="1:24" hidden="1" x14ac:dyDescent="0.35">
      <c r="A884" t="str">
        <f t="shared" si="13"/>
        <v>549012PIZBO</v>
      </c>
      <c r="B884" s="28">
        <v>5490</v>
      </c>
      <c r="C884" s="25" t="s">
        <v>176</v>
      </c>
      <c r="D884" s="25" t="s">
        <v>175</v>
      </c>
      <c r="E884" s="25" t="s">
        <v>446</v>
      </c>
      <c r="F884" s="26">
        <v>9.98</v>
      </c>
      <c r="G884" s="67">
        <v>32</v>
      </c>
      <c r="H884" s="26">
        <v>474.08</v>
      </c>
      <c r="I884" s="26">
        <v>464.1</v>
      </c>
      <c r="J884" s="67">
        <v>1487</v>
      </c>
      <c r="K884" s="67">
        <v>1519</v>
      </c>
      <c r="L884" s="67">
        <v>1423</v>
      </c>
      <c r="M884" s="67">
        <v>1000</v>
      </c>
      <c r="N884" s="67">
        <v>2423</v>
      </c>
      <c r="O884" s="67">
        <v>904</v>
      </c>
      <c r="P884" s="26">
        <v>282.13839999999999</v>
      </c>
      <c r="Q884" s="26">
        <v>0.31209999999999999</v>
      </c>
      <c r="R884" s="27">
        <v>4.2776718756292069E-2</v>
      </c>
      <c r="S884" s="67">
        <v>0</v>
      </c>
      <c r="T884" s="25" t="s">
        <v>417</v>
      </c>
      <c r="U884" s="25" t="s">
        <v>417</v>
      </c>
      <c r="V884" s="25" t="s">
        <v>417</v>
      </c>
      <c r="W884" s="24">
        <v>1</v>
      </c>
      <c r="X884" s="24">
        <v>1</v>
      </c>
    </row>
    <row r="885" spans="1:24" hidden="1" x14ac:dyDescent="0.35">
      <c r="A885" t="str">
        <f t="shared" si="13"/>
        <v>5490PMARIN</v>
      </c>
      <c r="B885" s="34">
        <v>5490</v>
      </c>
      <c r="C885" s="31" t="s">
        <v>45</v>
      </c>
      <c r="D885" s="31" t="s">
        <v>215</v>
      </c>
      <c r="E885" s="31" t="s">
        <v>446</v>
      </c>
      <c r="F885" s="32">
        <v>-9.9700000000000006</v>
      </c>
      <c r="G885" s="68">
        <v>-4.57</v>
      </c>
      <c r="H885" s="32">
        <v>51.18</v>
      </c>
      <c r="I885" s="32">
        <v>61.15</v>
      </c>
      <c r="J885" s="68">
        <v>27.99</v>
      </c>
      <c r="K885" s="68">
        <v>23.42</v>
      </c>
      <c r="L885" s="68">
        <v>18.260000000000002</v>
      </c>
      <c r="M885" s="68">
        <v>20</v>
      </c>
      <c r="N885" s="68">
        <v>38.26</v>
      </c>
      <c r="O885" s="68">
        <v>14.82</v>
      </c>
      <c r="P885" s="32">
        <v>32.359470000000002</v>
      </c>
      <c r="Q885" s="32">
        <v>2.1835</v>
      </c>
      <c r="R885" s="33">
        <v>4.9062160531592675E-3</v>
      </c>
      <c r="S885" s="68">
        <v>0</v>
      </c>
      <c r="T885" s="31" t="s">
        <v>417</v>
      </c>
      <c r="U885" s="31" t="s">
        <v>417</v>
      </c>
      <c r="V885" s="31" t="s">
        <v>417</v>
      </c>
      <c r="W885" s="30">
        <v>1</v>
      </c>
      <c r="X885" s="30">
        <v>1</v>
      </c>
    </row>
    <row r="886" spans="1:24" hidden="1" x14ac:dyDescent="0.35">
      <c r="A886" t="str">
        <f t="shared" si="13"/>
        <v>616510X16PCH</v>
      </c>
      <c r="B886" s="28">
        <v>6165</v>
      </c>
      <c r="C886" s="25" t="s">
        <v>236</v>
      </c>
      <c r="D886" s="25" t="s">
        <v>235</v>
      </c>
      <c r="E886" s="25" t="s">
        <v>446</v>
      </c>
      <c r="F886" s="26">
        <v>9.9600000000000009</v>
      </c>
      <c r="G886" s="67">
        <v>0.27</v>
      </c>
      <c r="H886" s="26">
        <v>11.22</v>
      </c>
      <c r="I886" s="26">
        <v>1.26</v>
      </c>
      <c r="J886" s="67">
        <v>0.03</v>
      </c>
      <c r="K886" s="67">
        <v>0.28999999999999998</v>
      </c>
      <c r="L886" s="67">
        <v>3</v>
      </c>
      <c r="M886" s="67">
        <v>0</v>
      </c>
      <c r="N886" s="67">
        <v>3</v>
      </c>
      <c r="O886" s="67">
        <v>2.7</v>
      </c>
      <c r="P886" s="26">
        <v>101.03400000000001</v>
      </c>
      <c r="Q886" s="26">
        <v>37.42</v>
      </c>
      <c r="R886" s="27">
        <v>1.4956761600124494E-2</v>
      </c>
      <c r="S886" s="67">
        <v>0</v>
      </c>
      <c r="T886" s="25" t="s">
        <v>417</v>
      </c>
      <c r="U886" s="25" t="s">
        <v>417</v>
      </c>
      <c r="V886" s="25" t="s">
        <v>417</v>
      </c>
      <c r="W886" s="24">
        <v>1</v>
      </c>
      <c r="X886" s="24">
        <v>1</v>
      </c>
    </row>
    <row r="887" spans="1:24" hidden="1" x14ac:dyDescent="0.35">
      <c r="A887" t="str">
        <f t="shared" si="13"/>
        <v>8724BANAPEP</v>
      </c>
      <c r="B887" s="34">
        <v>8724</v>
      </c>
      <c r="C887" s="31" t="s">
        <v>87</v>
      </c>
      <c r="D887" s="31" t="s">
        <v>170</v>
      </c>
      <c r="E887" s="31" t="s">
        <v>446</v>
      </c>
      <c r="F887" s="32">
        <v>9.94</v>
      </c>
      <c r="G887" s="68">
        <v>1.57</v>
      </c>
      <c r="H887" s="32">
        <v>17.98</v>
      </c>
      <c r="I887" s="32">
        <v>8.0399999999999991</v>
      </c>
      <c r="J887" s="68">
        <v>1.26</v>
      </c>
      <c r="K887" s="68">
        <v>2.82</v>
      </c>
      <c r="L887" s="68">
        <v>3.48</v>
      </c>
      <c r="M887" s="68">
        <v>8</v>
      </c>
      <c r="N887" s="68">
        <v>11.48</v>
      </c>
      <c r="O887" s="68">
        <v>8.65</v>
      </c>
      <c r="P887" s="32">
        <v>54.98113</v>
      </c>
      <c r="Q887" s="32">
        <v>6.3562000000000003</v>
      </c>
      <c r="R887" s="33">
        <v>9.3934286509266933E-3</v>
      </c>
      <c r="S887" s="68">
        <v>0</v>
      </c>
      <c r="T887" s="31" t="s">
        <v>417</v>
      </c>
      <c r="U887" s="31" t="s">
        <v>417</v>
      </c>
      <c r="V887" s="31" t="s">
        <v>417</v>
      </c>
      <c r="W887" s="30">
        <v>1</v>
      </c>
      <c r="X887" s="30">
        <v>1</v>
      </c>
    </row>
    <row r="888" spans="1:24" hidden="1" x14ac:dyDescent="0.35">
      <c r="A888" t="str">
        <f t="shared" si="13"/>
        <v>4293CINNMGC</v>
      </c>
      <c r="B888" s="28">
        <v>4293</v>
      </c>
      <c r="C888" s="25" t="s">
        <v>59</v>
      </c>
      <c r="D888" s="25" t="s">
        <v>60</v>
      </c>
      <c r="E888" s="25" t="s">
        <v>446</v>
      </c>
      <c r="F888" s="26">
        <v>9.89</v>
      </c>
      <c r="G888" s="67">
        <v>1.83</v>
      </c>
      <c r="H888" s="26">
        <v>35.49</v>
      </c>
      <c r="I888" s="26">
        <v>25.6</v>
      </c>
      <c r="J888" s="67">
        <v>4.76</v>
      </c>
      <c r="K888" s="67">
        <v>6.59</v>
      </c>
      <c r="L888" s="67">
        <v>4.08</v>
      </c>
      <c r="M888" s="67">
        <v>12</v>
      </c>
      <c r="N888" s="67">
        <v>16.079999999999998</v>
      </c>
      <c r="O888" s="67">
        <v>9.5</v>
      </c>
      <c r="P888" s="26">
        <v>51.204999999999998</v>
      </c>
      <c r="Q888" s="26">
        <v>5.39</v>
      </c>
      <c r="R888" s="27">
        <v>1.0196512412414389E-2</v>
      </c>
      <c r="S888" s="67">
        <v>0</v>
      </c>
      <c r="T888" s="25" t="s">
        <v>417</v>
      </c>
      <c r="U888" s="25" t="s">
        <v>417</v>
      </c>
      <c r="V888" s="25" t="s">
        <v>417</v>
      </c>
      <c r="W888" s="24">
        <v>1</v>
      </c>
      <c r="X888" s="24">
        <v>1</v>
      </c>
    </row>
    <row r="889" spans="1:24" hidden="1" x14ac:dyDescent="0.35">
      <c r="A889" t="str">
        <f t="shared" si="13"/>
        <v>548014SCRDO</v>
      </c>
      <c r="B889" s="34">
        <v>5480</v>
      </c>
      <c r="C889" s="31" t="s">
        <v>94</v>
      </c>
      <c r="D889" s="31" t="s">
        <v>198</v>
      </c>
      <c r="E889" s="31" t="s">
        <v>446</v>
      </c>
      <c r="F889" s="32">
        <v>-9.89</v>
      </c>
      <c r="G889" s="68">
        <v>-12</v>
      </c>
      <c r="H889" s="32">
        <v>376.15</v>
      </c>
      <c r="I889" s="32">
        <v>386.04</v>
      </c>
      <c r="J889" s="68">
        <v>467</v>
      </c>
      <c r="K889" s="68">
        <v>455</v>
      </c>
      <c r="L889" s="68">
        <v>82</v>
      </c>
      <c r="M889" s="68">
        <v>840</v>
      </c>
      <c r="N889" s="68">
        <v>922</v>
      </c>
      <c r="O889" s="68">
        <v>467</v>
      </c>
      <c r="P889" s="32">
        <v>386.06889999999999</v>
      </c>
      <c r="Q889" s="32">
        <v>0.82669999999999999</v>
      </c>
      <c r="R889" s="33">
        <v>6.0442985234738768E-2</v>
      </c>
      <c r="S889" s="68">
        <v>0</v>
      </c>
      <c r="T889" s="31" t="s">
        <v>417</v>
      </c>
      <c r="U889" s="31" t="s">
        <v>417</v>
      </c>
      <c r="V889" s="31" t="s">
        <v>417</v>
      </c>
      <c r="W889" s="30">
        <v>1</v>
      </c>
      <c r="X889" s="30">
        <v>1</v>
      </c>
    </row>
    <row r="890" spans="1:24" hidden="1" x14ac:dyDescent="0.35">
      <c r="A890" t="str">
        <f t="shared" si="13"/>
        <v>5490LAVA</v>
      </c>
      <c r="B890" s="28">
        <v>5490</v>
      </c>
      <c r="C890" s="25" t="s">
        <v>19</v>
      </c>
      <c r="D890" s="25" t="s">
        <v>226</v>
      </c>
      <c r="E890" s="25" t="s">
        <v>446</v>
      </c>
      <c r="F890" s="26">
        <v>9.8699999999999992</v>
      </c>
      <c r="G890" s="67">
        <v>13</v>
      </c>
      <c r="H890" s="26">
        <v>132.91999999999999</v>
      </c>
      <c r="I890" s="26">
        <v>123.05</v>
      </c>
      <c r="J890" s="67">
        <v>162</v>
      </c>
      <c r="K890" s="67">
        <v>175</v>
      </c>
      <c r="L890" s="67">
        <v>70</v>
      </c>
      <c r="M890" s="67">
        <v>225</v>
      </c>
      <c r="N890" s="67">
        <v>295</v>
      </c>
      <c r="O890" s="67">
        <v>120</v>
      </c>
      <c r="P890" s="26">
        <v>91.152000000000001</v>
      </c>
      <c r="Q890" s="26">
        <v>0.75960000000000005</v>
      </c>
      <c r="R890" s="27">
        <v>1.3820109095654952E-2</v>
      </c>
      <c r="S890" s="67">
        <v>0</v>
      </c>
      <c r="T890" s="25" t="s">
        <v>417</v>
      </c>
      <c r="U890" s="25" t="s">
        <v>417</v>
      </c>
      <c r="V890" s="25" t="s">
        <v>417</v>
      </c>
      <c r="W890" s="24">
        <v>1</v>
      </c>
      <c r="X890" s="24">
        <v>1</v>
      </c>
    </row>
    <row r="891" spans="1:24" hidden="1" x14ac:dyDescent="0.35">
      <c r="A891" t="str">
        <f t="shared" si="13"/>
        <v>6194CHEDCHS</v>
      </c>
      <c r="B891" s="34">
        <v>6194</v>
      </c>
      <c r="C891" s="31" t="s">
        <v>102</v>
      </c>
      <c r="D891" s="31" t="s">
        <v>186</v>
      </c>
      <c r="E891" s="31" t="s">
        <v>446</v>
      </c>
      <c r="F891" s="32">
        <v>9.86</v>
      </c>
      <c r="G891" s="68">
        <v>4.3099999999999996</v>
      </c>
      <c r="H891" s="32">
        <v>73.209999999999994</v>
      </c>
      <c r="I891" s="32">
        <v>63.35</v>
      </c>
      <c r="J891" s="68">
        <v>27.7</v>
      </c>
      <c r="K891" s="68">
        <v>32.01</v>
      </c>
      <c r="L891" s="68">
        <v>37</v>
      </c>
      <c r="M891" s="68">
        <v>20</v>
      </c>
      <c r="N891" s="68">
        <v>57</v>
      </c>
      <c r="O891" s="68">
        <v>25</v>
      </c>
      <c r="P891" s="32">
        <v>57.1875</v>
      </c>
      <c r="Q891" s="32">
        <v>2.2875000000000001</v>
      </c>
      <c r="R891" s="33">
        <v>8.3872169705675893E-3</v>
      </c>
      <c r="S891" s="68">
        <v>0</v>
      </c>
      <c r="T891" s="31" t="s">
        <v>417</v>
      </c>
      <c r="U891" s="31" t="s">
        <v>417</v>
      </c>
      <c r="V891" s="31" t="s">
        <v>417</v>
      </c>
      <c r="W891" s="30">
        <v>1</v>
      </c>
      <c r="X891" s="30">
        <v>1</v>
      </c>
    </row>
    <row r="892" spans="1:24" hidden="1" x14ac:dyDescent="0.35">
      <c r="A892" t="str">
        <f t="shared" si="13"/>
        <v>6192BANAPEP</v>
      </c>
      <c r="B892" s="28">
        <v>6192</v>
      </c>
      <c r="C892" s="25" t="s">
        <v>87</v>
      </c>
      <c r="D892" s="25" t="s">
        <v>170</v>
      </c>
      <c r="E892" s="25" t="s">
        <v>446</v>
      </c>
      <c r="F892" s="26">
        <v>9.84</v>
      </c>
      <c r="G892" s="67">
        <v>1.55</v>
      </c>
      <c r="H892" s="26">
        <v>17.61</v>
      </c>
      <c r="I892" s="26">
        <v>7.77</v>
      </c>
      <c r="J892" s="67">
        <v>1.22</v>
      </c>
      <c r="K892" s="67">
        <v>2.77</v>
      </c>
      <c r="L892" s="67">
        <v>8.08</v>
      </c>
      <c r="M892" s="67">
        <v>0</v>
      </c>
      <c r="N892" s="67">
        <v>8.08</v>
      </c>
      <c r="O892" s="67">
        <v>5.31</v>
      </c>
      <c r="P892" s="26">
        <v>33.751421999999998</v>
      </c>
      <c r="Q892" s="26">
        <v>6.3562000000000003</v>
      </c>
      <c r="R892" s="27">
        <v>7.3208024406678828E-3</v>
      </c>
      <c r="S892" s="67">
        <v>0</v>
      </c>
      <c r="T892" s="25" t="s">
        <v>417</v>
      </c>
      <c r="U892" s="25" t="s">
        <v>417</v>
      </c>
      <c r="V892" s="25" t="s">
        <v>417</v>
      </c>
      <c r="W892" s="24">
        <v>1</v>
      </c>
      <c r="X892" s="24">
        <v>1</v>
      </c>
    </row>
    <row r="893" spans="1:24" hidden="1" x14ac:dyDescent="0.35">
      <c r="A893" t="str">
        <f t="shared" si="13"/>
        <v>4283PARMAS</v>
      </c>
      <c r="B893" s="34">
        <v>4283</v>
      </c>
      <c r="C893" s="31" t="s">
        <v>109</v>
      </c>
      <c r="D893" s="31" t="s">
        <v>239</v>
      </c>
      <c r="E893" s="31" t="s">
        <v>446</v>
      </c>
      <c r="F893" s="32">
        <v>-9.83</v>
      </c>
      <c r="G893" s="68">
        <v>-1.4</v>
      </c>
      <c r="H893" s="32">
        <v>36.07</v>
      </c>
      <c r="I893" s="32">
        <v>45.9</v>
      </c>
      <c r="J893" s="68">
        <v>6.53</v>
      </c>
      <c r="K893" s="68">
        <v>5.13</v>
      </c>
      <c r="L893" s="68">
        <v>3.83</v>
      </c>
      <c r="M893" s="68">
        <v>6</v>
      </c>
      <c r="N893" s="68">
        <v>9.83</v>
      </c>
      <c r="O893" s="68">
        <v>4.6900000000000004</v>
      </c>
      <c r="P893" s="32">
        <v>32.970700000000001</v>
      </c>
      <c r="Q893" s="32">
        <v>7.03</v>
      </c>
      <c r="R893" s="33">
        <v>6.2160598460561456E-3</v>
      </c>
      <c r="S893" s="68">
        <v>0</v>
      </c>
      <c r="T893" s="31" t="s">
        <v>417</v>
      </c>
      <c r="U893" s="31" t="s">
        <v>417</v>
      </c>
      <c r="V893" s="31" t="s">
        <v>417</v>
      </c>
      <c r="W893" s="30">
        <v>1</v>
      </c>
      <c r="X893" s="30">
        <v>1</v>
      </c>
    </row>
    <row r="894" spans="1:24" hidden="1" x14ac:dyDescent="0.35">
      <c r="A894" t="str">
        <f t="shared" si="13"/>
        <v>6117CAYNSAM</v>
      </c>
      <c r="B894" s="28">
        <v>6117</v>
      </c>
      <c r="C894" s="25" t="s">
        <v>507</v>
      </c>
      <c r="D894" s="25" t="s">
        <v>508</v>
      </c>
      <c r="E894" s="25" t="s">
        <v>446</v>
      </c>
      <c r="F894" s="26">
        <v>-9.83</v>
      </c>
      <c r="G894" s="67">
        <v>-3.08</v>
      </c>
      <c r="H894" s="26">
        <v>-6.38</v>
      </c>
      <c r="I894" s="26">
        <v>3.45</v>
      </c>
      <c r="J894" s="67">
        <v>1.0900000000000001</v>
      </c>
      <c r="K894" s="67">
        <v>-1.99</v>
      </c>
      <c r="L894" s="67">
        <v>12</v>
      </c>
      <c r="M894" s="67">
        <v>0</v>
      </c>
      <c r="N894" s="67">
        <v>12</v>
      </c>
      <c r="O894" s="67">
        <v>14</v>
      </c>
      <c r="P894" s="26">
        <v>44.66</v>
      </c>
      <c r="Q894" s="26">
        <v>3.19</v>
      </c>
      <c r="R894" s="27">
        <v>7.510321647266123E-3</v>
      </c>
      <c r="S894" s="67">
        <v>0</v>
      </c>
      <c r="T894" s="25" t="s">
        <v>417</v>
      </c>
      <c r="U894" s="25" t="s">
        <v>417</v>
      </c>
      <c r="V894" s="25" t="s">
        <v>417</v>
      </c>
      <c r="W894" s="24">
        <v>1</v>
      </c>
      <c r="X894" s="24">
        <v>1</v>
      </c>
    </row>
    <row r="895" spans="1:24" hidden="1" x14ac:dyDescent="0.35">
      <c r="A895" t="str">
        <f t="shared" si="13"/>
        <v>6167ITALSAU</v>
      </c>
      <c r="B895" s="34">
        <v>6167</v>
      </c>
      <c r="C895" s="31" t="s">
        <v>31</v>
      </c>
      <c r="D895" s="31" t="s">
        <v>193</v>
      </c>
      <c r="E895" s="31" t="s">
        <v>446</v>
      </c>
      <c r="F895" s="32">
        <v>-9.83</v>
      </c>
      <c r="G895" s="68">
        <v>-4.49</v>
      </c>
      <c r="H895" s="32">
        <v>93.09</v>
      </c>
      <c r="I895" s="32">
        <v>102.92</v>
      </c>
      <c r="J895" s="68">
        <v>47.05</v>
      </c>
      <c r="K895" s="68">
        <v>42.54</v>
      </c>
      <c r="L895" s="68">
        <v>53.85</v>
      </c>
      <c r="M895" s="68">
        <v>20</v>
      </c>
      <c r="N895" s="68">
        <v>73.849999999999994</v>
      </c>
      <c r="O895" s="68">
        <v>31.3</v>
      </c>
      <c r="P895" s="32">
        <v>68.46875</v>
      </c>
      <c r="Q895" s="32">
        <v>2.1875</v>
      </c>
      <c r="R895" s="33">
        <v>1.1624272215511117E-2</v>
      </c>
      <c r="S895" s="68">
        <v>0</v>
      </c>
      <c r="T895" s="31" t="s">
        <v>417</v>
      </c>
      <c r="U895" s="31" t="s">
        <v>417</v>
      </c>
      <c r="V895" s="31" t="s">
        <v>417</v>
      </c>
      <c r="W895" s="30">
        <v>1</v>
      </c>
      <c r="X895" s="30">
        <v>1</v>
      </c>
    </row>
    <row r="896" spans="1:24" hidden="1" x14ac:dyDescent="0.35">
      <c r="A896" t="str">
        <f t="shared" si="13"/>
        <v>5487FETA</v>
      </c>
      <c r="B896" s="28">
        <v>5487</v>
      </c>
      <c r="C896" s="25" t="s">
        <v>107</v>
      </c>
      <c r="D896" s="25" t="s">
        <v>201</v>
      </c>
      <c r="E896" s="25" t="s">
        <v>446</v>
      </c>
      <c r="F896" s="26">
        <v>9.82</v>
      </c>
      <c r="G896" s="67">
        <v>2.86</v>
      </c>
      <c r="H896" s="26">
        <v>62.53</v>
      </c>
      <c r="I896" s="26">
        <v>52.71</v>
      </c>
      <c r="J896" s="67">
        <v>15.4</v>
      </c>
      <c r="K896" s="67">
        <v>18.260000000000002</v>
      </c>
      <c r="L896" s="67">
        <v>9.75</v>
      </c>
      <c r="M896" s="67">
        <v>24</v>
      </c>
      <c r="N896" s="67">
        <v>33.75</v>
      </c>
      <c r="O896" s="67">
        <v>15.5</v>
      </c>
      <c r="P896" s="26">
        <v>53.113849999999999</v>
      </c>
      <c r="Q896" s="26">
        <v>3.4266999999999999</v>
      </c>
      <c r="R896" s="27">
        <v>5.610869775162515E-3</v>
      </c>
      <c r="S896" s="67">
        <v>0</v>
      </c>
      <c r="T896" s="25" t="s">
        <v>417</v>
      </c>
      <c r="U896" s="25" t="s">
        <v>417</v>
      </c>
      <c r="V896" s="25" t="s">
        <v>417</v>
      </c>
      <c r="W896" s="24">
        <v>1</v>
      </c>
      <c r="X896" s="24">
        <v>1</v>
      </c>
    </row>
    <row r="897" spans="1:24" hidden="1" x14ac:dyDescent="0.35">
      <c r="A897" t="str">
        <f t="shared" si="13"/>
        <v>8705ONIONS</v>
      </c>
      <c r="B897" s="34">
        <v>8705</v>
      </c>
      <c r="C897" s="31" t="s">
        <v>52</v>
      </c>
      <c r="D897" s="31" t="s">
        <v>232</v>
      </c>
      <c r="E897" s="31" t="s">
        <v>446</v>
      </c>
      <c r="F897" s="32">
        <v>9.8000000000000007</v>
      </c>
      <c r="G897" s="68">
        <v>1.92</v>
      </c>
      <c r="H897" s="32">
        <v>48.96</v>
      </c>
      <c r="I897" s="32">
        <v>39.159999999999997</v>
      </c>
      <c r="J897" s="68">
        <v>7.65</v>
      </c>
      <c r="K897" s="68">
        <v>9.56</v>
      </c>
      <c r="L897" s="68">
        <v>5.56</v>
      </c>
      <c r="M897" s="68">
        <v>7</v>
      </c>
      <c r="N897" s="68">
        <v>12.56</v>
      </c>
      <c r="O897" s="68">
        <v>3</v>
      </c>
      <c r="P897" s="32">
        <v>15.36</v>
      </c>
      <c r="Q897" s="32">
        <v>5.12</v>
      </c>
      <c r="R897" s="33">
        <v>3.8197958582719457E-3</v>
      </c>
      <c r="S897" s="68">
        <v>0</v>
      </c>
      <c r="T897" s="31" t="s">
        <v>417</v>
      </c>
      <c r="U897" s="31" t="s">
        <v>417</v>
      </c>
      <c r="V897" s="31" t="s">
        <v>417</v>
      </c>
      <c r="W897" s="30">
        <v>1</v>
      </c>
      <c r="X897" s="30">
        <v>1</v>
      </c>
    </row>
    <row r="898" spans="1:24" hidden="1" x14ac:dyDescent="0.35">
      <c r="A898" t="str">
        <f t="shared" si="13"/>
        <v>5468JALPEPP</v>
      </c>
      <c r="B898" s="28">
        <v>5468</v>
      </c>
      <c r="C898" s="25" t="s">
        <v>84</v>
      </c>
      <c r="D898" s="25" t="s">
        <v>223</v>
      </c>
      <c r="E898" s="25" t="s">
        <v>446</v>
      </c>
      <c r="F898" s="26">
        <v>9.7899999999999991</v>
      </c>
      <c r="G898" s="67">
        <v>1.58</v>
      </c>
      <c r="H898" s="26">
        <v>17.07</v>
      </c>
      <c r="I898" s="26">
        <v>7.28</v>
      </c>
      <c r="J898" s="67">
        <v>1.17</v>
      </c>
      <c r="K898" s="67">
        <v>2.75</v>
      </c>
      <c r="L898" s="67">
        <v>7.95</v>
      </c>
      <c r="M898" s="67">
        <v>0</v>
      </c>
      <c r="N898" s="67">
        <v>7.95</v>
      </c>
      <c r="O898" s="67">
        <v>5.2</v>
      </c>
      <c r="P898" s="26">
        <v>32.292000000000002</v>
      </c>
      <c r="Q898" s="26">
        <v>6.21</v>
      </c>
      <c r="R898" s="27">
        <v>5.123843838720589E-3</v>
      </c>
      <c r="S898" s="67">
        <v>0</v>
      </c>
      <c r="T898" s="25" t="s">
        <v>417</v>
      </c>
      <c r="U898" s="25" t="s">
        <v>417</v>
      </c>
      <c r="V898" s="25" t="s">
        <v>417</v>
      </c>
      <c r="W898" s="24">
        <v>1</v>
      </c>
      <c r="X898" s="24">
        <v>1</v>
      </c>
    </row>
    <row r="899" spans="1:24" x14ac:dyDescent="0.35">
      <c r="A899" t="str">
        <f t="shared" ref="A899:A962" si="14">B899&amp;C899</f>
        <v>1368GRNPEPP</v>
      </c>
      <c r="B899" s="34">
        <v>1368</v>
      </c>
      <c r="C899" s="31" t="s">
        <v>57</v>
      </c>
      <c r="D899" s="31" t="s">
        <v>212</v>
      </c>
      <c r="E899" s="31" t="s">
        <v>446</v>
      </c>
      <c r="F899" s="32">
        <v>9.77</v>
      </c>
      <c r="G899" s="68">
        <v>1.49</v>
      </c>
      <c r="H899" s="32">
        <v>85.16</v>
      </c>
      <c r="I899" s="32">
        <v>75.39</v>
      </c>
      <c r="J899" s="68">
        <v>11.51</v>
      </c>
      <c r="K899" s="68">
        <v>13</v>
      </c>
      <c r="L899" s="68">
        <v>1</v>
      </c>
      <c r="M899" s="68">
        <v>19</v>
      </c>
      <c r="N899" s="68">
        <v>20</v>
      </c>
      <c r="O899" s="68">
        <v>7</v>
      </c>
      <c r="P899" s="32">
        <v>45.85</v>
      </c>
      <c r="Q899" s="32">
        <v>6.55</v>
      </c>
      <c r="R899" s="33">
        <v>4.8420930104920712E-3</v>
      </c>
      <c r="S899" s="68">
        <v>0</v>
      </c>
      <c r="T899" s="31" t="s">
        <v>417</v>
      </c>
      <c r="U899" s="31" t="s">
        <v>417</v>
      </c>
      <c r="V899" s="31" t="s">
        <v>417</v>
      </c>
      <c r="W899" s="30">
        <v>1</v>
      </c>
      <c r="X899" s="30">
        <v>1</v>
      </c>
    </row>
    <row r="900" spans="1:24" hidden="1" x14ac:dyDescent="0.35">
      <c r="A900" t="str">
        <f t="shared" si="14"/>
        <v>5487BANAPEP</v>
      </c>
      <c r="B900" s="28">
        <v>5487</v>
      </c>
      <c r="C900" s="25" t="s">
        <v>87</v>
      </c>
      <c r="D900" s="25" t="s">
        <v>170</v>
      </c>
      <c r="E900" s="25" t="s">
        <v>446</v>
      </c>
      <c r="F900" s="26">
        <v>9.73</v>
      </c>
      <c r="G900" s="67">
        <v>1.53</v>
      </c>
      <c r="H900" s="26">
        <v>31.46</v>
      </c>
      <c r="I900" s="26">
        <v>21.73</v>
      </c>
      <c r="J900" s="67">
        <v>3.41</v>
      </c>
      <c r="K900" s="67">
        <v>4.95</v>
      </c>
      <c r="L900" s="67">
        <v>0.95</v>
      </c>
      <c r="M900" s="67">
        <v>8</v>
      </c>
      <c r="N900" s="67">
        <v>8.9499999999999993</v>
      </c>
      <c r="O900" s="67">
        <v>4</v>
      </c>
      <c r="P900" s="26">
        <v>25.424800000000001</v>
      </c>
      <c r="Q900" s="26">
        <v>6.3562000000000003</v>
      </c>
      <c r="R900" s="27">
        <v>2.685838851063365E-3</v>
      </c>
      <c r="S900" s="67">
        <v>0</v>
      </c>
      <c r="T900" s="25" t="s">
        <v>417</v>
      </c>
      <c r="U900" s="25" t="s">
        <v>417</v>
      </c>
      <c r="V900" s="25" t="s">
        <v>417</v>
      </c>
      <c r="W900" s="24">
        <v>1</v>
      </c>
      <c r="X900" s="24">
        <v>1</v>
      </c>
    </row>
    <row r="901" spans="1:24" hidden="1" x14ac:dyDescent="0.35">
      <c r="A901" t="str">
        <f t="shared" si="14"/>
        <v>5487PHLSTK</v>
      </c>
      <c r="B901" s="34">
        <v>5487</v>
      </c>
      <c r="C901" s="31" t="s">
        <v>40</v>
      </c>
      <c r="D901" s="31" t="s">
        <v>243</v>
      </c>
      <c r="E901" s="31" t="s">
        <v>446</v>
      </c>
      <c r="F901" s="32">
        <v>9.7200000000000006</v>
      </c>
      <c r="G901" s="68">
        <v>1.49</v>
      </c>
      <c r="H901" s="32">
        <v>189.85</v>
      </c>
      <c r="I901" s="32">
        <v>180.13</v>
      </c>
      <c r="J901" s="68">
        <v>27.66</v>
      </c>
      <c r="K901" s="68">
        <v>29.15</v>
      </c>
      <c r="L901" s="68">
        <v>28.15</v>
      </c>
      <c r="M901" s="68">
        <v>12</v>
      </c>
      <c r="N901" s="68">
        <v>40.15</v>
      </c>
      <c r="O901" s="68">
        <v>11</v>
      </c>
      <c r="P901" s="32">
        <v>71.646299999999997</v>
      </c>
      <c r="Q901" s="32">
        <v>6.5133000000000001</v>
      </c>
      <c r="R901" s="33">
        <v>7.5686108081456354E-3</v>
      </c>
      <c r="S901" s="68">
        <v>0</v>
      </c>
      <c r="T901" s="31" t="s">
        <v>417</v>
      </c>
      <c r="U901" s="31" t="s">
        <v>417</v>
      </c>
      <c r="V901" s="31" t="s">
        <v>417</v>
      </c>
      <c r="W901" s="30">
        <v>1</v>
      </c>
      <c r="X901" s="30">
        <v>1</v>
      </c>
    </row>
    <row r="902" spans="1:24" hidden="1" x14ac:dyDescent="0.35">
      <c r="A902" t="str">
        <f t="shared" si="14"/>
        <v>5487LAVA</v>
      </c>
      <c r="B902" s="28">
        <v>5487</v>
      </c>
      <c r="C902" s="25" t="s">
        <v>19</v>
      </c>
      <c r="D902" s="25" t="s">
        <v>226</v>
      </c>
      <c r="E902" s="25" t="s">
        <v>446</v>
      </c>
      <c r="F902" s="26">
        <v>-9.69</v>
      </c>
      <c r="G902" s="67">
        <v>-12.75</v>
      </c>
      <c r="H902" s="26">
        <v>158.94999999999999</v>
      </c>
      <c r="I902" s="26">
        <v>168.64</v>
      </c>
      <c r="J902" s="67">
        <v>222</v>
      </c>
      <c r="K902" s="67">
        <v>209.25</v>
      </c>
      <c r="L902" s="67">
        <v>108</v>
      </c>
      <c r="M902" s="67">
        <v>225</v>
      </c>
      <c r="N902" s="67">
        <v>333</v>
      </c>
      <c r="O902" s="67">
        <v>123.75</v>
      </c>
      <c r="P902" s="26">
        <v>94.000500000000002</v>
      </c>
      <c r="Q902" s="26">
        <v>0.75960000000000005</v>
      </c>
      <c r="R902" s="27">
        <v>9.930075946295816E-3</v>
      </c>
      <c r="S902" s="67">
        <v>0</v>
      </c>
      <c r="T902" s="25" t="s">
        <v>417</v>
      </c>
      <c r="U902" s="25" t="s">
        <v>417</v>
      </c>
      <c r="V902" s="25" t="s">
        <v>417</v>
      </c>
      <c r="W902" s="24">
        <v>1</v>
      </c>
      <c r="X902" s="24">
        <v>1</v>
      </c>
    </row>
    <row r="903" spans="1:24" hidden="1" x14ac:dyDescent="0.35">
      <c r="A903" t="str">
        <f t="shared" si="14"/>
        <v>1484PARMAS</v>
      </c>
      <c r="B903" s="34">
        <v>1484</v>
      </c>
      <c r="C903" s="31" t="s">
        <v>109</v>
      </c>
      <c r="D903" s="31" t="s">
        <v>239</v>
      </c>
      <c r="E903" s="31" t="s">
        <v>446</v>
      </c>
      <c r="F903" s="32">
        <v>-9.6300000000000008</v>
      </c>
      <c r="G903" s="68">
        <v>-1.37</v>
      </c>
      <c r="H903" s="32">
        <v>25.88</v>
      </c>
      <c r="I903" s="32">
        <v>35.51</v>
      </c>
      <c r="J903" s="68">
        <v>5.05</v>
      </c>
      <c r="K903" s="68">
        <v>3.68</v>
      </c>
      <c r="L903" s="68">
        <v>2.12</v>
      </c>
      <c r="M903" s="68">
        <v>4</v>
      </c>
      <c r="N903" s="68">
        <v>6.12</v>
      </c>
      <c r="O903" s="68">
        <v>2.44</v>
      </c>
      <c r="P903" s="32">
        <v>17.153199999999998</v>
      </c>
      <c r="Q903" s="32">
        <v>7.03</v>
      </c>
      <c r="R903" s="33">
        <v>4.4631387752236728E-3</v>
      </c>
      <c r="S903" s="68">
        <v>0</v>
      </c>
      <c r="T903" s="31" t="s">
        <v>417</v>
      </c>
      <c r="U903" s="31" t="s">
        <v>417</v>
      </c>
      <c r="V903" s="31" t="s">
        <v>417</v>
      </c>
      <c r="W903" s="30">
        <v>1</v>
      </c>
      <c r="X903" s="30">
        <v>1</v>
      </c>
    </row>
    <row r="904" spans="1:24" hidden="1" x14ac:dyDescent="0.35">
      <c r="A904" t="str">
        <f t="shared" si="14"/>
        <v>5427BEEF</v>
      </c>
      <c r="B904" s="28">
        <v>5427</v>
      </c>
      <c r="C904" s="25" t="s">
        <v>11</v>
      </c>
      <c r="D904" s="25" t="s">
        <v>192</v>
      </c>
      <c r="E904" s="25" t="s">
        <v>446</v>
      </c>
      <c r="F904" s="26">
        <v>9.6199999999999992</v>
      </c>
      <c r="G904" s="67">
        <v>2.9</v>
      </c>
      <c r="H904" s="26">
        <v>106.41</v>
      </c>
      <c r="I904" s="26">
        <v>96.79</v>
      </c>
      <c r="J904" s="67">
        <v>29.11</v>
      </c>
      <c r="K904" s="67">
        <v>32</v>
      </c>
      <c r="L904" s="67">
        <v>17</v>
      </c>
      <c r="M904" s="67">
        <v>30</v>
      </c>
      <c r="N904" s="67">
        <v>47</v>
      </c>
      <c r="O904" s="67">
        <v>15</v>
      </c>
      <c r="P904" s="26">
        <v>49.875</v>
      </c>
      <c r="Q904" s="26">
        <v>3.3250000000000002</v>
      </c>
      <c r="R904" s="27">
        <v>7.8957208232693556E-3</v>
      </c>
      <c r="S904" s="67">
        <v>0</v>
      </c>
      <c r="T904" s="25" t="s">
        <v>417</v>
      </c>
      <c r="U904" s="25" t="s">
        <v>417</v>
      </c>
      <c r="V904" s="25" t="s">
        <v>417</v>
      </c>
      <c r="W904" s="24">
        <v>1</v>
      </c>
      <c r="X904" s="24">
        <v>1</v>
      </c>
    </row>
    <row r="905" spans="1:24" hidden="1" x14ac:dyDescent="0.35">
      <c r="A905" t="str">
        <f t="shared" si="14"/>
        <v>54692LTCKE</v>
      </c>
      <c r="B905" s="34">
        <v>5469</v>
      </c>
      <c r="C905" s="31" t="s">
        <v>469</v>
      </c>
      <c r="D905" s="31" t="s">
        <v>470</v>
      </c>
      <c r="E905" s="31" t="s">
        <v>461</v>
      </c>
      <c r="F905" s="32">
        <v>9.6199999999999992</v>
      </c>
      <c r="G905" s="68">
        <v>7</v>
      </c>
      <c r="H905" s="32">
        <v>44.02</v>
      </c>
      <c r="I905" s="32">
        <v>34.4</v>
      </c>
      <c r="J905" s="68">
        <v>25</v>
      </c>
      <c r="K905" s="68">
        <v>32</v>
      </c>
      <c r="L905" s="68">
        <v>40</v>
      </c>
      <c r="M905" s="68">
        <v>0</v>
      </c>
      <c r="N905" s="68">
        <v>40</v>
      </c>
      <c r="O905" s="68">
        <v>8</v>
      </c>
      <c r="P905" s="32">
        <v>11</v>
      </c>
      <c r="Q905" s="32">
        <v>1.375</v>
      </c>
      <c r="R905" s="33">
        <v>1.5964598068385226E-3</v>
      </c>
      <c r="S905" s="68">
        <v>0</v>
      </c>
      <c r="T905" s="31" t="s">
        <v>417</v>
      </c>
      <c r="U905" s="31" t="s">
        <v>417</v>
      </c>
      <c r="V905" s="31" t="s">
        <v>417</v>
      </c>
      <c r="W905" s="30">
        <v>1</v>
      </c>
      <c r="X905" s="30">
        <v>1</v>
      </c>
    </row>
    <row r="906" spans="1:24" hidden="1" x14ac:dyDescent="0.35">
      <c r="A906" t="str">
        <f t="shared" si="14"/>
        <v>428312PANCR</v>
      </c>
      <c r="B906" s="28">
        <v>4283</v>
      </c>
      <c r="C906" s="25" t="s">
        <v>103</v>
      </c>
      <c r="D906" s="25" t="s">
        <v>199</v>
      </c>
      <c r="E906" s="25" t="s">
        <v>446</v>
      </c>
      <c r="F906" s="26">
        <v>9.59</v>
      </c>
      <c r="G906" s="67">
        <v>9.5</v>
      </c>
      <c r="H906" s="26">
        <v>422.16</v>
      </c>
      <c r="I906" s="26">
        <v>412.57</v>
      </c>
      <c r="J906" s="67">
        <v>409</v>
      </c>
      <c r="K906" s="67">
        <v>418.5</v>
      </c>
      <c r="L906" s="67">
        <v>78.5</v>
      </c>
      <c r="M906" s="67">
        <v>424</v>
      </c>
      <c r="N906" s="67">
        <v>502.5</v>
      </c>
      <c r="O906" s="67">
        <v>84</v>
      </c>
      <c r="P906" s="26">
        <v>84.730800000000002</v>
      </c>
      <c r="Q906" s="26">
        <v>1.0086999999999999</v>
      </c>
      <c r="R906" s="27">
        <v>1.5974538714804785E-2</v>
      </c>
      <c r="S906" s="67">
        <v>0</v>
      </c>
      <c r="T906" s="25" t="s">
        <v>417</v>
      </c>
      <c r="U906" s="25" t="s">
        <v>417</v>
      </c>
      <c r="V906" s="25" t="s">
        <v>417</v>
      </c>
      <c r="W906" s="24">
        <v>1</v>
      </c>
      <c r="X906" s="24">
        <v>1</v>
      </c>
    </row>
    <row r="907" spans="1:24" hidden="1" x14ac:dyDescent="0.35">
      <c r="A907" t="str">
        <f t="shared" si="14"/>
        <v>6118BEEF</v>
      </c>
      <c r="B907" s="34">
        <v>6118</v>
      </c>
      <c r="C907" s="31" t="s">
        <v>11</v>
      </c>
      <c r="D907" s="31" t="s">
        <v>192</v>
      </c>
      <c r="E907" s="31" t="s">
        <v>446</v>
      </c>
      <c r="F907" s="32">
        <v>-9.59</v>
      </c>
      <c r="G907" s="68">
        <v>-2.91</v>
      </c>
      <c r="H907" s="32">
        <v>26.51</v>
      </c>
      <c r="I907" s="32">
        <v>36.1</v>
      </c>
      <c r="J907" s="68">
        <v>10.88</v>
      </c>
      <c r="K907" s="68">
        <v>7.97</v>
      </c>
      <c r="L907" s="68">
        <v>9</v>
      </c>
      <c r="M907" s="68">
        <v>10</v>
      </c>
      <c r="N907" s="68">
        <v>19</v>
      </c>
      <c r="O907" s="68">
        <v>11.03</v>
      </c>
      <c r="P907" s="32">
        <v>36.674750000000003</v>
      </c>
      <c r="Q907" s="32">
        <v>3.3250000000000002</v>
      </c>
      <c r="R907" s="33">
        <v>7.0037471400693479E-3</v>
      </c>
      <c r="S907" s="68">
        <v>0</v>
      </c>
      <c r="T907" s="31" t="s">
        <v>417</v>
      </c>
      <c r="U907" s="31" t="s">
        <v>417</v>
      </c>
      <c r="V907" s="31" t="s">
        <v>417</v>
      </c>
      <c r="W907" s="30">
        <v>1</v>
      </c>
      <c r="X907" s="30">
        <v>1</v>
      </c>
    </row>
    <row r="908" spans="1:24" hidden="1" x14ac:dyDescent="0.35">
      <c r="A908" t="str">
        <f t="shared" si="14"/>
        <v>546912PANCR</v>
      </c>
      <c r="B908" s="28">
        <v>5469</v>
      </c>
      <c r="C908" s="25" t="s">
        <v>103</v>
      </c>
      <c r="D908" s="25" t="s">
        <v>199</v>
      </c>
      <c r="E908" s="25" t="s">
        <v>446</v>
      </c>
      <c r="F908" s="26">
        <v>9.58</v>
      </c>
      <c r="G908" s="67">
        <v>9.5</v>
      </c>
      <c r="H908" s="26">
        <v>272.86</v>
      </c>
      <c r="I908" s="26">
        <v>263.27999999999997</v>
      </c>
      <c r="J908" s="67">
        <v>261</v>
      </c>
      <c r="K908" s="67">
        <v>270.5</v>
      </c>
      <c r="L908" s="67">
        <v>90</v>
      </c>
      <c r="M908" s="67">
        <v>320</v>
      </c>
      <c r="N908" s="67">
        <v>410</v>
      </c>
      <c r="O908" s="67">
        <v>139.5</v>
      </c>
      <c r="P908" s="26">
        <v>140.71365</v>
      </c>
      <c r="Q908" s="26">
        <v>1.0086999999999999</v>
      </c>
      <c r="R908" s="27">
        <v>2.0422153318049408E-2</v>
      </c>
      <c r="S908" s="67">
        <v>0</v>
      </c>
      <c r="T908" s="25" t="s">
        <v>417</v>
      </c>
      <c r="U908" s="25" t="s">
        <v>417</v>
      </c>
      <c r="V908" s="25" t="s">
        <v>417</v>
      </c>
      <c r="W908" s="24">
        <v>1</v>
      </c>
      <c r="X908" s="24">
        <v>1</v>
      </c>
    </row>
    <row r="909" spans="1:24" hidden="1" x14ac:dyDescent="0.35">
      <c r="A909" t="str">
        <f t="shared" si="14"/>
        <v>549020OZWTR</v>
      </c>
      <c r="B909" s="34">
        <v>5490</v>
      </c>
      <c r="C909" s="31" t="s">
        <v>133</v>
      </c>
      <c r="D909" s="31" t="s">
        <v>159</v>
      </c>
      <c r="E909" s="31" t="s">
        <v>461</v>
      </c>
      <c r="F909" s="32">
        <v>9.58</v>
      </c>
      <c r="G909" s="68">
        <v>18</v>
      </c>
      <c r="H909" s="32">
        <v>13.83</v>
      </c>
      <c r="I909" s="32">
        <v>4.25</v>
      </c>
      <c r="J909" s="68">
        <v>8</v>
      </c>
      <c r="K909" s="68">
        <v>26</v>
      </c>
      <c r="L909" s="68">
        <v>60</v>
      </c>
      <c r="M909" s="68">
        <v>0</v>
      </c>
      <c r="N909" s="68">
        <v>60</v>
      </c>
      <c r="O909" s="68">
        <v>34</v>
      </c>
      <c r="P909" s="32">
        <v>18.0914</v>
      </c>
      <c r="Q909" s="32">
        <v>0.53210000000000002</v>
      </c>
      <c r="R909" s="33">
        <v>2.742947183749473E-3</v>
      </c>
      <c r="S909" s="68">
        <v>0</v>
      </c>
      <c r="T909" s="31" t="s">
        <v>417</v>
      </c>
      <c r="U909" s="31" t="s">
        <v>417</v>
      </c>
      <c r="V909" s="31" t="s">
        <v>417</v>
      </c>
      <c r="W909" s="30">
        <v>1</v>
      </c>
      <c r="X909" s="30">
        <v>1</v>
      </c>
    </row>
    <row r="910" spans="1:24" hidden="1" x14ac:dyDescent="0.35">
      <c r="A910" t="str">
        <f t="shared" si="14"/>
        <v>6194GARSAUC</v>
      </c>
      <c r="B910" s="28">
        <v>6194</v>
      </c>
      <c r="C910" s="25" t="s">
        <v>206</v>
      </c>
      <c r="D910" s="25" t="s">
        <v>460</v>
      </c>
      <c r="E910" s="25" t="s">
        <v>446</v>
      </c>
      <c r="F910" s="26">
        <v>9.58</v>
      </c>
      <c r="G910" s="67">
        <v>43</v>
      </c>
      <c r="H910" s="26">
        <v>67.290000000000006</v>
      </c>
      <c r="I910" s="26">
        <v>57.71</v>
      </c>
      <c r="J910" s="67">
        <v>259</v>
      </c>
      <c r="K910" s="67">
        <v>302</v>
      </c>
      <c r="L910" s="67">
        <v>97</v>
      </c>
      <c r="M910" s="67">
        <v>360</v>
      </c>
      <c r="N910" s="67">
        <v>457</v>
      </c>
      <c r="O910" s="67">
        <v>155</v>
      </c>
      <c r="P910" s="26">
        <v>34.533999999999999</v>
      </c>
      <c r="Q910" s="26">
        <v>0.2228</v>
      </c>
      <c r="R910" s="27">
        <v>5.0648157527708173E-3</v>
      </c>
      <c r="S910" s="67">
        <v>0</v>
      </c>
      <c r="T910" s="25" t="s">
        <v>417</v>
      </c>
      <c r="U910" s="25" t="s">
        <v>417</v>
      </c>
      <c r="V910" s="25" t="s">
        <v>417</v>
      </c>
      <c r="W910" s="24">
        <v>1</v>
      </c>
      <c r="X910" s="24">
        <v>1</v>
      </c>
    </row>
    <row r="911" spans="1:24" hidden="1" x14ac:dyDescent="0.35">
      <c r="A911" t="str">
        <f t="shared" si="14"/>
        <v>611820OZWTR</v>
      </c>
      <c r="B911" s="34">
        <v>6118</v>
      </c>
      <c r="C911" s="31" t="s">
        <v>133</v>
      </c>
      <c r="D911" s="31" t="s">
        <v>159</v>
      </c>
      <c r="E911" s="31" t="s">
        <v>461</v>
      </c>
      <c r="F911" s="32">
        <v>9.57</v>
      </c>
      <c r="G911" s="68">
        <v>18</v>
      </c>
      <c r="H911" s="32">
        <v>9.57</v>
      </c>
      <c r="I911" s="32">
        <v>0</v>
      </c>
      <c r="J911" s="68">
        <v>0</v>
      </c>
      <c r="K911" s="68">
        <v>18</v>
      </c>
      <c r="L911" s="68">
        <v>28</v>
      </c>
      <c r="M911" s="68">
        <v>0</v>
      </c>
      <c r="N911" s="68">
        <v>28</v>
      </c>
      <c r="O911" s="68">
        <v>10</v>
      </c>
      <c r="P911" s="32">
        <v>5.3209999999999997</v>
      </c>
      <c r="Q911" s="32">
        <v>0.53210000000000002</v>
      </c>
      <c r="R911" s="33">
        <v>1.0161470366480752E-3</v>
      </c>
      <c r="S911" s="68">
        <v>0</v>
      </c>
      <c r="T911" s="31" t="s">
        <v>417</v>
      </c>
      <c r="U911" s="31" t="s">
        <v>417</v>
      </c>
      <c r="V911" s="31" t="s">
        <v>417</v>
      </c>
      <c r="W911" s="30">
        <v>1</v>
      </c>
      <c r="X911" s="30">
        <v>1</v>
      </c>
    </row>
    <row r="912" spans="1:24" hidden="1" x14ac:dyDescent="0.35">
      <c r="A912" t="str">
        <f t="shared" si="14"/>
        <v>546820OZORG</v>
      </c>
      <c r="B912" s="28">
        <v>5468</v>
      </c>
      <c r="C912" s="25" t="s">
        <v>134</v>
      </c>
      <c r="D912" s="25" t="s">
        <v>161</v>
      </c>
      <c r="E912" s="25" t="s">
        <v>461</v>
      </c>
      <c r="F912" s="26">
        <v>9.5500000000000007</v>
      </c>
      <c r="G912" s="67">
        <v>13</v>
      </c>
      <c r="H912" s="26">
        <v>16.89</v>
      </c>
      <c r="I912" s="26">
        <v>7.34</v>
      </c>
      <c r="J912" s="67">
        <v>10</v>
      </c>
      <c r="K912" s="67">
        <v>23</v>
      </c>
      <c r="L912" s="67">
        <v>23</v>
      </c>
      <c r="M912" s="67">
        <v>0</v>
      </c>
      <c r="N912" s="67">
        <v>23</v>
      </c>
      <c r="O912" s="67">
        <v>0</v>
      </c>
      <c r="P912" s="26">
        <v>0</v>
      </c>
      <c r="Q912" s="26">
        <v>0</v>
      </c>
      <c r="R912" s="27">
        <v>0</v>
      </c>
      <c r="S912" s="67">
        <v>0</v>
      </c>
      <c r="T912" s="25" t="s">
        <v>417</v>
      </c>
      <c r="U912" s="25" t="s">
        <v>417</v>
      </c>
      <c r="V912" s="25" t="s">
        <v>417</v>
      </c>
      <c r="W912" s="24">
        <v>1</v>
      </c>
      <c r="X912" s="24">
        <v>1</v>
      </c>
    </row>
    <row r="913" spans="1:24" hidden="1" x14ac:dyDescent="0.35">
      <c r="A913" t="str">
        <f t="shared" si="14"/>
        <v>548020OZCOKE</v>
      </c>
      <c r="B913" s="34">
        <v>5480</v>
      </c>
      <c r="C913" s="31" t="s">
        <v>130</v>
      </c>
      <c r="D913" s="31" t="s">
        <v>158</v>
      </c>
      <c r="E913" s="31" t="s">
        <v>461</v>
      </c>
      <c r="F913" s="32">
        <v>9.5500000000000007</v>
      </c>
      <c r="G913" s="68">
        <v>13</v>
      </c>
      <c r="H913" s="32">
        <v>41.14</v>
      </c>
      <c r="I913" s="32">
        <v>31.59</v>
      </c>
      <c r="J913" s="68">
        <v>43</v>
      </c>
      <c r="K913" s="68">
        <v>56</v>
      </c>
      <c r="L913" s="68">
        <v>83</v>
      </c>
      <c r="M913" s="68">
        <v>0</v>
      </c>
      <c r="N913" s="68">
        <v>83</v>
      </c>
      <c r="O913" s="68">
        <v>27</v>
      </c>
      <c r="P913" s="32">
        <v>19.834199999999999</v>
      </c>
      <c r="Q913" s="32">
        <v>0.73460000000000003</v>
      </c>
      <c r="R913" s="33">
        <v>3.1052443171228133E-3</v>
      </c>
      <c r="S913" s="68">
        <v>0</v>
      </c>
      <c r="T913" s="31" t="s">
        <v>417</v>
      </c>
      <c r="U913" s="31" t="s">
        <v>417</v>
      </c>
      <c r="V913" s="31" t="s">
        <v>417</v>
      </c>
      <c r="W913" s="30">
        <v>1</v>
      </c>
      <c r="X913" s="30">
        <v>1</v>
      </c>
    </row>
    <row r="914" spans="1:24" hidden="1" x14ac:dyDescent="0.35">
      <c r="A914" t="str">
        <f t="shared" si="14"/>
        <v>148420OZDIET</v>
      </c>
      <c r="B914" s="28">
        <v>1484</v>
      </c>
      <c r="C914" s="25" t="s">
        <v>131</v>
      </c>
      <c r="D914" s="25" t="s">
        <v>160</v>
      </c>
      <c r="E914" s="25" t="s">
        <v>461</v>
      </c>
      <c r="F914" s="26">
        <v>9.5500000000000007</v>
      </c>
      <c r="G914" s="67">
        <v>13</v>
      </c>
      <c r="H914" s="26">
        <v>11.01</v>
      </c>
      <c r="I914" s="26">
        <v>1.46</v>
      </c>
      <c r="J914" s="67">
        <v>2</v>
      </c>
      <c r="K914" s="67">
        <v>15</v>
      </c>
      <c r="L914" s="67">
        <v>32</v>
      </c>
      <c r="M914" s="67">
        <v>48</v>
      </c>
      <c r="N914" s="67">
        <v>80</v>
      </c>
      <c r="O914" s="67">
        <v>65</v>
      </c>
      <c r="P914" s="26">
        <v>47.749000000000002</v>
      </c>
      <c r="Q914" s="26">
        <v>0.73460000000000003</v>
      </c>
      <c r="R914" s="27">
        <v>1.2423945000242241E-2</v>
      </c>
      <c r="S914" s="67">
        <v>0</v>
      </c>
      <c r="T914" s="25" t="s">
        <v>417</v>
      </c>
      <c r="U914" s="25" t="s">
        <v>417</v>
      </c>
      <c r="V914" s="25" t="s">
        <v>417</v>
      </c>
      <c r="W914" s="24">
        <v>1</v>
      </c>
      <c r="X914" s="24">
        <v>1</v>
      </c>
    </row>
    <row r="915" spans="1:24" hidden="1" x14ac:dyDescent="0.35">
      <c r="A915" t="str">
        <f t="shared" si="14"/>
        <v>542720OZDRP</v>
      </c>
      <c r="B915" s="34">
        <v>5427</v>
      </c>
      <c r="C915" s="31" t="s">
        <v>462</v>
      </c>
      <c r="D915" s="31" t="s">
        <v>463</v>
      </c>
      <c r="E915" s="31" t="s">
        <v>461</v>
      </c>
      <c r="F915" s="32">
        <v>9.5500000000000007</v>
      </c>
      <c r="G915" s="68">
        <v>13</v>
      </c>
      <c r="H915" s="32">
        <v>30.12</v>
      </c>
      <c r="I915" s="32">
        <v>20.57</v>
      </c>
      <c r="J915" s="68">
        <v>28</v>
      </c>
      <c r="K915" s="68">
        <v>41</v>
      </c>
      <c r="L915" s="68">
        <v>1</v>
      </c>
      <c r="M915" s="68">
        <v>48</v>
      </c>
      <c r="N915" s="68">
        <v>49</v>
      </c>
      <c r="O915" s="68">
        <v>8</v>
      </c>
      <c r="P915" s="32">
        <v>5.8768000000000002</v>
      </c>
      <c r="Q915" s="32">
        <v>0.73460000000000003</v>
      </c>
      <c r="R915" s="33">
        <v>9.303573360238467E-4</v>
      </c>
      <c r="S915" s="68">
        <v>0</v>
      </c>
      <c r="T915" s="31" t="s">
        <v>417</v>
      </c>
      <c r="U915" s="31" t="s">
        <v>417</v>
      </c>
      <c r="V915" s="31" t="s">
        <v>417</v>
      </c>
      <c r="W915" s="30">
        <v>1</v>
      </c>
      <c r="X915" s="30">
        <v>1</v>
      </c>
    </row>
    <row r="916" spans="1:24" hidden="1" x14ac:dyDescent="0.35">
      <c r="A916" t="str">
        <f t="shared" si="14"/>
        <v>546220OZDRP</v>
      </c>
      <c r="B916" s="28">
        <v>5462</v>
      </c>
      <c r="C916" s="25" t="s">
        <v>462</v>
      </c>
      <c r="D916" s="25" t="s">
        <v>463</v>
      </c>
      <c r="E916" s="25" t="s">
        <v>461</v>
      </c>
      <c r="F916" s="26">
        <v>9.5500000000000007</v>
      </c>
      <c r="G916" s="67">
        <v>13</v>
      </c>
      <c r="H916" s="26">
        <v>22.76</v>
      </c>
      <c r="I916" s="26">
        <v>13.21</v>
      </c>
      <c r="J916" s="67">
        <v>18</v>
      </c>
      <c r="K916" s="67">
        <v>31</v>
      </c>
      <c r="L916" s="67">
        <v>57</v>
      </c>
      <c r="M916" s="67">
        <v>0</v>
      </c>
      <c r="N916" s="67">
        <v>57</v>
      </c>
      <c r="O916" s="67">
        <v>26</v>
      </c>
      <c r="P916" s="26">
        <v>19.099599999999999</v>
      </c>
      <c r="Q916" s="26">
        <v>0.73460000000000003</v>
      </c>
      <c r="R916" s="27">
        <v>3.1627137712243649E-3</v>
      </c>
      <c r="S916" s="67">
        <v>0</v>
      </c>
      <c r="T916" s="25" t="s">
        <v>417</v>
      </c>
      <c r="U916" s="25" t="s">
        <v>417</v>
      </c>
      <c r="V916" s="25" t="s">
        <v>417</v>
      </c>
      <c r="W916" s="24">
        <v>1</v>
      </c>
      <c r="X916" s="24">
        <v>1</v>
      </c>
    </row>
    <row r="917" spans="1:24" hidden="1" x14ac:dyDescent="0.35">
      <c r="A917" t="str">
        <f t="shared" si="14"/>
        <v>619220OZORG</v>
      </c>
      <c r="B917" s="34">
        <v>6192</v>
      </c>
      <c r="C917" s="31" t="s">
        <v>134</v>
      </c>
      <c r="D917" s="31" t="s">
        <v>161</v>
      </c>
      <c r="E917" s="31" t="s">
        <v>461</v>
      </c>
      <c r="F917" s="32">
        <v>9.5500000000000007</v>
      </c>
      <c r="G917" s="68">
        <v>13</v>
      </c>
      <c r="H917" s="32">
        <v>19.09</v>
      </c>
      <c r="I917" s="32">
        <v>9.5399999999999991</v>
      </c>
      <c r="J917" s="68">
        <v>13</v>
      </c>
      <c r="K917" s="68">
        <v>26</v>
      </c>
      <c r="L917" s="68">
        <v>21</v>
      </c>
      <c r="M917" s="68">
        <v>24</v>
      </c>
      <c r="N917" s="68">
        <v>45</v>
      </c>
      <c r="O917" s="68">
        <v>19</v>
      </c>
      <c r="P917" s="32">
        <v>13.9574</v>
      </c>
      <c r="Q917" s="32">
        <v>0.73460000000000003</v>
      </c>
      <c r="R917" s="33">
        <v>3.02740927435229E-3</v>
      </c>
      <c r="S917" s="68">
        <v>0</v>
      </c>
      <c r="T917" s="31" t="s">
        <v>417</v>
      </c>
      <c r="U917" s="31" t="s">
        <v>417</v>
      </c>
      <c r="V917" s="31" t="s">
        <v>417</v>
      </c>
      <c r="W917" s="30">
        <v>1</v>
      </c>
      <c r="X917" s="30">
        <v>1</v>
      </c>
    </row>
    <row r="918" spans="1:24" hidden="1" x14ac:dyDescent="0.35">
      <c r="A918" t="str">
        <f t="shared" si="14"/>
        <v>546214SCRDO</v>
      </c>
      <c r="B918" s="28">
        <v>5462</v>
      </c>
      <c r="C918" s="25" t="s">
        <v>94</v>
      </c>
      <c r="D918" s="25" t="s">
        <v>198</v>
      </c>
      <c r="E918" s="25" t="s">
        <v>446</v>
      </c>
      <c r="F918" s="26">
        <v>9.52</v>
      </c>
      <c r="G918" s="67">
        <v>11.5</v>
      </c>
      <c r="H918" s="26">
        <v>353.82</v>
      </c>
      <c r="I918" s="26">
        <v>344.3</v>
      </c>
      <c r="J918" s="67">
        <v>416.5</v>
      </c>
      <c r="K918" s="67">
        <v>428</v>
      </c>
      <c r="L918" s="67">
        <v>267</v>
      </c>
      <c r="M918" s="67">
        <v>402</v>
      </c>
      <c r="N918" s="67">
        <v>669</v>
      </c>
      <c r="O918" s="67">
        <v>241</v>
      </c>
      <c r="P918" s="26">
        <v>199.2347</v>
      </c>
      <c r="Q918" s="26">
        <v>0.82669999999999999</v>
      </c>
      <c r="R918" s="27">
        <v>3.2991388793260329E-2</v>
      </c>
      <c r="S918" s="67">
        <v>0</v>
      </c>
      <c r="T918" s="25" t="s">
        <v>417</v>
      </c>
      <c r="U918" s="25" t="s">
        <v>417</v>
      </c>
      <c r="V918" s="25" t="s">
        <v>417</v>
      </c>
      <c r="W918" s="24">
        <v>1</v>
      </c>
      <c r="X918" s="24">
        <v>1</v>
      </c>
    </row>
    <row r="919" spans="1:24" hidden="1" x14ac:dyDescent="0.35">
      <c r="A919" t="str">
        <f t="shared" si="14"/>
        <v>5459SUBRL</v>
      </c>
      <c r="B919" s="34">
        <v>5459</v>
      </c>
      <c r="C919" s="31" t="s">
        <v>250</v>
      </c>
      <c r="D919" s="31" t="s">
        <v>24</v>
      </c>
      <c r="E919" s="31" t="s">
        <v>446</v>
      </c>
      <c r="F919" s="32">
        <v>9.52</v>
      </c>
      <c r="G919" s="68">
        <v>16</v>
      </c>
      <c r="H919" s="32">
        <v>32.71</v>
      </c>
      <c r="I919" s="32">
        <v>23.19</v>
      </c>
      <c r="J919" s="68">
        <v>39</v>
      </c>
      <c r="K919" s="68">
        <v>55</v>
      </c>
      <c r="L919" s="68">
        <v>21</v>
      </c>
      <c r="M919" s="68">
        <v>48</v>
      </c>
      <c r="N919" s="68">
        <v>69</v>
      </c>
      <c r="O919" s="68">
        <v>14</v>
      </c>
      <c r="P919" s="32">
        <v>8.3244000000000007</v>
      </c>
      <c r="Q919" s="32">
        <v>0.59460000000000002</v>
      </c>
      <c r="R919" s="33">
        <v>1.0522957514854747E-3</v>
      </c>
      <c r="S919" s="68">
        <v>0</v>
      </c>
      <c r="T919" s="31" t="s">
        <v>417</v>
      </c>
      <c r="U919" s="31" t="s">
        <v>417</v>
      </c>
      <c r="V919" s="31" t="s">
        <v>417</v>
      </c>
      <c r="W919" s="30">
        <v>1</v>
      </c>
      <c r="X919" s="30">
        <v>1</v>
      </c>
    </row>
    <row r="920" spans="1:24" x14ac:dyDescent="0.35">
      <c r="A920" t="str">
        <f t="shared" si="14"/>
        <v>1368SUBRL</v>
      </c>
      <c r="B920" s="28">
        <v>1368</v>
      </c>
      <c r="C920" s="25" t="s">
        <v>250</v>
      </c>
      <c r="D920" s="25" t="s">
        <v>24</v>
      </c>
      <c r="E920" s="25" t="s">
        <v>446</v>
      </c>
      <c r="F920" s="26">
        <v>9.52</v>
      </c>
      <c r="G920" s="67">
        <v>16</v>
      </c>
      <c r="H920" s="26">
        <v>110.61</v>
      </c>
      <c r="I920" s="26">
        <v>101.09</v>
      </c>
      <c r="J920" s="67">
        <v>170</v>
      </c>
      <c r="K920" s="67">
        <v>186</v>
      </c>
      <c r="L920" s="67">
        <v>27</v>
      </c>
      <c r="M920" s="67">
        <v>168</v>
      </c>
      <c r="N920" s="67">
        <v>195</v>
      </c>
      <c r="O920" s="67">
        <v>9</v>
      </c>
      <c r="P920" s="26">
        <v>5.3513999999999999</v>
      </c>
      <c r="Q920" s="26">
        <v>0.59460000000000002</v>
      </c>
      <c r="R920" s="27">
        <v>5.6514670744486949E-4</v>
      </c>
      <c r="S920" s="67">
        <v>0</v>
      </c>
      <c r="T920" s="25" t="s">
        <v>417</v>
      </c>
      <c r="U920" s="25" t="s">
        <v>417</v>
      </c>
      <c r="V920" s="25" t="s">
        <v>417</v>
      </c>
      <c r="W920" s="24">
        <v>1</v>
      </c>
      <c r="X920" s="24">
        <v>1</v>
      </c>
    </row>
    <row r="921" spans="1:24" hidden="1" x14ac:dyDescent="0.35">
      <c r="A921" t="str">
        <f t="shared" si="14"/>
        <v>5468SUBRL</v>
      </c>
      <c r="B921" s="34">
        <v>5468</v>
      </c>
      <c r="C921" s="31" t="s">
        <v>250</v>
      </c>
      <c r="D921" s="31" t="s">
        <v>24</v>
      </c>
      <c r="E921" s="31" t="s">
        <v>446</v>
      </c>
      <c r="F921" s="32">
        <v>9.52</v>
      </c>
      <c r="G921" s="68">
        <v>16</v>
      </c>
      <c r="H921" s="32">
        <v>32.700000000000003</v>
      </c>
      <c r="I921" s="32">
        <v>23.18</v>
      </c>
      <c r="J921" s="68">
        <v>39</v>
      </c>
      <c r="K921" s="68">
        <v>55</v>
      </c>
      <c r="L921" s="68">
        <v>71</v>
      </c>
      <c r="M921" s="68">
        <v>24</v>
      </c>
      <c r="N921" s="68">
        <v>95</v>
      </c>
      <c r="O921" s="68">
        <v>40</v>
      </c>
      <c r="P921" s="32">
        <v>23.783999999999999</v>
      </c>
      <c r="Q921" s="32">
        <v>0.59460000000000002</v>
      </c>
      <c r="R921" s="33">
        <v>3.773860456463845E-3</v>
      </c>
      <c r="S921" s="68">
        <v>0</v>
      </c>
      <c r="T921" s="31" t="s">
        <v>417</v>
      </c>
      <c r="U921" s="31" t="s">
        <v>417</v>
      </c>
      <c r="V921" s="31" t="s">
        <v>417</v>
      </c>
      <c r="W921" s="30">
        <v>1</v>
      </c>
      <c r="X921" s="30">
        <v>1</v>
      </c>
    </row>
    <row r="922" spans="1:24" hidden="1" x14ac:dyDescent="0.35">
      <c r="A922" t="str">
        <f t="shared" si="14"/>
        <v>5487DTOMATOE</v>
      </c>
      <c r="B922" s="28">
        <v>5487</v>
      </c>
      <c r="C922" s="25" t="s">
        <v>80</v>
      </c>
      <c r="D922" s="25" t="s">
        <v>195</v>
      </c>
      <c r="E922" s="25" t="s">
        <v>446</v>
      </c>
      <c r="F922" s="26">
        <v>9.52</v>
      </c>
      <c r="G922" s="67">
        <v>1.73</v>
      </c>
      <c r="H922" s="26">
        <v>24.75</v>
      </c>
      <c r="I922" s="26">
        <v>15.23</v>
      </c>
      <c r="J922" s="67">
        <v>2.76</v>
      </c>
      <c r="K922" s="67">
        <v>4.49</v>
      </c>
      <c r="L922" s="67">
        <v>9</v>
      </c>
      <c r="M922" s="67">
        <v>0</v>
      </c>
      <c r="N922" s="67">
        <v>9</v>
      </c>
      <c r="O922" s="67">
        <v>4.5</v>
      </c>
      <c r="P922" s="26">
        <v>24.742349999999998</v>
      </c>
      <c r="Q922" s="26">
        <v>5.4983000000000004</v>
      </c>
      <c r="R922" s="27">
        <v>2.6137458267757327E-3</v>
      </c>
      <c r="S922" s="67">
        <v>0</v>
      </c>
      <c r="T922" s="25" t="s">
        <v>417</v>
      </c>
      <c r="U922" s="25" t="s">
        <v>417</v>
      </c>
      <c r="V922" s="25" t="s">
        <v>417</v>
      </c>
      <c r="W922" s="24">
        <v>1</v>
      </c>
      <c r="X922" s="24">
        <v>1</v>
      </c>
    </row>
    <row r="923" spans="1:24" hidden="1" x14ac:dyDescent="0.35">
      <c r="A923" t="str">
        <f t="shared" si="14"/>
        <v>5423SPINACH</v>
      </c>
      <c r="B923" s="34">
        <v>5423</v>
      </c>
      <c r="C923" s="31" t="s">
        <v>91</v>
      </c>
      <c r="D923" s="31" t="s">
        <v>166</v>
      </c>
      <c r="E923" s="31" t="s">
        <v>446</v>
      </c>
      <c r="F923" s="32">
        <v>-9.51</v>
      </c>
      <c r="G923" s="68">
        <v>-3</v>
      </c>
      <c r="H923" s="32">
        <v>42.79</v>
      </c>
      <c r="I923" s="32">
        <v>52.3</v>
      </c>
      <c r="J923" s="68">
        <v>16.510000000000002</v>
      </c>
      <c r="K923" s="68">
        <v>13.51</v>
      </c>
      <c r="L923" s="68">
        <v>4.5</v>
      </c>
      <c r="M923" s="68">
        <v>16</v>
      </c>
      <c r="N923" s="68">
        <v>20.5</v>
      </c>
      <c r="O923" s="68">
        <v>7</v>
      </c>
      <c r="P923" s="32">
        <v>22.19</v>
      </c>
      <c r="Q923" s="32">
        <v>3.17</v>
      </c>
      <c r="R923" s="33">
        <v>4.935979961745377E-3</v>
      </c>
      <c r="S923" s="68">
        <v>0</v>
      </c>
      <c r="T923" s="31" t="s">
        <v>417</v>
      </c>
      <c r="U923" s="31" t="s">
        <v>417</v>
      </c>
      <c r="V923" s="31" t="s">
        <v>417</v>
      </c>
      <c r="W923" s="30">
        <v>1</v>
      </c>
      <c r="X923" s="30">
        <v>1</v>
      </c>
    </row>
    <row r="924" spans="1:24" x14ac:dyDescent="0.35">
      <c r="A924" t="str">
        <f t="shared" si="14"/>
        <v>1368RANCHCP</v>
      </c>
      <c r="B924" s="28">
        <v>1368</v>
      </c>
      <c r="C924" s="25" t="s">
        <v>246</v>
      </c>
      <c r="D924" s="25" t="s">
        <v>457</v>
      </c>
      <c r="E924" s="25" t="s">
        <v>446</v>
      </c>
      <c r="F924" s="26">
        <v>9.49</v>
      </c>
      <c r="G924" s="67">
        <v>47</v>
      </c>
      <c r="H924" s="26">
        <v>64.599999999999994</v>
      </c>
      <c r="I924" s="26">
        <v>55.11</v>
      </c>
      <c r="J924" s="67">
        <v>273</v>
      </c>
      <c r="K924" s="67">
        <v>320</v>
      </c>
      <c r="L924" s="67">
        <v>120</v>
      </c>
      <c r="M924" s="67">
        <v>480</v>
      </c>
      <c r="N924" s="67">
        <v>600</v>
      </c>
      <c r="O924" s="67">
        <v>280</v>
      </c>
      <c r="P924" s="26">
        <v>56.503999999999998</v>
      </c>
      <c r="Q924" s="26">
        <v>0.20180000000000001</v>
      </c>
      <c r="R924" s="27">
        <v>5.9672327909453425E-3</v>
      </c>
      <c r="S924" s="67">
        <v>0</v>
      </c>
      <c r="T924" s="25" t="s">
        <v>417</v>
      </c>
      <c r="U924" s="25" t="s">
        <v>417</v>
      </c>
      <c r="V924" s="25" t="s">
        <v>417</v>
      </c>
      <c r="W924" s="24">
        <v>1</v>
      </c>
      <c r="X924" s="24">
        <v>1</v>
      </c>
    </row>
    <row r="925" spans="1:24" hidden="1" x14ac:dyDescent="0.35">
      <c r="A925" t="str">
        <f t="shared" si="14"/>
        <v>546812THIN</v>
      </c>
      <c r="B925" s="34">
        <v>5468</v>
      </c>
      <c r="C925" s="31" t="s">
        <v>116</v>
      </c>
      <c r="D925" s="31" t="s">
        <v>264</v>
      </c>
      <c r="E925" s="31" t="s">
        <v>446</v>
      </c>
      <c r="F925" s="32">
        <v>9.48</v>
      </c>
      <c r="G925" s="68">
        <v>19</v>
      </c>
      <c r="H925" s="32">
        <v>60.86</v>
      </c>
      <c r="I925" s="32">
        <v>51.38</v>
      </c>
      <c r="J925" s="68">
        <v>103</v>
      </c>
      <c r="K925" s="68">
        <v>122</v>
      </c>
      <c r="L925" s="68">
        <v>131</v>
      </c>
      <c r="M925" s="68">
        <v>120</v>
      </c>
      <c r="N925" s="68">
        <v>251</v>
      </c>
      <c r="O925" s="68">
        <v>129</v>
      </c>
      <c r="P925" s="32">
        <v>64.345200000000006</v>
      </c>
      <c r="Q925" s="32">
        <v>0.49880000000000002</v>
      </c>
      <c r="R925" s="33">
        <v>1.0209796747530165E-2</v>
      </c>
      <c r="S925" s="68">
        <v>0</v>
      </c>
      <c r="T925" s="31" t="s">
        <v>417</v>
      </c>
      <c r="U925" s="31" t="s">
        <v>417</v>
      </c>
      <c r="V925" s="31" t="s">
        <v>417</v>
      </c>
      <c r="W925" s="30">
        <v>1</v>
      </c>
      <c r="X925" s="30">
        <v>1</v>
      </c>
    </row>
    <row r="926" spans="1:24" hidden="1" x14ac:dyDescent="0.35">
      <c r="A926" t="str">
        <f t="shared" si="14"/>
        <v>8705OREGANO</v>
      </c>
      <c r="B926" s="28">
        <v>8705</v>
      </c>
      <c r="C926" s="25" t="s">
        <v>234</v>
      </c>
      <c r="D926" s="25" t="s">
        <v>233</v>
      </c>
      <c r="E926" s="25" t="s">
        <v>446</v>
      </c>
      <c r="F926" s="26">
        <v>9.4700000000000006</v>
      </c>
      <c r="G926" s="67">
        <v>2.78</v>
      </c>
      <c r="H926" s="26">
        <v>12.28</v>
      </c>
      <c r="I926" s="26">
        <v>2.81</v>
      </c>
      <c r="J926" s="67">
        <v>0.83</v>
      </c>
      <c r="K926" s="67">
        <v>3.6</v>
      </c>
      <c r="L926" s="67">
        <v>8.6</v>
      </c>
      <c r="M926" s="67">
        <v>0</v>
      </c>
      <c r="N926" s="67">
        <v>8.6</v>
      </c>
      <c r="O926" s="67">
        <v>5</v>
      </c>
      <c r="P926" s="26">
        <v>17.05</v>
      </c>
      <c r="Q926" s="26">
        <v>3.41</v>
      </c>
      <c r="R926" s="27">
        <v>4.2400728765323355E-3</v>
      </c>
      <c r="S926" s="67">
        <v>0</v>
      </c>
      <c r="T926" s="25" t="s">
        <v>417</v>
      </c>
      <c r="U926" s="25" t="s">
        <v>417</v>
      </c>
      <c r="V926" s="25" t="s">
        <v>417</v>
      </c>
      <c r="W926" s="24">
        <v>1</v>
      </c>
      <c r="X926" s="24">
        <v>1</v>
      </c>
    </row>
    <row r="927" spans="1:24" hidden="1" x14ac:dyDescent="0.35">
      <c r="A927" t="str">
        <f t="shared" si="14"/>
        <v>6167SAUCEGP</v>
      </c>
      <c r="B927" s="34">
        <v>6167</v>
      </c>
      <c r="C927" s="31" t="s">
        <v>42</v>
      </c>
      <c r="D927" s="31" t="s">
        <v>209</v>
      </c>
      <c r="E927" s="31" t="s">
        <v>446</v>
      </c>
      <c r="F927" s="32">
        <v>-9.43</v>
      </c>
      <c r="G927" s="68">
        <v>-3.27</v>
      </c>
      <c r="H927" s="32">
        <v>50.51</v>
      </c>
      <c r="I927" s="32">
        <v>59.94</v>
      </c>
      <c r="J927" s="68">
        <v>20.76</v>
      </c>
      <c r="K927" s="68">
        <v>17.489999999999998</v>
      </c>
      <c r="L927" s="68">
        <v>17.75</v>
      </c>
      <c r="M927" s="68">
        <v>12</v>
      </c>
      <c r="N927" s="68">
        <v>29.75</v>
      </c>
      <c r="O927" s="68">
        <v>12.25</v>
      </c>
      <c r="P927" s="32">
        <v>35.362074999999997</v>
      </c>
      <c r="Q927" s="32">
        <v>2.8866999999999998</v>
      </c>
      <c r="R927" s="33">
        <v>6.0035912135875157E-3</v>
      </c>
      <c r="S927" s="68">
        <v>0</v>
      </c>
      <c r="T927" s="31" t="s">
        <v>417</v>
      </c>
      <c r="U927" s="31" t="s">
        <v>417</v>
      </c>
      <c r="V927" s="31" t="s">
        <v>417</v>
      </c>
      <c r="W927" s="30">
        <v>1</v>
      </c>
      <c r="X927" s="30">
        <v>1</v>
      </c>
    </row>
    <row r="928" spans="1:24" hidden="1" x14ac:dyDescent="0.35">
      <c r="A928" t="str">
        <f t="shared" si="14"/>
        <v>6182FPBOWL</v>
      </c>
      <c r="B928" s="28">
        <v>6182</v>
      </c>
      <c r="C928" s="25" t="s">
        <v>164</v>
      </c>
      <c r="D928" s="25" t="s">
        <v>163</v>
      </c>
      <c r="E928" s="25" t="s">
        <v>446</v>
      </c>
      <c r="F928" s="26">
        <v>9.43</v>
      </c>
      <c r="G928" s="67">
        <v>70</v>
      </c>
      <c r="H928" s="26">
        <v>18.18</v>
      </c>
      <c r="I928" s="26">
        <v>8.75</v>
      </c>
      <c r="J928" s="67">
        <v>65</v>
      </c>
      <c r="K928" s="67">
        <v>135</v>
      </c>
      <c r="L928" s="67">
        <v>635</v>
      </c>
      <c r="M928" s="67">
        <v>0</v>
      </c>
      <c r="N928" s="67">
        <v>635</v>
      </c>
      <c r="O928" s="67">
        <v>500</v>
      </c>
      <c r="P928" s="26">
        <v>67.349999999999994</v>
      </c>
      <c r="Q928" s="26">
        <v>0.13469999999999999</v>
      </c>
      <c r="R928" s="27">
        <v>1.1195449982951664E-2</v>
      </c>
      <c r="S928" s="67">
        <v>0</v>
      </c>
      <c r="T928" s="25" t="s">
        <v>417</v>
      </c>
      <c r="U928" s="25" t="s">
        <v>417</v>
      </c>
      <c r="V928" s="25" t="s">
        <v>417</v>
      </c>
      <c r="W928" s="24">
        <v>1</v>
      </c>
      <c r="X928" s="24">
        <v>1</v>
      </c>
    </row>
    <row r="929" spans="1:24" hidden="1" x14ac:dyDescent="0.35">
      <c r="A929" t="str">
        <f t="shared" si="14"/>
        <v>5490BANAPEP</v>
      </c>
      <c r="B929" s="34">
        <v>5490</v>
      </c>
      <c r="C929" s="31" t="s">
        <v>87</v>
      </c>
      <c r="D929" s="31" t="s">
        <v>170</v>
      </c>
      <c r="E929" s="31" t="s">
        <v>446</v>
      </c>
      <c r="F929" s="32">
        <v>9.42</v>
      </c>
      <c r="G929" s="68">
        <v>1.48</v>
      </c>
      <c r="H929" s="32">
        <v>31.99</v>
      </c>
      <c r="I929" s="32">
        <v>22.57</v>
      </c>
      <c r="J929" s="68">
        <v>3.55</v>
      </c>
      <c r="K929" s="68">
        <v>5.03</v>
      </c>
      <c r="L929" s="68">
        <v>8.43</v>
      </c>
      <c r="M929" s="68">
        <v>0</v>
      </c>
      <c r="N929" s="68">
        <v>8.43</v>
      </c>
      <c r="O929" s="68">
        <v>3.4</v>
      </c>
      <c r="P929" s="32">
        <v>21.611080000000001</v>
      </c>
      <c r="Q929" s="32">
        <v>6.3562000000000003</v>
      </c>
      <c r="R929" s="33">
        <v>3.2765872748258601E-3</v>
      </c>
      <c r="S929" s="68">
        <v>0</v>
      </c>
      <c r="T929" s="31" t="s">
        <v>417</v>
      </c>
      <c r="U929" s="31" t="s">
        <v>417</v>
      </c>
      <c r="V929" s="31" t="s">
        <v>417</v>
      </c>
      <c r="W929" s="30">
        <v>1</v>
      </c>
      <c r="X929" s="30">
        <v>1</v>
      </c>
    </row>
    <row r="930" spans="1:24" hidden="1" x14ac:dyDescent="0.35">
      <c r="A930" t="str">
        <f t="shared" si="14"/>
        <v>5469BANAPEP</v>
      </c>
      <c r="B930" s="28">
        <v>5469</v>
      </c>
      <c r="C930" s="25" t="s">
        <v>87</v>
      </c>
      <c r="D930" s="25" t="s">
        <v>170</v>
      </c>
      <c r="E930" s="25" t="s">
        <v>446</v>
      </c>
      <c r="F930" s="26">
        <v>9.42</v>
      </c>
      <c r="G930" s="67">
        <v>1.48</v>
      </c>
      <c r="H930" s="26">
        <v>20.77</v>
      </c>
      <c r="I930" s="26">
        <v>11.35</v>
      </c>
      <c r="J930" s="67">
        <v>1.79</v>
      </c>
      <c r="K930" s="67">
        <v>3.28</v>
      </c>
      <c r="L930" s="67">
        <v>14.09</v>
      </c>
      <c r="M930" s="67">
        <v>0</v>
      </c>
      <c r="N930" s="67">
        <v>14.09</v>
      </c>
      <c r="O930" s="67">
        <v>10.82</v>
      </c>
      <c r="P930" s="26">
        <v>68.774084000000002</v>
      </c>
      <c r="Q930" s="26">
        <v>6.3562000000000003</v>
      </c>
      <c r="R930" s="27">
        <v>9.9813691689214848E-3</v>
      </c>
      <c r="S930" s="67">
        <v>0</v>
      </c>
      <c r="T930" s="25" t="s">
        <v>417</v>
      </c>
      <c r="U930" s="25" t="s">
        <v>417</v>
      </c>
      <c r="V930" s="25" t="s">
        <v>417</v>
      </c>
      <c r="W930" s="24">
        <v>1</v>
      </c>
      <c r="X930" s="24">
        <v>1</v>
      </c>
    </row>
    <row r="931" spans="1:24" hidden="1" x14ac:dyDescent="0.35">
      <c r="A931" t="str">
        <f t="shared" si="14"/>
        <v>872412SCRDO</v>
      </c>
      <c r="B931" s="34">
        <v>8724</v>
      </c>
      <c r="C931" s="31" t="s">
        <v>98</v>
      </c>
      <c r="D931" s="31" t="s">
        <v>197</v>
      </c>
      <c r="E931" s="31" t="s">
        <v>446</v>
      </c>
      <c r="F931" s="32">
        <v>9.41</v>
      </c>
      <c r="G931" s="68">
        <v>16</v>
      </c>
      <c r="H931" s="32">
        <v>340.74</v>
      </c>
      <c r="I931" s="32">
        <v>331.33</v>
      </c>
      <c r="J931" s="68">
        <v>564</v>
      </c>
      <c r="K931" s="68">
        <v>580</v>
      </c>
      <c r="L931" s="68">
        <v>99</v>
      </c>
      <c r="M931" s="68">
        <v>824</v>
      </c>
      <c r="N931" s="68">
        <v>923</v>
      </c>
      <c r="O931" s="68">
        <v>343</v>
      </c>
      <c r="P931" s="32">
        <v>201.51249999999999</v>
      </c>
      <c r="Q931" s="32">
        <v>0.58750000000000002</v>
      </c>
      <c r="R931" s="33">
        <v>3.4428053607116933E-2</v>
      </c>
      <c r="S931" s="68">
        <v>0</v>
      </c>
      <c r="T931" s="31" t="s">
        <v>417</v>
      </c>
      <c r="U931" s="31" t="s">
        <v>417</v>
      </c>
      <c r="V931" s="31" t="s">
        <v>417</v>
      </c>
      <c r="W931" s="30">
        <v>1</v>
      </c>
      <c r="X931" s="30">
        <v>1</v>
      </c>
    </row>
    <row r="932" spans="1:24" hidden="1" x14ac:dyDescent="0.35">
      <c r="A932" t="str">
        <f t="shared" si="14"/>
        <v>5462TOTS</v>
      </c>
      <c r="B932" s="28">
        <v>5462</v>
      </c>
      <c r="C932" s="25" t="s">
        <v>383</v>
      </c>
      <c r="D932" s="25" t="s">
        <v>522</v>
      </c>
      <c r="E932" s="25" t="s">
        <v>446</v>
      </c>
      <c r="F932" s="26">
        <v>-9.3800000000000008</v>
      </c>
      <c r="G932" s="67">
        <v>-5</v>
      </c>
      <c r="H932" s="26">
        <v>18.75</v>
      </c>
      <c r="I932" s="26">
        <v>28.13</v>
      </c>
      <c r="J932" s="67">
        <v>15</v>
      </c>
      <c r="K932" s="67">
        <v>10</v>
      </c>
      <c r="L932" s="67">
        <v>10</v>
      </c>
      <c r="M932" s="67">
        <v>4</v>
      </c>
      <c r="N932" s="67">
        <v>14</v>
      </c>
      <c r="O932" s="67">
        <v>4</v>
      </c>
      <c r="P932" s="26">
        <v>7.5</v>
      </c>
      <c r="Q932" s="26">
        <v>1.875</v>
      </c>
      <c r="R932" s="27">
        <v>1.2419293222990398E-3</v>
      </c>
      <c r="S932" s="67">
        <v>0</v>
      </c>
      <c r="T932" s="25" t="s">
        <v>417</v>
      </c>
      <c r="U932" s="25" t="s">
        <v>417</v>
      </c>
      <c r="V932" s="25" t="s">
        <v>417</v>
      </c>
      <c r="W932" s="24">
        <v>1</v>
      </c>
      <c r="X932" s="24">
        <v>1</v>
      </c>
    </row>
    <row r="933" spans="1:24" hidden="1" x14ac:dyDescent="0.35">
      <c r="A933" t="str">
        <f t="shared" si="14"/>
        <v>4391FETA</v>
      </c>
      <c r="B933" s="34">
        <v>4391</v>
      </c>
      <c r="C933" s="31" t="s">
        <v>107</v>
      </c>
      <c r="D933" s="31" t="s">
        <v>201</v>
      </c>
      <c r="E933" s="31" t="s">
        <v>446</v>
      </c>
      <c r="F933" s="32">
        <v>-9.3699999999999992</v>
      </c>
      <c r="G933" s="68">
        <v>-2.73</v>
      </c>
      <c r="H933" s="32">
        <v>7.07</v>
      </c>
      <c r="I933" s="32">
        <v>16.440000000000001</v>
      </c>
      <c r="J933" s="68">
        <v>4.8</v>
      </c>
      <c r="K933" s="68">
        <v>2.0699999999999998</v>
      </c>
      <c r="L933" s="68">
        <v>1.06</v>
      </c>
      <c r="M933" s="68">
        <v>6</v>
      </c>
      <c r="N933" s="68">
        <v>7.06</v>
      </c>
      <c r="O933" s="68">
        <v>5</v>
      </c>
      <c r="P933" s="32">
        <v>17.133500000000002</v>
      </c>
      <c r="Q933" s="32">
        <v>3.4266999999999999</v>
      </c>
      <c r="R933" s="33">
        <v>3.8185602734003132E-3</v>
      </c>
      <c r="S933" s="68">
        <v>0</v>
      </c>
      <c r="T933" s="31" t="s">
        <v>417</v>
      </c>
      <c r="U933" s="31" t="s">
        <v>417</v>
      </c>
      <c r="V933" s="31" t="s">
        <v>417</v>
      </c>
      <c r="W933" s="30">
        <v>1</v>
      </c>
      <c r="X933" s="30">
        <v>1</v>
      </c>
    </row>
    <row r="934" spans="1:24" hidden="1" x14ac:dyDescent="0.35">
      <c r="A934" t="str">
        <f t="shared" si="14"/>
        <v>546910SCRDO</v>
      </c>
      <c r="B934" s="28">
        <v>5469</v>
      </c>
      <c r="C934" s="25" t="s">
        <v>101</v>
      </c>
      <c r="D934" s="25" t="s">
        <v>196</v>
      </c>
      <c r="E934" s="25" t="s">
        <v>446</v>
      </c>
      <c r="F934" s="26">
        <v>9.35</v>
      </c>
      <c r="G934" s="67">
        <v>22</v>
      </c>
      <c r="H934" s="26">
        <v>39.96</v>
      </c>
      <c r="I934" s="26">
        <v>30.61</v>
      </c>
      <c r="J934" s="67">
        <v>72</v>
      </c>
      <c r="K934" s="67">
        <v>94</v>
      </c>
      <c r="L934" s="67">
        <v>30</v>
      </c>
      <c r="M934" s="67">
        <v>100</v>
      </c>
      <c r="N934" s="67">
        <v>130</v>
      </c>
      <c r="O934" s="67">
        <v>36</v>
      </c>
      <c r="P934" s="26">
        <v>15.3</v>
      </c>
      <c r="Q934" s="26">
        <v>0.42499999999999999</v>
      </c>
      <c r="R934" s="27">
        <v>2.2205304586026724E-3</v>
      </c>
      <c r="S934" s="67">
        <v>0</v>
      </c>
      <c r="T934" s="25" t="s">
        <v>417</v>
      </c>
      <c r="U934" s="25" t="s">
        <v>417</v>
      </c>
      <c r="V934" s="25" t="s">
        <v>417</v>
      </c>
      <c r="W934" s="24">
        <v>1</v>
      </c>
      <c r="X934" s="24">
        <v>1</v>
      </c>
    </row>
    <row r="935" spans="1:24" hidden="1" x14ac:dyDescent="0.35">
      <c r="A935" t="str">
        <f t="shared" si="14"/>
        <v>6165GRNPEPP</v>
      </c>
      <c r="B935" s="34">
        <v>6165</v>
      </c>
      <c r="C935" s="31" t="s">
        <v>57</v>
      </c>
      <c r="D935" s="31" t="s">
        <v>212</v>
      </c>
      <c r="E935" s="31" t="s">
        <v>446</v>
      </c>
      <c r="F935" s="32">
        <v>9.33</v>
      </c>
      <c r="G935" s="68">
        <v>1.42</v>
      </c>
      <c r="H935" s="32">
        <v>73.37</v>
      </c>
      <c r="I935" s="32">
        <v>64.040000000000006</v>
      </c>
      <c r="J935" s="68">
        <v>9.7799999999999994</v>
      </c>
      <c r="K935" s="68">
        <v>11.2</v>
      </c>
      <c r="L935" s="68">
        <v>3.5</v>
      </c>
      <c r="M935" s="68">
        <v>11</v>
      </c>
      <c r="N935" s="68">
        <v>14.5</v>
      </c>
      <c r="O935" s="68">
        <v>3.3</v>
      </c>
      <c r="P935" s="32">
        <v>21.614999999999998</v>
      </c>
      <c r="Q935" s="32">
        <v>6.55</v>
      </c>
      <c r="R935" s="33">
        <v>3.1998179027524485E-3</v>
      </c>
      <c r="S935" s="68">
        <v>0</v>
      </c>
      <c r="T935" s="31" t="s">
        <v>417</v>
      </c>
      <c r="U935" s="31" t="s">
        <v>417</v>
      </c>
      <c r="V935" s="31" t="s">
        <v>417</v>
      </c>
      <c r="W935" s="30">
        <v>1</v>
      </c>
      <c r="X935" s="30">
        <v>1</v>
      </c>
    </row>
    <row r="936" spans="1:24" hidden="1" x14ac:dyDescent="0.35">
      <c r="A936" t="str">
        <f t="shared" si="14"/>
        <v>5423PSLID</v>
      </c>
      <c r="B936" s="28">
        <v>5423</v>
      </c>
      <c r="C936" s="25" t="s">
        <v>228</v>
      </c>
      <c r="D936" s="25" t="s">
        <v>227</v>
      </c>
      <c r="E936" s="25" t="s">
        <v>446</v>
      </c>
      <c r="F936" s="26">
        <v>-9.32</v>
      </c>
      <c r="G936" s="67">
        <v>-123</v>
      </c>
      <c r="H936" s="26">
        <v>0.01</v>
      </c>
      <c r="I936" s="26">
        <v>9.33</v>
      </c>
      <c r="J936" s="67">
        <v>123</v>
      </c>
      <c r="K936" s="67">
        <v>0</v>
      </c>
      <c r="L936" s="67">
        <v>375</v>
      </c>
      <c r="M936" s="67">
        <v>0</v>
      </c>
      <c r="N936" s="67">
        <v>375</v>
      </c>
      <c r="O936" s="67">
        <v>375</v>
      </c>
      <c r="P936" s="26">
        <v>28.425000000000001</v>
      </c>
      <c r="Q936" s="26">
        <v>7.5800000000000006E-2</v>
      </c>
      <c r="R936" s="27">
        <v>6.3229035787567521E-3</v>
      </c>
      <c r="S936" s="67">
        <v>0</v>
      </c>
      <c r="T936" s="25" t="s">
        <v>417</v>
      </c>
      <c r="U936" s="25" t="s">
        <v>417</v>
      </c>
      <c r="V936" s="25" t="s">
        <v>417</v>
      </c>
      <c r="W936" s="24">
        <v>1</v>
      </c>
      <c r="X936" s="24">
        <v>1</v>
      </c>
    </row>
    <row r="937" spans="1:24" hidden="1" x14ac:dyDescent="0.35">
      <c r="A937" t="str">
        <f t="shared" si="14"/>
        <v>428310X16PCH</v>
      </c>
      <c r="B937" s="34">
        <v>4283</v>
      </c>
      <c r="C937" s="31" t="s">
        <v>236</v>
      </c>
      <c r="D937" s="31" t="s">
        <v>235</v>
      </c>
      <c r="E937" s="31" t="s">
        <v>446</v>
      </c>
      <c r="F937" s="32">
        <v>-9.32</v>
      </c>
      <c r="G937" s="68">
        <v>-0.25</v>
      </c>
      <c r="H937" s="32">
        <v>-5.6</v>
      </c>
      <c r="I937" s="32">
        <v>3.72</v>
      </c>
      <c r="J937" s="68">
        <v>0.1</v>
      </c>
      <c r="K937" s="68">
        <v>-0.15</v>
      </c>
      <c r="L937" s="68">
        <v>3.75</v>
      </c>
      <c r="M937" s="68">
        <v>0</v>
      </c>
      <c r="N937" s="68">
        <v>3.75</v>
      </c>
      <c r="O937" s="68">
        <v>3.9</v>
      </c>
      <c r="P937" s="32">
        <v>145.93799999999999</v>
      </c>
      <c r="Q937" s="32">
        <v>37.42</v>
      </c>
      <c r="R937" s="33">
        <v>2.7514106215935412E-2</v>
      </c>
      <c r="S937" s="68">
        <v>0</v>
      </c>
      <c r="T937" s="31" t="s">
        <v>417</v>
      </c>
      <c r="U937" s="31" t="s">
        <v>417</v>
      </c>
      <c r="V937" s="31" t="s">
        <v>417</v>
      </c>
      <c r="W937" s="30">
        <v>1</v>
      </c>
      <c r="X937" s="30">
        <v>1</v>
      </c>
    </row>
    <row r="938" spans="1:24" hidden="1" x14ac:dyDescent="0.35">
      <c r="A938" t="str">
        <f t="shared" si="14"/>
        <v>5465GRNPEPP</v>
      </c>
      <c r="B938" s="28">
        <v>5465</v>
      </c>
      <c r="C938" s="25" t="s">
        <v>57</v>
      </c>
      <c r="D938" s="25" t="s">
        <v>212</v>
      </c>
      <c r="E938" s="25" t="s">
        <v>446</v>
      </c>
      <c r="F938" s="26">
        <v>9.2799999999999994</v>
      </c>
      <c r="G938" s="67">
        <v>1.41</v>
      </c>
      <c r="H938" s="26">
        <v>73.38</v>
      </c>
      <c r="I938" s="26">
        <v>64.099999999999994</v>
      </c>
      <c r="J938" s="67">
        <v>9.7899999999999991</v>
      </c>
      <c r="K938" s="67">
        <v>11.2</v>
      </c>
      <c r="L938" s="67">
        <v>7.6</v>
      </c>
      <c r="M938" s="67">
        <v>10</v>
      </c>
      <c r="N938" s="67">
        <v>17.600000000000001</v>
      </c>
      <c r="O938" s="67">
        <v>6.4</v>
      </c>
      <c r="P938" s="26">
        <v>41.92</v>
      </c>
      <c r="Q938" s="26">
        <v>6.55</v>
      </c>
      <c r="R938" s="27">
        <v>5.1227393438039752E-3</v>
      </c>
      <c r="S938" s="67">
        <v>0</v>
      </c>
      <c r="T938" s="25" t="s">
        <v>417</v>
      </c>
      <c r="U938" s="25" t="s">
        <v>417</v>
      </c>
      <c r="V938" s="25" t="s">
        <v>417</v>
      </c>
      <c r="W938" s="24">
        <v>1</v>
      </c>
      <c r="X938" s="24">
        <v>1</v>
      </c>
    </row>
    <row r="939" spans="1:24" hidden="1" x14ac:dyDescent="0.35">
      <c r="A939" t="str">
        <f t="shared" si="14"/>
        <v>5427JALPEPP</v>
      </c>
      <c r="B939" s="34">
        <v>5427</v>
      </c>
      <c r="C939" s="31" t="s">
        <v>84</v>
      </c>
      <c r="D939" s="31" t="s">
        <v>223</v>
      </c>
      <c r="E939" s="31" t="s">
        <v>446</v>
      </c>
      <c r="F939" s="32">
        <v>9.2799999999999994</v>
      </c>
      <c r="G939" s="68">
        <v>1.5</v>
      </c>
      <c r="H939" s="32">
        <v>27.95</v>
      </c>
      <c r="I939" s="32">
        <v>18.670000000000002</v>
      </c>
      <c r="J939" s="68">
        <v>3.02</v>
      </c>
      <c r="K939" s="68">
        <v>4.5199999999999996</v>
      </c>
      <c r="L939" s="68">
        <v>18.5</v>
      </c>
      <c r="M939" s="68">
        <v>0</v>
      </c>
      <c r="N939" s="68">
        <v>18.5</v>
      </c>
      <c r="O939" s="68">
        <v>14</v>
      </c>
      <c r="P939" s="32">
        <v>86.94</v>
      </c>
      <c r="Q939" s="32">
        <v>6.21</v>
      </c>
      <c r="R939" s="33">
        <v>1.3763488087720058E-2</v>
      </c>
      <c r="S939" s="68">
        <v>0</v>
      </c>
      <c r="T939" s="31" t="s">
        <v>417</v>
      </c>
      <c r="U939" s="31" t="s">
        <v>417</v>
      </c>
      <c r="V939" s="31" t="s">
        <v>417</v>
      </c>
      <c r="W939" s="30">
        <v>1</v>
      </c>
      <c r="X939" s="30">
        <v>1</v>
      </c>
    </row>
    <row r="940" spans="1:24" hidden="1" x14ac:dyDescent="0.35">
      <c r="A940" t="str">
        <f t="shared" si="14"/>
        <v>5480CAYNSAU</v>
      </c>
      <c r="B940" s="28">
        <v>5480</v>
      </c>
      <c r="C940" s="25" t="s">
        <v>54</v>
      </c>
      <c r="D940" s="25" t="s">
        <v>221</v>
      </c>
      <c r="E940" s="25" t="s">
        <v>446</v>
      </c>
      <c r="F940" s="26">
        <v>9.2799999999999994</v>
      </c>
      <c r="G940" s="67">
        <v>2.84</v>
      </c>
      <c r="H940" s="26">
        <v>17.93</v>
      </c>
      <c r="I940" s="26">
        <v>8.65</v>
      </c>
      <c r="J940" s="67">
        <v>2.66</v>
      </c>
      <c r="K940" s="67">
        <v>5.5</v>
      </c>
      <c r="L940" s="67">
        <v>13.5</v>
      </c>
      <c r="M940" s="67">
        <v>0</v>
      </c>
      <c r="N940" s="67">
        <v>13.5</v>
      </c>
      <c r="O940" s="67">
        <v>8</v>
      </c>
      <c r="P940" s="26">
        <v>26.08</v>
      </c>
      <c r="Q940" s="26">
        <v>3.26</v>
      </c>
      <c r="R940" s="27">
        <v>4.0830873839410196E-3</v>
      </c>
      <c r="S940" s="67">
        <v>0</v>
      </c>
      <c r="T940" s="25" t="s">
        <v>417</v>
      </c>
      <c r="U940" s="25" t="s">
        <v>417</v>
      </c>
      <c r="V940" s="25" t="s">
        <v>417</v>
      </c>
      <c r="W940" s="24">
        <v>1</v>
      </c>
      <c r="X940" s="24">
        <v>1</v>
      </c>
    </row>
    <row r="941" spans="1:24" hidden="1" x14ac:dyDescent="0.35">
      <c r="A941" t="str">
        <f t="shared" si="14"/>
        <v>8705GRNPEPP</v>
      </c>
      <c r="B941" s="34">
        <v>8705</v>
      </c>
      <c r="C941" s="31" t="s">
        <v>57</v>
      </c>
      <c r="D941" s="31" t="s">
        <v>212</v>
      </c>
      <c r="E941" s="31" t="s">
        <v>446</v>
      </c>
      <c r="F941" s="32">
        <v>9.27</v>
      </c>
      <c r="G941" s="68">
        <v>1.42</v>
      </c>
      <c r="H941" s="32">
        <v>45.04</v>
      </c>
      <c r="I941" s="32">
        <v>35.770000000000003</v>
      </c>
      <c r="J941" s="68">
        <v>5.47</v>
      </c>
      <c r="K941" s="68">
        <v>6.88</v>
      </c>
      <c r="L941" s="68">
        <v>2.75</v>
      </c>
      <c r="M941" s="68">
        <v>7</v>
      </c>
      <c r="N941" s="68">
        <v>9.75</v>
      </c>
      <c r="O941" s="68">
        <v>2.88</v>
      </c>
      <c r="P941" s="32">
        <v>18.864000000000001</v>
      </c>
      <c r="Q941" s="32">
        <v>6.55</v>
      </c>
      <c r="R941" s="33">
        <v>4.6911867884402341E-3</v>
      </c>
      <c r="S941" s="68">
        <v>0</v>
      </c>
      <c r="T941" s="31" t="s">
        <v>417</v>
      </c>
      <c r="U941" s="31" t="s">
        <v>417</v>
      </c>
      <c r="V941" s="31" t="s">
        <v>417</v>
      </c>
      <c r="W941" s="30">
        <v>1</v>
      </c>
      <c r="X941" s="30">
        <v>1</v>
      </c>
    </row>
    <row r="942" spans="1:24" hidden="1" x14ac:dyDescent="0.35">
      <c r="A942" t="str">
        <f t="shared" si="14"/>
        <v>6182PARMAS</v>
      </c>
      <c r="B942" s="28">
        <v>6182</v>
      </c>
      <c r="C942" s="25" t="s">
        <v>109</v>
      </c>
      <c r="D942" s="25" t="s">
        <v>239</v>
      </c>
      <c r="E942" s="25" t="s">
        <v>446</v>
      </c>
      <c r="F942" s="26">
        <v>-9.24</v>
      </c>
      <c r="G942" s="67">
        <v>-1.32</v>
      </c>
      <c r="H942" s="26">
        <v>21.09</v>
      </c>
      <c r="I942" s="26">
        <v>30.33</v>
      </c>
      <c r="J942" s="67">
        <v>4.32</v>
      </c>
      <c r="K942" s="67">
        <v>3.01</v>
      </c>
      <c r="L942" s="67">
        <v>2</v>
      </c>
      <c r="M942" s="67">
        <v>4</v>
      </c>
      <c r="N942" s="67">
        <v>6</v>
      </c>
      <c r="O942" s="67">
        <v>3</v>
      </c>
      <c r="P942" s="26">
        <v>21.09</v>
      </c>
      <c r="Q942" s="26">
        <v>7.03</v>
      </c>
      <c r="R942" s="27">
        <v>3.5057466984476705E-3</v>
      </c>
      <c r="S942" s="67">
        <v>0</v>
      </c>
      <c r="T942" s="25" t="s">
        <v>417</v>
      </c>
      <c r="U942" s="25" t="s">
        <v>417</v>
      </c>
      <c r="V942" s="25" t="s">
        <v>417</v>
      </c>
      <c r="W942" s="24">
        <v>1</v>
      </c>
      <c r="X942" s="24">
        <v>1</v>
      </c>
    </row>
    <row r="943" spans="1:24" hidden="1" x14ac:dyDescent="0.35">
      <c r="A943" t="str">
        <f t="shared" si="14"/>
        <v>872414PIZBO</v>
      </c>
      <c r="B943" s="34">
        <v>8724</v>
      </c>
      <c r="C943" s="31" t="s">
        <v>178</v>
      </c>
      <c r="D943" s="31" t="s">
        <v>177</v>
      </c>
      <c r="E943" s="31" t="s">
        <v>446</v>
      </c>
      <c r="F943" s="32">
        <v>9.24</v>
      </c>
      <c r="G943" s="68">
        <v>23</v>
      </c>
      <c r="H943" s="32">
        <v>190.06</v>
      </c>
      <c r="I943" s="32">
        <v>180.82</v>
      </c>
      <c r="J943" s="68">
        <v>450</v>
      </c>
      <c r="K943" s="68">
        <v>473</v>
      </c>
      <c r="L943" s="68">
        <v>503</v>
      </c>
      <c r="M943" s="68">
        <v>300</v>
      </c>
      <c r="N943" s="68">
        <v>803</v>
      </c>
      <c r="O943" s="68">
        <v>330</v>
      </c>
      <c r="P943" s="32">
        <v>132.59399999999999</v>
      </c>
      <c r="Q943" s="32">
        <v>0.40179999999999999</v>
      </c>
      <c r="R943" s="33">
        <v>2.2653449984403266E-2</v>
      </c>
      <c r="S943" s="68">
        <v>0</v>
      </c>
      <c r="T943" s="31" t="s">
        <v>417</v>
      </c>
      <c r="U943" s="31" t="s">
        <v>417</v>
      </c>
      <c r="V943" s="31" t="s">
        <v>417</v>
      </c>
      <c r="W943" s="30">
        <v>1</v>
      </c>
      <c r="X943" s="30">
        <v>1</v>
      </c>
    </row>
    <row r="944" spans="1:24" hidden="1" x14ac:dyDescent="0.35">
      <c r="A944" t="str">
        <f t="shared" si="14"/>
        <v>1484MUSHROO</v>
      </c>
      <c r="B944" s="28">
        <v>1484</v>
      </c>
      <c r="C944" s="25" t="s">
        <v>67</v>
      </c>
      <c r="D944" s="25" t="s">
        <v>492</v>
      </c>
      <c r="E944" s="25" t="s">
        <v>446</v>
      </c>
      <c r="F944" s="26">
        <v>9.2100000000000009</v>
      </c>
      <c r="G944" s="67">
        <v>4.09</v>
      </c>
      <c r="H944" s="26">
        <v>50.73</v>
      </c>
      <c r="I944" s="26">
        <v>41.52</v>
      </c>
      <c r="J944" s="67">
        <v>18.45</v>
      </c>
      <c r="K944" s="67">
        <v>22.55</v>
      </c>
      <c r="L944" s="67">
        <v>15.4</v>
      </c>
      <c r="M944" s="67">
        <v>15</v>
      </c>
      <c r="N944" s="67">
        <v>30.4</v>
      </c>
      <c r="O944" s="67">
        <v>7.85</v>
      </c>
      <c r="P944" s="26">
        <v>17.662500000000001</v>
      </c>
      <c r="Q944" s="26">
        <v>2.25</v>
      </c>
      <c r="R944" s="27">
        <v>4.5956549575232692E-3</v>
      </c>
      <c r="S944" s="67">
        <v>0</v>
      </c>
      <c r="T944" s="25" t="s">
        <v>417</v>
      </c>
      <c r="U944" s="25" t="s">
        <v>417</v>
      </c>
      <c r="V944" s="25" t="s">
        <v>417</v>
      </c>
      <c r="W944" s="24">
        <v>1</v>
      </c>
      <c r="X944" s="24">
        <v>1</v>
      </c>
    </row>
    <row r="945" spans="1:24" hidden="1" x14ac:dyDescent="0.35">
      <c r="A945" t="str">
        <f t="shared" si="14"/>
        <v>5457CORNFL</v>
      </c>
      <c r="B945" s="34">
        <v>5457</v>
      </c>
      <c r="C945" s="31" t="s">
        <v>194</v>
      </c>
      <c r="D945" s="31" t="s">
        <v>471</v>
      </c>
      <c r="E945" s="31" t="s">
        <v>446</v>
      </c>
      <c r="F945" s="32">
        <v>-9.1999999999999993</v>
      </c>
      <c r="G945" s="68">
        <v>-22.76</v>
      </c>
      <c r="H945" s="32">
        <v>2.83</v>
      </c>
      <c r="I945" s="32">
        <v>12.03</v>
      </c>
      <c r="J945" s="68">
        <v>29.77</v>
      </c>
      <c r="K945" s="68">
        <v>7.01</v>
      </c>
      <c r="L945" s="68">
        <v>57</v>
      </c>
      <c r="M945" s="68">
        <v>0</v>
      </c>
      <c r="N945" s="68">
        <v>57</v>
      </c>
      <c r="O945" s="68">
        <v>50</v>
      </c>
      <c r="P945" s="32">
        <v>20.2</v>
      </c>
      <c r="Q945" s="32">
        <v>0.40400000000000003</v>
      </c>
      <c r="R945" s="33">
        <v>2.4557977378723071E-3</v>
      </c>
      <c r="S945" s="68">
        <v>0</v>
      </c>
      <c r="T945" s="31" t="s">
        <v>417</v>
      </c>
      <c r="U945" s="31" t="s">
        <v>417</v>
      </c>
      <c r="V945" s="31" t="s">
        <v>417</v>
      </c>
      <c r="W945" s="30">
        <v>1</v>
      </c>
      <c r="X945" s="30">
        <v>1</v>
      </c>
    </row>
    <row r="946" spans="1:24" hidden="1" x14ac:dyDescent="0.35">
      <c r="A946" t="str">
        <f t="shared" si="14"/>
        <v>4283BACON</v>
      </c>
      <c r="B946" s="28">
        <v>4283</v>
      </c>
      <c r="C946" s="25" t="s">
        <v>17</v>
      </c>
      <c r="D946" s="25" t="s">
        <v>167</v>
      </c>
      <c r="E946" s="25" t="s">
        <v>446</v>
      </c>
      <c r="F946" s="26">
        <v>9.1999999999999993</v>
      </c>
      <c r="G946" s="67">
        <v>1.51</v>
      </c>
      <c r="H946" s="26">
        <v>145.75</v>
      </c>
      <c r="I946" s="26">
        <v>136.55000000000001</v>
      </c>
      <c r="J946" s="67">
        <v>22.54</v>
      </c>
      <c r="K946" s="67">
        <v>24.05</v>
      </c>
      <c r="L946" s="67">
        <v>19.32</v>
      </c>
      <c r="M946" s="67">
        <v>20</v>
      </c>
      <c r="N946" s="67">
        <v>39.32</v>
      </c>
      <c r="O946" s="67">
        <v>15.27</v>
      </c>
      <c r="P946" s="26">
        <v>92.536199999999994</v>
      </c>
      <c r="Q946" s="26">
        <v>6.06</v>
      </c>
      <c r="R946" s="27">
        <v>1.7446112976874033E-2</v>
      </c>
      <c r="S946" s="67">
        <v>0</v>
      </c>
      <c r="T946" s="25" t="s">
        <v>417</v>
      </c>
      <c r="U946" s="25" t="s">
        <v>417</v>
      </c>
      <c r="V946" s="25" t="s">
        <v>417</v>
      </c>
      <c r="W946" s="24">
        <v>1</v>
      </c>
      <c r="X946" s="24">
        <v>1</v>
      </c>
    </row>
    <row r="947" spans="1:24" hidden="1" x14ac:dyDescent="0.35">
      <c r="A947" t="str">
        <f t="shared" si="14"/>
        <v>5427DTOMATOE</v>
      </c>
      <c r="B947" s="34">
        <v>5427</v>
      </c>
      <c r="C947" s="31" t="s">
        <v>80</v>
      </c>
      <c r="D947" s="31" t="s">
        <v>195</v>
      </c>
      <c r="E947" s="31" t="s">
        <v>446</v>
      </c>
      <c r="F947" s="32">
        <v>9.1999999999999993</v>
      </c>
      <c r="G947" s="68">
        <v>1.67</v>
      </c>
      <c r="H947" s="32">
        <v>24.75</v>
      </c>
      <c r="I947" s="32">
        <v>15.55</v>
      </c>
      <c r="J947" s="68">
        <v>2.82</v>
      </c>
      <c r="K947" s="68">
        <v>4.49</v>
      </c>
      <c r="L947" s="68">
        <v>18</v>
      </c>
      <c r="M947" s="68">
        <v>0</v>
      </c>
      <c r="N947" s="68">
        <v>18</v>
      </c>
      <c r="O947" s="68">
        <v>13.5</v>
      </c>
      <c r="P947" s="32">
        <v>74.227050000000006</v>
      </c>
      <c r="Q947" s="32">
        <v>5.4983000000000004</v>
      </c>
      <c r="R947" s="33">
        <v>1.1750898533029689E-2</v>
      </c>
      <c r="S947" s="68">
        <v>0</v>
      </c>
      <c r="T947" s="31" t="s">
        <v>417</v>
      </c>
      <c r="U947" s="31" t="s">
        <v>417</v>
      </c>
      <c r="V947" s="31" t="s">
        <v>417</v>
      </c>
      <c r="W947" s="30">
        <v>1</v>
      </c>
      <c r="X947" s="30">
        <v>1</v>
      </c>
    </row>
    <row r="948" spans="1:24" hidden="1" x14ac:dyDescent="0.35">
      <c r="A948" t="str">
        <f t="shared" si="14"/>
        <v>6182ACHEESE</v>
      </c>
      <c r="B948" s="28">
        <v>6182</v>
      </c>
      <c r="C948" s="25" t="s">
        <v>105</v>
      </c>
      <c r="D948" s="25" t="s">
        <v>187</v>
      </c>
      <c r="E948" s="25" t="s">
        <v>446</v>
      </c>
      <c r="F948" s="26">
        <v>-9.19</v>
      </c>
      <c r="G948" s="67">
        <v>-4.0599999999999996</v>
      </c>
      <c r="H948" s="26">
        <v>1.37</v>
      </c>
      <c r="I948" s="26">
        <v>10.56</v>
      </c>
      <c r="J948" s="67">
        <v>4.6500000000000004</v>
      </c>
      <c r="K948" s="67">
        <v>0.6</v>
      </c>
      <c r="L948" s="67">
        <v>2.6</v>
      </c>
      <c r="M948" s="67">
        <v>20</v>
      </c>
      <c r="N948" s="67">
        <v>22.6</v>
      </c>
      <c r="O948" s="67">
        <v>22</v>
      </c>
      <c r="P948" s="26">
        <v>49.863</v>
      </c>
      <c r="Q948" s="26">
        <v>2.2665000000000002</v>
      </c>
      <c r="R948" s="27">
        <v>8.2886224573113423E-3</v>
      </c>
      <c r="S948" s="67">
        <v>0</v>
      </c>
      <c r="T948" s="25" t="s">
        <v>417</v>
      </c>
      <c r="U948" s="25" t="s">
        <v>417</v>
      </c>
      <c r="V948" s="25" t="s">
        <v>417</v>
      </c>
      <c r="W948" s="24">
        <v>1</v>
      </c>
      <c r="X948" s="24">
        <v>1</v>
      </c>
    </row>
    <row r="949" spans="1:24" hidden="1" x14ac:dyDescent="0.35">
      <c r="A949" t="str">
        <f t="shared" si="14"/>
        <v>6194BBQDC</v>
      </c>
      <c r="B949" s="34">
        <v>6194</v>
      </c>
      <c r="C949" s="31" t="s">
        <v>218</v>
      </c>
      <c r="D949" s="31" t="s">
        <v>445</v>
      </c>
      <c r="E949" s="31" t="s">
        <v>446</v>
      </c>
      <c r="F949" s="32">
        <v>-9.1300000000000008</v>
      </c>
      <c r="G949" s="68">
        <v>-35</v>
      </c>
      <c r="H949" s="32">
        <v>-3.4</v>
      </c>
      <c r="I949" s="32">
        <v>5.73</v>
      </c>
      <c r="J949" s="68">
        <v>22</v>
      </c>
      <c r="K949" s="68">
        <v>-13</v>
      </c>
      <c r="L949" s="68">
        <v>160</v>
      </c>
      <c r="M949" s="68">
        <v>120</v>
      </c>
      <c r="N949" s="68">
        <v>280</v>
      </c>
      <c r="O949" s="68">
        <v>293</v>
      </c>
      <c r="P949" s="32">
        <v>76.531599999999997</v>
      </c>
      <c r="Q949" s="32">
        <v>0.26119999999999999</v>
      </c>
      <c r="R949" s="33">
        <v>1.1224255900409888E-2</v>
      </c>
      <c r="S949" s="68">
        <v>0</v>
      </c>
      <c r="T949" s="31" t="s">
        <v>417</v>
      </c>
      <c r="U949" s="31" t="s">
        <v>417</v>
      </c>
      <c r="V949" s="31" t="s">
        <v>417</v>
      </c>
      <c r="W949" s="30">
        <v>1</v>
      </c>
      <c r="X949" s="30">
        <v>1</v>
      </c>
    </row>
    <row r="950" spans="1:24" hidden="1" x14ac:dyDescent="0.35">
      <c r="A950" t="str">
        <f t="shared" si="14"/>
        <v>4293HAM</v>
      </c>
      <c r="B950" s="28">
        <v>4293</v>
      </c>
      <c r="C950" s="25" t="s">
        <v>214</v>
      </c>
      <c r="D950" s="25" t="s">
        <v>26</v>
      </c>
      <c r="E950" s="25" t="s">
        <v>446</v>
      </c>
      <c r="F950" s="26">
        <v>-9.1300000000000008</v>
      </c>
      <c r="G950" s="67">
        <v>-2.84</v>
      </c>
      <c r="H950" s="26">
        <v>48.13</v>
      </c>
      <c r="I950" s="26">
        <v>57.26</v>
      </c>
      <c r="J950" s="67">
        <v>17.8</v>
      </c>
      <c r="K950" s="67">
        <v>14.96</v>
      </c>
      <c r="L950" s="67">
        <v>3.61</v>
      </c>
      <c r="M950" s="67">
        <v>20</v>
      </c>
      <c r="N950" s="67">
        <v>23.61</v>
      </c>
      <c r="O950" s="67">
        <v>8.65</v>
      </c>
      <c r="P950" s="26">
        <v>27.82705</v>
      </c>
      <c r="Q950" s="26">
        <v>3.2170000000000001</v>
      </c>
      <c r="R950" s="27">
        <v>5.541233487469501E-3</v>
      </c>
      <c r="S950" s="67">
        <v>0</v>
      </c>
      <c r="T950" s="25" t="s">
        <v>417</v>
      </c>
      <c r="U950" s="25" t="s">
        <v>417</v>
      </c>
      <c r="V950" s="25" t="s">
        <v>417</v>
      </c>
      <c r="W950" s="24">
        <v>1</v>
      </c>
      <c r="X950" s="24">
        <v>1</v>
      </c>
    </row>
    <row r="951" spans="1:24" hidden="1" x14ac:dyDescent="0.35">
      <c r="A951" t="str">
        <f t="shared" si="14"/>
        <v>6172CAYNSAU</v>
      </c>
      <c r="B951" s="34">
        <v>6172</v>
      </c>
      <c r="C951" s="31" t="s">
        <v>54</v>
      </c>
      <c r="D951" s="31" t="s">
        <v>221</v>
      </c>
      <c r="E951" s="31" t="s">
        <v>446</v>
      </c>
      <c r="F951" s="32">
        <v>9.1199999999999992</v>
      </c>
      <c r="G951" s="68">
        <v>2.8</v>
      </c>
      <c r="H951" s="32">
        <v>13.73</v>
      </c>
      <c r="I951" s="32">
        <v>4.6100000000000003</v>
      </c>
      <c r="J951" s="68">
        <v>1.41</v>
      </c>
      <c r="K951" s="68">
        <v>4.21</v>
      </c>
      <c r="L951" s="68">
        <v>21.21</v>
      </c>
      <c r="M951" s="68">
        <v>0</v>
      </c>
      <c r="N951" s="68">
        <v>21.21</v>
      </c>
      <c r="O951" s="68">
        <v>17</v>
      </c>
      <c r="P951" s="32">
        <v>55.42</v>
      </c>
      <c r="Q951" s="32">
        <v>3.26</v>
      </c>
      <c r="R951" s="33">
        <v>1.4275183973300925E-2</v>
      </c>
      <c r="S951" s="68">
        <v>0</v>
      </c>
      <c r="T951" s="31" t="s">
        <v>417</v>
      </c>
      <c r="U951" s="31" t="s">
        <v>417</v>
      </c>
      <c r="V951" s="31" t="s">
        <v>417</v>
      </c>
      <c r="W951" s="30">
        <v>1</v>
      </c>
      <c r="X951" s="30">
        <v>1</v>
      </c>
    </row>
    <row r="952" spans="1:24" hidden="1" x14ac:dyDescent="0.35">
      <c r="A952" t="str">
        <f t="shared" si="14"/>
        <v>6167LAVA</v>
      </c>
      <c r="B952" s="28">
        <v>6167</v>
      </c>
      <c r="C952" s="25" t="s">
        <v>19</v>
      </c>
      <c r="D952" s="25" t="s">
        <v>226</v>
      </c>
      <c r="E952" s="25" t="s">
        <v>446</v>
      </c>
      <c r="F952" s="26">
        <v>9.11</v>
      </c>
      <c r="G952" s="67">
        <v>12</v>
      </c>
      <c r="H952" s="26">
        <v>136.72</v>
      </c>
      <c r="I952" s="26">
        <v>127.61</v>
      </c>
      <c r="J952" s="67">
        <v>168</v>
      </c>
      <c r="K952" s="67">
        <v>180</v>
      </c>
      <c r="L952" s="67">
        <v>86</v>
      </c>
      <c r="M952" s="67">
        <v>135</v>
      </c>
      <c r="N952" s="67">
        <v>221</v>
      </c>
      <c r="O952" s="67">
        <v>41</v>
      </c>
      <c r="P952" s="26">
        <v>31.143599999999999</v>
      </c>
      <c r="Q952" s="26">
        <v>0.75960000000000005</v>
      </c>
      <c r="R952" s="27">
        <v>5.2874002252267203E-3</v>
      </c>
      <c r="S952" s="67">
        <v>0</v>
      </c>
      <c r="T952" s="25" t="s">
        <v>417</v>
      </c>
      <c r="U952" s="25" t="s">
        <v>417</v>
      </c>
      <c r="V952" s="25" t="s">
        <v>417</v>
      </c>
      <c r="W952" s="24">
        <v>1</v>
      </c>
      <c r="X952" s="24">
        <v>1</v>
      </c>
    </row>
    <row r="953" spans="1:24" hidden="1" x14ac:dyDescent="0.35">
      <c r="A953" t="str">
        <f t="shared" si="14"/>
        <v>872412PANCR</v>
      </c>
      <c r="B953" s="34">
        <v>8724</v>
      </c>
      <c r="C953" s="31" t="s">
        <v>103</v>
      </c>
      <c r="D953" s="31" t="s">
        <v>199</v>
      </c>
      <c r="E953" s="31" t="s">
        <v>446</v>
      </c>
      <c r="F953" s="32">
        <v>9.09</v>
      </c>
      <c r="G953" s="68">
        <v>9</v>
      </c>
      <c r="H953" s="32">
        <v>365.16</v>
      </c>
      <c r="I953" s="32">
        <v>356.07</v>
      </c>
      <c r="J953" s="68">
        <v>353</v>
      </c>
      <c r="K953" s="68">
        <v>362</v>
      </c>
      <c r="L953" s="68">
        <v>96</v>
      </c>
      <c r="M953" s="68">
        <v>512</v>
      </c>
      <c r="N953" s="68">
        <v>608</v>
      </c>
      <c r="O953" s="68">
        <v>246</v>
      </c>
      <c r="P953" s="32">
        <v>248.14019999999999</v>
      </c>
      <c r="Q953" s="32">
        <v>1.0086999999999999</v>
      </c>
      <c r="R953" s="33">
        <v>4.2394313542240394E-2</v>
      </c>
      <c r="S953" s="68">
        <v>0</v>
      </c>
      <c r="T953" s="31" t="s">
        <v>417</v>
      </c>
      <c r="U953" s="31" t="s">
        <v>417</v>
      </c>
      <c r="V953" s="31" t="s">
        <v>417</v>
      </c>
      <c r="W953" s="30">
        <v>1</v>
      </c>
      <c r="X953" s="30">
        <v>1</v>
      </c>
    </row>
    <row r="954" spans="1:24" hidden="1" x14ac:dyDescent="0.35">
      <c r="A954" t="str">
        <f t="shared" si="14"/>
        <v>5468PARMAS</v>
      </c>
      <c r="B954" s="28">
        <v>5468</v>
      </c>
      <c r="C954" s="25" t="s">
        <v>109</v>
      </c>
      <c r="D954" s="25" t="s">
        <v>239</v>
      </c>
      <c r="E954" s="25" t="s">
        <v>446</v>
      </c>
      <c r="F954" s="26">
        <v>-9.09</v>
      </c>
      <c r="G954" s="67">
        <v>-1.29</v>
      </c>
      <c r="H954" s="26">
        <v>14.42</v>
      </c>
      <c r="I954" s="26">
        <v>23.51</v>
      </c>
      <c r="J954" s="67">
        <v>3.34</v>
      </c>
      <c r="K954" s="67">
        <v>2.0499999999999998</v>
      </c>
      <c r="L954" s="67">
        <v>4.25</v>
      </c>
      <c r="M954" s="67">
        <v>1</v>
      </c>
      <c r="N954" s="67">
        <v>5.25</v>
      </c>
      <c r="O954" s="67">
        <v>3.2</v>
      </c>
      <c r="P954" s="26">
        <v>22.495999999999999</v>
      </c>
      <c r="Q954" s="26">
        <v>7.03</v>
      </c>
      <c r="R954" s="27">
        <v>3.569490616742796E-3</v>
      </c>
      <c r="S954" s="67">
        <v>0</v>
      </c>
      <c r="T954" s="25" t="s">
        <v>417</v>
      </c>
      <c r="U954" s="25" t="s">
        <v>417</v>
      </c>
      <c r="V954" s="25" t="s">
        <v>417</v>
      </c>
      <c r="W954" s="24">
        <v>1</v>
      </c>
      <c r="X954" s="24">
        <v>1</v>
      </c>
    </row>
    <row r="955" spans="1:24" hidden="1" x14ac:dyDescent="0.35">
      <c r="A955" t="str">
        <f t="shared" si="14"/>
        <v>4239WHIRL</v>
      </c>
      <c r="B955" s="34">
        <v>4239</v>
      </c>
      <c r="C955" s="31" t="s">
        <v>37</v>
      </c>
      <c r="D955" s="31" t="s">
        <v>183</v>
      </c>
      <c r="E955" s="31" t="s">
        <v>446</v>
      </c>
      <c r="F955" s="32">
        <v>9.09</v>
      </c>
      <c r="G955" s="68">
        <v>0.56000000000000005</v>
      </c>
      <c r="H955" s="32">
        <v>17.75</v>
      </c>
      <c r="I955" s="32">
        <v>8.66</v>
      </c>
      <c r="J955" s="68">
        <v>0.53</v>
      </c>
      <c r="K955" s="68">
        <v>1.0900000000000001</v>
      </c>
      <c r="L955" s="68">
        <v>1.19</v>
      </c>
      <c r="M955" s="68">
        <v>3</v>
      </c>
      <c r="N955" s="68">
        <v>4.1900000000000004</v>
      </c>
      <c r="O955" s="68">
        <v>3.09</v>
      </c>
      <c r="P955" s="32">
        <v>50.191797000000001</v>
      </c>
      <c r="Q955" s="32">
        <v>16.243300000000001</v>
      </c>
      <c r="R955" s="33">
        <v>1.0937934987451355E-2</v>
      </c>
      <c r="S955" s="68">
        <v>0</v>
      </c>
      <c r="T955" s="31" t="s">
        <v>417</v>
      </c>
      <c r="U955" s="31" t="s">
        <v>417</v>
      </c>
      <c r="V955" s="31" t="s">
        <v>417</v>
      </c>
      <c r="W955" s="30">
        <v>1</v>
      </c>
      <c r="X955" s="30">
        <v>1</v>
      </c>
    </row>
    <row r="956" spans="1:24" hidden="1" x14ac:dyDescent="0.35">
      <c r="A956" t="str">
        <f t="shared" si="14"/>
        <v>428320OZWTR</v>
      </c>
      <c r="B956" s="28">
        <v>4283</v>
      </c>
      <c r="C956" s="25" t="s">
        <v>133</v>
      </c>
      <c r="D956" s="25" t="s">
        <v>159</v>
      </c>
      <c r="E956" s="25" t="s">
        <v>461</v>
      </c>
      <c r="F956" s="26">
        <v>9.06</v>
      </c>
      <c r="G956" s="67">
        <v>17</v>
      </c>
      <c r="H956" s="26">
        <v>12.24</v>
      </c>
      <c r="I956" s="26">
        <v>3.18</v>
      </c>
      <c r="J956" s="67">
        <v>6</v>
      </c>
      <c r="K956" s="67">
        <v>23</v>
      </c>
      <c r="L956" s="67">
        <v>0</v>
      </c>
      <c r="M956" s="67">
        <v>72</v>
      </c>
      <c r="N956" s="67">
        <v>0</v>
      </c>
      <c r="O956" s="67">
        <v>49</v>
      </c>
      <c r="P956" s="26">
        <v>26.072900000000001</v>
      </c>
      <c r="Q956" s="26">
        <v>0.53210000000000002</v>
      </c>
      <c r="R956" s="27">
        <v>4.9155979933770671E-3</v>
      </c>
      <c r="S956" s="67">
        <v>0</v>
      </c>
      <c r="T956" s="25" t="s">
        <v>417</v>
      </c>
      <c r="U956" s="25" t="s">
        <v>417</v>
      </c>
      <c r="V956" s="25" t="s">
        <v>417</v>
      </c>
      <c r="W956" s="24">
        <v>1</v>
      </c>
      <c r="X956" s="24">
        <v>1</v>
      </c>
    </row>
    <row r="957" spans="1:24" hidden="1" x14ac:dyDescent="0.35">
      <c r="A957" t="str">
        <f t="shared" si="14"/>
        <v>5487ICINGCU</v>
      </c>
      <c r="B957" s="34">
        <v>5487</v>
      </c>
      <c r="C957" s="31" t="s">
        <v>222</v>
      </c>
      <c r="D957" s="31" t="s">
        <v>489</v>
      </c>
      <c r="E957" s="31" t="s">
        <v>446</v>
      </c>
      <c r="F957" s="32">
        <v>-9.0500000000000007</v>
      </c>
      <c r="G957" s="68">
        <v>-30</v>
      </c>
      <c r="H957" s="32">
        <v>93.62</v>
      </c>
      <c r="I957" s="32">
        <v>102.67</v>
      </c>
      <c r="J957" s="68">
        <v>340</v>
      </c>
      <c r="K957" s="68">
        <v>310</v>
      </c>
      <c r="L957" s="68">
        <v>160</v>
      </c>
      <c r="M957" s="68">
        <v>480</v>
      </c>
      <c r="N957" s="68">
        <v>640</v>
      </c>
      <c r="O957" s="68">
        <v>330</v>
      </c>
      <c r="P957" s="32">
        <v>99.66</v>
      </c>
      <c r="Q957" s="32">
        <v>0.30199999999999999</v>
      </c>
      <c r="R957" s="33">
        <v>1.0527937285523384E-2</v>
      </c>
      <c r="S957" s="68">
        <v>0</v>
      </c>
      <c r="T957" s="31" t="s">
        <v>417</v>
      </c>
      <c r="U957" s="31" t="s">
        <v>417</v>
      </c>
      <c r="V957" s="31" t="s">
        <v>417</v>
      </c>
      <c r="W957" s="30">
        <v>1</v>
      </c>
      <c r="X957" s="30">
        <v>1</v>
      </c>
    </row>
    <row r="958" spans="1:24" hidden="1" x14ac:dyDescent="0.35">
      <c r="A958" t="str">
        <f t="shared" si="14"/>
        <v>619412PIZBO</v>
      </c>
      <c r="B958" s="28">
        <v>6194</v>
      </c>
      <c r="C958" s="25" t="s">
        <v>176</v>
      </c>
      <c r="D958" s="25" t="s">
        <v>175</v>
      </c>
      <c r="E958" s="25" t="s">
        <v>446</v>
      </c>
      <c r="F958" s="26">
        <v>9.0500000000000007</v>
      </c>
      <c r="G958" s="67">
        <v>29</v>
      </c>
      <c r="H958" s="26">
        <v>315.85000000000002</v>
      </c>
      <c r="I958" s="26">
        <v>306.8</v>
      </c>
      <c r="J958" s="67">
        <v>983</v>
      </c>
      <c r="K958" s="67">
        <v>1012</v>
      </c>
      <c r="L958" s="67">
        <v>612</v>
      </c>
      <c r="M958" s="67">
        <v>900</v>
      </c>
      <c r="N958" s="67">
        <v>1512</v>
      </c>
      <c r="O958" s="67">
        <v>500</v>
      </c>
      <c r="P958" s="26">
        <v>156.05000000000001</v>
      </c>
      <c r="Q958" s="26">
        <v>0.31209999999999999</v>
      </c>
      <c r="R958" s="27">
        <v>2.2886561018702904E-2</v>
      </c>
      <c r="S958" s="67">
        <v>0</v>
      </c>
      <c r="T958" s="25" t="s">
        <v>417</v>
      </c>
      <c r="U958" s="25" t="s">
        <v>417</v>
      </c>
      <c r="V958" s="25" t="s">
        <v>417</v>
      </c>
      <c r="W958" s="24">
        <v>1</v>
      </c>
      <c r="X958" s="24">
        <v>1</v>
      </c>
    </row>
    <row r="959" spans="1:24" hidden="1" x14ac:dyDescent="0.35">
      <c r="A959" t="str">
        <f t="shared" si="14"/>
        <v>542712PIZBO</v>
      </c>
      <c r="B959" s="34">
        <v>5427</v>
      </c>
      <c r="C959" s="31" t="s">
        <v>176</v>
      </c>
      <c r="D959" s="31" t="s">
        <v>175</v>
      </c>
      <c r="E959" s="31" t="s">
        <v>446</v>
      </c>
      <c r="F959" s="32">
        <v>9.0500000000000007</v>
      </c>
      <c r="G959" s="68">
        <v>29</v>
      </c>
      <c r="H959" s="32">
        <v>314.60000000000002</v>
      </c>
      <c r="I959" s="32">
        <v>305.55</v>
      </c>
      <c r="J959" s="68">
        <v>979</v>
      </c>
      <c r="K959" s="68">
        <v>1008</v>
      </c>
      <c r="L959" s="68">
        <v>1008</v>
      </c>
      <c r="M959" s="68">
        <v>600</v>
      </c>
      <c r="N959" s="68">
        <v>1608</v>
      </c>
      <c r="O959" s="68">
        <v>600</v>
      </c>
      <c r="P959" s="32">
        <v>187.26</v>
      </c>
      <c r="Q959" s="32">
        <v>0.31209999999999999</v>
      </c>
      <c r="R959" s="33">
        <v>2.9645166543667563E-2</v>
      </c>
      <c r="S959" s="68">
        <v>0</v>
      </c>
      <c r="T959" s="31" t="s">
        <v>417</v>
      </c>
      <c r="U959" s="31" t="s">
        <v>417</v>
      </c>
      <c r="V959" s="31" t="s">
        <v>417</v>
      </c>
      <c r="W959" s="30">
        <v>1</v>
      </c>
      <c r="X959" s="30">
        <v>1</v>
      </c>
    </row>
    <row r="960" spans="1:24" hidden="1" x14ac:dyDescent="0.35">
      <c r="A960" t="str">
        <f t="shared" si="14"/>
        <v>439112PIZBO</v>
      </c>
      <c r="B960" s="28">
        <v>4391</v>
      </c>
      <c r="C960" s="25" t="s">
        <v>176</v>
      </c>
      <c r="D960" s="25" t="s">
        <v>175</v>
      </c>
      <c r="E960" s="25" t="s">
        <v>446</v>
      </c>
      <c r="F960" s="26">
        <v>9.0500000000000007</v>
      </c>
      <c r="G960" s="67">
        <v>29</v>
      </c>
      <c r="H960" s="26">
        <v>160.11000000000001</v>
      </c>
      <c r="I960" s="26">
        <v>151.06</v>
      </c>
      <c r="J960" s="67">
        <v>484</v>
      </c>
      <c r="K960" s="67">
        <v>513</v>
      </c>
      <c r="L960" s="67">
        <v>113</v>
      </c>
      <c r="M960" s="67">
        <v>700</v>
      </c>
      <c r="N960" s="67">
        <v>813</v>
      </c>
      <c r="O960" s="67">
        <v>300</v>
      </c>
      <c r="P960" s="26">
        <v>93.63</v>
      </c>
      <c r="Q960" s="26">
        <v>0.31209999999999999</v>
      </c>
      <c r="R960" s="27">
        <v>2.0867411702131571E-2</v>
      </c>
      <c r="S960" s="67">
        <v>0</v>
      </c>
      <c r="T960" s="25" t="s">
        <v>417</v>
      </c>
      <c r="U960" s="25" t="s">
        <v>417</v>
      </c>
      <c r="V960" s="25" t="s">
        <v>417</v>
      </c>
      <c r="W960" s="24">
        <v>1</v>
      </c>
      <c r="X960" s="24">
        <v>1</v>
      </c>
    </row>
    <row r="961" spans="1:24" hidden="1" x14ac:dyDescent="0.35">
      <c r="A961" t="str">
        <f t="shared" si="14"/>
        <v>5457PARMAS</v>
      </c>
      <c r="B961" s="34">
        <v>5457</v>
      </c>
      <c r="C961" s="31" t="s">
        <v>109</v>
      </c>
      <c r="D961" s="31" t="s">
        <v>239</v>
      </c>
      <c r="E961" s="31" t="s">
        <v>446</v>
      </c>
      <c r="F961" s="32">
        <v>-9.0500000000000007</v>
      </c>
      <c r="G961" s="68">
        <v>-1.29</v>
      </c>
      <c r="H961" s="32">
        <v>38.58</v>
      </c>
      <c r="I961" s="32">
        <v>47.63</v>
      </c>
      <c r="J961" s="68">
        <v>6.76</v>
      </c>
      <c r="K961" s="68">
        <v>5.47</v>
      </c>
      <c r="L961" s="68">
        <v>7.69</v>
      </c>
      <c r="M961" s="68">
        <v>4</v>
      </c>
      <c r="N961" s="68">
        <v>11.69</v>
      </c>
      <c r="O961" s="68">
        <v>6.2</v>
      </c>
      <c r="P961" s="32">
        <v>43.585999999999999</v>
      </c>
      <c r="Q961" s="32">
        <v>7.03</v>
      </c>
      <c r="R961" s="33">
        <v>5.2989307031139788E-3</v>
      </c>
      <c r="S961" s="68">
        <v>0</v>
      </c>
      <c r="T961" s="31" t="s">
        <v>417</v>
      </c>
      <c r="U961" s="31" t="s">
        <v>417</v>
      </c>
      <c r="V961" s="31" t="s">
        <v>417</v>
      </c>
      <c r="W961" s="30">
        <v>1</v>
      </c>
      <c r="X961" s="30">
        <v>1</v>
      </c>
    </row>
    <row r="962" spans="1:24" hidden="1" x14ac:dyDescent="0.35">
      <c r="A962" t="str">
        <f t="shared" si="14"/>
        <v>439114PIZBO</v>
      </c>
      <c r="B962" s="28">
        <v>4391</v>
      </c>
      <c r="C962" s="25" t="s">
        <v>178</v>
      </c>
      <c r="D962" s="25" t="s">
        <v>177</v>
      </c>
      <c r="E962" s="25" t="s">
        <v>446</v>
      </c>
      <c r="F962" s="26">
        <v>9.0399999999999991</v>
      </c>
      <c r="G962" s="67">
        <v>22.5</v>
      </c>
      <c r="H962" s="26">
        <v>125.57</v>
      </c>
      <c r="I962" s="26">
        <v>116.53</v>
      </c>
      <c r="J962" s="67">
        <v>290</v>
      </c>
      <c r="K962" s="67">
        <v>312.5</v>
      </c>
      <c r="L962" s="67">
        <v>250</v>
      </c>
      <c r="M962" s="67">
        <v>300</v>
      </c>
      <c r="N962" s="67">
        <v>550</v>
      </c>
      <c r="O962" s="67">
        <v>237.5</v>
      </c>
      <c r="P962" s="26">
        <v>95.427499999999995</v>
      </c>
      <c r="Q962" s="26">
        <v>0.40179999999999999</v>
      </c>
      <c r="R962" s="27">
        <v>2.1268022324096556E-2</v>
      </c>
      <c r="S962" s="67">
        <v>0</v>
      </c>
      <c r="T962" s="25" t="s">
        <v>417</v>
      </c>
      <c r="U962" s="25" t="s">
        <v>417</v>
      </c>
      <c r="V962" s="25" t="s">
        <v>417</v>
      </c>
      <c r="W962" s="24">
        <v>1</v>
      </c>
      <c r="X962" s="24">
        <v>1</v>
      </c>
    </row>
    <row r="963" spans="1:24" hidden="1" x14ac:dyDescent="0.35">
      <c r="A963" t="str">
        <f t="shared" ref="A963:A1026" si="15">B963&amp;C963</f>
        <v>4283FORK</v>
      </c>
      <c r="B963" s="34">
        <v>4283</v>
      </c>
      <c r="C963" s="31" t="s">
        <v>205</v>
      </c>
      <c r="D963" s="31" t="s">
        <v>204</v>
      </c>
      <c r="E963" s="31" t="s">
        <v>446</v>
      </c>
      <c r="F963" s="32">
        <v>8.9600000000000009</v>
      </c>
      <c r="G963" s="68">
        <v>0.28000000000000003</v>
      </c>
      <c r="H963" s="32">
        <v>12.85</v>
      </c>
      <c r="I963" s="32">
        <v>3.89</v>
      </c>
      <c r="J963" s="68">
        <v>0.12</v>
      </c>
      <c r="K963" s="68">
        <v>0.4</v>
      </c>
      <c r="L963" s="68">
        <v>3.4</v>
      </c>
      <c r="M963" s="68">
        <v>0</v>
      </c>
      <c r="N963" s="68">
        <v>3.4</v>
      </c>
      <c r="O963" s="68">
        <v>3</v>
      </c>
      <c r="P963" s="32">
        <v>96.39</v>
      </c>
      <c r="Q963" s="32">
        <v>32.130000000000003</v>
      </c>
      <c r="R963" s="33">
        <v>1.8172680851827588E-2</v>
      </c>
      <c r="S963" s="68">
        <v>0</v>
      </c>
      <c r="T963" s="31" t="s">
        <v>417</v>
      </c>
      <c r="U963" s="31" t="s">
        <v>417</v>
      </c>
      <c r="V963" s="31" t="s">
        <v>417</v>
      </c>
      <c r="W963" s="30">
        <v>1</v>
      </c>
      <c r="X963" s="30">
        <v>1</v>
      </c>
    </row>
    <row r="964" spans="1:24" hidden="1" x14ac:dyDescent="0.35">
      <c r="A964" t="str">
        <f t="shared" si="15"/>
        <v>5462SMANGDC</v>
      </c>
      <c r="B964" s="28">
        <v>5462</v>
      </c>
      <c r="C964" s="25" t="s">
        <v>262</v>
      </c>
      <c r="D964" s="25" t="s">
        <v>467</v>
      </c>
      <c r="E964" s="25" t="s">
        <v>446</v>
      </c>
      <c r="F964" s="26">
        <v>8.9499999999999993</v>
      </c>
      <c r="G964" s="67">
        <v>39</v>
      </c>
      <c r="H964" s="26">
        <v>9.64</v>
      </c>
      <c r="I964" s="26">
        <v>0.69</v>
      </c>
      <c r="J964" s="67">
        <v>3</v>
      </c>
      <c r="K964" s="67">
        <v>42</v>
      </c>
      <c r="L964" s="67">
        <v>60</v>
      </c>
      <c r="M964" s="67">
        <v>0</v>
      </c>
      <c r="N964" s="67">
        <v>60</v>
      </c>
      <c r="O964" s="67">
        <v>18</v>
      </c>
      <c r="P964" s="26">
        <v>4.1310000000000002</v>
      </c>
      <c r="Q964" s="26">
        <v>0.22950000000000001</v>
      </c>
      <c r="R964" s="27">
        <v>6.8405467072231115E-4</v>
      </c>
      <c r="S964" s="67">
        <v>0</v>
      </c>
      <c r="T964" s="25" t="s">
        <v>417</v>
      </c>
      <c r="U964" s="25" t="s">
        <v>417</v>
      </c>
      <c r="V964" s="25" t="s">
        <v>417</v>
      </c>
      <c r="W964" s="24">
        <v>1</v>
      </c>
      <c r="X964" s="24">
        <v>1</v>
      </c>
    </row>
    <row r="965" spans="1:24" hidden="1" x14ac:dyDescent="0.35">
      <c r="A965" t="str">
        <f t="shared" si="15"/>
        <v>4391ALFRED</v>
      </c>
      <c r="B965" s="34">
        <v>4391</v>
      </c>
      <c r="C965" s="31" t="s">
        <v>69</v>
      </c>
      <c r="D965" s="31" t="s">
        <v>501</v>
      </c>
      <c r="E965" s="31" t="s">
        <v>446</v>
      </c>
      <c r="F965" s="32">
        <v>8.94</v>
      </c>
      <c r="G965" s="68">
        <v>1.04</v>
      </c>
      <c r="H965" s="32">
        <v>57.9</v>
      </c>
      <c r="I965" s="32">
        <v>48.96</v>
      </c>
      <c r="J965" s="68">
        <v>5.71</v>
      </c>
      <c r="K965" s="68">
        <v>6.75</v>
      </c>
      <c r="L965" s="68">
        <v>3</v>
      </c>
      <c r="M965" s="68">
        <v>8</v>
      </c>
      <c r="N965" s="68">
        <v>11</v>
      </c>
      <c r="O965" s="68">
        <v>4.25</v>
      </c>
      <c r="P965" s="32">
        <v>36.454374999999999</v>
      </c>
      <c r="Q965" s="32">
        <v>8.5775000000000006</v>
      </c>
      <c r="R965" s="33">
        <v>8.1246229997745667E-3</v>
      </c>
      <c r="S965" s="68">
        <v>0</v>
      </c>
      <c r="T965" s="31" t="s">
        <v>417</v>
      </c>
      <c r="U965" s="31" t="s">
        <v>417</v>
      </c>
      <c r="V965" s="31" t="s">
        <v>417</v>
      </c>
      <c r="W965" s="30">
        <v>1</v>
      </c>
      <c r="X965" s="30">
        <v>1</v>
      </c>
    </row>
    <row r="966" spans="1:24" hidden="1" x14ac:dyDescent="0.35">
      <c r="A966" t="str">
        <f t="shared" si="15"/>
        <v>6172ONIONS</v>
      </c>
      <c r="B966" s="28">
        <v>6172</v>
      </c>
      <c r="C966" s="25" t="s">
        <v>52</v>
      </c>
      <c r="D966" s="25" t="s">
        <v>232</v>
      </c>
      <c r="E966" s="25" t="s">
        <v>446</v>
      </c>
      <c r="F966" s="26">
        <v>8.93</v>
      </c>
      <c r="G966" s="67">
        <v>2.2799999999999998</v>
      </c>
      <c r="H966" s="26">
        <v>29.55</v>
      </c>
      <c r="I966" s="26">
        <v>20.62</v>
      </c>
      <c r="J966" s="67">
        <v>5.22</v>
      </c>
      <c r="K966" s="67">
        <v>7.5</v>
      </c>
      <c r="L966" s="67">
        <v>2</v>
      </c>
      <c r="M966" s="67">
        <v>7</v>
      </c>
      <c r="N966" s="67">
        <v>9</v>
      </c>
      <c r="O966" s="67">
        <v>1.5</v>
      </c>
      <c r="P966" s="26">
        <v>5.91</v>
      </c>
      <c r="Q966" s="26">
        <v>3.94</v>
      </c>
      <c r="R966" s="27">
        <v>1.5223085038290954E-3</v>
      </c>
      <c r="S966" s="67">
        <v>0</v>
      </c>
      <c r="T966" s="25" t="s">
        <v>417</v>
      </c>
      <c r="U966" s="25" t="s">
        <v>417</v>
      </c>
      <c r="V966" s="25" t="s">
        <v>417</v>
      </c>
      <c r="W966" s="24">
        <v>1</v>
      </c>
      <c r="X966" s="24">
        <v>1</v>
      </c>
    </row>
    <row r="967" spans="1:24" hidden="1" x14ac:dyDescent="0.35">
      <c r="A967" t="str">
        <f t="shared" si="15"/>
        <v>5480LAVA</v>
      </c>
      <c r="B967" s="34">
        <v>5480</v>
      </c>
      <c r="C967" s="31" t="s">
        <v>19</v>
      </c>
      <c r="D967" s="31" t="s">
        <v>226</v>
      </c>
      <c r="E967" s="31" t="s">
        <v>446</v>
      </c>
      <c r="F967" s="32">
        <v>8.93</v>
      </c>
      <c r="G967" s="68">
        <v>11.75</v>
      </c>
      <c r="H967" s="32">
        <v>122.86</v>
      </c>
      <c r="I967" s="32">
        <v>113.93</v>
      </c>
      <c r="J967" s="68">
        <v>150</v>
      </c>
      <c r="K967" s="68">
        <v>161.75</v>
      </c>
      <c r="L967" s="68">
        <v>84.75</v>
      </c>
      <c r="M967" s="68">
        <v>225</v>
      </c>
      <c r="N967" s="68">
        <v>309.75</v>
      </c>
      <c r="O967" s="68">
        <v>148</v>
      </c>
      <c r="P967" s="32">
        <v>112.4208</v>
      </c>
      <c r="Q967" s="32">
        <v>0.75960000000000005</v>
      </c>
      <c r="R967" s="33">
        <v>1.7600611586371034E-2</v>
      </c>
      <c r="S967" s="68">
        <v>0</v>
      </c>
      <c r="T967" s="31" t="s">
        <v>417</v>
      </c>
      <c r="U967" s="31" t="s">
        <v>417</v>
      </c>
      <c r="V967" s="31" t="s">
        <v>417</v>
      </c>
      <c r="W967" s="30">
        <v>1</v>
      </c>
      <c r="X967" s="30">
        <v>1</v>
      </c>
    </row>
    <row r="968" spans="1:24" hidden="1" x14ac:dyDescent="0.35">
      <c r="A968" t="str">
        <f t="shared" si="15"/>
        <v>8705JALPEPP</v>
      </c>
      <c r="B968" s="28">
        <v>8705</v>
      </c>
      <c r="C968" s="25" t="s">
        <v>84</v>
      </c>
      <c r="D968" s="25" t="s">
        <v>223</v>
      </c>
      <c r="E968" s="25" t="s">
        <v>446</v>
      </c>
      <c r="F968" s="26">
        <v>8.8800000000000008</v>
      </c>
      <c r="G968" s="67">
        <v>1.43</v>
      </c>
      <c r="H968" s="26">
        <v>17.760000000000002</v>
      </c>
      <c r="I968" s="26">
        <v>8.8800000000000008</v>
      </c>
      <c r="J968" s="67">
        <v>1.43</v>
      </c>
      <c r="K968" s="67">
        <v>2.86</v>
      </c>
      <c r="L968" s="67">
        <v>9.1999999999999993</v>
      </c>
      <c r="M968" s="67">
        <v>0</v>
      </c>
      <c r="N968" s="67">
        <v>9.1999999999999993</v>
      </c>
      <c r="O968" s="67">
        <v>6.34</v>
      </c>
      <c r="P968" s="26">
        <v>39.371400000000001</v>
      </c>
      <c r="Q968" s="26">
        <v>6.21</v>
      </c>
      <c r="R968" s="27">
        <v>9.7910618915604229E-3</v>
      </c>
      <c r="S968" s="67">
        <v>0</v>
      </c>
      <c r="T968" s="25" t="s">
        <v>417</v>
      </c>
      <c r="U968" s="25" t="s">
        <v>417</v>
      </c>
      <c r="V968" s="25" t="s">
        <v>417</v>
      </c>
      <c r="W968" s="24">
        <v>1</v>
      </c>
      <c r="X968" s="24">
        <v>1</v>
      </c>
    </row>
    <row r="969" spans="1:24" hidden="1" x14ac:dyDescent="0.35">
      <c r="A969" t="str">
        <f t="shared" si="15"/>
        <v>4283MARSAUC</v>
      </c>
      <c r="B969" s="34">
        <v>4283</v>
      </c>
      <c r="C969" s="31" t="s">
        <v>231</v>
      </c>
      <c r="D969" s="31" t="s">
        <v>453</v>
      </c>
      <c r="E969" s="31" t="s">
        <v>446</v>
      </c>
      <c r="F969" s="32">
        <v>8.85</v>
      </c>
      <c r="G969" s="68">
        <v>37</v>
      </c>
      <c r="H969" s="32">
        <v>53.08</v>
      </c>
      <c r="I969" s="32">
        <v>44.23</v>
      </c>
      <c r="J969" s="68">
        <v>185</v>
      </c>
      <c r="K969" s="68">
        <v>222</v>
      </c>
      <c r="L969" s="68">
        <v>114</v>
      </c>
      <c r="M969" s="68">
        <v>240</v>
      </c>
      <c r="N969" s="68">
        <v>354</v>
      </c>
      <c r="O969" s="68">
        <v>132</v>
      </c>
      <c r="P969" s="32">
        <v>31.561199999999999</v>
      </c>
      <c r="Q969" s="32">
        <v>0.23910000000000001</v>
      </c>
      <c r="R969" s="33">
        <v>5.9503228021651712E-3</v>
      </c>
      <c r="S969" s="68">
        <v>0</v>
      </c>
      <c r="T969" s="31" t="s">
        <v>417</v>
      </c>
      <c r="U969" s="31" t="s">
        <v>417</v>
      </c>
      <c r="V969" s="31" t="s">
        <v>417</v>
      </c>
      <c r="W969" s="30">
        <v>1</v>
      </c>
      <c r="X969" s="30">
        <v>1</v>
      </c>
    </row>
    <row r="970" spans="1:24" hidden="1" x14ac:dyDescent="0.35">
      <c r="A970" t="str">
        <f t="shared" si="15"/>
        <v>423912PANBO</v>
      </c>
      <c r="B970" s="28">
        <v>4239</v>
      </c>
      <c r="C970" s="25" t="s">
        <v>182</v>
      </c>
      <c r="D970" s="25" t="s">
        <v>181</v>
      </c>
      <c r="E970" s="25" t="s">
        <v>446</v>
      </c>
      <c r="F970" s="26">
        <v>8.85</v>
      </c>
      <c r="G970" s="67">
        <v>21</v>
      </c>
      <c r="H970" s="26">
        <v>92.79</v>
      </c>
      <c r="I970" s="26">
        <v>83.94</v>
      </c>
      <c r="J970" s="67">
        <v>199</v>
      </c>
      <c r="K970" s="67">
        <v>220</v>
      </c>
      <c r="L970" s="67">
        <v>200</v>
      </c>
      <c r="M970" s="67">
        <v>200</v>
      </c>
      <c r="N970" s="67">
        <v>400</v>
      </c>
      <c r="O970" s="67">
        <v>180</v>
      </c>
      <c r="P970" s="26">
        <v>75.924000000000007</v>
      </c>
      <c r="Q970" s="26">
        <v>0.42180000000000001</v>
      </c>
      <c r="R970" s="27">
        <v>1.6545567714725509E-2</v>
      </c>
      <c r="S970" s="67">
        <v>0</v>
      </c>
      <c r="T970" s="25" t="s">
        <v>417</v>
      </c>
      <c r="U970" s="25" t="s">
        <v>417</v>
      </c>
      <c r="V970" s="25" t="s">
        <v>417</v>
      </c>
      <c r="W970" s="24">
        <v>1</v>
      </c>
      <c r="X970" s="24">
        <v>1</v>
      </c>
    </row>
    <row r="971" spans="1:24" hidden="1" x14ac:dyDescent="0.35">
      <c r="A971" t="str">
        <f t="shared" si="15"/>
        <v>619414PIZBO</v>
      </c>
      <c r="B971" s="34">
        <v>6194</v>
      </c>
      <c r="C971" s="31" t="s">
        <v>178</v>
      </c>
      <c r="D971" s="31" t="s">
        <v>177</v>
      </c>
      <c r="E971" s="31" t="s">
        <v>446</v>
      </c>
      <c r="F971" s="32">
        <v>8.84</v>
      </c>
      <c r="G971" s="68">
        <v>22</v>
      </c>
      <c r="H971" s="32">
        <v>256.75</v>
      </c>
      <c r="I971" s="32">
        <v>247.91</v>
      </c>
      <c r="J971" s="68">
        <v>617</v>
      </c>
      <c r="K971" s="68">
        <v>639</v>
      </c>
      <c r="L971" s="68">
        <v>351</v>
      </c>
      <c r="M971" s="68">
        <v>550</v>
      </c>
      <c r="N971" s="68">
        <v>901</v>
      </c>
      <c r="O971" s="68">
        <v>262</v>
      </c>
      <c r="P971" s="32">
        <v>105.27160000000001</v>
      </c>
      <c r="Q971" s="32">
        <v>0.40179999999999999</v>
      </c>
      <c r="R971" s="33">
        <v>1.543931366188071E-2</v>
      </c>
      <c r="S971" s="68">
        <v>0</v>
      </c>
      <c r="T971" s="31" t="s">
        <v>417</v>
      </c>
      <c r="U971" s="31" t="s">
        <v>417</v>
      </c>
      <c r="V971" s="31" t="s">
        <v>417</v>
      </c>
      <c r="W971" s="30">
        <v>1</v>
      </c>
      <c r="X971" s="30">
        <v>1</v>
      </c>
    </row>
    <row r="972" spans="1:24" hidden="1" x14ac:dyDescent="0.35">
      <c r="A972" t="str">
        <f t="shared" si="15"/>
        <v>4283BANAPEP</v>
      </c>
      <c r="B972" s="28">
        <v>4283</v>
      </c>
      <c r="C972" s="25" t="s">
        <v>87</v>
      </c>
      <c r="D972" s="25" t="s">
        <v>170</v>
      </c>
      <c r="E972" s="25" t="s">
        <v>446</v>
      </c>
      <c r="F972" s="26">
        <v>8.84</v>
      </c>
      <c r="G972" s="67">
        <v>1.39</v>
      </c>
      <c r="H972" s="26">
        <v>19.02</v>
      </c>
      <c r="I972" s="26">
        <v>10.18</v>
      </c>
      <c r="J972" s="67">
        <v>1.6</v>
      </c>
      <c r="K972" s="67">
        <v>2.99</v>
      </c>
      <c r="L972" s="67">
        <v>6.33</v>
      </c>
      <c r="M972" s="67">
        <v>8</v>
      </c>
      <c r="N972" s="67">
        <v>14.33</v>
      </c>
      <c r="O972" s="67">
        <v>11.33</v>
      </c>
      <c r="P972" s="26">
        <v>72.015745999999993</v>
      </c>
      <c r="Q972" s="26">
        <v>6.3562000000000003</v>
      </c>
      <c r="R972" s="27">
        <v>1.3577333420108716E-2</v>
      </c>
      <c r="S972" s="67">
        <v>0</v>
      </c>
      <c r="T972" s="25" t="s">
        <v>417</v>
      </c>
      <c r="U972" s="25" t="s">
        <v>417</v>
      </c>
      <c r="V972" s="25" t="s">
        <v>417</v>
      </c>
      <c r="W972" s="24">
        <v>1</v>
      </c>
      <c r="X972" s="24">
        <v>1</v>
      </c>
    </row>
    <row r="973" spans="1:24" hidden="1" x14ac:dyDescent="0.35">
      <c r="A973" t="str">
        <f t="shared" si="15"/>
        <v>4283PHLSTK</v>
      </c>
      <c r="B973" s="34">
        <v>4283</v>
      </c>
      <c r="C973" s="31" t="s">
        <v>40</v>
      </c>
      <c r="D973" s="31" t="s">
        <v>243</v>
      </c>
      <c r="E973" s="31" t="s">
        <v>446</v>
      </c>
      <c r="F973" s="32">
        <v>8.84</v>
      </c>
      <c r="G973" s="68">
        <v>1.35</v>
      </c>
      <c r="H973" s="32">
        <v>101.35</v>
      </c>
      <c r="I973" s="32">
        <v>92.51</v>
      </c>
      <c r="J973" s="68">
        <v>14.21</v>
      </c>
      <c r="K973" s="68">
        <v>15.56</v>
      </c>
      <c r="L973" s="68">
        <v>5.61</v>
      </c>
      <c r="M973" s="68">
        <v>18</v>
      </c>
      <c r="N973" s="68">
        <v>23.61</v>
      </c>
      <c r="O973" s="68">
        <v>8.0500000000000007</v>
      </c>
      <c r="P973" s="32">
        <v>52.432065000000001</v>
      </c>
      <c r="Q973" s="32">
        <v>6.5133000000000001</v>
      </c>
      <c r="R973" s="33">
        <v>9.8851663413972359E-3</v>
      </c>
      <c r="S973" s="68">
        <v>0</v>
      </c>
      <c r="T973" s="31" t="s">
        <v>417</v>
      </c>
      <c r="U973" s="31" t="s">
        <v>417</v>
      </c>
      <c r="V973" s="31" t="s">
        <v>417</v>
      </c>
      <c r="W973" s="30">
        <v>1</v>
      </c>
      <c r="X973" s="30">
        <v>1</v>
      </c>
    </row>
    <row r="974" spans="1:24" hidden="1" x14ac:dyDescent="0.35">
      <c r="A974" t="str">
        <f t="shared" si="15"/>
        <v>619420OZSPRT</v>
      </c>
      <c r="B974" s="28">
        <v>6194</v>
      </c>
      <c r="C974" s="25" t="s">
        <v>132</v>
      </c>
      <c r="D974" s="25" t="s">
        <v>162</v>
      </c>
      <c r="E974" s="25" t="s">
        <v>461</v>
      </c>
      <c r="F974" s="26">
        <v>8.82</v>
      </c>
      <c r="G974" s="67">
        <v>12</v>
      </c>
      <c r="H974" s="26">
        <v>19.829999999999998</v>
      </c>
      <c r="I974" s="26">
        <v>11.01</v>
      </c>
      <c r="J974" s="67">
        <v>15</v>
      </c>
      <c r="K974" s="67">
        <v>27</v>
      </c>
      <c r="L974" s="67">
        <v>42</v>
      </c>
      <c r="M974" s="67">
        <v>24</v>
      </c>
      <c r="N974" s="67">
        <v>66</v>
      </c>
      <c r="O974" s="67">
        <v>39</v>
      </c>
      <c r="P974" s="26">
        <v>28.6494</v>
      </c>
      <c r="Q974" s="26">
        <v>0.73460000000000003</v>
      </c>
      <c r="R974" s="27">
        <v>4.2017702098636782E-3</v>
      </c>
      <c r="S974" s="67">
        <v>0</v>
      </c>
      <c r="T974" s="25" t="s">
        <v>417</v>
      </c>
      <c r="U974" s="25" t="s">
        <v>417</v>
      </c>
      <c r="V974" s="25" t="s">
        <v>417</v>
      </c>
      <c r="W974" s="24">
        <v>1</v>
      </c>
      <c r="X974" s="24">
        <v>1</v>
      </c>
    </row>
    <row r="975" spans="1:24" hidden="1" x14ac:dyDescent="0.35">
      <c r="A975" t="str">
        <f t="shared" si="15"/>
        <v>428320OZPBX</v>
      </c>
      <c r="B975" s="34">
        <v>4283</v>
      </c>
      <c r="C975" s="31" t="s">
        <v>472</v>
      </c>
      <c r="D975" s="31" t="s">
        <v>473</v>
      </c>
      <c r="E975" s="31" t="s">
        <v>461</v>
      </c>
      <c r="F975" s="32">
        <v>8.82</v>
      </c>
      <c r="G975" s="68">
        <v>12</v>
      </c>
      <c r="H975" s="32">
        <v>16.89</v>
      </c>
      <c r="I975" s="32">
        <v>8.07</v>
      </c>
      <c r="J975" s="68">
        <v>11</v>
      </c>
      <c r="K975" s="68">
        <v>23</v>
      </c>
      <c r="L975" s="68">
        <v>8</v>
      </c>
      <c r="M975" s="68">
        <v>48</v>
      </c>
      <c r="N975" s="68">
        <v>56</v>
      </c>
      <c r="O975" s="68">
        <v>33</v>
      </c>
      <c r="P975" s="32">
        <v>24.241800000000001</v>
      </c>
      <c r="Q975" s="32">
        <v>0.73460000000000003</v>
      </c>
      <c r="R975" s="33">
        <v>4.5703755023740432E-3</v>
      </c>
      <c r="S975" s="68">
        <v>0</v>
      </c>
      <c r="T975" s="31" t="s">
        <v>417</v>
      </c>
      <c r="U975" s="31" t="s">
        <v>417</v>
      </c>
      <c r="V975" s="31" t="s">
        <v>417</v>
      </c>
      <c r="W975" s="30">
        <v>1</v>
      </c>
      <c r="X975" s="30">
        <v>1</v>
      </c>
    </row>
    <row r="976" spans="1:24" hidden="1" x14ac:dyDescent="0.35">
      <c r="A976" t="str">
        <f t="shared" si="15"/>
        <v>428320OZSPRT</v>
      </c>
      <c r="B976" s="28">
        <v>4283</v>
      </c>
      <c r="C976" s="25" t="s">
        <v>132</v>
      </c>
      <c r="D976" s="25" t="s">
        <v>162</v>
      </c>
      <c r="E976" s="25" t="s">
        <v>461</v>
      </c>
      <c r="F976" s="26">
        <v>8.82</v>
      </c>
      <c r="G976" s="67">
        <v>12</v>
      </c>
      <c r="H976" s="26">
        <v>30.85</v>
      </c>
      <c r="I976" s="26">
        <v>22.03</v>
      </c>
      <c r="J976" s="67">
        <v>30</v>
      </c>
      <c r="K976" s="67">
        <v>42</v>
      </c>
      <c r="L976" s="67">
        <v>30</v>
      </c>
      <c r="M976" s="67">
        <v>24</v>
      </c>
      <c r="N976" s="67">
        <v>54</v>
      </c>
      <c r="O976" s="67">
        <v>12</v>
      </c>
      <c r="P976" s="26">
        <v>8.8152000000000008</v>
      </c>
      <c r="Q976" s="26">
        <v>0.73460000000000003</v>
      </c>
      <c r="R976" s="27">
        <v>1.6619547281360159E-3</v>
      </c>
      <c r="S976" s="67">
        <v>0</v>
      </c>
      <c r="T976" s="25" t="s">
        <v>417</v>
      </c>
      <c r="U976" s="25" t="s">
        <v>417</v>
      </c>
      <c r="V976" s="25" t="s">
        <v>417</v>
      </c>
      <c r="W976" s="24">
        <v>1</v>
      </c>
      <c r="X976" s="24">
        <v>1</v>
      </c>
    </row>
    <row r="977" spans="1:24" hidden="1" x14ac:dyDescent="0.35">
      <c r="A977" t="str">
        <f t="shared" si="15"/>
        <v>546820OZCOKE</v>
      </c>
      <c r="B977" s="34">
        <v>5468</v>
      </c>
      <c r="C977" s="31" t="s">
        <v>130</v>
      </c>
      <c r="D977" s="31" t="s">
        <v>158</v>
      </c>
      <c r="E977" s="31" t="s">
        <v>461</v>
      </c>
      <c r="F977" s="32">
        <v>8.82</v>
      </c>
      <c r="G977" s="68">
        <v>12</v>
      </c>
      <c r="H977" s="32">
        <v>26.43</v>
      </c>
      <c r="I977" s="32">
        <v>17.61</v>
      </c>
      <c r="J977" s="68">
        <v>24</v>
      </c>
      <c r="K977" s="68">
        <v>36</v>
      </c>
      <c r="L977" s="68">
        <v>43</v>
      </c>
      <c r="M977" s="68">
        <v>0</v>
      </c>
      <c r="N977" s="68">
        <v>43</v>
      </c>
      <c r="O977" s="68">
        <v>7</v>
      </c>
      <c r="P977" s="32">
        <v>5.1421999999999999</v>
      </c>
      <c r="Q977" s="32">
        <v>0.73460000000000003</v>
      </c>
      <c r="R977" s="33">
        <v>8.1592437097327553E-4</v>
      </c>
      <c r="S977" s="68">
        <v>0</v>
      </c>
      <c r="T977" s="31" t="s">
        <v>417</v>
      </c>
      <c r="U977" s="31" t="s">
        <v>417</v>
      </c>
      <c r="V977" s="31" t="s">
        <v>417</v>
      </c>
      <c r="W977" s="30">
        <v>1</v>
      </c>
      <c r="X977" s="30">
        <v>1</v>
      </c>
    </row>
    <row r="978" spans="1:24" hidden="1" x14ac:dyDescent="0.35">
      <c r="A978" t="str">
        <f t="shared" si="15"/>
        <v>4391PMARIN</v>
      </c>
      <c r="B978" s="28">
        <v>4391</v>
      </c>
      <c r="C978" s="25" t="s">
        <v>45</v>
      </c>
      <c r="D978" s="25" t="s">
        <v>215</v>
      </c>
      <c r="E978" s="25" t="s">
        <v>446</v>
      </c>
      <c r="F978" s="26">
        <v>-8.8000000000000007</v>
      </c>
      <c r="G978" s="67">
        <v>-4.03</v>
      </c>
      <c r="H978" s="26">
        <v>10.91</v>
      </c>
      <c r="I978" s="26">
        <v>19.71</v>
      </c>
      <c r="J978" s="67">
        <v>9.0299999999999994</v>
      </c>
      <c r="K978" s="67">
        <v>5</v>
      </c>
      <c r="L978" s="67">
        <v>9</v>
      </c>
      <c r="M978" s="67">
        <v>20</v>
      </c>
      <c r="N978" s="67">
        <v>29</v>
      </c>
      <c r="O978" s="67">
        <v>24</v>
      </c>
      <c r="P978" s="26">
        <v>52.404000000000003</v>
      </c>
      <c r="Q978" s="26">
        <v>2.1835</v>
      </c>
      <c r="R978" s="27">
        <v>1.1679331868402254E-2</v>
      </c>
      <c r="S978" s="67">
        <v>0</v>
      </c>
      <c r="T978" s="25" t="s">
        <v>417</v>
      </c>
      <c r="U978" s="25" t="s">
        <v>417</v>
      </c>
      <c r="V978" s="25" t="s">
        <v>417</v>
      </c>
      <c r="W978" s="24">
        <v>1</v>
      </c>
      <c r="X978" s="24">
        <v>1</v>
      </c>
    </row>
    <row r="979" spans="1:24" hidden="1" x14ac:dyDescent="0.35">
      <c r="A979" t="str">
        <f t="shared" si="15"/>
        <v>6165PENNE</v>
      </c>
      <c r="B979" s="34">
        <v>6165</v>
      </c>
      <c r="C979" s="31" t="s">
        <v>86</v>
      </c>
      <c r="D979" s="31" t="s">
        <v>482</v>
      </c>
      <c r="E979" s="31" t="s">
        <v>446</v>
      </c>
      <c r="F979" s="32">
        <v>8.7799999999999994</v>
      </c>
      <c r="G979" s="68">
        <v>1.89</v>
      </c>
      <c r="H979" s="32">
        <v>72.62</v>
      </c>
      <c r="I979" s="32">
        <v>63.84</v>
      </c>
      <c r="J979" s="68">
        <v>13.68</v>
      </c>
      <c r="K979" s="68">
        <v>15.57</v>
      </c>
      <c r="L979" s="68">
        <v>7</v>
      </c>
      <c r="M979" s="68">
        <v>9</v>
      </c>
      <c r="N979" s="68">
        <v>16</v>
      </c>
      <c r="O979" s="68">
        <v>0.42</v>
      </c>
      <c r="P979" s="32">
        <v>1.9572000000000001</v>
      </c>
      <c r="Q979" s="32">
        <v>4.66</v>
      </c>
      <c r="R979" s="33">
        <v>2.8973784868226198E-4</v>
      </c>
      <c r="S979" s="68">
        <v>0</v>
      </c>
      <c r="T979" s="31" t="s">
        <v>417</v>
      </c>
      <c r="U979" s="31" t="s">
        <v>417</v>
      </c>
      <c r="V979" s="31" t="s">
        <v>417</v>
      </c>
      <c r="W979" s="30">
        <v>1</v>
      </c>
      <c r="X979" s="30">
        <v>1</v>
      </c>
    </row>
    <row r="980" spans="1:24" hidden="1" x14ac:dyDescent="0.35">
      <c r="A980" t="str">
        <f t="shared" si="15"/>
        <v>6165PEPPERO</v>
      </c>
      <c r="B980" s="28">
        <v>6165</v>
      </c>
      <c r="C980" s="25" t="s">
        <v>35</v>
      </c>
      <c r="D980" s="25" t="s">
        <v>36</v>
      </c>
      <c r="E980" s="25" t="s">
        <v>446</v>
      </c>
      <c r="F980" s="26">
        <v>8.7799999999999994</v>
      </c>
      <c r="G980" s="67">
        <v>2.91</v>
      </c>
      <c r="H980" s="26">
        <v>305.16000000000003</v>
      </c>
      <c r="I980" s="26">
        <v>296.38</v>
      </c>
      <c r="J980" s="67">
        <v>97.59</v>
      </c>
      <c r="K980" s="67">
        <v>100.5</v>
      </c>
      <c r="L980" s="67">
        <v>55</v>
      </c>
      <c r="M980" s="67">
        <v>100</v>
      </c>
      <c r="N980" s="67">
        <v>155</v>
      </c>
      <c r="O980" s="67">
        <v>54.5</v>
      </c>
      <c r="P980" s="26">
        <v>165.4838</v>
      </c>
      <c r="Q980" s="26">
        <v>3.0364</v>
      </c>
      <c r="R980" s="27">
        <v>2.4497711119847592E-2</v>
      </c>
      <c r="S980" s="67">
        <v>0</v>
      </c>
      <c r="T980" s="25" t="s">
        <v>417</v>
      </c>
      <c r="U980" s="25" t="s">
        <v>417</v>
      </c>
      <c r="V980" s="25" t="s">
        <v>417</v>
      </c>
      <c r="W980" s="24">
        <v>1</v>
      </c>
      <c r="X980" s="24">
        <v>1</v>
      </c>
    </row>
    <row r="981" spans="1:24" hidden="1" x14ac:dyDescent="0.35">
      <c r="A981" t="str">
        <f t="shared" si="15"/>
        <v>6117CAYNSAU</v>
      </c>
      <c r="B981" s="34">
        <v>6117</v>
      </c>
      <c r="C981" s="31" t="s">
        <v>54</v>
      </c>
      <c r="D981" s="31" t="s">
        <v>221</v>
      </c>
      <c r="E981" s="31" t="s">
        <v>446</v>
      </c>
      <c r="F981" s="32">
        <v>-8.76</v>
      </c>
      <c r="G981" s="68">
        <v>-2.69</v>
      </c>
      <c r="H981" s="32">
        <v>-4.07</v>
      </c>
      <c r="I981" s="32">
        <v>4.6900000000000004</v>
      </c>
      <c r="J981" s="68">
        <v>1.44</v>
      </c>
      <c r="K981" s="68">
        <v>-1.25</v>
      </c>
      <c r="L981" s="68">
        <v>7.25</v>
      </c>
      <c r="M981" s="68">
        <v>0</v>
      </c>
      <c r="N981" s="68">
        <v>7.25</v>
      </c>
      <c r="O981" s="68">
        <v>8.5</v>
      </c>
      <c r="P981" s="32">
        <v>27.71</v>
      </c>
      <c r="Q981" s="32">
        <v>3.26</v>
      </c>
      <c r="R981" s="33">
        <v>4.6598972871863924E-3</v>
      </c>
      <c r="S981" s="68">
        <v>0</v>
      </c>
      <c r="T981" s="31" t="s">
        <v>417</v>
      </c>
      <c r="U981" s="31" t="s">
        <v>417</v>
      </c>
      <c r="V981" s="31" t="s">
        <v>417</v>
      </c>
      <c r="W981" s="30">
        <v>1</v>
      </c>
      <c r="X981" s="30">
        <v>1</v>
      </c>
    </row>
    <row r="982" spans="1:24" hidden="1" x14ac:dyDescent="0.35">
      <c r="A982" t="str">
        <f t="shared" si="15"/>
        <v>6167FOILSH</v>
      </c>
      <c r="B982" s="28">
        <v>6167</v>
      </c>
      <c r="C982" s="25" t="s">
        <v>203</v>
      </c>
      <c r="D982" s="25" t="s">
        <v>202</v>
      </c>
      <c r="E982" s="25" t="s">
        <v>446</v>
      </c>
      <c r="F982" s="26">
        <v>8.74</v>
      </c>
      <c r="G982" s="67">
        <v>0.71</v>
      </c>
      <c r="H982" s="26">
        <v>12.27</v>
      </c>
      <c r="I982" s="26">
        <v>3.53</v>
      </c>
      <c r="J982" s="67">
        <v>0.28000000000000003</v>
      </c>
      <c r="K982" s="67">
        <v>0.99</v>
      </c>
      <c r="L982" s="67">
        <v>0</v>
      </c>
      <c r="M982" s="67">
        <v>1</v>
      </c>
      <c r="N982" s="67">
        <v>1</v>
      </c>
      <c r="O982" s="67">
        <v>0</v>
      </c>
      <c r="P982" s="26">
        <v>0</v>
      </c>
      <c r="Q982" s="26">
        <v>0</v>
      </c>
      <c r="R982" s="27">
        <v>0</v>
      </c>
      <c r="S982" s="67">
        <v>0</v>
      </c>
      <c r="T982" s="25" t="s">
        <v>417</v>
      </c>
      <c r="U982" s="25" t="s">
        <v>417</v>
      </c>
      <c r="V982" s="25" t="s">
        <v>417</v>
      </c>
      <c r="W982" s="24">
        <v>1</v>
      </c>
      <c r="X982" s="24">
        <v>1</v>
      </c>
    </row>
    <row r="983" spans="1:24" hidden="1" x14ac:dyDescent="0.35">
      <c r="A983" t="str">
        <f t="shared" si="15"/>
        <v>4293BEEF</v>
      </c>
      <c r="B983" s="34">
        <v>4293</v>
      </c>
      <c r="C983" s="31" t="s">
        <v>11</v>
      </c>
      <c r="D983" s="31" t="s">
        <v>192</v>
      </c>
      <c r="E983" s="31" t="s">
        <v>446</v>
      </c>
      <c r="F983" s="32">
        <v>-8.73</v>
      </c>
      <c r="G983" s="68">
        <v>-2.63</v>
      </c>
      <c r="H983" s="32">
        <v>37.92</v>
      </c>
      <c r="I983" s="32">
        <v>46.65</v>
      </c>
      <c r="J983" s="68">
        <v>14.03</v>
      </c>
      <c r="K983" s="68">
        <v>11.4</v>
      </c>
      <c r="L983" s="68">
        <v>14.14</v>
      </c>
      <c r="M983" s="68">
        <v>10</v>
      </c>
      <c r="N983" s="68">
        <v>24.14</v>
      </c>
      <c r="O983" s="68">
        <v>12.74</v>
      </c>
      <c r="P983" s="32">
        <v>42.360500000000002</v>
      </c>
      <c r="Q983" s="32">
        <v>3.3250000000000002</v>
      </c>
      <c r="R983" s="33">
        <v>8.4352966320882673E-3</v>
      </c>
      <c r="S983" s="68">
        <v>0</v>
      </c>
      <c r="T983" s="31" t="s">
        <v>417</v>
      </c>
      <c r="U983" s="31" t="s">
        <v>417</v>
      </c>
      <c r="V983" s="31" t="s">
        <v>417</v>
      </c>
      <c r="W983" s="30">
        <v>1</v>
      </c>
      <c r="X983" s="30">
        <v>1</v>
      </c>
    </row>
    <row r="984" spans="1:24" hidden="1" x14ac:dyDescent="0.35">
      <c r="A984" t="str">
        <f t="shared" si="15"/>
        <v>4239FPBOWL</v>
      </c>
      <c r="B984" s="28">
        <v>4239</v>
      </c>
      <c r="C984" s="25" t="s">
        <v>164</v>
      </c>
      <c r="D984" s="25" t="s">
        <v>163</v>
      </c>
      <c r="E984" s="25" t="s">
        <v>446</v>
      </c>
      <c r="F984" s="26">
        <v>8.7100000000000009</v>
      </c>
      <c r="G984" s="67">
        <v>64.680000000000007</v>
      </c>
      <c r="H984" s="26">
        <v>22.45</v>
      </c>
      <c r="I984" s="26">
        <v>13.74</v>
      </c>
      <c r="J984" s="67">
        <v>102</v>
      </c>
      <c r="K984" s="67">
        <v>166.68</v>
      </c>
      <c r="L984" s="67">
        <v>666.67</v>
      </c>
      <c r="M984" s="67">
        <v>0</v>
      </c>
      <c r="N984" s="67">
        <v>666.67</v>
      </c>
      <c r="O984" s="67">
        <v>500</v>
      </c>
      <c r="P984" s="26">
        <v>67.349999999999994</v>
      </c>
      <c r="Q984" s="26">
        <v>0.13469999999999999</v>
      </c>
      <c r="R984" s="27">
        <v>1.4677097960944668E-2</v>
      </c>
      <c r="S984" s="67">
        <v>0</v>
      </c>
      <c r="T984" s="25" t="s">
        <v>417</v>
      </c>
      <c r="U984" s="25" t="s">
        <v>417</v>
      </c>
      <c r="V984" s="25" t="s">
        <v>417</v>
      </c>
      <c r="W984" s="24">
        <v>1</v>
      </c>
      <c r="X984" s="24">
        <v>1</v>
      </c>
    </row>
    <row r="985" spans="1:24" hidden="1" x14ac:dyDescent="0.35">
      <c r="A985" t="str">
        <f t="shared" si="15"/>
        <v>5469GARSAUC</v>
      </c>
      <c r="B985" s="34">
        <v>5469</v>
      </c>
      <c r="C985" s="31" t="s">
        <v>206</v>
      </c>
      <c r="D985" s="31" t="s">
        <v>460</v>
      </c>
      <c r="E985" s="31" t="s">
        <v>446</v>
      </c>
      <c r="F985" s="32">
        <v>-8.69</v>
      </c>
      <c r="G985" s="68">
        <v>-39</v>
      </c>
      <c r="H985" s="32">
        <v>24.96</v>
      </c>
      <c r="I985" s="32">
        <v>33.65</v>
      </c>
      <c r="J985" s="68">
        <v>151</v>
      </c>
      <c r="K985" s="68">
        <v>112</v>
      </c>
      <c r="L985" s="68">
        <v>226</v>
      </c>
      <c r="M985" s="68">
        <v>120</v>
      </c>
      <c r="N985" s="68">
        <v>346</v>
      </c>
      <c r="O985" s="68">
        <v>234</v>
      </c>
      <c r="P985" s="32">
        <v>52.135199999999998</v>
      </c>
      <c r="Q985" s="32">
        <v>0.2228</v>
      </c>
      <c r="R985" s="33">
        <v>7.5665228474079763E-3</v>
      </c>
      <c r="S985" s="68">
        <v>0</v>
      </c>
      <c r="T985" s="31" t="s">
        <v>417</v>
      </c>
      <c r="U985" s="31" t="s">
        <v>417</v>
      </c>
      <c r="V985" s="31" t="s">
        <v>417</v>
      </c>
      <c r="W985" s="30">
        <v>1</v>
      </c>
      <c r="X985" s="30">
        <v>1</v>
      </c>
    </row>
    <row r="986" spans="1:24" hidden="1" x14ac:dyDescent="0.35">
      <c r="A986" t="str">
        <f t="shared" si="15"/>
        <v>5427BLCHIK</v>
      </c>
      <c r="B986" s="28">
        <v>5427</v>
      </c>
      <c r="C986" s="25" t="s">
        <v>126</v>
      </c>
      <c r="D986" s="25" t="s">
        <v>189</v>
      </c>
      <c r="E986" s="25" t="s">
        <v>446</v>
      </c>
      <c r="F986" s="26">
        <v>-8.69</v>
      </c>
      <c r="G986" s="67">
        <v>-2.2599999999999998</v>
      </c>
      <c r="H986" s="26">
        <v>92.16</v>
      </c>
      <c r="I986" s="26">
        <v>100.85</v>
      </c>
      <c r="J986" s="67">
        <v>26.27</v>
      </c>
      <c r="K986" s="67">
        <v>24</v>
      </c>
      <c r="L986" s="67">
        <v>32</v>
      </c>
      <c r="M986" s="67">
        <v>20</v>
      </c>
      <c r="N986" s="67">
        <v>52</v>
      </c>
      <c r="O986" s="67">
        <v>28</v>
      </c>
      <c r="P986" s="26">
        <v>107.52</v>
      </c>
      <c r="Q986" s="26">
        <v>3.84</v>
      </c>
      <c r="R986" s="27">
        <v>1.7021511837953307E-2</v>
      </c>
      <c r="S986" s="67">
        <v>0</v>
      </c>
      <c r="T986" s="25" t="s">
        <v>417</v>
      </c>
      <c r="U986" s="25" t="s">
        <v>417</v>
      </c>
      <c r="V986" s="25" t="s">
        <v>417</v>
      </c>
      <c r="W986" s="24">
        <v>1</v>
      </c>
      <c r="X986" s="24">
        <v>1</v>
      </c>
    </row>
    <row r="987" spans="1:24" hidden="1" x14ac:dyDescent="0.35">
      <c r="A987" t="str">
        <f t="shared" si="15"/>
        <v>6167ACHEESE</v>
      </c>
      <c r="B987" s="34">
        <v>6167</v>
      </c>
      <c r="C987" s="31" t="s">
        <v>105</v>
      </c>
      <c r="D987" s="31" t="s">
        <v>187</v>
      </c>
      <c r="E987" s="31" t="s">
        <v>446</v>
      </c>
      <c r="F987" s="32">
        <v>8.68</v>
      </c>
      <c r="G987" s="68">
        <v>3.83</v>
      </c>
      <c r="H987" s="32">
        <v>36.869999999999997</v>
      </c>
      <c r="I987" s="32">
        <v>28.19</v>
      </c>
      <c r="J987" s="68">
        <v>12.43</v>
      </c>
      <c r="K987" s="68">
        <v>16.27</v>
      </c>
      <c r="L987" s="68">
        <v>11.62</v>
      </c>
      <c r="M987" s="68">
        <v>20</v>
      </c>
      <c r="N987" s="68">
        <v>31.62</v>
      </c>
      <c r="O987" s="68">
        <v>15.35</v>
      </c>
      <c r="P987" s="32">
        <v>34.790774999999996</v>
      </c>
      <c r="Q987" s="32">
        <v>2.2665000000000002</v>
      </c>
      <c r="R987" s="33">
        <v>5.9065988379895752E-3</v>
      </c>
      <c r="S987" s="68">
        <v>0</v>
      </c>
      <c r="T987" s="31" t="s">
        <v>417</v>
      </c>
      <c r="U987" s="31" t="s">
        <v>417</v>
      </c>
      <c r="V987" s="31" t="s">
        <v>417</v>
      </c>
      <c r="W987" s="30">
        <v>1</v>
      </c>
      <c r="X987" s="30">
        <v>1</v>
      </c>
    </row>
    <row r="988" spans="1:24" hidden="1" x14ac:dyDescent="0.35">
      <c r="A988" t="str">
        <f t="shared" si="15"/>
        <v>6194ITSHAKE</v>
      </c>
      <c r="B988" s="28">
        <v>6194</v>
      </c>
      <c r="C988" s="25" t="s">
        <v>89</v>
      </c>
      <c r="D988" s="25" t="s">
        <v>240</v>
      </c>
      <c r="E988" s="25" t="s">
        <v>446</v>
      </c>
      <c r="F988" s="26">
        <v>-8.61</v>
      </c>
      <c r="G988" s="67">
        <v>-0.96</v>
      </c>
      <c r="H988" s="26">
        <v>24.63</v>
      </c>
      <c r="I988" s="26">
        <v>33.24</v>
      </c>
      <c r="J988" s="67">
        <v>3.72</v>
      </c>
      <c r="K988" s="67">
        <v>2.76</v>
      </c>
      <c r="L988" s="67">
        <v>10</v>
      </c>
      <c r="M988" s="67">
        <v>0</v>
      </c>
      <c r="N988" s="67">
        <v>10</v>
      </c>
      <c r="O988" s="67">
        <v>7.25</v>
      </c>
      <c r="P988" s="26">
        <v>64.911424999999994</v>
      </c>
      <c r="Q988" s="26">
        <v>8.9533000000000005</v>
      </c>
      <c r="R988" s="27">
        <v>9.5200210770487476E-3</v>
      </c>
      <c r="S988" s="67">
        <v>0</v>
      </c>
      <c r="T988" s="25" t="s">
        <v>417</v>
      </c>
      <c r="U988" s="25" t="s">
        <v>417</v>
      </c>
      <c r="V988" s="25" t="s">
        <v>417</v>
      </c>
      <c r="W988" s="24">
        <v>1</v>
      </c>
      <c r="X988" s="24">
        <v>1</v>
      </c>
    </row>
    <row r="989" spans="1:24" hidden="1" x14ac:dyDescent="0.35">
      <c r="A989" t="str">
        <f t="shared" si="15"/>
        <v>8724RANCHPK</v>
      </c>
      <c r="B989" s="34">
        <v>8724</v>
      </c>
      <c r="C989" s="31" t="s">
        <v>200</v>
      </c>
      <c r="D989" s="31" t="s">
        <v>466</v>
      </c>
      <c r="E989" s="31" t="s">
        <v>446</v>
      </c>
      <c r="F989" s="32">
        <v>-8.61</v>
      </c>
      <c r="G989" s="68">
        <v>-38</v>
      </c>
      <c r="H989" s="32">
        <v>-4.07</v>
      </c>
      <c r="I989" s="32">
        <v>4.54</v>
      </c>
      <c r="J989" s="68">
        <v>20</v>
      </c>
      <c r="K989" s="68">
        <v>-18</v>
      </c>
      <c r="L989" s="68">
        <v>16</v>
      </c>
      <c r="M989" s="68">
        <v>120</v>
      </c>
      <c r="N989" s="68">
        <v>136</v>
      </c>
      <c r="O989" s="68">
        <v>154</v>
      </c>
      <c r="P989" s="32">
        <v>34.8964</v>
      </c>
      <c r="Q989" s="32">
        <v>0.2266</v>
      </c>
      <c r="R989" s="33">
        <v>5.9619881143621141E-3</v>
      </c>
      <c r="S989" s="68">
        <v>0</v>
      </c>
      <c r="T989" s="31" t="s">
        <v>417</v>
      </c>
      <c r="U989" s="31" t="s">
        <v>417</v>
      </c>
      <c r="V989" s="31" t="s">
        <v>417</v>
      </c>
      <c r="W989" s="30">
        <v>1</v>
      </c>
      <c r="X989" s="30">
        <v>1</v>
      </c>
    </row>
    <row r="990" spans="1:24" hidden="1" x14ac:dyDescent="0.35">
      <c r="A990" t="str">
        <f t="shared" si="15"/>
        <v>6117BBARBSAU</v>
      </c>
      <c r="B990" s="28">
        <v>6117</v>
      </c>
      <c r="C990" s="25" t="s">
        <v>49</v>
      </c>
      <c r="D990" s="25" t="s">
        <v>219</v>
      </c>
      <c r="E990" s="25" t="s">
        <v>446</v>
      </c>
      <c r="F990" s="26">
        <v>-8.59</v>
      </c>
      <c r="G990" s="67">
        <v>-1.59</v>
      </c>
      <c r="H990" s="26">
        <v>21.57</v>
      </c>
      <c r="I990" s="26">
        <v>30.16</v>
      </c>
      <c r="J990" s="67">
        <v>5.6</v>
      </c>
      <c r="K990" s="67">
        <v>4</v>
      </c>
      <c r="L990" s="67">
        <v>12</v>
      </c>
      <c r="M990" s="67">
        <v>0</v>
      </c>
      <c r="N990" s="67">
        <v>12</v>
      </c>
      <c r="O990" s="67">
        <v>8</v>
      </c>
      <c r="P990" s="26">
        <v>43.12</v>
      </c>
      <c r="Q990" s="26">
        <v>5.39</v>
      </c>
      <c r="R990" s="27">
        <v>7.2513450387397052E-3</v>
      </c>
      <c r="S990" s="67">
        <v>0</v>
      </c>
      <c r="T990" s="25" t="s">
        <v>417</v>
      </c>
      <c r="U990" s="25" t="s">
        <v>417</v>
      </c>
      <c r="V990" s="25" t="s">
        <v>417</v>
      </c>
      <c r="W990" s="24">
        <v>1</v>
      </c>
      <c r="X990" s="24">
        <v>1</v>
      </c>
    </row>
    <row r="991" spans="1:24" hidden="1" x14ac:dyDescent="0.35">
      <c r="A991" t="str">
        <f t="shared" si="15"/>
        <v>426916SCRDO</v>
      </c>
      <c r="B991" s="34">
        <v>4269</v>
      </c>
      <c r="C991" s="31" t="s">
        <v>480</v>
      </c>
      <c r="D991" s="31" t="s">
        <v>481</v>
      </c>
      <c r="E991" s="31" t="s">
        <v>446</v>
      </c>
      <c r="F991" s="32">
        <v>-8.5299999999999994</v>
      </c>
      <c r="G991" s="68">
        <v>-8</v>
      </c>
      <c r="H991" s="32">
        <v>19.190000000000001</v>
      </c>
      <c r="I991" s="32">
        <v>27.72</v>
      </c>
      <c r="J991" s="68">
        <v>26</v>
      </c>
      <c r="K991" s="68">
        <v>18</v>
      </c>
      <c r="L991" s="68">
        <v>0</v>
      </c>
      <c r="M991" s="68">
        <v>40</v>
      </c>
      <c r="N991" s="68">
        <v>40</v>
      </c>
      <c r="O991" s="68">
        <v>22</v>
      </c>
      <c r="P991" s="32">
        <v>23.452000000000002</v>
      </c>
      <c r="Q991" s="32">
        <v>1.0660000000000001</v>
      </c>
      <c r="R991" s="33">
        <v>4.3724912057962993E-3</v>
      </c>
      <c r="S991" s="68">
        <v>0</v>
      </c>
      <c r="T991" s="31" t="s">
        <v>417</v>
      </c>
      <c r="U991" s="31" t="s">
        <v>417</v>
      </c>
      <c r="V991" s="31" t="s">
        <v>417</v>
      </c>
      <c r="W991" s="30">
        <v>1</v>
      </c>
      <c r="X991" s="30">
        <v>1</v>
      </c>
    </row>
    <row r="992" spans="1:24" hidden="1" x14ac:dyDescent="0.35">
      <c r="A992" t="str">
        <f t="shared" si="15"/>
        <v>548710X16PCH</v>
      </c>
      <c r="B992" s="28">
        <v>5487</v>
      </c>
      <c r="C992" s="25" t="s">
        <v>236</v>
      </c>
      <c r="D992" s="25" t="s">
        <v>235</v>
      </c>
      <c r="E992" s="25" t="s">
        <v>446</v>
      </c>
      <c r="F992" s="26">
        <v>-8.5299999999999994</v>
      </c>
      <c r="G992" s="67">
        <v>-0.22</v>
      </c>
      <c r="H992" s="26">
        <v>-1.87</v>
      </c>
      <c r="I992" s="26">
        <v>6.66</v>
      </c>
      <c r="J992" s="67">
        <v>0.17</v>
      </c>
      <c r="K992" s="67">
        <v>-0.05</v>
      </c>
      <c r="L992" s="67">
        <v>3.45</v>
      </c>
      <c r="M992" s="67">
        <v>1</v>
      </c>
      <c r="N992" s="67">
        <v>4.45</v>
      </c>
      <c r="O992" s="67">
        <v>4.5</v>
      </c>
      <c r="P992" s="26">
        <v>168.39</v>
      </c>
      <c r="Q992" s="26">
        <v>37.42</v>
      </c>
      <c r="R992" s="27">
        <v>1.7788474408080301E-2</v>
      </c>
      <c r="S992" s="67">
        <v>0</v>
      </c>
      <c r="T992" s="25" t="s">
        <v>417</v>
      </c>
      <c r="U992" s="25" t="s">
        <v>417</v>
      </c>
      <c r="V992" s="25" t="s">
        <v>417</v>
      </c>
      <c r="W992" s="24">
        <v>1</v>
      </c>
      <c r="X992" s="24">
        <v>1</v>
      </c>
    </row>
    <row r="993" spans="1:24" hidden="1" x14ac:dyDescent="0.35">
      <c r="A993" t="str">
        <f t="shared" si="15"/>
        <v>428310PIZBO</v>
      </c>
      <c r="B993" s="34">
        <v>4283</v>
      </c>
      <c r="C993" s="31" t="s">
        <v>174</v>
      </c>
      <c r="D993" s="31" t="s">
        <v>173</v>
      </c>
      <c r="E993" s="31" t="s">
        <v>446</v>
      </c>
      <c r="F993" s="32">
        <v>-8.52</v>
      </c>
      <c r="G993" s="68">
        <v>-30</v>
      </c>
      <c r="H993" s="32">
        <v>22.74</v>
      </c>
      <c r="I993" s="32">
        <v>31.26</v>
      </c>
      <c r="J993" s="68">
        <v>110</v>
      </c>
      <c r="K993" s="68">
        <v>80</v>
      </c>
      <c r="L993" s="68">
        <v>140</v>
      </c>
      <c r="M993" s="68">
        <v>100</v>
      </c>
      <c r="N993" s="68">
        <v>240</v>
      </c>
      <c r="O993" s="68">
        <v>160</v>
      </c>
      <c r="P993" s="32">
        <v>45.456000000000003</v>
      </c>
      <c r="Q993" s="32">
        <v>0.28410000000000002</v>
      </c>
      <c r="R993" s="33">
        <v>8.5699489656673403E-3</v>
      </c>
      <c r="S993" s="68">
        <v>0</v>
      </c>
      <c r="T993" s="31" t="s">
        <v>417</v>
      </c>
      <c r="U993" s="31" t="s">
        <v>417</v>
      </c>
      <c r="V993" s="31" t="s">
        <v>417</v>
      </c>
      <c r="W993" s="30">
        <v>1</v>
      </c>
      <c r="X993" s="30">
        <v>1</v>
      </c>
    </row>
    <row r="994" spans="1:24" hidden="1" x14ac:dyDescent="0.35">
      <c r="A994" t="str">
        <f t="shared" si="15"/>
        <v>542320OZWTR</v>
      </c>
      <c r="B994" s="28">
        <v>5423</v>
      </c>
      <c r="C994" s="25" t="s">
        <v>133</v>
      </c>
      <c r="D994" s="25" t="s">
        <v>159</v>
      </c>
      <c r="E994" s="25" t="s">
        <v>461</v>
      </c>
      <c r="F994" s="26">
        <v>8.52</v>
      </c>
      <c r="G994" s="67">
        <v>16</v>
      </c>
      <c r="H994" s="26">
        <v>10.11</v>
      </c>
      <c r="I994" s="26">
        <v>1.59</v>
      </c>
      <c r="J994" s="67">
        <v>3</v>
      </c>
      <c r="K994" s="67">
        <v>19</v>
      </c>
      <c r="L994" s="67">
        <v>6</v>
      </c>
      <c r="M994" s="67">
        <v>24</v>
      </c>
      <c r="N994" s="67">
        <v>30</v>
      </c>
      <c r="O994" s="67">
        <v>11</v>
      </c>
      <c r="P994" s="26">
        <v>5.8531000000000004</v>
      </c>
      <c r="Q994" s="26">
        <v>0.53210000000000002</v>
      </c>
      <c r="R994" s="27">
        <v>1.3019731552091872E-3</v>
      </c>
      <c r="S994" s="67">
        <v>0</v>
      </c>
      <c r="T994" s="25" t="s">
        <v>417</v>
      </c>
      <c r="U994" s="25" t="s">
        <v>417</v>
      </c>
      <c r="V994" s="25" t="s">
        <v>417</v>
      </c>
      <c r="W994" s="24">
        <v>1</v>
      </c>
      <c r="X994" s="24">
        <v>1</v>
      </c>
    </row>
    <row r="995" spans="1:24" hidden="1" x14ac:dyDescent="0.35">
      <c r="A995" t="str">
        <f t="shared" si="15"/>
        <v>5469ITSHAKE</v>
      </c>
      <c r="B995" s="34">
        <v>5469</v>
      </c>
      <c r="C995" s="31" t="s">
        <v>89</v>
      </c>
      <c r="D995" s="31" t="s">
        <v>240</v>
      </c>
      <c r="E995" s="31" t="s">
        <v>446</v>
      </c>
      <c r="F995" s="32">
        <v>-8.51</v>
      </c>
      <c r="G995" s="68">
        <v>-0.95</v>
      </c>
      <c r="H995" s="32">
        <v>2.69</v>
      </c>
      <c r="I995" s="32">
        <v>11.2</v>
      </c>
      <c r="J995" s="68">
        <v>1.24</v>
      </c>
      <c r="K995" s="68">
        <v>0.28999999999999998</v>
      </c>
      <c r="L995" s="68">
        <v>13.3</v>
      </c>
      <c r="M995" s="68">
        <v>0</v>
      </c>
      <c r="N995" s="68">
        <v>13.3</v>
      </c>
      <c r="O995" s="68">
        <v>13</v>
      </c>
      <c r="P995" s="32">
        <v>116.3929</v>
      </c>
      <c r="Q995" s="32">
        <v>8.9533000000000005</v>
      </c>
      <c r="R995" s="33">
        <v>1.6892416968306862E-2</v>
      </c>
      <c r="S995" s="68">
        <v>0</v>
      </c>
      <c r="T995" s="31" t="s">
        <v>417</v>
      </c>
      <c r="U995" s="31" t="s">
        <v>417</v>
      </c>
      <c r="V995" s="31" t="s">
        <v>417</v>
      </c>
      <c r="W995" s="30">
        <v>1</v>
      </c>
      <c r="X995" s="30">
        <v>1</v>
      </c>
    </row>
    <row r="996" spans="1:24" hidden="1" x14ac:dyDescent="0.35">
      <c r="A996" t="str">
        <f t="shared" si="15"/>
        <v>5427PSLID</v>
      </c>
      <c r="B996" s="28">
        <v>5427</v>
      </c>
      <c r="C996" s="25" t="s">
        <v>228</v>
      </c>
      <c r="D996" s="25" t="s">
        <v>227</v>
      </c>
      <c r="E996" s="25" t="s">
        <v>446</v>
      </c>
      <c r="F996" s="26">
        <v>8.49</v>
      </c>
      <c r="G996" s="67">
        <v>112</v>
      </c>
      <c r="H996" s="26">
        <v>18.2</v>
      </c>
      <c r="I996" s="26">
        <v>9.7100000000000009</v>
      </c>
      <c r="J996" s="67">
        <v>128</v>
      </c>
      <c r="K996" s="67">
        <v>240</v>
      </c>
      <c r="L996" s="67">
        <v>640</v>
      </c>
      <c r="M996" s="67">
        <v>0</v>
      </c>
      <c r="N996" s="67">
        <v>640</v>
      </c>
      <c r="O996" s="67">
        <v>400</v>
      </c>
      <c r="P996" s="26">
        <v>30.32</v>
      </c>
      <c r="Q996" s="26">
        <v>7.5800000000000006E-2</v>
      </c>
      <c r="R996" s="27">
        <v>4.7999650197799882E-3</v>
      </c>
      <c r="S996" s="67">
        <v>0</v>
      </c>
      <c r="T996" s="25" t="s">
        <v>417</v>
      </c>
      <c r="U996" s="25" t="s">
        <v>417</v>
      </c>
      <c r="V996" s="25" t="s">
        <v>417</v>
      </c>
      <c r="W996" s="24">
        <v>1</v>
      </c>
      <c r="X996" s="24">
        <v>1</v>
      </c>
    </row>
    <row r="997" spans="1:24" hidden="1" x14ac:dyDescent="0.35">
      <c r="A997" t="str">
        <f t="shared" si="15"/>
        <v>4391FPBOWL</v>
      </c>
      <c r="B997" s="34">
        <v>4391</v>
      </c>
      <c r="C997" s="31" t="s">
        <v>164</v>
      </c>
      <c r="D997" s="31" t="s">
        <v>163</v>
      </c>
      <c r="E997" s="31" t="s">
        <v>446</v>
      </c>
      <c r="F997" s="32">
        <v>8.48</v>
      </c>
      <c r="G997" s="68">
        <v>63</v>
      </c>
      <c r="H997" s="32">
        <v>15.08</v>
      </c>
      <c r="I997" s="32">
        <v>6.6</v>
      </c>
      <c r="J997" s="68">
        <v>49</v>
      </c>
      <c r="K997" s="68">
        <v>112</v>
      </c>
      <c r="L997" s="68">
        <v>762</v>
      </c>
      <c r="M997" s="68">
        <v>0</v>
      </c>
      <c r="N997" s="68">
        <v>762</v>
      </c>
      <c r="O997" s="68">
        <v>650</v>
      </c>
      <c r="P997" s="32">
        <v>87.555000000000007</v>
      </c>
      <c r="Q997" s="32">
        <v>0.13469999999999999</v>
      </c>
      <c r="R997" s="33">
        <v>1.9513470378939763E-2</v>
      </c>
      <c r="S997" s="68">
        <v>0</v>
      </c>
      <c r="T997" s="31" t="s">
        <v>417</v>
      </c>
      <c r="U997" s="31" t="s">
        <v>417</v>
      </c>
      <c r="V997" s="31" t="s">
        <v>417</v>
      </c>
      <c r="W997" s="30">
        <v>1</v>
      </c>
      <c r="X997" s="30">
        <v>1</v>
      </c>
    </row>
    <row r="998" spans="1:24" hidden="1" x14ac:dyDescent="0.35">
      <c r="A998" t="str">
        <f t="shared" si="15"/>
        <v>5465MUSHROO</v>
      </c>
      <c r="B998" s="28">
        <v>5465</v>
      </c>
      <c r="C998" s="25" t="s">
        <v>67</v>
      </c>
      <c r="D998" s="25" t="s">
        <v>523</v>
      </c>
      <c r="E998" s="25" t="s">
        <v>446</v>
      </c>
      <c r="F998" s="26">
        <v>-8.48</v>
      </c>
      <c r="G998" s="67">
        <v>-3.91</v>
      </c>
      <c r="H998" s="26">
        <v>75.959999999999994</v>
      </c>
      <c r="I998" s="26">
        <v>84.44</v>
      </c>
      <c r="J998" s="67">
        <v>38.909999999999997</v>
      </c>
      <c r="K998" s="67">
        <v>35</v>
      </c>
      <c r="L998" s="67">
        <v>17.75</v>
      </c>
      <c r="M998" s="67">
        <v>35</v>
      </c>
      <c r="N998" s="67">
        <v>52.75</v>
      </c>
      <c r="O998" s="67">
        <v>17.75</v>
      </c>
      <c r="P998" s="26">
        <v>38.517499999999998</v>
      </c>
      <c r="Q998" s="26">
        <v>2.17</v>
      </c>
      <c r="R998" s="27">
        <v>4.7069444817502285E-3</v>
      </c>
      <c r="S998" s="67">
        <v>0</v>
      </c>
      <c r="T998" s="25" t="s">
        <v>417</v>
      </c>
      <c r="U998" s="25" t="s">
        <v>417</v>
      </c>
      <c r="V998" s="25" t="s">
        <v>417</v>
      </c>
      <c r="W998" s="24">
        <v>1</v>
      </c>
      <c r="X998" s="24">
        <v>1</v>
      </c>
    </row>
    <row r="999" spans="1:24" hidden="1" x14ac:dyDescent="0.35">
      <c r="A999" t="str">
        <f t="shared" si="15"/>
        <v>6167PARCHPA</v>
      </c>
      <c r="B999" s="34">
        <v>6167</v>
      </c>
      <c r="C999" s="31" t="s">
        <v>238</v>
      </c>
      <c r="D999" s="31" t="s">
        <v>237</v>
      </c>
      <c r="E999" s="31" t="s">
        <v>446</v>
      </c>
      <c r="F999" s="32">
        <v>8.48</v>
      </c>
      <c r="G999" s="68">
        <v>0.23</v>
      </c>
      <c r="H999" s="32">
        <v>45.05</v>
      </c>
      <c r="I999" s="32">
        <v>36.57</v>
      </c>
      <c r="J999" s="68">
        <v>0.98</v>
      </c>
      <c r="K999" s="68">
        <v>1.2</v>
      </c>
      <c r="L999" s="68">
        <v>1.4</v>
      </c>
      <c r="M999" s="68">
        <v>1</v>
      </c>
      <c r="N999" s="68">
        <v>2.4</v>
      </c>
      <c r="O999" s="68">
        <v>1.2</v>
      </c>
      <c r="P999" s="32">
        <v>45.048000000000002</v>
      </c>
      <c r="Q999" s="32">
        <v>37.54</v>
      </c>
      <c r="R999" s="33">
        <v>7.6480177418799793E-3</v>
      </c>
      <c r="S999" s="68">
        <v>0</v>
      </c>
      <c r="T999" s="31" t="s">
        <v>417</v>
      </c>
      <c r="U999" s="31" t="s">
        <v>417</v>
      </c>
      <c r="V999" s="31" t="s">
        <v>417</v>
      </c>
      <c r="W999" s="30">
        <v>1</v>
      </c>
      <c r="X999" s="30">
        <v>1</v>
      </c>
    </row>
    <row r="1000" spans="1:24" hidden="1" x14ac:dyDescent="0.35">
      <c r="A1000" t="str">
        <f t="shared" si="15"/>
        <v>428314PIZBO</v>
      </c>
      <c r="B1000" s="28">
        <v>4283</v>
      </c>
      <c r="C1000" s="25" t="s">
        <v>178</v>
      </c>
      <c r="D1000" s="25" t="s">
        <v>177</v>
      </c>
      <c r="E1000" s="25" t="s">
        <v>446</v>
      </c>
      <c r="F1000" s="26">
        <v>8.44</v>
      </c>
      <c r="G1000" s="67">
        <v>21</v>
      </c>
      <c r="H1000" s="26">
        <v>196.88</v>
      </c>
      <c r="I1000" s="26">
        <v>188.44</v>
      </c>
      <c r="J1000" s="67">
        <v>469</v>
      </c>
      <c r="K1000" s="67">
        <v>490</v>
      </c>
      <c r="L1000" s="67">
        <v>435</v>
      </c>
      <c r="M1000" s="67">
        <v>400</v>
      </c>
      <c r="N1000" s="67">
        <v>835</v>
      </c>
      <c r="O1000" s="67">
        <v>345</v>
      </c>
      <c r="P1000" s="26">
        <v>138.62100000000001</v>
      </c>
      <c r="Q1000" s="26">
        <v>0.40179999999999999</v>
      </c>
      <c r="R1000" s="27">
        <v>2.6134611394970354E-2</v>
      </c>
      <c r="S1000" s="67">
        <v>0</v>
      </c>
      <c r="T1000" s="25" t="s">
        <v>417</v>
      </c>
      <c r="U1000" s="25" t="s">
        <v>417</v>
      </c>
      <c r="V1000" s="25" t="s">
        <v>417</v>
      </c>
      <c r="W1000" s="24">
        <v>1</v>
      </c>
      <c r="X1000" s="24">
        <v>1</v>
      </c>
    </row>
    <row r="1001" spans="1:24" hidden="1" x14ac:dyDescent="0.35">
      <c r="A1001" t="str">
        <f t="shared" si="15"/>
        <v>5465TOTS</v>
      </c>
      <c r="B1001" s="34">
        <v>5465</v>
      </c>
      <c r="C1001" s="31" t="s">
        <v>383</v>
      </c>
      <c r="D1001" s="31" t="s">
        <v>522</v>
      </c>
      <c r="E1001" s="31" t="s">
        <v>446</v>
      </c>
      <c r="F1001" s="32">
        <v>8.44</v>
      </c>
      <c r="G1001" s="68">
        <v>4.5</v>
      </c>
      <c r="H1001" s="32">
        <v>45</v>
      </c>
      <c r="I1001" s="32">
        <v>36.56</v>
      </c>
      <c r="J1001" s="68">
        <v>19.5</v>
      </c>
      <c r="K1001" s="68">
        <v>24</v>
      </c>
      <c r="L1001" s="68">
        <v>20</v>
      </c>
      <c r="M1001" s="68">
        <v>16</v>
      </c>
      <c r="N1001" s="68">
        <v>36</v>
      </c>
      <c r="O1001" s="68">
        <v>12</v>
      </c>
      <c r="P1001" s="32">
        <v>22.5</v>
      </c>
      <c r="Q1001" s="32">
        <v>1.875</v>
      </c>
      <c r="R1001" s="33">
        <v>2.7495619092459309E-3</v>
      </c>
      <c r="S1001" s="68">
        <v>0</v>
      </c>
      <c r="T1001" s="31" t="s">
        <v>417</v>
      </c>
      <c r="U1001" s="31" t="s">
        <v>417</v>
      </c>
      <c r="V1001" s="31" t="s">
        <v>417</v>
      </c>
      <c r="W1001" s="30">
        <v>1</v>
      </c>
      <c r="X1001" s="30">
        <v>1</v>
      </c>
    </row>
    <row r="1002" spans="1:24" hidden="1" x14ac:dyDescent="0.35">
      <c r="A1002" t="str">
        <f t="shared" si="15"/>
        <v>14842LTSPR</v>
      </c>
      <c r="B1002" s="28">
        <v>1484</v>
      </c>
      <c r="C1002" s="25" t="s">
        <v>136</v>
      </c>
      <c r="D1002" s="25" t="s">
        <v>157</v>
      </c>
      <c r="E1002" s="25" t="s">
        <v>461</v>
      </c>
      <c r="F1002" s="26">
        <v>8.42</v>
      </c>
      <c r="G1002" s="67">
        <v>6</v>
      </c>
      <c r="H1002" s="26">
        <v>33.67</v>
      </c>
      <c r="I1002" s="26">
        <v>25.25</v>
      </c>
      <c r="J1002" s="67">
        <v>18</v>
      </c>
      <c r="K1002" s="67">
        <v>24</v>
      </c>
      <c r="L1002" s="67">
        <v>14</v>
      </c>
      <c r="M1002" s="67">
        <v>16</v>
      </c>
      <c r="N1002" s="67">
        <v>30</v>
      </c>
      <c r="O1002" s="67">
        <v>6</v>
      </c>
      <c r="P1002" s="26">
        <v>8.4149999999999991</v>
      </c>
      <c r="Q1002" s="26">
        <v>1.4025000000000001</v>
      </c>
      <c r="R1002" s="27">
        <v>2.189522234539748E-3</v>
      </c>
      <c r="S1002" s="67">
        <v>0</v>
      </c>
      <c r="T1002" s="25" t="s">
        <v>417</v>
      </c>
      <c r="U1002" s="25" t="s">
        <v>417</v>
      </c>
      <c r="V1002" s="25" t="s">
        <v>417</v>
      </c>
      <c r="W1002" s="24">
        <v>1</v>
      </c>
      <c r="X1002" s="24">
        <v>1</v>
      </c>
    </row>
    <row r="1003" spans="1:24" hidden="1" x14ac:dyDescent="0.35">
      <c r="A1003" t="str">
        <f t="shared" si="15"/>
        <v>54272LTDRP</v>
      </c>
      <c r="B1003" s="34">
        <v>5427</v>
      </c>
      <c r="C1003" s="31" t="s">
        <v>475</v>
      </c>
      <c r="D1003" s="31" t="s">
        <v>476</v>
      </c>
      <c r="E1003" s="31" t="s">
        <v>461</v>
      </c>
      <c r="F1003" s="32">
        <v>8.42</v>
      </c>
      <c r="G1003" s="68">
        <v>6</v>
      </c>
      <c r="H1003" s="32">
        <v>54.71</v>
      </c>
      <c r="I1003" s="32">
        <v>46.29</v>
      </c>
      <c r="J1003" s="68">
        <v>33</v>
      </c>
      <c r="K1003" s="68">
        <v>39</v>
      </c>
      <c r="L1003" s="68">
        <v>23</v>
      </c>
      <c r="M1003" s="68">
        <v>32</v>
      </c>
      <c r="N1003" s="68">
        <v>55</v>
      </c>
      <c r="O1003" s="68">
        <v>16</v>
      </c>
      <c r="P1003" s="32">
        <v>22.44</v>
      </c>
      <c r="Q1003" s="32">
        <v>1.4025000000000001</v>
      </c>
      <c r="R1003" s="33">
        <v>3.5524807072514161E-3</v>
      </c>
      <c r="S1003" s="68">
        <v>0</v>
      </c>
      <c r="T1003" s="31" t="s">
        <v>417</v>
      </c>
      <c r="U1003" s="31" t="s">
        <v>417</v>
      </c>
      <c r="V1003" s="31" t="s">
        <v>417</v>
      </c>
      <c r="W1003" s="30">
        <v>1</v>
      </c>
      <c r="X1003" s="30">
        <v>1</v>
      </c>
    </row>
    <row r="1004" spans="1:24" hidden="1" x14ac:dyDescent="0.35">
      <c r="A1004" t="str">
        <f t="shared" si="15"/>
        <v>5477COBAGL</v>
      </c>
      <c r="B1004" s="28">
        <v>5477</v>
      </c>
      <c r="C1004" s="25" t="s">
        <v>217</v>
      </c>
      <c r="D1004" s="25" t="s">
        <v>216</v>
      </c>
      <c r="E1004" s="25" t="s">
        <v>446</v>
      </c>
      <c r="F1004" s="26">
        <v>8.42</v>
      </c>
      <c r="G1004" s="67">
        <v>83</v>
      </c>
      <c r="H1004" s="26">
        <v>10.14</v>
      </c>
      <c r="I1004" s="26">
        <v>1.72</v>
      </c>
      <c r="J1004" s="67">
        <v>17</v>
      </c>
      <c r="K1004" s="67">
        <v>100</v>
      </c>
      <c r="L1004" s="67">
        <v>325</v>
      </c>
      <c r="M1004" s="67">
        <v>0</v>
      </c>
      <c r="N1004" s="67">
        <v>325</v>
      </c>
      <c r="O1004" s="67">
        <v>225</v>
      </c>
      <c r="P1004" s="26">
        <v>22.837499999999999</v>
      </c>
      <c r="Q1004" s="26">
        <v>0.10150000000000001</v>
      </c>
      <c r="R1004" s="27">
        <v>6.6085419778203584E-3</v>
      </c>
      <c r="S1004" s="67">
        <v>0</v>
      </c>
      <c r="T1004" s="25" t="s">
        <v>417</v>
      </c>
      <c r="U1004" s="25" t="s">
        <v>417</v>
      </c>
      <c r="V1004" s="25" t="s">
        <v>417</v>
      </c>
      <c r="W1004" s="24">
        <v>1</v>
      </c>
      <c r="X1004" s="24">
        <v>1</v>
      </c>
    </row>
    <row r="1005" spans="1:24" hidden="1" x14ac:dyDescent="0.35">
      <c r="A1005" t="str">
        <f t="shared" si="15"/>
        <v>54652LTCKE</v>
      </c>
      <c r="B1005" s="34">
        <v>5465</v>
      </c>
      <c r="C1005" s="31" t="s">
        <v>469</v>
      </c>
      <c r="D1005" s="31" t="s">
        <v>470</v>
      </c>
      <c r="E1005" s="31" t="s">
        <v>461</v>
      </c>
      <c r="F1005" s="32">
        <v>-8.41</v>
      </c>
      <c r="G1005" s="68">
        <v>-6</v>
      </c>
      <c r="H1005" s="32">
        <v>85.58</v>
      </c>
      <c r="I1005" s="32">
        <v>93.99</v>
      </c>
      <c r="J1005" s="68">
        <v>67</v>
      </c>
      <c r="K1005" s="68">
        <v>61</v>
      </c>
      <c r="L1005" s="68">
        <v>136</v>
      </c>
      <c r="M1005" s="68">
        <v>80</v>
      </c>
      <c r="N1005" s="68">
        <v>216</v>
      </c>
      <c r="O1005" s="68">
        <v>155</v>
      </c>
      <c r="P1005" s="32">
        <v>217.38749999999999</v>
      </c>
      <c r="Q1005" s="32">
        <v>1.4025000000000001</v>
      </c>
      <c r="R1005" s="33">
        <v>2.656535064649777E-2</v>
      </c>
      <c r="S1005" s="68">
        <v>0</v>
      </c>
      <c r="T1005" s="31" t="s">
        <v>417</v>
      </c>
      <c r="U1005" s="31" t="s">
        <v>417</v>
      </c>
      <c r="V1005" s="31" t="s">
        <v>417</v>
      </c>
      <c r="W1005" s="30">
        <v>1</v>
      </c>
      <c r="X1005" s="30">
        <v>1</v>
      </c>
    </row>
    <row r="1006" spans="1:24" hidden="1" x14ac:dyDescent="0.35">
      <c r="A1006" t="str">
        <f t="shared" si="15"/>
        <v>61172LTORG</v>
      </c>
      <c r="B1006" s="28">
        <v>6117</v>
      </c>
      <c r="C1006" s="25" t="s">
        <v>137</v>
      </c>
      <c r="D1006" s="25" t="s">
        <v>156</v>
      </c>
      <c r="E1006" s="25" t="s">
        <v>461</v>
      </c>
      <c r="F1006" s="26">
        <v>8.41</v>
      </c>
      <c r="G1006" s="67">
        <v>6</v>
      </c>
      <c r="H1006" s="26">
        <v>30.87</v>
      </c>
      <c r="I1006" s="26">
        <v>22.46</v>
      </c>
      <c r="J1006" s="67">
        <v>16</v>
      </c>
      <c r="K1006" s="67">
        <v>22</v>
      </c>
      <c r="L1006" s="67">
        <v>39</v>
      </c>
      <c r="M1006" s="67">
        <v>0</v>
      </c>
      <c r="N1006" s="67">
        <v>39</v>
      </c>
      <c r="O1006" s="67">
        <v>17</v>
      </c>
      <c r="P1006" s="26">
        <v>23.842500000000001</v>
      </c>
      <c r="Q1006" s="26">
        <v>1.4025000000000001</v>
      </c>
      <c r="R1006" s="27">
        <v>4.0095128498643653E-3</v>
      </c>
      <c r="S1006" s="67">
        <v>0</v>
      </c>
      <c r="T1006" s="25" t="s">
        <v>417</v>
      </c>
      <c r="U1006" s="25" t="s">
        <v>417</v>
      </c>
      <c r="V1006" s="25" t="s">
        <v>417</v>
      </c>
      <c r="W1006" s="24">
        <v>1</v>
      </c>
      <c r="X1006" s="24">
        <v>1</v>
      </c>
    </row>
    <row r="1007" spans="1:24" hidden="1" x14ac:dyDescent="0.35">
      <c r="A1007" t="str">
        <f t="shared" si="15"/>
        <v>14842LTDCKE</v>
      </c>
      <c r="B1007" s="34">
        <v>1484</v>
      </c>
      <c r="C1007" s="31" t="s">
        <v>135</v>
      </c>
      <c r="D1007" s="31" t="s">
        <v>155</v>
      </c>
      <c r="E1007" s="31" t="s">
        <v>461</v>
      </c>
      <c r="F1007" s="32">
        <v>8.41</v>
      </c>
      <c r="G1007" s="68">
        <v>6</v>
      </c>
      <c r="H1007" s="32">
        <v>23.84</v>
      </c>
      <c r="I1007" s="32">
        <v>15.43</v>
      </c>
      <c r="J1007" s="68">
        <v>11</v>
      </c>
      <c r="K1007" s="68">
        <v>17</v>
      </c>
      <c r="L1007" s="68">
        <v>10</v>
      </c>
      <c r="M1007" s="68">
        <v>24</v>
      </c>
      <c r="N1007" s="68">
        <v>34</v>
      </c>
      <c r="O1007" s="68">
        <v>17</v>
      </c>
      <c r="P1007" s="32">
        <v>23.842500000000001</v>
      </c>
      <c r="Q1007" s="32">
        <v>1.4025000000000001</v>
      </c>
      <c r="R1007" s="33">
        <v>6.2036463311959536E-3</v>
      </c>
      <c r="S1007" s="68">
        <v>0</v>
      </c>
      <c r="T1007" s="31" t="s">
        <v>417</v>
      </c>
      <c r="U1007" s="31" t="s">
        <v>417</v>
      </c>
      <c r="V1007" s="31" t="s">
        <v>417</v>
      </c>
      <c r="W1007" s="30">
        <v>1</v>
      </c>
      <c r="X1007" s="30">
        <v>1</v>
      </c>
    </row>
    <row r="1008" spans="1:24" hidden="1" x14ac:dyDescent="0.35">
      <c r="A1008" t="str">
        <f t="shared" si="15"/>
        <v>42392LTCKE</v>
      </c>
      <c r="B1008" s="28">
        <v>4239</v>
      </c>
      <c r="C1008" s="25" t="s">
        <v>469</v>
      </c>
      <c r="D1008" s="25" t="s">
        <v>470</v>
      </c>
      <c r="E1008" s="25" t="s">
        <v>461</v>
      </c>
      <c r="F1008" s="26">
        <v>8.41</v>
      </c>
      <c r="G1008" s="67">
        <v>6</v>
      </c>
      <c r="H1008" s="26">
        <v>103.79</v>
      </c>
      <c r="I1008" s="26">
        <v>95.38</v>
      </c>
      <c r="J1008" s="67">
        <v>68</v>
      </c>
      <c r="K1008" s="67">
        <v>74</v>
      </c>
      <c r="L1008" s="67">
        <v>77</v>
      </c>
      <c r="M1008" s="67">
        <v>72</v>
      </c>
      <c r="N1008" s="67">
        <v>149</v>
      </c>
      <c r="O1008" s="67">
        <v>75</v>
      </c>
      <c r="P1008" s="26">
        <v>105.1875</v>
      </c>
      <c r="Q1008" s="26">
        <v>1.4025000000000001</v>
      </c>
      <c r="R1008" s="27">
        <v>2.2922750434548882E-2</v>
      </c>
      <c r="S1008" s="67">
        <v>0</v>
      </c>
      <c r="T1008" s="25" t="s">
        <v>417</v>
      </c>
      <c r="U1008" s="25" t="s">
        <v>417</v>
      </c>
      <c r="V1008" s="25" t="s">
        <v>417</v>
      </c>
      <c r="W1008" s="24">
        <v>1</v>
      </c>
      <c r="X1008" s="24">
        <v>1</v>
      </c>
    </row>
    <row r="1009" spans="1:24" hidden="1" x14ac:dyDescent="0.35">
      <c r="A1009" t="str">
        <f t="shared" si="15"/>
        <v>4293WHIRL</v>
      </c>
      <c r="B1009" s="34">
        <v>4293</v>
      </c>
      <c r="C1009" s="31" t="s">
        <v>37</v>
      </c>
      <c r="D1009" s="31" t="s">
        <v>183</v>
      </c>
      <c r="E1009" s="31" t="s">
        <v>446</v>
      </c>
      <c r="F1009" s="32">
        <v>8.3699999999999992</v>
      </c>
      <c r="G1009" s="68">
        <v>0.51</v>
      </c>
      <c r="H1009" s="32">
        <v>13.81</v>
      </c>
      <c r="I1009" s="32">
        <v>5.44</v>
      </c>
      <c r="J1009" s="68">
        <v>0.33</v>
      </c>
      <c r="K1009" s="68">
        <v>0.85</v>
      </c>
      <c r="L1009" s="68">
        <v>4.38</v>
      </c>
      <c r="M1009" s="68">
        <v>0</v>
      </c>
      <c r="N1009" s="68">
        <v>4.38</v>
      </c>
      <c r="O1009" s="68">
        <v>3.53</v>
      </c>
      <c r="P1009" s="32">
        <v>57.338849000000003</v>
      </c>
      <c r="Q1009" s="32">
        <v>16.243300000000001</v>
      </c>
      <c r="R1009" s="33">
        <v>1.1417953042516442E-2</v>
      </c>
      <c r="S1009" s="68">
        <v>0</v>
      </c>
      <c r="T1009" s="31" t="s">
        <v>417</v>
      </c>
      <c r="U1009" s="31" t="s">
        <v>417</v>
      </c>
      <c r="V1009" s="31" t="s">
        <v>417</v>
      </c>
      <c r="W1009" s="30">
        <v>1</v>
      </c>
      <c r="X1009" s="30">
        <v>1</v>
      </c>
    </row>
    <row r="1010" spans="1:24" hidden="1" x14ac:dyDescent="0.35">
      <c r="A1010" t="str">
        <f t="shared" si="15"/>
        <v>4293BBQDC</v>
      </c>
      <c r="B1010" s="28">
        <v>4293</v>
      </c>
      <c r="C1010" s="25" t="s">
        <v>218</v>
      </c>
      <c r="D1010" s="25" t="s">
        <v>445</v>
      </c>
      <c r="E1010" s="25" t="s">
        <v>446</v>
      </c>
      <c r="F1010" s="26">
        <v>8.36</v>
      </c>
      <c r="G1010" s="67">
        <v>32</v>
      </c>
      <c r="H1010" s="26">
        <v>10.96</v>
      </c>
      <c r="I1010" s="26">
        <v>2.6</v>
      </c>
      <c r="J1010" s="67">
        <v>10</v>
      </c>
      <c r="K1010" s="67">
        <v>42</v>
      </c>
      <c r="L1010" s="67">
        <v>102</v>
      </c>
      <c r="M1010" s="67">
        <v>0</v>
      </c>
      <c r="N1010" s="67">
        <v>102</v>
      </c>
      <c r="O1010" s="67">
        <v>60</v>
      </c>
      <c r="P1010" s="26">
        <v>15.672000000000001</v>
      </c>
      <c r="Q1010" s="26">
        <v>0.26119999999999999</v>
      </c>
      <c r="R1010" s="27">
        <v>3.1207839571791487E-3</v>
      </c>
      <c r="S1010" s="67">
        <v>0</v>
      </c>
      <c r="T1010" s="25" t="s">
        <v>417</v>
      </c>
      <c r="U1010" s="25" t="s">
        <v>417</v>
      </c>
      <c r="V1010" s="25" t="s">
        <v>417</v>
      </c>
      <c r="W1010" s="24">
        <v>1</v>
      </c>
      <c r="X1010" s="24">
        <v>1</v>
      </c>
    </row>
    <row r="1011" spans="1:24" hidden="1" x14ac:dyDescent="0.35">
      <c r="A1011" t="str">
        <f t="shared" si="15"/>
        <v>4293PMARIN</v>
      </c>
      <c r="B1011" s="34">
        <v>4293</v>
      </c>
      <c r="C1011" s="31" t="s">
        <v>45</v>
      </c>
      <c r="D1011" s="31" t="s">
        <v>215</v>
      </c>
      <c r="E1011" s="31" t="s">
        <v>446</v>
      </c>
      <c r="F1011" s="32">
        <v>8.35</v>
      </c>
      <c r="G1011" s="68">
        <v>3.83</v>
      </c>
      <c r="H1011" s="32">
        <v>32.76</v>
      </c>
      <c r="I1011" s="32">
        <v>24.41</v>
      </c>
      <c r="J1011" s="68">
        <v>11.18</v>
      </c>
      <c r="K1011" s="68">
        <v>15</v>
      </c>
      <c r="L1011" s="68">
        <v>24</v>
      </c>
      <c r="M1011" s="68">
        <v>0</v>
      </c>
      <c r="N1011" s="68">
        <v>24</v>
      </c>
      <c r="O1011" s="68">
        <v>9</v>
      </c>
      <c r="P1011" s="32">
        <v>19.651499999999999</v>
      </c>
      <c r="Q1011" s="32">
        <v>2.1835</v>
      </c>
      <c r="R1011" s="33">
        <v>3.9132265144529114E-3</v>
      </c>
      <c r="S1011" s="68">
        <v>0</v>
      </c>
      <c r="T1011" s="31" t="s">
        <v>417</v>
      </c>
      <c r="U1011" s="31" t="s">
        <v>417</v>
      </c>
      <c r="V1011" s="31" t="s">
        <v>417</v>
      </c>
      <c r="W1011" s="30">
        <v>1</v>
      </c>
      <c r="X1011" s="30">
        <v>1</v>
      </c>
    </row>
    <row r="1012" spans="1:24" hidden="1" x14ac:dyDescent="0.35">
      <c r="A1012" t="str">
        <f t="shared" si="15"/>
        <v>6165ALFRED</v>
      </c>
      <c r="B1012" s="28">
        <v>6165</v>
      </c>
      <c r="C1012" s="25" t="s">
        <v>69</v>
      </c>
      <c r="D1012" s="25" t="s">
        <v>501</v>
      </c>
      <c r="E1012" s="25" t="s">
        <v>446</v>
      </c>
      <c r="F1012" s="26">
        <v>-8.34</v>
      </c>
      <c r="G1012" s="67">
        <v>-0.97</v>
      </c>
      <c r="H1012" s="26">
        <v>107.24</v>
      </c>
      <c r="I1012" s="26">
        <v>115.58</v>
      </c>
      <c r="J1012" s="67">
        <v>13.48</v>
      </c>
      <c r="K1012" s="67">
        <v>12.5</v>
      </c>
      <c r="L1012" s="67">
        <v>5</v>
      </c>
      <c r="M1012" s="67">
        <v>16</v>
      </c>
      <c r="N1012" s="67">
        <v>21</v>
      </c>
      <c r="O1012" s="67">
        <v>8.5</v>
      </c>
      <c r="P1012" s="26">
        <v>72.908749999999998</v>
      </c>
      <c r="Q1012" s="26">
        <v>8.5775000000000006</v>
      </c>
      <c r="R1012" s="27">
        <v>1.0793186376002897E-2</v>
      </c>
      <c r="S1012" s="67">
        <v>0</v>
      </c>
      <c r="T1012" s="25" t="s">
        <v>417</v>
      </c>
      <c r="U1012" s="25" t="s">
        <v>417</v>
      </c>
      <c r="V1012" s="25" t="s">
        <v>417</v>
      </c>
      <c r="W1012" s="24">
        <v>1</v>
      </c>
      <c r="X1012" s="24">
        <v>1</v>
      </c>
    </row>
    <row r="1013" spans="1:24" hidden="1" x14ac:dyDescent="0.35">
      <c r="A1013" t="str">
        <f t="shared" si="15"/>
        <v>548014THIN</v>
      </c>
      <c r="B1013" s="34">
        <v>5480</v>
      </c>
      <c r="C1013" s="31" t="s">
        <v>114</v>
      </c>
      <c r="D1013" s="31" t="s">
        <v>265</v>
      </c>
      <c r="E1013" s="31" t="s">
        <v>446</v>
      </c>
      <c r="F1013" s="32">
        <v>8.34</v>
      </c>
      <c r="G1013" s="68">
        <v>13</v>
      </c>
      <c r="H1013" s="32">
        <v>69.28</v>
      </c>
      <c r="I1013" s="32">
        <v>60.94</v>
      </c>
      <c r="J1013" s="68">
        <v>95</v>
      </c>
      <c r="K1013" s="68">
        <v>108</v>
      </c>
      <c r="L1013" s="68">
        <v>93</v>
      </c>
      <c r="M1013" s="68">
        <v>180</v>
      </c>
      <c r="N1013" s="68">
        <v>273</v>
      </c>
      <c r="O1013" s="68">
        <v>165</v>
      </c>
      <c r="P1013" s="32">
        <v>105.8475</v>
      </c>
      <c r="Q1013" s="32">
        <v>0.64149999999999996</v>
      </c>
      <c r="R1013" s="33">
        <v>1.657149508710495E-2</v>
      </c>
      <c r="S1013" s="68">
        <v>0</v>
      </c>
      <c r="T1013" s="31" t="s">
        <v>417</v>
      </c>
      <c r="U1013" s="31" t="s">
        <v>417</v>
      </c>
      <c r="V1013" s="31" t="s">
        <v>417</v>
      </c>
      <c r="W1013" s="30">
        <v>1</v>
      </c>
      <c r="X1013" s="30">
        <v>1</v>
      </c>
    </row>
    <row r="1014" spans="1:24" hidden="1" x14ac:dyDescent="0.35">
      <c r="A1014" t="str">
        <f t="shared" si="15"/>
        <v>6165PINEAPL</v>
      </c>
      <c r="B1014" s="28">
        <v>6165</v>
      </c>
      <c r="C1014" s="25" t="s">
        <v>62</v>
      </c>
      <c r="D1014" s="25" t="s">
        <v>244</v>
      </c>
      <c r="E1014" s="25" t="s">
        <v>446</v>
      </c>
      <c r="F1014" s="26">
        <v>8.33</v>
      </c>
      <c r="G1014" s="67">
        <v>1.28</v>
      </c>
      <c r="H1014" s="26">
        <v>50.8</v>
      </c>
      <c r="I1014" s="26">
        <v>42.47</v>
      </c>
      <c r="J1014" s="67">
        <v>6.5</v>
      </c>
      <c r="K1014" s="67">
        <v>7.78</v>
      </c>
      <c r="L1014" s="67">
        <v>17.78</v>
      </c>
      <c r="M1014" s="67">
        <v>0</v>
      </c>
      <c r="N1014" s="67">
        <v>17.78</v>
      </c>
      <c r="O1014" s="67">
        <v>10</v>
      </c>
      <c r="P1014" s="26">
        <v>65.3</v>
      </c>
      <c r="Q1014" s="26">
        <v>6.53</v>
      </c>
      <c r="R1014" s="27">
        <v>9.6668105042671711E-3</v>
      </c>
      <c r="S1014" s="67">
        <v>0</v>
      </c>
      <c r="T1014" s="25" t="s">
        <v>417</v>
      </c>
      <c r="U1014" s="25" t="s">
        <v>417</v>
      </c>
      <c r="V1014" s="25" t="s">
        <v>417</v>
      </c>
      <c r="W1014" s="24">
        <v>1</v>
      </c>
      <c r="X1014" s="24">
        <v>1</v>
      </c>
    </row>
    <row r="1015" spans="1:24" hidden="1" x14ac:dyDescent="0.35">
      <c r="A1015" t="str">
        <f t="shared" si="15"/>
        <v>5427THERLAB</v>
      </c>
      <c r="B1015" s="34">
        <v>5427</v>
      </c>
      <c r="C1015" s="31" t="s">
        <v>225</v>
      </c>
      <c r="D1015" s="31" t="s">
        <v>224</v>
      </c>
      <c r="E1015" s="31" t="s">
        <v>446</v>
      </c>
      <c r="F1015" s="32">
        <v>-8.2899999999999991</v>
      </c>
      <c r="G1015" s="68">
        <v>-0.17</v>
      </c>
      <c r="H1015" s="32">
        <v>19.75</v>
      </c>
      <c r="I1015" s="32">
        <v>28.04</v>
      </c>
      <c r="J1015" s="68">
        <v>0.57999999999999996</v>
      </c>
      <c r="K1015" s="68">
        <v>0.41</v>
      </c>
      <c r="L1015" s="68">
        <v>0.4</v>
      </c>
      <c r="M1015" s="68">
        <v>0</v>
      </c>
      <c r="N1015" s="68">
        <v>0.4</v>
      </c>
      <c r="O1015" s="68">
        <v>0</v>
      </c>
      <c r="P1015" s="32">
        <v>0</v>
      </c>
      <c r="Q1015" s="32">
        <v>0</v>
      </c>
      <c r="R1015" s="33">
        <v>0</v>
      </c>
      <c r="S1015" s="68">
        <v>0</v>
      </c>
      <c r="T1015" s="31" t="s">
        <v>417</v>
      </c>
      <c r="U1015" s="31" t="s">
        <v>417</v>
      </c>
      <c r="V1015" s="31" t="s">
        <v>417</v>
      </c>
      <c r="W1015" s="30">
        <v>1</v>
      </c>
      <c r="X1015" s="30">
        <v>1</v>
      </c>
    </row>
    <row r="1016" spans="1:24" hidden="1" x14ac:dyDescent="0.35">
      <c r="A1016" t="str">
        <f t="shared" si="15"/>
        <v>4391BLCHIK</v>
      </c>
      <c r="B1016" s="28">
        <v>4391</v>
      </c>
      <c r="C1016" s="25" t="s">
        <v>126</v>
      </c>
      <c r="D1016" s="25" t="s">
        <v>189</v>
      </c>
      <c r="E1016" s="25" t="s">
        <v>446</v>
      </c>
      <c r="F1016" s="26">
        <v>-8.24</v>
      </c>
      <c r="G1016" s="67">
        <v>-2.15</v>
      </c>
      <c r="H1016" s="26">
        <v>15.37</v>
      </c>
      <c r="I1016" s="26">
        <v>23.61</v>
      </c>
      <c r="J1016" s="67">
        <v>6.16</v>
      </c>
      <c r="K1016" s="67">
        <v>4</v>
      </c>
      <c r="L1016" s="67">
        <v>7</v>
      </c>
      <c r="M1016" s="67">
        <v>10</v>
      </c>
      <c r="N1016" s="67">
        <v>17</v>
      </c>
      <c r="O1016" s="67">
        <v>13</v>
      </c>
      <c r="P1016" s="26">
        <v>49.92</v>
      </c>
      <c r="Q1016" s="26">
        <v>3.84</v>
      </c>
      <c r="R1016" s="27">
        <v>1.1125720305141602E-2</v>
      </c>
      <c r="S1016" s="67">
        <v>0</v>
      </c>
      <c r="T1016" s="25" t="s">
        <v>417</v>
      </c>
      <c r="U1016" s="25" t="s">
        <v>417</v>
      </c>
      <c r="V1016" s="25" t="s">
        <v>417</v>
      </c>
      <c r="W1016" s="24">
        <v>1</v>
      </c>
      <c r="X1016" s="24">
        <v>1</v>
      </c>
    </row>
    <row r="1017" spans="1:24" hidden="1" x14ac:dyDescent="0.35">
      <c r="A1017" t="str">
        <f t="shared" si="15"/>
        <v>546912SCRDO</v>
      </c>
      <c r="B1017" s="34">
        <v>5469</v>
      </c>
      <c r="C1017" s="31" t="s">
        <v>98</v>
      </c>
      <c r="D1017" s="31" t="s">
        <v>197</v>
      </c>
      <c r="E1017" s="31" t="s">
        <v>446</v>
      </c>
      <c r="F1017" s="32">
        <v>8.24</v>
      </c>
      <c r="G1017" s="68">
        <v>14</v>
      </c>
      <c r="H1017" s="32">
        <v>261.44</v>
      </c>
      <c r="I1017" s="32">
        <v>253.2</v>
      </c>
      <c r="J1017" s="68">
        <v>431</v>
      </c>
      <c r="K1017" s="68">
        <v>445</v>
      </c>
      <c r="L1017" s="68">
        <v>151</v>
      </c>
      <c r="M1017" s="68">
        <v>576</v>
      </c>
      <c r="N1017" s="68">
        <v>727</v>
      </c>
      <c r="O1017" s="68">
        <v>282</v>
      </c>
      <c r="P1017" s="32">
        <v>165.67500000000001</v>
      </c>
      <c r="Q1017" s="32">
        <v>0.58750000000000002</v>
      </c>
      <c r="R1017" s="33">
        <v>2.404486168163384E-2</v>
      </c>
      <c r="S1017" s="68">
        <v>0</v>
      </c>
      <c r="T1017" s="31" t="s">
        <v>417</v>
      </c>
      <c r="U1017" s="31" t="s">
        <v>417</v>
      </c>
      <c r="V1017" s="31" t="s">
        <v>417</v>
      </c>
      <c r="W1017" s="30">
        <v>1</v>
      </c>
      <c r="X1017" s="30">
        <v>1</v>
      </c>
    </row>
    <row r="1018" spans="1:24" hidden="1" x14ac:dyDescent="0.35">
      <c r="A1018" t="str">
        <f t="shared" si="15"/>
        <v>5480MARBLBN</v>
      </c>
      <c r="B1018" s="28">
        <v>5480</v>
      </c>
      <c r="C1018" s="25" t="s">
        <v>14</v>
      </c>
      <c r="D1018" s="25" t="s">
        <v>474</v>
      </c>
      <c r="E1018" s="25" t="s">
        <v>446</v>
      </c>
      <c r="F1018" s="26">
        <v>-8.23</v>
      </c>
      <c r="G1018" s="67">
        <v>-3</v>
      </c>
      <c r="H1018" s="26">
        <v>181.08</v>
      </c>
      <c r="I1018" s="26">
        <v>189.31</v>
      </c>
      <c r="J1018" s="67">
        <v>69</v>
      </c>
      <c r="K1018" s="67">
        <v>66</v>
      </c>
      <c r="L1018" s="67">
        <v>75</v>
      </c>
      <c r="M1018" s="67">
        <v>44</v>
      </c>
      <c r="N1018" s="67">
        <v>119</v>
      </c>
      <c r="O1018" s="67">
        <v>53</v>
      </c>
      <c r="P1018" s="26">
        <v>145.41079999999999</v>
      </c>
      <c r="Q1018" s="26">
        <v>2.7435999999999998</v>
      </c>
      <c r="R1018" s="27">
        <v>2.2765529254937533E-2</v>
      </c>
      <c r="S1018" s="67">
        <v>0</v>
      </c>
      <c r="T1018" s="25" t="s">
        <v>417</v>
      </c>
      <c r="U1018" s="25" t="s">
        <v>417</v>
      </c>
      <c r="V1018" s="25" t="s">
        <v>417</v>
      </c>
      <c r="W1018" s="24">
        <v>1</v>
      </c>
      <c r="X1018" s="24">
        <v>1</v>
      </c>
    </row>
    <row r="1019" spans="1:24" hidden="1" x14ac:dyDescent="0.35">
      <c r="A1019" t="str">
        <f t="shared" si="15"/>
        <v>5457MARBLBN</v>
      </c>
      <c r="B1019" s="34">
        <v>5457</v>
      </c>
      <c r="C1019" s="31" t="s">
        <v>14</v>
      </c>
      <c r="D1019" s="31" t="s">
        <v>474</v>
      </c>
      <c r="E1019" s="31" t="s">
        <v>446</v>
      </c>
      <c r="F1019" s="32">
        <v>8.23</v>
      </c>
      <c r="G1019" s="68">
        <v>3</v>
      </c>
      <c r="H1019" s="32">
        <v>159.13</v>
      </c>
      <c r="I1019" s="32">
        <v>150.9</v>
      </c>
      <c r="J1019" s="68">
        <v>55</v>
      </c>
      <c r="K1019" s="68">
        <v>58</v>
      </c>
      <c r="L1019" s="68">
        <v>41</v>
      </c>
      <c r="M1019" s="68">
        <v>66</v>
      </c>
      <c r="N1019" s="68">
        <v>107</v>
      </c>
      <c r="O1019" s="68">
        <v>49</v>
      </c>
      <c r="P1019" s="32">
        <v>134.43639999999999</v>
      </c>
      <c r="Q1019" s="32">
        <v>2.7435999999999998</v>
      </c>
      <c r="R1019" s="33">
        <v>1.6343990445925577E-2</v>
      </c>
      <c r="S1019" s="68">
        <v>0</v>
      </c>
      <c r="T1019" s="31" t="s">
        <v>417</v>
      </c>
      <c r="U1019" s="31" t="s">
        <v>417</v>
      </c>
      <c r="V1019" s="31" t="s">
        <v>417</v>
      </c>
      <c r="W1019" s="30">
        <v>1</v>
      </c>
      <c r="X1019" s="30">
        <v>1</v>
      </c>
    </row>
    <row r="1020" spans="1:24" hidden="1" x14ac:dyDescent="0.35">
      <c r="A1020" t="str">
        <f t="shared" si="15"/>
        <v>5427GLUTEN</v>
      </c>
      <c r="B1020" s="28">
        <v>5427</v>
      </c>
      <c r="C1020" s="25" t="s">
        <v>211</v>
      </c>
      <c r="D1020" s="25" t="s">
        <v>210</v>
      </c>
      <c r="E1020" s="25" t="s">
        <v>446</v>
      </c>
      <c r="F1020" s="26">
        <v>8.1999999999999993</v>
      </c>
      <c r="G1020" s="67">
        <v>4</v>
      </c>
      <c r="H1020" s="26">
        <v>30.75</v>
      </c>
      <c r="I1020" s="26">
        <v>22.55</v>
      </c>
      <c r="J1020" s="67">
        <v>11</v>
      </c>
      <c r="K1020" s="67">
        <v>15</v>
      </c>
      <c r="L1020" s="67">
        <v>30</v>
      </c>
      <c r="M1020" s="67">
        <v>5</v>
      </c>
      <c r="N1020" s="67">
        <v>35</v>
      </c>
      <c r="O1020" s="67">
        <v>20</v>
      </c>
      <c r="P1020" s="26">
        <v>41</v>
      </c>
      <c r="Q1020" s="26">
        <v>2.0499999999999998</v>
      </c>
      <c r="R1020" s="27">
        <v>6.4907178697552609E-3</v>
      </c>
      <c r="S1020" s="67">
        <v>0</v>
      </c>
      <c r="T1020" s="25" t="s">
        <v>417</v>
      </c>
      <c r="U1020" s="25" t="s">
        <v>417</v>
      </c>
      <c r="V1020" s="25" t="s">
        <v>417</v>
      </c>
      <c r="W1020" s="24">
        <v>1</v>
      </c>
      <c r="X1020" s="24">
        <v>1</v>
      </c>
    </row>
    <row r="1021" spans="1:24" hidden="1" x14ac:dyDescent="0.35">
      <c r="A1021" t="str">
        <f t="shared" si="15"/>
        <v>5480GLUTEN</v>
      </c>
      <c r="B1021" s="34">
        <v>5480</v>
      </c>
      <c r="C1021" s="31" t="s">
        <v>211</v>
      </c>
      <c r="D1021" s="31" t="s">
        <v>210</v>
      </c>
      <c r="E1021" s="31" t="s">
        <v>446</v>
      </c>
      <c r="F1021" s="32">
        <v>8.1999999999999993</v>
      </c>
      <c r="G1021" s="68">
        <v>4</v>
      </c>
      <c r="H1021" s="32">
        <v>38.950000000000003</v>
      </c>
      <c r="I1021" s="32">
        <v>30.75</v>
      </c>
      <c r="J1021" s="68">
        <v>15</v>
      </c>
      <c r="K1021" s="68">
        <v>19</v>
      </c>
      <c r="L1021" s="68">
        <v>21</v>
      </c>
      <c r="M1021" s="68">
        <v>20</v>
      </c>
      <c r="N1021" s="68">
        <v>41</v>
      </c>
      <c r="O1021" s="68">
        <v>22</v>
      </c>
      <c r="P1021" s="32">
        <v>45.1</v>
      </c>
      <c r="Q1021" s="32">
        <v>2.0499999999999998</v>
      </c>
      <c r="R1021" s="33">
        <v>7.0608604683949387E-3</v>
      </c>
      <c r="S1021" s="68">
        <v>0</v>
      </c>
      <c r="T1021" s="31" t="s">
        <v>417</v>
      </c>
      <c r="U1021" s="31" t="s">
        <v>417</v>
      </c>
      <c r="V1021" s="31" t="s">
        <v>417</v>
      </c>
      <c r="W1021" s="30">
        <v>1</v>
      </c>
      <c r="X1021" s="30">
        <v>1</v>
      </c>
    </row>
    <row r="1022" spans="1:24" hidden="1" x14ac:dyDescent="0.35">
      <c r="A1022" t="str">
        <f t="shared" si="15"/>
        <v>6165GLUTEN</v>
      </c>
      <c r="B1022" s="28">
        <v>6165</v>
      </c>
      <c r="C1022" s="25" t="s">
        <v>211</v>
      </c>
      <c r="D1022" s="25" t="s">
        <v>210</v>
      </c>
      <c r="E1022" s="25" t="s">
        <v>446</v>
      </c>
      <c r="F1022" s="26">
        <v>-8.1999999999999993</v>
      </c>
      <c r="G1022" s="67">
        <v>-4</v>
      </c>
      <c r="H1022" s="26">
        <v>2.0499999999999998</v>
      </c>
      <c r="I1022" s="26">
        <v>10.25</v>
      </c>
      <c r="J1022" s="67">
        <v>5</v>
      </c>
      <c r="K1022" s="67">
        <v>1</v>
      </c>
      <c r="L1022" s="67">
        <v>6</v>
      </c>
      <c r="M1022" s="67">
        <v>5</v>
      </c>
      <c r="N1022" s="67">
        <v>11</v>
      </c>
      <c r="O1022" s="67">
        <v>10</v>
      </c>
      <c r="P1022" s="26">
        <v>20.5</v>
      </c>
      <c r="Q1022" s="26">
        <v>2.0499999999999998</v>
      </c>
      <c r="R1022" s="27">
        <v>3.034756743299801E-3</v>
      </c>
      <c r="S1022" s="67">
        <v>0</v>
      </c>
      <c r="T1022" s="25" t="s">
        <v>417</v>
      </c>
      <c r="U1022" s="25" t="s">
        <v>417</v>
      </c>
      <c r="V1022" s="25" t="s">
        <v>417</v>
      </c>
      <c r="W1022" s="24">
        <v>1</v>
      </c>
      <c r="X1022" s="24">
        <v>1</v>
      </c>
    </row>
    <row r="1023" spans="1:24" hidden="1" x14ac:dyDescent="0.35">
      <c r="A1023" t="str">
        <f t="shared" si="15"/>
        <v>5423HAM</v>
      </c>
      <c r="B1023" s="34">
        <v>5423</v>
      </c>
      <c r="C1023" s="31" t="s">
        <v>214</v>
      </c>
      <c r="D1023" s="31" t="s">
        <v>26</v>
      </c>
      <c r="E1023" s="31" t="s">
        <v>446</v>
      </c>
      <c r="F1023" s="32">
        <v>-8.19</v>
      </c>
      <c r="G1023" s="68">
        <v>-2.54</v>
      </c>
      <c r="H1023" s="32">
        <v>93.29</v>
      </c>
      <c r="I1023" s="32">
        <v>101.48</v>
      </c>
      <c r="J1023" s="68">
        <v>31.54</v>
      </c>
      <c r="K1023" s="68">
        <v>29</v>
      </c>
      <c r="L1023" s="68">
        <v>17.5</v>
      </c>
      <c r="M1023" s="68">
        <v>30</v>
      </c>
      <c r="N1023" s="68">
        <v>47.5</v>
      </c>
      <c r="O1023" s="68">
        <v>18.5</v>
      </c>
      <c r="P1023" s="32">
        <v>59.514499999999998</v>
      </c>
      <c r="Q1023" s="32">
        <v>3.2170000000000001</v>
      </c>
      <c r="R1023" s="33">
        <v>1.3238502903708663E-2</v>
      </c>
      <c r="S1023" s="68">
        <v>0</v>
      </c>
      <c r="T1023" s="31" t="s">
        <v>417</v>
      </c>
      <c r="U1023" s="31" t="s">
        <v>417</v>
      </c>
      <c r="V1023" s="31" t="s">
        <v>417</v>
      </c>
      <c r="W1023" s="30">
        <v>1</v>
      </c>
      <c r="X1023" s="30">
        <v>1</v>
      </c>
    </row>
    <row r="1024" spans="1:24" hidden="1" x14ac:dyDescent="0.35">
      <c r="A1024" t="str">
        <f t="shared" si="15"/>
        <v>4391GAROIL</v>
      </c>
      <c r="B1024" s="28">
        <v>4391</v>
      </c>
      <c r="C1024" s="25" t="s">
        <v>64</v>
      </c>
      <c r="D1024" s="25" t="s">
        <v>65</v>
      </c>
      <c r="E1024" s="25" t="s">
        <v>446</v>
      </c>
      <c r="F1024" s="26">
        <v>-8.18</v>
      </c>
      <c r="G1024" s="67">
        <v>-0.88</v>
      </c>
      <c r="H1024" s="26">
        <v>64.849999999999994</v>
      </c>
      <c r="I1024" s="26">
        <v>73.03</v>
      </c>
      <c r="J1024" s="67">
        <v>7.88</v>
      </c>
      <c r="K1024" s="67">
        <v>7</v>
      </c>
      <c r="L1024" s="67">
        <v>9.5</v>
      </c>
      <c r="M1024" s="67">
        <v>6</v>
      </c>
      <c r="N1024" s="67">
        <v>15.5</v>
      </c>
      <c r="O1024" s="67">
        <v>8.5</v>
      </c>
      <c r="P1024" s="26">
        <v>78.766949999999994</v>
      </c>
      <c r="Q1024" s="26">
        <v>9.2667000000000002</v>
      </c>
      <c r="R1024" s="27">
        <v>1.7554868890005473E-2</v>
      </c>
      <c r="S1024" s="67">
        <v>0</v>
      </c>
      <c r="T1024" s="25" t="s">
        <v>417</v>
      </c>
      <c r="U1024" s="25" t="s">
        <v>417</v>
      </c>
      <c r="V1024" s="25" t="s">
        <v>417</v>
      </c>
      <c r="W1024" s="24">
        <v>1</v>
      </c>
      <c r="X1024" s="24">
        <v>1</v>
      </c>
    </row>
    <row r="1025" spans="1:24" hidden="1" x14ac:dyDescent="0.35">
      <c r="A1025" t="str">
        <f t="shared" si="15"/>
        <v>6182PINEAPL</v>
      </c>
      <c r="B1025" s="34">
        <v>6182</v>
      </c>
      <c r="C1025" s="31" t="s">
        <v>62</v>
      </c>
      <c r="D1025" s="31" t="s">
        <v>244</v>
      </c>
      <c r="E1025" s="31" t="s">
        <v>446</v>
      </c>
      <c r="F1025" s="32">
        <v>8.14</v>
      </c>
      <c r="G1025" s="68">
        <v>1.25</v>
      </c>
      <c r="H1025" s="32">
        <v>32.659999999999997</v>
      </c>
      <c r="I1025" s="32">
        <v>24.52</v>
      </c>
      <c r="J1025" s="68">
        <v>3.74</v>
      </c>
      <c r="K1025" s="68">
        <v>4.99</v>
      </c>
      <c r="L1025" s="68">
        <v>9</v>
      </c>
      <c r="M1025" s="68">
        <v>6</v>
      </c>
      <c r="N1025" s="68">
        <v>15</v>
      </c>
      <c r="O1025" s="68">
        <v>10</v>
      </c>
      <c r="P1025" s="32">
        <v>65.3</v>
      </c>
      <c r="Q1025" s="32">
        <v>6.53</v>
      </c>
      <c r="R1025" s="33">
        <v>1.0854682760011043E-2</v>
      </c>
      <c r="S1025" s="68">
        <v>0</v>
      </c>
      <c r="T1025" s="31" t="s">
        <v>417</v>
      </c>
      <c r="U1025" s="31" t="s">
        <v>417</v>
      </c>
      <c r="V1025" s="31" t="s">
        <v>417</v>
      </c>
      <c r="W1025" s="30">
        <v>1</v>
      </c>
      <c r="X1025" s="30">
        <v>1</v>
      </c>
    </row>
    <row r="1026" spans="1:24" hidden="1" x14ac:dyDescent="0.35">
      <c r="A1026" t="str">
        <f t="shared" si="15"/>
        <v>6117MARSAUC</v>
      </c>
      <c r="B1026" s="28">
        <v>6117</v>
      </c>
      <c r="C1026" s="25" t="s">
        <v>231</v>
      </c>
      <c r="D1026" s="25" t="s">
        <v>453</v>
      </c>
      <c r="E1026" s="25" t="s">
        <v>446</v>
      </c>
      <c r="F1026" s="26">
        <v>8.1300000000000008</v>
      </c>
      <c r="G1026" s="67">
        <v>34</v>
      </c>
      <c r="H1026" s="26">
        <v>47.33</v>
      </c>
      <c r="I1026" s="26">
        <v>39.200000000000003</v>
      </c>
      <c r="J1026" s="67">
        <v>164</v>
      </c>
      <c r="K1026" s="67">
        <v>198</v>
      </c>
      <c r="L1026" s="67">
        <v>178</v>
      </c>
      <c r="M1026" s="67">
        <v>120</v>
      </c>
      <c r="N1026" s="67">
        <v>298</v>
      </c>
      <c r="O1026" s="67">
        <v>100</v>
      </c>
      <c r="P1026" s="26">
        <v>23.91</v>
      </c>
      <c r="Q1026" s="26">
        <v>0.23910000000000001</v>
      </c>
      <c r="R1026" s="27">
        <v>4.0208640973160101E-3</v>
      </c>
      <c r="S1026" s="67">
        <v>0</v>
      </c>
      <c r="T1026" s="25" t="s">
        <v>417</v>
      </c>
      <c r="U1026" s="25" t="s">
        <v>417</v>
      </c>
      <c r="V1026" s="25" t="s">
        <v>417</v>
      </c>
      <c r="W1026" s="24">
        <v>1</v>
      </c>
      <c r="X1026" s="24">
        <v>1</v>
      </c>
    </row>
    <row r="1027" spans="1:24" hidden="1" x14ac:dyDescent="0.35">
      <c r="A1027" t="str">
        <f t="shared" ref="A1027:A1090" si="16">B1027&amp;C1027</f>
        <v>546512PIZBO</v>
      </c>
      <c r="B1027" s="34">
        <v>5465</v>
      </c>
      <c r="C1027" s="31" t="s">
        <v>176</v>
      </c>
      <c r="D1027" s="31" t="s">
        <v>175</v>
      </c>
      <c r="E1027" s="31" t="s">
        <v>446</v>
      </c>
      <c r="F1027" s="32">
        <v>8.11</v>
      </c>
      <c r="G1027" s="68">
        <v>26</v>
      </c>
      <c r="H1027" s="32">
        <v>385.44</v>
      </c>
      <c r="I1027" s="32">
        <v>377.33</v>
      </c>
      <c r="J1027" s="68">
        <v>1209</v>
      </c>
      <c r="K1027" s="68">
        <v>1235</v>
      </c>
      <c r="L1027" s="68">
        <v>1630</v>
      </c>
      <c r="M1027" s="68">
        <v>1000</v>
      </c>
      <c r="N1027" s="68">
        <v>2630</v>
      </c>
      <c r="O1027" s="68">
        <v>1395</v>
      </c>
      <c r="P1027" s="32">
        <v>435.37950000000001</v>
      </c>
      <c r="Q1027" s="32">
        <v>0.31209999999999999</v>
      </c>
      <c r="R1027" s="33">
        <v>5.3204572856290613E-2</v>
      </c>
      <c r="S1027" s="68">
        <v>0</v>
      </c>
      <c r="T1027" s="31" t="s">
        <v>417</v>
      </c>
      <c r="U1027" s="31" t="s">
        <v>417</v>
      </c>
      <c r="V1027" s="31" t="s">
        <v>417</v>
      </c>
      <c r="W1027" s="30">
        <v>1</v>
      </c>
      <c r="X1027" s="30">
        <v>1</v>
      </c>
    </row>
    <row r="1028" spans="1:24" hidden="1" x14ac:dyDescent="0.35">
      <c r="A1028" t="str">
        <f t="shared" si="16"/>
        <v>6167WHIRL</v>
      </c>
      <c r="B1028" s="28">
        <v>6167</v>
      </c>
      <c r="C1028" s="25" t="s">
        <v>37</v>
      </c>
      <c r="D1028" s="25" t="s">
        <v>183</v>
      </c>
      <c r="E1028" s="25" t="s">
        <v>446</v>
      </c>
      <c r="F1028" s="26">
        <v>8.11</v>
      </c>
      <c r="G1028" s="67">
        <v>0.5</v>
      </c>
      <c r="H1028" s="26">
        <v>20.059999999999999</v>
      </c>
      <c r="I1028" s="26">
        <v>11.95</v>
      </c>
      <c r="J1028" s="67">
        <v>0.74</v>
      </c>
      <c r="K1028" s="67">
        <v>1.24</v>
      </c>
      <c r="L1028" s="67">
        <v>4.53</v>
      </c>
      <c r="M1028" s="67">
        <v>0</v>
      </c>
      <c r="N1028" s="67">
        <v>4.53</v>
      </c>
      <c r="O1028" s="67">
        <v>3.3</v>
      </c>
      <c r="P1028" s="26">
        <v>53.602890000000002</v>
      </c>
      <c r="Q1028" s="26">
        <v>16.243300000000001</v>
      </c>
      <c r="R1028" s="27">
        <v>9.1004229651935921E-3</v>
      </c>
      <c r="S1028" s="67">
        <v>0</v>
      </c>
      <c r="T1028" s="25" t="s">
        <v>417</v>
      </c>
      <c r="U1028" s="25" t="s">
        <v>417</v>
      </c>
      <c r="V1028" s="25" t="s">
        <v>417</v>
      </c>
      <c r="W1028" s="24">
        <v>1</v>
      </c>
      <c r="X1028" s="24">
        <v>1</v>
      </c>
    </row>
    <row r="1029" spans="1:24" hidden="1" x14ac:dyDescent="0.35">
      <c r="A1029" t="str">
        <f t="shared" si="16"/>
        <v>5477BBQDC</v>
      </c>
      <c r="B1029" s="34">
        <v>5477</v>
      </c>
      <c r="C1029" s="31" t="s">
        <v>218</v>
      </c>
      <c r="D1029" s="31" t="s">
        <v>445</v>
      </c>
      <c r="E1029" s="31" t="s">
        <v>446</v>
      </c>
      <c r="F1029" s="32">
        <v>8.1</v>
      </c>
      <c r="G1029" s="68">
        <v>31</v>
      </c>
      <c r="H1029" s="32">
        <v>9.4</v>
      </c>
      <c r="I1029" s="32">
        <v>1.3</v>
      </c>
      <c r="J1029" s="68">
        <v>5</v>
      </c>
      <c r="K1029" s="68">
        <v>36</v>
      </c>
      <c r="L1029" s="68">
        <v>93</v>
      </c>
      <c r="M1029" s="68">
        <v>0</v>
      </c>
      <c r="N1029" s="68">
        <v>93</v>
      </c>
      <c r="O1029" s="68">
        <v>57</v>
      </c>
      <c r="P1029" s="32">
        <v>14.888400000000001</v>
      </c>
      <c r="Q1029" s="32">
        <v>0.26119999999999999</v>
      </c>
      <c r="R1029" s="33">
        <v>4.3082919050938424E-3</v>
      </c>
      <c r="S1029" s="68">
        <v>0</v>
      </c>
      <c r="T1029" s="31" t="s">
        <v>417</v>
      </c>
      <c r="U1029" s="31" t="s">
        <v>417</v>
      </c>
      <c r="V1029" s="31" t="s">
        <v>417</v>
      </c>
      <c r="W1029" s="30">
        <v>1</v>
      </c>
      <c r="X1029" s="30">
        <v>1</v>
      </c>
    </row>
    <row r="1030" spans="1:24" hidden="1" x14ac:dyDescent="0.35">
      <c r="A1030" t="str">
        <f t="shared" si="16"/>
        <v>8705HAM</v>
      </c>
      <c r="B1030" s="28">
        <v>8705</v>
      </c>
      <c r="C1030" s="25" t="s">
        <v>214</v>
      </c>
      <c r="D1030" s="25" t="s">
        <v>26</v>
      </c>
      <c r="E1030" s="25" t="s">
        <v>446</v>
      </c>
      <c r="F1030" s="26">
        <v>8.09</v>
      </c>
      <c r="G1030" s="67">
        <v>2.5099999999999998</v>
      </c>
      <c r="H1030" s="26">
        <v>63.7</v>
      </c>
      <c r="I1030" s="26">
        <v>55.61</v>
      </c>
      <c r="J1030" s="67">
        <v>17.29</v>
      </c>
      <c r="K1030" s="67">
        <v>19.8</v>
      </c>
      <c r="L1030" s="67">
        <v>10</v>
      </c>
      <c r="M1030" s="67">
        <v>20</v>
      </c>
      <c r="N1030" s="67">
        <v>30</v>
      </c>
      <c r="O1030" s="67">
        <v>10.199999999999999</v>
      </c>
      <c r="P1030" s="26">
        <v>32.813400000000001</v>
      </c>
      <c r="Q1030" s="26">
        <v>3.2170000000000001</v>
      </c>
      <c r="R1030" s="27">
        <v>8.1601881130091581E-3</v>
      </c>
      <c r="S1030" s="67">
        <v>0</v>
      </c>
      <c r="T1030" s="25" t="s">
        <v>417</v>
      </c>
      <c r="U1030" s="25" t="s">
        <v>417</v>
      </c>
      <c r="V1030" s="25" t="s">
        <v>417</v>
      </c>
      <c r="W1030" s="24">
        <v>1</v>
      </c>
      <c r="X1030" s="24">
        <v>1</v>
      </c>
    </row>
    <row r="1031" spans="1:24" hidden="1" x14ac:dyDescent="0.35">
      <c r="A1031" t="str">
        <f t="shared" si="16"/>
        <v>548720OZCOKE</v>
      </c>
      <c r="B1031" s="34">
        <v>5487</v>
      </c>
      <c r="C1031" s="31" t="s">
        <v>130</v>
      </c>
      <c r="D1031" s="31" t="s">
        <v>158</v>
      </c>
      <c r="E1031" s="31" t="s">
        <v>461</v>
      </c>
      <c r="F1031" s="32">
        <v>8.08</v>
      </c>
      <c r="G1031" s="68">
        <v>11</v>
      </c>
      <c r="H1031" s="32">
        <v>55.08</v>
      </c>
      <c r="I1031" s="32">
        <v>47</v>
      </c>
      <c r="J1031" s="68">
        <v>64</v>
      </c>
      <c r="K1031" s="68">
        <v>75</v>
      </c>
      <c r="L1031" s="68">
        <v>99</v>
      </c>
      <c r="M1031" s="68">
        <v>24</v>
      </c>
      <c r="N1031" s="68">
        <v>123</v>
      </c>
      <c r="O1031" s="68">
        <v>48</v>
      </c>
      <c r="P1031" s="32">
        <v>35.260800000000003</v>
      </c>
      <c r="Q1031" s="32">
        <v>0.73460000000000003</v>
      </c>
      <c r="R1031" s="33">
        <v>3.7248995689081175E-3</v>
      </c>
      <c r="S1031" s="68">
        <v>0</v>
      </c>
      <c r="T1031" s="31" t="s">
        <v>417</v>
      </c>
      <c r="U1031" s="31" t="s">
        <v>417</v>
      </c>
      <c r="V1031" s="31" t="s">
        <v>417</v>
      </c>
      <c r="W1031" s="30">
        <v>1</v>
      </c>
      <c r="X1031" s="30">
        <v>1</v>
      </c>
    </row>
    <row r="1032" spans="1:24" hidden="1" x14ac:dyDescent="0.35">
      <c r="A1032" t="str">
        <f t="shared" si="16"/>
        <v>5462FORK</v>
      </c>
      <c r="B1032" s="28">
        <v>5462</v>
      </c>
      <c r="C1032" s="25" t="s">
        <v>205</v>
      </c>
      <c r="D1032" s="25" t="s">
        <v>204</v>
      </c>
      <c r="E1032" s="25" t="s">
        <v>446</v>
      </c>
      <c r="F1032" s="26">
        <v>8.08</v>
      </c>
      <c r="G1032" s="67">
        <v>0.25</v>
      </c>
      <c r="H1032" s="26">
        <v>10.7</v>
      </c>
      <c r="I1032" s="26">
        <v>2.62</v>
      </c>
      <c r="J1032" s="67">
        <v>0.08</v>
      </c>
      <c r="K1032" s="67">
        <v>0.33</v>
      </c>
      <c r="L1032" s="67">
        <v>1</v>
      </c>
      <c r="M1032" s="67">
        <v>0</v>
      </c>
      <c r="N1032" s="67">
        <v>1</v>
      </c>
      <c r="O1032" s="67">
        <v>0.67</v>
      </c>
      <c r="P1032" s="26">
        <v>21.527100000000001</v>
      </c>
      <c r="Q1032" s="26">
        <v>32.130000000000003</v>
      </c>
      <c r="R1032" s="27">
        <v>3.5646848952084879E-3</v>
      </c>
      <c r="S1032" s="67">
        <v>0</v>
      </c>
      <c r="T1032" s="25" t="s">
        <v>417</v>
      </c>
      <c r="U1032" s="25" t="s">
        <v>417</v>
      </c>
      <c r="V1032" s="25" t="s">
        <v>417</v>
      </c>
      <c r="W1032" s="24">
        <v>1</v>
      </c>
      <c r="X1032" s="24">
        <v>1</v>
      </c>
    </row>
    <row r="1033" spans="1:24" hidden="1" x14ac:dyDescent="0.35">
      <c r="A1033" t="str">
        <f t="shared" si="16"/>
        <v>619210SCRDO</v>
      </c>
      <c r="B1033" s="34">
        <v>6192</v>
      </c>
      <c r="C1033" s="31" t="s">
        <v>101</v>
      </c>
      <c r="D1033" s="31" t="s">
        <v>196</v>
      </c>
      <c r="E1033" s="31" t="s">
        <v>446</v>
      </c>
      <c r="F1033" s="32">
        <v>8.07</v>
      </c>
      <c r="G1033" s="68">
        <v>19</v>
      </c>
      <c r="H1033" s="32">
        <v>34.01</v>
      </c>
      <c r="I1033" s="32">
        <v>25.94</v>
      </c>
      <c r="J1033" s="68">
        <v>61</v>
      </c>
      <c r="K1033" s="68">
        <v>80</v>
      </c>
      <c r="L1033" s="68">
        <v>50</v>
      </c>
      <c r="M1033" s="68">
        <v>50</v>
      </c>
      <c r="N1033" s="68">
        <v>100</v>
      </c>
      <c r="O1033" s="68">
        <v>20</v>
      </c>
      <c r="P1033" s="32">
        <v>8.5</v>
      </c>
      <c r="Q1033" s="32">
        <v>0.42499999999999999</v>
      </c>
      <c r="R1033" s="33">
        <v>1.8436799713409707E-3</v>
      </c>
      <c r="S1033" s="68">
        <v>0</v>
      </c>
      <c r="T1033" s="31" t="s">
        <v>417</v>
      </c>
      <c r="U1033" s="31" t="s">
        <v>417</v>
      </c>
      <c r="V1033" s="31" t="s">
        <v>417</v>
      </c>
      <c r="W1033" s="30">
        <v>1</v>
      </c>
      <c r="X1033" s="30">
        <v>1</v>
      </c>
    </row>
    <row r="1034" spans="1:24" hidden="1" x14ac:dyDescent="0.35">
      <c r="A1034" t="str">
        <f t="shared" si="16"/>
        <v>428310SCRDO</v>
      </c>
      <c r="B1034" s="28">
        <v>4283</v>
      </c>
      <c r="C1034" s="25" t="s">
        <v>101</v>
      </c>
      <c r="D1034" s="25" t="s">
        <v>196</v>
      </c>
      <c r="E1034" s="25" t="s">
        <v>446</v>
      </c>
      <c r="F1034" s="26">
        <v>8.06</v>
      </c>
      <c r="G1034" s="67">
        <v>19</v>
      </c>
      <c r="H1034" s="26">
        <v>37.409999999999997</v>
      </c>
      <c r="I1034" s="26">
        <v>29.35</v>
      </c>
      <c r="J1034" s="67">
        <v>69</v>
      </c>
      <c r="K1034" s="67">
        <v>88</v>
      </c>
      <c r="L1034" s="67">
        <v>33</v>
      </c>
      <c r="M1034" s="67">
        <v>90</v>
      </c>
      <c r="N1034" s="67">
        <v>123</v>
      </c>
      <c r="O1034" s="67">
        <v>35</v>
      </c>
      <c r="P1034" s="26">
        <v>14.875</v>
      </c>
      <c r="Q1034" s="26">
        <v>0.42499999999999999</v>
      </c>
      <c r="R1034" s="27">
        <v>2.8044260573808007E-3</v>
      </c>
      <c r="S1034" s="67">
        <v>0</v>
      </c>
      <c r="T1034" s="25" t="s">
        <v>417</v>
      </c>
      <c r="U1034" s="25" t="s">
        <v>417</v>
      </c>
      <c r="V1034" s="25" t="s">
        <v>417</v>
      </c>
      <c r="W1034" s="24">
        <v>1</v>
      </c>
      <c r="X1034" s="24">
        <v>1</v>
      </c>
    </row>
    <row r="1035" spans="1:24" hidden="1" x14ac:dyDescent="0.35">
      <c r="A1035" t="str">
        <f t="shared" si="16"/>
        <v>1484BLCHIK</v>
      </c>
      <c r="B1035" s="34">
        <v>1484</v>
      </c>
      <c r="C1035" s="31" t="s">
        <v>126</v>
      </c>
      <c r="D1035" s="31" t="s">
        <v>189</v>
      </c>
      <c r="E1035" s="31" t="s">
        <v>446</v>
      </c>
      <c r="F1035" s="32">
        <v>8.0399999999999991</v>
      </c>
      <c r="G1035" s="68">
        <v>2.09</v>
      </c>
      <c r="H1035" s="32">
        <v>84.95</v>
      </c>
      <c r="I1035" s="32">
        <v>76.91</v>
      </c>
      <c r="J1035" s="68">
        <v>20.03</v>
      </c>
      <c r="K1035" s="68">
        <v>22.13</v>
      </c>
      <c r="L1035" s="68">
        <v>16.75</v>
      </c>
      <c r="M1035" s="68">
        <v>20</v>
      </c>
      <c r="N1035" s="68">
        <v>36.75</v>
      </c>
      <c r="O1035" s="68">
        <v>14.63</v>
      </c>
      <c r="P1035" s="32">
        <v>56.179200000000002</v>
      </c>
      <c r="Q1035" s="32">
        <v>3.84</v>
      </c>
      <c r="R1035" s="33">
        <v>1.4617422165021442E-2</v>
      </c>
      <c r="S1035" s="68">
        <v>0</v>
      </c>
      <c r="T1035" s="31" t="s">
        <v>417</v>
      </c>
      <c r="U1035" s="31" t="s">
        <v>417</v>
      </c>
      <c r="V1035" s="31" t="s">
        <v>417</v>
      </c>
      <c r="W1035" s="30">
        <v>1</v>
      </c>
      <c r="X1035" s="30">
        <v>1</v>
      </c>
    </row>
    <row r="1036" spans="1:24" hidden="1" x14ac:dyDescent="0.35">
      <c r="A1036" t="str">
        <f t="shared" si="16"/>
        <v>8705MUSHROO</v>
      </c>
      <c r="B1036" s="28">
        <v>8705</v>
      </c>
      <c r="C1036" s="25" t="s">
        <v>67</v>
      </c>
      <c r="D1036" s="25" t="s">
        <v>523</v>
      </c>
      <c r="E1036" s="25" t="s">
        <v>446</v>
      </c>
      <c r="F1036" s="26">
        <v>8.02</v>
      </c>
      <c r="G1036" s="67">
        <v>3.7</v>
      </c>
      <c r="H1036" s="26">
        <v>54.25</v>
      </c>
      <c r="I1036" s="26">
        <v>46.23</v>
      </c>
      <c r="J1036" s="67">
        <v>21.3</v>
      </c>
      <c r="K1036" s="67">
        <v>24.99</v>
      </c>
      <c r="L1036" s="67">
        <v>11.38</v>
      </c>
      <c r="M1036" s="67">
        <v>15</v>
      </c>
      <c r="N1036" s="67">
        <v>26.38</v>
      </c>
      <c r="O1036" s="67">
        <v>1.38</v>
      </c>
      <c r="P1036" s="26">
        <v>2.9946000000000002</v>
      </c>
      <c r="Q1036" s="26">
        <v>2.17</v>
      </c>
      <c r="R1036" s="27">
        <v>7.4471098158731576E-4</v>
      </c>
      <c r="S1036" s="67">
        <v>0</v>
      </c>
      <c r="T1036" s="25" t="s">
        <v>417</v>
      </c>
      <c r="U1036" s="25" t="s">
        <v>417</v>
      </c>
      <c r="V1036" s="25" t="s">
        <v>417</v>
      </c>
      <c r="W1036" s="24">
        <v>1</v>
      </c>
      <c r="X1036" s="24">
        <v>1</v>
      </c>
    </row>
    <row r="1037" spans="1:24" hidden="1" x14ac:dyDescent="0.35">
      <c r="A1037" t="str">
        <f t="shared" si="16"/>
        <v>549012PANBO</v>
      </c>
      <c r="B1037" s="34">
        <v>5490</v>
      </c>
      <c r="C1037" s="31" t="s">
        <v>182</v>
      </c>
      <c r="D1037" s="31" t="s">
        <v>181</v>
      </c>
      <c r="E1037" s="31" t="s">
        <v>446</v>
      </c>
      <c r="F1037" s="32">
        <v>-8.02</v>
      </c>
      <c r="G1037" s="68">
        <v>-19</v>
      </c>
      <c r="H1037" s="32">
        <v>153.96</v>
      </c>
      <c r="I1037" s="32">
        <v>161.97999999999999</v>
      </c>
      <c r="J1037" s="68">
        <v>384</v>
      </c>
      <c r="K1037" s="68">
        <v>365</v>
      </c>
      <c r="L1037" s="68">
        <v>165</v>
      </c>
      <c r="M1037" s="68">
        <v>200</v>
      </c>
      <c r="N1037" s="68">
        <v>365</v>
      </c>
      <c r="O1037" s="68">
        <v>0</v>
      </c>
      <c r="P1037" s="32">
        <v>0</v>
      </c>
      <c r="Q1037" s="32">
        <v>0</v>
      </c>
      <c r="R1037" s="33">
        <v>0</v>
      </c>
      <c r="S1037" s="68">
        <v>0</v>
      </c>
      <c r="T1037" s="31" t="s">
        <v>417</v>
      </c>
      <c r="U1037" s="31" t="s">
        <v>417</v>
      </c>
      <c r="V1037" s="31" t="s">
        <v>417</v>
      </c>
      <c r="W1037" s="30">
        <v>1</v>
      </c>
      <c r="X1037" s="30">
        <v>1</v>
      </c>
    </row>
    <row r="1038" spans="1:24" hidden="1" x14ac:dyDescent="0.35">
      <c r="A1038" t="str">
        <f t="shared" si="16"/>
        <v>5469SPINACH</v>
      </c>
      <c r="B1038" s="28">
        <v>5469</v>
      </c>
      <c r="C1038" s="25" t="s">
        <v>91</v>
      </c>
      <c r="D1038" s="25" t="s">
        <v>166</v>
      </c>
      <c r="E1038" s="25" t="s">
        <v>446</v>
      </c>
      <c r="F1038" s="26">
        <v>-8.01</v>
      </c>
      <c r="G1038" s="67">
        <v>-2.5299999999999998</v>
      </c>
      <c r="H1038" s="26">
        <v>24.88</v>
      </c>
      <c r="I1038" s="26">
        <v>32.89</v>
      </c>
      <c r="J1038" s="67">
        <v>10.38</v>
      </c>
      <c r="K1038" s="67">
        <v>7.85</v>
      </c>
      <c r="L1038" s="67">
        <v>6.57</v>
      </c>
      <c r="M1038" s="67">
        <v>10</v>
      </c>
      <c r="N1038" s="67">
        <v>16.57</v>
      </c>
      <c r="O1038" s="67">
        <v>8.73</v>
      </c>
      <c r="P1038" s="26">
        <v>27.674099999999999</v>
      </c>
      <c r="Q1038" s="26">
        <v>3.17</v>
      </c>
      <c r="R1038" s="27">
        <v>4.0164171218572686E-3</v>
      </c>
      <c r="S1038" s="67">
        <v>0</v>
      </c>
      <c r="T1038" s="25" t="s">
        <v>417</v>
      </c>
      <c r="U1038" s="25" t="s">
        <v>417</v>
      </c>
      <c r="V1038" s="25" t="s">
        <v>417</v>
      </c>
      <c r="W1038" s="24">
        <v>1</v>
      </c>
      <c r="X1038" s="24">
        <v>1</v>
      </c>
    </row>
    <row r="1039" spans="1:24" hidden="1" x14ac:dyDescent="0.35">
      <c r="A1039" t="str">
        <f t="shared" si="16"/>
        <v>4283CHEESE</v>
      </c>
      <c r="B1039" s="34">
        <v>4283</v>
      </c>
      <c r="C1039" s="31" t="s">
        <v>95</v>
      </c>
      <c r="D1039" s="31" t="s">
        <v>96</v>
      </c>
      <c r="E1039" s="31" t="s">
        <v>446</v>
      </c>
      <c r="F1039" s="32">
        <v>-7.98</v>
      </c>
      <c r="G1039" s="68">
        <v>-3.7</v>
      </c>
      <c r="H1039" s="32">
        <v>1423.82</v>
      </c>
      <c r="I1039" s="32">
        <v>1431.8</v>
      </c>
      <c r="J1039" s="68">
        <v>664.1</v>
      </c>
      <c r="K1039" s="68">
        <v>660.39</v>
      </c>
      <c r="L1039" s="68">
        <v>499.7</v>
      </c>
      <c r="M1039" s="68">
        <v>375</v>
      </c>
      <c r="N1039" s="68">
        <v>874.7</v>
      </c>
      <c r="O1039" s="68">
        <v>214.29</v>
      </c>
      <c r="P1039" s="32">
        <v>462.00923999999998</v>
      </c>
      <c r="Q1039" s="32">
        <v>2.1560000000000001</v>
      </c>
      <c r="R1039" s="33">
        <v>8.710391606095462E-2</v>
      </c>
      <c r="S1039" s="68">
        <v>0</v>
      </c>
      <c r="T1039" s="31" t="s">
        <v>417</v>
      </c>
      <c r="U1039" s="31" t="s">
        <v>417</v>
      </c>
      <c r="V1039" s="31" t="s">
        <v>417</v>
      </c>
      <c r="W1039" s="30">
        <v>1</v>
      </c>
      <c r="X1039" s="30">
        <v>1</v>
      </c>
    </row>
    <row r="1040" spans="1:24" hidden="1" x14ac:dyDescent="0.35">
      <c r="A1040" t="str">
        <f t="shared" si="16"/>
        <v>423912THIN</v>
      </c>
      <c r="B1040" s="28">
        <v>4239</v>
      </c>
      <c r="C1040" s="25" t="s">
        <v>116</v>
      </c>
      <c r="D1040" s="25" t="s">
        <v>264</v>
      </c>
      <c r="E1040" s="25" t="s">
        <v>446</v>
      </c>
      <c r="F1040" s="26">
        <v>7.98</v>
      </c>
      <c r="G1040" s="67">
        <v>16</v>
      </c>
      <c r="H1040" s="26">
        <v>99.26</v>
      </c>
      <c r="I1040" s="26">
        <v>91.28</v>
      </c>
      <c r="J1040" s="67">
        <v>183</v>
      </c>
      <c r="K1040" s="67">
        <v>199</v>
      </c>
      <c r="L1040" s="67">
        <v>120</v>
      </c>
      <c r="M1040" s="67">
        <v>120</v>
      </c>
      <c r="N1040" s="67">
        <v>240</v>
      </c>
      <c r="O1040" s="67">
        <v>41</v>
      </c>
      <c r="P1040" s="26">
        <v>20.450800000000001</v>
      </c>
      <c r="Q1040" s="26">
        <v>0.49880000000000002</v>
      </c>
      <c r="R1040" s="27">
        <v>4.4566948029649183E-3</v>
      </c>
      <c r="S1040" s="67">
        <v>0</v>
      </c>
      <c r="T1040" s="25" t="s">
        <v>417</v>
      </c>
      <c r="U1040" s="25" t="s">
        <v>417</v>
      </c>
      <c r="V1040" s="25" t="s">
        <v>417</v>
      </c>
      <c r="W1040" s="24">
        <v>1</v>
      </c>
      <c r="X1040" s="24">
        <v>1</v>
      </c>
    </row>
    <row r="1041" spans="1:24" hidden="1" x14ac:dyDescent="0.35">
      <c r="A1041" t="str">
        <f t="shared" si="16"/>
        <v>546820OZWTR</v>
      </c>
      <c r="B1041" s="34">
        <v>5468</v>
      </c>
      <c r="C1041" s="31" t="s">
        <v>133</v>
      </c>
      <c r="D1041" s="31" t="s">
        <v>159</v>
      </c>
      <c r="E1041" s="31" t="s">
        <v>461</v>
      </c>
      <c r="F1041" s="32">
        <v>7.98</v>
      </c>
      <c r="G1041" s="68">
        <v>15</v>
      </c>
      <c r="H1041" s="32">
        <v>11.18</v>
      </c>
      <c r="I1041" s="32">
        <v>3.2</v>
      </c>
      <c r="J1041" s="68">
        <v>6</v>
      </c>
      <c r="K1041" s="68">
        <v>21</v>
      </c>
      <c r="L1041" s="68">
        <v>28</v>
      </c>
      <c r="M1041" s="68">
        <v>0</v>
      </c>
      <c r="N1041" s="68">
        <v>28</v>
      </c>
      <c r="O1041" s="68">
        <v>7</v>
      </c>
      <c r="P1041" s="32">
        <v>3.7246999999999999</v>
      </c>
      <c r="Q1041" s="32">
        <v>0.53210000000000002</v>
      </c>
      <c r="R1041" s="33">
        <v>5.9100647671505571E-4</v>
      </c>
      <c r="S1041" s="68">
        <v>0</v>
      </c>
      <c r="T1041" s="31" t="s">
        <v>417</v>
      </c>
      <c r="U1041" s="31" t="s">
        <v>417</v>
      </c>
      <c r="V1041" s="31" t="s">
        <v>417</v>
      </c>
      <c r="W1041" s="30">
        <v>1</v>
      </c>
      <c r="X1041" s="30">
        <v>1</v>
      </c>
    </row>
    <row r="1042" spans="1:24" hidden="1" x14ac:dyDescent="0.35">
      <c r="A1042" t="str">
        <f t="shared" si="16"/>
        <v>548010PIZBO</v>
      </c>
      <c r="B1042" s="28">
        <v>5480</v>
      </c>
      <c r="C1042" s="25" t="s">
        <v>174</v>
      </c>
      <c r="D1042" s="25" t="s">
        <v>173</v>
      </c>
      <c r="E1042" s="25" t="s">
        <v>446</v>
      </c>
      <c r="F1042" s="26">
        <v>7.95</v>
      </c>
      <c r="G1042" s="67">
        <v>28</v>
      </c>
      <c r="H1042" s="26">
        <v>78.12</v>
      </c>
      <c r="I1042" s="26">
        <v>70.17</v>
      </c>
      <c r="J1042" s="67">
        <v>247</v>
      </c>
      <c r="K1042" s="67">
        <v>275</v>
      </c>
      <c r="L1042" s="67">
        <v>300</v>
      </c>
      <c r="M1042" s="67">
        <v>100</v>
      </c>
      <c r="N1042" s="67">
        <v>400</v>
      </c>
      <c r="O1042" s="67">
        <v>125</v>
      </c>
      <c r="P1042" s="26">
        <v>35.512500000000003</v>
      </c>
      <c r="Q1042" s="26">
        <v>0.28410000000000002</v>
      </c>
      <c r="R1042" s="27">
        <v>5.5598405184894735E-3</v>
      </c>
      <c r="S1042" s="67">
        <v>0</v>
      </c>
      <c r="T1042" s="25" t="s">
        <v>417</v>
      </c>
      <c r="U1042" s="25" t="s">
        <v>417</v>
      </c>
      <c r="V1042" s="25" t="s">
        <v>417</v>
      </c>
      <c r="W1042" s="24">
        <v>1</v>
      </c>
      <c r="X1042" s="24">
        <v>1</v>
      </c>
    </row>
    <row r="1043" spans="1:24" hidden="1" x14ac:dyDescent="0.35">
      <c r="A1043" t="str">
        <f t="shared" si="16"/>
        <v>6117RANCHPK</v>
      </c>
      <c r="B1043" s="34">
        <v>6117</v>
      </c>
      <c r="C1043" s="31" t="s">
        <v>200</v>
      </c>
      <c r="D1043" s="31" t="s">
        <v>466</v>
      </c>
      <c r="E1043" s="31" t="s">
        <v>446</v>
      </c>
      <c r="F1043" s="32">
        <v>-7.93</v>
      </c>
      <c r="G1043" s="68">
        <v>-35</v>
      </c>
      <c r="H1043" s="32">
        <v>-4.07</v>
      </c>
      <c r="I1043" s="32">
        <v>3.86</v>
      </c>
      <c r="J1043" s="68">
        <v>17</v>
      </c>
      <c r="K1043" s="68">
        <v>-18</v>
      </c>
      <c r="L1043" s="68">
        <v>72</v>
      </c>
      <c r="M1043" s="68">
        <v>120</v>
      </c>
      <c r="N1043" s="68">
        <v>192</v>
      </c>
      <c r="O1043" s="68">
        <v>210</v>
      </c>
      <c r="P1043" s="32">
        <v>47.585999999999999</v>
      </c>
      <c r="Q1043" s="32">
        <v>0.2266</v>
      </c>
      <c r="R1043" s="33">
        <v>8.0023772034663182E-3</v>
      </c>
      <c r="S1043" s="68">
        <v>0</v>
      </c>
      <c r="T1043" s="31" t="s">
        <v>417</v>
      </c>
      <c r="U1043" s="31" t="s">
        <v>417</v>
      </c>
      <c r="V1043" s="31" t="s">
        <v>417</v>
      </c>
      <c r="W1043" s="30">
        <v>1</v>
      </c>
      <c r="X1043" s="30">
        <v>1</v>
      </c>
    </row>
    <row r="1044" spans="1:24" hidden="1" x14ac:dyDescent="0.35">
      <c r="A1044" t="str">
        <f t="shared" si="16"/>
        <v>872420OZORG</v>
      </c>
      <c r="B1044" s="28">
        <v>8724</v>
      </c>
      <c r="C1044" s="25" t="s">
        <v>134</v>
      </c>
      <c r="D1044" s="25" t="s">
        <v>161</v>
      </c>
      <c r="E1044" s="25" t="s">
        <v>461</v>
      </c>
      <c r="F1044" s="26">
        <v>7.92</v>
      </c>
      <c r="G1044" s="67">
        <v>11</v>
      </c>
      <c r="H1044" s="26">
        <v>14.4</v>
      </c>
      <c r="I1044" s="26">
        <v>6.48</v>
      </c>
      <c r="J1044" s="67">
        <v>9</v>
      </c>
      <c r="K1044" s="67">
        <v>20</v>
      </c>
      <c r="L1044" s="67">
        <v>20</v>
      </c>
      <c r="M1044" s="67">
        <v>0</v>
      </c>
      <c r="N1044" s="67">
        <v>20</v>
      </c>
      <c r="O1044" s="67">
        <v>0</v>
      </c>
      <c r="P1044" s="26">
        <v>0</v>
      </c>
      <c r="Q1044" s="26">
        <v>0</v>
      </c>
      <c r="R1044" s="27">
        <v>0</v>
      </c>
      <c r="S1044" s="67">
        <v>0</v>
      </c>
      <c r="T1044" s="25" t="s">
        <v>417</v>
      </c>
      <c r="U1044" s="25" t="s">
        <v>417</v>
      </c>
      <c r="V1044" s="25" t="s">
        <v>417</v>
      </c>
      <c r="W1044" s="24">
        <v>1</v>
      </c>
      <c r="X1044" s="24">
        <v>1</v>
      </c>
    </row>
    <row r="1045" spans="1:24" hidden="1" x14ac:dyDescent="0.35">
      <c r="A1045" t="str">
        <f t="shared" si="16"/>
        <v>6167PBOX</v>
      </c>
      <c r="B1045" s="34">
        <v>6167</v>
      </c>
      <c r="C1045" s="31" t="s">
        <v>242</v>
      </c>
      <c r="D1045" s="31" t="s">
        <v>241</v>
      </c>
      <c r="E1045" s="31" t="s">
        <v>446</v>
      </c>
      <c r="F1045" s="32">
        <v>-7.91</v>
      </c>
      <c r="G1045" s="68">
        <v>-25</v>
      </c>
      <c r="H1045" s="32">
        <v>21.84</v>
      </c>
      <c r="I1045" s="32">
        <v>29.75</v>
      </c>
      <c r="J1045" s="68">
        <v>94</v>
      </c>
      <c r="K1045" s="68">
        <v>69</v>
      </c>
      <c r="L1045" s="68">
        <v>292</v>
      </c>
      <c r="M1045" s="68">
        <v>0</v>
      </c>
      <c r="N1045" s="68">
        <v>292</v>
      </c>
      <c r="O1045" s="68">
        <v>223</v>
      </c>
      <c r="P1045" s="32">
        <v>70.579499999999996</v>
      </c>
      <c r="Q1045" s="32">
        <v>0.3165</v>
      </c>
      <c r="R1045" s="33">
        <v>1.1982624494162181E-2</v>
      </c>
      <c r="S1045" s="68">
        <v>0</v>
      </c>
      <c r="T1045" s="31" t="s">
        <v>417</v>
      </c>
      <c r="U1045" s="31" t="s">
        <v>417</v>
      </c>
      <c r="V1045" s="31" t="s">
        <v>417</v>
      </c>
      <c r="W1045" s="30">
        <v>1</v>
      </c>
      <c r="X1045" s="30">
        <v>1</v>
      </c>
    </row>
    <row r="1046" spans="1:24" hidden="1" x14ac:dyDescent="0.35">
      <c r="A1046" t="str">
        <f t="shared" si="16"/>
        <v>8724PINEAPL</v>
      </c>
      <c r="B1046" s="28">
        <v>8724</v>
      </c>
      <c r="C1046" s="25" t="s">
        <v>62</v>
      </c>
      <c r="D1046" s="25" t="s">
        <v>244</v>
      </c>
      <c r="E1046" s="25" t="s">
        <v>446</v>
      </c>
      <c r="F1046" s="26">
        <v>7.91</v>
      </c>
      <c r="G1046" s="67">
        <v>1.21</v>
      </c>
      <c r="H1046" s="26">
        <v>45.87</v>
      </c>
      <c r="I1046" s="26">
        <v>37.96</v>
      </c>
      <c r="J1046" s="67">
        <v>5.81</v>
      </c>
      <c r="K1046" s="67">
        <v>7.02</v>
      </c>
      <c r="L1046" s="67">
        <v>10.09</v>
      </c>
      <c r="M1046" s="67">
        <v>0</v>
      </c>
      <c r="N1046" s="67">
        <v>10.09</v>
      </c>
      <c r="O1046" s="67">
        <v>3.06</v>
      </c>
      <c r="P1046" s="26">
        <v>19.9818</v>
      </c>
      <c r="Q1046" s="26">
        <v>6.53</v>
      </c>
      <c r="R1046" s="27">
        <v>3.4138551284247339E-3</v>
      </c>
      <c r="S1046" s="67">
        <v>0</v>
      </c>
      <c r="T1046" s="25" t="s">
        <v>417</v>
      </c>
      <c r="U1046" s="25" t="s">
        <v>417</v>
      </c>
      <c r="V1046" s="25" t="s">
        <v>417</v>
      </c>
      <c r="W1046" s="24">
        <v>1</v>
      </c>
      <c r="X1046" s="24">
        <v>1</v>
      </c>
    </row>
    <row r="1047" spans="1:24" hidden="1" x14ac:dyDescent="0.35">
      <c r="A1047" t="str">
        <f t="shared" si="16"/>
        <v>6182BBARBSAU</v>
      </c>
      <c r="B1047" s="34">
        <v>6182</v>
      </c>
      <c r="C1047" s="31" t="s">
        <v>49</v>
      </c>
      <c r="D1047" s="31" t="s">
        <v>219</v>
      </c>
      <c r="E1047" s="31" t="s">
        <v>446</v>
      </c>
      <c r="F1047" s="32">
        <v>-7.9</v>
      </c>
      <c r="G1047" s="68">
        <v>-1.47</v>
      </c>
      <c r="H1047" s="32">
        <v>8.6199999999999992</v>
      </c>
      <c r="I1047" s="32">
        <v>16.52</v>
      </c>
      <c r="J1047" s="68">
        <v>3.08</v>
      </c>
      <c r="K1047" s="68">
        <v>1.61</v>
      </c>
      <c r="L1047" s="68">
        <v>6.6</v>
      </c>
      <c r="M1047" s="68">
        <v>0</v>
      </c>
      <c r="N1047" s="68">
        <v>6.6</v>
      </c>
      <c r="O1047" s="68">
        <v>5</v>
      </c>
      <c r="P1047" s="32">
        <v>26.95</v>
      </c>
      <c r="Q1047" s="32">
        <v>5.39</v>
      </c>
      <c r="R1047" s="33">
        <v>4.4798422723169619E-3</v>
      </c>
      <c r="S1047" s="68">
        <v>0</v>
      </c>
      <c r="T1047" s="31" t="s">
        <v>417</v>
      </c>
      <c r="U1047" s="31" t="s">
        <v>417</v>
      </c>
      <c r="V1047" s="31" t="s">
        <v>417</v>
      </c>
      <c r="W1047" s="30">
        <v>1</v>
      </c>
      <c r="X1047" s="30">
        <v>1</v>
      </c>
    </row>
    <row r="1048" spans="1:24" hidden="1" x14ac:dyDescent="0.35">
      <c r="A1048" t="str">
        <f t="shared" si="16"/>
        <v>5465MARSAUC</v>
      </c>
      <c r="B1048" s="28">
        <v>5465</v>
      </c>
      <c r="C1048" s="25" t="s">
        <v>231</v>
      </c>
      <c r="D1048" s="25" t="s">
        <v>453</v>
      </c>
      <c r="E1048" s="25" t="s">
        <v>446</v>
      </c>
      <c r="F1048" s="26">
        <v>7.89</v>
      </c>
      <c r="G1048" s="67">
        <v>33.04</v>
      </c>
      <c r="H1048" s="26">
        <v>84.87</v>
      </c>
      <c r="I1048" s="26">
        <v>76.98</v>
      </c>
      <c r="J1048" s="67">
        <v>322</v>
      </c>
      <c r="K1048" s="67">
        <v>355.04</v>
      </c>
      <c r="L1048" s="67">
        <v>225.04</v>
      </c>
      <c r="M1048" s="67">
        <v>240</v>
      </c>
      <c r="N1048" s="67">
        <v>465.04</v>
      </c>
      <c r="O1048" s="67">
        <v>110</v>
      </c>
      <c r="P1048" s="26">
        <v>26.300999999999998</v>
      </c>
      <c r="Q1048" s="26">
        <v>0.23910000000000001</v>
      </c>
      <c r="R1048" s="27">
        <v>3.2140545677812101E-3</v>
      </c>
      <c r="S1048" s="67">
        <v>0</v>
      </c>
      <c r="T1048" s="25" t="s">
        <v>417</v>
      </c>
      <c r="U1048" s="25" t="s">
        <v>417</v>
      </c>
      <c r="V1048" s="25" t="s">
        <v>417</v>
      </c>
      <c r="W1048" s="24">
        <v>1</v>
      </c>
      <c r="X1048" s="24">
        <v>1</v>
      </c>
    </row>
    <row r="1049" spans="1:24" hidden="1" x14ac:dyDescent="0.35">
      <c r="A1049" t="str">
        <f t="shared" si="16"/>
        <v>4239SUBBOX</v>
      </c>
      <c r="B1049" s="34">
        <v>4239</v>
      </c>
      <c r="C1049" s="31" t="s">
        <v>165</v>
      </c>
      <c r="D1049" s="31" t="s">
        <v>454</v>
      </c>
      <c r="E1049" s="31" t="s">
        <v>446</v>
      </c>
      <c r="F1049" s="32">
        <v>7.86</v>
      </c>
      <c r="G1049" s="68">
        <v>45</v>
      </c>
      <c r="H1049" s="32">
        <v>80.069999999999993</v>
      </c>
      <c r="I1049" s="32">
        <v>72.209999999999994</v>
      </c>
      <c r="J1049" s="68">
        <v>413</v>
      </c>
      <c r="K1049" s="68">
        <v>458</v>
      </c>
      <c r="L1049" s="68">
        <v>320</v>
      </c>
      <c r="M1049" s="68">
        <v>600</v>
      </c>
      <c r="N1049" s="68">
        <v>920</v>
      </c>
      <c r="O1049" s="68">
        <v>462</v>
      </c>
      <c r="P1049" s="32">
        <v>80.803799999999995</v>
      </c>
      <c r="Q1049" s="32">
        <v>0.1749</v>
      </c>
      <c r="R1049" s="33">
        <v>1.7608987204403573E-2</v>
      </c>
      <c r="S1049" s="68">
        <v>0</v>
      </c>
      <c r="T1049" s="31" t="s">
        <v>417</v>
      </c>
      <c r="U1049" s="31" t="s">
        <v>417</v>
      </c>
      <c r="V1049" s="31" t="s">
        <v>417</v>
      </c>
      <c r="W1049" s="30">
        <v>1</v>
      </c>
      <c r="X1049" s="30">
        <v>1</v>
      </c>
    </row>
    <row r="1050" spans="1:24" hidden="1" x14ac:dyDescent="0.35">
      <c r="A1050" t="str">
        <f t="shared" si="16"/>
        <v>4293BLCHIK</v>
      </c>
      <c r="B1050" s="28">
        <v>4293</v>
      </c>
      <c r="C1050" s="25" t="s">
        <v>126</v>
      </c>
      <c r="D1050" s="25" t="s">
        <v>189</v>
      </c>
      <c r="E1050" s="25" t="s">
        <v>446</v>
      </c>
      <c r="F1050" s="26">
        <v>7.86</v>
      </c>
      <c r="G1050" s="67">
        <v>2.0299999999999998</v>
      </c>
      <c r="H1050" s="26">
        <v>64.209999999999994</v>
      </c>
      <c r="I1050" s="26">
        <v>56.35</v>
      </c>
      <c r="J1050" s="67">
        <v>14.68</v>
      </c>
      <c r="K1050" s="67">
        <v>16.72</v>
      </c>
      <c r="L1050" s="67">
        <v>21.47</v>
      </c>
      <c r="M1050" s="67">
        <v>10</v>
      </c>
      <c r="N1050" s="67">
        <v>31.47</v>
      </c>
      <c r="O1050" s="67">
        <v>14.75</v>
      </c>
      <c r="P1050" s="26">
        <v>56.64</v>
      </c>
      <c r="Q1050" s="26">
        <v>3.84</v>
      </c>
      <c r="R1050" s="27">
        <v>1.1278790411857259E-2</v>
      </c>
      <c r="S1050" s="67">
        <v>0</v>
      </c>
      <c r="T1050" s="25" t="s">
        <v>417</v>
      </c>
      <c r="U1050" s="25" t="s">
        <v>417</v>
      </c>
      <c r="V1050" s="25" t="s">
        <v>417</v>
      </c>
      <c r="W1050" s="24">
        <v>1</v>
      </c>
      <c r="X1050" s="24">
        <v>1</v>
      </c>
    </row>
    <row r="1051" spans="1:24" hidden="1" x14ac:dyDescent="0.35">
      <c r="A1051" t="str">
        <f t="shared" si="16"/>
        <v>6118BBARBSAU</v>
      </c>
      <c r="B1051" s="34">
        <v>6118</v>
      </c>
      <c r="C1051" s="31" t="s">
        <v>49</v>
      </c>
      <c r="D1051" s="31" t="s">
        <v>219</v>
      </c>
      <c r="E1051" s="31" t="s">
        <v>446</v>
      </c>
      <c r="F1051" s="32">
        <v>-7.84</v>
      </c>
      <c r="G1051" s="68">
        <v>-1.45</v>
      </c>
      <c r="H1051" s="32">
        <v>14.96</v>
      </c>
      <c r="I1051" s="32">
        <v>22.8</v>
      </c>
      <c r="J1051" s="68">
        <v>4.22</v>
      </c>
      <c r="K1051" s="68">
        <v>2.77</v>
      </c>
      <c r="L1051" s="68">
        <v>6.38</v>
      </c>
      <c r="M1051" s="68">
        <v>0</v>
      </c>
      <c r="N1051" s="68">
        <v>6.38</v>
      </c>
      <c r="O1051" s="68">
        <v>3.6</v>
      </c>
      <c r="P1051" s="32">
        <v>19.404</v>
      </c>
      <c r="Q1051" s="32">
        <v>5.39</v>
      </c>
      <c r="R1051" s="33">
        <v>3.705566077639401E-3</v>
      </c>
      <c r="S1051" s="68">
        <v>0</v>
      </c>
      <c r="T1051" s="31" t="s">
        <v>417</v>
      </c>
      <c r="U1051" s="31" t="s">
        <v>417</v>
      </c>
      <c r="V1051" s="31" t="s">
        <v>417</v>
      </c>
      <c r="W1051" s="30">
        <v>1</v>
      </c>
      <c r="X1051" s="30">
        <v>1</v>
      </c>
    </row>
    <row r="1052" spans="1:24" hidden="1" x14ac:dyDescent="0.35">
      <c r="A1052" t="str">
        <f t="shared" si="16"/>
        <v>5480ONIONS</v>
      </c>
      <c r="B1052" s="28">
        <v>5480</v>
      </c>
      <c r="C1052" s="25" t="s">
        <v>52</v>
      </c>
      <c r="D1052" s="25" t="s">
        <v>232</v>
      </c>
      <c r="E1052" s="25" t="s">
        <v>446</v>
      </c>
      <c r="F1052" s="26">
        <v>7.84</v>
      </c>
      <c r="G1052" s="67">
        <v>1.98</v>
      </c>
      <c r="H1052" s="26">
        <v>63.04</v>
      </c>
      <c r="I1052" s="26">
        <v>55.2</v>
      </c>
      <c r="J1052" s="67">
        <v>14.02</v>
      </c>
      <c r="K1052" s="67">
        <v>16</v>
      </c>
      <c r="L1052" s="67">
        <v>7</v>
      </c>
      <c r="M1052" s="67">
        <v>17</v>
      </c>
      <c r="N1052" s="67">
        <v>24</v>
      </c>
      <c r="O1052" s="67">
        <v>8</v>
      </c>
      <c r="P1052" s="26">
        <v>31.52</v>
      </c>
      <c r="Q1052" s="26">
        <v>3.94</v>
      </c>
      <c r="R1052" s="27">
        <v>4.9347743229225822E-3</v>
      </c>
      <c r="S1052" s="67">
        <v>0</v>
      </c>
      <c r="T1052" s="25" t="s">
        <v>417</v>
      </c>
      <c r="U1052" s="25" t="s">
        <v>417</v>
      </c>
      <c r="V1052" s="25" t="s">
        <v>417</v>
      </c>
      <c r="W1052" s="24">
        <v>1</v>
      </c>
      <c r="X1052" s="24">
        <v>1</v>
      </c>
    </row>
    <row r="1053" spans="1:24" hidden="1" x14ac:dyDescent="0.35">
      <c r="A1053" t="str">
        <f t="shared" si="16"/>
        <v>5468CHEDCHS</v>
      </c>
      <c r="B1053" s="34">
        <v>5468</v>
      </c>
      <c r="C1053" s="31" t="s">
        <v>102</v>
      </c>
      <c r="D1053" s="31" t="s">
        <v>186</v>
      </c>
      <c r="E1053" s="31" t="s">
        <v>446</v>
      </c>
      <c r="F1053" s="32">
        <v>-7.84</v>
      </c>
      <c r="G1053" s="68">
        <v>-3.43</v>
      </c>
      <c r="H1053" s="32">
        <v>18.3</v>
      </c>
      <c r="I1053" s="32">
        <v>26.14</v>
      </c>
      <c r="J1053" s="68">
        <v>11.43</v>
      </c>
      <c r="K1053" s="68">
        <v>8</v>
      </c>
      <c r="L1053" s="68">
        <v>39</v>
      </c>
      <c r="M1053" s="68">
        <v>0</v>
      </c>
      <c r="N1053" s="68">
        <v>39</v>
      </c>
      <c r="O1053" s="68">
        <v>31</v>
      </c>
      <c r="P1053" s="32">
        <v>70.912499999999994</v>
      </c>
      <c r="Q1053" s="32">
        <v>2.2875000000000001</v>
      </c>
      <c r="R1053" s="33">
        <v>1.12518449217538E-2</v>
      </c>
      <c r="S1053" s="68">
        <v>0</v>
      </c>
      <c r="T1053" s="31" t="s">
        <v>417</v>
      </c>
      <c r="U1053" s="31" t="s">
        <v>417</v>
      </c>
      <c r="V1053" s="31" t="s">
        <v>417</v>
      </c>
      <c r="W1053" s="30">
        <v>1</v>
      </c>
      <c r="X1053" s="30">
        <v>1</v>
      </c>
    </row>
    <row r="1054" spans="1:24" hidden="1" x14ac:dyDescent="0.35">
      <c r="A1054" t="str">
        <f t="shared" si="16"/>
        <v>5457PPKSCSR</v>
      </c>
      <c r="B1054" s="28">
        <v>5457</v>
      </c>
      <c r="C1054" s="25" t="s">
        <v>119</v>
      </c>
      <c r="D1054" s="25" t="s">
        <v>190</v>
      </c>
      <c r="E1054" s="25" t="s">
        <v>446</v>
      </c>
      <c r="F1054" s="26">
        <v>7.82</v>
      </c>
      <c r="G1054" s="67">
        <v>2</v>
      </c>
      <c r="H1054" s="26">
        <v>74.23</v>
      </c>
      <c r="I1054" s="26">
        <v>66.41</v>
      </c>
      <c r="J1054" s="67">
        <v>17</v>
      </c>
      <c r="K1054" s="67">
        <v>19</v>
      </c>
      <c r="L1054" s="67">
        <v>10</v>
      </c>
      <c r="M1054" s="67">
        <v>12</v>
      </c>
      <c r="N1054" s="67">
        <v>22</v>
      </c>
      <c r="O1054" s="67">
        <v>3</v>
      </c>
      <c r="P1054" s="26">
        <v>11.7201</v>
      </c>
      <c r="Q1054" s="26">
        <v>3.9066999999999998</v>
      </c>
      <c r="R1054" s="27">
        <v>1.424861141962239E-3</v>
      </c>
      <c r="S1054" s="67">
        <v>0</v>
      </c>
      <c r="T1054" s="25" t="s">
        <v>417</v>
      </c>
      <c r="U1054" s="25" t="s">
        <v>417</v>
      </c>
      <c r="V1054" s="25" t="s">
        <v>417</v>
      </c>
      <c r="W1054" s="24">
        <v>1</v>
      </c>
      <c r="X1054" s="24">
        <v>1</v>
      </c>
    </row>
    <row r="1055" spans="1:24" hidden="1" x14ac:dyDescent="0.35">
      <c r="A1055" t="str">
        <f t="shared" si="16"/>
        <v>5477PPKSCSR</v>
      </c>
      <c r="B1055" s="34">
        <v>5477</v>
      </c>
      <c r="C1055" s="31" t="s">
        <v>119</v>
      </c>
      <c r="D1055" s="31" t="s">
        <v>190</v>
      </c>
      <c r="E1055" s="31" t="s">
        <v>446</v>
      </c>
      <c r="F1055" s="32">
        <v>7.82</v>
      </c>
      <c r="G1055" s="68">
        <v>2</v>
      </c>
      <c r="H1055" s="32">
        <v>35.18</v>
      </c>
      <c r="I1055" s="32">
        <v>27.36</v>
      </c>
      <c r="J1055" s="68">
        <v>7</v>
      </c>
      <c r="K1055" s="68">
        <v>9</v>
      </c>
      <c r="L1055" s="68">
        <v>3</v>
      </c>
      <c r="M1055" s="68">
        <v>6</v>
      </c>
      <c r="N1055" s="68">
        <v>9</v>
      </c>
      <c r="O1055" s="68">
        <v>0</v>
      </c>
      <c r="P1055" s="32">
        <v>0</v>
      </c>
      <c r="Q1055" s="32">
        <v>0</v>
      </c>
      <c r="R1055" s="33">
        <v>0</v>
      </c>
      <c r="S1055" s="68">
        <v>0</v>
      </c>
      <c r="T1055" s="31" t="s">
        <v>417</v>
      </c>
      <c r="U1055" s="31" t="s">
        <v>417</v>
      </c>
      <c r="V1055" s="31" t="s">
        <v>417</v>
      </c>
      <c r="W1055" s="30">
        <v>1</v>
      </c>
      <c r="X1055" s="30">
        <v>1</v>
      </c>
    </row>
    <row r="1056" spans="1:24" hidden="1" x14ac:dyDescent="0.35">
      <c r="A1056" t="str">
        <f t="shared" si="16"/>
        <v>5469PARMAS</v>
      </c>
      <c r="B1056" s="28">
        <v>5469</v>
      </c>
      <c r="C1056" s="25" t="s">
        <v>109</v>
      </c>
      <c r="D1056" s="25" t="s">
        <v>239</v>
      </c>
      <c r="E1056" s="25" t="s">
        <v>446</v>
      </c>
      <c r="F1056" s="26">
        <v>-7.82</v>
      </c>
      <c r="G1056" s="67">
        <v>-1.1100000000000001</v>
      </c>
      <c r="H1056" s="26">
        <v>18.28</v>
      </c>
      <c r="I1056" s="26">
        <v>26.1</v>
      </c>
      <c r="J1056" s="67">
        <v>3.72</v>
      </c>
      <c r="K1056" s="67">
        <v>2.61</v>
      </c>
      <c r="L1056" s="67">
        <v>2.76</v>
      </c>
      <c r="M1056" s="67">
        <v>4</v>
      </c>
      <c r="N1056" s="67">
        <v>6.76</v>
      </c>
      <c r="O1056" s="67">
        <v>4.16</v>
      </c>
      <c r="P1056" s="26">
        <v>29.244800000000001</v>
      </c>
      <c r="Q1056" s="26">
        <v>7.03</v>
      </c>
      <c r="R1056" s="27">
        <v>4.2443770690028387E-3</v>
      </c>
      <c r="S1056" s="67">
        <v>0</v>
      </c>
      <c r="T1056" s="25" t="s">
        <v>417</v>
      </c>
      <c r="U1056" s="25" t="s">
        <v>417</v>
      </c>
      <c r="V1056" s="25" t="s">
        <v>417</v>
      </c>
      <c r="W1056" s="24">
        <v>1</v>
      </c>
      <c r="X1056" s="24">
        <v>1</v>
      </c>
    </row>
    <row r="1057" spans="1:24" hidden="1" x14ac:dyDescent="0.35">
      <c r="A1057" t="str">
        <f t="shared" si="16"/>
        <v>5462PPKSCSR</v>
      </c>
      <c r="B1057" s="34">
        <v>5462</v>
      </c>
      <c r="C1057" s="31" t="s">
        <v>119</v>
      </c>
      <c r="D1057" s="31" t="s">
        <v>190</v>
      </c>
      <c r="E1057" s="31" t="s">
        <v>446</v>
      </c>
      <c r="F1057" s="32">
        <v>-7.81</v>
      </c>
      <c r="G1057" s="68">
        <v>-2</v>
      </c>
      <c r="H1057" s="32">
        <v>62.51</v>
      </c>
      <c r="I1057" s="32">
        <v>70.319999999999993</v>
      </c>
      <c r="J1057" s="68">
        <v>18</v>
      </c>
      <c r="K1057" s="68">
        <v>16</v>
      </c>
      <c r="L1057" s="68">
        <v>16</v>
      </c>
      <c r="M1057" s="68">
        <v>0</v>
      </c>
      <c r="N1057" s="68">
        <v>16</v>
      </c>
      <c r="O1057" s="68">
        <v>0</v>
      </c>
      <c r="P1057" s="32">
        <v>0</v>
      </c>
      <c r="Q1057" s="32">
        <v>0</v>
      </c>
      <c r="R1057" s="33">
        <v>0</v>
      </c>
      <c r="S1057" s="68">
        <v>0</v>
      </c>
      <c r="T1057" s="31" t="s">
        <v>417</v>
      </c>
      <c r="U1057" s="31" t="s">
        <v>417</v>
      </c>
      <c r="V1057" s="31" t="s">
        <v>417</v>
      </c>
      <c r="W1057" s="30">
        <v>1</v>
      </c>
      <c r="X1057" s="30">
        <v>1</v>
      </c>
    </row>
    <row r="1058" spans="1:24" hidden="1" x14ac:dyDescent="0.35">
      <c r="A1058" t="str">
        <f t="shared" si="16"/>
        <v>5423PPKSCSR</v>
      </c>
      <c r="B1058" s="28">
        <v>5423</v>
      </c>
      <c r="C1058" s="25" t="s">
        <v>119</v>
      </c>
      <c r="D1058" s="25" t="s">
        <v>190</v>
      </c>
      <c r="E1058" s="25" t="s">
        <v>446</v>
      </c>
      <c r="F1058" s="26">
        <v>7.81</v>
      </c>
      <c r="G1058" s="67">
        <v>2</v>
      </c>
      <c r="H1058" s="26">
        <v>82.03</v>
      </c>
      <c r="I1058" s="26">
        <v>74.22</v>
      </c>
      <c r="J1058" s="67">
        <v>19</v>
      </c>
      <c r="K1058" s="67">
        <v>21</v>
      </c>
      <c r="L1058" s="67">
        <v>21</v>
      </c>
      <c r="M1058" s="67">
        <v>12</v>
      </c>
      <c r="N1058" s="67">
        <v>33</v>
      </c>
      <c r="O1058" s="67">
        <v>12</v>
      </c>
      <c r="P1058" s="26">
        <v>46.880400000000002</v>
      </c>
      <c r="Q1058" s="26">
        <v>3.9066999999999998</v>
      </c>
      <c r="R1058" s="27">
        <v>1.0428152996782692E-2</v>
      </c>
      <c r="S1058" s="67">
        <v>0</v>
      </c>
      <c r="T1058" s="25" t="s">
        <v>417</v>
      </c>
      <c r="U1058" s="25" t="s">
        <v>417</v>
      </c>
      <c r="V1058" s="25" t="s">
        <v>417</v>
      </c>
      <c r="W1058" s="24">
        <v>1</v>
      </c>
      <c r="X1058" s="24">
        <v>1</v>
      </c>
    </row>
    <row r="1059" spans="1:24" hidden="1" x14ac:dyDescent="0.35">
      <c r="A1059" t="str">
        <f t="shared" si="16"/>
        <v>6182GRNPEPP</v>
      </c>
      <c r="B1059" s="34">
        <v>6182</v>
      </c>
      <c r="C1059" s="31" t="s">
        <v>57</v>
      </c>
      <c r="D1059" s="31" t="s">
        <v>212</v>
      </c>
      <c r="E1059" s="31" t="s">
        <v>446</v>
      </c>
      <c r="F1059" s="32">
        <v>7.8</v>
      </c>
      <c r="G1059" s="68">
        <v>1.19</v>
      </c>
      <c r="H1059" s="32">
        <v>36.03</v>
      </c>
      <c r="I1059" s="32">
        <v>28.23</v>
      </c>
      <c r="J1059" s="68">
        <v>4.32</v>
      </c>
      <c r="K1059" s="68">
        <v>5.5</v>
      </c>
      <c r="L1059" s="68">
        <v>4</v>
      </c>
      <c r="M1059" s="68">
        <v>4</v>
      </c>
      <c r="N1059" s="68">
        <v>8</v>
      </c>
      <c r="O1059" s="68">
        <v>2.5</v>
      </c>
      <c r="P1059" s="32">
        <v>16.375</v>
      </c>
      <c r="Q1059" s="32">
        <v>6.55</v>
      </c>
      <c r="R1059" s="33">
        <v>2.7219820856842392E-3</v>
      </c>
      <c r="S1059" s="68">
        <v>0</v>
      </c>
      <c r="T1059" s="31" t="s">
        <v>417</v>
      </c>
      <c r="U1059" s="31" t="s">
        <v>417</v>
      </c>
      <c r="V1059" s="31" t="s">
        <v>417</v>
      </c>
      <c r="W1059" s="30">
        <v>1</v>
      </c>
      <c r="X1059" s="30">
        <v>1</v>
      </c>
    </row>
    <row r="1060" spans="1:24" hidden="1" x14ac:dyDescent="0.35">
      <c r="A1060" t="str">
        <f t="shared" si="16"/>
        <v>4283CINNMGC</v>
      </c>
      <c r="B1060" s="28">
        <v>4283</v>
      </c>
      <c r="C1060" s="25" t="s">
        <v>59</v>
      </c>
      <c r="D1060" s="25" t="s">
        <v>60</v>
      </c>
      <c r="E1060" s="25" t="s">
        <v>446</v>
      </c>
      <c r="F1060" s="26">
        <v>7.78</v>
      </c>
      <c r="G1060" s="67">
        <v>1.44</v>
      </c>
      <c r="H1060" s="26">
        <v>43.14</v>
      </c>
      <c r="I1060" s="26">
        <v>35.36</v>
      </c>
      <c r="J1060" s="67">
        <v>6.56</v>
      </c>
      <c r="K1060" s="67">
        <v>8</v>
      </c>
      <c r="L1060" s="67">
        <v>13</v>
      </c>
      <c r="M1060" s="67">
        <v>0</v>
      </c>
      <c r="N1060" s="67">
        <v>13</v>
      </c>
      <c r="O1060" s="67">
        <v>5</v>
      </c>
      <c r="P1060" s="26">
        <v>26.95</v>
      </c>
      <c r="Q1060" s="26">
        <v>5.39</v>
      </c>
      <c r="R1060" s="27">
        <v>5.0809601510193331E-3</v>
      </c>
      <c r="S1060" s="67">
        <v>0</v>
      </c>
      <c r="T1060" s="25" t="s">
        <v>417</v>
      </c>
      <c r="U1060" s="25" t="s">
        <v>417</v>
      </c>
      <c r="V1060" s="25" t="s">
        <v>417</v>
      </c>
      <c r="W1060" s="24">
        <v>1</v>
      </c>
      <c r="X1060" s="24">
        <v>1</v>
      </c>
    </row>
    <row r="1061" spans="1:24" hidden="1" x14ac:dyDescent="0.35">
      <c r="A1061" t="str">
        <f t="shared" si="16"/>
        <v>8724MUSHROO</v>
      </c>
      <c r="B1061" s="34">
        <v>8724</v>
      </c>
      <c r="C1061" s="31" t="s">
        <v>67</v>
      </c>
      <c r="D1061" s="31" t="s">
        <v>523</v>
      </c>
      <c r="E1061" s="31" t="s">
        <v>446</v>
      </c>
      <c r="F1061" s="32">
        <v>7.75</v>
      </c>
      <c r="G1061" s="68">
        <v>3.57</v>
      </c>
      <c r="H1061" s="32">
        <v>74.59</v>
      </c>
      <c r="I1061" s="32">
        <v>66.84</v>
      </c>
      <c r="J1061" s="68">
        <v>30.8</v>
      </c>
      <c r="K1061" s="68">
        <v>34.369999999999997</v>
      </c>
      <c r="L1061" s="68">
        <v>12.02</v>
      </c>
      <c r="M1061" s="68">
        <v>45</v>
      </c>
      <c r="N1061" s="68">
        <v>57.02</v>
      </c>
      <c r="O1061" s="68">
        <v>22.66</v>
      </c>
      <c r="P1061" s="32">
        <v>49.172199999999997</v>
      </c>
      <c r="Q1061" s="32">
        <v>2.17</v>
      </c>
      <c r="R1061" s="33">
        <v>8.4009832520557052E-3</v>
      </c>
      <c r="S1061" s="68">
        <v>0</v>
      </c>
      <c r="T1061" s="31" t="s">
        <v>417</v>
      </c>
      <c r="U1061" s="31" t="s">
        <v>417</v>
      </c>
      <c r="V1061" s="31" t="s">
        <v>417</v>
      </c>
      <c r="W1061" s="30">
        <v>1</v>
      </c>
      <c r="X1061" s="30">
        <v>1</v>
      </c>
    </row>
    <row r="1062" spans="1:24" hidden="1" x14ac:dyDescent="0.35">
      <c r="A1062" t="str">
        <f t="shared" si="16"/>
        <v>5457SPINACH</v>
      </c>
      <c r="B1062" s="28">
        <v>5457</v>
      </c>
      <c r="C1062" s="25" t="s">
        <v>91</v>
      </c>
      <c r="D1062" s="25" t="s">
        <v>166</v>
      </c>
      <c r="E1062" s="25" t="s">
        <v>446</v>
      </c>
      <c r="F1062" s="26">
        <v>-7.74</v>
      </c>
      <c r="G1062" s="67">
        <v>-2.44</v>
      </c>
      <c r="H1062" s="26">
        <v>35.74</v>
      </c>
      <c r="I1062" s="26">
        <v>43.48</v>
      </c>
      <c r="J1062" s="67">
        <v>13.73</v>
      </c>
      <c r="K1062" s="67">
        <v>11.28</v>
      </c>
      <c r="L1062" s="67">
        <v>10.38</v>
      </c>
      <c r="M1062" s="67">
        <v>6</v>
      </c>
      <c r="N1062" s="67">
        <v>16.38</v>
      </c>
      <c r="O1062" s="67">
        <v>5.0999999999999996</v>
      </c>
      <c r="P1062" s="26">
        <v>16.167000000000002</v>
      </c>
      <c r="Q1062" s="26">
        <v>3.17</v>
      </c>
      <c r="R1062" s="27">
        <v>1.9654892093159205E-3</v>
      </c>
      <c r="S1062" s="67">
        <v>0</v>
      </c>
      <c r="T1062" s="25" t="s">
        <v>417</v>
      </c>
      <c r="U1062" s="25" t="s">
        <v>417</v>
      </c>
      <c r="V1062" s="25" t="s">
        <v>417</v>
      </c>
      <c r="W1062" s="24">
        <v>1</v>
      </c>
      <c r="X1062" s="24">
        <v>1</v>
      </c>
    </row>
    <row r="1063" spans="1:24" hidden="1" x14ac:dyDescent="0.35">
      <c r="A1063" t="str">
        <f t="shared" si="16"/>
        <v>6118BLCHIK</v>
      </c>
      <c r="B1063" s="34">
        <v>6118</v>
      </c>
      <c r="C1063" s="31" t="s">
        <v>126</v>
      </c>
      <c r="D1063" s="31" t="s">
        <v>189</v>
      </c>
      <c r="E1063" s="31" t="s">
        <v>446</v>
      </c>
      <c r="F1063" s="32">
        <v>-7.72</v>
      </c>
      <c r="G1063" s="68">
        <v>-2</v>
      </c>
      <c r="H1063" s="32">
        <v>29.95</v>
      </c>
      <c r="I1063" s="32">
        <v>37.67</v>
      </c>
      <c r="J1063" s="68">
        <v>9.82</v>
      </c>
      <c r="K1063" s="68">
        <v>7.8</v>
      </c>
      <c r="L1063" s="68">
        <v>11</v>
      </c>
      <c r="M1063" s="68">
        <v>10</v>
      </c>
      <c r="N1063" s="68">
        <v>21</v>
      </c>
      <c r="O1063" s="68">
        <v>13.2</v>
      </c>
      <c r="P1063" s="32">
        <v>50.688000000000002</v>
      </c>
      <c r="Q1063" s="32">
        <v>3.84</v>
      </c>
      <c r="R1063" s="33">
        <v>9.67984608036415E-3</v>
      </c>
      <c r="S1063" s="68">
        <v>0</v>
      </c>
      <c r="T1063" s="31" t="s">
        <v>417</v>
      </c>
      <c r="U1063" s="31" t="s">
        <v>417</v>
      </c>
      <c r="V1063" s="31" t="s">
        <v>417</v>
      </c>
      <c r="W1063" s="30">
        <v>1</v>
      </c>
      <c r="X1063" s="30">
        <v>1</v>
      </c>
    </row>
    <row r="1064" spans="1:24" hidden="1" x14ac:dyDescent="0.35">
      <c r="A1064" t="str">
        <f t="shared" si="16"/>
        <v>6172FORK</v>
      </c>
      <c r="B1064" s="28">
        <v>6172</v>
      </c>
      <c r="C1064" s="25" t="s">
        <v>205</v>
      </c>
      <c r="D1064" s="25" t="s">
        <v>204</v>
      </c>
      <c r="E1064" s="25" t="s">
        <v>446</v>
      </c>
      <c r="F1064" s="26">
        <v>7.71</v>
      </c>
      <c r="G1064" s="67">
        <v>0.24</v>
      </c>
      <c r="H1064" s="26">
        <v>9.6300000000000008</v>
      </c>
      <c r="I1064" s="26">
        <v>1.92</v>
      </c>
      <c r="J1064" s="67">
        <v>7.0000000000000007E-2</v>
      </c>
      <c r="K1064" s="67">
        <v>0.31</v>
      </c>
      <c r="L1064" s="67">
        <v>1.5</v>
      </c>
      <c r="M1064" s="67">
        <v>0</v>
      </c>
      <c r="N1064" s="67">
        <v>1.5</v>
      </c>
      <c r="O1064" s="67">
        <v>1.2</v>
      </c>
      <c r="P1064" s="26">
        <v>38.555999999999997</v>
      </c>
      <c r="Q1064" s="26">
        <v>32.130000000000003</v>
      </c>
      <c r="R1064" s="27">
        <v>9.93132431025966E-3</v>
      </c>
      <c r="S1064" s="67">
        <v>0</v>
      </c>
      <c r="T1064" s="25" t="s">
        <v>417</v>
      </c>
      <c r="U1064" s="25" t="s">
        <v>417</v>
      </c>
      <c r="V1064" s="25" t="s">
        <v>417</v>
      </c>
      <c r="W1064" s="24">
        <v>1</v>
      </c>
      <c r="X1064" s="24">
        <v>1</v>
      </c>
    </row>
    <row r="1065" spans="1:24" hidden="1" x14ac:dyDescent="0.35">
      <c r="A1065" t="str">
        <f t="shared" si="16"/>
        <v>423914THIN</v>
      </c>
      <c r="B1065" s="34">
        <v>4239</v>
      </c>
      <c r="C1065" s="31" t="s">
        <v>114</v>
      </c>
      <c r="D1065" s="31" t="s">
        <v>265</v>
      </c>
      <c r="E1065" s="31" t="s">
        <v>446</v>
      </c>
      <c r="F1065" s="32">
        <v>7.69</v>
      </c>
      <c r="G1065" s="68">
        <v>12</v>
      </c>
      <c r="H1065" s="32">
        <v>66.72</v>
      </c>
      <c r="I1065" s="32">
        <v>59.03</v>
      </c>
      <c r="J1065" s="68">
        <v>92</v>
      </c>
      <c r="K1065" s="68">
        <v>104</v>
      </c>
      <c r="L1065" s="68">
        <v>180</v>
      </c>
      <c r="M1065" s="68">
        <v>0</v>
      </c>
      <c r="N1065" s="68">
        <v>180</v>
      </c>
      <c r="O1065" s="68">
        <v>76</v>
      </c>
      <c r="P1065" s="32">
        <v>48.753999999999998</v>
      </c>
      <c r="Q1065" s="32">
        <v>0.64149999999999996</v>
      </c>
      <c r="R1065" s="33">
        <v>1.0624606295291704E-2</v>
      </c>
      <c r="S1065" s="68">
        <v>0</v>
      </c>
      <c r="T1065" s="31" t="s">
        <v>417</v>
      </c>
      <c r="U1065" s="31" t="s">
        <v>417</v>
      </c>
      <c r="V1065" s="31" t="s">
        <v>417</v>
      </c>
      <c r="W1065" s="30">
        <v>1</v>
      </c>
      <c r="X1065" s="30">
        <v>1</v>
      </c>
    </row>
    <row r="1066" spans="1:24" hidden="1" x14ac:dyDescent="0.35">
      <c r="A1066" t="str">
        <f t="shared" si="16"/>
        <v>5465BLKOLIV</v>
      </c>
      <c r="B1066" s="28">
        <v>5465</v>
      </c>
      <c r="C1066" s="25" t="s">
        <v>72</v>
      </c>
      <c r="D1066" s="25" t="s">
        <v>171</v>
      </c>
      <c r="E1066" s="25" t="s">
        <v>446</v>
      </c>
      <c r="F1066" s="26">
        <v>7.67</v>
      </c>
      <c r="G1066" s="67">
        <v>1.44</v>
      </c>
      <c r="H1066" s="26">
        <v>42.91</v>
      </c>
      <c r="I1066" s="26">
        <v>35.24</v>
      </c>
      <c r="J1066" s="67">
        <v>6.61</v>
      </c>
      <c r="K1066" s="67">
        <v>8.0500000000000007</v>
      </c>
      <c r="L1066" s="67">
        <v>19.5</v>
      </c>
      <c r="M1066" s="67">
        <v>0</v>
      </c>
      <c r="N1066" s="67">
        <v>19.5</v>
      </c>
      <c r="O1066" s="67">
        <v>11.45</v>
      </c>
      <c r="P1066" s="26">
        <v>61.028500000000001</v>
      </c>
      <c r="Q1066" s="26">
        <v>5.33</v>
      </c>
      <c r="R1066" s="27">
        <v>7.4578506212629025E-3</v>
      </c>
      <c r="S1066" s="67">
        <v>0</v>
      </c>
      <c r="T1066" s="25" t="s">
        <v>417</v>
      </c>
      <c r="U1066" s="25" t="s">
        <v>417</v>
      </c>
      <c r="V1066" s="25" t="s">
        <v>417</v>
      </c>
      <c r="W1066" s="24">
        <v>1</v>
      </c>
      <c r="X1066" s="24">
        <v>1</v>
      </c>
    </row>
    <row r="1067" spans="1:24" hidden="1" x14ac:dyDescent="0.35">
      <c r="A1067" t="str">
        <f t="shared" si="16"/>
        <v>5468DTOMATOE</v>
      </c>
      <c r="B1067" s="34">
        <v>5468</v>
      </c>
      <c r="C1067" s="31" t="s">
        <v>80</v>
      </c>
      <c r="D1067" s="31" t="s">
        <v>195</v>
      </c>
      <c r="E1067" s="31" t="s">
        <v>446</v>
      </c>
      <c r="F1067" s="32">
        <v>7.67</v>
      </c>
      <c r="G1067" s="68">
        <v>1.39</v>
      </c>
      <c r="H1067" s="32">
        <v>11.55</v>
      </c>
      <c r="I1067" s="32">
        <v>3.88</v>
      </c>
      <c r="J1067" s="68">
        <v>0.7</v>
      </c>
      <c r="K1067" s="68">
        <v>2.1</v>
      </c>
      <c r="L1067" s="68">
        <v>3.1</v>
      </c>
      <c r="M1067" s="68">
        <v>6</v>
      </c>
      <c r="N1067" s="68">
        <v>9.1</v>
      </c>
      <c r="O1067" s="68">
        <v>7</v>
      </c>
      <c r="P1067" s="32">
        <v>38.488100000000003</v>
      </c>
      <c r="Q1067" s="32">
        <v>5.4983000000000004</v>
      </c>
      <c r="R1067" s="33">
        <v>6.1069928790121984E-3</v>
      </c>
      <c r="S1067" s="68">
        <v>0</v>
      </c>
      <c r="T1067" s="31" t="s">
        <v>417</v>
      </c>
      <c r="U1067" s="31" t="s">
        <v>417</v>
      </c>
      <c r="V1067" s="31" t="s">
        <v>417</v>
      </c>
      <c r="W1067" s="30">
        <v>1</v>
      </c>
      <c r="X1067" s="30">
        <v>1</v>
      </c>
    </row>
    <row r="1068" spans="1:24" hidden="1" x14ac:dyDescent="0.35">
      <c r="A1068" t="str">
        <f t="shared" si="16"/>
        <v>5480PPKSGAR</v>
      </c>
      <c r="B1068" s="28">
        <v>5480</v>
      </c>
      <c r="C1068" s="25" t="s">
        <v>123</v>
      </c>
      <c r="D1068" s="25" t="s">
        <v>191</v>
      </c>
      <c r="E1068" s="25" t="s">
        <v>446</v>
      </c>
      <c r="F1068" s="26">
        <v>7.66</v>
      </c>
      <c r="G1068" s="67">
        <v>2</v>
      </c>
      <c r="H1068" s="26">
        <v>68.97</v>
      </c>
      <c r="I1068" s="26">
        <v>61.31</v>
      </c>
      <c r="J1068" s="67">
        <v>16</v>
      </c>
      <c r="K1068" s="67">
        <v>18</v>
      </c>
      <c r="L1068" s="67">
        <v>13</v>
      </c>
      <c r="M1068" s="67">
        <v>18</v>
      </c>
      <c r="N1068" s="67">
        <v>31</v>
      </c>
      <c r="O1068" s="67">
        <v>13</v>
      </c>
      <c r="P1068" s="26">
        <v>49.812100000000001</v>
      </c>
      <c r="Q1068" s="26">
        <v>3.8317000000000001</v>
      </c>
      <c r="R1068" s="27">
        <v>7.7985873112579934E-3</v>
      </c>
      <c r="S1068" s="67">
        <v>0</v>
      </c>
      <c r="T1068" s="25" t="s">
        <v>417</v>
      </c>
      <c r="U1068" s="25" t="s">
        <v>417</v>
      </c>
      <c r="V1068" s="25" t="s">
        <v>417</v>
      </c>
      <c r="W1068" s="24">
        <v>1</v>
      </c>
      <c r="X1068" s="24">
        <v>1</v>
      </c>
    </row>
    <row r="1069" spans="1:24" hidden="1" x14ac:dyDescent="0.35">
      <c r="A1069" t="str">
        <f t="shared" si="16"/>
        <v>6118PPKSGAR</v>
      </c>
      <c r="B1069" s="34">
        <v>6118</v>
      </c>
      <c r="C1069" s="31" t="s">
        <v>123</v>
      </c>
      <c r="D1069" s="31" t="s">
        <v>191</v>
      </c>
      <c r="E1069" s="31" t="s">
        <v>446</v>
      </c>
      <c r="F1069" s="32">
        <v>7.66</v>
      </c>
      <c r="G1069" s="68">
        <v>2</v>
      </c>
      <c r="H1069" s="32">
        <v>26.81</v>
      </c>
      <c r="I1069" s="32">
        <v>19.149999999999999</v>
      </c>
      <c r="J1069" s="68">
        <v>5</v>
      </c>
      <c r="K1069" s="68">
        <v>7</v>
      </c>
      <c r="L1069" s="68">
        <v>7</v>
      </c>
      <c r="M1069" s="68">
        <v>6</v>
      </c>
      <c r="N1069" s="68">
        <v>13</v>
      </c>
      <c r="O1069" s="68">
        <v>6</v>
      </c>
      <c r="P1069" s="32">
        <v>22.990200000000002</v>
      </c>
      <c r="Q1069" s="32">
        <v>3.8317000000000001</v>
      </c>
      <c r="R1069" s="33">
        <v>4.3904197710856194E-3</v>
      </c>
      <c r="S1069" s="68">
        <v>0</v>
      </c>
      <c r="T1069" s="31" t="s">
        <v>417</v>
      </c>
      <c r="U1069" s="31" t="s">
        <v>417</v>
      </c>
      <c r="V1069" s="31" t="s">
        <v>417</v>
      </c>
      <c r="W1069" s="30">
        <v>1</v>
      </c>
      <c r="X1069" s="30">
        <v>1</v>
      </c>
    </row>
    <row r="1070" spans="1:24" hidden="1" x14ac:dyDescent="0.35">
      <c r="A1070" t="str">
        <f t="shared" si="16"/>
        <v>1484PPKSGAR</v>
      </c>
      <c r="B1070" s="28">
        <v>1484</v>
      </c>
      <c r="C1070" s="25" t="s">
        <v>123</v>
      </c>
      <c r="D1070" s="25" t="s">
        <v>191</v>
      </c>
      <c r="E1070" s="25" t="s">
        <v>446</v>
      </c>
      <c r="F1070" s="26">
        <v>7.66</v>
      </c>
      <c r="G1070" s="67">
        <v>2</v>
      </c>
      <c r="H1070" s="26">
        <v>34.47</v>
      </c>
      <c r="I1070" s="26">
        <v>26.81</v>
      </c>
      <c r="J1070" s="67">
        <v>7</v>
      </c>
      <c r="K1070" s="67">
        <v>9</v>
      </c>
      <c r="L1070" s="67">
        <v>7</v>
      </c>
      <c r="M1070" s="67">
        <v>6</v>
      </c>
      <c r="N1070" s="67">
        <v>13</v>
      </c>
      <c r="O1070" s="67">
        <v>4</v>
      </c>
      <c r="P1070" s="26">
        <v>15.3268</v>
      </c>
      <c r="Q1070" s="26">
        <v>3.8317000000000001</v>
      </c>
      <c r="R1070" s="27">
        <v>3.9879226838198233E-3</v>
      </c>
      <c r="S1070" s="67">
        <v>0</v>
      </c>
      <c r="T1070" s="25" t="s">
        <v>417</v>
      </c>
      <c r="U1070" s="25" t="s">
        <v>417</v>
      </c>
      <c r="V1070" s="25" t="s">
        <v>417</v>
      </c>
      <c r="W1070" s="24">
        <v>1</v>
      </c>
      <c r="X1070" s="24">
        <v>1</v>
      </c>
    </row>
    <row r="1071" spans="1:24" hidden="1" x14ac:dyDescent="0.35">
      <c r="A1071" t="str">
        <f t="shared" si="16"/>
        <v>5487CHKWING</v>
      </c>
      <c r="B1071" s="34">
        <v>5487</v>
      </c>
      <c r="C1071" s="31" t="s">
        <v>121</v>
      </c>
      <c r="D1071" s="31" t="s">
        <v>468</v>
      </c>
      <c r="E1071" s="31" t="s">
        <v>446</v>
      </c>
      <c r="F1071" s="32">
        <v>-7.61</v>
      </c>
      <c r="G1071" s="68">
        <v>-1.64</v>
      </c>
      <c r="H1071" s="32">
        <v>739.8</v>
      </c>
      <c r="I1071" s="32">
        <v>747.41</v>
      </c>
      <c r="J1071" s="68">
        <v>160.63999999999999</v>
      </c>
      <c r="K1071" s="68">
        <v>159</v>
      </c>
      <c r="L1071" s="68">
        <v>9</v>
      </c>
      <c r="M1071" s="68">
        <v>225</v>
      </c>
      <c r="N1071" s="68">
        <v>234</v>
      </c>
      <c r="O1071" s="68">
        <v>75</v>
      </c>
      <c r="P1071" s="32">
        <v>348.96</v>
      </c>
      <c r="Q1071" s="32">
        <v>4.6528</v>
      </c>
      <c r="R1071" s="33">
        <v>3.6863626280917522E-2</v>
      </c>
      <c r="S1071" s="68">
        <v>0</v>
      </c>
      <c r="T1071" s="31" t="s">
        <v>417</v>
      </c>
      <c r="U1071" s="31" t="s">
        <v>417</v>
      </c>
      <c r="V1071" s="31" t="s">
        <v>417</v>
      </c>
      <c r="W1071" s="30">
        <v>1</v>
      </c>
      <c r="X1071" s="30">
        <v>1</v>
      </c>
    </row>
    <row r="1072" spans="1:24" hidden="1" x14ac:dyDescent="0.35">
      <c r="A1072" t="str">
        <f t="shared" si="16"/>
        <v>5487PANLIN9</v>
      </c>
      <c r="B1072" s="28">
        <v>5487</v>
      </c>
      <c r="C1072" s="25" t="s">
        <v>230</v>
      </c>
      <c r="D1072" s="25" t="s">
        <v>229</v>
      </c>
      <c r="E1072" s="25" t="s">
        <v>446</v>
      </c>
      <c r="F1072" s="26">
        <v>7.61</v>
      </c>
      <c r="G1072" s="67">
        <v>113</v>
      </c>
      <c r="H1072" s="26">
        <v>37.72</v>
      </c>
      <c r="I1072" s="26">
        <v>30.11</v>
      </c>
      <c r="J1072" s="67">
        <v>447</v>
      </c>
      <c r="K1072" s="67">
        <v>560</v>
      </c>
      <c r="L1072" s="67">
        <v>160</v>
      </c>
      <c r="M1072" s="67">
        <v>400</v>
      </c>
      <c r="N1072" s="67">
        <v>560</v>
      </c>
      <c r="O1072" s="67">
        <v>0</v>
      </c>
      <c r="P1072" s="26">
        <v>0</v>
      </c>
      <c r="Q1072" s="26">
        <v>0</v>
      </c>
      <c r="R1072" s="27">
        <v>0</v>
      </c>
      <c r="S1072" s="67">
        <v>0</v>
      </c>
      <c r="T1072" s="25" t="s">
        <v>417</v>
      </c>
      <c r="U1072" s="25" t="s">
        <v>417</v>
      </c>
      <c r="V1072" s="25" t="s">
        <v>417</v>
      </c>
      <c r="W1072" s="24">
        <v>1</v>
      </c>
      <c r="X1072" s="24">
        <v>1</v>
      </c>
    </row>
    <row r="1073" spans="1:24" hidden="1" x14ac:dyDescent="0.35">
      <c r="A1073" t="str">
        <f t="shared" si="16"/>
        <v>6118LAVA</v>
      </c>
      <c r="B1073" s="34">
        <v>6118</v>
      </c>
      <c r="C1073" s="31" t="s">
        <v>19</v>
      </c>
      <c r="D1073" s="31" t="s">
        <v>226</v>
      </c>
      <c r="E1073" s="31" t="s">
        <v>446</v>
      </c>
      <c r="F1073" s="32">
        <v>7.59</v>
      </c>
      <c r="G1073" s="68">
        <v>10</v>
      </c>
      <c r="H1073" s="32">
        <v>112.42</v>
      </c>
      <c r="I1073" s="32">
        <v>104.83</v>
      </c>
      <c r="J1073" s="68">
        <v>138</v>
      </c>
      <c r="K1073" s="68">
        <v>148</v>
      </c>
      <c r="L1073" s="68">
        <v>87</v>
      </c>
      <c r="M1073" s="68">
        <v>135</v>
      </c>
      <c r="N1073" s="68">
        <v>222</v>
      </c>
      <c r="O1073" s="68">
        <v>74</v>
      </c>
      <c r="P1073" s="32">
        <v>56.2104</v>
      </c>
      <c r="Q1073" s="32">
        <v>0.75960000000000005</v>
      </c>
      <c r="R1073" s="33">
        <v>1.0734454310994733E-2</v>
      </c>
      <c r="S1073" s="68">
        <v>0</v>
      </c>
      <c r="T1073" s="31" t="s">
        <v>417</v>
      </c>
      <c r="U1073" s="31" t="s">
        <v>417</v>
      </c>
      <c r="V1073" s="31" t="s">
        <v>417</v>
      </c>
      <c r="W1073" s="30">
        <v>1</v>
      </c>
      <c r="X1073" s="30">
        <v>1</v>
      </c>
    </row>
    <row r="1074" spans="1:24" hidden="1" x14ac:dyDescent="0.35">
      <c r="A1074" t="str">
        <f t="shared" si="16"/>
        <v>6172BVING</v>
      </c>
      <c r="B1074" s="28">
        <v>6172</v>
      </c>
      <c r="C1074" s="25" t="s">
        <v>169</v>
      </c>
      <c r="D1074" s="25" t="s">
        <v>168</v>
      </c>
      <c r="E1074" s="25" t="s">
        <v>446</v>
      </c>
      <c r="F1074" s="26">
        <v>7.57</v>
      </c>
      <c r="G1074" s="67">
        <v>29</v>
      </c>
      <c r="H1074" s="26">
        <v>7.83</v>
      </c>
      <c r="I1074" s="26">
        <v>0.26</v>
      </c>
      <c r="J1074" s="67">
        <v>1</v>
      </c>
      <c r="K1074" s="67">
        <v>30</v>
      </c>
      <c r="L1074" s="67">
        <v>180</v>
      </c>
      <c r="M1074" s="67">
        <v>0</v>
      </c>
      <c r="N1074" s="67">
        <v>180</v>
      </c>
      <c r="O1074" s="67">
        <v>150</v>
      </c>
      <c r="P1074" s="26">
        <v>39.18</v>
      </c>
      <c r="Q1074" s="26">
        <v>0.26119999999999999</v>
      </c>
      <c r="R1074" s="27">
        <v>1.0092055360410144E-2</v>
      </c>
      <c r="S1074" s="67">
        <v>0</v>
      </c>
      <c r="T1074" s="25" t="s">
        <v>417</v>
      </c>
      <c r="U1074" s="25" t="s">
        <v>417</v>
      </c>
      <c r="V1074" s="25" t="s">
        <v>417</v>
      </c>
      <c r="W1074" s="24">
        <v>1</v>
      </c>
      <c r="X1074" s="24">
        <v>1</v>
      </c>
    </row>
    <row r="1075" spans="1:24" hidden="1" x14ac:dyDescent="0.35">
      <c r="A1075" t="str">
        <f t="shared" si="16"/>
        <v>4269BVING</v>
      </c>
      <c r="B1075" s="34">
        <v>4269</v>
      </c>
      <c r="C1075" s="31" t="s">
        <v>169</v>
      </c>
      <c r="D1075" s="31" t="s">
        <v>479</v>
      </c>
      <c r="E1075" s="31" t="s">
        <v>446</v>
      </c>
      <c r="F1075" s="32">
        <v>7.57</v>
      </c>
      <c r="G1075" s="68">
        <v>29</v>
      </c>
      <c r="H1075" s="32">
        <v>7.83</v>
      </c>
      <c r="I1075" s="32">
        <v>0.26</v>
      </c>
      <c r="J1075" s="68">
        <v>1</v>
      </c>
      <c r="K1075" s="68">
        <v>30</v>
      </c>
      <c r="L1075" s="68">
        <v>90</v>
      </c>
      <c r="M1075" s="68">
        <v>0</v>
      </c>
      <c r="N1075" s="68">
        <v>90</v>
      </c>
      <c r="O1075" s="68">
        <v>60</v>
      </c>
      <c r="P1075" s="32">
        <v>15.672000000000001</v>
      </c>
      <c r="Q1075" s="32">
        <v>0.26119999999999999</v>
      </c>
      <c r="R1075" s="33">
        <v>2.9219547235732391E-3</v>
      </c>
      <c r="S1075" s="68">
        <v>0</v>
      </c>
      <c r="T1075" s="31" t="s">
        <v>417</v>
      </c>
      <c r="U1075" s="31" t="s">
        <v>417</v>
      </c>
      <c r="V1075" s="31" t="s">
        <v>417</v>
      </c>
      <c r="W1075" s="30">
        <v>1</v>
      </c>
      <c r="X1075" s="30">
        <v>1</v>
      </c>
    </row>
    <row r="1076" spans="1:24" hidden="1" x14ac:dyDescent="0.35">
      <c r="A1076" t="str">
        <f t="shared" si="16"/>
        <v>4391CHEDCHS</v>
      </c>
      <c r="B1076" s="28">
        <v>4391</v>
      </c>
      <c r="C1076" s="25" t="s">
        <v>102</v>
      </c>
      <c r="D1076" s="25" t="s">
        <v>186</v>
      </c>
      <c r="E1076" s="25" t="s">
        <v>446</v>
      </c>
      <c r="F1076" s="26">
        <v>-7.56</v>
      </c>
      <c r="G1076" s="67">
        <v>-3.31</v>
      </c>
      <c r="H1076" s="26">
        <v>16.02</v>
      </c>
      <c r="I1076" s="26">
        <v>23.58</v>
      </c>
      <c r="J1076" s="67">
        <v>10.32</v>
      </c>
      <c r="K1076" s="67">
        <v>7.01</v>
      </c>
      <c r="L1076" s="67">
        <v>12</v>
      </c>
      <c r="M1076" s="67">
        <v>0</v>
      </c>
      <c r="N1076" s="67">
        <v>12</v>
      </c>
      <c r="O1076" s="67">
        <v>5</v>
      </c>
      <c r="P1076" s="26">
        <v>11.4375</v>
      </c>
      <c r="Q1076" s="26">
        <v>2.2875000000000001</v>
      </c>
      <c r="R1076" s="27">
        <v>2.5490870590956943E-3</v>
      </c>
      <c r="S1076" s="67">
        <v>0</v>
      </c>
      <c r="T1076" s="25" t="s">
        <v>417</v>
      </c>
      <c r="U1076" s="25" t="s">
        <v>417</v>
      </c>
      <c r="V1076" s="25" t="s">
        <v>417</v>
      </c>
      <c r="W1076" s="24">
        <v>1</v>
      </c>
      <c r="X1076" s="24">
        <v>1</v>
      </c>
    </row>
    <row r="1077" spans="1:24" hidden="1" x14ac:dyDescent="0.35">
      <c r="A1077" t="str">
        <f t="shared" si="16"/>
        <v>8724FPBOWL</v>
      </c>
      <c r="B1077" s="34">
        <v>8724</v>
      </c>
      <c r="C1077" s="31" t="s">
        <v>164</v>
      </c>
      <c r="D1077" s="31" t="s">
        <v>163</v>
      </c>
      <c r="E1077" s="31" t="s">
        <v>446</v>
      </c>
      <c r="F1077" s="32">
        <v>-7.55</v>
      </c>
      <c r="G1077" s="68">
        <v>-56</v>
      </c>
      <c r="H1077" s="32">
        <v>7.81</v>
      </c>
      <c r="I1077" s="32">
        <v>15.36</v>
      </c>
      <c r="J1077" s="68">
        <v>114</v>
      </c>
      <c r="K1077" s="68">
        <v>58</v>
      </c>
      <c r="L1077" s="68">
        <v>157</v>
      </c>
      <c r="M1077" s="68">
        <v>0</v>
      </c>
      <c r="N1077" s="68">
        <v>157</v>
      </c>
      <c r="O1077" s="68">
        <v>99</v>
      </c>
      <c r="P1077" s="32">
        <v>13.3353</v>
      </c>
      <c r="Q1077" s="32">
        <v>0.13469999999999999</v>
      </c>
      <c r="R1077" s="33">
        <v>2.2783123789689797E-3</v>
      </c>
      <c r="S1077" s="68">
        <v>0</v>
      </c>
      <c r="T1077" s="31" t="s">
        <v>417</v>
      </c>
      <c r="U1077" s="31" t="s">
        <v>417</v>
      </c>
      <c r="V1077" s="31" t="s">
        <v>417</v>
      </c>
      <c r="W1077" s="30">
        <v>1</v>
      </c>
      <c r="X1077" s="30">
        <v>1</v>
      </c>
    </row>
    <row r="1078" spans="1:24" hidden="1" x14ac:dyDescent="0.35">
      <c r="A1078" t="str">
        <f t="shared" si="16"/>
        <v>5459FPBOWL</v>
      </c>
      <c r="B1078" s="28">
        <v>5459</v>
      </c>
      <c r="C1078" s="25" t="s">
        <v>164</v>
      </c>
      <c r="D1078" s="25" t="s">
        <v>163</v>
      </c>
      <c r="E1078" s="25" t="s">
        <v>446</v>
      </c>
      <c r="F1078" s="26">
        <v>-7.54</v>
      </c>
      <c r="G1078" s="67">
        <v>-56</v>
      </c>
      <c r="H1078" s="26">
        <v>-2.17</v>
      </c>
      <c r="I1078" s="26">
        <v>5.37</v>
      </c>
      <c r="J1078" s="67">
        <v>40</v>
      </c>
      <c r="K1078" s="67">
        <v>-16</v>
      </c>
      <c r="L1078" s="67">
        <v>538</v>
      </c>
      <c r="M1078" s="67">
        <v>0</v>
      </c>
      <c r="N1078" s="67">
        <v>538</v>
      </c>
      <c r="O1078" s="67">
        <v>554</v>
      </c>
      <c r="P1078" s="26">
        <v>74.623800000000003</v>
      </c>
      <c r="Q1078" s="26">
        <v>0.13469999999999999</v>
      </c>
      <c r="R1078" s="27">
        <v>9.4332693887489508E-3</v>
      </c>
      <c r="S1078" s="67">
        <v>0</v>
      </c>
      <c r="T1078" s="25" t="s">
        <v>417</v>
      </c>
      <c r="U1078" s="25" t="s">
        <v>417</v>
      </c>
      <c r="V1078" s="25" t="s">
        <v>417</v>
      </c>
      <c r="W1078" s="24">
        <v>1</v>
      </c>
      <c r="X1078" s="24">
        <v>1</v>
      </c>
    </row>
    <row r="1079" spans="1:24" hidden="1" x14ac:dyDescent="0.35">
      <c r="A1079" t="str">
        <f t="shared" si="16"/>
        <v>5468ACHEESE</v>
      </c>
      <c r="B1079" s="34">
        <v>5468</v>
      </c>
      <c r="C1079" s="31" t="s">
        <v>105</v>
      </c>
      <c r="D1079" s="31" t="s">
        <v>187</v>
      </c>
      <c r="E1079" s="31" t="s">
        <v>446</v>
      </c>
      <c r="F1079" s="32">
        <v>7.51</v>
      </c>
      <c r="G1079" s="68">
        <v>3.31</v>
      </c>
      <c r="H1079" s="32">
        <v>13.6</v>
      </c>
      <c r="I1079" s="32">
        <v>6.09</v>
      </c>
      <c r="J1079" s="68">
        <v>2.69</v>
      </c>
      <c r="K1079" s="68">
        <v>6</v>
      </c>
      <c r="L1079" s="68">
        <v>21</v>
      </c>
      <c r="M1079" s="68">
        <v>0</v>
      </c>
      <c r="N1079" s="68">
        <v>21</v>
      </c>
      <c r="O1079" s="68">
        <v>15</v>
      </c>
      <c r="P1079" s="32">
        <v>33.997500000000002</v>
      </c>
      <c r="Q1079" s="32">
        <v>2.2665000000000002</v>
      </c>
      <c r="R1079" s="33">
        <v>5.3944593368915909E-3</v>
      </c>
      <c r="S1079" s="68">
        <v>0</v>
      </c>
      <c r="T1079" s="31" t="s">
        <v>417</v>
      </c>
      <c r="U1079" s="31" t="s">
        <v>417</v>
      </c>
      <c r="V1079" s="31" t="s">
        <v>417</v>
      </c>
      <c r="W1079" s="30">
        <v>1</v>
      </c>
      <c r="X1079" s="30">
        <v>1</v>
      </c>
    </row>
    <row r="1080" spans="1:24" hidden="1" x14ac:dyDescent="0.35">
      <c r="A1080" t="str">
        <f t="shared" si="16"/>
        <v>4293DTOMATOE</v>
      </c>
      <c r="B1080" s="28">
        <v>4293</v>
      </c>
      <c r="C1080" s="25" t="s">
        <v>80</v>
      </c>
      <c r="D1080" s="25" t="s">
        <v>195</v>
      </c>
      <c r="E1080" s="25" t="s">
        <v>446</v>
      </c>
      <c r="F1080" s="26">
        <v>7.51</v>
      </c>
      <c r="G1080" s="67">
        <v>1.37</v>
      </c>
      <c r="H1080" s="26">
        <v>12.24</v>
      </c>
      <c r="I1080" s="26">
        <v>4.7300000000000004</v>
      </c>
      <c r="J1080" s="67">
        <v>0.85</v>
      </c>
      <c r="K1080" s="67">
        <v>2.2200000000000002</v>
      </c>
      <c r="L1080" s="67">
        <v>8.1</v>
      </c>
      <c r="M1080" s="67">
        <v>0</v>
      </c>
      <c r="N1080" s="67">
        <v>8.1</v>
      </c>
      <c r="O1080" s="67">
        <v>5.87</v>
      </c>
      <c r="P1080" s="26">
        <v>32.275021000000002</v>
      </c>
      <c r="Q1080" s="26">
        <v>5.4983000000000004</v>
      </c>
      <c r="R1080" s="27">
        <v>6.4269632308843879E-3</v>
      </c>
      <c r="S1080" s="67">
        <v>0</v>
      </c>
      <c r="T1080" s="25" t="s">
        <v>417</v>
      </c>
      <c r="U1080" s="25" t="s">
        <v>417</v>
      </c>
      <c r="V1080" s="25" t="s">
        <v>417</v>
      </c>
      <c r="W1080" s="24">
        <v>1</v>
      </c>
      <c r="X1080" s="24">
        <v>1</v>
      </c>
    </row>
    <row r="1081" spans="1:24" hidden="1" x14ac:dyDescent="0.35">
      <c r="A1081" t="str">
        <f t="shared" si="16"/>
        <v>6117TOTS</v>
      </c>
      <c r="B1081" s="34">
        <v>6117</v>
      </c>
      <c r="C1081" s="31" t="s">
        <v>383</v>
      </c>
      <c r="D1081" s="31" t="s">
        <v>522</v>
      </c>
      <c r="E1081" s="31" t="s">
        <v>446</v>
      </c>
      <c r="F1081" s="32">
        <v>7.5</v>
      </c>
      <c r="G1081" s="68">
        <v>4</v>
      </c>
      <c r="H1081" s="32">
        <v>41.26</v>
      </c>
      <c r="I1081" s="32">
        <v>33.76</v>
      </c>
      <c r="J1081" s="68">
        <v>18</v>
      </c>
      <c r="K1081" s="68">
        <v>22</v>
      </c>
      <c r="L1081" s="68">
        <v>9</v>
      </c>
      <c r="M1081" s="68">
        <v>20</v>
      </c>
      <c r="N1081" s="68">
        <v>29</v>
      </c>
      <c r="O1081" s="68">
        <v>7</v>
      </c>
      <c r="P1081" s="32">
        <v>13.125</v>
      </c>
      <c r="Q1081" s="32">
        <v>1.875</v>
      </c>
      <c r="R1081" s="33">
        <v>2.2071870044865173E-3</v>
      </c>
      <c r="S1081" s="68">
        <v>0</v>
      </c>
      <c r="T1081" s="31" t="s">
        <v>417</v>
      </c>
      <c r="U1081" s="31" t="s">
        <v>417</v>
      </c>
      <c r="V1081" s="31" t="s">
        <v>417</v>
      </c>
      <c r="W1081" s="30">
        <v>1</v>
      </c>
      <c r="X1081" s="30">
        <v>1</v>
      </c>
    </row>
    <row r="1082" spans="1:24" hidden="1" x14ac:dyDescent="0.35">
      <c r="A1082" t="str">
        <f t="shared" si="16"/>
        <v>548012PIZBO</v>
      </c>
      <c r="B1082" s="28">
        <v>5480</v>
      </c>
      <c r="C1082" s="25" t="s">
        <v>176</v>
      </c>
      <c r="D1082" s="25" t="s">
        <v>175</v>
      </c>
      <c r="E1082" s="25" t="s">
        <v>446</v>
      </c>
      <c r="F1082" s="26">
        <v>-7.49</v>
      </c>
      <c r="G1082" s="67">
        <v>-24</v>
      </c>
      <c r="H1082" s="26">
        <v>315.23</v>
      </c>
      <c r="I1082" s="26">
        <v>322.72000000000003</v>
      </c>
      <c r="J1082" s="67">
        <v>1034</v>
      </c>
      <c r="K1082" s="67">
        <v>1010</v>
      </c>
      <c r="L1082" s="67">
        <v>1010</v>
      </c>
      <c r="M1082" s="67">
        <v>800</v>
      </c>
      <c r="N1082" s="67">
        <v>1810</v>
      </c>
      <c r="O1082" s="67">
        <v>800</v>
      </c>
      <c r="P1082" s="26">
        <v>249.68</v>
      </c>
      <c r="Q1082" s="26">
        <v>0.31209999999999999</v>
      </c>
      <c r="R1082" s="27">
        <v>3.9089925537668477E-2</v>
      </c>
      <c r="S1082" s="67">
        <v>0</v>
      </c>
      <c r="T1082" s="25" t="s">
        <v>417</v>
      </c>
      <c r="U1082" s="25" t="s">
        <v>417</v>
      </c>
      <c r="V1082" s="25" t="s">
        <v>417</v>
      </c>
      <c r="W1082" s="24">
        <v>1</v>
      </c>
      <c r="X1082" s="24">
        <v>1</v>
      </c>
    </row>
    <row r="1083" spans="1:24" hidden="1" x14ac:dyDescent="0.35">
      <c r="A1083" t="str">
        <f t="shared" si="16"/>
        <v>4239SAUCEGP</v>
      </c>
      <c r="B1083" s="34">
        <v>4239</v>
      </c>
      <c r="C1083" s="31" t="s">
        <v>42</v>
      </c>
      <c r="D1083" s="31" t="s">
        <v>209</v>
      </c>
      <c r="E1083" s="31" t="s">
        <v>446</v>
      </c>
      <c r="F1083" s="32">
        <v>-7.49</v>
      </c>
      <c r="G1083" s="68">
        <v>-2.59</v>
      </c>
      <c r="H1083" s="32">
        <v>27.06</v>
      </c>
      <c r="I1083" s="32">
        <v>34.549999999999997</v>
      </c>
      <c r="J1083" s="68">
        <v>11.99</v>
      </c>
      <c r="K1083" s="68">
        <v>9.39</v>
      </c>
      <c r="L1083" s="68">
        <v>8.3800000000000008</v>
      </c>
      <c r="M1083" s="68">
        <v>12</v>
      </c>
      <c r="N1083" s="68">
        <v>20.38</v>
      </c>
      <c r="O1083" s="68">
        <v>11</v>
      </c>
      <c r="P1083" s="32">
        <v>31.753699999999998</v>
      </c>
      <c r="Q1083" s="32">
        <v>2.8866999999999998</v>
      </c>
      <c r="R1083" s="33">
        <v>6.9198539795463799E-3</v>
      </c>
      <c r="S1083" s="68">
        <v>0</v>
      </c>
      <c r="T1083" s="31" t="s">
        <v>417</v>
      </c>
      <c r="U1083" s="31" t="s">
        <v>417</v>
      </c>
      <c r="V1083" s="31" t="s">
        <v>417</v>
      </c>
      <c r="W1083" s="30">
        <v>1</v>
      </c>
      <c r="X1083" s="30">
        <v>1</v>
      </c>
    </row>
    <row r="1084" spans="1:24" hidden="1" x14ac:dyDescent="0.35">
      <c r="A1084" t="str">
        <f t="shared" si="16"/>
        <v>5469BEEF</v>
      </c>
      <c r="B1084" s="28">
        <v>5469</v>
      </c>
      <c r="C1084" s="25" t="s">
        <v>11</v>
      </c>
      <c r="D1084" s="25" t="s">
        <v>192</v>
      </c>
      <c r="E1084" s="25" t="s">
        <v>446</v>
      </c>
      <c r="F1084" s="26">
        <v>-7.44</v>
      </c>
      <c r="G1084" s="67">
        <v>-2.25</v>
      </c>
      <c r="H1084" s="26">
        <v>23.33</v>
      </c>
      <c r="I1084" s="26">
        <v>30.77</v>
      </c>
      <c r="J1084" s="67">
        <v>9.27</v>
      </c>
      <c r="K1084" s="67">
        <v>7.01</v>
      </c>
      <c r="L1084" s="67">
        <v>23.34</v>
      </c>
      <c r="M1084" s="67">
        <v>0</v>
      </c>
      <c r="N1084" s="67">
        <v>23.34</v>
      </c>
      <c r="O1084" s="67">
        <v>16.329999999999998</v>
      </c>
      <c r="P1084" s="26">
        <v>54.297249999999998</v>
      </c>
      <c r="Q1084" s="26">
        <v>3.3250000000000002</v>
      </c>
      <c r="R1084" s="27">
        <v>7.8803070224420877E-3</v>
      </c>
      <c r="S1084" s="67">
        <v>0</v>
      </c>
      <c r="T1084" s="25" t="s">
        <v>417</v>
      </c>
      <c r="U1084" s="25" t="s">
        <v>417</v>
      </c>
      <c r="V1084" s="25" t="s">
        <v>417</v>
      </c>
      <c r="W1084" s="24">
        <v>1</v>
      </c>
      <c r="X1084" s="24">
        <v>1</v>
      </c>
    </row>
    <row r="1085" spans="1:24" hidden="1" x14ac:dyDescent="0.35">
      <c r="A1085" t="str">
        <f t="shared" si="16"/>
        <v>4269BEEF</v>
      </c>
      <c r="B1085" s="34">
        <v>4269</v>
      </c>
      <c r="C1085" s="31" t="s">
        <v>11</v>
      </c>
      <c r="D1085" s="31" t="s">
        <v>192</v>
      </c>
      <c r="E1085" s="31" t="s">
        <v>446</v>
      </c>
      <c r="F1085" s="32">
        <v>-7.44</v>
      </c>
      <c r="G1085" s="68">
        <v>-2.2400000000000002</v>
      </c>
      <c r="H1085" s="32">
        <v>23.01</v>
      </c>
      <c r="I1085" s="32">
        <v>30.45</v>
      </c>
      <c r="J1085" s="68">
        <v>9.16</v>
      </c>
      <c r="K1085" s="68">
        <v>6.93</v>
      </c>
      <c r="L1085" s="68">
        <v>11.3</v>
      </c>
      <c r="M1085" s="68">
        <v>20</v>
      </c>
      <c r="N1085" s="68">
        <v>31.3</v>
      </c>
      <c r="O1085" s="68">
        <v>24.37</v>
      </c>
      <c r="P1085" s="32">
        <v>81.030249999999995</v>
      </c>
      <c r="Q1085" s="32">
        <v>3.3250000000000002</v>
      </c>
      <c r="R1085" s="33">
        <v>1.5107626450983947E-2</v>
      </c>
      <c r="S1085" s="68">
        <v>0</v>
      </c>
      <c r="T1085" s="31" t="s">
        <v>417</v>
      </c>
      <c r="U1085" s="31" t="s">
        <v>417</v>
      </c>
      <c r="V1085" s="31" t="s">
        <v>417</v>
      </c>
      <c r="W1085" s="30">
        <v>1</v>
      </c>
      <c r="X1085" s="30">
        <v>1</v>
      </c>
    </row>
    <row r="1086" spans="1:24" hidden="1" x14ac:dyDescent="0.35">
      <c r="A1086" t="str">
        <f t="shared" si="16"/>
        <v>5457PENNE</v>
      </c>
      <c r="B1086" s="28">
        <v>5457</v>
      </c>
      <c r="C1086" s="25" t="s">
        <v>86</v>
      </c>
      <c r="D1086" s="25" t="s">
        <v>482</v>
      </c>
      <c r="E1086" s="25" t="s">
        <v>446</v>
      </c>
      <c r="F1086" s="26">
        <v>7.43</v>
      </c>
      <c r="G1086" s="67">
        <v>1.59</v>
      </c>
      <c r="H1086" s="26">
        <v>53.69</v>
      </c>
      <c r="I1086" s="26">
        <v>46.26</v>
      </c>
      <c r="J1086" s="67">
        <v>9.93</v>
      </c>
      <c r="K1086" s="67">
        <v>11.52</v>
      </c>
      <c r="L1086" s="67">
        <v>8.5399999999999991</v>
      </c>
      <c r="M1086" s="67">
        <v>10</v>
      </c>
      <c r="N1086" s="67">
        <v>18.54</v>
      </c>
      <c r="O1086" s="67">
        <v>7.02</v>
      </c>
      <c r="P1086" s="26">
        <v>32.713200000000001</v>
      </c>
      <c r="Q1086" s="26">
        <v>4.66</v>
      </c>
      <c r="R1086" s="27">
        <v>3.9770793345823945E-3</v>
      </c>
      <c r="S1086" s="67">
        <v>0</v>
      </c>
      <c r="T1086" s="25" t="s">
        <v>417</v>
      </c>
      <c r="U1086" s="25" t="s">
        <v>417</v>
      </c>
      <c r="V1086" s="25" t="s">
        <v>417</v>
      </c>
      <c r="W1086" s="24">
        <v>1</v>
      </c>
      <c r="X1086" s="24">
        <v>1</v>
      </c>
    </row>
    <row r="1087" spans="1:24" hidden="1" x14ac:dyDescent="0.35">
      <c r="A1087" t="str">
        <f t="shared" si="16"/>
        <v>6167FETA</v>
      </c>
      <c r="B1087" s="34">
        <v>6167</v>
      </c>
      <c r="C1087" s="31" t="s">
        <v>107</v>
      </c>
      <c r="D1087" s="31" t="s">
        <v>201</v>
      </c>
      <c r="E1087" s="31" t="s">
        <v>446</v>
      </c>
      <c r="F1087" s="32">
        <v>-7.42</v>
      </c>
      <c r="G1087" s="68">
        <v>-2.17</v>
      </c>
      <c r="H1087" s="32">
        <v>20.7</v>
      </c>
      <c r="I1087" s="32">
        <v>28.12</v>
      </c>
      <c r="J1087" s="68">
        <v>8.1999999999999993</v>
      </c>
      <c r="K1087" s="68">
        <v>6.04</v>
      </c>
      <c r="L1087" s="68">
        <v>6.85</v>
      </c>
      <c r="M1087" s="68">
        <v>6</v>
      </c>
      <c r="N1087" s="68">
        <v>12.85</v>
      </c>
      <c r="O1087" s="68">
        <v>6.81</v>
      </c>
      <c r="P1087" s="32">
        <v>23.335826999999998</v>
      </c>
      <c r="Q1087" s="32">
        <v>3.4266999999999999</v>
      </c>
      <c r="R1087" s="33">
        <v>3.9618366834807718E-3</v>
      </c>
      <c r="S1087" s="68">
        <v>0</v>
      </c>
      <c r="T1087" s="31" t="s">
        <v>417</v>
      </c>
      <c r="U1087" s="31" t="s">
        <v>417</v>
      </c>
      <c r="V1087" s="31" t="s">
        <v>417</v>
      </c>
      <c r="W1087" s="30">
        <v>1</v>
      </c>
      <c r="X1087" s="30">
        <v>1</v>
      </c>
    </row>
    <row r="1088" spans="1:24" x14ac:dyDescent="0.35">
      <c r="A1088" t="str">
        <f t="shared" si="16"/>
        <v>1368MUSHROO</v>
      </c>
      <c r="B1088" s="28">
        <v>1368</v>
      </c>
      <c r="C1088" s="25" t="s">
        <v>67</v>
      </c>
      <c r="D1088" s="25" t="s">
        <v>523</v>
      </c>
      <c r="E1088" s="25" t="s">
        <v>446</v>
      </c>
      <c r="F1088" s="26">
        <v>-7.42</v>
      </c>
      <c r="G1088" s="67">
        <v>-3.44</v>
      </c>
      <c r="H1088" s="26">
        <v>94.94</v>
      </c>
      <c r="I1088" s="26">
        <v>102.36</v>
      </c>
      <c r="J1088" s="67">
        <v>47.19</v>
      </c>
      <c r="K1088" s="67">
        <v>43.75</v>
      </c>
      <c r="L1088" s="67">
        <v>31.25</v>
      </c>
      <c r="M1088" s="67">
        <v>30</v>
      </c>
      <c r="N1088" s="67">
        <v>61.25</v>
      </c>
      <c r="O1088" s="67">
        <v>17.5</v>
      </c>
      <c r="P1088" s="26">
        <v>37.975000000000001</v>
      </c>
      <c r="Q1088" s="26">
        <v>2.17</v>
      </c>
      <c r="R1088" s="27">
        <v>4.0104358140335087E-3</v>
      </c>
      <c r="S1088" s="67">
        <v>0</v>
      </c>
      <c r="T1088" s="25" t="s">
        <v>417</v>
      </c>
      <c r="U1088" s="25" t="s">
        <v>417</v>
      </c>
      <c r="V1088" s="25" t="s">
        <v>417</v>
      </c>
      <c r="W1088" s="24">
        <v>1</v>
      </c>
      <c r="X1088" s="24">
        <v>1</v>
      </c>
    </row>
    <row r="1089" spans="1:24" hidden="1" x14ac:dyDescent="0.35">
      <c r="A1089" t="str">
        <f t="shared" si="16"/>
        <v>5459MARSAUC</v>
      </c>
      <c r="B1089" s="34">
        <v>5459</v>
      </c>
      <c r="C1089" s="31" t="s">
        <v>231</v>
      </c>
      <c r="D1089" s="31" t="s">
        <v>453</v>
      </c>
      <c r="E1089" s="31" t="s">
        <v>446</v>
      </c>
      <c r="F1089" s="32">
        <v>7.41</v>
      </c>
      <c r="G1089" s="68">
        <v>31</v>
      </c>
      <c r="H1089" s="32">
        <v>42.56</v>
      </c>
      <c r="I1089" s="32">
        <v>35.15</v>
      </c>
      <c r="J1089" s="68">
        <v>147</v>
      </c>
      <c r="K1089" s="68">
        <v>178</v>
      </c>
      <c r="L1089" s="68">
        <v>245</v>
      </c>
      <c r="M1089" s="68">
        <v>240</v>
      </c>
      <c r="N1089" s="68">
        <v>485</v>
      </c>
      <c r="O1089" s="68">
        <v>307</v>
      </c>
      <c r="P1089" s="32">
        <v>73.403700000000001</v>
      </c>
      <c r="Q1089" s="32">
        <v>0.23910000000000001</v>
      </c>
      <c r="R1089" s="33">
        <v>9.279035324265333E-3</v>
      </c>
      <c r="S1089" s="68">
        <v>0</v>
      </c>
      <c r="T1089" s="31" t="s">
        <v>417</v>
      </c>
      <c r="U1089" s="31" t="s">
        <v>417</v>
      </c>
      <c r="V1089" s="31" t="s">
        <v>417</v>
      </c>
      <c r="W1089" s="30">
        <v>1</v>
      </c>
      <c r="X1089" s="30">
        <v>1</v>
      </c>
    </row>
    <row r="1090" spans="1:24" hidden="1" x14ac:dyDescent="0.35">
      <c r="A1090" t="str">
        <f t="shared" si="16"/>
        <v>5490HAM</v>
      </c>
      <c r="B1090" s="28">
        <v>5490</v>
      </c>
      <c r="C1090" s="25" t="s">
        <v>214</v>
      </c>
      <c r="D1090" s="25" t="s">
        <v>26</v>
      </c>
      <c r="E1090" s="25" t="s">
        <v>446</v>
      </c>
      <c r="F1090" s="26">
        <v>7.4</v>
      </c>
      <c r="G1090" s="67">
        <v>2.2999999999999998</v>
      </c>
      <c r="H1090" s="26">
        <v>223.51</v>
      </c>
      <c r="I1090" s="26">
        <v>216.11</v>
      </c>
      <c r="J1090" s="67">
        <v>67.17</v>
      </c>
      <c r="K1090" s="67">
        <v>69.48</v>
      </c>
      <c r="L1090" s="67">
        <v>14.64</v>
      </c>
      <c r="M1090" s="67">
        <v>70</v>
      </c>
      <c r="N1090" s="67">
        <v>84.64</v>
      </c>
      <c r="O1090" s="67">
        <v>15.16</v>
      </c>
      <c r="P1090" s="26">
        <v>48.76972</v>
      </c>
      <c r="Q1090" s="26">
        <v>3.2170000000000001</v>
      </c>
      <c r="R1090" s="27">
        <v>7.3942738608537952E-3</v>
      </c>
      <c r="S1090" s="67">
        <v>0</v>
      </c>
      <c r="T1090" s="25" t="s">
        <v>417</v>
      </c>
      <c r="U1090" s="25" t="s">
        <v>417</v>
      </c>
      <c r="V1090" s="25" t="s">
        <v>417</v>
      </c>
      <c r="W1090" s="24">
        <v>1</v>
      </c>
      <c r="X1090" s="24">
        <v>1</v>
      </c>
    </row>
    <row r="1091" spans="1:24" hidden="1" x14ac:dyDescent="0.35">
      <c r="A1091" t="str">
        <f t="shared" ref="A1091:A1154" si="17">B1091&amp;C1091</f>
        <v>4269HAM</v>
      </c>
      <c r="B1091" s="34">
        <v>4269</v>
      </c>
      <c r="C1091" s="31" t="s">
        <v>214</v>
      </c>
      <c r="D1091" s="31" t="s">
        <v>26</v>
      </c>
      <c r="E1091" s="31" t="s">
        <v>446</v>
      </c>
      <c r="F1091" s="32">
        <v>-7.39</v>
      </c>
      <c r="G1091" s="68">
        <v>-2.2999999999999998</v>
      </c>
      <c r="H1091" s="32">
        <v>33.840000000000003</v>
      </c>
      <c r="I1091" s="32">
        <v>41.23</v>
      </c>
      <c r="J1091" s="68">
        <v>12.82</v>
      </c>
      <c r="K1091" s="68">
        <v>10.52</v>
      </c>
      <c r="L1091" s="68">
        <v>12.89</v>
      </c>
      <c r="M1091" s="68">
        <v>10</v>
      </c>
      <c r="N1091" s="68">
        <v>22.89</v>
      </c>
      <c r="O1091" s="68">
        <v>12.37</v>
      </c>
      <c r="P1091" s="32">
        <v>39.794289999999997</v>
      </c>
      <c r="Q1091" s="32">
        <v>3.2170000000000001</v>
      </c>
      <c r="R1091" s="33">
        <v>7.4194176644170043E-3</v>
      </c>
      <c r="S1091" s="68">
        <v>0</v>
      </c>
      <c r="T1091" s="31" t="s">
        <v>417</v>
      </c>
      <c r="U1091" s="31" t="s">
        <v>417</v>
      </c>
      <c r="V1091" s="31" t="s">
        <v>417</v>
      </c>
      <c r="W1091" s="30">
        <v>1</v>
      </c>
      <c r="X1091" s="30">
        <v>1</v>
      </c>
    </row>
    <row r="1092" spans="1:24" hidden="1" x14ac:dyDescent="0.35">
      <c r="A1092" t="str">
        <f t="shared" si="17"/>
        <v>611710PIZBO</v>
      </c>
      <c r="B1092" s="28">
        <v>6117</v>
      </c>
      <c r="C1092" s="25" t="s">
        <v>174</v>
      </c>
      <c r="D1092" s="25" t="s">
        <v>173</v>
      </c>
      <c r="E1092" s="25" t="s">
        <v>446</v>
      </c>
      <c r="F1092" s="26">
        <v>7.39</v>
      </c>
      <c r="G1092" s="67">
        <v>26</v>
      </c>
      <c r="H1092" s="26">
        <v>31.83</v>
      </c>
      <c r="I1092" s="26">
        <v>24.44</v>
      </c>
      <c r="J1092" s="67">
        <v>86</v>
      </c>
      <c r="K1092" s="67">
        <v>112</v>
      </c>
      <c r="L1092" s="67">
        <v>312</v>
      </c>
      <c r="M1092" s="67">
        <v>0</v>
      </c>
      <c r="N1092" s="67">
        <v>312</v>
      </c>
      <c r="O1092" s="67">
        <v>200</v>
      </c>
      <c r="P1092" s="26">
        <v>56.82</v>
      </c>
      <c r="Q1092" s="26">
        <v>0.28410000000000002</v>
      </c>
      <c r="R1092" s="27">
        <v>9.5552278548513472E-3</v>
      </c>
      <c r="S1092" s="67">
        <v>0</v>
      </c>
      <c r="T1092" s="25" t="s">
        <v>417</v>
      </c>
      <c r="U1092" s="25" t="s">
        <v>417</v>
      </c>
      <c r="V1092" s="25" t="s">
        <v>417</v>
      </c>
      <c r="W1092" s="24">
        <v>1</v>
      </c>
      <c r="X1092" s="24">
        <v>1</v>
      </c>
    </row>
    <row r="1093" spans="1:24" x14ac:dyDescent="0.35">
      <c r="A1093" t="str">
        <f t="shared" si="17"/>
        <v>1368ITALSAU</v>
      </c>
      <c r="B1093" s="34">
        <v>1368</v>
      </c>
      <c r="C1093" s="31" t="s">
        <v>31</v>
      </c>
      <c r="D1093" s="31" t="s">
        <v>193</v>
      </c>
      <c r="E1093" s="31" t="s">
        <v>446</v>
      </c>
      <c r="F1093" s="32">
        <v>-7.38</v>
      </c>
      <c r="G1093" s="68">
        <v>-3.38</v>
      </c>
      <c r="H1093" s="32">
        <v>135.76</v>
      </c>
      <c r="I1093" s="32">
        <v>143.13999999999999</v>
      </c>
      <c r="J1093" s="68">
        <v>65.430000000000007</v>
      </c>
      <c r="K1093" s="68">
        <v>62.06</v>
      </c>
      <c r="L1093" s="68">
        <v>10</v>
      </c>
      <c r="M1093" s="68">
        <v>80</v>
      </c>
      <c r="N1093" s="68">
        <v>90</v>
      </c>
      <c r="O1093" s="68">
        <v>27.94</v>
      </c>
      <c r="P1093" s="32">
        <v>61.118749999999999</v>
      </c>
      <c r="Q1093" s="32">
        <v>2.1875</v>
      </c>
      <c r="R1093" s="33">
        <v>6.45458390807006E-3</v>
      </c>
      <c r="S1093" s="68">
        <v>0</v>
      </c>
      <c r="T1093" s="31" t="s">
        <v>417</v>
      </c>
      <c r="U1093" s="31" t="s">
        <v>417</v>
      </c>
      <c r="V1093" s="31" t="s">
        <v>417</v>
      </c>
      <c r="W1093" s="30">
        <v>1</v>
      </c>
      <c r="X1093" s="30">
        <v>1</v>
      </c>
    </row>
    <row r="1094" spans="1:24" hidden="1" x14ac:dyDescent="0.35">
      <c r="A1094" t="str">
        <f t="shared" si="17"/>
        <v>616710X16PCH</v>
      </c>
      <c r="B1094" s="28">
        <v>6167</v>
      </c>
      <c r="C1094" s="25" t="s">
        <v>236</v>
      </c>
      <c r="D1094" s="25" t="s">
        <v>235</v>
      </c>
      <c r="E1094" s="25" t="s">
        <v>446</v>
      </c>
      <c r="F1094" s="26">
        <v>7.37</v>
      </c>
      <c r="G1094" s="67">
        <v>0.2</v>
      </c>
      <c r="H1094" s="26">
        <v>13.1</v>
      </c>
      <c r="I1094" s="26">
        <v>5.73</v>
      </c>
      <c r="J1094" s="67">
        <v>0.16</v>
      </c>
      <c r="K1094" s="67">
        <v>0.35</v>
      </c>
      <c r="L1094" s="67">
        <v>7</v>
      </c>
      <c r="M1094" s="67">
        <v>0</v>
      </c>
      <c r="N1094" s="67">
        <v>7</v>
      </c>
      <c r="O1094" s="67">
        <v>6.65</v>
      </c>
      <c r="P1094" s="26">
        <v>248.84299999999999</v>
      </c>
      <c r="Q1094" s="26">
        <v>37.42</v>
      </c>
      <c r="R1094" s="27">
        <v>4.2247284650653513E-2</v>
      </c>
      <c r="S1094" s="67">
        <v>0</v>
      </c>
      <c r="T1094" s="25" t="s">
        <v>417</v>
      </c>
      <c r="U1094" s="25" t="s">
        <v>417</v>
      </c>
      <c r="V1094" s="25" t="s">
        <v>417</v>
      </c>
      <c r="W1094" s="24">
        <v>1</v>
      </c>
      <c r="X1094" s="24">
        <v>1</v>
      </c>
    </row>
    <row r="1095" spans="1:24" hidden="1" x14ac:dyDescent="0.35">
      <c r="A1095" t="str">
        <f t="shared" si="17"/>
        <v>5480HAM</v>
      </c>
      <c r="B1095" s="34">
        <v>5480</v>
      </c>
      <c r="C1095" s="31" t="s">
        <v>214</v>
      </c>
      <c r="D1095" s="31" t="s">
        <v>26</v>
      </c>
      <c r="E1095" s="31" t="s">
        <v>446</v>
      </c>
      <c r="F1095" s="32">
        <v>7.36</v>
      </c>
      <c r="G1095" s="68">
        <v>2.29</v>
      </c>
      <c r="H1095" s="32">
        <v>100.42</v>
      </c>
      <c r="I1095" s="32">
        <v>93.06</v>
      </c>
      <c r="J1095" s="68">
        <v>28.93</v>
      </c>
      <c r="K1095" s="68">
        <v>31.21</v>
      </c>
      <c r="L1095" s="68">
        <v>22.81</v>
      </c>
      <c r="M1095" s="68">
        <v>30</v>
      </c>
      <c r="N1095" s="68">
        <v>52.81</v>
      </c>
      <c r="O1095" s="68">
        <v>21.6</v>
      </c>
      <c r="P1095" s="32">
        <v>69.487200000000001</v>
      </c>
      <c r="Q1095" s="32">
        <v>3.2170000000000001</v>
      </c>
      <c r="R1095" s="33">
        <v>1.0878922916617578E-2</v>
      </c>
      <c r="S1095" s="68">
        <v>0</v>
      </c>
      <c r="T1095" s="31" t="s">
        <v>417</v>
      </c>
      <c r="U1095" s="31" t="s">
        <v>417</v>
      </c>
      <c r="V1095" s="31" t="s">
        <v>417</v>
      </c>
      <c r="W1095" s="30">
        <v>1</v>
      </c>
      <c r="X1095" s="30">
        <v>1</v>
      </c>
    </row>
    <row r="1096" spans="1:24" x14ac:dyDescent="0.35">
      <c r="A1096" t="str">
        <f t="shared" si="17"/>
        <v>1368GARSAUC</v>
      </c>
      <c r="B1096" s="28">
        <v>1368</v>
      </c>
      <c r="C1096" s="25" t="s">
        <v>206</v>
      </c>
      <c r="D1096" s="25" t="s">
        <v>460</v>
      </c>
      <c r="E1096" s="25" t="s">
        <v>446</v>
      </c>
      <c r="F1096" s="26">
        <v>7.35</v>
      </c>
      <c r="G1096" s="67">
        <v>33</v>
      </c>
      <c r="H1096" s="26">
        <v>89.12</v>
      </c>
      <c r="I1096" s="26">
        <v>81.77</v>
      </c>
      <c r="J1096" s="67">
        <v>367</v>
      </c>
      <c r="K1096" s="67">
        <v>400</v>
      </c>
      <c r="L1096" s="67">
        <v>0</v>
      </c>
      <c r="M1096" s="67">
        <v>600</v>
      </c>
      <c r="N1096" s="67">
        <v>600</v>
      </c>
      <c r="O1096" s="67">
        <v>200</v>
      </c>
      <c r="P1096" s="26">
        <v>44.56</v>
      </c>
      <c r="Q1096" s="26">
        <v>0.2228</v>
      </c>
      <c r="R1096" s="27">
        <v>4.7058596411674305E-3</v>
      </c>
      <c r="S1096" s="67">
        <v>0</v>
      </c>
      <c r="T1096" s="25" t="s">
        <v>417</v>
      </c>
      <c r="U1096" s="25" t="s">
        <v>417</v>
      </c>
      <c r="V1096" s="25" t="s">
        <v>417</v>
      </c>
      <c r="W1096" s="24">
        <v>1</v>
      </c>
      <c r="X1096" s="24">
        <v>1</v>
      </c>
    </row>
    <row r="1097" spans="1:24" x14ac:dyDescent="0.35">
      <c r="A1097" t="str">
        <f t="shared" si="17"/>
        <v>136820OZDRP</v>
      </c>
      <c r="B1097" s="34">
        <v>1368</v>
      </c>
      <c r="C1097" s="31" t="s">
        <v>462</v>
      </c>
      <c r="D1097" s="31" t="s">
        <v>463</v>
      </c>
      <c r="E1097" s="31" t="s">
        <v>461</v>
      </c>
      <c r="F1097" s="32">
        <v>7.35</v>
      </c>
      <c r="G1097" s="68">
        <v>10</v>
      </c>
      <c r="H1097" s="32">
        <v>16.149999999999999</v>
      </c>
      <c r="I1097" s="32">
        <v>8.8000000000000007</v>
      </c>
      <c r="J1097" s="68">
        <v>12</v>
      </c>
      <c r="K1097" s="68">
        <v>22</v>
      </c>
      <c r="L1097" s="68">
        <v>22</v>
      </c>
      <c r="M1097" s="68">
        <v>48</v>
      </c>
      <c r="N1097" s="68">
        <v>70</v>
      </c>
      <c r="O1097" s="68">
        <v>48</v>
      </c>
      <c r="P1097" s="32">
        <v>35.260800000000003</v>
      </c>
      <c r="Q1097" s="32">
        <v>0.73460000000000003</v>
      </c>
      <c r="R1097" s="33">
        <v>3.7237965806839438E-3</v>
      </c>
      <c r="S1097" s="68">
        <v>0</v>
      </c>
      <c r="T1097" s="31" t="s">
        <v>417</v>
      </c>
      <c r="U1097" s="31" t="s">
        <v>417</v>
      </c>
      <c r="V1097" s="31" t="s">
        <v>417</v>
      </c>
      <c r="W1097" s="30">
        <v>1</v>
      </c>
      <c r="X1097" s="30">
        <v>1</v>
      </c>
    </row>
    <row r="1098" spans="1:24" hidden="1" x14ac:dyDescent="0.35">
      <c r="A1098" t="str">
        <f t="shared" si="17"/>
        <v>619220OZSPRT</v>
      </c>
      <c r="B1098" s="28">
        <v>6192</v>
      </c>
      <c r="C1098" s="25" t="s">
        <v>132</v>
      </c>
      <c r="D1098" s="25" t="s">
        <v>162</v>
      </c>
      <c r="E1098" s="25" t="s">
        <v>461</v>
      </c>
      <c r="F1098" s="26">
        <v>7.35</v>
      </c>
      <c r="G1098" s="67">
        <v>10</v>
      </c>
      <c r="H1098" s="26">
        <v>13.95</v>
      </c>
      <c r="I1098" s="26">
        <v>6.6</v>
      </c>
      <c r="J1098" s="67">
        <v>9</v>
      </c>
      <c r="K1098" s="67">
        <v>19</v>
      </c>
      <c r="L1098" s="67">
        <v>63</v>
      </c>
      <c r="M1098" s="67">
        <v>0</v>
      </c>
      <c r="N1098" s="67">
        <v>63</v>
      </c>
      <c r="O1098" s="67">
        <v>44</v>
      </c>
      <c r="P1098" s="26">
        <v>32.322400000000002</v>
      </c>
      <c r="Q1098" s="26">
        <v>0.73460000000000003</v>
      </c>
      <c r="R1098" s="27">
        <v>7.0108425300789883E-3</v>
      </c>
      <c r="S1098" s="67">
        <v>0</v>
      </c>
      <c r="T1098" s="25" t="s">
        <v>417</v>
      </c>
      <c r="U1098" s="25" t="s">
        <v>417</v>
      </c>
      <c r="V1098" s="25" t="s">
        <v>417</v>
      </c>
      <c r="W1098" s="24">
        <v>1</v>
      </c>
      <c r="X1098" s="24">
        <v>1</v>
      </c>
    </row>
    <row r="1099" spans="1:24" hidden="1" x14ac:dyDescent="0.35">
      <c r="A1099" t="str">
        <f t="shared" si="17"/>
        <v>619420OZCOKE</v>
      </c>
      <c r="B1099" s="34">
        <v>6194</v>
      </c>
      <c r="C1099" s="31" t="s">
        <v>130</v>
      </c>
      <c r="D1099" s="31" t="s">
        <v>158</v>
      </c>
      <c r="E1099" s="31" t="s">
        <v>461</v>
      </c>
      <c r="F1099" s="32">
        <v>7.35</v>
      </c>
      <c r="G1099" s="68">
        <v>10</v>
      </c>
      <c r="H1099" s="32">
        <v>38.200000000000003</v>
      </c>
      <c r="I1099" s="32">
        <v>30.85</v>
      </c>
      <c r="J1099" s="68">
        <v>42</v>
      </c>
      <c r="K1099" s="68">
        <v>52</v>
      </c>
      <c r="L1099" s="68">
        <v>57</v>
      </c>
      <c r="M1099" s="68">
        <v>48</v>
      </c>
      <c r="N1099" s="68">
        <v>105</v>
      </c>
      <c r="O1099" s="68">
        <v>53</v>
      </c>
      <c r="P1099" s="32">
        <v>38.933799999999998</v>
      </c>
      <c r="Q1099" s="32">
        <v>0.73460000000000003</v>
      </c>
      <c r="R1099" s="33">
        <v>5.7100979775070492E-3</v>
      </c>
      <c r="S1099" s="68">
        <v>0</v>
      </c>
      <c r="T1099" s="31" t="s">
        <v>417</v>
      </c>
      <c r="U1099" s="31" t="s">
        <v>417</v>
      </c>
      <c r="V1099" s="31" t="s">
        <v>417</v>
      </c>
      <c r="W1099" s="30">
        <v>1</v>
      </c>
      <c r="X1099" s="30">
        <v>1</v>
      </c>
    </row>
    <row r="1100" spans="1:24" hidden="1" x14ac:dyDescent="0.35">
      <c r="A1100" t="str">
        <f t="shared" si="17"/>
        <v>4293MUSHROO</v>
      </c>
      <c r="B1100" s="28">
        <v>4293</v>
      </c>
      <c r="C1100" s="25" t="s">
        <v>67</v>
      </c>
      <c r="D1100" s="25" t="s">
        <v>492</v>
      </c>
      <c r="E1100" s="25" t="s">
        <v>446</v>
      </c>
      <c r="F1100" s="26">
        <v>-7.34</v>
      </c>
      <c r="G1100" s="67">
        <v>-3.34</v>
      </c>
      <c r="H1100" s="26">
        <v>40.119999999999997</v>
      </c>
      <c r="I1100" s="26">
        <v>47.46</v>
      </c>
      <c r="J1100" s="67">
        <v>21.64</v>
      </c>
      <c r="K1100" s="67">
        <v>18.3</v>
      </c>
      <c r="L1100" s="67">
        <v>8.6300000000000008</v>
      </c>
      <c r="M1100" s="67">
        <v>15</v>
      </c>
      <c r="N1100" s="67">
        <v>23.63</v>
      </c>
      <c r="O1100" s="67">
        <v>5.33</v>
      </c>
      <c r="P1100" s="26">
        <v>11.68336</v>
      </c>
      <c r="Q1100" s="26">
        <v>2.1920000000000002</v>
      </c>
      <c r="R1100" s="27">
        <v>2.3265213408594039E-3</v>
      </c>
      <c r="S1100" s="67">
        <v>0</v>
      </c>
      <c r="T1100" s="25" t="s">
        <v>417</v>
      </c>
      <c r="U1100" s="25" t="s">
        <v>417</v>
      </c>
      <c r="V1100" s="25" t="s">
        <v>417</v>
      </c>
      <c r="W1100" s="24">
        <v>1</v>
      </c>
      <c r="X1100" s="24">
        <v>1</v>
      </c>
    </row>
    <row r="1101" spans="1:24" hidden="1" x14ac:dyDescent="0.35">
      <c r="A1101" t="str">
        <f t="shared" si="17"/>
        <v>5487BBARBSAU</v>
      </c>
      <c r="B1101" s="34">
        <v>5487</v>
      </c>
      <c r="C1101" s="31" t="s">
        <v>49</v>
      </c>
      <c r="D1101" s="31" t="s">
        <v>219</v>
      </c>
      <c r="E1101" s="31" t="s">
        <v>446</v>
      </c>
      <c r="F1101" s="32">
        <v>-7.29</v>
      </c>
      <c r="G1101" s="68">
        <v>-1.35</v>
      </c>
      <c r="H1101" s="32">
        <v>55.47</v>
      </c>
      <c r="I1101" s="32">
        <v>62.76</v>
      </c>
      <c r="J1101" s="68">
        <v>11.64</v>
      </c>
      <c r="K1101" s="68">
        <v>10.28</v>
      </c>
      <c r="L1101" s="68">
        <v>3.17</v>
      </c>
      <c r="M1101" s="68">
        <v>10</v>
      </c>
      <c r="N1101" s="68">
        <v>13.17</v>
      </c>
      <c r="O1101" s="68">
        <v>2.88</v>
      </c>
      <c r="P1101" s="32">
        <v>15.523199999999999</v>
      </c>
      <c r="Q1101" s="32">
        <v>5.39</v>
      </c>
      <c r="R1101" s="33">
        <v>1.6398482447384768E-3</v>
      </c>
      <c r="S1101" s="68">
        <v>0</v>
      </c>
      <c r="T1101" s="31" t="s">
        <v>417</v>
      </c>
      <c r="U1101" s="31" t="s">
        <v>417</v>
      </c>
      <c r="V1101" s="31" t="s">
        <v>417</v>
      </c>
      <c r="W1101" s="30">
        <v>1</v>
      </c>
      <c r="X1101" s="30">
        <v>1</v>
      </c>
    </row>
    <row r="1102" spans="1:24" x14ac:dyDescent="0.35">
      <c r="A1102" t="str">
        <f t="shared" si="17"/>
        <v>1368FORK</v>
      </c>
      <c r="B1102" s="28">
        <v>1368</v>
      </c>
      <c r="C1102" s="25" t="s">
        <v>205</v>
      </c>
      <c r="D1102" s="25" t="s">
        <v>204</v>
      </c>
      <c r="E1102" s="25" t="s">
        <v>446</v>
      </c>
      <c r="F1102" s="26">
        <v>-7.29</v>
      </c>
      <c r="G1102" s="67">
        <v>-0.23</v>
      </c>
      <c r="H1102" s="26">
        <v>-0.95</v>
      </c>
      <c r="I1102" s="26">
        <v>6.34</v>
      </c>
      <c r="J1102" s="67">
        <v>0.21</v>
      </c>
      <c r="K1102" s="67">
        <v>-0.02</v>
      </c>
      <c r="L1102" s="67">
        <v>0.75</v>
      </c>
      <c r="M1102" s="67">
        <v>0</v>
      </c>
      <c r="N1102" s="67">
        <v>0.75</v>
      </c>
      <c r="O1102" s="67">
        <v>0.78</v>
      </c>
      <c r="P1102" s="26">
        <v>25.061399999999999</v>
      </c>
      <c r="Q1102" s="26">
        <v>32.130000000000003</v>
      </c>
      <c r="R1102" s="27">
        <v>2.6466658620097269E-3</v>
      </c>
      <c r="S1102" s="67">
        <v>0</v>
      </c>
      <c r="T1102" s="25" t="s">
        <v>417</v>
      </c>
      <c r="U1102" s="25" t="s">
        <v>417</v>
      </c>
      <c r="V1102" s="25" t="s">
        <v>417</v>
      </c>
      <c r="W1102" s="24">
        <v>1</v>
      </c>
      <c r="X1102" s="24">
        <v>1</v>
      </c>
    </row>
    <row r="1103" spans="1:24" hidden="1" x14ac:dyDescent="0.35">
      <c r="A1103" t="str">
        <f t="shared" si="17"/>
        <v>8705PBOX</v>
      </c>
      <c r="B1103" s="34">
        <v>8705</v>
      </c>
      <c r="C1103" s="31" t="s">
        <v>242</v>
      </c>
      <c r="D1103" s="31" t="s">
        <v>241</v>
      </c>
      <c r="E1103" s="31" t="s">
        <v>446</v>
      </c>
      <c r="F1103" s="32">
        <v>-7.28</v>
      </c>
      <c r="G1103" s="68">
        <v>-23</v>
      </c>
      <c r="H1103" s="32">
        <v>7.28</v>
      </c>
      <c r="I1103" s="32">
        <v>14.56</v>
      </c>
      <c r="J1103" s="68">
        <v>46</v>
      </c>
      <c r="K1103" s="68">
        <v>23</v>
      </c>
      <c r="L1103" s="68">
        <v>323</v>
      </c>
      <c r="M1103" s="68">
        <v>0</v>
      </c>
      <c r="N1103" s="68">
        <v>323</v>
      </c>
      <c r="O1103" s="68">
        <v>300</v>
      </c>
      <c r="P1103" s="32">
        <v>94.95</v>
      </c>
      <c r="Q1103" s="32">
        <v>0.3165</v>
      </c>
      <c r="R1103" s="33">
        <v>2.3612605256700604E-2</v>
      </c>
      <c r="S1103" s="68">
        <v>0</v>
      </c>
      <c r="T1103" s="31" t="s">
        <v>417</v>
      </c>
      <c r="U1103" s="31" t="s">
        <v>417</v>
      </c>
      <c r="V1103" s="31" t="s">
        <v>417</v>
      </c>
      <c r="W1103" s="30">
        <v>1</v>
      </c>
      <c r="X1103" s="30">
        <v>1</v>
      </c>
    </row>
    <row r="1104" spans="1:24" hidden="1" x14ac:dyDescent="0.35">
      <c r="A1104" t="str">
        <f t="shared" si="17"/>
        <v>6172RANCHCP</v>
      </c>
      <c r="B1104" s="28">
        <v>6172</v>
      </c>
      <c r="C1104" s="25" t="s">
        <v>246</v>
      </c>
      <c r="D1104" s="25" t="s">
        <v>457</v>
      </c>
      <c r="E1104" s="25" t="s">
        <v>446</v>
      </c>
      <c r="F1104" s="26">
        <v>7.27</v>
      </c>
      <c r="G1104" s="67">
        <v>36</v>
      </c>
      <c r="H1104" s="26">
        <v>23.82</v>
      </c>
      <c r="I1104" s="26">
        <v>16.55</v>
      </c>
      <c r="J1104" s="67">
        <v>82</v>
      </c>
      <c r="K1104" s="67">
        <v>118</v>
      </c>
      <c r="L1104" s="67">
        <v>167</v>
      </c>
      <c r="M1104" s="67">
        <v>120</v>
      </c>
      <c r="N1104" s="67">
        <v>287</v>
      </c>
      <c r="O1104" s="67">
        <v>169</v>
      </c>
      <c r="P1104" s="26">
        <v>34.104199999999999</v>
      </c>
      <c r="Q1104" s="26">
        <v>0.20180000000000001</v>
      </c>
      <c r="R1104" s="27">
        <v>8.7846216034328638E-3</v>
      </c>
      <c r="S1104" s="67">
        <v>0</v>
      </c>
      <c r="T1104" s="25" t="s">
        <v>417</v>
      </c>
      <c r="U1104" s="25" t="s">
        <v>417</v>
      </c>
      <c r="V1104" s="25" t="s">
        <v>417</v>
      </c>
      <c r="W1104" s="24">
        <v>1</v>
      </c>
      <c r="X1104" s="24">
        <v>1</v>
      </c>
    </row>
    <row r="1105" spans="1:24" hidden="1" x14ac:dyDescent="0.35">
      <c r="A1105" t="str">
        <f t="shared" si="17"/>
        <v>5423RANCHCP</v>
      </c>
      <c r="B1105" s="34">
        <v>5423</v>
      </c>
      <c r="C1105" s="31" t="s">
        <v>246</v>
      </c>
      <c r="D1105" s="31" t="s">
        <v>457</v>
      </c>
      <c r="E1105" s="31" t="s">
        <v>446</v>
      </c>
      <c r="F1105" s="32">
        <v>7.26</v>
      </c>
      <c r="G1105" s="68">
        <v>36</v>
      </c>
      <c r="H1105" s="32">
        <v>56.31</v>
      </c>
      <c r="I1105" s="32">
        <v>49.05</v>
      </c>
      <c r="J1105" s="68">
        <v>243</v>
      </c>
      <c r="K1105" s="68">
        <v>279</v>
      </c>
      <c r="L1105" s="68">
        <v>27</v>
      </c>
      <c r="M1105" s="68">
        <v>480</v>
      </c>
      <c r="N1105" s="68">
        <v>507</v>
      </c>
      <c r="O1105" s="68">
        <v>228</v>
      </c>
      <c r="P1105" s="32">
        <v>46.010399999999997</v>
      </c>
      <c r="Q1105" s="32">
        <v>0.20180000000000001</v>
      </c>
      <c r="R1105" s="33">
        <v>1.0234628771153198E-2</v>
      </c>
      <c r="S1105" s="68">
        <v>0</v>
      </c>
      <c r="T1105" s="31" t="s">
        <v>417</v>
      </c>
      <c r="U1105" s="31" t="s">
        <v>417</v>
      </c>
      <c r="V1105" s="31" t="s">
        <v>417</v>
      </c>
      <c r="W1105" s="30">
        <v>1</v>
      </c>
      <c r="X1105" s="30">
        <v>1</v>
      </c>
    </row>
    <row r="1106" spans="1:24" hidden="1" x14ac:dyDescent="0.35">
      <c r="A1106" t="str">
        <f t="shared" si="17"/>
        <v>5490CORNFL</v>
      </c>
      <c r="B1106" s="28">
        <v>5490</v>
      </c>
      <c r="C1106" s="25" t="s">
        <v>194</v>
      </c>
      <c r="D1106" s="25" t="s">
        <v>471</v>
      </c>
      <c r="E1106" s="25" t="s">
        <v>446</v>
      </c>
      <c r="F1106" s="26">
        <v>-7.25</v>
      </c>
      <c r="G1106" s="67">
        <v>-17.940000000000001</v>
      </c>
      <c r="H1106" s="26">
        <v>22.63</v>
      </c>
      <c r="I1106" s="26">
        <v>29.88</v>
      </c>
      <c r="J1106" s="67">
        <v>73.94</v>
      </c>
      <c r="K1106" s="67">
        <v>56</v>
      </c>
      <c r="L1106" s="67">
        <v>56</v>
      </c>
      <c r="M1106" s="67">
        <v>50</v>
      </c>
      <c r="N1106" s="67">
        <v>106</v>
      </c>
      <c r="O1106" s="67">
        <v>50</v>
      </c>
      <c r="P1106" s="26">
        <v>20.2</v>
      </c>
      <c r="Q1106" s="26">
        <v>0.40400000000000003</v>
      </c>
      <c r="R1106" s="27">
        <v>3.0626448540046294E-3</v>
      </c>
      <c r="S1106" s="67">
        <v>0</v>
      </c>
      <c r="T1106" s="25" t="s">
        <v>417</v>
      </c>
      <c r="U1106" s="25" t="s">
        <v>417</v>
      </c>
      <c r="V1106" s="25" t="s">
        <v>417</v>
      </c>
      <c r="W1106" s="24">
        <v>1</v>
      </c>
      <c r="X1106" s="24">
        <v>1</v>
      </c>
    </row>
    <row r="1107" spans="1:24" hidden="1" x14ac:dyDescent="0.35">
      <c r="A1107" t="str">
        <f t="shared" si="17"/>
        <v>8724RANDRE</v>
      </c>
      <c r="B1107" s="34">
        <v>8724</v>
      </c>
      <c r="C1107" s="31" t="s">
        <v>245</v>
      </c>
      <c r="D1107" s="31" t="s">
        <v>497</v>
      </c>
      <c r="E1107" s="31" t="s">
        <v>446</v>
      </c>
      <c r="F1107" s="32">
        <v>-7.25</v>
      </c>
      <c r="G1107" s="68">
        <v>-2.54</v>
      </c>
      <c r="H1107" s="32">
        <v>1.29</v>
      </c>
      <c r="I1107" s="32">
        <v>8.5399999999999991</v>
      </c>
      <c r="J1107" s="68">
        <v>3.01</v>
      </c>
      <c r="K1107" s="68">
        <v>0.46</v>
      </c>
      <c r="L1107" s="68">
        <v>6.25</v>
      </c>
      <c r="M1107" s="68">
        <v>0</v>
      </c>
      <c r="N1107" s="68">
        <v>6.25</v>
      </c>
      <c r="O1107" s="68">
        <v>5.79</v>
      </c>
      <c r="P1107" s="32">
        <v>16.508448000000001</v>
      </c>
      <c r="Q1107" s="32">
        <v>2.8512</v>
      </c>
      <c r="R1107" s="33">
        <v>2.8204390929312197E-3</v>
      </c>
      <c r="S1107" s="68">
        <v>0</v>
      </c>
      <c r="T1107" s="31" t="s">
        <v>417</v>
      </c>
      <c r="U1107" s="31" t="s">
        <v>417</v>
      </c>
      <c r="V1107" s="31" t="s">
        <v>417</v>
      </c>
      <c r="W1107" s="30">
        <v>1</v>
      </c>
      <c r="X1107" s="30">
        <v>1</v>
      </c>
    </row>
    <row r="1108" spans="1:24" hidden="1" x14ac:dyDescent="0.35">
      <c r="A1108" t="str">
        <f t="shared" si="17"/>
        <v>1484PENNE</v>
      </c>
      <c r="B1108" s="28">
        <v>1484</v>
      </c>
      <c r="C1108" s="25" t="s">
        <v>86</v>
      </c>
      <c r="D1108" s="25" t="s">
        <v>482</v>
      </c>
      <c r="E1108" s="25" t="s">
        <v>446</v>
      </c>
      <c r="F1108" s="26">
        <v>7.24</v>
      </c>
      <c r="G1108" s="67">
        <v>1.55</v>
      </c>
      <c r="H1108" s="26">
        <v>57.82</v>
      </c>
      <c r="I1108" s="26">
        <v>50.58</v>
      </c>
      <c r="J1108" s="67">
        <v>10.85</v>
      </c>
      <c r="K1108" s="67">
        <v>12.4</v>
      </c>
      <c r="L1108" s="67">
        <v>4.28</v>
      </c>
      <c r="M1108" s="67">
        <v>9</v>
      </c>
      <c r="N1108" s="67">
        <v>13.28</v>
      </c>
      <c r="O1108" s="67">
        <v>0.87</v>
      </c>
      <c r="P1108" s="26">
        <v>4.0541999999999998</v>
      </c>
      <c r="Q1108" s="26">
        <v>4.66</v>
      </c>
      <c r="R1108" s="27">
        <v>1.0548735642627507E-3</v>
      </c>
      <c r="S1108" s="67">
        <v>0</v>
      </c>
      <c r="T1108" s="25" t="s">
        <v>417</v>
      </c>
      <c r="U1108" s="25" t="s">
        <v>417</v>
      </c>
      <c r="V1108" s="25" t="s">
        <v>417</v>
      </c>
      <c r="W1108" s="24">
        <v>1</v>
      </c>
      <c r="X1108" s="24">
        <v>1</v>
      </c>
    </row>
    <row r="1109" spans="1:24" hidden="1" x14ac:dyDescent="0.35">
      <c r="A1109" t="str">
        <f t="shared" si="17"/>
        <v>5457CHKWING</v>
      </c>
      <c r="B1109" s="34">
        <v>5457</v>
      </c>
      <c r="C1109" s="31" t="s">
        <v>121</v>
      </c>
      <c r="D1109" s="31" t="s">
        <v>468</v>
      </c>
      <c r="E1109" s="31" t="s">
        <v>446</v>
      </c>
      <c r="F1109" s="32">
        <v>7.24</v>
      </c>
      <c r="G1109" s="68">
        <v>1.55</v>
      </c>
      <c r="H1109" s="32">
        <v>430.09</v>
      </c>
      <c r="I1109" s="32">
        <v>422.85</v>
      </c>
      <c r="J1109" s="68">
        <v>90.88</v>
      </c>
      <c r="K1109" s="68">
        <v>92.44</v>
      </c>
      <c r="L1109" s="68">
        <v>69.44</v>
      </c>
      <c r="M1109" s="68">
        <v>50</v>
      </c>
      <c r="N1109" s="68">
        <v>119.44</v>
      </c>
      <c r="O1109" s="68">
        <v>27</v>
      </c>
      <c r="P1109" s="32">
        <v>125.62560000000001</v>
      </c>
      <c r="Q1109" s="32">
        <v>4.6528</v>
      </c>
      <c r="R1109" s="33">
        <v>1.527282496528967E-2</v>
      </c>
      <c r="S1109" s="68">
        <v>0</v>
      </c>
      <c r="T1109" s="31" t="s">
        <v>417</v>
      </c>
      <c r="U1109" s="31" t="s">
        <v>417</v>
      </c>
      <c r="V1109" s="31" t="s">
        <v>417</v>
      </c>
      <c r="W1109" s="30">
        <v>1</v>
      </c>
      <c r="X1109" s="30">
        <v>1</v>
      </c>
    </row>
    <row r="1110" spans="1:24" hidden="1" x14ac:dyDescent="0.35">
      <c r="A1110" t="str">
        <f t="shared" si="17"/>
        <v>6172SAUCEBA</v>
      </c>
      <c r="B1110" s="28">
        <v>6172</v>
      </c>
      <c r="C1110" s="25" t="s">
        <v>27</v>
      </c>
      <c r="D1110" s="25" t="s">
        <v>249</v>
      </c>
      <c r="E1110" s="25" t="s">
        <v>446</v>
      </c>
      <c r="F1110" s="26">
        <v>7.24</v>
      </c>
      <c r="G1110" s="67">
        <v>1.49</v>
      </c>
      <c r="H1110" s="26">
        <v>114.51</v>
      </c>
      <c r="I1110" s="26">
        <v>107.27</v>
      </c>
      <c r="J1110" s="67">
        <v>21.91</v>
      </c>
      <c r="K1110" s="67">
        <v>23.39</v>
      </c>
      <c r="L1110" s="67">
        <v>36.89</v>
      </c>
      <c r="M1110" s="67">
        <v>0</v>
      </c>
      <c r="N1110" s="67">
        <v>36.89</v>
      </c>
      <c r="O1110" s="67">
        <v>13.5</v>
      </c>
      <c r="P1110" s="26">
        <v>66.082499999999996</v>
      </c>
      <c r="Q1110" s="26">
        <v>4.8949999999999996</v>
      </c>
      <c r="R1110" s="27">
        <v>1.7021650034566189E-2</v>
      </c>
      <c r="S1110" s="67">
        <v>0</v>
      </c>
      <c r="T1110" s="25" t="s">
        <v>417</v>
      </c>
      <c r="U1110" s="25" t="s">
        <v>417</v>
      </c>
      <c r="V1110" s="25" t="s">
        <v>417</v>
      </c>
      <c r="W1110" s="24">
        <v>1</v>
      </c>
      <c r="X1110" s="24">
        <v>1</v>
      </c>
    </row>
    <row r="1111" spans="1:24" x14ac:dyDescent="0.35">
      <c r="A1111" t="str">
        <f t="shared" si="17"/>
        <v>136810SCRDO</v>
      </c>
      <c r="B1111" s="34">
        <v>1368</v>
      </c>
      <c r="C1111" s="31" t="s">
        <v>101</v>
      </c>
      <c r="D1111" s="31" t="s">
        <v>196</v>
      </c>
      <c r="E1111" s="31" t="s">
        <v>446</v>
      </c>
      <c r="F1111" s="32">
        <v>-7.24</v>
      </c>
      <c r="G1111" s="68">
        <v>-17</v>
      </c>
      <c r="H1111" s="32">
        <v>63.75</v>
      </c>
      <c r="I1111" s="32">
        <v>70.989999999999995</v>
      </c>
      <c r="J1111" s="68">
        <v>167</v>
      </c>
      <c r="K1111" s="68">
        <v>150</v>
      </c>
      <c r="L1111" s="68">
        <v>0</v>
      </c>
      <c r="M1111" s="68">
        <v>180</v>
      </c>
      <c r="N1111" s="68">
        <v>180</v>
      </c>
      <c r="O1111" s="68">
        <v>30</v>
      </c>
      <c r="P1111" s="32">
        <v>12.75</v>
      </c>
      <c r="Q1111" s="32">
        <v>0.42499999999999999</v>
      </c>
      <c r="R1111" s="33">
        <v>1.3464926037900524E-3</v>
      </c>
      <c r="S1111" s="68">
        <v>0</v>
      </c>
      <c r="T1111" s="31" t="s">
        <v>417</v>
      </c>
      <c r="U1111" s="31" t="s">
        <v>417</v>
      </c>
      <c r="V1111" s="31" t="s">
        <v>417</v>
      </c>
      <c r="W1111" s="30">
        <v>1</v>
      </c>
      <c r="X1111" s="30">
        <v>1</v>
      </c>
    </row>
    <row r="1112" spans="1:24" hidden="1" x14ac:dyDescent="0.35">
      <c r="A1112" t="str">
        <f t="shared" si="17"/>
        <v>429314PIZBO</v>
      </c>
      <c r="B1112" s="28">
        <v>4293</v>
      </c>
      <c r="C1112" s="25" t="s">
        <v>178</v>
      </c>
      <c r="D1112" s="25" t="s">
        <v>177</v>
      </c>
      <c r="E1112" s="25" t="s">
        <v>446</v>
      </c>
      <c r="F1112" s="26">
        <v>-7.24</v>
      </c>
      <c r="G1112" s="67">
        <v>-18</v>
      </c>
      <c r="H1112" s="26">
        <v>132.6</v>
      </c>
      <c r="I1112" s="26">
        <v>139.84</v>
      </c>
      <c r="J1112" s="67">
        <v>348</v>
      </c>
      <c r="K1112" s="67">
        <v>330</v>
      </c>
      <c r="L1112" s="67">
        <v>470</v>
      </c>
      <c r="M1112" s="67">
        <v>250</v>
      </c>
      <c r="N1112" s="67">
        <v>720</v>
      </c>
      <c r="O1112" s="67">
        <v>390</v>
      </c>
      <c r="P1112" s="26">
        <v>156.702</v>
      </c>
      <c r="Q1112" s="26">
        <v>0.40179999999999999</v>
      </c>
      <c r="R1112" s="27">
        <v>3.1204255210431783E-2</v>
      </c>
      <c r="S1112" s="67">
        <v>0</v>
      </c>
      <c r="T1112" s="25" t="s">
        <v>417</v>
      </c>
      <c r="U1112" s="25" t="s">
        <v>417</v>
      </c>
      <c r="V1112" s="25" t="s">
        <v>417</v>
      </c>
      <c r="W1112" s="24">
        <v>1</v>
      </c>
      <c r="X1112" s="24">
        <v>1</v>
      </c>
    </row>
    <row r="1113" spans="1:24" hidden="1" x14ac:dyDescent="0.35">
      <c r="A1113" t="str">
        <f t="shared" si="17"/>
        <v>5487RANCHPK</v>
      </c>
      <c r="B1113" s="34">
        <v>5487</v>
      </c>
      <c r="C1113" s="31" t="s">
        <v>200</v>
      </c>
      <c r="D1113" s="31" t="s">
        <v>466</v>
      </c>
      <c r="E1113" s="31" t="s">
        <v>446</v>
      </c>
      <c r="F1113" s="32">
        <v>7.24</v>
      </c>
      <c r="G1113" s="68">
        <v>32</v>
      </c>
      <c r="H1113" s="32">
        <v>12.45</v>
      </c>
      <c r="I1113" s="32">
        <v>5.21</v>
      </c>
      <c r="J1113" s="68">
        <v>23</v>
      </c>
      <c r="K1113" s="68">
        <v>55</v>
      </c>
      <c r="L1113" s="68">
        <v>115</v>
      </c>
      <c r="M1113" s="68">
        <v>0</v>
      </c>
      <c r="N1113" s="68">
        <v>115</v>
      </c>
      <c r="O1113" s="68">
        <v>60</v>
      </c>
      <c r="P1113" s="32">
        <v>13.596</v>
      </c>
      <c r="Q1113" s="32">
        <v>0.2266</v>
      </c>
      <c r="R1113" s="33">
        <v>1.4362616429257069E-3</v>
      </c>
      <c r="S1113" s="68">
        <v>0</v>
      </c>
      <c r="T1113" s="31" t="s">
        <v>417</v>
      </c>
      <c r="U1113" s="31" t="s">
        <v>417</v>
      </c>
      <c r="V1113" s="31" t="s">
        <v>417</v>
      </c>
      <c r="W1113" s="30">
        <v>1</v>
      </c>
      <c r="X1113" s="30">
        <v>1</v>
      </c>
    </row>
    <row r="1114" spans="1:24" hidden="1" x14ac:dyDescent="0.35">
      <c r="A1114" t="str">
        <f t="shared" si="17"/>
        <v>5487PSLID</v>
      </c>
      <c r="B1114" s="28">
        <v>5487</v>
      </c>
      <c r="C1114" s="25" t="s">
        <v>228</v>
      </c>
      <c r="D1114" s="25" t="s">
        <v>227</v>
      </c>
      <c r="E1114" s="25" t="s">
        <v>446</v>
      </c>
      <c r="F1114" s="26">
        <v>7.21</v>
      </c>
      <c r="G1114" s="67">
        <v>95</v>
      </c>
      <c r="H1114" s="26">
        <v>18.95</v>
      </c>
      <c r="I1114" s="26">
        <v>11.74</v>
      </c>
      <c r="J1114" s="67">
        <v>155</v>
      </c>
      <c r="K1114" s="67">
        <v>250</v>
      </c>
      <c r="L1114" s="67">
        <v>500</v>
      </c>
      <c r="M1114" s="67">
        <v>500</v>
      </c>
      <c r="N1114" s="67">
        <v>1000</v>
      </c>
      <c r="O1114" s="67">
        <v>750</v>
      </c>
      <c r="P1114" s="26">
        <v>56.85</v>
      </c>
      <c r="Q1114" s="26">
        <v>7.5800000000000006E-2</v>
      </c>
      <c r="R1114" s="27">
        <v>6.0055512209713467E-3</v>
      </c>
      <c r="S1114" s="67">
        <v>0</v>
      </c>
      <c r="T1114" s="25" t="s">
        <v>417</v>
      </c>
      <c r="U1114" s="25" t="s">
        <v>417</v>
      </c>
      <c r="V1114" s="25" t="s">
        <v>417</v>
      </c>
      <c r="W1114" s="24">
        <v>1</v>
      </c>
      <c r="X1114" s="24">
        <v>1</v>
      </c>
    </row>
    <row r="1115" spans="1:24" hidden="1" x14ac:dyDescent="0.35">
      <c r="A1115" t="str">
        <f t="shared" si="17"/>
        <v>546520OZDRP</v>
      </c>
      <c r="B1115" s="34">
        <v>5465</v>
      </c>
      <c r="C1115" s="31" t="s">
        <v>462</v>
      </c>
      <c r="D1115" s="31" t="s">
        <v>463</v>
      </c>
      <c r="E1115" s="31" t="s">
        <v>461</v>
      </c>
      <c r="F1115" s="32">
        <v>7.21</v>
      </c>
      <c r="G1115" s="68">
        <v>10</v>
      </c>
      <c r="H1115" s="32">
        <v>23.05</v>
      </c>
      <c r="I1115" s="32">
        <v>15.84</v>
      </c>
      <c r="J1115" s="68">
        <v>22</v>
      </c>
      <c r="K1115" s="68">
        <v>32</v>
      </c>
      <c r="L1115" s="68">
        <v>59</v>
      </c>
      <c r="M1115" s="68">
        <v>24</v>
      </c>
      <c r="N1115" s="68">
        <v>83</v>
      </c>
      <c r="O1115" s="68">
        <v>51</v>
      </c>
      <c r="P1115" s="32">
        <v>36.740400000000001</v>
      </c>
      <c r="Q1115" s="32">
        <v>0.72040000000000004</v>
      </c>
      <c r="R1115" s="33">
        <v>4.489777972020409E-3</v>
      </c>
      <c r="S1115" s="68">
        <v>0</v>
      </c>
      <c r="T1115" s="31" t="s">
        <v>417</v>
      </c>
      <c r="U1115" s="31" t="s">
        <v>417</v>
      </c>
      <c r="V1115" s="31" t="s">
        <v>417</v>
      </c>
      <c r="W1115" s="30">
        <v>1</v>
      </c>
      <c r="X1115" s="30">
        <v>1</v>
      </c>
    </row>
    <row r="1116" spans="1:24" hidden="1" x14ac:dyDescent="0.35">
      <c r="A1116" t="str">
        <f t="shared" si="17"/>
        <v>870520OZDIET</v>
      </c>
      <c r="B1116" s="28">
        <v>8705</v>
      </c>
      <c r="C1116" s="25" t="s">
        <v>131</v>
      </c>
      <c r="D1116" s="25" t="s">
        <v>160</v>
      </c>
      <c r="E1116" s="25" t="s">
        <v>461</v>
      </c>
      <c r="F1116" s="26">
        <v>7.21</v>
      </c>
      <c r="G1116" s="67">
        <v>10</v>
      </c>
      <c r="H1116" s="26">
        <v>14.41</v>
      </c>
      <c r="I1116" s="26">
        <v>7.2</v>
      </c>
      <c r="J1116" s="67">
        <v>10</v>
      </c>
      <c r="K1116" s="67">
        <v>20</v>
      </c>
      <c r="L1116" s="67">
        <v>41</v>
      </c>
      <c r="M1116" s="67">
        <v>0</v>
      </c>
      <c r="N1116" s="67">
        <v>41</v>
      </c>
      <c r="O1116" s="67">
        <v>21</v>
      </c>
      <c r="P1116" s="26">
        <v>15.128399999999999</v>
      </c>
      <c r="Q1116" s="26">
        <v>0.72040000000000004</v>
      </c>
      <c r="R1116" s="27">
        <v>3.7622004988464388E-3</v>
      </c>
      <c r="S1116" s="67">
        <v>0</v>
      </c>
      <c r="T1116" s="25" t="s">
        <v>417</v>
      </c>
      <c r="U1116" s="25" t="s">
        <v>417</v>
      </c>
      <c r="V1116" s="25" t="s">
        <v>417</v>
      </c>
      <c r="W1116" s="24">
        <v>1</v>
      </c>
      <c r="X1116" s="24">
        <v>1</v>
      </c>
    </row>
    <row r="1117" spans="1:24" hidden="1" x14ac:dyDescent="0.35">
      <c r="A1117" t="str">
        <f t="shared" si="17"/>
        <v>4391LAVA</v>
      </c>
      <c r="B1117" s="34">
        <v>4391</v>
      </c>
      <c r="C1117" s="31" t="s">
        <v>19</v>
      </c>
      <c r="D1117" s="31" t="s">
        <v>226</v>
      </c>
      <c r="E1117" s="31" t="s">
        <v>446</v>
      </c>
      <c r="F1117" s="32">
        <v>-7.21</v>
      </c>
      <c r="G1117" s="68">
        <v>-9.5</v>
      </c>
      <c r="H1117" s="32">
        <v>42.91</v>
      </c>
      <c r="I1117" s="32">
        <v>50.12</v>
      </c>
      <c r="J1117" s="68">
        <v>66</v>
      </c>
      <c r="K1117" s="68">
        <v>56.5</v>
      </c>
      <c r="L1117" s="68">
        <v>13.25</v>
      </c>
      <c r="M1117" s="68">
        <v>90</v>
      </c>
      <c r="N1117" s="68">
        <v>103.25</v>
      </c>
      <c r="O1117" s="68">
        <v>46.75</v>
      </c>
      <c r="P1117" s="32">
        <v>35.511299999999999</v>
      </c>
      <c r="Q1117" s="32">
        <v>0.75960000000000005</v>
      </c>
      <c r="R1117" s="33">
        <v>7.9144389317302669E-3</v>
      </c>
      <c r="S1117" s="68">
        <v>0</v>
      </c>
      <c r="T1117" s="31" t="s">
        <v>417</v>
      </c>
      <c r="U1117" s="31" t="s">
        <v>417</v>
      </c>
      <c r="V1117" s="31" t="s">
        <v>417</v>
      </c>
      <c r="W1117" s="30">
        <v>1</v>
      </c>
      <c r="X1117" s="30">
        <v>1</v>
      </c>
    </row>
    <row r="1118" spans="1:24" hidden="1" x14ac:dyDescent="0.35">
      <c r="A1118" t="str">
        <f t="shared" si="17"/>
        <v>5490SPINACH</v>
      </c>
      <c r="B1118" s="28">
        <v>5490</v>
      </c>
      <c r="C1118" s="25" t="s">
        <v>91</v>
      </c>
      <c r="D1118" s="25" t="s">
        <v>166</v>
      </c>
      <c r="E1118" s="25" t="s">
        <v>446</v>
      </c>
      <c r="F1118" s="26">
        <v>-7.21</v>
      </c>
      <c r="G1118" s="67">
        <v>-2.2799999999999998</v>
      </c>
      <c r="H1118" s="26">
        <v>61.34</v>
      </c>
      <c r="I1118" s="26">
        <v>68.55</v>
      </c>
      <c r="J1118" s="67">
        <v>21.63</v>
      </c>
      <c r="K1118" s="67">
        <v>19.350000000000001</v>
      </c>
      <c r="L1118" s="67">
        <v>14.21</v>
      </c>
      <c r="M1118" s="67">
        <v>24</v>
      </c>
      <c r="N1118" s="67">
        <v>38.21</v>
      </c>
      <c r="O1118" s="67">
        <v>18.86</v>
      </c>
      <c r="P1118" s="26">
        <v>59.786200000000001</v>
      </c>
      <c r="Q1118" s="26">
        <v>3.17</v>
      </c>
      <c r="R1118" s="27">
        <v>9.0645493945787914E-3</v>
      </c>
      <c r="S1118" s="67">
        <v>0</v>
      </c>
      <c r="T1118" s="25" t="s">
        <v>417</v>
      </c>
      <c r="U1118" s="25" t="s">
        <v>417</v>
      </c>
      <c r="V1118" s="25" t="s">
        <v>417</v>
      </c>
      <c r="W1118" s="24">
        <v>1</v>
      </c>
      <c r="X1118" s="24">
        <v>1</v>
      </c>
    </row>
    <row r="1119" spans="1:24" hidden="1" x14ac:dyDescent="0.35">
      <c r="A1119" t="str">
        <f t="shared" si="17"/>
        <v>5477BACON</v>
      </c>
      <c r="B1119" s="34">
        <v>5477</v>
      </c>
      <c r="C1119" s="31" t="s">
        <v>17</v>
      </c>
      <c r="D1119" s="31" t="s">
        <v>167</v>
      </c>
      <c r="E1119" s="31" t="s">
        <v>446</v>
      </c>
      <c r="F1119" s="32">
        <v>-7.21</v>
      </c>
      <c r="G1119" s="68">
        <v>-1.19</v>
      </c>
      <c r="H1119" s="32">
        <v>122.17</v>
      </c>
      <c r="I1119" s="32">
        <v>129.38</v>
      </c>
      <c r="J1119" s="68">
        <v>21.35</v>
      </c>
      <c r="K1119" s="68">
        <v>20.16</v>
      </c>
      <c r="L1119" s="68">
        <v>9.5299999999999994</v>
      </c>
      <c r="M1119" s="68">
        <v>20</v>
      </c>
      <c r="N1119" s="68">
        <v>29.53</v>
      </c>
      <c r="O1119" s="68">
        <v>9.3699999999999992</v>
      </c>
      <c r="P1119" s="32">
        <v>56.782200000000003</v>
      </c>
      <c r="Q1119" s="32">
        <v>6.06</v>
      </c>
      <c r="R1119" s="33">
        <v>1.6431200976157249E-2</v>
      </c>
      <c r="S1119" s="68">
        <v>0</v>
      </c>
      <c r="T1119" s="31" t="s">
        <v>417</v>
      </c>
      <c r="U1119" s="31" t="s">
        <v>417</v>
      </c>
      <c r="V1119" s="31" t="s">
        <v>417</v>
      </c>
      <c r="W1119" s="30">
        <v>1</v>
      </c>
      <c r="X1119" s="30">
        <v>1</v>
      </c>
    </row>
    <row r="1120" spans="1:24" hidden="1" x14ac:dyDescent="0.35">
      <c r="A1120" t="str">
        <f t="shared" si="17"/>
        <v>5427HAM</v>
      </c>
      <c r="B1120" s="28">
        <v>5427</v>
      </c>
      <c r="C1120" s="25" t="s">
        <v>214</v>
      </c>
      <c r="D1120" s="25" t="s">
        <v>26</v>
      </c>
      <c r="E1120" s="25" t="s">
        <v>446</v>
      </c>
      <c r="F1120" s="26">
        <v>-7.19</v>
      </c>
      <c r="G1120" s="67">
        <v>-2.25</v>
      </c>
      <c r="H1120" s="26">
        <v>80.42</v>
      </c>
      <c r="I1120" s="26">
        <v>87.61</v>
      </c>
      <c r="J1120" s="67">
        <v>27.25</v>
      </c>
      <c r="K1120" s="67">
        <v>25</v>
      </c>
      <c r="L1120" s="67">
        <v>7.5</v>
      </c>
      <c r="M1120" s="67">
        <v>40</v>
      </c>
      <c r="N1120" s="67">
        <v>47.5</v>
      </c>
      <c r="O1120" s="67">
        <v>22.5</v>
      </c>
      <c r="P1120" s="26">
        <v>72.382499999999993</v>
      </c>
      <c r="Q1120" s="26">
        <v>3.2170000000000001</v>
      </c>
      <c r="R1120" s="27">
        <v>1.1458887468477076E-2</v>
      </c>
      <c r="S1120" s="67">
        <v>0</v>
      </c>
      <c r="T1120" s="25" t="s">
        <v>417</v>
      </c>
      <c r="U1120" s="25" t="s">
        <v>417</v>
      </c>
      <c r="V1120" s="25" t="s">
        <v>417</v>
      </c>
      <c r="W1120" s="24">
        <v>1</v>
      </c>
      <c r="X1120" s="24">
        <v>1</v>
      </c>
    </row>
    <row r="1121" spans="1:24" hidden="1" x14ac:dyDescent="0.35">
      <c r="A1121" t="str">
        <f t="shared" si="17"/>
        <v>545712PIZBO</v>
      </c>
      <c r="B1121" s="34">
        <v>5457</v>
      </c>
      <c r="C1121" s="31" t="s">
        <v>176</v>
      </c>
      <c r="D1121" s="31" t="s">
        <v>175</v>
      </c>
      <c r="E1121" s="31" t="s">
        <v>446</v>
      </c>
      <c r="F1121" s="32">
        <v>7.18</v>
      </c>
      <c r="G1121" s="68">
        <v>23</v>
      </c>
      <c r="H1121" s="32">
        <v>238.12</v>
      </c>
      <c r="I1121" s="32">
        <v>230.94</v>
      </c>
      <c r="J1121" s="68">
        <v>740</v>
      </c>
      <c r="K1121" s="68">
        <v>763</v>
      </c>
      <c r="L1121" s="68">
        <v>650</v>
      </c>
      <c r="M1121" s="68">
        <v>800</v>
      </c>
      <c r="N1121" s="68">
        <v>1450</v>
      </c>
      <c r="O1121" s="68">
        <v>687</v>
      </c>
      <c r="P1121" s="32">
        <v>214.4127</v>
      </c>
      <c r="Q1121" s="32">
        <v>0.31209999999999999</v>
      </c>
      <c r="R1121" s="33">
        <v>2.6067040773816517E-2</v>
      </c>
      <c r="S1121" s="68">
        <v>0</v>
      </c>
      <c r="T1121" s="31" t="s">
        <v>417</v>
      </c>
      <c r="U1121" s="31" t="s">
        <v>417</v>
      </c>
      <c r="V1121" s="31" t="s">
        <v>417</v>
      </c>
      <c r="W1121" s="30">
        <v>1</v>
      </c>
      <c r="X1121" s="30">
        <v>1</v>
      </c>
    </row>
    <row r="1122" spans="1:24" hidden="1" x14ac:dyDescent="0.35">
      <c r="A1122" t="str">
        <f t="shared" si="17"/>
        <v>5480MARSAUC</v>
      </c>
      <c r="B1122" s="28">
        <v>5480</v>
      </c>
      <c r="C1122" s="25" t="s">
        <v>231</v>
      </c>
      <c r="D1122" s="25" t="s">
        <v>453</v>
      </c>
      <c r="E1122" s="25" t="s">
        <v>446</v>
      </c>
      <c r="F1122" s="26">
        <v>7.18</v>
      </c>
      <c r="G1122" s="67">
        <v>30</v>
      </c>
      <c r="H1122" s="26">
        <v>65.040000000000006</v>
      </c>
      <c r="I1122" s="26">
        <v>57.86</v>
      </c>
      <c r="J1122" s="67">
        <v>242</v>
      </c>
      <c r="K1122" s="67">
        <v>272</v>
      </c>
      <c r="L1122" s="67">
        <v>120</v>
      </c>
      <c r="M1122" s="67">
        <v>360</v>
      </c>
      <c r="N1122" s="67">
        <v>480</v>
      </c>
      <c r="O1122" s="67">
        <v>208</v>
      </c>
      <c r="P1122" s="26">
        <v>49.732799999999997</v>
      </c>
      <c r="Q1122" s="26">
        <v>0.23910000000000001</v>
      </c>
      <c r="R1122" s="27">
        <v>7.786172095401148E-3</v>
      </c>
      <c r="S1122" s="67">
        <v>0</v>
      </c>
      <c r="T1122" s="25" t="s">
        <v>417</v>
      </c>
      <c r="U1122" s="25" t="s">
        <v>417</v>
      </c>
      <c r="V1122" s="25" t="s">
        <v>417</v>
      </c>
      <c r="W1122" s="24">
        <v>1</v>
      </c>
      <c r="X1122" s="24">
        <v>1</v>
      </c>
    </row>
    <row r="1123" spans="1:24" hidden="1" x14ac:dyDescent="0.35">
      <c r="A1123" t="str">
        <f t="shared" si="17"/>
        <v>542312PANBO</v>
      </c>
      <c r="B1123" s="34">
        <v>5423</v>
      </c>
      <c r="C1123" s="31" t="s">
        <v>182</v>
      </c>
      <c r="D1123" s="31" t="s">
        <v>181</v>
      </c>
      <c r="E1123" s="31" t="s">
        <v>446</v>
      </c>
      <c r="F1123" s="32">
        <v>7.17</v>
      </c>
      <c r="G1123" s="68">
        <v>17</v>
      </c>
      <c r="H1123" s="32">
        <v>137.09</v>
      </c>
      <c r="I1123" s="32">
        <v>129.91999999999999</v>
      </c>
      <c r="J1123" s="68">
        <v>308</v>
      </c>
      <c r="K1123" s="68">
        <v>325</v>
      </c>
      <c r="L1123" s="68">
        <v>250</v>
      </c>
      <c r="M1123" s="68">
        <v>200</v>
      </c>
      <c r="N1123" s="68">
        <v>450</v>
      </c>
      <c r="O1123" s="68">
        <v>125</v>
      </c>
      <c r="P1123" s="32">
        <v>52.725000000000001</v>
      </c>
      <c r="Q1123" s="32">
        <v>0.42180000000000001</v>
      </c>
      <c r="R1123" s="33">
        <v>1.1728235398063317E-2</v>
      </c>
      <c r="S1123" s="68">
        <v>0</v>
      </c>
      <c r="T1123" s="31" t="s">
        <v>417</v>
      </c>
      <c r="U1123" s="31" t="s">
        <v>417</v>
      </c>
      <c r="V1123" s="31" t="s">
        <v>417</v>
      </c>
      <c r="W1123" s="30">
        <v>1</v>
      </c>
      <c r="X1123" s="30">
        <v>1</v>
      </c>
    </row>
    <row r="1124" spans="1:24" hidden="1" x14ac:dyDescent="0.35">
      <c r="A1124" t="str">
        <f t="shared" si="17"/>
        <v>6165PMARIN</v>
      </c>
      <c r="B1124" s="28">
        <v>6165</v>
      </c>
      <c r="C1124" s="25" t="s">
        <v>45</v>
      </c>
      <c r="D1124" s="25" t="s">
        <v>215</v>
      </c>
      <c r="E1124" s="25" t="s">
        <v>446</v>
      </c>
      <c r="F1124" s="26">
        <v>7.17</v>
      </c>
      <c r="G1124" s="67">
        <v>3.29</v>
      </c>
      <c r="H1124" s="26">
        <v>40.39</v>
      </c>
      <c r="I1124" s="26">
        <v>33.22</v>
      </c>
      <c r="J1124" s="67">
        <v>15.2</v>
      </c>
      <c r="K1124" s="67">
        <v>18.489999999999998</v>
      </c>
      <c r="L1124" s="67">
        <v>25.5</v>
      </c>
      <c r="M1124" s="67">
        <v>20</v>
      </c>
      <c r="N1124" s="67">
        <v>45.5</v>
      </c>
      <c r="O1124" s="67">
        <v>27</v>
      </c>
      <c r="P1124" s="26">
        <v>58.954500000000003</v>
      </c>
      <c r="Q1124" s="26">
        <v>2.1835</v>
      </c>
      <c r="R1124" s="27">
        <v>8.7274422645301532E-3</v>
      </c>
      <c r="S1124" s="67">
        <v>0</v>
      </c>
      <c r="T1124" s="25" t="s">
        <v>417</v>
      </c>
      <c r="U1124" s="25" t="s">
        <v>417</v>
      </c>
      <c r="V1124" s="25" t="s">
        <v>417</v>
      </c>
      <c r="W1124" s="24">
        <v>1</v>
      </c>
      <c r="X1124" s="24">
        <v>1</v>
      </c>
    </row>
    <row r="1125" spans="1:24" hidden="1" x14ac:dyDescent="0.35">
      <c r="A1125" t="str">
        <f t="shared" si="17"/>
        <v>5468GAROIL</v>
      </c>
      <c r="B1125" s="34">
        <v>5468</v>
      </c>
      <c r="C1125" s="31" t="s">
        <v>64</v>
      </c>
      <c r="D1125" s="31" t="s">
        <v>498</v>
      </c>
      <c r="E1125" s="31" t="s">
        <v>446</v>
      </c>
      <c r="F1125" s="32">
        <v>7.15</v>
      </c>
      <c r="G1125" s="68">
        <v>0.77</v>
      </c>
      <c r="H1125" s="32">
        <v>81.86</v>
      </c>
      <c r="I1125" s="32">
        <v>74.709999999999994</v>
      </c>
      <c r="J1125" s="68">
        <v>8.06</v>
      </c>
      <c r="K1125" s="68">
        <v>8.83</v>
      </c>
      <c r="L1125" s="68">
        <v>11</v>
      </c>
      <c r="M1125" s="68">
        <v>6</v>
      </c>
      <c r="N1125" s="68">
        <v>17</v>
      </c>
      <c r="O1125" s="68">
        <v>8.17</v>
      </c>
      <c r="P1125" s="32">
        <v>75.708939000000001</v>
      </c>
      <c r="Q1125" s="32">
        <v>9.2667000000000002</v>
      </c>
      <c r="R1125" s="33">
        <v>1.2012906621801775E-2</v>
      </c>
      <c r="S1125" s="68">
        <v>0</v>
      </c>
      <c r="T1125" s="31" t="s">
        <v>417</v>
      </c>
      <c r="U1125" s="31" t="s">
        <v>417</v>
      </c>
      <c r="V1125" s="31" t="s">
        <v>417</v>
      </c>
      <c r="W1125" s="30">
        <v>1</v>
      </c>
      <c r="X1125" s="30">
        <v>1</v>
      </c>
    </row>
    <row r="1126" spans="1:24" hidden="1" x14ac:dyDescent="0.35">
      <c r="A1126" t="str">
        <f t="shared" si="17"/>
        <v>5427SUBRL</v>
      </c>
      <c r="B1126" s="28">
        <v>5427</v>
      </c>
      <c r="C1126" s="25" t="s">
        <v>250</v>
      </c>
      <c r="D1126" s="25" t="s">
        <v>24</v>
      </c>
      <c r="E1126" s="25" t="s">
        <v>446</v>
      </c>
      <c r="F1126" s="26">
        <v>7.15</v>
      </c>
      <c r="G1126" s="67">
        <v>12</v>
      </c>
      <c r="H1126" s="26">
        <v>42.82</v>
      </c>
      <c r="I1126" s="26">
        <v>35.67</v>
      </c>
      <c r="J1126" s="67">
        <v>60</v>
      </c>
      <c r="K1126" s="67">
        <v>72</v>
      </c>
      <c r="L1126" s="67">
        <v>85</v>
      </c>
      <c r="M1126" s="67">
        <v>48</v>
      </c>
      <c r="N1126" s="67">
        <v>133</v>
      </c>
      <c r="O1126" s="67">
        <v>61</v>
      </c>
      <c r="P1126" s="26">
        <v>36.270600000000002</v>
      </c>
      <c r="Q1126" s="26">
        <v>0.59460000000000002</v>
      </c>
      <c r="R1126" s="27">
        <v>5.742005647969394E-3</v>
      </c>
      <c r="S1126" s="67">
        <v>0</v>
      </c>
      <c r="T1126" s="25" t="s">
        <v>417</v>
      </c>
      <c r="U1126" s="25" t="s">
        <v>417</v>
      </c>
      <c r="V1126" s="25" t="s">
        <v>417</v>
      </c>
      <c r="W1126" s="24">
        <v>1</v>
      </c>
      <c r="X1126" s="24">
        <v>1</v>
      </c>
    </row>
    <row r="1127" spans="1:24" hidden="1" x14ac:dyDescent="0.35">
      <c r="A1127" t="str">
        <f t="shared" si="17"/>
        <v>4391SUBRL</v>
      </c>
      <c r="B1127" s="34">
        <v>4391</v>
      </c>
      <c r="C1127" s="31" t="s">
        <v>250</v>
      </c>
      <c r="D1127" s="31" t="s">
        <v>24</v>
      </c>
      <c r="E1127" s="31" t="s">
        <v>446</v>
      </c>
      <c r="F1127" s="32">
        <v>7.14</v>
      </c>
      <c r="G1127" s="68">
        <v>12</v>
      </c>
      <c r="H1127" s="32">
        <v>33.29</v>
      </c>
      <c r="I1127" s="32">
        <v>26.15</v>
      </c>
      <c r="J1127" s="68">
        <v>44</v>
      </c>
      <c r="K1127" s="68">
        <v>56</v>
      </c>
      <c r="L1127" s="68">
        <v>14</v>
      </c>
      <c r="M1127" s="68">
        <v>72</v>
      </c>
      <c r="N1127" s="68">
        <v>86</v>
      </c>
      <c r="O1127" s="68">
        <v>30</v>
      </c>
      <c r="P1127" s="32">
        <v>17.838000000000001</v>
      </c>
      <c r="Q1127" s="32">
        <v>0.59460000000000002</v>
      </c>
      <c r="R1127" s="33">
        <v>3.9755728926906229E-3</v>
      </c>
      <c r="S1127" s="68">
        <v>0</v>
      </c>
      <c r="T1127" s="31" t="s">
        <v>417</v>
      </c>
      <c r="U1127" s="31" t="s">
        <v>417</v>
      </c>
      <c r="V1127" s="31" t="s">
        <v>417</v>
      </c>
      <c r="W1127" s="30">
        <v>1</v>
      </c>
      <c r="X1127" s="30">
        <v>1</v>
      </c>
    </row>
    <row r="1128" spans="1:24" hidden="1" x14ac:dyDescent="0.35">
      <c r="A1128" t="str">
        <f t="shared" si="17"/>
        <v>8724GARSAUC</v>
      </c>
      <c r="B1128" s="28">
        <v>8724</v>
      </c>
      <c r="C1128" s="25" t="s">
        <v>206</v>
      </c>
      <c r="D1128" s="25" t="s">
        <v>460</v>
      </c>
      <c r="E1128" s="25" t="s">
        <v>446</v>
      </c>
      <c r="F1128" s="26">
        <v>7.13</v>
      </c>
      <c r="G1128" s="67">
        <v>32</v>
      </c>
      <c r="H1128" s="26">
        <v>60.62</v>
      </c>
      <c r="I1128" s="26">
        <v>53.49</v>
      </c>
      <c r="J1128" s="67">
        <v>240</v>
      </c>
      <c r="K1128" s="67">
        <v>272</v>
      </c>
      <c r="L1128" s="67">
        <v>64</v>
      </c>
      <c r="M1128" s="67">
        <v>360</v>
      </c>
      <c r="N1128" s="67">
        <v>424</v>
      </c>
      <c r="O1128" s="67">
        <v>152</v>
      </c>
      <c r="P1128" s="26">
        <v>33.865600000000001</v>
      </c>
      <c r="Q1128" s="26">
        <v>0.2228</v>
      </c>
      <c r="R1128" s="27">
        <v>5.7858777606211989E-3</v>
      </c>
      <c r="S1128" s="67">
        <v>0</v>
      </c>
      <c r="T1128" s="25" t="s">
        <v>417</v>
      </c>
      <c r="U1128" s="25" t="s">
        <v>417</v>
      </c>
      <c r="V1128" s="25" t="s">
        <v>417</v>
      </c>
      <c r="W1128" s="24">
        <v>1</v>
      </c>
      <c r="X1128" s="24">
        <v>1</v>
      </c>
    </row>
    <row r="1129" spans="1:24" hidden="1" x14ac:dyDescent="0.35">
      <c r="A1129" t="str">
        <f t="shared" si="17"/>
        <v>5490DTOMATOE</v>
      </c>
      <c r="B1129" s="34">
        <v>5490</v>
      </c>
      <c r="C1129" s="31" t="s">
        <v>80</v>
      </c>
      <c r="D1129" s="31" t="s">
        <v>195</v>
      </c>
      <c r="E1129" s="31" t="s">
        <v>446</v>
      </c>
      <c r="F1129" s="32">
        <v>7.13</v>
      </c>
      <c r="G1129" s="68">
        <v>1.3</v>
      </c>
      <c r="H1129" s="32">
        <v>22.93</v>
      </c>
      <c r="I1129" s="32">
        <v>15.8</v>
      </c>
      <c r="J1129" s="68">
        <v>2.88</v>
      </c>
      <c r="K1129" s="68">
        <v>4.18</v>
      </c>
      <c r="L1129" s="68">
        <v>4.05</v>
      </c>
      <c r="M1129" s="68">
        <v>6</v>
      </c>
      <c r="N1129" s="68">
        <v>10.050000000000001</v>
      </c>
      <c r="O1129" s="68">
        <v>5.88</v>
      </c>
      <c r="P1129" s="32">
        <v>32.330004000000002</v>
      </c>
      <c r="Q1129" s="32">
        <v>5.4983000000000004</v>
      </c>
      <c r="R1129" s="33">
        <v>4.9017485336905493E-3</v>
      </c>
      <c r="S1129" s="68">
        <v>0</v>
      </c>
      <c r="T1129" s="31" t="s">
        <v>417</v>
      </c>
      <c r="U1129" s="31" t="s">
        <v>417</v>
      </c>
      <c r="V1129" s="31" t="s">
        <v>417</v>
      </c>
      <c r="W1129" s="30">
        <v>1</v>
      </c>
      <c r="X1129" s="30">
        <v>1</v>
      </c>
    </row>
    <row r="1130" spans="1:24" hidden="1" x14ac:dyDescent="0.35">
      <c r="A1130" t="str">
        <f t="shared" si="17"/>
        <v>6194BANAPEP</v>
      </c>
      <c r="B1130" s="28">
        <v>6194</v>
      </c>
      <c r="C1130" s="25" t="s">
        <v>87</v>
      </c>
      <c r="D1130" s="25" t="s">
        <v>170</v>
      </c>
      <c r="E1130" s="25" t="s">
        <v>446</v>
      </c>
      <c r="F1130" s="26">
        <v>7.13</v>
      </c>
      <c r="G1130" s="67">
        <v>1.1200000000000001</v>
      </c>
      <c r="H1130" s="26">
        <v>20.079999999999998</v>
      </c>
      <c r="I1130" s="26">
        <v>12.95</v>
      </c>
      <c r="J1130" s="67">
        <v>2.0499999999999998</v>
      </c>
      <c r="K1130" s="67">
        <v>3.17</v>
      </c>
      <c r="L1130" s="67">
        <v>9.6999999999999993</v>
      </c>
      <c r="M1130" s="67">
        <v>8</v>
      </c>
      <c r="N1130" s="67">
        <v>17.7</v>
      </c>
      <c r="O1130" s="67">
        <v>14.54</v>
      </c>
      <c r="P1130" s="26">
        <v>92.419148000000007</v>
      </c>
      <c r="Q1130" s="26">
        <v>6.3562000000000003</v>
      </c>
      <c r="R1130" s="27">
        <v>1.3554350977241491E-2</v>
      </c>
      <c r="S1130" s="67">
        <v>0</v>
      </c>
      <c r="T1130" s="25" t="s">
        <v>417</v>
      </c>
      <c r="U1130" s="25" t="s">
        <v>417</v>
      </c>
      <c r="V1130" s="25" t="s">
        <v>417</v>
      </c>
      <c r="W1130" s="24">
        <v>1</v>
      </c>
      <c r="X1130" s="24">
        <v>1</v>
      </c>
    </row>
    <row r="1131" spans="1:24" hidden="1" x14ac:dyDescent="0.35">
      <c r="A1131" t="str">
        <f t="shared" si="17"/>
        <v>5457FETA</v>
      </c>
      <c r="B1131" s="34">
        <v>5457</v>
      </c>
      <c r="C1131" s="31" t="s">
        <v>107</v>
      </c>
      <c r="D1131" s="31" t="s">
        <v>201</v>
      </c>
      <c r="E1131" s="31" t="s">
        <v>446</v>
      </c>
      <c r="F1131" s="32">
        <v>-7.13</v>
      </c>
      <c r="G1131" s="68">
        <v>-2.08</v>
      </c>
      <c r="H1131" s="32">
        <v>16.29</v>
      </c>
      <c r="I1131" s="32">
        <v>23.42</v>
      </c>
      <c r="J1131" s="68">
        <v>6.83</v>
      </c>
      <c r="K1131" s="68">
        <v>4.75</v>
      </c>
      <c r="L1131" s="68">
        <v>12.5</v>
      </c>
      <c r="M1131" s="68">
        <v>18</v>
      </c>
      <c r="N1131" s="68">
        <v>30.5</v>
      </c>
      <c r="O1131" s="68">
        <v>25.75</v>
      </c>
      <c r="P1131" s="32">
        <v>88.237525000000005</v>
      </c>
      <c r="Q1131" s="32">
        <v>3.4266999999999999</v>
      </c>
      <c r="R1131" s="33">
        <v>1.0727401697547087E-2</v>
      </c>
      <c r="S1131" s="68">
        <v>0</v>
      </c>
      <c r="T1131" s="31" t="s">
        <v>417</v>
      </c>
      <c r="U1131" s="31" t="s">
        <v>417</v>
      </c>
      <c r="V1131" s="31" t="s">
        <v>417</v>
      </c>
      <c r="W1131" s="30">
        <v>1</v>
      </c>
      <c r="X1131" s="30">
        <v>1</v>
      </c>
    </row>
    <row r="1132" spans="1:24" hidden="1" x14ac:dyDescent="0.35">
      <c r="A1132" t="str">
        <f t="shared" si="17"/>
        <v>4293BLEUCHS</v>
      </c>
      <c r="B1132" s="28">
        <v>4293</v>
      </c>
      <c r="C1132" s="25" t="s">
        <v>172</v>
      </c>
      <c r="D1132" s="25" t="s">
        <v>465</v>
      </c>
      <c r="E1132" s="25" t="s">
        <v>446</v>
      </c>
      <c r="F1132" s="26">
        <v>7.11</v>
      </c>
      <c r="G1132" s="67">
        <v>27</v>
      </c>
      <c r="H1132" s="26">
        <v>11.84</v>
      </c>
      <c r="I1132" s="26">
        <v>4.7300000000000004</v>
      </c>
      <c r="J1132" s="67">
        <v>18</v>
      </c>
      <c r="K1132" s="67">
        <v>45</v>
      </c>
      <c r="L1132" s="67">
        <v>75</v>
      </c>
      <c r="M1132" s="67">
        <v>120</v>
      </c>
      <c r="N1132" s="67">
        <v>195</v>
      </c>
      <c r="O1132" s="67">
        <v>150</v>
      </c>
      <c r="P1132" s="26">
        <v>39.450000000000003</v>
      </c>
      <c r="Q1132" s="26">
        <v>0.26300000000000001</v>
      </c>
      <c r="R1132" s="27">
        <v>7.8557253133433782E-3</v>
      </c>
      <c r="S1132" s="67">
        <v>0</v>
      </c>
      <c r="T1132" s="25" t="s">
        <v>417</v>
      </c>
      <c r="U1132" s="25" t="s">
        <v>417</v>
      </c>
      <c r="V1132" s="25" t="s">
        <v>417</v>
      </c>
      <c r="W1132" s="24">
        <v>1</v>
      </c>
      <c r="X1132" s="24">
        <v>1</v>
      </c>
    </row>
    <row r="1133" spans="1:24" hidden="1" x14ac:dyDescent="0.35">
      <c r="A1133" t="str">
        <f t="shared" si="17"/>
        <v>6117HAM</v>
      </c>
      <c r="B1133" s="34">
        <v>6117</v>
      </c>
      <c r="C1133" s="31" t="s">
        <v>214</v>
      </c>
      <c r="D1133" s="31" t="s">
        <v>26</v>
      </c>
      <c r="E1133" s="31" t="s">
        <v>446</v>
      </c>
      <c r="F1133" s="32">
        <v>-7.1</v>
      </c>
      <c r="G1133" s="68">
        <v>-2.21</v>
      </c>
      <c r="H1133" s="32">
        <v>103.75</v>
      </c>
      <c r="I1133" s="32">
        <v>110.85</v>
      </c>
      <c r="J1133" s="68">
        <v>34.46</v>
      </c>
      <c r="K1133" s="68">
        <v>32.25</v>
      </c>
      <c r="L1133" s="68">
        <v>19.75</v>
      </c>
      <c r="M1133" s="68">
        <v>30</v>
      </c>
      <c r="N1133" s="68">
        <v>49.75</v>
      </c>
      <c r="O1133" s="68">
        <v>17.5</v>
      </c>
      <c r="P1133" s="32">
        <v>56.297499999999999</v>
      </c>
      <c r="Q1133" s="32">
        <v>3.2170000000000001</v>
      </c>
      <c r="R1133" s="33">
        <v>9.4673607912441685E-3</v>
      </c>
      <c r="S1133" s="68">
        <v>0</v>
      </c>
      <c r="T1133" s="31" t="s">
        <v>417</v>
      </c>
      <c r="U1133" s="31" t="s">
        <v>417</v>
      </c>
      <c r="V1133" s="31" t="s">
        <v>417</v>
      </c>
      <c r="W1133" s="30">
        <v>1</v>
      </c>
      <c r="X1133" s="30">
        <v>1</v>
      </c>
    </row>
    <row r="1134" spans="1:24" hidden="1" x14ac:dyDescent="0.35">
      <c r="A1134" t="str">
        <f t="shared" si="17"/>
        <v>4283ITALSAU</v>
      </c>
      <c r="B1134" s="28">
        <v>4283</v>
      </c>
      <c r="C1134" s="25" t="s">
        <v>31</v>
      </c>
      <c r="D1134" s="25" t="s">
        <v>193</v>
      </c>
      <c r="E1134" s="25" t="s">
        <v>446</v>
      </c>
      <c r="F1134" s="26">
        <v>7.09</v>
      </c>
      <c r="G1134" s="67">
        <v>3.25</v>
      </c>
      <c r="H1134" s="26">
        <v>102.72</v>
      </c>
      <c r="I1134" s="26">
        <v>95.63</v>
      </c>
      <c r="J1134" s="67">
        <v>43.72</v>
      </c>
      <c r="K1134" s="67">
        <v>46.96</v>
      </c>
      <c r="L1134" s="67">
        <v>47.89</v>
      </c>
      <c r="M1134" s="67">
        <v>20</v>
      </c>
      <c r="N1134" s="67">
        <v>67.89</v>
      </c>
      <c r="O1134" s="67">
        <v>20.93</v>
      </c>
      <c r="P1134" s="26">
        <v>45.784374999999997</v>
      </c>
      <c r="Q1134" s="26">
        <v>2.1875</v>
      </c>
      <c r="R1134" s="27">
        <v>8.6318584383794344E-3</v>
      </c>
      <c r="S1134" s="67">
        <v>0</v>
      </c>
      <c r="T1134" s="25" t="s">
        <v>417</v>
      </c>
      <c r="U1134" s="25" t="s">
        <v>417</v>
      </c>
      <c r="V1134" s="25" t="s">
        <v>417</v>
      </c>
      <c r="W1134" s="24">
        <v>1</v>
      </c>
      <c r="X1134" s="24">
        <v>1</v>
      </c>
    </row>
    <row r="1135" spans="1:24" hidden="1" x14ac:dyDescent="0.35">
      <c r="A1135" t="str">
        <f t="shared" si="17"/>
        <v>545720OZSPRT</v>
      </c>
      <c r="B1135" s="34">
        <v>5457</v>
      </c>
      <c r="C1135" s="31" t="s">
        <v>132</v>
      </c>
      <c r="D1135" s="31" t="s">
        <v>162</v>
      </c>
      <c r="E1135" s="31" t="s">
        <v>461</v>
      </c>
      <c r="F1135" s="32">
        <v>-7.08</v>
      </c>
      <c r="G1135" s="68">
        <v>-10</v>
      </c>
      <c r="H1135" s="32">
        <v>11.29</v>
      </c>
      <c r="I1135" s="32">
        <v>18.37</v>
      </c>
      <c r="J1135" s="68">
        <v>26</v>
      </c>
      <c r="K1135" s="68">
        <v>16</v>
      </c>
      <c r="L1135" s="68">
        <v>9</v>
      </c>
      <c r="M1135" s="68">
        <v>48</v>
      </c>
      <c r="N1135" s="68">
        <v>57</v>
      </c>
      <c r="O1135" s="68">
        <v>41</v>
      </c>
      <c r="P1135" s="32">
        <v>28.958300000000001</v>
      </c>
      <c r="Q1135" s="32">
        <v>0.70630000000000004</v>
      </c>
      <c r="R1135" s="33">
        <v>3.5205805758726553E-3</v>
      </c>
      <c r="S1135" s="68">
        <v>0</v>
      </c>
      <c r="T1135" s="31" t="s">
        <v>417</v>
      </c>
      <c r="U1135" s="31" t="s">
        <v>417</v>
      </c>
      <c r="V1135" s="31" t="s">
        <v>417</v>
      </c>
      <c r="W1135" s="30">
        <v>1</v>
      </c>
      <c r="X1135" s="30">
        <v>1</v>
      </c>
    </row>
    <row r="1136" spans="1:24" hidden="1" x14ac:dyDescent="0.35">
      <c r="A1136" t="str">
        <f t="shared" si="17"/>
        <v>4239JALPEPP</v>
      </c>
      <c r="B1136" s="28">
        <v>4239</v>
      </c>
      <c r="C1136" s="25" t="s">
        <v>84</v>
      </c>
      <c r="D1136" s="25" t="s">
        <v>223</v>
      </c>
      <c r="E1136" s="25" t="s">
        <v>446</v>
      </c>
      <c r="F1136" s="26">
        <v>7.07</v>
      </c>
      <c r="G1136" s="67">
        <v>1.1399999999999999</v>
      </c>
      <c r="H1136" s="26">
        <v>14.96</v>
      </c>
      <c r="I1136" s="26">
        <v>7.89</v>
      </c>
      <c r="J1136" s="67">
        <v>1.27</v>
      </c>
      <c r="K1136" s="67">
        <v>2.42</v>
      </c>
      <c r="L1136" s="67">
        <v>9.73</v>
      </c>
      <c r="M1136" s="67">
        <v>0</v>
      </c>
      <c r="N1136" s="67">
        <v>9.73</v>
      </c>
      <c r="O1136" s="67">
        <v>7.32</v>
      </c>
      <c r="P1136" s="26">
        <v>45.4572</v>
      </c>
      <c r="Q1136" s="26">
        <v>6.21</v>
      </c>
      <c r="R1136" s="27">
        <v>9.9061585364551442E-3</v>
      </c>
      <c r="S1136" s="67">
        <v>0</v>
      </c>
      <c r="T1136" s="25" t="s">
        <v>417</v>
      </c>
      <c r="U1136" s="25" t="s">
        <v>417</v>
      </c>
      <c r="V1136" s="25" t="s">
        <v>417</v>
      </c>
      <c r="W1136" s="24">
        <v>1</v>
      </c>
      <c r="X1136" s="24">
        <v>1</v>
      </c>
    </row>
    <row r="1137" spans="1:24" hidden="1" x14ac:dyDescent="0.35">
      <c r="A1137" t="str">
        <f t="shared" si="17"/>
        <v>5423PARCHPA</v>
      </c>
      <c r="B1137" s="34">
        <v>5423</v>
      </c>
      <c r="C1137" s="31" t="s">
        <v>238</v>
      </c>
      <c r="D1137" s="31" t="s">
        <v>237</v>
      </c>
      <c r="E1137" s="31" t="s">
        <v>446</v>
      </c>
      <c r="F1137" s="32">
        <v>7.07</v>
      </c>
      <c r="G1137" s="68">
        <v>0.19</v>
      </c>
      <c r="H1137" s="32">
        <v>43.81</v>
      </c>
      <c r="I1137" s="32">
        <v>36.74</v>
      </c>
      <c r="J1137" s="68">
        <v>0.99</v>
      </c>
      <c r="K1137" s="68">
        <v>1.17</v>
      </c>
      <c r="L1137" s="68">
        <v>1.5</v>
      </c>
      <c r="M1137" s="68">
        <v>2</v>
      </c>
      <c r="N1137" s="68">
        <v>3.5</v>
      </c>
      <c r="O1137" s="68">
        <v>2.33</v>
      </c>
      <c r="P1137" s="32">
        <v>87.468199999999996</v>
      </c>
      <c r="Q1137" s="32">
        <v>37.54</v>
      </c>
      <c r="R1137" s="33">
        <v>1.9456569738167506E-2</v>
      </c>
      <c r="S1137" s="68">
        <v>0</v>
      </c>
      <c r="T1137" s="31" t="s">
        <v>417</v>
      </c>
      <c r="U1137" s="31" t="s">
        <v>417</v>
      </c>
      <c r="V1137" s="31" t="s">
        <v>417</v>
      </c>
      <c r="W1137" s="30">
        <v>1</v>
      </c>
      <c r="X1137" s="30">
        <v>1</v>
      </c>
    </row>
    <row r="1138" spans="1:24" hidden="1" x14ac:dyDescent="0.35">
      <c r="A1138" t="str">
        <f t="shared" si="17"/>
        <v>4269GRILCHIK</v>
      </c>
      <c r="B1138" s="28">
        <v>4269</v>
      </c>
      <c r="C1138" s="25" t="s">
        <v>22</v>
      </c>
      <c r="D1138" s="25" t="s">
        <v>213</v>
      </c>
      <c r="E1138" s="25" t="s">
        <v>446</v>
      </c>
      <c r="F1138" s="26">
        <v>7.05</v>
      </c>
      <c r="G1138" s="67">
        <v>1.73</v>
      </c>
      <c r="H1138" s="26">
        <v>76.22</v>
      </c>
      <c r="I1138" s="26">
        <v>69.17</v>
      </c>
      <c r="J1138" s="67">
        <v>17.02</v>
      </c>
      <c r="K1138" s="67">
        <v>18.75</v>
      </c>
      <c r="L1138" s="67">
        <v>7.96</v>
      </c>
      <c r="M1138" s="67">
        <v>24</v>
      </c>
      <c r="N1138" s="67">
        <v>31.96</v>
      </c>
      <c r="O1138" s="67">
        <v>13.21</v>
      </c>
      <c r="P1138" s="26">
        <v>53.698650000000001</v>
      </c>
      <c r="Q1138" s="26">
        <v>4.0650000000000004</v>
      </c>
      <c r="R1138" s="27">
        <v>1.0011806024566495E-2</v>
      </c>
      <c r="S1138" s="67">
        <v>0</v>
      </c>
      <c r="T1138" s="25" t="s">
        <v>417</v>
      </c>
      <c r="U1138" s="25" t="s">
        <v>417</v>
      </c>
      <c r="V1138" s="25" t="s">
        <v>417</v>
      </c>
      <c r="W1138" s="24">
        <v>1</v>
      </c>
      <c r="X1138" s="24">
        <v>1</v>
      </c>
    </row>
    <row r="1139" spans="1:24" hidden="1" x14ac:dyDescent="0.35">
      <c r="A1139" t="str">
        <f t="shared" si="17"/>
        <v>618214THIN</v>
      </c>
      <c r="B1139" s="34">
        <v>6182</v>
      </c>
      <c r="C1139" s="31" t="s">
        <v>114</v>
      </c>
      <c r="D1139" s="31" t="s">
        <v>265</v>
      </c>
      <c r="E1139" s="31" t="s">
        <v>446</v>
      </c>
      <c r="F1139" s="32">
        <v>-7.05</v>
      </c>
      <c r="G1139" s="68">
        <v>-11</v>
      </c>
      <c r="H1139" s="32">
        <v>25.66</v>
      </c>
      <c r="I1139" s="32">
        <v>32.71</v>
      </c>
      <c r="J1139" s="68">
        <v>51</v>
      </c>
      <c r="K1139" s="68">
        <v>40</v>
      </c>
      <c r="L1139" s="68">
        <v>73</v>
      </c>
      <c r="M1139" s="68">
        <v>0</v>
      </c>
      <c r="N1139" s="68">
        <v>73</v>
      </c>
      <c r="O1139" s="68">
        <v>33</v>
      </c>
      <c r="P1139" s="32">
        <v>21.169499999999999</v>
      </c>
      <c r="Q1139" s="32">
        <v>0.64149999999999996</v>
      </c>
      <c r="R1139" s="33">
        <v>3.5189618175812216E-3</v>
      </c>
      <c r="S1139" s="68">
        <v>0</v>
      </c>
      <c r="T1139" s="31" t="s">
        <v>417</v>
      </c>
      <c r="U1139" s="31" t="s">
        <v>417</v>
      </c>
      <c r="V1139" s="31" t="s">
        <v>417</v>
      </c>
      <c r="W1139" s="30">
        <v>1</v>
      </c>
      <c r="X1139" s="30">
        <v>1</v>
      </c>
    </row>
    <row r="1140" spans="1:24" hidden="1" x14ac:dyDescent="0.35">
      <c r="A1140" t="str">
        <f t="shared" si="17"/>
        <v>54232LTMELO</v>
      </c>
      <c r="B1140" s="28">
        <v>5423</v>
      </c>
      <c r="C1140" s="25" t="s">
        <v>493</v>
      </c>
      <c r="D1140" s="25" t="s">
        <v>494</v>
      </c>
      <c r="E1140" s="25" t="s">
        <v>461</v>
      </c>
      <c r="F1140" s="26">
        <v>-7.02</v>
      </c>
      <c r="G1140" s="67">
        <v>-5</v>
      </c>
      <c r="H1140" s="26">
        <v>12.61</v>
      </c>
      <c r="I1140" s="26">
        <v>19.63</v>
      </c>
      <c r="J1140" s="67">
        <v>14</v>
      </c>
      <c r="K1140" s="67">
        <v>9</v>
      </c>
      <c r="L1140" s="67">
        <v>12</v>
      </c>
      <c r="M1140" s="67">
        <v>8</v>
      </c>
      <c r="N1140" s="67">
        <v>20</v>
      </c>
      <c r="O1140" s="67">
        <v>11</v>
      </c>
      <c r="P1140" s="26">
        <v>15.4275</v>
      </c>
      <c r="Q1140" s="26">
        <v>1.4025000000000001</v>
      </c>
      <c r="R1140" s="27">
        <v>3.4317183803437043E-3</v>
      </c>
      <c r="S1140" s="67">
        <v>0</v>
      </c>
      <c r="T1140" s="25" t="s">
        <v>417</v>
      </c>
      <c r="U1140" s="25" t="s">
        <v>417</v>
      </c>
      <c r="V1140" s="25" t="s">
        <v>417</v>
      </c>
      <c r="W1140" s="24">
        <v>1</v>
      </c>
      <c r="X1140" s="24">
        <v>1</v>
      </c>
    </row>
    <row r="1141" spans="1:24" hidden="1" x14ac:dyDescent="0.35">
      <c r="A1141" t="str">
        <f t="shared" si="17"/>
        <v>8705WHIRL</v>
      </c>
      <c r="B1141" s="34">
        <v>8705</v>
      </c>
      <c r="C1141" s="31" t="s">
        <v>37</v>
      </c>
      <c r="D1141" s="31" t="s">
        <v>183</v>
      </c>
      <c r="E1141" s="31" t="s">
        <v>446</v>
      </c>
      <c r="F1141" s="32">
        <v>-7.02</v>
      </c>
      <c r="G1141" s="68">
        <v>-0.43</v>
      </c>
      <c r="H1141" s="32">
        <v>0.01</v>
      </c>
      <c r="I1141" s="32">
        <v>7.03</v>
      </c>
      <c r="J1141" s="68">
        <v>0.45</v>
      </c>
      <c r="K1141" s="68">
        <v>0.01</v>
      </c>
      <c r="L1141" s="68">
        <v>3</v>
      </c>
      <c r="M1141" s="68">
        <v>0</v>
      </c>
      <c r="N1141" s="68">
        <v>3</v>
      </c>
      <c r="O1141" s="68">
        <v>3</v>
      </c>
      <c r="P1141" s="32">
        <v>48.729900000000001</v>
      </c>
      <c r="Q1141" s="32">
        <v>16.243300000000001</v>
      </c>
      <c r="R1141" s="33">
        <v>1.2118376965755606E-2</v>
      </c>
      <c r="S1141" s="68">
        <v>0</v>
      </c>
      <c r="T1141" s="31" t="s">
        <v>417</v>
      </c>
      <c r="U1141" s="31" t="s">
        <v>417</v>
      </c>
      <c r="V1141" s="31" t="s">
        <v>417</v>
      </c>
      <c r="W1141" s="30">
        <v>1</v>
      </c>
      <c r="X1141" s="30">
        <v>1</v>
      </c>
    </row>
    <row r="1142" spans="1:24" hidden="1" x14ac:dyDescent="0.35">
      <c r="A1142" t="str">
        <f t="shared" si="17"/>
        <v>4239BLCHIK</v>
      </c>
      <c r="B1142" s="28">
        <v>4239</v>
      </c>
      <c r="C1142" s="25" t="s">
        <v>126</v>
      </c>
      <c r="D1142" s="25" t="s">
        <v>189</v>
      </c>
      <c r="E1142" s="25" t="s">
        <v>446</v>
      </c>
      <c r="F1142" s="26">
        <v>7.01</v>
      </c>
      <c r="G1142" s="67">
        <v>1.84</v>
      </c>
      <c r="H1142" s="26">
        <v>102.39</v>
      </c>
      <c r="I1142" s="26">
        <v>95.38</v>
      </c>
      <c r="J1142" s="67">
        <v>24.84</v>
      </c>
      <c r="K1142" s="67">
        <v>26.66</v>
      </c>
      <c r="L1142" s="67">
        <v>25.82</v>
      </c>
      <c r="M1142" s="67">
        <v>20</v>
      </c>
      <c r="N1142" s="67">
        <v>45.82</v>
      </c>
      <c r="O1142" s="67">
        <v>19.149999999999999</v>
      </c>
      <c r="P1142" s="26">
        <v>73.536000000000001</v>
      </c>
      <c r="Q1142" s="26">
        <v>3.84</v>
      </c>
      <c r="R1142" s="27">
        <v>1.6025168161188229E-2</v>
      </c>
      <c r="S1142" s="67">
        <v>0</v>
      </c>
      <c r="T1142" s="25" t="s">
        <v>417</v>
      </c>
      <c r="U1142" s="25" t="s">
        <v>417</v>
      </c>
      <c r="V1142" s="25" t="s">
        <v>417</v>
      </c>
      <c r="W1142" s="24">
        <v>1</v>
      </c>
      <c r="X1142" s="24">
        <v>1</v>
      </c>
    </row>
    <row r="1143" spans="1:24" hidden="1" x14ac:dyDescent="0.35">
      <c r="A1143" t="str">
        <f t="shared" si="17"/>
        <v>54592LTDRP</v>
      </c>
      <c r="B1143" s="34">
        <v>5459</v>
      </c>
      <c r="C1143" s="31" t="s">
        <v>475</v>
      </c>
      <c r="D1143" s="31" t="s">
        <v>476</v>
      </c>
      <c r="E1143" s="31" t="s">
        <v>461</v>
      </c>
      <c r="F1143" s="32">
        <v>7.01</v>
      </c>
      <c r="G1143" s="68">
        <v>5</v>
      </c>
      <c r="H1143" s="32">
        <v>29.47</v>
      </c>
      <c r="I1143" s="32">
        <v>22.46</v>
      </c>
      <c r="J1143" s="68">
        <v>16</v>
      </c>
      <c r="K1143" s="68">
        <v>21</v>
      </c>
      <c r="L1143" s="68">
        <v>47</v>
      </c>
      <c r="M1143" s="68">
        <v>0</v>
      </c>
      <c r="N1143" s="68">
        <v>47</v>
      </c>
      <c r="O1143" s="68">
        <v>26</v>
      </c>
      <c r="P1143" s="32">
        <v>36.465000000000003</v>
      </c>
      <c r="Q1143" s="32">
        <v>1.4025000000000001</v>
      </c>
      <c r="R1143" s="33">
        <v>4.6095772161258274E-3</v>
      </c>
      <c r="S1143" s="68">
        <v>0</v>
      </c>
      <c r="T1143" s="31" t="s">
        <v>417</v>
      </c>
      <c r="U1143" s="31" t="s">
        <v>417</v>
      </c>
      <c r="V1143" s="31" t="s">
        <v>417</v>
      </c>
      <c r="W1143" s="30">
        <v>1</v>
      </c>
      <c r="X1143" s="30">
        <v>1</v>
      </c>
    </row>
    <row r="1144" spans="1:24" hidden="1" x14ac:dyDescent="0.35">
      <c r="A1144" t="str">
        <f t="shared" si="17"/>
        <v>42392LTDCKE</v>
      </c>
      <c r="B1144" s="28">
        <v>4239</v>
      </c>
      <c r="C1144" s="25" t="s">
        <v>135</v>
      </c>
      <c r="D1144" s="25" t="s">
        <v>155</v>
      </c>
      <c r="E1144" s="25" t="s">
        <v>461</v>
      </c>
      <c r="F1144" s="26">
        <v>7.01</v>
      </c>
      <c r="G1144" s="67">
        <v>5</v>
      </c>
      <c r="H1144" s="26">
        <v>22.45</v>
      </c>
      <c r="I1144" s="26">
        <v>15.44</v>
      </c>
      <c r="J1144" s="67">
        <v>11</v>
      </c>
      <c r="K1144" s="67">
        <v>16</v>
      </c>
      <c r="L1144" s="67">
        <v>25</v>
      </c>
      <c r="M1144" s="67">
        <v>16</v>
      </c>
      <c r="N1144" s="67">
        <v>41</v>
      </c>
      <c r="O1144" s="67">
        <v>25</v>
      </c>
      <c r="P1144" s="26">
        <v>35.0625</v>
      </c>
      <c r="Q1144" s="26">
        <v>1.4025000000000001</v>
      </c>
      <c r="R1144" s="27">
        <v>7.6409168115162945E-3</v>
      </c>
      <c r="S1144" s="67">
        <v>0</v>
      </c>
      <c r="T1144" s="25" t="s">
        <v>417</v>
      </c>
      <c r="U1144" s="25" t="s">
        <v>417</v>
      </c>
      <c r="V1144" s="25" t="s">
        <v>417</v>
      </c>
      <c r="W1144" s="24">
        <v>1</v>
      </c>
      <c r="X1144" s="24">
        <v>1</v>
      </c>
    </row>
    <row r="1145" spans="1:24" hidden="1" x14ac:dyDescent="0.35">
      <c r="A1145" t="str">
        <f t="shared" si="17"/>
        <v>54802LTMELO</v>
      </c>
      <c r="B1145" s="34">
        <v>5480</v>
      </c>
      <c r="C1145" s="31" t="s">
        <v>493</v>
      </c>
      <c r="D1145" s="31" t="s">
        <v>494</v>
      </c>
      <c r="E1145" s="31" t="s">
        <v>461</v>
      </c>
      <c r="F1145" s="32">
        <v>7.01</v>
      </c>
      <c r="G1145" s="68">
        <v>5</v>
      </c>
      <c r="H1145" s="32">
        <v>21.04</v>
      </c>
      <c r="I1145" s="32">
        <v>14.03</v>
      </c>
      <c r="J1145" s="68">
        <v>10</v>
      </c>
      <c r="K1145" s="68">
        <v>15</v>
      </c>
      <c r="L1145" s="68">
        <v>25</v>
      </c>
      <c r="M1145" s="68">
        <v>0</v>
      </c>
      <c r="N1145" s="68">
        <v>25</v>
      </c>
      <c r="O1145" s="68">
        <v>10</v>
      </c>
      <c r="P1145" s="32">
        <v>14.025</v>
      </c>
      <c r="Q1145" s="32">
        <v>1.4025000000000001</v>
      </c>
      <c r="R1145" s="33">
        <v>2.1957553895618404E-3</v>
      </c>
      <c r="S1145" s="68">
        <v>0</v>
      </c>
      <c r="T1145" s="31" t="s">
        <v>417</v>
      </c>
      <c r="U1145" s="31" t="s">
        <v>417</v>
      </c>
      <c r="V1145" s="31" t="s">
        <v>417</v>
      </c>
      <c r="W1145" s="30">
        <v>1</v>
      </c>
      <c r="X1145" s="30">
        <v>1</v>
      </c>
    </row>
    <row r="1146" spans="1:24" hidden="1" x14ac:dyDescent="0.35">
      <c r="A1146" t="str">
        <f t="shared" si="17"/>
        <v>6182PBOX</v>
      </c>
      <c r="B1146" s="28">
        <v>6182</v>
      </c>
      <c r="C1146" s="25" t="s">
        <v>242</v>
      </c>
      <c r="D1146" s="25" t="s">
        <v>241</v>
      </c>
      <c r="E1146" s="25" t="s">
        <v>446</v>
      </c>
      <c r="F1146" s="26">
        <v>-6.97</v>
      </c>
      <c r="G1146" s="67">
        <v>-22</v>
      </c>
      <c r="H1146" s="26">
        <v>9.82</v>
      </c>
      <c r="I1146" s="26">
        <v>16.79</v>
      </c>
      <c r="J1146" s="67">
        <v>53</v>
      </c>
      <c r="K1146" s="67">
        <v>31</v>
      </c>
      <c r="L1146" s="67">
        <v>81</v>
      </c>
      <c r="M1146" s="67">
        <v>0</v>
      </c>
      <c r="N1146" s="67">
        <v>81</v>
      </c>
      <c r="O1146" s="67">
        <v>50</v>
      </c>
      <c r="P1146" s="26">
        <v>15.824999999999999</v>
      </c>
      <c r="Q1146" s="26">
        <v>0.3165</v>
      </c>
      <c r="R1146" s="27">
        <v>2.6305567331879748E-3</v>
      </c>
      <c r="S1146" s="67">
        <v>0</v>
      </c>
      <c r="T1146" s="25" t="s">
        <v>417</v>
      </c>
      <c r="U1146" s="25" t="s">
        <v>417</v>
      </c>
      <c r="V1146" s="25" t="s">
        <v>417</v>
      </c>
      <c r="W1146" s="24">
        <v>1</v>
      </c>
      <c r="X1146" s="24">
        <v>1</v>
      </c>
    </row>
    <row r="1147" spans="1:24" hidden="1" x14ac:dyDescent="0.35">
      <c r="A1147" t="str">
        <f t="shared" si="17"/>
        <v>4293GRILCHIK</v>
      </c>
      <c r="B1147" s="34">
        <v>4293</v>
      </c>
      <c r="C1147" s="31" t="s">
        <v>22</v>
      </c>
      <c r="D1147" s="31" t="s">
        <v>213</v>
      </c>
      <c r="E1147" s="31" t="s">
        <v>446</v>
      </c>
      <c r="F1147" s="32">
        <v>6.96</v>
      </c>
      <c r="G1147" s="68">
        <v>1.72</v>
      </c>
      <c r="H1147" s="32">
        <v>92.97</v>
      </c>
      <c r="I1147" s="32">
        <v>86.01</v>
      </c>
      <c r="J1147" s="68">
        <v>21.16</v>
      </c>
      <c r="K1147" s="68">
        <v>22.87</v>
      </c>
      <c r="L1147" s="68">
        <v>12.36</v>
      </c>
      <c r="M1147" s="68">
        <v>24</v>
      </c>
      <c r="N1147" s="68">
        <v>36.36</v>
      </c>
      <c r="O1147" s="68">
        <v>13.49</v>
      </c>
      <c r="P1147" s="32">
        <v>54.836849999999998</v>
      </c>
      <c r="Q1147" s="32">
        <v>4.0650000000000004</v>
      </c>
      <c r="R1147" s="33">
        <v>1.0919727012649271E-2</v>
      </c>
      <c r="S1147" s="68">
        <v>0</v>
      </c>
      <c r="T1147" s="31" t="s">
        <v>417</v>
      </c>
      <c r="U1147" s="31" t="s">
        <v>417</v>
      </c>
      <c r="V1147" s="31" t="s">
        <v>417</v>
      </c>
      <c r="W1147" s="30">
        <v>1</v>
      </c>
      <c r="X1147" s="30">
        <v>1</v>
      </c>
    </row>
    <row r="1148" spans="1:24" hidden="1" x14ac:dyDescent="0.35">
      <c r="A1148" t="str">
        <f t="shared" si="17"/>
        <v>1484PMARIN</v>
      </c>
      <c r="B1148" s="28">
        <v>1484</v>
      </c>
      <c r="C1148" s="25" t="s">
        <v>45</v>
      </c>
      <c r="D1148" s="25" t="s">
        <v>215</v>
      </c>
      <c r="E1148" s="25" t="s">
        <v>446</v>
      </c>
      <c r="F1148" s="26">
        <v>-6.92</v>
      </c>
      <c r="G1148" s="67">
        <v>-3.17</v>
      </c>
      <c r="H1148" s="26">
        <v>21.89</v>
      </c>
      <c r="I1148" s="26">
        <v>28.81</v>
      </c>
      <c r="J1148" s="67">
        <v>13.19</v>
      </c>
      <c r="K1148" s="67">
        <v>10.02</v>
      </c>
      <c r="L1148" s="67">
        <v>21.71</v>
      </c>
      <c r="M1148" s="67">
        <v>0</v>
      </c>
      <c r="N1148" s="67">
        <v>21.71</v>
      </c>
      <c r="O1148" s="67">
        <v>11.69</v>
      </c>
      <c r="P1148" s="26">
        <v>25.525115</v>
      </c>
      <c r="Q1148" s="26">
        <v>2.1835</v>
      </c>
      <c r="R1148" s="27">
        <v>6.6414506038840219E-3</v>
      </c>
      <c r="S1148" s="67">
        <v>0</v>
      </c>
      <c r="T1148" s="25" t="s">
        <v>417</v>
      </c>
      <c r="U1148" s="25" t="s">
        <v>417</v>
      </c>
      <c r="V1148" s="25" t="s">
        <v>417</v>
      </c>
      <c r="W1148" s="24">
        <v>1</v>
      </c>
      <c r="X1148" s="24">
        <v>1</v>
      </c>
    </row>
    <row r="1149" spans="1:24" hidden="1" x14ac:dyDescent="0.35">
      <c r="A1149" t="str">
        <f t="shared" si="17"/>
        <v>4269TOTS</v>
      </c>
      <c r="B1149" s="34">
        <v>4269</v>
      </c>
      <c r="C1149" s="31" t="s">
        <v>383</v>
      </c>
      <c r="D1149" s="31" t="s">
        <v>522</v>
      </c>
      <c r="E1149" s="31" t="s">
        <v>446</v>
      </c>
      <c r="F1149" s="32">
        <v>6.9</v>
      </c>
      <c r="G1149" s="68">
        <v>3.68</v>
      </c>
      <c r="H1149" s="32">
        <v>27.54</v>
      </c>
      <c r="I1149" s="32">
        <v>20.64</v>
      </c>
      <c r="J1149" s="68">
        <v>11</v>
      </c>
      <c r="K1149" s="68">
        <v>14.68</v>
      </c>
      <c r="L1149" s="68">
        <v>3.74</v>
      </c>
      <c r="M1149" s="68">
        <v>16</v>
      </c>
      <c r="N1149" s="68">
        <v>19.739999999999998</v>
      </c>
      <c r="O1149" s="68">
        <v>5.0599999999999996</v>
      </c>
      <c r="P1149" s="32">
        <v>9.4875000000000007</v>
      </c>
      <c r="Q1149" s="32">
        <v>1.875</v>
      </c>
      <c r="R1149" s="33">
        <v>1.7688900867726587E-3</v>
      </c>
      <c r="S1149" s="68">
        <v>0</v>
      </c>
      <c r="T1149" s="31" t="s">
        <v>417</v>
      </c>
      <c r="U1149" s="31" t="s">
        <v>417</v>
      </c>
      <c r="V1149" s="31" t="s">
        <v>417</v>
      </c>
      <c r="W1149" s="30">
        <v>1</v>
      </c>
      <c r="X1149" s="30">
        <v>1</v>
      </c>
    </row>
    <row r="1150" spans="1:24" x14ac:dyDescent="0.35">
      <c r="A1150" t="str">
        <f t="shared" si="17"/>
        <v>1368FETA</v>
      </c>
      <c r="B1150" s="28">
        <v>1368</v>
      </c>
      <c r="C1150" s="25" t="s">
        <v>107</v>
      </c>
      <c r="D1150" s="25" t="s">
        <v>201</v>
      </c>
      <c r="E1150" s="25" t="s">
        <v>446</v>
      </c>
      <c r="F1150" s="26">
        <v>-6.9</v>
      </c>
      <c r="G1150" s="67">
        <v>-2.0099999999999998</v>
      </c>
      <c r="H1150" s="26">
        <v>24.83</v>
      </c>
      <c r="I1150" s="26">
        <v>31.73</v>
      </c>
      <c r="J1150" s="67">
        <v>9.27</v>
      </c>
      <c r="K1150" s="67">
        <v>7.26</v>
      </c>
      <c r="L1150" s="67">
        <v>7.25</v>
      </c>
      <c r="M1150" s="67">
        <v>12</v>
      </c>
      <c r="N1150" s="67">
        <v>19.25</v>
      </c>
      <c r="O1150" s="67">
        <v>12</v>
      </c>
      <c r="P1150" s="26">
        <v>41.120399999999997</v>
      </c>
      <c r="Q1150" s="26">
        <v>3.4266999999999999</v>
      </c>
      <c r="R1150" s="27">
        <v>4.3426128992069381E-3</v>
      </c>
      <c r="S1150" s="67">
        <v>0</v>
      </c>
      <c r="T1150" s="25" t="s">
        <v>417</v>
      </c>
      <c r="U1150" s="25" t="s">
        <v>417</v>
      </c>
      <c r="V1150" s="25" t="s">
        <v>417</v>
      </c>
      <c r="W1150" s="24">
        <v>1</v>
      </c>
      <c r="X1150" s="24">
        <v>1</v>
      </c>
    </row>
    <row r="1151" spans="1:24" hidden="1" x14ac:dyDescent="0.35">
      <c r="A1151" t="str">
        <f t="shared" si="17"/>
        <v>8724ONIONS</v>
      </c>
      <c r="B1151" s="34">
        <v>8724</v>
      </c>
      <c r="C1151" s="31" t="s">
        <v>52</v>
      </c>
      <c r="D1151" s="31" t="s">
        <v>232</v>
      </c>
      <c r="E1151" s="31" t="s">
        <v>446</v>
      </c>
      <c r="F1151" s="32">
        <v>6.89</v>
      </c>
      <c r="G1151" s="68">
        <v>1.34</v>
      </c>
      <c r="H1151" s="32">
        <v>61.75</v>
      </c>
      <c r="I1151" s="32">
        <v>54.86</v>
      </c>
      <c r="J1151" s="68">
        <v>10.71</v>
      </c>
      <c r="K1151" s="68">
        <v>12.06</v>
      </c>
      <c r="L1151" s="68">
        <v>4.9800000000000004</v>
      </c>
      <c r="M1151" s="68">
        <v>13</v>
      </c>
      <c r="N1151" s="68">
        <v>17.98</v>
      </c>
      <c r="O1151" s="68">
        <v>5.92</v>
      </c>
      <c r="P1151" s="32">
        <v>30.310400000000001</v>
      </c>
      <c r="Q1151" s="32">
        <v>5.12</v>
      </c>
      <c r="R1151" s="33">
        <v>5.17847813933705E-3</v>
      </c>
      <c r="S1151" s="68">
        <v>0</v>
      </c>
      <c r="T1151" s="31" t="s">
        <v>417</v>
      </c>
      <c r="U1151" s="31" t="s">
        <v>417</v>
      </c>
      <c r="V1151" s="31" t="s">
        <v>417</v>
      </c>
      <c r="W1151" s="30">
        <v>1</v>
      </c>
      <c r="X1151" s="30">
        <v>1</v>
      </c>
    </row>
    <row r="1152" spans="1:24" hidden="1" x14ac:dyDescent="0.35">
      <c r="A1152" t="str">
        <f t="shared" si="17"/>
        <v>6167RANDRE</v>
      </c>
      <c r="B1152" s="28">
        <v>6167</v>
      </c>
      <c r="C1152" s="25" t="s">
        <v>245</v>
      </c>
      <c r="D1152" s="25" t="s">
        <v>497</v>
      </c>
      <c r="E1152" s="25" t="s">
        <v>446</v>
      </c>
      <c r="F1152" s="26">
        <v>-6.87</v>
      </c>
      <c r="G1152" s="67">
        <v>-2.41</v>
      </c>
      <c r="H1152" s="26">
        <v>4.99</v>
      </c>
      <c r="I1152" s="26">
        <v>11.86</v>
      </c>
      <c r="J1152" s="67">
        <v>4.16</v>
      </c>
      <c r="K1152" s="67">
        <v>1.75</v>
      </c>
      <c r="L1152" s="67">
        <v>11.08</v>
      </c>
      <c r="M1152" s="67">
        <v>0</v>
      </c>
      <c r="N1152" s="67">
        <v>11.08</v>
      </c>
      <c r="O1152" s="67">
        <v>9.33</v>
      </c>
      <c r="P1152" s="26">
        <v>26.601696</v>
      </c>
      <c r="Q1152" s="26">
        <v>2.8512</v>
      </c>
      <c r="R1152" s="27">
        <v>4.516299124757984E-3</v>
      </c>
      <c r="S1152" s="67">
        <v>0</v>
      </c>
      <c r="T1152" s="25" t="s">
        <v>417</v>
      </c>
      <c r="U1152" s="25" t="s">
        <v>417</v>
      </c>
      <c r="V1152" s="25" t="s">
        <v>417</v>
      </c>
      <c r="W1152" s="24">
        <v>1</v>
      </c>
      <c r="X1152" s="24">
        <v>1</v>
      </c>
    </row>
    <row r="1153" spans="1:24" hidden="1" x14ac:dyDescent="0.35">
      <c r="A1153" t="str">
        <f t="shared" si="17"/>
        <v>6194RANCHCP</v>
      </c>
      <c r="B1153" s="34">
        <v>6194</v>
      </c>
      <c r="C1153" s="31" t="s">
        <v>246</v>
      </c>
      <c r="D1153" s="31" t="s">
        <v>457</v>
      </c>
      <c r="E1153" s="31" t="s">
        <v>446</v>
      </c>
      <c r="F1153" s="32">
        <v>6.87</v>
      </c>
      <c r="G1153" s="68">
        <v>34</v>
      </c>
      <c r="H1153" s="32">
        <v>61.16</v>
      </c>
      <c r="I1153" s="32">
        <v>54.29</v>
      </c>
      <c r="J1153" s="68">
        <v>269</v>
      </c>
      <c r="K1153" s="68">
        <v>303</v>
      </c>
      <c r="L1153" s="68">
        <v>85</v>
      </c>
      <c r="M1153" s="68">
        <v>480</v>
      </c>
      <c r="N1153" s="68">
        <v>565</v>
      </c>
      <c r="O1153" s="68">
        <v>262</v>
      </c>
      <c r="P1153" s="32">
        <v>52.871600000000001</v>
      </c>
      <c r="Q1153" s="32">
        <v>0.20180000000000001</v>
      </c>
      <c r="R1153" s="33">
        <v>7.7542396639311275E-3</v>
      </c>
      <c r="S1153" s="68">
        <v>0</v>
      </c>
      <c r="T1153" s="31" t="s">
        <v>417</v>
      </c>
      <c r="U1153" s="31" t="s">
        <v>417</v>
      </c>
      <c r="V1153" s="31" t="s">
        <v>417</v>
      </c>
      <c r="W1153" s="30">
        <v>1</v>
      </c>
      <c r="X1153" s="30">
        <v>1</v>
      </c>
    </row>
    <row r="1154" spans="1:24" hidden="1" x14ac:dyDescent="0.35">
      <c r="A1154" t="str">
        <f t="shared" si="17"/>
        <v>6172SAUCEGP</v>
      </c>
      <c r="B1154" s="28">
        <v>6172</v>
      </c>
      <c r="C1154" s="25" t="s">
        <v>42</v>
      </c>
      <c r="D1154" s="25" t="s">
        <v>209</v>
      </c>
      <c r="E1154" s="25" t="s">
        <v>446</v>
      </c>
      <c r="F1154" s="26">
        <v>6.86</v>
      </c>
      <c r="G1154" s="67">
        <v>2.38</v>
      </c>
      <c r="H1154" s="26">
        <v>18.760000000000002</v>
      </c>
      <c r="I1154" s="26">
        <v>11.9</v>
      </c>
      <c r="J1154" s="67">
        <v>4.13</v>
      </c>
      <c r="K1154" s="67">
        <v>6.51</v>
      </c>
      <c r="L1154" s="67">
        <v>2.5</v>
      </c>
      <c r="M1154" s="67">
        <v>6</v>
      </c>
      <c r="N1154" s="67">
        <v>8.5</v>
      </c>
      <c r="O1154" s="67">
        <v>2</v>
      </c>
      <c r="P1154" s="26">
        <v>5.7733999999999996</v>
      </c>
      <c r="Q1154" s="26">
        <v>2.8866999999999998</v>
      </c>
      <c r="R1154" s="27">
        <v>1.4871228284275631E-3</v>
      </c>
      <c r="S1154" s="67">
        <v>0</v>
      </c>
      <c r="T1154" s="25" t="s">
        <v>417</v>
      </c>
      <c r="U1154" s="25" t="s">
        <v>417</v>
      </c>
      <c r="V1154" s="25" t="s">
        <v>417</v>
      </c>
      <c r="W1154" s="24">
        <v>1</v>
      </c>
      <c r="X1154" s="24">
        <v>1</v>
      </c>
    </row>
    <row r="1155" spans="1:24" hidden="1" x14ac:dyDescent="0.35">
      <c r="A1155" t="str">
        <f t="shared" ref="A1155:A1218" si="18">B1155&amp;C1155</f>
        <v>6117RANDRE</v>
      </c>
      <c r="B1155" s="34">
        <v>6117</v>
      </c>
      <c r="C1155" s="31" t="s">
        <v>245</v>
      </c>
      <c r="D1155" s="31" t="s">
        <v>497</v>
      </c>
      <c r="E1155" s="31" t="s">
        <v>446</v>
      </c>
      <c r="F1155" s="32">
        <v>-6.83</v>
      </c>
      <c r="G1155" s="68">
        <v>-2.4</v>
      </c>
      <c r="H1155" s="32">
        <v>7.84</v>
      </c>
      <c r="I1155" s="32">
        <v>14.67</v>
      </c>
      <c r="J1155" s="68">
        <v>5.14</v>
      </c>
      <c r="K1155" s="68">
        <v>2.75</v>
      </c>
      <c r="L1155" s="68">
        <v>7.75</v>
      </c>
      <c r="M1155" s="68">
        <v>8</v>
      </c>
      <c r="N1155" s="68">
        <v>15.75</v>
      </c>
      <c r="O1155" s="68">
        <v>13</v>
      </c>
      <c r="P1155" s="32">
        <v>37.065600000000003</v>
      </c>
      <c r="Q1155" s="32">
        <v>2.8512</v>
      </c>
      <c r="R1155" s="33">
        <v>6.2331970006472741E-3</v>
      </c>
      <c r="S1155" s="68">
        <v>0</v>
      </c>
      <c r="T1155" s="31" t="s">
        <v>417</v>
      </c>
      <c r="U1155" s="31" t="s">
        <v>417</v>
      </c>
      <c r="V1155" s="31" t="s">
        <v>417</v>
      </c>
      <c r="W1155" s="30">
        <v>1</v>
      </c>
      <c r="X1155" s="30">
        <v>1</v>
      </c>
    </row>
    <row r="1156" spans="1:24" hidden="1" x14ac:dyDescent="0.35">
      <c r="A1156" t="str">
        <f t="shared" si="18"/>
        <v>5465LAVA</v>
      </c>
      <c r="B1156" s="28">
        <v>5465</v>
      </c>
      <c r="C1156" s="25" t="s">
        <v>19</v>
      </c>
      <c r="D1156" s="25" t="s">
        <v>226</v>
      </c>
      <c r="E1156" s="25" t="s">
        <v>446</v>
      </c>
      <c r="F1156" s="26">
        <v>6.83</v>
      </c>
      <c r="G1156" s="67">
        <v>9</v>
      </c>
      <c r="H1156" s="26">
        <v>111.65</v>
      </c>
      <c r="I1156" s="26">
        <v>104.82</v>
      </c>
      <c r="J1156" s="67">
        <v>138</v>
      </c>
      <c r="K1156" s="67">
        <v>147</v>
      </c>
      <c r="L1156" s="67">
        <v>62</v>
      </c>
      <c r="M1156" s="67">
        <v>180</v>
      </c>
      <c r="N1156" s="67">
        <v>242</v>
      </c>
      <c r="O1156" s="67">
        <v>95</v>
      </c>
      <c r="P1156" s="26">
        <v>72.162000000000006</v>
      </c>
      <c r="Q1156" s="26">
        <v>0.75960000000000005</v>
      </c>
      <c r="R1156" s="27">
        <v>8.8183949553335503E-3</v>
      </c>
      <c r="S1156" s="67">
        <v>0</v>
      </c>
      <c r="T1156" s="25" t="s">
        <v>417</v>
      </c>
      <c r="U1156" s="25" t="s">
        <v>417</v>
      </c>
      <c r="V1156" s="25" t="s">
        <v>417</v>
      </c>
      <c r="W1156" s="24">
        <v>1</v>
      </c>
      <c r="X1156" s="24">
        <v>1</v>
      </c>
    </row>
    <row r="1157" spans="1:24" hidden="1" x14ac:dyDescent="0.35">
      <c r="A1157" t="str">
        <f t="shared" si="18"/>
        <v>6117FETA</v>
      </c>
      <c r="B1157" s="34">
        <v>6117</v>
      </c>
      <c r="C1157" s="31" t="s">
        <v>107</v>
      </c>
      <c r="D1157" s="31" t="s">
        <v>201</v>
      </c>
      <c r="E1157" s="31" t="s">
        <v>446</v>
      </c>
      <c r="F1157" s="32">
        <v>-6.8</v>
      </c>
      <c r="G1157" s="68">
        <v>-1.98</v>
      </c>
      <c r="H1157" s="32">
        <v>10.29</v>
      </c>
      <c r="I1157" s="32">
        <v>17.09</v>
      </c>
      <c r="J1157" s="68">
        <v>4.97</v>
      </c>
      <c r="K1157" s="68">
        <v>2.99</v>
      </c>
      <c r="L1157" s="68">
        <v>12</v>
      </c>
      <c r="M1157" s="68">
        <v>6</v>
      </c>
      <c r="N1157" s="68">
        <v>18</v>
      </c>
      <c r="O1157" s="68">
        <v>15</v>
      </c>
      <c r="P1157" s="32">
        <v>51.400500000000001</v>
      </c>
      <c r="Q1157" s="32">
        <v>3.4266999999999999</v>
      </c>
      <c r="R1157" s="33">
        <v>8.6438488094559424E-3</v>
      </c>
      <c r="S1157" s="68">
        <v>0</v>
      </c>
      <c r="T1157" s="31" t="s">
        <v>417</v>
      </c>
      <c r="U1157" s="31" t="s">
        <v>417</v>
      </c>
      <c r="V1157" s="31" t="s">
        <v>417</v>
      </c>
      <c r="W1157" s="30">
        <v>1</v>
      </c>
      <c r="X1157" s="30">
        <v>1</v>
      </c>
    </row>
    <row r="1158" spans="1:24" hidden="1" x14ac:dyDescent="0.35">
      <c r="A1158" t="str">
        <f t="shared" si="18"/>
        <v>6172PENNE</v>
      </c>
      <c r="B1158" s="28">
        <v>6172</v>
      </c>
      <c r="C1158" s="25" t="s">
        <v>86</v>
      </c>
      <c r="D1158" s="25" t="s">
        <v>482</v>
      </c>
      <c r="E1158" s="25" t="s">
        <v>446</v>
      </c>
      <c r="F1158" s="26">
        <v>6.79</v>
      </c>
      <c r="G1158" s="67">
        <v>1.46</v>
      </c>
      <c r="H1158" s="26">
        <v>33.58</v>
      </c>
      <c r="I1158" s="26">
        <v>26.79</v>
      </c>
      <c r="J1158" s="67">
        <v>5.75</v>
      </c>
      <c r="K1158" s="67">
        <v>7.21</v>
      </c>
      <c r="L1158" s="67">
        <v>1.21</v>
      </c>
      <c r="M1158" s="67">
        <v>6</v>
      </c>
      <c r="N1158" s="67">
        <v>7.21</v>
      </c>
      <c r="O1158" s="67">
        <v>0</v>
      </c>
      <c r="P1158" s="26">
        <v>0</v>
      </c>
      <c r="Q1158" s="26">
        <v>0</v>
      </c>
      <c r="R1158" s="27">
        <v>0</v>
      </c>
      <c r="S1158" s="67">
        <v>0</v>
      </c>
      <c r="T1158" s="25" t="s">
        <v>417</v>
      </c>
      <c r="U1158" s="25" t="s">
        <v>417</v>
      </c>
      <c r="V1158" s="25" t="s">
        <v>417</v>
      </c>
      <c r="W1158" s="24">
        <v>1</v>
      </c>
      <c r="X1158" s="24">
        <v>1</v>
      </c>
    </row>
    <row r="1159" spans="1:24" x14ac:dyDescent="0.35">
      <c r="A1159" t="str">
        <f t="shared" si="18"/>
        <v>1368CORNFL</v>
      </c>
      <c r="B1159" s="34">
        <v>1368</v>
      </c>
      <c r="C1159" s="31" t="s">
        <v>194</v>
      </c>
      <c r="D1159" s="31" t="s">
        <v>471</v>
      </c>
      <c r="E1159" s="31" t="s">
        <v>446</v>
      </c>
      <c r="F1159" s="32">
        <v>6.79</v>
      </c>
      <c r="G1159" s="68">
        <v>16.79</v>
      </c>
      <c r="H1159" s="32">
        <v>26.26</v>
      </c>
      <c r="I1159" s="32">
        <v>19.47</v>
      </c>
      <c r="J1159" s="68">
        <v>48.2</v>
      </c>
      <c r="K1159" s="68">
        <v>64.989999999999995</v>
      </c>
      <c r="L1159" s="68">
        <v>15</v>
      </c>
      <c r="M1159" s="68">
        <v>50</v>
      </c>
      <c r="N1159" s="68">
        <v>65</v>
      </c>
      <c r="O1159" s="68">
        <v>0</v>
      </c>
      <c r="P1159" s="32">
        <v>0</v>
      </c>
      <c r="Q1159" s="32">
        <v>0</v>
      </c>
      <c r="R1159" s="33">
        <v>0</v>
      </c>
      <c r="S1159" s="68">
        <v>0</v>
      </c>
      <c r="T1159" s="31" t="s">
        <v>417</v>
      </c>
      <c r="U1159" s="31" t="s">
        <v>417</v>
      </c>
      <c r="V1159" s="31" t="s">
        <v>417</v>
      </c>
      <c r="W1159" s="30">
        <v>1</v>
      </c>
      <c r="X1159" s="30">
        <v>1</v>
      </c>
    </row>
    <row r="1160" spans="1:24" hidden="1" x14ac:dyDescent="0.35">
      <c r="A1160" t="str">
        <f t="shared" si="18"/>
        <v>5487BBQDC</v>
      </c>
      <c r="B1160" s="28">
        <v>5487</v>
      </c>
      <c r="C1160" s="25" t="s">
        <v>218</v>
      </c>
      <c r="D1160" s="25" t="s">
        <v>445</v>
      </c>
      <c r="E1160" s="25" t="s">
        <v>446</v>
      </c>
      <c r="F1160" s="26">
        <v>6.79</v>
      </c>
      <c r="G1160" s="67">
        <v>26</v>
      </c>
      <c r="H1160" s="26">
        <v>12.53</v>
      </c>
      <c r="I1160" s="26">
        <v>5.74</v>
      </c>
      <c r="J1160" s="67">
        <v>22</v>
      </c>
      <c r="K1160" s="67">
        <v>48</v>
      </c>
      <c r="L1160" s="67">
        <v>168</v>
      </c>
      <c r="M1160" s="67">
        <v>0</v>
      </c>
      <c r="N1160" s="67">
        <v>168</v>
      </c>
      <c r="O1160" s="67">
        <v>120</v>
      </c>
      <c r="P1160" s="26">
        <v>31.344000000000001</v>
      </c>
      <c r="Q1160" s="26">
        <v>0.26119999999999999</v>
      </c>
      <c r="R1160" s="27">
        <v>3.311134520142936E-3</v>
      </c>
      <c r="S1160" s="67">
        <v>0</v>
      </c>
      <c r="T1160" s="25" t="s">
        <v>417</v>
      </c>
      <c r="U1160" s="25" t="s">
        <v>417</v>
      </c>
      <c r="V1160" s="25" t="s">
        <v>417</v>
      </c>
      <c r="W1160" s="24">
        <v>1</v>
      </c>
      <c r="X1160" s="24">
        <v>1</v>
      </c>
    </row>
    <row r="1161" spans="1:24" hidden="1" x14ac:dyDescent="0.35">
      <c r="A1161" t="str">
        <f t="shared" si="18"/>
        <v>6192BBARBSAU</v>
      </c>
      <c r="B1161" s="34">
        <v>6192</v>
      </c>
      <c r="C1161" s="31" t="s">
        <v>49</v>
      </c>
      <c r="D1161" s="31" t="s">
        <v>219</v>
      </c>
      <c r="E1161" s="31" t="s">
        <v>446</v>
      </c>
      <c r="F1161" s="32">
        <v>-6.77</v>
      </c>
      <c r="G1161" s="68">
        <v>-1.26</v>
      </c>
      <c r="H1161" s="32">
        <v>14.6</v>
      </c>
      <c r="I1161" s="32">
        <v>21.37</v>
      </c>
      <c r="J1161" s="68">
        <v>3.97</v>
      </c>
      <c r="K1161" s="68">
        <v>2.72</v>
      </c>
      <c r="L1161" s="68">
        <v>14.21</v>
      </c>
      <c r="M1161" s="68">
        <v>0</v>
      </c>
      <c r="N1161" s="68">
        <v>14.21</v>
      </c>
      <c r="O1161" s="68">
        <v>11.5</v>
      </c>
      <c r="P1161" s="32">
        <v>61.984999999999999</v>
      </c>
      <c r="Q1161" s="32">
        <v>5.39</v>
      </c>
      <c r="R1161" s="33">
        <v>1.3444765061596479E-2</v>
      </c>
      <c r="S1161" s="68">
        <v>0</v>
      </c>
      <c r="T1161" s="31" t="s">
        <v>417</v>
      </c>
      <c r="U1161" s="31" t="s">
        <v>417</v>
      </c>
      <c r="V1161" s="31" t="s">
        <v>417</v>
      </c>
      <c r="W1161" s="30">
        <v>1</v>
      </c>
      <c r="X1161" s="30">
        <v>1</v>
      </c>
    </row>
    <row r="1162" spans="1:24" hidden="1" x14ac:dyDescent="0.35">
      <c r="A1162" t="str">
        <f t="shared" si="18"/>
        <v>5469BACON</v>
      </c>
      <c r="B1162" s="28">
        <v>5469</v>
      </c>
      <c r="C1162" s="25" t="s">
        <v>17</v>
      </c>
      <c r="D1162" s="25" t="s">
        <v>167</v>
      </c>
      <c r="E1162" s="25" t="s">
        <v>446</v>
      </c>
      <c r="F1162" s="26">
        <v>-6.77</v>
      </c>
      <c r="G1162" s="67">
        <v>-1.1299999999999999</v>
      </c>
      <c r="H1162" s="26">
        <v>114.88</v>
      </c>
      <c r="I1162" s="26">
        <v>121.65</v>
      </c>
      <c r="J1162" s="67">
        <v>20.07</v>
      </c>
      <c r="K1162" s="67">
        <v>18.96</v>
      </c>
      <c r="L1162" s="67">
        <v>18.79</v>
      </c>
      <c r="M1162" s="67">
        <v>30</v>
      </c>
      <c r="N1162" s="67">
        <v>48.79</v>
      </c>
      <c r="O1162" s="67">
        <v>29.84</v>
      </c>
      <c r="P1162" s="26">
        <v>180.8304</v>
      </c>
      <c r="Q1162" s="26">
        <v>6.06</v>
      </c>
      <c r="R1162" s="27">
        <v>2.624440595041207E-2</v>
      </c>
      <c r="S1162" s="67">
        <v>0</v>
      </c>
      <c r="T1162" s="25" t="s">
        <v>417</v>
      </c>
      <c r="U1162" s="25" t="s">
        <v>417</v>
      </c>
      <c r="V1162" s="25" t="s">
        <v>417</v>
      </c>
      <c r="W1162" s="24">
        <v>1</v>
      </c>
      <c r="X1162" s="24">
        <v>1</v>
      </c>
    </row>
    <row r="1163" spans="1:24" hidden="1" x14ac:dyDescent="0.35">
      <c r="A1163" t="str">
        <f t="shared" si="18"/>
        <v>5469PENNE</v>
      </c>
      <c r="B1163" s="34">
        <v>5469</v>
      </c>
      <c r="C1163" s="31" t="s">
        <v>86</v>
      </c>
      <c r="D1163" s="31" t="s">
        <v>482</v>
      </c>
      <c r="E1163" s="31" t="s">
        <v>446</v>
      </c>
      <c r="F1163" s="32">
        <v>6.75</v>
      </c>
      <c r="G1163" s="68">
        <v>1.45</v>
      </c>
      <c r="H1163" s="32">
        <v>29.85</v>
      </c>
      <c r="I1163" s="32">
        <v>23.1</v>
      </c>
      <c r="J1163" s="68">
        <v>4.97</v>
      </c>
      <c r="K1163" s="68">
        <v>6.41</v>
      </c>
      <c r="L1163" s="68">
        <v>4.09</v>
      </c>
      <c r="M1163" s="68">
        <v>7</v>
      </c>
      <c r="N1163" s="68">
        <v>11.09</v>
      </c>
      <c r="O1163" s="68">
        <v>4.6900000000000004</v>
      </c>
      <c r="P1163" s="32">
        <v>21.855399999999999</v>
      </c>
      <c r="Q1163" s="32">
        <v>4.66</v>
      </c>
      <c r="R1163" s="33">
        <v>3.1719334238526041E-3</v>
      </c>
      <c r="S1163" s="68">
        <v>0</v>
      </c>
      <c r="T1163" s="31" t="s">
        <v>417</v>
      </c>
      <c r="U1163" s="31" t="s">
        <v>417</v>
      </c>
      <c r="V1163" s="31" t="s">
        <v>417</v>
      </c>
      <c r="W1163" s="30">
        <v>1</v>
      </c>
      <c r="X1163" s="30">
        <v>1</v>
      </c>
    </row>
    <row r="1164" spans="1:24" hidden="1" x14ac:dyDescent="0.35">
      <c r="A1164" t="str">
        <f t="shared" si="18"/>
        <v>5465SPINACH</v>
      </c>
      <c r="B1164" s="28">
        <v>5465</v>
      </c>
      <c r="C1164" s="25" t="s">
        <v>91</v>
      </c>
      <c r="D1164" s="25" t="s">
        <v>166</v>
      </c>
      <c r="E1164" s="25" t="s">
        <v>446</v>
      </c>
      <c r="F1164" s="26">
        <v>6.75</v>
      </c>
      <c r="G1164" s="67">
        <v>2.13</v>
      </c>
      <c r="H1164" s="26">
        <v>42.16</v>
      </c>
      <c r="I1164" s="26">
        <v>35.409999999999997</v>
      </c>
      <c r="J1164" s="67">
        <v>11.17</v>
      </c>
      <c r="K1164" s="67">
        <v>13.29</v>
      </c>
      <c r="L1164" s="67">
        <v>5.65</v>
      </c>
      <c r="M1164" s="67">
        <v>13</v>
      </c>
      <c r="N1164" s="67">
        <v>18.649999999999999</v>
      </c>
      <c r="O1164" s="67">
        <v>5.35</v>
      </c>
      <c r="P1164" s="26">
        <v>16.959499999999998</v>
      </c>
      <c r="Q1164" s="26">
        <v>3.17</v>
      </c>
      <c r="R1164" s="27">
        <v>2.0724975644380605E-3</v>
      </c>
      <c r="S1164" s="67">
        <v>0</v>
      </c>
      <c r="T1164" s="25" t="s">
        <v>417</v>
      </c>
      <c r="U1164" s="25" t="s">
        <v>417</v>
      </c>
      <c r="V1164" s="25" t="s">
        <v>417</v>
      </c>
      <c r="W1164" s="24">
        <v>1</v>
      </c>
      <c r="X1164" s="24">
        <v>1</v>
      </c>
    </row>
    <row r="1165" spans="1:24" hidden="1" x14ac:dyDescent="0.35">
      <c r="A1165" t="str">
        <f t="shared" si="18"/>
        <v>54572LTDRP</v>
      </c>
      <c r="B1165" s="34">
        <v>5457</v>
      </c>
      <c r="C1165" s="31" t="s">
        <v>475</v>
      </c>
      <c r="D1165" s="31" t="s">
        <v>476</v>
      </c>
      <c r="E1165" s="31" t="s">
        <v>461</v>
      </c>
      <c r="F1165" s="32">
        <v>6.75</v>
      </c>
      <c r="G1165" s="68">
        <v>5</v>
      </c>
      <c r="H1165" s="32">
        <v>49.86</v>
      </c>
      <c r="I1165" s="32">
        <v>43.11</v>
      </c>
      <c r="J1165" s="68">
        <v>32</v>
      </c>
      <c r="K1165" s="68">
        <v>37</v>
      </c>
      <c r="L1165" s="68">
        <v>27</v>
      </c>
      <c r="M1165" s="68">
        <v>56</v>
      </c>
      <c r="N1165" s="68">
        <v>83</v>
      </c>
      <c r="O1165" s="68">
        <v>46</v>
      </c>
      <c r="P1165" s="32">
        <v>61.984999999999999</v>
      </c>
      <c r="Q1165" s="32">
        <v>1.3474999999999999</v>
      </c>
      <c r="R1165" s="33">
        <v>7.5357734050502459E-3</v>
      </c>
      <c r="S1165" s="68">
        <v>0</v>
      </c>
      <c r="T1165" s="31" t="s">
        <v>417</v>
      </c>
      <c r="U1165" s="31" t="s">
        <v>417</v>
      </c>
      <c r="V1165" s="31" t="s">
        <v>417</v>
      </c>
      <c r="W1165" s="30">
        <v>1</v>
      </c>
      <c r="X1165" s="30">
        <v>1</v>
      </c>
    </row>
    <row r="1166" spans="1:24" hidden="1" x14ac:dyDescent="0.35">
      <c r="A1166" t="str">
        <f t="shared" si="18"/>
        <v>4391CORNFL</v>
      </c>
      <c r="B1166" s="28">
        <v>4391</v>
      </c>
      <c r="C1166" s="25" t="s">
        <v>194</v>
      </c>
      <c r="D1166" s="25" t="s">
        <v>471</v>
      </c>
      <c r="E1166" s="25" t="s">
        <v>446</v>
      </c>
      <c r="F1166" s="26">
        <v>-6.74</v>
      </c>
      <c r="G1166" s="67">
        <v>-16.670000000000002</v>
      </c>
      <c r="H1166" s="26">
        <v>0.8</v>
      </c>
      <c r="I1166" s="26">
        <v>7.54</v>
      </c>
      <c r="J1166" s="67">
        <v>18.66</v>
      </c>
      <c r="K1166" s="67">
        <v>2</v>
      </c>
      <c r="L1166" s="67">
        <v>4</v>
      </c>
      <c r="M1166" s="67">
        <v>50</v>
      </c>
      <c r="N1166" s="67">
        <v>54</v>
      </c>
      <c r="O1166" s="67">
        <v>52</v>
      </c>
      <c r="P1166" s="26">
        <v>21.007999999999999</v>
      </c>
      <c r="Q1166" s="26">
        <v>0.40400000000000003</v>
      </c>
      <c r="R1166" s="27">
        <v>4.6820739617470901E-3</v>
      </c>
      <c r="S1166" s="67">
        <v>0</v>
      </c>
      <c r="T1166" s="25" t="s">
        <v>417</v>
      </c>
      <c r="U1166" s="25" t="s">
        <v>417</v>
      </c>
      <c r="V1166" s="25" t="s">
        <v>417</v>
      </c>
      <c r="W1166" s="24">
        <v>1</v>
      </c>
      <c r="X1166" s="24">
        <v>1</v>
      </c>
    </row>
    <row r="1167" spans="1:24" hidden="1" x14ac:dyDescent="0.35">
      <c r="A1167" t="str">
        <f t="shared" si="18"/>
        <v>5490BLCHIK</v>
      </c>
      <c r="B1167" s="34">
        <v>5490</v>
      </c>
      <c r="C1167" s="31" t="s">
        <v>126</v>
      </c>
      <c r="D1167" s="31" t="s">
        <v>189</v>
      </c>
      <c r="E1167" s="31" t="s">
        <v>446</v>
      </c>
      <c r="F1167" s="32">
        <v>6.74</v>
      </c>
      <c r="G1167" s="68">
        <v>1.74</v>
      </c>
      <c r="H1167" s="32">
        <v>165.23</v>
      </c>
      <c r="I1167" s="32">
        <v>158.49</v>
      </c>
      <c r="J1167" s="68">
        <v>41.28</v>
      </c>
      <c r="K1167" s="68">
        <v>43.03</v>
      </c>
      <c r="L1167" s="68">
        <v>5.79</v>
      </c>
      <c r="M1167" s="68">
        <v>50</v>
      </c>
      <c r="N1167" s="68">
        <v>55.79</v>
      </c>
      <c r="O1167" s="68">
        <v>12.76</v>
      </c>
      <c r="P1167" s="32">
        <v>48.998399999999997</v>
      </c>
      <c r="Q1167" s="32">
        <v>3.84</v>
      </c>
      <c r="R1167" s="33">
        <v>7.4289454264584373E-3</v>
      </c>
      <c r="S1167" s="68">
        <v>0</v>
      </c>
      <c r="T1167" s="31" t="s">
        <v>417</v>
      </c>
      <c r="U1167" s="31" t="s">
        <v>417</v>
      </c>
      <c r="V1167" s="31" t="s">
        <v>417</v>
      </c>
      <c r="W1167" s="30">
        <v>1</v>
      </c>
      <c r="X1167" s="30">
        <v>1</v>
      </c>
    </row>
    <row r="1168" spans="1:24" hidden="1" x14ac:dyDescent="0.35">
      <c r="A1168" t="str">
        <f t="shared" si="18"/>
        <v>5487SAUCEGP</v>
      </c>
      <c r="B1168" s="28">
        <v>5487</v>
      </c>
      <c r="C1168" s="25" t="s">
        <v>42</v>
      </c>
      <c r="D1168" s="25" t="s">
        <v>209</v>
      </c>
      <c r="E1168" s="25" t="s">
        <v>446</v>
      </c>
      <c r="F1168" s="26">
        <v>6.74</v>
      </c>
      <c r="G1168" s="67">
        <v>3.11</v>
      </c>
      <c r="H1168" s="26">
        <v>61.98</v>
      </c>
      <c r="I1168" s="26">
        <v>55.24</v>
      </c>
      <c r="J1168" s="67">
        <v>25.52</v>
      </c>
      <c r="K1168" s="67">
        <v>28.63</v>
      </c>
      <c r="L1168" s="67">
        <v>7.38</v>
      </c>
      <c r="M1168" s="67">
        <v>40</v>
      </c>
      <c r="N1168" s="67">
        <v>47.38</v>
      </c>
      <c r="O1168" s="67">
        <v>18.75</v>
      </c>
      <c r="P1168" s="26">
        <v>40.59375</v>
      </c>
      <c r="Q1168" s="26">
        <v>2.165</v>
      </c>
      <c r="R1168" s="27">
        <v>4.28826464162367E-3</v>
      </c>
      <c r="S1168" s="67">
        <v>0</v>
      </c>
      <c r="T1168" s="25" t="s">
        <v>417</v>
      </c>
      <c r="U1168" s="25" t="s">
        <v>417</v>
      </c>
      <c r="V1168" s="25" t="s">
        <v>417</v>
      </c>
      <c r="W1168" s="24">
        <v>1</v>
      </c>
      <c r="X1168" s="24">
        <v>1</v>
      </c>
    </row>
    <row r="1169" spans="1:24" hidden="1" x14ac:dyDescent="0.35">
      <c r="A1169" t="str">
        <f t="shared" si="18"/>
        <v>5469GRNPEPP</v>
      </c>
      <c r="B1169" s="34">
        <v>5469</v>
      </c>
      <c r="C1169" s="31" t="s">
        <v>57</v>
      </c>
      <c r="D1169" s="31" t="s">
        <v>212</v>
      </c>
      <c r="E1169" s="31" t="s">
        <v>446</v>
      </c>
      <c r="F1169" s="32">
        <v>6.74</v>
      </c>
      <c r="G1169" s="68">
        <v>1.02</v>
      </c>
      <c r="H1169" s="32">
        <v>45.06</v>
      </c>
      <c r="I1169" s="32">
        <v>38.32</v>
      </c>
      <c r="J1169" s="68">
        <v>5.86</v>
      </c>
      <c r="K1169" s="68">
        <v>6.87</v>
      </c>
      <c r="L1169" s="68">
        <v>3.48</v>
      </c>
      <c r="M1169" s="68">
        <v>7</v>
      </c>
      <c r="N1169" s="68">
        <v>10.48</v>
      </c>
      <c r="O1169" s="68">
        <v>3.6</v>
      </c>
      <c r="P1169" s="32">
        <v>23.58</v>
      </c>
      <c r="Q1169" s="32">
        <v>6.55</v>
      </c>
      <c r="R1169" s="33">
        <v>3.422229295022942E-3</v>
      </c>
      <c r="S1169" s="68">
        <v>0</v>
      </c>
      <c r="T1169" s="31" t="s">
        <v>417</v>
      </c>
      <c r="U1169" s="31" t="s">
        <v>417</v>
      </c>
      <c r="V1169" s="31" t="s">
        <v>417</v>
      </c>
      <c r="W1169" s="30">
        <v>1</v>
      </c>
      <c r="X1169" s="30">
        <v>1</v>
      </c>
    </row>
    <row r="1170" spans="1:24" hidden="1" x14ac:dyDescent="0.35">
      <c r="A1170" t="str">
        <f t="shared" si="18"/>
        <v>6192JALPEPP</v>
      </c>
      <c r="B1170" s="28">
        <v>6192</v>
      </c>
      <c r="C1170" s="25" t="s">
        <v>84</v>
      </c>
      <c r="D1170" s="25" t="s">
        <v>223</v>
      </c>
      <c r="E1170" s="25" t="s">
        <v>446</v>
      </c>
      <c r="F1170" s="26">
        <v>6.73</v>
      </c>
      <c r="G1170" s="67">
        <v>1.08</v>
      </c>
      <c r="H1170" s="26">
        <v>18.260000000000002</v>
      </c>
      <c r="I1170" s="26">
        <v>11.53</v>
      </c>
      <c r="J1170" s="67">
        <v>1.85</v>
      </c>
      <c r="K1170" s="67">
        <v>2.94</v>
      </c>
      <c r="L1170" s="67">
        <v>8.43</v>
      </c>
      <c r="M1170" s="67">
        <v>0</v>
      </c>
      <c r="N1170" s="67">
        <v>8.43</v>
      </c>
      <c r="O1170" s="67">
        <v>5.49</v>
      </c>
      <c r="P1170" s="26">
        <v>34.0929</v>
      </c>
      <c r="Q1170" s="26">
        <v>6.21</v>
      </c>
      <c r="R1170" s="27">
        <v>7.3948702229330102E-3</v>
      </c>
      <c r="S1170" s="67">
        <v>0</v>
      </c>
      <c r="T1170" s="25" t="s">
        <v>417</v>
      </c>
      <c r="U1170" s="25" t="s">
        <v>417</v>
      </c>
      <c r="V1170" s="25" t="s">
        <v>417</v>
      </c>
      <c r="W1170" s="24">
        <v>1</v>
      </c>
      <c r="X1170" s="24">
        <v>1</v>
      </c>
    </row>
    <row r="1171" spans="1:24" hidden="1" x14ac:dyDescent="0.35">
      <c r="A1171" t="str">
        <f t="shared" si="18"/>
        <v>1484CINNMGC</v>
      </c>
      <c r="B1171" s="34">
        <v>1484</v>
      </c>
      <c r="C1171" s="31" t="s">
        <v>59</v>
      </c>
      <c r="D1171" s="31" t="s">
        <v>60</v>
      </c>
      <c r="E1171" s="31" t="s">
        <v>446</v>
      </c>
      <c r="F1171" s="32">
        <v>6.73</v>
      </c>
      <c r="G1171" s="68">
        <v>1.25</v>
      </c>
      <c r="H1171" s="32">
        <v>35.700000000000003</v>
      </c>
      <c r="I1171" s="32">
        <v>28.97</v>
      </c>
      <c r="J1171" s="68">
        <v>5.39</v>
      </c>
      <c r="K1171" s="68">
        <v>6.63</v>
      </c>
      <c r="L1171" s="68">
        <v>11.5</v>
      </c>
      <c r="M1171" s="68">
        <v>0</v>
      </c>
      <c r="N1171" s="68">
        <v>11.5</v>
      </c>
      <c r="O1171" s="68">
        <v>4.88</v>
      </c>
      <c r="P1171" s="32">
        <v>26.3032</v>
      </c>
      <c r="Q1171" s="32">
        <v>5.39</v>
      </c>
      <c r="R1171" s="33">
        <v>6.8439027022633289E-3</v>
      </c>
      <c r="S1171" s="68">
        <v>0</v>
      </c>
      <c r="T1171" s="31" t="s">
        <v>417</v>
      </c>
      <c r="U1171" s="31" t="s">
        <v>417</v>
      </c>
      <c r="V1171" s="31" t="s">
        <v>417</v>
      </c>
      <c r="W1171" s="30">
        <v>1</v>
      </c>
      <c r="X1171" s="30">
        <v>1</v>
      </c>
    </row>
    <row r="1172" spans="1:24" hidden="1" x14ac:dyDescent="0.35">
      <c r="A1172" t="str">
        <f t="shared" si="18"/>
        <v>6194ITALSAU</v>
      </c>
      <c r="B1172" s="28">
        <v>6194</v>
      </c>
      <c r="C1172" s="25" t="s">
        <v>31</v>
      </c>
      <c r="D1172" s="25" t="s">
        <v>193</v>
      </c>
      <c r="E1172" s="25" t="s">
        <v>446</v>
      </c>
      <c r="F1172" s="26">
        <v>-6.71</v>
      </c>
      <c r="G1172" s="67">
        <v>-3.05</v>
      </c>
      <c r="H1172" s="26">
        <v>105.37</v>
      </c>
      <c r="I1172" s="26">
        <v>112.08</v>
      </c>
      <c r="J1172" s="67">
        <v>51.24</v>
      </c>
      <c r="K1172" s="67">
        <v>48.17</v>
      </c>
      <c r="L1172" s="67">
        <v>57.15</v>
      </c>
      <c r="M1172" s="67">
        <v>40</v>
      </c>
      <c r="N1172" s="67">
        <v>97.15</v>
      </c>
      <c r="O1172" s="67">
        <v>48.98</v>
      </c>
      <c r="P1172" s="26">
        <v>107.14375</v>
      </c>
      <c r="Q1172" s="26">
        <v>2.1875</v>
      </c>
      <c r="R1172" s="27">
        <v>1.5713886396332259E-2</v>
      </c>
      <c r="S1172" s="67">
        <v>0</v>
      </c>
      <c r="T1172" s="25" t="s">
        <v>417</v>
      </c>
      <c r="U1172" s="25" t="s">
        <v>417</v>
      </c>
      <c r="V1172" s="25" t="s">
        <v>417</v>
      </c>
      <c r="W1172" s="24">
        <v>1</v>
      </c>
      <c r="X1172" s="24">
        <v>1</v>
      </c>
    </row>
    <row r="1173" spans="1:24" hidden="1" x14ac:dyDescent="0.35">
      <c r="A1173" t="str">
        <f t="shared" si="18"/>
        <v>5477CHEDCHS</v>
      </c>
      <c r="B1173" s="34">
        <v>5477</v>
      </c>
      <c r="C1173" s="31" t="s">
        <v>102</v>
      </c>
      <c r="D1173" s="31" t="s">
        <v>186</v>
      </c>
      <c r="E1173" s="31" t="s">
        <v>446</v>
      </c>
      <c r="F1173" s="32">
        <v>6.67</v>
      </c>
      <c r="G1173" s="68">
        <v>2.92</v>
      </c>
      <c r="H1173" s="32">
        <v>44.63</v>
      </c>
      <c r="I1173" s="32">
        <v>37.96</v>
      </c>
      <c r="J1173" s="68">
        <v>16.59</v>
      </c>
      <c r="K1173" s="68">
        <v>19.510000000000002</v>
      </c>
      <c r="L1173" s="68">
        <v>28.21</v>
      </c>
      <c r="M1173" s="68">
        <v>20</v>
      </c>
      <c r="N1173" s="68">
        <v>48.21</v>
      </c>
      <c r="O1173" s="68">
        <v>28.7</v>
      </c>
      <c r="P1173" s="32">
        <v>65.651250000000005</v>
      </c>
      <c r="Q1173" s="32">
        <v>2.2875000000000001</v>
      </c>
      <c r="R1173" s="33">
        <v>1.8997659179918067E-2</v>
      </c>
      <c r="S1173" s="68">
        <v>0</v>
      </c>
      <c r="T1173" s="31" t="s">
        <v>417</v>
      </c>
      <c r="U1173" s="31" t="s">
        <v>417</v>
      </c>
      <c r="V1173" s="31" t="s">
        <v>417</v>
      </c>
      <c r="W1173" s="30">
        <v>1</v>
      </c>
      <c r="X1173" s="30">
        <v>1</v>
      </c>
    </row>
    <row r="1174" spans="1:24" hidden="1" x14ac:dyDescent="0.35">
      <c r="A1174" t="str">
        <f t="shared" si="18"/>
        <v>4239PANLIN9</v>
      </c>
      <c r="B1174" s="28">
        <v>4239</v>
      </c>
      <c r="C1174" s="25" t="s">
        <v>230</v>
      </c>
      <c r="D1174" s="25" t="s">
        <v>229</v>
      </c>
      <c r="E1174" s="25" t="s">
        <v>446</v>
      </c>
      <c r="F1174" s="26">
        <v>-6.67</v>
      </c>
      <c r="G1174" s="67">
        <v>-99</v>
      </c>
      <c r="H1174" s="26">
        <v>6.73</v>
      </c>
      <c r="I1174" s="26">
        <v>13.4</v>
      </c>
      <c r="J1174" s="67">
        <v>199</v>
      </c>
      <c r="K1174" s="67">
        <v>100</v>
      </c>
      <c r="L1174" s="67">
        <v>200</v>
      </c>
      <c r="M1174" s="67">
        <v>200</v>
      </c>
      <c r="N1174" s="67">
        <v>400</v>
      </c>
      <c r="O1174" s="67">
        <v>300</v>
      </c>
      <c r="P1174" s="26">
        <v>20.22</v>
      </c>
      <c r="Q1174" s="26">
        <v>6.7400000000000002E-2</v>
      </c>
      <c r="R1174" s="27">
        <v>4.406398229700092E-3</v>
      </c>
      <c r="S1174" s="67">
        <v>0</v>
      </c>
      <c r="T1174" s="25" t="s">
        <v>417</v>
      </c>
      <c r="U1174" s="25" t="s">
        <v>417</v>
      </c>
      <c r="V1174" s="25" t="s">
        <v>417</v>
      </c>
      <c r="W1174" s="24">
        <v>1</v>
      </c>
      <c r="X1174" s="24">
        <v>1</v>
      </c>
    </row>
    <row r="1175" spans="1:24" hidden="1" x14ac:dyDescent="0.35">
      <c r="A1175" t="str">
        <f t="shared" si="18"/>
        <v>8705ITALSAU</v>
      </c>
      <c r="B1175" s="34">
        <v>8705</v>
      </c>
      <c r="C1175" s="31" t="s">
        <v>31</v>
      </c>
      <c r="D1175" s="31" t="s">
        <v>193</v>
      </c>
      <c r="E1175" s="31" t="s">
        <v>446</v>
      </c>
      <c r="F1175" s="32">
        <v>6.66</v>
      </c>
      <c r="G1175" s="68">
        <v>3.05</v>
      </c>
      <c r="H1175" s="32">
        <v>71.91</v>
      </c>
      <c r="I1175" s="32">
        <v>65.25</v>
      </c>
      <c r="J1175" s="68">
        <v>29.83</v>
      </c>
      <c r="K1175" s="68">
        <v>32.89</v>
      </c>
      <c r="L1175" s="68">
        <v>38.25</v>
      </c>
      <c r="M1175" s="68">
        <v>0</v>
      </c>
      <c r="N1175" s="68">
        <v>38.25</v>
      </c>
      <c r="O1175" s="68">
        <v>5.38</v>
      </c>
      <c r="P1175" s="32">
        <v>11.768750000000001</v>
      </c>
      <c r="Q1175" s="32">
        <v>2.1875</v>
      </c>
      <c r="R1175" s="33">
        <v>2.9267071944686176E-3</v>
      </c>
      <c r="S1175" s="68">
        <v>0</v>
      </c>
      <c r="T1175" s="31" t="s">
        <v>417</v>
      </c>
      <c r="U1175" s="31" t="s">
        <v>417</v>
      </c>
      <c r="V1175" s="31" t="s">
        <v>417</v>
      </c>
      <c r="W1175" s="30">
        <v>1</v>
      </c>
      <c r="X1175" s="30">
        <v>1</v>
      </c>
    </row>
    <row r="1176" spans="1:24" hidden="1" x14ac:dyDescent="0.35">
      <c r="A1176" t="str">
        <f t="shared" si="18"/>
        <v>6172ACHEESE</v>
      </c>
      <c r="B1176" s="28">
        <v>6172</v>
      </c>
      <c r="C1176" s="25" t="s">
        <v>105</v>
      </c>
      <c r="D1176" s="25" t="s">
        <v>187</v>
      </c>
      <c r="E1176" s="25" t="s">
        <v>446</v>
      </c>
      <c r="F1176" s="26">
        <v>6.65</v>
      </c>
      <c r="G1176" s="67">
        <v>2.93</v>
      </c>
      <c r="H1176" s="26">
        <v>17.760000000000002</v>
      </c>
      <c r="I1176" s="26">
        <v>11.11</v>
      </c>
      <c r="J1176" s="67">
        <v>4.91</v>
      </c>
      <c r="K1176" s="67">
        <v>7.84</v>
      </c>
      <c r="L1176" s="67">
        <v>23.59</v>
      </c>
      <c r="M1176" s="67">
        <v>0</v>
      </c>
      <c r="N1176" s="67">
        <v>23.59</v>
      </c>
      <c r="O1176" s="67">
        <v>15.75</v>
      </c>
      <c r="P1176" s="26">
        <v>35.697375000000001</v>
      </c>
      <c r="Q1176" s="26">
        <v>2.2665000000000002</v>
      </c>
      <c r="R1176" s="27">
        <v>9.1949945053935965E-3</v>
      </c>
      <c r="S1176" s="67">
        <v>0</v>
      </c>
      <c r="T1176" s="25" t="s">
        <v>417</v>
      </c>
      <c r="U1176" s="25" t="s">
        <v>417</v>
      </c>
      <c r="V1176" s="25" t="s">
        <v>417</v>
      </c>
      <c r="W1176" s="24">
        <v>1</v>
      </c>
      <c r="X1176" s="24">
        <v>1</v>
      </c>
    </row>
    <row r="1177" spans="1:24" hidden="1" x14ac:dyDescent="0.35">
      <c r="A1177" t="str">
        <f t="shared" si="18"/>
        <v>5457PBOX</v>
      </c>
      <c r="B1177" s="34">
        <v>5457</v>
      </c>
      <c r="C1177" s="31" t="s">
        <v>242</v>
      </c>
      <c r="D1177" s="31" t="s">
        <v>241</v>
      </c>
      <c r="E1177" s="31" t="s">
        <v>446</v>
      </c>
      <c r="F1177" s="32">
        <v>6.65</v>
      </c>
      <c r="G1177" s="68">
        <v>21</v>
      </c>
      <c r="H1177" s="32">
        <v>34.83</v>
      </c>
      <c r="I1177" s="32">
        <v>28.18</v>
      </c>
      <c r="J1177" s="68">
        <v>89</v>
      </c>
      <c r="K1177" s="68">
        <v>110</v>
      </c>
      <c r="L1177" s="68">
        <v>90</v>
      </c>
      <c r="M1177" s="68">
        <v>100</v>
      </c>
      <c r="N1177" s="68">
        <v>190</v>
      </c>
      <c r="O1177" s="68">
        <v>80</v>
      </c>
      <c r="P1177" s="32">
        <v>25.32</v>
      </c>
      <c r="Q1177" s="32">
        <v>0.3165</v>
      </c>
      <c r="R1177" s="33">
        <v>3.0782573625211299E-3</v>
      </c>
      <c r="S1177" s="68">
        <v>0</v>
      </c>
      <c r="T1177" s="31" t="s">
        <v>417</v>
      </c>
      <c r="U1177" s="31" t="s">
        <v>417</v>
      </c>
      <c r="V1177" s="31" t="s">
        <v>417</v>
      </c>
      <c r="W1177" s="30">
        <v>1</v>
      </c>
      <c r="X1177" s="30">
        <v>1</v>
      </c>
    </row>
    <row r="1178" spans="1:24" hidden="1" x14ac:dyDescent="0.35">
      <c r="A1178" t="str">
        <f t="shared" si="18"/>
        <v>6117SMANGP</v>
      </c>
      <c r="B1178" s="28">
        <v>6117</v>
      </c>
      <c r="C1178" s="25" t="s">
        <v>263</v>
      </c>
      <c r="D1178" s="25" t="s">
        <v>504</v>
      </c>
      <c r="E1178" s="25" t="s">
        <v>446</v>
      </c>
      <c r="F1178" s="26">
        <v>-6.63</v>
      </c>
      <c r="G1178" s="67">
        <v>-2.39</v>
      </c>
      <c r="H1178" s="26">
        <v>2.77</v>
      </c>
      <c r="I1178" s="26">
        <v>9.4</v>
      </c>
      <c r="J1178" s="67">
        <v>3.39</v>
      </c>
      <c r="K1178" s="67">
        <v>1</v>
      </c>
      <c r="L1178" s="67">
        <v>8.5</v>
      </c>
      <c r="M1178" s="67">
        <v>0</v>
      </c>
      <c r="N1178" s="67">
        <v>8.5</v>
      </c>
      <c r="O1178" s="67">
        <v>7.5</v>
      </c>
      <c r="P1178" s="26">
        <v>20.79975</v>
      </c>
      <c r="Q1178" s="26">
        <v>2.7732999999999999</v>
      </c>
      <c r="R1178" s="27">
        <v>3.497823839738548E-3</v>
      </c>
      <c r="S1178" s="67">
        <v>0</v>
      </c>
      <c r="T1178" s="25" t="s">
        <v>417</v>
      </c>
      <c r="U1178" s="25" t="s">
        <v>417</v>
      </c>
      <c r="V1178" s="25" t="s">
        <v>417</v>
      </c>
      <c r="W1178" s="24">
        <v>1</v>
      </c>
      <c r="X1178" s="24">
        <v>1</v>
      </c>
    </row>
    <row r="1179" spans="1:24" hidden="1" x14ac:dyDescent="0.35">
      <c r="A1179" t="str">
        <f t="shared" si="18"/>
        <v>617220OZCOKE</v>
      </c>
      <c r="B1179" s="34">
        <v>6172</v>
      </c>
      <c r="C1179" s="31" t="s">
        <v>130</v>
      </c>
      <c r="D1179" s="31" t="s">
        <v>158</v>
      </c>
      <c r="E1179" s="31" t="s">
        <v>461</v>
      </c>
      <c r="F1179" s="32">
        <v>6.62</v>
      </c>
      <c r="G1179" s="68">
        <v>9</v>
      </c>
      <c r="H1179" s="32">
        <v>19.11</v>
      </c>
      <c r="I1179" s="32">
        <v>12.49</v>
      </c>
      <c r="J1179" s="68">
        <v>17</v>
      </c>
      <c r="K1179" s="68">
        <v>26</v>
      </c>
      <c r="L1179" s="68">
        <v>38</v>
      </c>
      <c r="M1179" s="68">
        <v>24</v>
      </c>
      <c r="N1179" s="68">
        <v>62</v>
      </c>
      <c r="O1179" s="68">
        <v>36</v>
      </c>
      <c r="P1179" s="32">
        <v>26.445599999999999</v>
      </c>
      <c r="Q1179" s="32">
        <v>0.73460000000000003</v>
      </c>
      <c r="R1179" s="33">
        <v>6.8119055446468225E-3</v>
      </c>
      <c r="S1179" s="68">
        <v>0</v>
      </c>
      <c r="T1179" s="31" t="s">
        <v>417</v>
      </c>
      <c r="U1179" s="31" t="s">
        <v>417</v>
      </c>
      <c r="V1179" s="31" t="s">
        <v>417</v>
      </c>
      <c r="W1179" s="30">
        <v>1</v>
      </c>
      <c r="X1179" s="30">
        <v>1</v>
      </c>
    </row>
    <row r="1180" spans="1:24" hidden="1" x14ac:dyDescent="0.35">
      <c r="A1180" t="str">
        <f t="shared" si="18"/>
        <v>546820OZSPRT</v>
      </c>
      <c r="B1180" s="28">
        <v>5468</v>
      </c>
      <c r="C1180" s="25" t="s">
        <v>132</v>
      </c>
      <c r="D1180" s="25" t="s">
        <v>162</v>
      </c>
      <c r="E1180" s="25" t="s">
        <v>461</v>
      </c>
      <c r="F1180" s="26">
        <v>6.62</v>
      </c>
      <c r="G1180" s="67">
        <v>9</v>
      </c>
      <c r="H1180" s="26">
        <v>14.68</v>
      </c>
      <c r="I1180" s="26">
        <v>8.06</v>
      </c>
      <c r="J1180" s="67">
        <v>11</v>
      </c>
      <c r="K1180" s="67">
        <v>20</v>
      </c>
      <c r="L1180" s="67">
        <v>20</v>
      </c>
      <c r="M1180" s="67">
        <v>0</v>
      </c>
      <c r="N1180" s="67">
        <v>20</v>
      </c>
      <c r="O1180" s="67">
        <v>0</v>
      </c>
      <c r="P1180" s="26">
        <v>0</v>
      </c>
      <c r="Q1180" s="26">
        <v>0</v>
      </c>
      <c r="R1180" s="27">
        <v>0</v>
      </c>
      <c r="S1180" s="67">
        <v>0</v>
      </c>
      <c r="T1180" s="25" t="s">
        <v>417</v>
      </c>
      <c r="U1180" s="25" t="s">
        <v>417</v>
      </c>
      <c r="V1180" s="25" t="s">
        <v>417</v>
      </c>
      <c r="W1180" s="24">
        <v>1</v>
      </c>
      <c r="X1180" s="24">
        <v>1</v>
      </c>
    </row>
    <row r="1181" spans="1:24" hidden="1" x14ac:dyDescent="0.35">
      <c r="A1181" t="str">
        <f t="shared" si="18"/>
        <v>542720OZDIET</v>
      </c>
      <c r="B1181" s="34">
        <v>5427</v>
      </c>
      <c r="C1181" s="31" t="s">
        <v>131</v>
      </c>
      <c r="D1181" s="31" t="s">
        <v>160</v>
      </c>
      <c r="E1181" s="31" t="s">
        <v>461</v>
      </c>
      <c r="F1181" s="32">
        <v>6.62</v>
      </c>
      <c r="G1181" s="68">
        <v>9</v>
      </c>
      <c r="H1181" s="32">
        <v>13.95</v>
      </c>
      <c r="I1181" s="32">
        <v>7.33</v>
      </c>
      <c r="J1181" s="68">
        <v>10</v>
      </c>
      <c r="K1181" s="68">
        <v>19</v>
      </c>
      <c r="L1181" s="68">
        <v>30</v>
      </c>
      <c r="M1181" s="68">
        <v>24</v>
      </c>
      <c r="N1181" s="68">
        <v>54</v>
      </c>
      <c r="O1181" s="68">
        <v>35</v>
      </c>
      <c r="P1181" s="32">
        <v>25.710999999999999</v>
      </c>
      <c r="Q1181" s="32">
        <v>0.73460000000000003</v>
      </c>
      <c r="R1181" s="33">
        <v>4.0703133451043287E-3</v>
      </c>
      <c r="S1181" s="68">
        <v>0</v>
      </c>
      <c r="T1181" s="31" t="s">
        <v>417</v>
      </c>
      <c r="U1181" s="31" t="s">
        <v>417</v>
      </c>
      <c r="V1181" s="31" t="s">
        <v>417</v>
      </c>
      <c r="W1181" s="30">
        <v>1</v>
      </c>
      <c r="X1181" s="30">
        <v>1</v>
      </c>
    </row>
    <row r="1182" spans="1:24" hidden="1" x14ac:dyDescent="0.35">
      <c r="A1182" t="str">
        <f t="shared" si="18"/>
        <v>428320OZORG</v>
      </c>
      <c r="B1182" s="28">
        <v>4283</v>
      </c>
      <c r="C1182" s="25" t="s">
        <v>134</v>
      </c>
      <c r="D1182" s="25" t="s">
        <v>161</v>
      </c>
      <c r="E1182" s="25" t="s">
        <v>461</v>
      </c>
      <c r="F1182" s="26">
        <v>6.62</v>
      </c>
      <c r="G1182" s="67">
        <v>9</v>
      </c>
      <c r="H1182" s="26">
        <v>19.100000000000001</v>
      </c>
      <c r="I1182" s="26">
        <v>12.48</v>
      </c>
      <c r="J1182" s="67">
        <v>17</v>
      </c>
      <c r="K1182" s="67">
        <v>26</v>
      </c>
      <c r="L1182" s="67">
        <v>19</v>
      </c>
      <c r="M1182" s="67">
        <v>48</v>
      </c>
      <c r="N1182" s="67">
        <v>67</v>
      </c>
      <c r="O1182" s="67">
        <v>41</v>
      </c>
      <c r="P1182" s="26">
        <v>30.118600000000001</v>
      </c>
      <c r="Q1182" s="26">
        <v>0.73460000000000003</v>
      </c>
      <c r="R1182" s="27">
        <v>5.6783453211313875E-3</v>
      </c>
      <c r="S1182" s="67">
        <v>0</v>
      </c>
      <c r="T1182" s="25" t="s">
        <v>417</v>
      </c>
      <c r="U1182" s="25" t="s">
        <v>417</v>
      </c>
      <c r="V1182" s="25" t="s">
        <v>417</v>
      </c>
      <c r="W1182" s="24">
        <v>1</v>
      </c>
      <c r="X1182" s="24">
        <v>1</v>
      </c>
    </row>
    <row r="1183" spans="1:24" hidden="1" x14ac:dyDescent="0.35">
      <c r="A1183" t="str">
        <f t="shared" si="18"/>
        <v>426920OZPBX</v>
      </c>
      <c r="B1183" s="34">
        <v>4269</v>
      </c>
      <c r="C1183" s="31" t="s">
        <v>472</v>
      </c>
      <c r="D1183" s="31" t="s">
        <v>473</v>
      </c>
      <c r="E1183" s="31" t="s">
        <v>461</v>
      </c>
      <c r="F1183" s="32">
        <v>6.61</v>
      </c>
      <c r="G1183" s="68">
        <v>9</v>
      </c>
      <c r="H1183" s="32">
        <v>16.149999999999999</v>
      </c>
      <c r="I1183" s="32">
        <v>9.5399999999999991</v>
      </c>
      <c r="J1183" s="68">
        <v>13</v>
      </c>
      <c r="K1183" s="68">
        <v>22</v>
      </c>
      <c r="L1183" s="68">
        <v>53</v>
      </c>
      <c r="M1183" s="68">
        <v>0</v>
      </c>
      <c r="N1183" s="68">
        <v>53</v>
      </c>
      <c r="O1183" s="68">
        <v>31</v>
      </c>
      <c r="P1183" s="32">
        <v>22.772600000000001</v>
      </c>
      <c r="Q1183" s="32">
        <v>0.73460000000000003</v>
      </c>
      <c r="R1183" s="33">
        <v>4.2458209633769745E-3</v>
      </c>
      <c r="S1183" s="68">
        <v>0</v>
      </c>
      <c r="T1183" s="31" t="s">
        <v>417</v>
      </c>
      <c r="U1183" s="31" t="s">
        <v>417</v>
      </c>
      <c r="V1183" s="31" t="s">
        <v>417</v>
      </c>
      <c r="W1183" s="30">
        <v>1</v>
      </c>
      <c r="X1183" s="30">
        <v>1</v>
      </c>
    </row>
    <row r="1184" spans="1:24" hidden="1" x14ac:dyDescent="0.35">
      <c r="A1184" t="str">
        <f t="shared" si="18"/>
        <v>549020OZSPRT</v>
      </c>
      <c r="B1184" s="28">
        <v>5490</v>
      </c>
      <c r="C1184" s="25" t="s">
        <v>132</v>
      </c>
      <c r="D1184" s="25" t="s">
        <v>162</v>
      </c>
      <c r="E1184" s="25" t="s">
        <v>461</v>
      </c>
      <c r="F1184" s="26">
        <v>6.61</v>
      </c>
      <c r="G1184" s="67">
        <v>9</v>
      </c>
      <c r="H1184" s="26">
        <v>24.97</v>
      </c>
      <c r="I1184" s="26">
        <v>18.36</v>
      </c>
      <c r="J1184" s="67">
        <v>25</v>
      </c>
      <c r="K1184" s="67">
        <v>34</v>
      </c>
      <c r="L1184" s="67">
        <v>58</v>
      </c>
      <c r="M1184" s="67">
        <v>48</v>
      </c>
      <c r="N1184" s="67">
        <v>106</v>
      </c>
      <c r="O1184" s="67">
        <v>72</v>
      </c>
      <c r="P1184" s="26">
        <v>52.891199999999998</v>
      </c>
      <c r="Q1184" s="26">
        <v>0.73460000000000003</v>
      </c>
      <c r="R1184" s="27">
        <v>8.0191565100064185E-3</v>
      </c>
      <c r="S1184" s="67">
        <v>0</v>
      </c>
      <c r="T1184" s="25" t="s">
        <v>417</v>
      </c>
      <c r="U1184" s="25" t="s">
        <v>417</v>
      </c>
      <c r="V1184" s="25" t="s">
        <v>417</v>
      </c>
      <c r="W1184" s="24">
        <v>1</v>
      </c>
      <c r="X1184" s="24">
        <v>1</v>
      </c>
    </row>
    <row r="1185" spans="1:24" hidden="1" x14ac:dyDescent="0.35">
      <c r="A1185" t="str">
        <f t="shared" si="18"/>
        <v>619420OZDRP</v>
      </c>
      <c r="B1185" s="34">
        <v>6194</v>
      </c>
      <c r="C1185" s="31" t="s">
        <v>462</v>
      </c>
      <c r="D1185" s="31" t="s">
        <v>463</v>
      </c>
      <c r="E1185" s="31" t="s">
        <v>461</v>
      </c>
      <c r="F1185" s="32">
        <v>6.61</v>
      </c>
      <c r="G1185" s="68">
        <v>9</v>
      </c>
      <c r="H1185" s="32">
        <v>32.31</v>
      </c>
      <c r="I1185" s="32">
        <v>25.7</v>
      </c>
      <c r="J1185" s="68">
        <v>35</v>
      </c>
      <c r="K1185" s="68">
        <v>44</v>
      </c>
      <c r="L1185" s="68">
        <v>48</v>
      </c>
      <c r="M1185" s="68">
        <v>48</v>
      </c>
      <c r="N1185" s="68">
        <v>96</v>
      </c>
      <c r="O1185" s="68">
        <v>52</v>
      </c>
      <c r="P1185" s="32">
        <v>38.199199999999998</v>
      </c>
      <c r="Q1185" s="32">
        <v>0.73460000000000003</v>
      </c>
      <c r="R1185" s="33">
        <v>5.602360279818237E-3</v>
      </c>
      <c r="S1185" s="68">
        <v>0</v>
      </c>
      <c r="T1185" s="31" t="s">
        <v>417</v>
      </c>
      <c r="U1185" s="31" t="s">
        <v>417</v>
      </c>
      <c r="V1185" s="31" t="s">
        <v>417</v>
      </c>
      <c r="W1185" s="30">
        <v>1</v>
      </c>
      <c r="X1185" s="30">
        <v>1</v>
      </c>
    </row>
    <row r="1186" spans="1:24" hidden="1" x14ac:dyDescent="0.35">
      <c r="A1186" t="str">
        <f t="shared" si="18"/>
        <v>6117DTOMATOE</v>
      </c>
      <c r="B1186" s="28">
        <v>6117</v>
      </c>
      <c r="C1186" s="25" t="s">
        <v>80</v>
      </c>
      <c r="D1186" s="25" t="s">
        <v>195</v>
      </c>
      <c r="E1186" s="25" t="s">
        <v>446</v>
      </c>
      <c r="F1186" s="26">
        <v>6.61</v>
      </c>
      <c r="G1186" s="67">
        <v>1.2</v>
      </c>
      <c r="H1186" s="26">
        <v>13.75</v>
      </c>
      <c r="I1186" s="26">
        <v>7.14</v>
      </c>
      <c r="J1186" s="67">
        <v>1.31</v>
      </c>
      <c r="K1186" s="67">
        <v>2.5099999999999998</v>
      </c>
      <c r="L1186" s="67">
        <v>6.5</v>
      </c>
      <c r="M1186" s="67">
        <v>0</v>
      </c>
      <c r="N1186" s="67">
        <v>6.5</v>
      </c>
      <c r="O1186" s="67">
        <v>4</v>
      </c>
      <c r="P1186" s="26">
        <v>21.993200000000002</v>
      </c>
      <c r="Q1186" s="26">
        <v>5.4983000000000004</v>
      </c>
      <c r="R1186" s="27">
        <v>3.6985223030150767E-3</v>
      </c>
      <c r="S1186" s="67">
        <v>0</v>
      </c>
      <c r="T1186" s="25" t="s">
        <v>417</v>
      </c>
      <c r="U1186" s="25" t="s">
        <v>417</v>
      </c>
      <c r="V1186" s="25" t="s">
        <v>417</v>
      </c>
      <c r="W1186" s="24">
        <v>1</v>
      </c>
      <c r="X1186" s="24">
        <v>1</v>
      </c>
    </row>
    <row r="1187" spans="1:24" hidden="1" x14ac:dyDescent="0.35">
      <c r="A1187" t="str">
        <f t="shared" si="18"/>
        <v>545920OZDIET</v>
      </c>
      <c r="B1187" s="34">
        <v>5459</v>
      </c>
      <c r="C1187" s="31" t="s">
        <v>131</v>
      </c>
      <c r="D1187" s="31" t="s">
        <v>160</v>
      </c>
      <c r="E1187" s="31" t="s">
        <v>461</v>
      </c>
      <c r="F1187" s="32">
        <v>-6.6</v>
      </c>
      <c r="G1187" s="68">
        <v>-9</v>
      </c>
      <c r="H1187" s="32">
        <v>0</v>
      </c>
      <c r="I1187" s="32">
        <v>6.6</v>
      </c>
      <c r="J1187" s="68">
        <v>9</v>
      </c>
      <c r="K1187" s="68">
        <v>0</v>
      </c>
      <c r="L1187" s="68">
        <v>0</v>
      </c>
      <c r="M1187" s="68">
        <v>0</v>
      </c>
      <c r="N1187" s="68">
        <v>0</v>
      </c>
      <c r="O1187" s="68">
        <v>0</v>
      </c>
      <c r="P1187" s="32">
        <v>0</v>
      </c>
      <c r="Q1187" s="32">
        <v>0</v>
      </c>
      <c r="R1187" s="33">
        <v>0</v>
      </c>
      <c r="S1187" s="68">
        <v>0</v>
      </c>
      <c r="T1187" s="31" t="s">
        <v>417</v>
      </c>
      <c r="U1187" s="31" t="s">
        <v>417</v>
      </c>
      <c r="V1187" s="31" t="s">
        <v>417</v>
      </c>
      <c r="W1187" s="30">
        <v>1</v>
      </c>
      <c r="X1187" s="30">
        <v>1</v>
      </c>
    </row>
    <row r="1188" spans="1:24" hidden="1" x14ac:dyDescent="0.35">
      <c r="A1188" t="str">
        <f t="shared" si="18"/>
        <v>6194PENNE</v>
      </c>
      <c r="B1188" s="28">
        <v>6194</v>
      </c>
      <c r="C1188" s="25" t="s">
        <v>86</v>
      </c>
      <c r="D1188" s="25" t="s">
        <v>482</v>
      </c>
      <c r="E1188" s="25" t="s">
        <v>446</v>
      </c>
      <c r="F1188" s="26">
        <v>-6.57</v>
      </c>
      <c r="G1188" s="67">
        <v>-1.41</v>
      </c>
      <c r="H1188" s="26">
        <v>51.39</v>
      </c>
      <c r="I1188" s="26">
        <v>57.96</v>
      </c>
      <c r="J1188" s="67">
        <v>12.44</v>
      </c>
      <c r="K1188" s="67">
        <v>11.02</v>
      </c>
      <c r="L1188" s="67">
        <v>2.16</v>
      </c>
      <c r="M1188" s="67">
        <v>20</v>
      </c>
      <c r="N1188" s="67">
        <v>22.16</v>
      </c>
      <c r="O1188" s="67">
        <v>11.14</v>
      </c>
      <c r="P1188" s="26">
        <v>51.912399999999998</v>
      </c>
      <c r="Q1188" s="26">
        <v>4.66</v>
      </c>
      <c r="R1188" s="27">
        <v>7.6135617444877445E-3</v>
      </c>
      <c r="S1188" s="67">
        <v>0</v>
      </c>
      <c r="T1188" s="25" t="s">
        <v>417</v>
      </c>
      <c r="U1188" s="25" t="s">
        <v>417</v>
      </c>
      <c r="V1188" s="25" t="s">
        <v>417</v>
      </c>
      <c r="W1188" s="24">
        <v>1</v>
      </c>
      <c r="X1188" s="24">
        <v>1</v>
      </c>
    </row>
    <row r="1189" spans="1:24" hidden="1" x14ac:dyDescent="0.35">
      <c r="A1189" t="str">
        <f t="shared" si="18"/>
        <v>619212PANCR</v>
      </c>
      <c r="B1189" s="34">
        <v>6192</v>
      </c>
      <c r="C1189" s="31" t="s">
        <v>103</v>
      </c>
      <c r="D1189" s="31" t="s">
        <v>199</v>
      </c>
      <c r="E1189" s="31" t="s">
        <v>446</v>
      </c>
      <c r="F1189" s="32">
        <v>6.56</v>
      </c>
      <c r="G1189" s="68">
        <v>6.5</v>
      </c>
      <c r="H1189" s="32">
        <v>294.55</v>
      </c>
      <c r="I1189" s="32">
        <v>287.99</v>
      </c>
      <c r="J1189" s="68">
        <v>285.5</v>
      </c>
      <c r="K1189" s="68">
        <v>292</v>
      </c>
      <c r="L1189" s="68">
        <v>28</v>
      </c>
      <c r="M1189" s="68">
        <v>288</v>
      </c>
      <c r="N1189" s="68">
        <v>316</v>
      </c>
      <c r="O1189" s="68">
        <v>24</v>
      </c>
      <c r="P1189" s="32">
        <v>24.2088</v>
      </c>
      <c r="Q1189" s="32">
        <v>1.0086999999999999</v>
      </c>
      <c r="R1189" s="33">
        <v>5.2509740811999168E-3</v>
      </c>
      <c r="S1189" s="68">
        <v>0</v>
      </c>
      <c r="T1189" s="31" t="s">
        <v>417</v>
      </c>
      <c r="U1189" s="31" t="s">
        <v>417</v>
      </c>
      <c r="V1189" s="31" t="s">
        <v>417</v>
      </c>
      <c r="W1189" s="30">
        <v>1</v>
      </c>
      <c r="X1189" s="30">
        <v>1</v>
      </c>
    </row>
    <row r="1190" spans="1:24" hidden="1" x14ac:dyDescent="0.35">
      <c r="A1190" t="str">
        <f t="shared" si="18"/>
        <v>5457CHEDCHS</v>
      </c>
      <c r="B1190" s="28">
        <v>5457</v>
      </c>
      <c r="C1190" s="25" t="s">
        <v>102</v>
      </c>
      <c r="D1190" s="25" t="s">
        <v>186</v>
      </c>
      <c r="E1190" s="25" t="s">
        <v>446</v>
      </c>
      <c r="F1190" s="26">
        <v>-6.55</v>
      </c>
      <c r="G1190" s="67">
        <v>-2.86</v>
      </c>
      <c r="H1190" s="26">
        <v>46.47</v>
      </c>
      <c r="I1190" s="26">
        <v>53.02</v>
      </c>
      <c r="J1190" s="67">
        <v>23.18</v>
      </c>
      <c r="K1190" s="67">
        <v>20.309999999999999</v>
      </c>
      <c r="L1190" s="67">
        <v>33.31</v>
      </c>
      <c r="M1190" s="67">
        <v>20</v>
      </c>
      <c r="N1190" s="67">
        <v>53.31</v>
      </c>
      <c r="O1190" s="67">
        <v>33</v>
      </c>
      <c r="P1190" s="26">
        <v>75.487499999999997</v>
      </c>
      <c r="Q1190" s="26">
        <v>2.2875000000000001</v>
      </c>
      <c r="R1190" s="27">
        <v>9.1773283038433552E-3</v>
      </c>
      <c r="S1190" s="67">
        <v>0</v>
      </c>
      <c r="T1190" s="25" t="s">
        <v>417</v>
      </c>
      <c r="U1190" s="25" t="s">
        <v>417</v>
      </c>
      <c r="V1190" s="25" t="s">
        <v>417</v>
      </c>
      <c r="W1190" s="24">
        <v>1</v>
      </c>
      <c r="X1190" s="24">
        <v>1</v>
      </c>
    </row>
    <row r="1191" spans="1:24" hidden="1" x14ac:dyDescent="0.35">
      <c r="A1191" t="str">
        <f t="shared" si="18"/>
        <v>4239ONIONS</v>
      </c>
      <c r="B1191" s="34">
        <v>4239</v>
      </c>
      <c r="C1191" s="31" t="s">
        <v>52</v>
      </c>
      <c r="D1191" s="31" t="s">
        <v>232</v>
      </c>
      <c r="E1191" s="31" t="s">
        <v>446</v>
      </c>
      <c r="F1191" s="32">
        <v>6.54</v>
      </c>
      <c r="G1191" s="68">
        <v>1.64</v>
      </c>
      <c r="H1191" s="32">
        <v>48.31</v>
      </c>
      <c r="I1191" s="32">
        <v>41.77</v>
      </c>
      <c r="J1191" s="68">
        <v>10.46</v>
      </c>
      <c r="K1191" s="68">
        <v>12.11</v>
      </c>
      <c r="L1191" s="68">
        <v>5.5</v>
      </c>
      <c r="M1191" s="68">
        <v>11</v>
      </c>
      <c r="N1191" s="68">
        <v>16.5</v>
      </c>
      <c r="O1191" s="68">
        <v>4.3899999999999997</v>
      </c>
      <c r="P1191" s="32">
        <v>17.516100000000002</v>
      </c>
      <c r="Q1191" s="32">
        <v>3.99</v>
      </c>
      <c r="R1191" s="33">
        <v>3.817156875927289E-3</v>
      </c>
      <c r="S1191" s="68">
        <v>0</v>
      </c>
      <c r="T1191" s="31" t="s">
        <v>417</v>
      </c>
      <c r="U1191" s="31" t="s">
        <v>417</v>
      </c>
      <c r="V1191" s="31" t="s">
        <v>417</v>
      </c>
      <c r="W1191" s="30">
        <v>1</v>
      </c>
      <c r="X1191" s="30">
        <v>1</v>
      </c>
    </row>
    <row r="1192" spans="1:24" hidden="1" x14ac:dyDescent="0.35">
      <c r="A1192" t="str">
        <f t="shared" si="18"/>
        <v>5480SMANGP</v>
      </c>
      <c r="B1192" s="28">
        <v>5480</v>
      </c>
      <c r="C1192" s="25" t="s">
        <v>263</v>
      </c>
      <c r="D1192" s="25" t="s">
        <v>504</v>
      </c>
      <c r="E1192" s="25" t="s">
        <v>446</v>
      </c>
      <c r="F1192" s="26">
        <v>6.54</v>
      </c>
      <c r="G1192" s="67">
        <v>2.36</v>
      </c>
      <c r="H1192" s="26">
        <v>15.26</v>
      </c>
      <c r="I1192" s="26">
        <v>8.7200000000000006</v>
      </c>
      <c r="J1192" s="67">
        <v>3.15</v>
      </c>
      <c r="K1192" s="67">
        <v>5.51</v>
      </c>
      <c r="L1192" s="67">
        <v>4.5</v>
      </c>
      <c r="M1192" s="67">
        <v>6</v>
      </c>
      <c r="N1192" s="67">
        <v>10.5</v>
      </c>
      <c r="O1192" s="67">
        <v>5</v>
      </c>
      <c r="P1192" s="26">
        <v>13.8665</v>
      </c>
      <c r="Q1192" s="26">
        <v>2.7732999999999999</v>
      </c>
      <c r="R1192" s="27">
        <v>2.1709406138580578E-3</v>
      </c>
      <c r="S1192" s="67">
        <v>0</v>
      </c>
      <c r="T1192" s="25" t="s">
        <v>417</v>
      </c>
      <c r="U1192" s="25" t="s">
        <v>417</v>
      </c>
      <c r="V1192" s="25" t="s">
        <v>417</v>
      </c>
      <c r="W1192" s="24">
        <v>1</v>
      </c>
      <c r="X1192" s="24">
        <v>1</v>
      </c>
    </row>
    <row r="1193" spans="1:24" hidden="1" x14ac:dyDescent="0.35">
      <c r="A1193" t="str">
        <f t="shared" si="18"/>
        <v>5469SUBRL</v>
      </c>
      <c r="B1193" s="34">
        <v>5469</v>
      </c>
      <c r="C1193" s="31" t="s">
        <v>250</v>
      </c>
      <c r="D1193" s="31" t="s">
        <v>24</v>
      </c>
      <c r="E1193" s="31" t="s">
        <v>446</v>
      </c>
      <c r="F1193" s="32">
        <v>6.54</v>
      </c>
      <c r="G1193" s="68">
        <v>11</v>
      </c>
      <c r="H1193" s="32">
        <v>33.89</v>
      </c>
      <c r="I1193" s="32">
        <v>27.35</v>
      </c>
      <c r="J1193" s="68">
        <v>46</v>
      </c>
      <c r="K1193" s="68">
        <v>57</v>
      </c>
      <c r="L1193" s="68">
        <v>44</v>
      </c>
      <c r="M1193" s="68">
        <v>48</v>
      </c>
      <c r="N1193" s="68">
        <v>92</v>
      </c>
      <c r="O1193" s="68">
        <v>35</v>
      </c>
      <c r="P1193" s="32">
        <v>20.811</v>
      </c>
      <c r="Q1193" s="32">
        <v>0.59460000000000002</v>
      </c>
      <c r="R1193" s="33">
        <v>3.0203568218287722E-3</v>
      </c>
      <c r="S1193" s="68">
        <v>0</v>
      </c>
      <c r="T1193" s="31" t="s">
        <v>417</v>
      </c>
      <c r="U1193" s="31" t="s">
        <v>417</v>
      </c>
      <c r="V1193" s="31" t="s">
        <v>417</v>
      </c>
      <c r="W1193" s="30">
        <v>1</v>
      </c>
      <c r="X1193" s="30">
        <v>1</v>
      </c>
    </row>
    <row r="1194" spans="1:24" hidden="1" x14ac:dyDescent="0.35">
      <c r="A1194" t="str">
        <f t="shared" si="18"/>
        <v>4293BACON</v>
      </c>
      <c r="B1194" s="28">
        <v>4293</v>
      </c>
      <c r="C1194" s="25" t="s">
        <v>17</v>
      </c>
      <c r="D1194" s="25" t="s">
        <v>167</v>
      </c>
      <c r="E1194" s="25" t="s">
        <v>446</v>
      </c>
      <c r="F1194" s="26">
        <v>-6.52</v>
      </c>
      <c r="G1194" s="67">
        <v>-1.06</v>
      </c>
      <c r="H1194" s="26">
        <v>95.86</v>
      </c>
      <c r="I1194" s="26">
        <v>102.38</v>
      </c>
      <c r="J1194" s="67">
        <v>16.88</v>
      </c>
      <c r="K1194" s="67">
        <v>15.82</v>
      </c>
      <c r="L1194" s="67">
        <v>11.39</v>
      </c>
      <c r="M1194" s="67">
        <v>20</v>
      </c>
      <c r="N1194" s="67">
        <v>31.39</v>
      </c>
      <c r="O1194" s="67">
        <v>15.57</v>
      </c>
      <c r="P1194" s="26">
        <v>94.354200000000006</v>
      </c>
      <c r="Q1194" s="26">
        <v>6.06</v>
      </c>
      <c r="R1194" s="27">
        <v>1.878886381141353E-2</v>
      </c>
      <c r="S1194" s="67">
        <v>0</v>
      </c>
      <c r="T1194" s="25" t="s">
        <v>417</v>
      </c>
      <c r="U1194" s="25" t="s">
        <v>417</v>
      </c>
      <c r="V1194" s="25" t="s">
        <v>417</v>
      </c>
      <c r="W1194" s="24">
        <v>1</v>
      </c>
      <c r="X1194" s="24">
        <v>1</v>
      </c>
    </row>
    <row r="1195" spans="1:24" hidden="1" x14ac:dyDescent="0.35">
      <c r="A1195" t="str">
        <f t="shared" si="18"/>
        <v>6117JALPEPP</v>
      </c>
      <c r="B1195" s="34">
        <v>6117</v>
      </c>
      <c r="C1195" s="31" t="s">
        <v>84</v>
      </c>
      <c r="D1195" s="31" t="s">
        <v>223</v>
      </c>
      <c r="E1195" s="31" t="s">
        <v>446</v>
      </c>
      <c r="F1195" s="32">
        <v>6.51</v>
      </c>
      <c r="G1195" s="68">
        <v>1.05</v>
      </c>
      <c r="H1195" s="32">
        <v>13.97</v>
      </c>
      <c r="I1195" s="32">
        <v>7.46</v>
      </c>
      <c r="J1195" s="68">
        <v>1.21</v>
      </c>
      <c r="K1195" s="68">
        <v>2.2599999999999998</v>
      </c>
      <c r="L1195" s="68">
        <v>9.25</v>
      </c>
      <c r="M1195" s="68">
        <v>0</v>
      </c>
      <c r="N1195" s="68">
        <v>9.25</v>
      </c>
      <c r="O1195" s="68">
        <v>7</v>
      </c>
      <c r="P1195" s="32">
        <v>43.47</v>
      </c>
      <c r="Q1195" s="32">
        <v>6.21</v>
      </c>
      <c r="R1195" s="33">
        <v>7.3102033588593454E-3</v>
      </c>
      <c r="S1195" s="68">
        <v>0</v>
      </c>
      <c r="T1195" s="31" t="s">
        <v>417</v>
      </c>
      <c r="U1195" s="31" t="s">
        <v>417</v>
      </c>
      <c r="V1195" s="31" t="s">
        <v>417</v>
      </c>
      <c r="W1195" s="30">
        <v>1</v>
      </c>
      <c r="X1195" s="30">
        <v>1</v>
      </c>
    </row>
    <row r="1196" spans="1:24" hidden="1" x14ac:dyDescent="0.35">
      <c r="A1196" t="str">
        <f t="shared" si="18"/>
        <v>8705ACHEESE</v>
      </c>
      <c r="B1196" s="28">
        <v>8705</v>
      </c>
      <c r="C1196" s="25" t="s">
        <v>105</v>
      </c>
      <c r="D1196" s="25" t="s">
        <v>187</v>
      </c>
      <c r="E1196" s="25" t="s">
        <v>446</v>
      </c>
      <c r="F1196" s="26">
        <v>6.51</v>
      </c>
      <c r="G1196" s="67">
        <v>2.88</v>
      </c>
      <c r="H1196" s="26">
        <v>16.64</v>
      </c>
      <c r="I1196" s="26">
        <v>10.130000000000001</v>
      </c>
      <c r="J1196" s="67">
        <v>4.4800000000000004</v>
      </c>
      <c r="K1196" s="67">
        <v>7.35</v>
      </c>
      <c r="L1196" s="67">
        <v>17.5</v>
      </c>
      <c r="M1196" s="67">
        <v>0</v>
      </c>
      <c r="N1196" s="67">
        <v>17.5</v>
      </c>
      <c r="O1196" s="67">
        <v>10.16</v>
      </c>
      <c r="P1196" s="26">
        <v>23.027640000000002</v>
      </c>
      <c r="Q1196" s="26">
        <v>2.2665000000000002</v>
      </c>
      <c r="R1196" s="27">
        <v>5.7266200454282159E-3</v>
      </c>
      <c r="S1196" s="67">
        <v>0</v>
      </c>
      <c r="T1196" s="25" t="s">
        <v>417</v>
      </c>
      <c r="U1196" s="25" t="s">
        <v>417</v>
      </c>
      <c r="V1196" s="25" t="s">
        <v>417</v>
      </c>
      <c r="W1196" s="24">
        <v>1</v>
      </c>
      <c r="X1196" s="24">
        <v>1</v>
      </c>
    </row>
    <row r="1197" spans="1:24" hidden="1" x14ac:dyDescent="0.35">
      <c r="A1197" t="str">
        <f t="shared" si="18"/>
        <v>6172BANAPEP</v>
      </c>
      <c r="B1197" s="34">
        <v>6172</v>
      </c>
      <c r="C1197" s="31" t="s">
        <v>87</v>
      </c>
      <c r="D1197" s="31" t="s">
        <v>170</v>
      </c>
      <c r="E1197" s="31" t="s">
        <v>446</v>
      </c>
      <c r="F1197" s="32">
        <v>6.49</v>
      </c>
      <c r="G1197" s="68">
        <v>1.02</v>
      </c>
      <c r="H1197" s="32">
        <v>11.79</v>
      </c>
      <c r="I1197" s="32">
        <v>5.3</v>
      </c>
      <c r="J1197" s="68">
        <v>0.83</v>
      </c>
      <c r="K1197" s="68">
        <v>1.85</v>
      </c>
      <c r="L1197" s="68">
        <v>14.84</v>
      </c>
      <c r="M1197" s="68">
        <v>0</v>
      </c>
      <c r="N1197" s="68">
        <v>14.84</v>
      </c>
      <c r="O1197" s="68">
        <v>12.98</v>
      </c>
      <c r="P1197" s="32">
        <v>82.503476000000006</v>
      </c>
      <c r="Q1197" s="32">
        <v>6.3562000000000003</v>
      </c>
      <c r="R1197" s="33">
        <v>2.125139477330959E-2</v>
      </c>
      <c r="S1197" s="68">
        <v>0</v>
      </c>
      <c r="T1197" s="31" t="s">
        <v>417</v>
      </c>
      <c r="U1197" s="31" t="s">
        <v>417</v>
      </c>
      <c r="V1197" s="31" t="s">
        <v>417</v>
      </c>
      <c r="W1197" s="30">
        <v>1</v>
      </c>
      <c r="X1197" s="30">
        <v>1</v>
      </c>
    </row>
    <row r="1198" spans="1:24" hidden="1" x14ac:dyDescent="0.35">
      <c r="A1198" t="str">
        <f t="shared" si="18"/>
        <v>619212THIN</v>
      </c>
      <c r="B1198" s="28">
        <v>6192</v>
      </c>
      <c r="C1198" s="25" t="s">
        <v>116</v>
      </c>
      <c r="D1198" s="25" t="s">
        <v>264</v>
      </c>
      <c r="E1198" s="25" t="s">
        <v>446</v>
      </c>
      <c r="F1198" s="26">
        <v>6.49</v>
      </c>
      <c r="G1198" s="67">
        <v>13</v>
      </c>
      <c r="H1198" s="26">
        <v>59.36</v>
      </c>
      <c r="I1198" s="26">
        <v>52.87</v>
      </c>
      <c r="J1198" s="67">
        <v>106</v>
      </c>
      <c r="K1198" s="67">
        <v>119</v>
      </c>
      <c r="L1198" s="67">
        <v>170</v>
      </c>
      <c r="M1198" s="67">
        <v>0</v>
      </c>
      <c r="N1198" s="67">
        <v>170</v>
      </c>
      <c r="O1198" s="67">
        <v>51</v>
      </c>
      <c r="P1198" s="26">
        <v>25.438800000000001</v>
      </c>
      <c r="Q1198" s="26">
        <v>0.49880000000000002</v>
      </c>
      <c r="R1198" s="27">
        <v>5.5177654182292576E-3</v>
      </c>
      <c r="S1198" s="67">
        <v>0</v>
      </c>
      <c r="T1198" s="25" t="s">
        <v>417</v>
      </c>
      <c r="U1198" s="25" t="s">
        <v>417</v>
      </c>
      <c r="V1198" s="25" t="s">
        <v>417</v>
      </c>
      <c r="W1198" s="24">
        <v>1</v>
      </c>
      <c r="X1198" s="24">
        <v>1</v>
      </c>
    </row>
    <row r="1199" spans="1:24" hidden="1" x14ac:dyDescent="0.35">
      <c r="A1199" t="str">
        <f t="shared" si="18"/>
        <v>549012THIN</v>
      </c>
      <c r="B1199" s="34">
        <v>5490</v>
      </c>
      <c r="C1199" s="31" t="s">
        <v>116</v>
      </c>
      <c r="D1199" s="31" t="s">
        <v>264</v>
      </c>
      <c r="E1199" s="31" t="s">
        <v>446</v>
      </c>
      <c r="F1199" s="32">
        <v>6.48</v>
      </c>
      <c r="G1199" s="68">
        <v>13</v>
      </c>
      <c r="H1199" s="32">
        <v>121.72</v>
      </c>
      <c r="I1199" s="32">
        <v>115.24</v>
      </c>
      <c r="J1199" s="68">
        <v>231</v>
      </c>
      <c r="K1199" s="68">
        <v>244</v>
      </c>
      <c r="L1199" s="68">
        <v>115</v>
      </c>
      <c r="M1199" s="68">
        <v>180</v>
      </c>
      <c r="N1199" s="68">
        <v>295</v>
      </c>
      <c r="O1199" s="68">
        <v>51</v>
      </c>
      <c r="P1199" s="32">
        <v>25.438800000000001</v>
      </c>
      <c r="Q1199" s="32">
        <v>0.49880000000000002</v>
      </c>
      <c r="R1199" s="33">
        <v>3.856931183764999E-3</v>
      </c>
      <c r="S1199" s="68">
        <v>0</v>
      </c>
      <c r="T1199" s="31" t="s">
        <v>417</v>
      </c>
      <c r="U1199" s="31" t="s">
        <v>417</v>
      </c>
      <c r="V1199" s="31" t="s">
        <v>417</v>
      </c>
      <c r="W1199" s="30">
        <v>1</v>
      </c>
      <c r="X1199" s="30">
        <v>1</v>
      </c>
    </row>
    <row r="1200" spans="1:24" hidden="1" x14ac:dyDescent="0.35">
      <c r="A1200" t="str">
        <f t="shared" si="18"/>
        <v>542712THIN</v>
      </c>
      <c r="B1200" s="28">
        <v>5427</v>
      </c>
      <c r="C1200" s="25" t="s">
        <v>116</v>
      </c>
      <c r="D1200" s="25" t="s">
        <v>264</v>
      </c>
      <c r="E1200" s="25" t="s">
        <v>446</v>
      </c>
      <c r="F1200" s="26">
        <v>6.48</v>
      </c>
      <c r="G1200" s="67">
        <v>13</v>
      </c>
      <c r="H1200" s="26">
        <v>99.76</v>
      </c>
      <c r="I1200" s="26">
        <v>93.28</v>
      </c>
      <c r="J1200" s="67">
        <v>187</v>
      </c>
      <c r="K1200" s="67">
        <v>200</v>
      </c>
      <c r="L1200" s="67">
        <v>110</v>
      </c>
      <c r="M1200" s="67">
        <v>180</v>
      </c>
      <c r="N1200" s="67">
        <v>290</v>
      </c>
      <c r="O1200" s="67">
        <v>90</v>
      </c>
      <c r="P1200" s="26">
        <v>44.892000000000003</v>
      </c>
      <c r="Q1200" s="26">
        <v>0.49880000000000002</v>
      </c>
      <c r="R1200" s="27">
        <v>7.1068611368061748E-3</v>
      </c>
      <c r="S1200" s="67">
        <v>0</v>
      </c>
      <c r="T1200" s="25" t="s">
        <v>417</v>
      </c>
      <c r="U1200" s="25" t="s">
        <v>417</v>
      </c>
      <c r="V1200" s="25" t="s">
        <v>417</v>
      </c>
      <c r="W1200" s="24">
        <v>1</v>
      </c>
      <c r="X1200" s="24">
        <v>1</v>
      </c>
    </row>
    <row r="1201" spans="1:24" hidden="1" x14ac:dyDescent="0.35">
      <c r="A1201" t="str">
        <f t="shared" si="18"/>
        <v>6117SUBBOX</v>
      </c>
      <c r="B1201" s="34">
        <v>6117</v>
      </c>
      <c r="C1201" s="31" t="s">
        <v>165</v>
      </c>
      <c r="D1201" s="31" t="s">
        <v>454</v>
      </c>
      <c r="E1201" s="31" t="s">
        <v>446</v>
      </c>
      <c r="F1201" s="32">
        <v>6.47</v>
      </c>
      <c r="G1201" s="68">
        <v>37</v>
      </c>
      <c r="H1201" s="32">
        <v>77.63</v>
      </c>
      <c r="I1201" s="32">
        <v>71.16</v>
      </c>
      <c r="J1201" s="68">
        <v>407</v>
      </c>
      <c r="K1201" s="68">
        <v>444</v>
      </c>
      <c r="L1201" s="68">
        <v>244</v>
      </c>
      <c r="M1201" s="68">
        <v>400</v>
      </c>
      <c r="N1201" s="68">
        <v>644</v>
      </c>
      <c r="O1201" s="68">
        <v>200</v>
      </c>
      <c r="P1201" s="32">
        <v>34.979999999999997</v>
      </c>
      <c r="Q1201" s="32">
        <v>0.1749</v>
      </c>
      <c r="R1201" s="33">
        <v>5.8824686793857812E-3</v>
      </c>
      <c r="S1201" s="68">
        <v>0</v>
      </c>
      <c r="T1201" s="31" t="s">
        <v>417</v>
      </c>
      <c r="U1201" s="31" t="s">
        <v>417</v>
      </c>
      <c r="V1201" s="31" t="s">
        <v>417</v>
      </c>
      <c r="W1201" s="30">
        <v>1</v>
      </c>
      <c r="X1201" s="30">
        <v>1</v>
      </c>
    </row>
    <row r="1202" spans="1:24" hidden="1" x14ac:dyDescent="0.35">
      <c r="A1202" t="str">
        <f t="shared" si="18"/>
        <v>6165RANCHCP</v>
      </c>
      <c r="B1202" s="28">
        <v>6165</v>
      </c>
      <c r="C1202" s="25" t="s">
        <v>246</v>
      </c>
      <c r="D1202" s="25" t="s">
        <v>457</v>
      </c>
      <c r="E1202" s="25" t="s">
        <v>446</v>
      </c>
      <c r="F1202" s="26">
        <v>6.46</v>
      </c>
      <c r="G1202" s="67">
        <v>32</v>
      </c>
      <c r="H1202" s="26">
        <v>65.59</v>
      </c>
      <c r="I1202" s="26">
        <v>59.13</v>
      </c>
      <c r="J1202" s="67">
        <v>293</v>
      </c>
      <c r="K1202" s="67">
        <v>325</v>
      </c>
      <c r="L1202" s="67">
        <v>120</v>
      </c>
      <c r="M1202" s="67">
        <v>480</v>
      </c>
      <c r="N1202" s="67">
        <v>600</v>
      </c>
      <c r="O1202" s="67">
        <v>275</v>
      </c>
      <c r="P1202" s="26">
        <v>55.494999999999997</v>
      </c>
      <c r="Q1202" s="26">
        <v>0.20180000000000001</v>
      </c>
      <c r="R1202" s="27">
        <v>8.2153085594840226E-3</v>
      </c>
      <c r="S1202" s="67">
        <v>0</v>
      </c>
      <c r="T1202" s="25" t="s">
        <v>417</v>
      </c>
      <c r="U1202" s="25" t="s">
        <v>417</v>
      </c>
      <c r="V1202" s="25" t="s">
        <v>417</v>
      </c>
      <c r="W1202" s="24">
        <v>1</v>
      </c>
      <c r="X1202" s="24">
        <v>1</v>
      </c>
    </row>
    <row r="1203" spans="1:24" hidden="1" x14ac:dyDescent="0.35">
      <c r="A1203" t="str">
        <f t="shared" si="18"/>
        <v>5459SAUCEGP</v>
      </c>
      <c r="B1203" s="34">
        <v>5459</v>
      </c>
      <c r="C1203" s="31" t="s">
        <v>42</v>
      </c>
      <c r="D1203" s="31" t="s">
        <v>209</v>
      </c>
      <c r="E1203" s="31" t="s">
        <v>446</v>
      </c>
      <c r="F1203" s="32">
        <v>-6.45</v>
      </c>
      <c r="G1203" s="68">
        <v>-2.23</v>
      </c>
      <c r="H1203" s="32">
        <v>16.61</v>
      </c>
      <c r="I1203" s="32">
        <v>23.06</v>
      </c>
      <c r="J1203" s="68">
        <v>7.99</v>
      </c>
      <c r="K1203" s="68">
        <v>5.75</v>
      </c>
      <c r="L1203" s="68">
        <v>2.25</v>
      </c>
      <c r="M1203" s="68">
        <v>12</v>
      </c>
      <c r="N1203" s="68">
        <v>14.25</v>
      </c>
      <c r="O1203" s="68">
        <v>8.5</v>
      </c>
      <c r="P1203" s="32">
        <v>24.536950000000001</v>
      </c>
      <c r="Q1203" s="32">
        <v>2.8866999999999998</v>
      </c>
      <c r="R1203" s="33">
        <v>3.1017404544966026E-3</v>
      </c>
      <c r="S1203" s="68">
        <v>0</v>
      </c>
      <c r="T1203" s="31" t="s">
        <v>417</v>
      </c>
      <c r="U1203" s="31" t="s">
        <v>417</v>
      </c>
      <c r="V1203" s="31" t="s">
        <v>417</v>
      </c>
      <c r="W1203" s="30">
        <v>1</v>
      </c>
      <c r="X1203" s="30">
        <v>1</v>
      </c>
    </row>
    <row r="1204" spans="1:24" hidden="1" x14ac:dyDescent="0.35">
      <c r="A1204" t="str">
        <f t="shared" si="18"/>
        <v>5462CAEPK</v>
      </c>
      <c r="B1204" s="28">
        <v>5462</v>
      </c>
      <c r="C1204" s="25" t="s">
        <v>185</v>
      </c>
      <c r="D1204" s="25" t="s">
        <v>184</v>
      </c>
      <c r="E1204" s="25" t="s">
        <v>446</v>
      </c>
      <c r="F1204" s="26">
        <v>-6.43</v>
      </c>
      <c r="G1204" s="67">
        <v>-23</v>
      </c>
      <c r="H1204" s="26">
        <v>0.01</v>
      </c>
      <c r="I1204" s="26">
        <v>6.44</v>
      </c>
      <c r="J1204" s="67">
        <v>23</v>
      </c>
      <c r="K1204" s="67">
        <v>0</v>
      </c>
      <c r="L1204" s="67">
        <v>60</v>
      </c>
      <c r="M1204" s="67">
        <v>0</v>
      </c>
      <c r="N1204" s="67">
        <v>60</v>
      </c>
      <c r="O1204" s="67">
        <v>60</v>
      </c>
      <c r="P1204" s="26">
        <v>16.782</v>
      </c>
      <c r="Q1204" s="26">
        <v>0.2797</v>
      </c>
      <c r="R1204" s="27">
        <v>2.7789410515763314E-3</v>
      </c>
      <c r="S1204" s="67">
        <v>0</v>
      </c>
      <c r="T1204" s="25" t="s">
        <v>417</v>
      </c>
      <c r="U1204" s="25" t="s">
        <v>417</v>
      </c>
      <c r="V1204" s="25" t="s">
        <v>417</v>
      </c>
      <c r="W1204" s="24">
        <v>1</v>
      </c>
      <c r="X1204" s="24">
        <v>1</v>
      </c>
    </row>
    <row r="1205" spans="1:24" hidden="1" x14ac:dyDescent="0.35">
      <c r="A1205" t="str">
        <f t="shared" si="18"/>
        <v>546514PIZBO</v>
      </c>
      <c r="B1205" s="34">
        <v>5465</v>
      </c>
      <c r="C1205" s="31" t="s">
        <v>178</v>
      </c>
      <c r="D1205" s="31" t="s">
        <v>177</v>
      </c>
      <c r="E1205" s="31" t="s">
        <v>446</v>
      </c>
      <c r="F1205" s="32">
        <v>6.43</v>
      </c>
      <c r="G1205" s="68">
        <v>16</v>
      </c>
      <c r="H1205" s="32">
        <v>287.29000000000002</v>
      </c>
      <c r="I1205" s="32">
        <v>280.86</v>
      </c>
      <c r="J1205" s="68">
        <v>699</v>
      </c>
      <c r="K1205" s="68">
        <v>715</v>
      </c>
      <c r="L1205" s="68">
        <v>790</v>
      </c>
      <c r="M1205" s="68">
        <v>550</v>
      </c>
      <c r="N1205" s="68">
        <v>1340</v>
      </c>
      <c r="O1205" s="68">
        <v>625</v>
      </c>
      <c r="P1205" s="32">
        <v>251.125</v>
      </c>
      <c r="Q1205" s="32">
        <v>0.40179999999999999</v>
      </c>
      <c r="R1205" s="33">
        <v>3.0688165975972643E-2</v>
      </c>
      <c r="S1205" s="68">
        <v>0</v>
      </c>
      <c r="T1205" s="31" t="s">
        <v>417</v>
      </c>
      <c r="U1205" s="31" t="s">
        <v>417</v>
      </c>
      <c r="V1205" s="31" t="s">
        <v>417</v>
      </c>
      <c r="W1205" s="30">
        <v>1</v>
      </c>
      <c r="X1205" s="30">
        <v>1</v>
      </c>
    </row>
    <row r="1206" spans="1:24" hidden="1" x14ac:dyDescent="0.35">
      <c r="A1206" t="str">
        <f t="shared" si="18"/>
        <v>5423CORNFL</v>
      </c>
      <c r="B1206" s="28">
        <v>5423</v>
      </c>
      <c r="C1206" s="25" t="s">
        <v>194</v>
      </c>
      <c r="D1206" s="25" t="s">
        <v>471</v>
      </c>
      <c r="E1206" s="25" t="s">
        <v>446</v>
      </c>
      <c r="F1206" s="26">
        <v>6.4</v>
      </c>
      <c r="G1206" s="67">
        <v>15.84</v>
      </c>
      <c r="H1206" s="26">
        <v>20.2</v>
      </c>
      <c r="I1206" s="26">
        <v>13.8</v>
      </c>
      <c r="J1206" s="67">
        <v>34.159999999999997</v>
      </c>
      <c r="K1206" s="67">
        <v>49.99</v>
      </c>
      <c r="L1206" s="67">
        <v>100</v>
      </c>
      <c r="M1206" s="67">
        <v>0</v>
      </c>
      <c r="N1206" s="67">
        <v>100</v>
      </c>
      <c r="O1206" s="67">
        <v>50</v>
      </c>
      <c r="P1206" s="26">
        <v>20.2</v>
      </c>
      <c r="Q1206" s="26">
        <v>0.40400000000000003</v>
      </c>
      <c r="R1206" s="27">
        <v>4.4933211008227406E-3</v>
      </c>
      <c r="S1206" s="67">
        <v>0</v>
      </c>
      <c r="T1206" s="25" t="s">
        <v>417</v>
      </c>
      <c r="U1206" s="25" t="s">
        <v>417</v>
      </c>
      <c r="V1206" s="25" t="s">
        <v>417</v>
      </c>
      <c r="W1206" s="24">
        <v>1</v>
      </c>
      <c r="X1206" s="24">
        <v>1</v>
      </c>
    </row>
    <row r="1207" spans="1:24" hidden="1" x14ac:dyDescent="0.35">
      <c r="A1207" t="str">
        <f t="shared" si="18"/>
        <v>1484SAUCEGP</v>
      </c>
      <c r="B1207" s="34">
        <v>1484</v>
      </c>
      <c r="C1207" s="31" t="s">
        <v>42</v>
      </c>
      <c r="D1207" s="31" t="s">
        <v>209</v>
      </c>
      <c r="E1207" s="31" t="s">
        <v>446</v>
      </c>
      <c r="F1207" s="32">
        <v>-6.4</v>
      </c>
      <c r="G1207" s="68">
        <v>-2.2200000000000002</v>
      </c>
      <c r="H1207" s="32">
        <v>10.82</v>
      </c>
      <c r="I1207" s="32">
        <v>17.22</v>
      </c>
      <c r="J1207" s="68">
        <v>5.98</v>
      </c>
      <c r="K1207" s="68">
        <v>3.75</v>
      </c>
      <c r="L1207" s="68">
        <v>10.5</v>
      </c>
      <c r="M1207" s="68">
        <v>0</v>
      </c>
      <c r="N1207" s="68">
        <v>10.5</v>
      </c>
      <c r="O1207" s="68">
        <v>6.75</v>
      </c>
      <c r="P1207" s="32">
        <v>19.485225</v>
      </c>
      <c r="Q1207" s="32">
        <v>2.8866999999999998</v>
      </c>
      <c r="R1207" s="33">
        <v>5.0699148404646189E-3</v>
      </c>
      <c r="S1207" s="68">
        <v>0</v>
      </c>
      <c r="T1207" s="31" t="s">
        <v>417</v>
      </c>
      <c r="U1207" s="31" t="s">
        <v>417</v>
      </c>
      <c r="V1207" s="31" t="s">
        <v>417</v>
      </c>
      <c r="W1207" s="30">
        <v>1</v>
      </c>
      <c r="X1207" s="30">
        <v>1</v>
      </c>
    </row>
    <row r="1208" spans="1:24" hidden="1" x14ac:dyDescent="0.35">
      <c r="A1208" t="str">
        <f t="shared" si="18"/>
        <v>6167HAM</v>
      </c>
      <c r="B1208" s="28">
        <v>6167</v>
      </c>
      <c r="C1208" s="25" t="s">
        <v>214</v>
      </c>
      <c r="D1208" s="25" t="s">
        <v>26</v>
      </c>
      <c r="E1208" s="25" t="s">
        <v>446</v>
      </c>
      <c r="F1208" s="26">
        <v>-6.4</v>
      </c>
      <c r="G1208" s="67">
        <v>-1.98</v>
      </c>
      <c r="H1208" s="26">
        <v>103.67</v>
      </c>
      <c r="I1208" s="26">
        <v>110.07</v>
      </c>
      <c r="J1208" s="67">
        <v>34.21</v>
      </c>
      <c r="K1208" s="67">
        <v>32.229999999999997</v>
      </c>
      <c r="L1208" s="67">
        <v>11.46</v>
      </c>
      <c r="M1208" s="67">
        <v>40</v>
      </c>
      <c r="N1208" s="67">
        <v>51.46</v>
      </c>
      <c r="O1208" s="67">
        <v>19.23</v>
      </c>
      <c r="P1208" s="26">
        <v>61.862909999999999</v>
      </c>
      <c r="Q1208" s="26">
        <v>3.2170000000000001</v>
      </c>
      <c r="R1208" s="27">
        <v>1.050276667653002E-2</v>
      </c>
      <c r="S1208" s="67">
        <v>0</v>
      </c>
      <c r="T1208" s="25" t="s">
        <v>417</v>
      </c>
      <c r="U1208" s="25" t="s">
        <v>417</v>
      </c>
      <c r="V1208" s="25" t="s">
        <v>417</v>
      </c>
      <c r="W1208" s="24">
        <v>1</v>
      </c>
      <c r="X1208" s="24">
        <v>1</v>
      </c>
    </row>
    <row r="1209" spans="1:24" hidden="1" x14ac:dyDescent="0.35">
      <c r="A1209" t="str">
        <f t="shared" si="18"/>
        <v>6167PROV</v>
      </c>
      <c r="B1209" s="34">
        <v>6167</v>
      </c>
      <c r="C1209" s="31" t="s">
        <v>112</v>
      </c>
      <c r="D1209" s="31" t="s">
        <v>255</v>
      </c>
      <c r="E1209" s="31" t="s">
        <v>446</v>
      </c>
      <c r="F1209" s="32">
        <v>6.39</v>
      </c>
      <c r="G1209" s="68">
        <v>2.5499999999999998</v>
      </c>
      <c r="H1209" s="32">
        <v>29.88</v>
      </c>
      <c r="I1209" s="32">
        <v>23.49</v>
      </c>
      <c r="J1209" s="68">
        <v>9.3800000000000008</v>
      </c>
      <c r="K1209" s="68">
        <v>11.93</v>
      </c>
      <c r="L1209" s="68">
        <v>10.66</v>
      </c>
      <c r="M1209" s="68">
        <v>9</v>
      </c>
      <c r="N1209" s="68">
        <v>19.66</v>
      </c>
      <c r="O1209" s="68">
        <v>7.73</v>
      </c>
      <c r="P1209" s="32">
        <v>19.359012</v>
      </c>
      <c r="Q1209" s="32">
        <v>2.5044</v>
      </c>
      <c r="R1209" s="33">
        <v>3.2866734869753909E-3</v>
      </c>
      <c r="S1209" s="68">
        <v>0</v>
      </c>
      <c r="T1209" s="31" t="s">
        <v>417</v>
      </c>
      <c r="U1209" s="31" t="s">
        <v>417</v>
      </c>
      <c r="V1209" s="31" t="s">
        <v>417</v>
      </c>
      <c r="W1209" s="30">
        <v>1</v>
      </c>
      <c r="X1209" s="30">
        <v>1</v>
      </c>
    </row>
    <row r="1210" spans="1:24" hidden="1" x14ac:dyDescent="0.35">
      <c r="A1210" t="str">
        <f t="shared" si="18"/>
        <v>616520OZWTR</v>
      </c>
      <c r="B1210" s="28">
        <v>6165</v>
      </c>
      <c r="C1210" s="25" t="s">
        <v>133</v>
      </c>
      <c r="D1210" s="25" t="s">
        <v>159</v>
      </c>
      <c r="E1210" s="25" t="s">
        <v>461</v>
      </c>
      <c r="F1210" s="26">
        <v>6.39</v>
      </c>
      <c r="G1210" s="67">
        <v>12</v>
      </c>
      <c r="H1210" s="26">
        <v>9.57</v>
      </c>
      <c r="I1210" s="26">
        <v>3.18</v>
      </c>
      <c r="J1210" s="67">
        <v>6</v>
      </c>
      <c r="K1210" s="67">
        <v>18</v>
      </c>
      <c r="L1210" s="67">
        <v>77</v>
      </c>
      <c r="M1210" s="67">
        <v>0</v>
      </c>
      <c r="N1210" s="67">
        <v>77</v>
      </c>
      <c r="O1210" s="67">
        <v>59</v>
      </c>
      <c r="P1210" s="26">
        <v>31.393899999999999</v>
      </c>
      <c r="Q1210" s="26">
        <v>0.53210000000000002</v>
      </c>
      <c r="R1210" s="27">
        <v>4.6474560840721766E-3</v>
      </c>
      <c r="S1210" s="67">
        <v>0</v>
      </c>
      <c r="T1210" s="25" t="s">
        <v>417</v>
      </c>
      <c r="U1210" s="25" t="s">
        <v>417</v>
      </c>
      <c r="V1210" s="25" t="s">
        <v>417</v>
      </c>
      <c r="W1210" s="24">
        <v>1</v>
      </c>
      <c r="X1210" s="24">
        <v>1</v>
      </c>
    </row>
    <row r="1211" spans="1:24" hidden="1" x14ac:dyDescent="0.35">
      <c r="A1211" t="str">
        <f t="shared" si="18"/>
        <v>545720OZDIET</v>
      </c>
      <c r="B1211" s="34">
        <v>5457</v>
      </c>
      <c r="C1211" s="31" t="s">
        <v>131</v>
      </c>
      <c r="D1211" s="31" t="s">
        <v>160</v>
      </c>
      <c r="E1211" s="31" t="s">
        <v>461</v>
      </c>
      <c r="F1211" s="32">
        <v>6.36</v>
      </c>
      <c r="G1211" s="68">
        <v>9</v>
      </c>
      <c r="H1211" s="32">
        <v>21.9</v>
      </c>
      <c r="I1211" s="32">
        <v>15.54</v>
      </c>
      <c r="J1211" s="68">
        <v>22</v>
      </c>
      <c r="K1211" s="68">
        <v>31</v>
      </c>
      <c r="L1211" s="68">
        <v>24</v>
      </c>
      <c r="M1211" s="68">
        <v>48</v>
      </c>
      <c r="N1211" s="68">
        <v>72</v>
      </c>
      <c r="O1211" s="68">
        <v>41</v>
      </c>
      <c r="P1211" s="32">
        <v>28.958300000000001</v>
      </c>
      <c r="Q1211" s="32">
        <v>0.70630000000000004</v>
      </c>
      <c r="R1211" s="33">
        <v>3.5205805758726553E-3</v>
      </c>
      <c r="S1211" s="68">
        <v>0</v>
      </c>
      <c r="T1211" s="31" t="s">
        <v>417</v>
      </c>
      <c r="U1211" s="31" t="s">
        <v>417</v>
      </c>
      <c r="V1211" s="31" t="s">
        <v>417</v>
      </c>
      <c r="W1211" s="30">
        <v>1</v>
      </c>
      <c r="X1211" s="30">
        <v>1</v>
      </c>
    </row>
    <row r="1212" spans="1:24" hidden="1" x14ac:dyDescent="0.35">
      <c r="A1212" t="str">
        <f t="shared" si="18"/>
        <v>542710SCRDO</v>
      </c>
      <c r="B1212" s="28">
        <v>5427</v>
      </c>
      <c r="C1212" s="25" t="s">
        <v>101</v>
      </c>
      <c r="D1212" s="25" t="s">
        <v>196</v>
      </c>
      <c r="E1212" s="25" t="s">
        <v>446</v>
      </c>
      <c r="F1212" s="26">
        <v>6.36</v>
      </c>
      <c r="G1212" s="67">
        <v>15</v>
      </c>
      <c r="H1212" s="26">
        <v>42.93</v>
      </c>
      <c r="I1212" s="26">
        <v>36.57</v>
      </c>
      <c r="J1212" s="67">
        <v>86</v>
      </c>
      <c r="K1212" s="67">
        <v>101</v>
      </c>
      <c r="L1212" s="67">
        <v>25</v>
      </c>
      <c r="M1212" s="67">
        <v>100</v>
      </c>
      <c r="N1212" s="67">
        <v>125</v>
      </c>
      <c r="O1212" s="67">
        <v>24</v>
      </c>
      <c r="P1212" s="26">
        <v>10.199999999999999</v>
      </c>
      <c r="Q1212" s="26">
        <v>0.42499999999999999</v>
      </c>
      <c r="R1212" s="27">
        <v>1.6147639578415526E-3</v>
      </c>
      <c r="S1212" s="67">
        <v>0</v>
      </c>
      <c r="T1212" s="25" t="s">
        <v>417</v>
      </c>
      <c r="U1212" s="25" t="s">
        <v>417</v>
      </c>
      <c r="V1212" s="25" t="s">
        <v>417</v>
      </c>
      <c r="W1212" s="24">
        <v>1</v>
      </c>
      <c r="X1212" s="24">
        <v>1</v>
      </c>
    </row>
    <row r="1213" spans="1:24" hidden="1" x14ac:dyDescent="0.35">
      <c r="A1213" t="str">
        <f t="shared" si="18"/>
        <v>6165SMANGP</v>
      </c>
      <c r="B1213" s="34">
        <v>6165</v>
      </c>
      <c r="C1213" s="31" t="s">
        <v>263</v>
      </c>
      <c r="D1213" s="31" t="s">
        <v>504</v>
      </c>
      <c r="E1213" s="31" t="s">
        <v>446</v>
      </c>
      <c r="F1213" s="32">
        <v>-6.35</v>
      </c>
      <c r="G1213" s="68">
        <v>-2.29</v>
      </c>
      <c r="H1213" s="32">
        <v>-1.1000000000000001</v>
      </c>
      <c r="I1213" s="32">
        <v>5.25</v>
      </c>
      <c r="J1213" s="68">
        <v>1.88</v>
      </c>
      <c r="K1213" s="68">
        <v>-0.41</v>
      </c>
      <c r="L1213" s="68">
        <v>12</v>
      </c>
      <c r="M1213" s="68">
        <v>0</v>
      </c>
      <c r="N1213" s="68">
        <v>12</v>
      </c>
      <c r="O1213" s="68">
        <v>12.4</v>
      </c>
      <c r="P1213" s="32">
        <v>34.388919999999999</v>
      </c>
      <c r="Q1213" s="32">
        <v>2.7732999999999999</v>
      </c>
      <c r="R1213" s="33">
        <v>5.0908296031608484E-3</v>
      </c>
      <c r="S1213" s="68">
        <v>0</v>
      </c>
      <c r="T1213" s="31" t="s">
        <v>417</v>
      </c>
      <c r="U1213" s="31" t="s">
        <v>417</v>
      </c>
      <c r="V1213" s="31" t="s">
        <v>417</v>
      </c>
      <c r="W1213" s="30">
        <v>1</v>
      </c>
      <c r="X1213" s="30">
        <v>1</v>
      </c>
    </row>
    <row r="1214" spans="1:24" hidden="1" x14ac:dyDescent="0.35">
      <c r="A1214" t="str">
        <f t="shared" si="18"/>
        <v>6165ITALSAU</v>
      </c>
      <c r="B1214" s="28">
        <v>6165</v>
      </c>
      <c r="C1214" s="25" t="s">
        <v>31</v>
      </c>
      <c r="D1214" s="25" t="s">
        <v>193</v>
      </c>
      <c r="E1214" s="25" t="s">
        <v>446</v>
      </c>
      <c r="F1214" s="26">
        <v>6.34</v>
      </c>
      <c r="G1214" s="67">
        <v>2.9</v>
      </c>
      <c r="H1214" s="26">
        <v>92.32</v>
      </c>
      <c r="I1214" s="26">
        <v>85.98</v>
      </c>
      <c r="J1214" s="67">
        <v>39.299999999999997</v>
      </c>
      <c r="K1214" s="67">
        <v>42.2</v>
      </c>
      <c r="L1214" s="67">
        <v>24.2</v>
      </c>
      <c r="M1214" s="67">
        <v>40</v>
      </c>
      <c r="N1214" s="67">
        <v>64.2</v>
      </c>
      <c r="O1214" s="67">
        <v>22</v>
      </c>
      <c r="P1214" s="26">
        <v>48.125</v>
      </c>
      <c r="Q1214" s="26">
        <v>2.1875</v>
      </c>
      <c r="R1214" s="27">
        <v>7.1242765010391673E-3</v>
      </c>
      <c r="S1214" s="67">
        <v>0</v>
      </c>
      <c r="T1214" s="25" t="s">
        <v>417</v>
      </c>
      <c r="U1214" s="25" t="s">
        <v>417</v>
      </c>
      <c r="V1214" s="25" t="s">
        <v>417</v>
      </c>
      <c r="W1214" s="24">
        <v>1</v>
      </c>
      <c r="X1214" s="24">
        <v>1</v>
      </c>
    </row>
    <row r="1215" spans="1:24" hidden="1" x14ac:dyDescent="0.35">
      <c r="A1215" t="str">
        <f t="shared" si="18"/>
        <v>6167BLEUCHS</v>
      </c>
      <c r="B1215" s="34">
        <v>6167</v>
      </c>
      <c r="C1215" s="31" t="s">
        <v>172</v>
      </c>
      <c r="D1215" s="31" t="s">
        <v>465</v>
      </c>
      <c r="E1215" s="31" t="s">
        <v>446</v>
      </c>
      <c r="F1215" s="32">
        <v>6.33</v>
      </c>
      <c r="G1215" s="68">
        <v>24</v>
      </c>
      <c r="H1215" s="32">
        <v>18.690000000000001</v>
      </c>
      <c r="I1215" s="32">
        <v>12.36</v>
      </c>
      <c r="J1215" s="68">
        <v>47</v>
      </c>
      <c r="K1215" s="68">
        <v>71</v>
      </c>
      <c r="L1215" s="68">
        <v>307</v>
      </c>
      <c r="M1215" s="68">
        <v>0</v>
      </c>
      <c r="N1215" s="68">
        <v>307</v>
      </c>
      <c r="O1215" s="68">
        <v>236</v>
      </c>
      <c r="P1215" s="32">
        <v>62.067999999999998</v>
      </c>
      <c r="Q1215" s="32">
        <v>0.26300000000000001</v>
      </c>
      <c r="R1215" s="33">
        <v>1.0537585801878141E-2</v>
      </c>
      <c r="S1215" s="68">
        <v>0</v>
      </c>
      <c r="T1215" s="31" t="s">
        <v>417</v>
      </c>
      <c r="U1215" s="31" t="s">
        <v>417</v>
      </c>
      <c r="V1215" s="31" t="s">
        <v>417</v>
      </c>
      <c r="W1215" s="30">
        <v>1</v>
      </c>
      <c r="X1215" s="30">
        <v>1</v>
      </c>
    </row>
    <row r="1216" spans="1:24" hidden="1" x14ac:dyDescent="0.35">
      <c r="A1216" t="str">
        <f t="shared" si="18"/>
        <v>5480FORK</v>
      </c>
      <c r="B1216" s="28">
        <v>5480</v>
      </c>
      <c r="C1216" s="25" t="s">
        <v>205</v>
      </c>
      <c r="D1216" s="25" t="s">
        <v>204</v>
      </c>
      <c r="E1216" s="25" t="s">
        <v>446</v>
      </c>
      <c r="F1216" s="26">
        <v>6.33</v>
      </c>
      <c r="G1216" s="67">
        <v>0.2</v>
      </c>
      <c r="H1216" s="26">
        <v>11.25</v>
      </c>
      <c r="I1216" s="26">
        <v>4.92</v>
      </c>
      <c r="J1216" s="67">
        <v>0.16</v>
      </c>
      <c r="K1216" s="67">
        <v>0.35</v>
      </c>
      <c r="L1216" s="67">
        <v>1.35</v>
      </c>
      <c r="M1216" s="67">
        <v>0</v>
      </c>
      <c r="N1216" s="67">
        <v>1.35</v>
      </c>
      <c r="O1216" s="67">
        <v>1</v>
      </c>
      <c r="P1216" s="26">
        <v>32.130000000000003</v>
      </c>
      <c r="Q1216" s="26">
        <v>32.130000000000003</v>
      </c>
      <c r="R1216" s="27">
        <v>5.0302759833598535E-3</v>
      </c>
      <c r="S1216" s="67">
        <v>0</v>
      </c>
      <c r="T1216" s="25" t="s">
        <v>417</v>
      </c>
      <c r="U1216" s="25" t="s">
        <v>417</v>
      </c>
      <c r="V1216" s="25" t="s">
        <v>417</v>
      </c>
      <c r="W1216" s="24">
        <v>1</v>
      </c>
      <c r="X1216" s="24">
        <v>1</v>
      </c>
    </row>
    <row r="1217" spans="1:24" hidden="1" x14ac:dyDescent="0.35">
      <c r="A1217" t="str">
        <f t="shared" si="18"/>
        <v>5457ITSHAKE</v>
      </c>
      <c r="B1217" s="34">
        <v>5457</v>
      </c>
      <c r="C1217" s="31" t="s">
        <v>89</v>
      </c>
      <c r="D1217" s="31" t="s">
        <v>240</v>
      </c>
      <c r="E1217" s="31" t="s">
        <v>446</v>
      </c>
      <c r="F1217" s="32">
        <v>-6.32</v>
      </c>
      <c r="G1217" s="68">
        <v>-0.71</v>
      </c>
      <c r="H1217" s="32">
        <v>7.25</v>
      </c>
      <c r="I1217" s="32">
        <v>13.57</v>
      </c>
      <c r="J1217" s="68">
        <v>1.52</v>
      </c>
      <c r="K1217" s="68">
        <v>0.81</v>
      </c>
      <c r="L1217" s="68">
        <v>10</v>
      </c>
      <c r="M1217" s="68">
        <v>6</v>
      </c>
      <c r="N1217" s="68">
        <v>16</v>
      </c>
      <c r="O1217" s="68">
        <v>15.19</v>
      </c>
      <c r="P1217" s="32">
        <v>136.00062700000001</v>
      </c>
      <c r="Q1217" s="32">
        <v>8.9533000000000005</v>
      </c>
      <c r="R1217" s="33">
        <v>1.6534160006723538E-2</v>
      </c>
      <c r="S1217" s="68">
        <v>0</v>
      </c>
      <c r="T1217" s="31" t="s">
        <v>417</v>
      </c>
      <c r="U1217" s="31" t="s">
        <v>417</v>
      </c>
      <c r="V1217" s="31" t="s">
        <v>417</v>
      </c>
      <c r="W1217" s="30">
        <v>1</v>
      </c>
      <c r="X1217" s="30">
        <v>1</v>
      </c>
    </row>
    <row r="1218" spans="1:24" hidden="1" x14ac:dyDescent="0.35">
      <c r="A1218" t="str">
        <f t="shared" si="18"/>
        <v>5468PMARIN</v>
      </c>
      <c r="B1218" s="28">
        <v>5468</v>
      </c>
      <c r="C1218" s="25" t="s">
        <v>45</v>
      </c>
      <c r="D1218" s="25" t="s">
        <v>215</v>
      </c>
      <c r="E1218" s="25" t="s">
        <v>446</v>
      </c>
      <c r="F1218" s="26">
        <v>6.31</v>
      </c>
      <c r="G1218" s="67">
        <v>2.89</v>
      </c>
      <c r="H1218" s="26">
        <v>24.02</v>
      </c>
      <c r="I1218" s="26">
        <v>17.71</v>
      </c>
      <c r="J1218" s="67">
        <v>8.11</v>
      </c>
      <c r="K1218" s="67">
        <v>11</v>
      </c>
      <c r="L1218" s="67">
        <v>30</v>
      </c>
      <c r="M1218" s="67">
        <v>0</v>
      </c>
      <c r="N1218" s="67">
        <v>30</v>
      </c>
      <c r="O1218" s="67">
        <v>19</v>
      </c>
      <c r="P1218" s="26">
        <v>41.486499999999999</v>
      </c>
      <c r="Q1218" s="26">
        <v>2.1835</v>
      </c>
      <c r="R1218" s="27">
        <v>6.5827557108597088E-3</v>
      </c>
      <c r="S1218" s="67">
        <v>0</v>
      </c>
      <c r="T1218" s="25" t="s">
        <v>417</v>
      </c>
      <c r="U1218" s="25" t="s">
        <v>417</v>
      </c>
      <c r="V1218" s="25" t="s">
        <v>417</v>
      </c>
      <c r="W1218" s="24">
        <v>1</v>
      </c>
      <c r="X1218" s="24">
        <v>1</v>
      </c>
    </row>
    <row r="1219" spans="1:24" hidden="1" x14ac:dyDescent="0.35">
      <c r="A1219" t="str">
        <f t="shared" ref="A1219:A1282" si="19">B1219&amp;C1219</f>
        <v>4269BLEUCHS</v>
      </c>
      <c r="B1219" s="34">
        <v>4269</v>
      </c>
      <c r="C1219" s="31" t="s">
        <v>172</v>
      </c>
      <c r="D1219" s="31" t="s">
        <v>465</v>
      </c>
      <c r="E1219" s="31" t="s">
        <v>446</v>
      </c>
      <c r="F1219" s="32">
        <v>6.31</v>
      </c>
      <c r="G1219" s="68">
        <v>24</v>
      </c>
      <c r="H1219" s="32">
        <v>8.41</v>
      </c>
      <c r="I1219" s="32">
        <v>2.1</v>
      </c>
      <c r="J1219" s="68">
        <v>8</v>
      </c>
      <c r="K1219" s="68">
        <v>32</v>
      </c>
      <c r="L1219" s="68">
        <v>124</v>
      </c>
      <c r="M1219" s="68">
        <v>0</v>
      </c>
      <c r="N1219" s="68">
        <v>124</v>
      </c>
      <c r="O1219" s="68">
        <v>92</v>
      </c>
      <c r="P1219" s="32">
        <v>24.196000000000002</v>
      </c>
      <c r="Q1219" s="32">
        <v>0.26300000000000001</v>
      </c>
      <c r="R1219" s="33">
        <v>4.5112057485693019E-3</v>
      </c>
      <c r="S1219" s="68">
        <v>0</v>
      </c>
      <c r="T1219" s="31" t="s">
        <v>417</v>
      </c>
      <c r="U1219" s="31" t="s">
        <v>417</v>
      </c>
      <c r="V1219" s="31" t="s">
        <v>417</v>
      </c>
      <c r="W1219" s="30">
        <v>1</v>
      </c>
      <c r="X1219" s="30">
        <v>1</v>
      </c>
    </row>
    <row r="1220" spans="1:24" hidden="1" x14ac:dyDescent="0.35">
      <c r="A1220" t="str">
        <f t="shared" si="19"/>
        <v>6165BVING</v>
      </c>
      <c r="B1220" s="28">
        <v>6165</v>
      </c>
      <c r="C1220" s="25" t="s">
        <v>169</v>
      </c>
      <c r="D1220" s="25" t="s">
        <v>168</v>
      </c>
      <c r="E1220" s="25" t="s">
        <v>446</v>
      </c>
      <c r="F1220" s="26">
        <v>6.27</v>
      </c>
      <c r="G1220" s="67">
        <v>24</v>
      </c>
      <c r="H1220" s="26">
        <v>6.27</v>
      </c>
      <c r="I1220" s="26">
        <v>0</v>
      </c>
      <c r="J1220" s="67">
        <v>0</v>
      </c>
      <c r="K1220" s="67">
        <v>24</v>
      </c>
      <c r="L1220" s="67">
        <v>54</v>
      </c>
      <c r="M1220" s="67">
        <v>0</v>
      </c>
      <c r="N1220" s="67">
        <v>54</v>
      </c>
      <c r="O1220" s="67">
        <v>30</v>
      </c>
      <c r="P1220" s="26">
        <v>7.8360000000000003</v>
      </c>
      <c r="Q1220" s="26">
        <v>0.26119999999999999</v>
      </c>
      <c r="R1220" s="27">
        <v>1.1600172605120607E-3</v>
      </c>
      <c r="S1220" s="67">
        <v>0</v>
      </c>
      <c r="T1220" s="25" t="s">
        <v>417</v>
      </c>
      <c r="U1220" s="25" t="s">
        <v>417</v>
      </c>
      <c r="V1220" s="25" t="s">
        <v>417</v>
      </c>
      <c r="W1220" s="24">
        <v>1</v>
      </c>
      <c r="X1220" s="24">
        <v>1</v>
      </c>
    </row>
    <row r="1221" spans="1:24" hidden="1" x14ac:dyDescent="0.35">
      <c r="A1221" t="str">
        <f t="shared" si="19"/>
        <v>616510PIZBO</v>
      </c>
      <c r="B1221" s="34">
        <v>6165</v>
      </c>
      <c r="C1221" s="31" t="s">
        <v>174</v>
      </c>
      <c r="D1221" s="31" t="s">
        <v>173</v>
      </c>
      <c r="E1221" s="31" t="s">
        <v>446</v>
      </c>
      <c r="F1221" s="32">
        <v>-6.25</v>
      </c>
      <c r="G1221" s="68">
        <v>-22</v>
      </c>
      <c r="H1221" s="32">
        <v>22.73</v>
      </c>
      <c r="I1221" s="32">
        <v>28.98</v>
      </c>
      <c r="J1221" s="68">
        <v>102</v>
      </c>
      <c r="K1221" s="68">
        <v>80</v>
      </c>
      <c r="L1221" s="68">
        <v>880</v>
      </c>
      <c r="M1221" s="68">
        <v>0</v>
      </c>
      <c r="N1221" s="68">
        <v>880</v>
      </c>
      <c r="O1221" s="68">
        <v>800</v>
      </c>
      <c r="P1221" s="32">
        <v>227.28</v>
      </c>
      <c r="Q1221" s="32">
        <v>0.28410000000000002</v>
      </c>
      <c r="R1221" s="33">
        <v>3.364582988376482E-2</v>
      </c>
      <c r="S1221" s="68">
        <v>0</v>
      </c>
      <c r="T1221" s="31" t="s">
        <v>417</v>
      </c>
      <c r="U1221" s="31" t="s">
        <v>417</v>
      </c>
      <c r="V1221" s="31" t="s">
        <v>417</v>
      </c>
      <c r="W1221" s="30">
        <v>1</v>
      </c>
      <c r="X1221" s="30">
        <v>1</v>
      </c>
    </row>
    <row r="1222" spans="1:24" hidden="1" x14ac:dyDescent="0.35">
      <c r="A1222" t="str">
        <f t="shared" si="19"/>
        <v>546910PIZBO</v>
      </c>
      <c r="B1222" s="28">
        <v>5469</v>
      </c>
      <c r="C1222" s="25" t="s">
        <v>174</v>
      </c>
      <c r="D1222" s="25" t="s">
        <v>173</v>
      </c>
      <c r="E1222" s="25" t="s">
        <v>446</v>
      </c>
      <c r="F1222" s="26">
        <v>6.25</v>
      </c>
      <c r="G1222" s="67">
        <v>22</v>
      </c>
      <c r="H1222" s="26">
        <v>31.82</v>
      </c>
      <c r="I1222" s="26">
        <v>25.57</v>
      </c>
      <c r="J1222" s="67">
        <v>90</v>
      </c>
      <c r="K1222" s="67">
        <v>112</v>
      </c>
      <c r="L1222" s="67">
        <v>298</v>
      </c>
      <c r="M1222" s="67">
        <v>0</v>
      </c>
      <c r="N1222" s="67">
        <v>298</v>
      </c>
      <c r="O1222" s="67">
        <v>186</v>
      </c>
      <c r="P1222" s="26">
        <v>52.842599999999997</v>
      </c>
      <c r="Q1222" s="26">
        <v>0.28410000000000002</v>
      </c>
      <c r="R1222" s="27">
        <v>7.6691897262586651E-3</v>
      </c>
      <c r="S1222" s="67">
        <v>0</v>
      </c>
      <c r="T1222" s="25" t="s">
        <v>417</v>
      </c>
      <c r="U1222" s="25" t="s">
        <v>417</v>
      </c>
      <c r="V1222" s="25" t="s">
        <v>417</v>
      </c>
      <c r="W1222" s="24">
        <v>1</v>
      </c>
      <c r="X1222" s="24">
        <v>1</v>
      </c>
    </row>
    <row r="1223" spans="1:24" hidden="1" x14ac:dyDescent="0.35">
      <c r="A1223" t="str">
        <f t="shared" si="19"/>
        <v>4293GARSAUC</v>
      </c>
      <c r="B1223" s="34">
        <v>4293</v>
      </c>
      <c r="C1223" s="31" t="s">
        <v>206</v>
      </c>
      <c r="D1223" s="31" t="s">
        <v>460</v>
      </c>
      <c r="E1223" s="31" t="s">
        <v>446</v>
      </c>
      <c r="F1223" s="32">
        <v>-6.24</v>
      </c>
      <c r="G1223" s="68">
        <v>-28</v>
      </c>
      <c r="H1223" s="32">
        <v>20.07</v>
      </c>
      <c r="I1223" s="32">
        <v>26.31</v>
      </c>
      <c r="J1223" s="68">
        <v>118</v>
      </c>
      <c r="K1223" s="68">
        <v>90</v>
      </c>
      <c r="L1223" s="68">
        <v>60</v>
      </c>
      <c r="M1223" s="68">
        <v>240</v>
      </c>
      <c r="N1223" s="68">
        <v>300</v>
      </c>
      <c r="O1223" s="68">
        <v>210</v>
      </c>
      <c r="P1223" s="32">
        <v>46.787999999999997</v>
      </c>
      <c r="Q1223" s="32">
        <v>0.2228</v>
      </c>
      <c r="R1223" s="33">
        <v>9.3169499609812387E-3</v>
      </c>
      <c r="S1223" s="68">
        <v>0</v>
      </c>
      <c r="T1223" s="31" t="s">
        <v>417</v>
      </c>
      <c r="U1223" s="31" t="s">
        <v>417</v>
      </c>
      <c r="V1223" s="31" t="s">
        <v>417</v>
      </c>
      <c r="W1223" s="30">
        <v>1</v>
      </c>
      <c r="X1223" s="30">
        <v>1</v>
      </c>
    </row>
    <row r="1224" spans="1:24" hidden="1" x14ac:dyDescent="0.35">
      <c r="A1224" t="str">
        <f t="shared" si="19"/>
        <v>4391PENNE</v>
      </c>
      <c r="B1224" s="28">
        <v>4391</v>
      </c>
      <c r="C1224" s="25" t="s">
        <v>86</v>
      </c>
      <c r="D1224" s="25" t="s">
        <v>482</v>
      </c>
      <c r="E1224" s="25" t="s">
        <v>446</v>
      </c>
      <c r="F1224" s="26">
        <v>6.21</v>
      </c>
      <c r="G1224" s="67">
        <v>4</v>
      </c>
      <c r="H1224" s="26">
        <v>27.96</v>
      </c>
      <c r="I1224" s="26">
        <v>21.75</v>
      </c>
      <c r="J1224" s="67">
        <v>14.01</v>
      </c>
      <c r="K1224" s="67">
        <v>18.010000000000002</v>
      </c>
      <c r="L1224" s="67">
        <v>9</v>
      </c>
      <c r="M1224" s="67">
        <v>15</v>
      </c>
      <c r="N1224" s="67">
        <v>24</v>
      </c>
      <c r="O1224" s="67">
        <v>6</v>
      </c>
      <c r="P1224" s="26">
        <v>9.3198000000000008</v>
      </c>
      <c r="Q1224" s="26">
        <v>1.5532999999999999</v>
      </c>
      <c r="R1224" s="27">
        <v>2.0771131430260157E-3</v>
      </c>
      <c r="S1224" s="67">
        <v>0</v>
      </c>
      <c r="T1224" s="25" t="s">
        <v>417</v>
      </c>
      <c r="U1224" s="25" t="s">
        <v>417</v>
      </c>
      <c r="V1224" s="25" t="s">
        <v>417</v>
      </c>
      <c r="W1224" s="24">
        <v>1</v>
      </c>
      <c r="X1224" s="24">
        <v>1</v>
      </c>
    </row>
    <row r="1225" spans="1:24" hidden="1" x14ac:dyDescent="0.35">
      <c r="A1225" t="str">
        <f t="shared" si="19"/>
        <v>8724BLKOLIV</v>
      </c>
      <c r="B1225" s="34">
        <v>8724</v>
      </c>
      <c r="C1225" s="31" t="s">
        <v>72</v>
      </c>
      <c r="D1225" s="31" t="s">
        <v>171</v>
      </c>
      <c r="E1225" s="31" t="s">
        <v>446</v>
      </c>
      <c r="F1225" s="32">
        <v>6.21</v>
      </c>
      <c r="G1225" s="68">
        <v>1.17</v>
      </c>
      <c r="H1225" s="32">
        <v>26.07</v>
      </c>
      <c r="I1225" s="32">
        <v>19.86</v>
      </c>
      <c r="J1225" s="68">
        <v>3.73</v>
      </c>
      <c r="K1225" s="68">
        <v>4.9000000000000004</v>
      </c>
      <c r="L1225" s="68">
        <v>4.93</v>
      </c>
      <c r="M1225" s="68">
        <v>12</v>
      </c>
      <c r="N1225" s="68">
        <v>16.93</v>
      </c>
      <c r="O1225" s="68">
        <v>12.04</v>
      </c>
      <c r="P1225" s="32">
        <v>64.173199999999994</v>
      </c>
      <c r="Q1225" s="32">
        <v>5.33</v>
      </c>
      <c r="R1225" s="33">
        <v>1.0963877524918982E-2</v>
      </c>
      <c r="S1225" s="68">
        <v>0</v>
      </c>
      <c r="T1225" s="31" t="s">
        <v>417</v>
      </c>
      <c r="U1225" s="31" t="s">
        <v>417</v>
      </c>
      <c r="V1225" s="31" t="s">
        <v>417</v>
      </c>
      <c r="W1225" s="30">
        <v>1</v>
      </c>
      <c r="X1225" s="30">
        <v>1</v>
      </c>
    </row>
    <row r="1226" spans="1:24" hidden="1" x14ac:dyDescent="0.35">
      <c r="A1226" t="str">
        <f t="shared" si="19"/>
        <v>5468ONIONS</v>
      </c>
      <c r="B1226" s="28">
        <v>5468</v>
      </c>
      <c r="C1226" s="25" t="s">
        <v>52</v>
      </c>
      <c r="D1226" s="25" t="s">
        <v>232</v>
      </c>
      <c r="E1226" s="25" t="s">
        <v>446</v>
      </c>
      <c r="F1226" s="26">
        <v>6.16</v>
      </c>
      <c r="G1226" s="67">
        <v>1.2</v>
      </c>
      <c r="H1226" s="26">
        <v>28.32</v>
      </c>
      <c r="I1226" s="26">
        <v>22.16</v>
      </c>
      <c r="J1226" s="67">
        <v>4.32</v>
      </c>
      <c r="K1226" s="67">
        <v>5.53</v>
      </c>
      <c r="L1226" s="67">
        <v>6.03</v>
      </c>
      <c r="M1226" s="67">
        <v>6</v>
      </c>
      <c r="N1226" s="67">
        <v>12.03</v>
      </c>
      <c r="O1226" s="67">
        <v>6.5</v>
      </c>
      <c r="P1226" s="26">
        <v>33.28</v>
      </c>
      <c r="Q1226" s="26">
        <v>5.12</v>
      </c>
      <c r="R1226" s="27">
        <v>5.2806120076991578E-3</v>
      </c>
      <c r="S1226" s="67">
        <v>0</v>
      </c>
      <c r="T1226" s="25" t="s">
        <v>417</v>
      </c>
      <c r="U1226" s="25" t="s">
        <v>417</v>
      </c>
      <c r="V1226" s="25" t="s">
        <v>417</v>
      </c>
      <c r="W1226" s="24">
        <v>1</v>
      </c>
      <c r="X1226" s="24">
        <v>1</v>
      </c>
    </row>
    <row r="1227" spans="1:24" hidden="1" x14ac:dyDescent="0.35">
      <c r="A1227" t="str">
        <f t="shared" si="19"/>
        <v>6118SAUCEGP</v>
      </c>
      <c r="B1227" s="34">
        <v>6118</v>
      </c>
      <c r="C1227" s="31" t="s">
        <v>42</v>
      </c>
      <c r="D1227" s="31" t="s">
        <v>209</v>
      </c>
      <c r="E1227" s="31" t="s">
        <v>446</v>
      </c>
      <c r="F1227" s="32">
        <v>-6.15</v>
      </c>
      <c r="G1227" s="68">
        <v>-2.13</v>
      </c>
      <c r="H1227" s="32">
        <v>23.16</v>
      </c>
      <c r="I1227" s="32">
        <v>29.31</v>
      </c>
      <c r="J1227" s="68">
        <v>10.17</v>
      </c>
      <c r="K1227" s="68">
        <v>8.0299999999999994</v>
      </c>
      <c r="L1227" s="68">
        <v>12.88</v>
      </c>
      <c r="M1227" s="68">
        <v>6</v>
      </c>
      <c r="N1227" s="68">
        <v>18.88</v>
      </c>
      <c r="O1227" s="68">
        <v>10.85</v>
      </c>
      <c r="P1227" s="32">
        <v>31.320695000000001</v>
      </c>
      <c r="Q1227" s="32">
        <v>2.8866999999999998</v>
      </c>
      <c r="R1227" s="33">
        <v>5.9812876169908265E-3</v>
      </c>
      <c r="S1227" s="68">
        <v>0</v>
      </c>
      <c r="T1227" s="31" t="s">
        <v>417</v>
      </c>
      <c r="U1227" s="31" t="s">
        <v>417</v>
      </c>
      <c r="V1227" s="31" t="s">
        <v>417</v>
      </c>
      <c r="W1227" s="30">
        <v>1</v>
      </c>
      <c r="X1227" s="30">
        <v>1</v>
      </c>
    </row>
    <row r="1228" spans="1:24" hidden="1" x14ac:dyDescent="0.35">
      <c r="A1228" t="str">
        <f t="shared" si="19"/>
        <v>5465BLCHIK</v>
      </c>
      <c r="B1228" s="28">
        <v>5465</v>
      </c>
      <c r="C1228" s="25" t="s">
        <v>126</v>
      </c>
      <c r="D1228" s="25" t="s">
        <v>189</v>
      </c>
      <c r="E1228" s="25" t="s">
        <v>446</v>
      </c>
      <c r="F1228" s="26">
        <v>6.15</v>
      </c>
      <c r="G1228" s="67">
        <v>1.6</v>
      </c>
      <c r="H1228" s="26">
        <v>96</v>
      </c>
      <c r="I1228" s="26">
        <v>89.85</v>
      </c>
      <c r="J1228" s="67">
        <v>23.39</v>
      </c>
      <c r="K1228" s="67">
        <v>25</v>
      </c>
      <c r="L1228" s="67">
        <v>29</v>
      </c>
      <c r="M1228" s="67">
        <v>30</v>
      </c>
      <c r="N1228" s="67">
        <v>59</v>
      </c>
      <c r="O1228" s="67">
        <v>34</v>
      </c>
      <c r="P1228" s="26">
        <v>130.56</v>
      </c>
      <c r="Q1228" s="26">
        <v>3.84</v>
      </c>
      <c r="R1228" s="27">
        <v>1.5954791238717722E-2</v>
      </c>
      <c r="S1228" s="67">
        <v>0</v>
      </c>
      <c r="T1228" s="25" t="s">
        <v>417</v>
      </c>
      <c r="U1228" s="25" t="s">
        <v>417</v>
      </c>
      <c r="V1228" s="25" t="s">
        <v>417</v>
      </c>
      <c r="W1228" s="24">
        <v>1</v>
      </c>
      <c r="X1228" s="24">
        <v>1</v>
      </c>
    </row>
    <row r="1229" spans="1:24" hidden="1" x14ac:dyDescent="0.35">
      <c r="A1229" t="str">
        <f t="shared" si="19"/>
        <v>4391CAEPK</v>
      </c>
      <c r="B1229" s="34">
        <v>4391</v>
      </c>
      <c r="C1229" s="31" t="s">
        <v>185</v>
      </c>
      <c r="D1229" s="31" t="s">
        <v>486</v>
      </c>
      <c r="E1229" s="31" t="s">
        <v>446</v>
      </c>
      <c r="F1229" s="32">
        <v>-6.15</v>
      </c>
      <c r="G1229" s="68">
        <v>-22</v>
      </c>
      <c r="H1229" s="32">
        <v>-4.1900000000000004</v>
      </c>
      <c r="I1229" s="32">
        <v>1.96</v>
      </c>
      <c r="J1229" s="68">
        <v>7</v>
      </c>
      <c r="K1229" s="68">
        <v>-15</v>
      </c>
      <c r="L1229" s="68">
        <v>15</v>
      </c>
      <c r="M1229" s="68">
        <v>0</v>
      </c>
      <c r="N1229" s="68">
        <v>15</v>
      </c>
      <c r="O1229" s="68">
        <v>30</v>
      </c>
      <c r="P1229" s="32">
        <v>8.391</v>
      </c>
      <c r="Q1229" s="32">
        <v>0.2797</v>
      </c>
      <c r="R1229" s="33">
        <v>1.8701105585024675E-3</v>
      </c>
      <c r="S1229" s="68">
        <v>0</v>
      </c>
      <c r="T1229" s="31" t="s">
        <v>417</v>
      </c>
      <c r="U1229" s="31" t="s">
        <v>417</v>
      </c>
      <c r="V1229" s="31" t="s">
        <v>417</v>
      </c>
      <c r="W1229" s="30">
        <v>1</v>
      </c>
      <c r="X1229" s="30">
        <v>1</v>
      </c>
    </row>
    <row r="1230" spans="1:24" x14ac:dyDescent="0.35">
      <c r="A1230" t="str">
        <f t="shared" si="19"/>
        <v>1368CAEPK</v>
      </c>
      <c r="B1230" s="28">
        <v>1368</v>
      </c>
      <c r="C1230" s="25" t="s">
        <v>185</v>
      </c>
      <c r="D1230" s="25" t="s">
        <v>184</v>
      </c>
      <c r="E1230" s="25" t="s">
        <v>446</v>
      </c>
      <c r="F1230" s="26">
        <v>-6.15</v>
      </c>
      <c r="G1230" s="67">
        <v>-22</v>
      </c>
      <c r="H1230" s="26">
        <v>-2.79</v>
      </c>
      <c r="I1230" s="26">
        <v>3.36</v>
      </c>
      <c r="J1230" s="67">
        <v>12</v>
      </c>
      <c r="K1230" s="67">
        <v>-10</v>
      </c>
      <c r="L1230" s="67">
        <v>3</v>
      </c>
      <c r="M1230" s="67">
        <v>60</v>
      </c>
      <c r="N1230" s="67">
        <v>63</v>
      </c>
      <c r="O1230" s="67">
        <v>73</v>
      </c>
      <c r="P1230" s="26">
        <v>20.418099999999999</v>
      </c>
      <c r="Q1230" s="26">
        <v>0.2797</v>
      </c>
      <c r="R1230" s="27">
        <v>2.1562996575251502E-3</v>
      </c>
      <c r="S1230" s="67">
        <v>0</v>
      </c>
      <c r="T1230" s="25" t="s">
        <v>417</v>
      </c>
      <c r="U1230" s="25" t="s">
        <v>417</v>
      </c>
      <c r="V1230" s="25" t="s">
        <v>417</v>
      </c>
      <c r="W1230" s="24">
        <v>1</v>
      </c>
      <c r="X1230" s="24">
        <v>1</v>
      </c>
    </row>
    <row r="1231" spans="1:24" hidden="1" x14ac:dyDescent="0.35">
      <c r="A1231" t="str">
        <f t="shared" si="19"/>
        <v>6117CHEDCHS</v>
      </c>
      <c r="B1231" s="34">
        <v>6117</v>
      </c>
      <c r="C1231" s="31" t="s">
        <v>102</v>
      </c>
      <c r="D1231" s="31" t="s">
        <v>186</v>
      </c>
      <c r="E1231" s="31" t="s">
        <v>446</v>
      </c>
      <c r="F1231" s="32">
        <v>-6.13</v>
      </c>
      <c r="G1231" s="68">
        <v>-2.7</v>
      </c>
      <c r="H1231" s="32">
        <v>49.18</v>
      </c>
      <c r="I1231" s="32">
        <v>55.31</v>
      </c>
      <c r="J1231" s="68">
        <v>24.2</v>
      </c>
      <c r="K1231" s="68">
        <v>21.5</v>
      </c>
      <c r="L1231" s="68">
        <v>30.5</v>
      </c>
      <c r="M1231" s="68">
        <v>20</v>
      </c>
      <c r="N1231" s="68">
        <v>50.5</v>
      </c>
      <c r="O1231" s="68">
        <v>29</v>
      </c>
      <c r="P1231" s="32">
        <v>66.337500000000006</v>
      </c>
      <c r="Q1231" s="32">
        <v>2.2875000000000001</v>
      </c>
      <c r="R1231" s="33">
        <v>1.1155753745533285E-2</v>
      </c>
      <c r="S1231" s="68">
        <v>0</v>
      </c>
      <c r="T1231" s="31" t="s">
        <v>417</v>
      </c>
      <c r="U1231" s="31" t="s">
        <v>417</v>
      </c>
      <c r="V1231" s="31" t="s">
        <v>417</v>
      </c>
      <c r="W1231" s="30">
        <v>1</v>
      </c>
      <c r="X1231" s="30">
        <v>1</v>
      </c>
    </row>
    <row r="1232" spans="1:24" hidden="1" x14ac:dyDescent="0.35">
      <c r="A1232" t="str">
        <f t="shared" si="19"/>
        <v>5469DTOMATOE</v>
      </c>
      <c r="B1232" s="28">
        <v>5469</v>
      </c>
      <c r="C1232" s="25" t="s">
        <v>80</v>
      </c>
      <c r="D1232" s="25" t="s">
        <v>195</v>
      </c>
      <c r="E1232" s="25" t="s">
        <v>446</v>
      </c>
      <c r="F1232" s="26">
        <v>6.13</v>
      </c>
      <c r="G1232" s="67">
        <v>1.1200000000000001</v>
      </c>
      <c r="H1232" s="26">
        <v>13.75</v>
      </c>
      <c r="I1232" s="26">
        <v>7.62</v>
      </c>
      <c r="J1232" s="67">
        <v>1.39</v>
      </c>
      <c r="K1232" s="67">
        <v>2.5099999999999998</v>
      </c>
      <c r="L1232" s="67">
        <v>9.64</v>
      </c>
      <c r="M1232" s="67">
        <v>0</v>
      </c>
      <c r="N1232" s="67">
        <v>9.64</v>
      </c>
      <c r="O1232" s="67">
        <v>7.14</v>
      </c>
      <c r="P1232" s="26">
        <v>39.257862000000003</v>
      </c>
      <c r="Q1232" s="26">
        <v>5.4983000000000004</v>
      </c>
      <c r="R1232" s="27">
        <v>5.6975998895830351E-3</v>
      </c>
      <c r="S1232" s="67">
        <v>0</v>
      </c>
      <c r="T1232" s="25" t="s">
        <v>417</v>
      </c>
      <c r="U1232" s="25" t="s">
        <v>417</v>
      </c>
      <c r="V1232" s="25" t="s">
        <v>417</v>
      </c>
      <c r="W1232" s="24">
        <v>1</v>
      </c>
      <c r="X1232" s="24">
        <v>1</v>
      </c>
    </row>
    <row r="1233" spans="1:24" hidden="1" x14ac:dyDescent="0.35">
      <c r="A1233" t="str">
        <f t="shared" si="19"/>
        <v>5487JALPEPP</v>
      </c>
      <c r="B1233" s="34">
        <v>5487</v>
      </c>
      <c r="C1233" s="31" t="s">
        <v>84</v>
      </c>
      <c r="D1233" s="31" t="s">
        <v>223</v>
      </c>
      <c r="E1233" s="31" t="s">
        <v>446</v>
      </c>
      <c r="F1233" s="32">
        <v>6.12</v>
      </c>
      <c r="G1233" s="68">
        <v>0.99</v>
      </c>
      <c r="H1233" s="32">
        <v>27.94</v>
      </c>
      <c r="I1233" s="32">
        <v>21.82</v>
      </c>
      <c r="J1233" s="68">
        <v>3.51</v>
      </c>
      <c r="K1233" s="68">
        <v>4.5</v>
      </c>
      <c r="L1233" s="68">
        <v>7</v>
      </c>
      <c r="M1233" s="68">
        <v>0</v>
      </c>
      <c r="N1233" s="68">
        <v>7</v>
      </c>
      <c r="O1233" s="68">
        <v>2.5</v>
      </c>
      <c r="P1233" s="32">
        <v>15.525</v>
      </c>
      <c r="Q1233" s="32">
        <v>6.21</v>
      </c>
      <c r="R1233" s="33">
        <v>1.640038394117505E-3</v>
      </c>
      <c r="S1233" s="68">
        <v>0</v>
      </c>
      <c r="T1233" s="31" t="s">
        <v>417</v>
      </c>
      <c r="U1233" s="31" t="s">
        <v>417</v>
      </c>
      <c r="V1233" s="31" t="s">
        <v>417</v>
      </c>
      <c r="W1233" s="30">
        <v>1</v>
      </c>
      <c r="X1233" s="30">
        <v>1</v>
      </c>
    </row>
    <row r="1234" spans="1:24" hidden="1" x14ac:dyDescent="0.35">
      <c r="A1234" t="str">
        <f t="shared" si="19"/>
        <v>6165SUBBOX</v>
      </c>
      <c r="B1234" s="28">
        <v>6165</v>
      </c>
      <c r="C1234" s="25" t="s">
        <v>165</v>
      </c>
      <c r="D1234" s="25" t="s">
        <v>454</v>
      </c>
      <c r="E1234" s="25" t="s">
        <v>446</v>
      </c>
      <c r="F1234" s="26">
        <v>-6.12</v>
      </c>
      <c r="G1234" s="67">
        <v>-35</v>
      </c>
      <c r="H1234" s="26">
        <v>83.06</v>
      </c>
      <c r="I1234" s="26">
        <v>89.18</v>
      </c>
      <c r="J1234" s="67">
        <v>510</v>
      </c>
      <c r="K1234" s="67">
        <v>475</v>
      </c>
      <c r="L1234" s="67">
        <v>1100</v>
      </c>
      <c r="M1234" s="67">
        <v>0</v>
      </c>
      <c r="N1234" s="67">
        <v>1100</v>
      </c>
      <c r="O1234" s="67">
        <v>625</v>
      </c>
      <c r="P1234" s="26">
        <v>109.3125</v>
      </c>
      <c r="Q1234" s="26">
        <v>0.1749</v>
      </c>
      <c r="R1234" s="27">
        <v>1.6182285195217538E-2</v>
      </c>
      <c r="S1234" s="67">
        <v>0</v>
      </c>
      <c r="T1234" s="25" t="s">
        <v>417</v>
      </c>
      <c r="U1234" s="25" t="s">
        <v>417</v>
      </c>
      <c r="V1234" s="25" t="s">
        <v>417</v>
      </c>
      <c r="W1234" s="24">
        <v>1</v>
      </c>
      <c r="X1234" s="24">
        <v>1</v>
      </c>
    </row>
    <row r="1235" spans="1:24" hidden="1" x14ac:dyDescent="0.35">
      <c r="A1235" t="str">
        <f t="shared" si="19"/>
        <v>5457SUBBOX</v>
      </c>
      <c r="B1235" s="34">
        <v>5457</v>
      </c>
      <c r="C1235" s="31" t="s">
        <v>165</v>
      </c>
      <c r="D1235" s="31" t="s">
        <v>454</v>
      </c>
      <c r="E1235" s="31" t="s">
        <v>446</v>
      </c>
      <c r="F1235" s="32">
        <v>6.12</v>
      </c>
      <c r="G1235" s="68">
        <v>35</v>
      </c>
      <c r="H1235" s="32">
        <v>78.680000000000007</v>
      </c>
      <c r="I1235" s="32">
        <v>72.56</v>
      </c>
      <c r="J1235" s="68">
        <v>415</v>
      </c>
      <c r="K1235" s="68">
        <v>450</v>
      </c>
      <c r="L1235" s="68">
        <v>500</v>
      </c>
      <c r="M1235" s="68">
        <v>400</v>
      </c>
      <c r="N1235" s="68">
        <v>900</v>
      </c>
      <c r="O1235" s="68">
        <v>450</v>
      </c>
      <c r="P1235" s="32">
        <v>78.704999999999998</v>
      </c>
      <c r="Q1235" s="32">
        <v>0.1749</v>
      </c>
      <c r="R1235" s="33">
        <v>9.5684931167940562E-3</v>
      </c>
      <c r="S1235" s="68">
        <v>0</v>
      </c>
      <c r="T1235" s="31" t="s">
        <v>417</v>
      </c>
      <c r="U1235" s="31" t="s">
        <v>417</v>
      </c>
      <c r="V1235" s="31" t="s">
        <v>417</v>
      </c>
      <c r="W1235" s="30">
        <v>1</v>
      </c>
      <c r="X1235" s="30">
        <v>1</v>
      </c>
    </row>
    <row r="1236" spans="1:24" hidden="1" x14ac:dyDescent="0.35">
      <c r="A1236" t="str">
        <f t="shared" si="19"/>
        <v>8724SUBBOX</v>
      </c>
      <c r="B1236" s="28">
        <v>8724</v>
      </c>
      <c r="C1236" s="25" t="s">
        <v>165</v>
      </c>
      <c r="D1236" s="25" t="s">
        <v>454</v>
      </c>
      <c r="E1236" s="25" t="s">
        <v>446</v>
      </c>
      <c r="F1236" s="26">
        <v>6.12</v>
      </c>
      <c r="G1236" s="67">
        <v>35</v>
      </c>
      <c r="H1236" s="26">
        <v>79.73</v>
      </c>
      <c r="I1236" s="26">
        <v>73.61</v>
      </c>
      <c r="J1236" s="67">
        <v>421</v>
      </c>
      <c r="K1236" s="67">
        <v>456</v>
      </c>
      <c r="L1236" s="67">
        <v>186</v>
      </c>
      <c r="M1236" s="67">
        <v>600</v>
      </c>
      <c r="N1236" s="67">
        <v>786</v>
      </c>
      <c r="O1236" s="67">
        <v>330</v>
      </c>
      <c r="P1236" s="26">
        <v>57.716999999999999</v>
      </c>
      <c r="Q1236" s="26">
        <v>0.1749</v>
      </c>
      <c r="R1236" s="27">
        <v>9.8608471933104309E-3</v>
      </c>
      <c r="S1236" s="67">
        <v>0</v>
      </c>
      <c r="T1236" s="25" t="s">
        <v>417</v>
      </c>
      <c r="U1236" s="25" t="s">
        <v>417</v>
      </c>
      <c r="V1236" s="25" t="s">
        <v>417</v>
      </c>
      <c r="W1236" s="24">
        <v>1</v>
      </c>
      <c r="X1236" s="24">
        <v>1</v>
      </c>
    </row>
    <row r="1237" spans="1:24" hidden="1" x14ac:dyDescent="0.35">
      <c r="A1237" t="str">
        <f t="shared" si="19"/>
        <v>8705BLKOLIV</v>
      </c>
      <c r="B1237" s="34">
        <v>8705</v>
      </c>
      <c r="C1237" s="31" t="s">
        <v>72</v>
      </c>
      <c r="D1237" s="31" t="s">
        <v>171</v>
      </c>
      <c r="E1237" s="31" t="s">
        <v>446</v>
      </c>
      <c r="F1237" s="32">
        <v>6.1</v>
      </c>
      <c r="G1237" s="68">
        <v>1.1499999999999999</v>
      </c>
      <c r="H1237" s="32">
        <v>26.65</v>
      </c>
      <c r="I1237" s="32">
        <v>20.55</v>
      </c>
      <c r="J1237" s="68">
        <v>3.85</v>
      </c>
      <c r="K1237" s="68">
        <v>5</v>
      </c>
      <c r="L1237" s="68">
        <v>15.97</v>
      </c>
      <c r="M1237" s="68">
        <v>0</v>
      </c>
      <c r="N1237" s="68">
        <v>15.97</v>
      </c>
      <c r="O1237" s="68">
        <v>10.97</v>
      </c>
      <c r="P1237" s="32">
        <v>58.470100000000002</v>
      </c>
      <c r="Q1237" s="32">
        <v>5.33</v>
      </c>
      <c r="R1237" s="33">
        <v>1.4540614961767352E-2</v>
      </c>
      <c r="S1237" s="68">
        <v>0</v>
      </c>
      <c r="T1237" s="31" t="s">
        <v>417</v>
      </c>
      <c r="U1237" s="31" t="s">
        <v>417</v>
      </c>
      <c r="V1237" s="31" t="s">
        <v>417</v>
      </c>
      <c r="W1237" s="30">
        <v>1</v>
      </c>
      <c r="X1237" s="30">
        <v>1</v>
      </c>
    </row>
    <row r="1238" spans="1:24" hidden="1" x14ac:dyDescent="0.35">
      <c r="A1238" t="str">
        <f t="shared" si="19"/>
        <v>5423BLKOLIV</v>
      </c>
      <c r="B1238" s="28">
        <v>5423</v>
      </c>
      <c r="C1238" s="25" t="s">
        <v>72</v>
      </c>
      <c r="D1238" s="25" t="s">
        <v>171</v>
      </c>
      <c r="E1238" s="25" t="s">
        <v>446</v>
      </c>
      <c r="F1238" s="26">
        <v>6.07</v>
      </c>
      <c r="G1238" s="67">
        <v>1.1399999999999999</v>
      </c>
      <c r="H1238" s="26">
        <v>45.31</v>
      </c>
      <c r="I1238" s="26">
        <v>39.24</v>
      </c>
      <c r="J1238" s="67">
        <v>7.35</v>
      </c>
      <c r="K1238" s="67">
        <v>8.49</v>
      </c>
      <c r="L1238" s="67">
        <v>7.5</v>
      </c>
      <c r="M1238" s="67">
        <v>12</v>
      </c>
      <c r="N1238" s="67">
        <v>19.5</v>
      </c>
      <c r="O1238" s="67">
        <v>11</v>
      </c>
      <c r="P1238" s="26">
        <v>58.63</v>
      </c>
      <c r="Q1238" s="26">
        <v>5.33</v>
      </c>
      <c r="R1238" s="27">
        <v>1.3041753274318677E-2</v>
      </c>
      <c r="S1238" s="67">
        <v>0</v>
      </c>
      <c r="T1238" s="25" t="s">
        <v>417</v>
      </c>
      <c r="U1238" s="25" t="s">
        <v>417</v>
      </c>
      <c r="V1238" s="25" t="s">
        <v>417</v>
      </c>
      <c r="W1238" s="24">
        <v>1</v>
      </c>
      <c r="X1238" s="24">
        <v>1</v>
      </c>
    </row>
    <row r="1239" spans="1:24" hidden="1" x14ac:dyDescent="0.35">
      <c r="A1239" t="str">
        <f t="shared" si="19"/>
        <v>6192CINNMGC</v>
      </c>
      <c r="B1239" s="34">
        <v>6192</v>
      </c>
      <c r="C1239" s="31" t="s">
        <v>59</v>
      </c>
      <c r="D1239" s="31" t="s">
        <v>60</v>
      </c>
      <c r="E1239" s="31" t="s">
        <v>446</v>
      </c>
      <c r="F1239" s="32">
        <v>6.06</v>
      </c>
      <c r="G1239" s="68">
        <v>1.1299999999999999</v>
      </c>
      <c r="H1239" s="32">
        <v>36.369999999999997</v>
      </c>
      <c r="I1239" s="32">
        <v>30.31</v>
      </c>
      <c r="J1239" s="68">
        <v>5.63</v>
      </c>
      <c r="K1239" s="68">
        <v>6.75</v>
      </c>
      <c r="L1239" s="68">
        <v>14.75</v>
      </c>
      <c r="M1239" s="68">
        <v>0</v>
      </c>
      <c r="N1239" s="68">
        <v>14.75</v>
      </c>
      <c r="O1239" s="68">
        <v>8</v>
      </c>
      <c r="P1239" s="32">
        <v>43.12</v>
      </c>
      <c r="Q1239" s="32">
        <v>5.39</v>
      </c>
      <c r="R1239" s="33">
        <v>9.3528800428497247E-3</v>
      </c>
      <c r="S1239" s="68">
        <v>0</v>
      </c>
      <c r="T1239" s="31" t="s">
        <v>417</v>
      </c>
      <c r="U1239" s="31" t="s">
        <v>417</v>
      </c>
      <c r="V1239" s="31" t="s">
        <v>417</v>
      </c>
      <c r="W1239" s="30">
        <v>1</v>
      </c>
      <c r="X1239" s="30">
        <v>1</v>
      </c>
    </row>
    <row r="1240" spans="1:24" hidden="1" x14ac:dyDescent="0.35">
      <c r="A1240" t="str">
        <f t="shared" si="19"/>
        <v>547712PANCR</v>
      </c>
      <c r="B1240" s="28">
        <v>5477</v>
      </c>
      <c r="C1240" s="25" t="s">
        <v>103</v>
      </c>
      <c r="D1240" s="25" t="s">
        <v>199</v>
      </c>
      <c r="E1240" s="25" t="s">
        <v>446</v>
      </c>
      <c r="F1240" s="26">
        <v>6.06</v>
      </c>
      <c r="G1240" s="67">
        <v>6</v>
      </c>
      <c r="H1240" s="26">
        <v>171.49</v>
      </c>
      <c r="I1240" s="26">
        <v>165.43</v>
      </c>
      <c r="J1240" s="67">
        <v>164</v>
      </c>
      <c r="K1240" s="67">
        <v>170</v>
      </c>
      <c r="L1240" s="67">
        <v>80</v>
      </c>
      <c r="M1240" s="67">
        <v>160</v>
      </c>
      <c r="N1240" s="67">
        <v>240</v>
      </c>
      <c r="O1240" s="67">
        <v>70</v>
      </c>
      <c r="P1240" s="26">
        <v>70.608999999999995</v>
      </c>
      <c r="Q1240" s="26">
        <v>1.0086999999999999</v>
      </c>
      <c r="R1240" s="27">
        <v>2.0432295151041825E-2</v>
      </c>
      <c r="S1240" s="67">
        <v>0</v>
      </c>
      <c r="T1240" s="25" t="s">
        <v>417</v>
      </c>
      <c r="U1240" s="25" t="s">
        <v>417</v>
      </c>
      <c r="V1240" s="25" t="s">
        <v>417</v>
      </c>
      <c r="W1240" s="24">
        <v>1</v>
      </c>
      <c r="X1240" s="24">
        <v>1</v>
      </c>
    </row>
    <row r="1241" spans="1:24" hidden="1" x14ac:dyDescent="0.35">
      <c r="A1241" t="str">
        <f t="shared" si="19"/>
        <v>8705RANCHCP</v>
      </c>
      <c r="B1241" s="34">
        <v>8705</v>
      </c>
      <c r="C1241" s="31" t="s">
        <v>246</v>
      </c>
      <c r="D1241" s="31" t="s">
        <v>457</v>
      </c>
      <c r="E1241" s="31" t="s">
        <v>446</v>
      </c>
      <c r="F1241" s="32">
        <v>6.05</v>
      </c>
      <c r="G1241" s="68">
        <v>30</v>
      </c>
      <c r="H1241" s="32">
        <v>39.35</v>
      </c>
      <c r="I1241" s="32">
        <v>33.299999999999997</v>
      </c>
      <c r="J1241" s="68">
        <v>165</v>
      </c>
      <c r="K1241" s="68">
        <v>195</v>
      </c>
      <c r="L1241" s="68">
        <v>22</v>
      </c>
      <c r="M1241" s="68">
        <v>240</v>
      </c>
      <c r="N1241" s="68">
        <v>262</v>
      </c>
      <c r="O1241" s="68">
        <v>67</v>
      </c>
      <c r="P1241" s="32">
        <v>13.5206</v>
      </c>
      <c r="Q1241" s="32">
        <v>0.20180000000000001</v>
      </c>
      <c r="R1241" s="33">
        <v>3.3623653568588328E-3</v>
      </c>
      <c r="S1241" s="68">
        <v>0</v>
      </c>
      <c r="T1241" s="31" t="s">
        <v>417</v>
      </c>
      <c r="U1241" s="31" t="s">
        <v>417</v>
      </c>
      <c r="V1241" s="31" t="s">
        <v>417</v>
      </c>
      <c r="W1241" s="30">
        <v>1</v>
      </c>
      <c r="X1241" s="30">
        <v>1</v>
      </c>
    </row>
    <row r="1242" spans="1:24" hidden="1" x14ac:dyDescent="0.35">
      <c r="A1242" t="str">
        <f t="shared" si="19"/>
        <v>5477RANCHCP</v>
      </c>
      <c r="B1242" s="28">
        <v>5477</v>
      </c>
      <c r="C1242" s="25" t="s">
        <v>246</v>
      </c>
      <c r="D1242" s="25" t="s">
        <v>457</v>
      </c>
      <c r="E1242" s="25" t="s">
        <v>446</v>
      </c>
      <c r="F1242" s="26">
        <v>6.05</v>
      </c>
      <c r="G1242" s="67">
        <v>30</v>
      </c>
      <c r="H1242" s="26">
        <v>24.01</v>
      </c>
      <c r="I1242" s="26">
        <v>17.96</v>
      </c>
      <c r="J1242" s="67">
        <v>89</v>
      </c>
      <c r="K1242" s="67">
        <v>119</v>
      </c>
      <c r="L1242" s="67">
        <v>186</v>
      </c>
      <c r="M1242" s="67">
        <v>0</v>
      </c>
      <c r="N1242" s="67">
        <v>186</v>
      </c>
      <c r="O1242" s="67">
        <v>67</v>
      </c>
      <c r="P1242" s="26">
        <v>13.5206</v>
      </c>
      <c r="Q1242" s="26">
        <v>0.20180000000000001</v>
      </c>
      <c r="R1242" s="27">
        <v>3.9124883487823949E-3</v>
      </c>
      <c r="S1242" s="67">
        <v>0</v>
      </c>
      <c r="T1242" s="25" t="s">
        <v>417</v>
      </c>
      <c r="U1242" s="25" t="s">
        <v>417</v>
      </c>
      <c r="V1242" s="25" t="s">
        <v>417</v>
      </c>
      <c r="W1242" s="24">
        <v>1</v>
      </c>
      <c r="X1242" s="24">
        <v>1</v>
      </c>
    </row>
    <row r="1243" spans="1:24" hidden="1" x14ac:dyDescent="0.35">
      <c r="A1243" t="str">
        <f t="shared" si="19"/>
        <v>5490JALPEPP</v>
      </c>
      <c r="B1243" s="34">
        <v>5490</v>
      </c>
      <c r="C1243" s="31" t="s">
        <v>84</v>
      </c>
      <c r="D1243" s="31" t="s">
        <v>223</v>
      </c>
      <c r="E1243" s="31" t="s">
        <v>446</v>
      </c>
      <c r="F1243" s="32">
        <v>6.03</v>
      </c>
      <c r="G1243" s="68">
        <v>0.97</v>
      </c>
      <c r="H1243" s="32">
        <v>23.33</v>
      </c>
      <c r="I1243" s="32">
        <v>17.3</v>
      </c>
      <c r="J1243" s="68">
        <v>2.79</v>
      </c>
      <c r="K1243" s="68">
        <v>3.76</v>
      </c>
      <c r="L1243" s="68">
        <v>4.2300000000000004</v>
      </c>
      <c r="M1243" s="68">
        <v>8</v>
      </c>
      <c r="N1243" s="68">
        <v>12.23</v>
      </c>
      <c r="O1243" s="68">
        <v>8.4700000000000006</v>
      </c>
      <c r="P1243" s="32">
        <v>52.598700000000001</v>
      </c>
      <c r="Q1243" s="32">
        <v>6.21</v>
      </c>
      <c r="R1243" s="33">
        <v>7.9748088060561054E-3</v>
      </c>
      <c r="S1243" s="68">
        <v>0</v>
      </c>
      <c r="T1243" s="31" t="s">
        <v>417</v>
      </c>
      <c r="U1243" s="31" t="s">
        <v>417</v>
      </c>
      <c r="V1243" s="31" t="s">
        <v>417</v>
      </c>
      <c r="W1243" s="30">
        <v>1</v>
      </c>
      <c r="X1243" s="30">
        <v>1</v>
      </c>
    </row>
    <row r="1244" spans="1:24" hidden="1" x14ac:dyDescent="0.35">
      <c r="A1244" t="str">
        <f t="shared" si="19"/>
        <v>6172ITALSAU</v>
      </c>
      <c r="B1244" s="28">
        <v>6172</v>
      </c>
      <c r="C1244" s="25" t="s">
        <v>31</v>
      </c>
      <c r="D1244" s="25" t="s">
        <v>193</v>
      </c>
      <c r="E1244" s="25" t="s">
        <v>446</v>
      </c>
      <c r="F1244" s="26">
        <v>6.03</v>
      </c>
      <c r="G1244" s="67">
        <v>2.75</v>
      </c>
      <c r="H1244" s="26">
        <v>51.5</v>
      </c>
      <c r="I1244" s="26">
        <v>45.47</v>
      </c>
      <c r="J1244" s="67">
        <v>20.8</v>
      </c>
      <c r="K1244" s="67">
        <v>23.54</v>
      </c>
      <c r="L1244" s="67">
        <v>16.54</v>
      </c>
      <c r="M1244" s="67">
        <v>20</v>
      </c>
      <c r="N1244" s="67">
        <v>36.54</v>
      </c>
      <c r="O1244" s="67">
        <v>13</v>
      </c>
      <c r="P1244" s="26">
        <v>28.4375</v>
      </c>
      <c r="Q1244" s="26">
        <v>2.1875</v>
      </c>
      <c r="R1244" s="27">
        <v>7.3249827542537895E-3</v>
      </c>
      <c r="S1244" s="67">
        <v>0</v>
      </c>
      <c r="T1244" s="25" t="s">
        <v>417</v>
      </c>
      <c r="U1244" s="25" t="s">
        <v>417</v>
      </c>
      <c r="V1244" s="25" t="s">
        <v>417</v>
      </c>
      <c r="W1244" s="24">
        <v>1</v>
      </c>
      <c r="X1244" s="24">
        <v>1</v>
      </c>
    </row>
    <row r="1245" spans="1:24" hidden="1" x14ac:dyDescent="0.35">
      <c r="A1245" t="str">
        <f t="shared" si="19"/>
        <v>5457TOTS</v>
      </c>
      <c r="B1245" s="34">
        <v>5457</v>
      </c>
      <c r="C1245" s="31" t="s">
        <v>383</v>
      </c>
      <c r="D1245" s="31" t="s">
        <v>522</v>
      </c>
      <c r="E1245" s="31" t="s">
        <v>446</v>
      </c>
      <c r="F1245" s="32">
        <v>6.02</v>
      </c>
      <c r="G1245" s="68">
        <v>3.21</v>
      </c>
      <c r="H1245" s="32">
        <v>37.909999999999997</v>
      </c>
      <c r="I1245" s="32">
        <v>31.89</v>
      </c>
      <c r="J1245" s="68">
        <v>17</v>
      </c>
      <c r="K1245" s="68">
        <v>20.21</v>
      </c>
      <c r="L1245" s="68">
        <v>25.81</v>
      </c>
      <c r="M1245" s="68">
        <v>8</v>
      </c>
      <c r="N1245" s="68">
        <v>33.81</v>
      </c>
      <c r="O1245" s="68">
        <v>13.6</v>
      </c>
      <c r="P1245" s="32">
        <v>25.5</v>
      </c>
      <c r="Q1245" s="32">
        <v>1.875</v>
      </c>
      <c r="R1245" s="33">
        <v>3.10014070870019E-3</v>
      </c>
      <c r="S1245" s="68">
        <v>0</v>
      </c>
      <c r="T1245" s="31" t="s">
        <v>417</v>
      </c>
      <c r="U1245" s="31" t="s">
        <v>417</v>
      </c>
      <c r="V1245" s="31" t="s">
        <v>417</v>
      </c>
      <c r="W1245" s="30">
        <v>1</v>
      </c>
      <c r="X1245" s="30">
        <v>1</v>
      </c>
    </row>
    <row r="1246" spans="1:24" hidden="1" x14ac:dyDescent="0.35">
      <c r="A1246" t="str">
        <f t="shared" si="19"/>
        <v>5423GARSAUC</v>
      </c>
      <c r="B1246" s="28">
        <v>5423</v>
      </c>
      <c r="C1246" s="25" t="s">
        <v>206</v>
      </c>
      <c r="D1246" s="25" t="s">
        <v>460</v>
      </c>
      <c r="E1246" s="25" t="s">
        <v>446</v>
      </c>
      <c r="F1246" s="26">
        <v>6.02</v>
      </c>
      <c r="G1246" s="67">
        <v>27</v>
      </c>
      <c r="H1246" s="26">
        <v>73.09</v>
      </c>
      <c r="I1246" s="26">
        <v>67.069999999999993</v>
      </c>
      <c r="J1246" s="67">
        <v>301</v>
      </c>
      <c r="K1246" s="67">
        <v>328</v>
      </c>
      <c r="L1246" s="67">
        <v>107</v>
      </c>
      <c r="M1246" s="67">
        <v>600</v>
      </c>
      <c r="N1246" s="67">
        <v>707</v>
      </c>
      <c r="O1246" s="67">
        <v>379</v>
      </c>
      <c r="P1246" s="26">
        <v>84.441199999999995</v>
      </c>
      <c r="Q1246" s="26">
        <v>0.2228</v>
      </c>
      <c r="R1246" s="27">
        <v>1.8783238897960058E-2</v>
      </c>
      <c r="S1246" s="67">
        <v>0</v>
      </c>
      <c r="T1246" s="25" t="s">
        <v>417</v>
      </c>
      <c r="U1246" s="25" t="s">
        <v>417</v>
      </c>
      <c r="V1246" s="25" t="s">
        <v>417</v>
      </c>
      <c r="W1246" s="24">
        <v>1</v>
      </c>
      <c r="X1246" s="24">
        <v>1</v>
      </c>
    </row>
    <row r="1247" spans="1:24" hidden="1" x14ac:dyDescent="0.35">
      <c r="A1247" t="str">
        <f t="shared" si="19"/>
        <v>8705PARCHPA</v>
      </c>
      <c r="B1247" s="34">
        <v>8705</v>
      </c>
      <c r="C1247" s="31" t="s">
        <v>238</v>
      </c>
      <c r="D1247" s="31" t="s">
        <v>237</v>
      </c>
      <c r="E1247" s="31" t="s">
        <v>446</v>
      </c>
      <c r="F1247" s="32">
        <v>6.01</v>
      </c>
      <c r="G1247" s="68">
        <v>0.16</v>
      </c>
      <c r="H1247" s="32">
        <v>26.28</v>
      </c>
      <c r="I1247" s="32">
        <v>20.27</v>
      </c>
      <c r="J1247" s="68">
        <v>0.54</v>
      </c>
      <c r="K1247" s="68">
        <v>0.7</v>
      </c>
      <c r="L1247" s="68">
        <v>1.4</v>
      </c>
      <c r="M1247" s="68">
        <v>0</v>
      </c>
      <c r="N1247" s="68">
        <v>1.4</v>
      </c>
      <c r="O1247" s="68">
        <v>0.7</v>
      </c>
      <c r="P1247" s="32">
        <v>26.277999999999999</v>
      </c>
      <c r="Q1247" s="32">
        <v>37.54</v>
      </c>
      <c r="R1247" s="33">
        <v>6.5349346070097776E-3</v>
      </c>
      <c r="S1247" s="68">
        <v>0</v>
      </c>
      <c r="T1247" s="31" t="s">
        <v>417</v>
      </c>
      <c r="U1247" s="31" t="s">
        <v>417</v>
      </c>
      <c r="V1247" s="31" t="s">
        <v>417</v>
      </c>
      <c r="W1247" s="30">
        <v>1</v>
      </c>
      <c r="X1247" s="30">
        <v>1</v>
      </c>
    </row>
    <row r="1248" spans="1:24" hidden="1" x14ac:dyDescent="0.35">
      <c r="A1248" t="str">
        <f t="shared" si="19"/>
        <v>4283BLKOLIV</v>
      </c>
      <c r="B1248" s="28">
        <v>4283</v>
      </c>
      <c r="C1248" s="25" t="s">
        <v>72</v>
      </c>
      <c r="D1248" s="25" t="s">
        <v>171</v>
      </c>
      <c r="E1248" s="25" t="s">
        <v>446</v>
      </c>
      <c r="F1248" s="26">
        <v>6</v>
      </c>
      <c r="G1248" s="67">
        <v>1.1200000000000001</v>
      </c>
      <c r="H1248" s="26">
        <v>30.64</v>
      </c>
      <c r="I1248" s="26">
        <v>24.64</v>
      </c>
      <c r="J1248" s="67">
        <v>4.63</v>
      </c>
      <c r="K1248" s="67">
        <v>5.75</v>
      </c>
      <c r="L1248" s="67">
        <v>3.53</v>
      </c>
      <c r="M1248" s="67">
        <v>13</v>
      </c>
      <c r="N1248" s="67">
        <v>16.53</v>
      </c>
      <c r="O1248" s="67">
        <v>10.78</v>
      </c>
      <c r="P1248" s="26">
        <v>57.4574</v>
      </c>
      <c r="Q1248" s="26">
        <v>5.33</v>
      </c>
      <c r="R1248" s="27">
        <v>1.0832607041973218E-2</v>
      </c>
      <c r="S1248" s="67">
        <v>0</v>
      </c>
      <c r="T1248" s="25" t="s">
        <v>417</v>
      </c>
      <c r="U1248" s="25" t="s">
        <v>417</v>
      </c>
      <c r="V1248" s="25" t="s">
        <v>417</v>
      </c>
      <c r="W1248" s="24">
        <v>1</v>
      </c>
      <c r="X1248" s="24">
        <v>1</v>
      </c>
    </row>
    <row r="1249" spans="1:24" hidden="1" x14ac:dyDescent="0.35">
      <c r="A1249" t="str">
        <f t="shared" si="19"/>
        <v>4293PHLSTK</v>
      </c>
      <c r="B1249" s="34">
        <v>4293</v>
      </c>
      <c r="C1249" s="31" t="s">
        <v>40</v>
      </c>
      <c r="D1249" s="31" t="s">
        <v>243</v>
      </c>
      <c r="E1249" s="31" t="s">
        <v>446</v>
      </c>
      <c r="F1249" s="32">
        <v>5.99</v>
      </c>
      <c r="G1249" s="68">
        <v>0.91</v>
      </c>
      <c r="H1249" s="32">
        <v>74.78</v>
      </c>
      <c r="I1249" s="32">
        <v>68.790000000000006</v>
      </c>
      <c r="J1249" s="68">
        <v>10.58</v>
      </c>
      <c r="K1249" s="68">
        <v>11.48</v>
      </c>
      <c r="L1249" s="68">
        <v>13.87</v>
      </c>
      <c r="M1249" s="68">
        <v>6</v>
      </c>
      <c r="N1249" s="68">
        <v>19.87</v>
      </c>
      <c r="O1249" s="68">
        <v>8.39</v>
      </c>
      <c r="P1249" s="32">
        <v>54.646586999999997</v>
      </c>
      <c r="Q1249" s="32">
        <v>6.5133000000000001</v>
      </c>
      <c r="R1249" s="33">
        <v>1.0881839715683678E-2</v>
      </c>
      <c r="S1249" s="68">
        <v>0</v>
      </c>
      <c r="T1249" s="31" t="s">
        <v>417</v>
      </c>
      <c r="U1249" s="31" t="s">
        <v>417</v>
      </c>
      <c r="V1249" s="31" t="s">
        <v>417</v>
      </c>
      <c r="W1249" s="30">
        <v>1</v>
      </c>
      <c r="X1249" s="30">
        <v>1</v>
      </c>
    </row>
    <row r="1250" spans="1:24" hidden="1" x14ac:dyDescent="0.35">
      <c r="A1250" t="str">
        <f t="shared" si="19"/>
        <v>426912THIN</v>
      </c>
      <c r="B1250" s="28">
        <v>4269</v>
      </c>
      <c r="C1250" s="25" t="s">
        <v>116</v>
      </c>
      <c r="D1250" s="25" t="s">
        <v>264</v>
      </c>
      <c r="E1250" s="25" t="s">
        <v>446</v>
      </c>
      <c r="F1250" s="26">
        <v>5.98</v>
      </c>
      <c r="G1250" s="67">
        <v>12</v>
      </c>
      <c r="H1250" s="26">
        <v>55.37</v>
      </c>
      <c r="I1250" s="26">
        <v>49.39</v>
      </c>
      <c r="J1250" s="67">
        <v>99</v>
      </c>
      <c r="K1250" s="67">
        <v>111</v>
      </c>
      <c r="L1250" s="67">
        <v>120</v>
      </c>
      <c r="M1250" s="67">
        <v>60</v>
      </c>
      <c r="N1250" s="67">
        <v>180</v>
      </c>
      <c r="O1250" s="67">
        <v>69</v>
      </c>
      <c r="P1250" s="26">
        <v>34.417200000000001</v>
      </c>
      <c r="Q1250" s="26">
        <v>0.49880000000000002</v>
      </c>
      <c r="R1250" s="27">
        <v>6.4168900020523788E-3</v>
      </c>
      <c r="S1250" s="67">
        <v>0</v>
      </c>
      <c r="T1250" s="25" t="s">
        <v>417</v>
      </c>
      <c r="U1250" s="25" t="s">
        <v>417</v>
      </c>
      <c r="V1250" s="25" t="s">
        <v>417</v>
      </c>
      <c r="W1250" s="24">
        <v>1</v>
      </c>
      <c r="X1250" s="24">
        <v>1</v>
      </c>
    </row>
    <row r="1251" spans="1:24" hidden="1" x14ac:dyDescent="0.35">
      <c r="A1251" t="str">
        <f t="shared" si="19"/>
        <v>439112THIN</v>
      </c>
      <c r="B1251" s="34">
        <v>4391</v>
      </c>
      <c r="C1251" s="31" t="s">
        <v>116</v>
      </c>
      <c r="D1251" s="31" t="s">
        <v>264</v>
      </c>
      <c r="E1251" s="31" t="s">
        <v>446</v>
      </c>
      <c r="F1251" s="32">
        <v>5.98</v>
      </c>
      <c r="G1251" s="68">
        <v>12</v>
      </c>
      <c r="H1251" s="32">
        <v>63.34</v>
      </c>
      <c r="I1251" s="32">
        <v>57.36</v>
      </c>
      <c r="J1251" s="68">
        <v>115</v>
      </c>
      <c r="K1251" s="68">
        <v>127</v>
      </c>
      <c r="L1251" s="68">
        <v>75</v>
      </c>
      <c r="M1251" s="68">
        <v>120</v>
      </c>
      <c r="N1251" s="68">
        <v>195</v>
      </c>
      <c r="O1251" s="68">
        <v>68</v>
      </c>
      <c r="P1251" s="32">
        <v>33.918399999999998</v>
      </c>
      <c r="Q1251" s="32">
        <v>0.49880000000000002</v>
      </c>
      <c r="R1251" s="33">
        <v>7.5594277163043844E-3</v>
      </c>
      <c r="S1251" s="68">
        <v>0</v>
      </c>
      <c r="T1251" s="31" t="s">
        <v>417</v>
      </c>
      <c r="U1251" s="31" t="s">
        <v>417</v>
      </c>
      <c r="V1251" s="31" t="s">
        <v>417</v>
      </c>
      <c r="W1251" s="30">
        <v>1</v>
      </c>
      <c r="X1251" s="30">
        <v>1</v>
      </c>
    </row>
    <row r="1252" spans="1:24" hidden="1" x14ac:dyDescent="0.35">
      <c r="A1252" t="str">
        <f t="shared" si="19"/>
        <v>6118BANAPEP</v>
      </c>
      <c r="B1252" s="28">
        <v>6118</v>
      </c>
      <c r="C1252" s="25" t="s">
        <v>87</v>
      </c>
      <c r="D1252" s="25" t="s">
        <v>170</v>
      </c>
      <c r="E1252" s="25" t="s">
        <v>446</v>
      </c>
      <c r="F1252" s="26">
        <v>5.97</v>
      </c>
      <c r="G1252" s="67">
        <v>0.94</v>
      </c>
      <c r="H1252" s="26">
        <v>10.8</v>
      </c>
      <c r="I1252" s="26">
        <v>4.83</v>
      </c>
      <c r="J1252" s="67">
        <v>0.77</v>
      </c>
      <c r="K1252" s="67">
        <v>1.71</v>
      </c>
      <c r="L1252" s="67">
        <v>3.9</v>
      </c>
      <c r="M1252" s="67">
        <v>0</v>
      </c>
      <c r="N1252" s="67">
        <v>3.9</v>
      </c>
      <c r="O1252" s="67">
        <v>2.2000000000000002</v>
      </c>
      <c r="P1252" s="26">
        <v>13.983639999999999</v>
      </c>
      <c r="Q1252" s="26">
        <v>6.3562000000000003</v>
      </c>
      <c r="R1252" s="27">
        <v>2.6704443427087938E-3</v>
      </c>
      <c r="S1252" s="67">
        <v>0</v>
      </c>
      <c r="T1252" s="25" t="s">
        <v>417</v>
      </c>
      <c r="U1252" s="25" t="s">
        <v>417</v>
      </c>
      <c r="V1252" s="25" t="s">
        <v>417</v>
      </c>
      <c r="W1252" s="24">
        <v>1</v>
      </c>
      <c r="X1252" s="24">
        <v>1</v>
      </c>
    </row>
    <row r="1253" spans="1:24" hidden="1" x14ac:dyDescent="0.35">
      <c r="A1253" t="str">
        <f t="shared" si="19"/>
        <v>6194SUBRL</v>
      </c>
      <c r="B1253" s="34">
        <v>6194</v>
      </c>
      <c r="C1253" s="31" t="s">
        <v>250</v>
      </c>
      <c r="D1253" s="31" t="s">
        <v>24</v>
      </c>
      <c r="E1253" s="31" t="s">
        <v>446</v>
      </c>
      <c r="F1253" s="32">
        <v>5.96</v>
      </c>
      <c r="G1253" s="68">
        <v>10</v>
      </c>
      <c r="H1253" s="32">
        <v>83.84</v>
      </c>
      <c r="I1253" s="32">
        <v>77.88</v>
      </c>
      <c r="J1253" s="68">
        <v>131</v>
      </c>
      <c r="K1253" s="68">
        <v>141</v>
      </c>
      <c r="L1253" s="68">
        <v>52</v>
      </c>
      <c r="M1253" s="68">
        <v>120</v>
      </c>
      <c r="N1253" s="68">
        <v>172</v>
      </c>
      <c r="O1253" s="68">
        <v>31</v>
      </c>
      <c r="P1253" s="32">
        <v>18.432600000000001</v>
      </c>
      <c r="Q1253" s="32">
        <v>0.59460000000000002</v>
      </c>
      <c r="R1253" s="33">
        <v>2.7033567743245317E-3</v>
      </c>
      <c r="S1253" s="68">
        <v>0</v>
      </c>
      <c r="T1253" s="31" t="s">
        <v>417</v>
      </c>
      <c r="U1253" s="31" t="s">
        <v>417</v>
      </c>
      <c r="V1253" s="31" t="s">
        <v>417</v>
      </c>
      <c r="W1253" s="30">
        <v>1</v>
      </c>
      <c r="X1253" s="30">
        <v>1</v>
      </c>
    </row>
    <row r="1254" spans="1:24" hidden="1" x14ac:dyDescent="0.35">
      <c r="A1254" t="str">
        <f t="shared" si="19"/>
        <v>6167SUBRL</v>
      </c>
      <c r="B1254" s="28">
        <v>6167</v>
      </c>
      <c r="C1254" s="25" t="s">
        <v>250</v>
      </c>
      <c r="D1254" s="25" t="s">
        <v>24</v>
      </c>
      <c r="E1254" s="25" t="s">
        <v>446</v>
      </c>
      <c r="F1254" s="26">
        <v>5.94</v>
      </c>
      <c r="G1254" s="67">
        <v>10</v>
      </c>
      <c r="H1254" s="26">
        <v>71.34</v>
      </c>
      <c r="I1254" s="26">
        <v>65.400000000000006</v>
      </c>
      <c r="J1254" s="67">
        <v>110</v>
      </c>
      <c r="K1254" s="67">
        <v>120</v>
      </c>
      <c r="L1254" s="67">
        <v>24</v>
      </c>
      <c r="M1254" s="67">
        <v>96</v>
      </c>
      <c r="N1254" s="67">
        <v>120</v>
      </c>
      <c r="O1254" s="67">
        <v>0</v>
      </c>
      <c r="P1254" s="26">
        <v>0</v>
      </c>
      <c r="Q1254" s="26">
        <v>0</v>
      </c>
      <c r="R1254" s="27">
        <v>0</v>
      </c>
      <c r="S1254" s="67">
        <v>0</v>
      </c>
      <c r="T1254" s="25" t="s">
        <v>417</v>
      </c>
      <c r="U1254" s="25" t="s">
        <v>417</v>
      </c>
      <c r="V1254" s="25" t="s">
        <v>417</v>
      </c>
      <c r="W1254" s="24">
        <v>1</v>
      </c>
      <c r="X1254" s="24">
        <v>1</v>
      </c>
    </row>
    <row r="1255" spans="1:24" hidden="1" x14ac:dyDescent="0.35">
      <c r="A1255" t="str">
        <f t="shared" si="19"/>
        <v>148412PIZBO</v>
      </c>
      <c r="B1255" s="34">
        <v>1484</v>
      </c>
      <c r="C1255" s="31" t="s">
        <v>176</v>
      </c>
      <c r="D1255" s="31" t="s">
        <v>175</v>
      </c>
      <c r="E1255" s="31" t="s">
        <v>446</v>
      </c>
      <c r="F1255" s="32">
        <v>5.93</v>
      </c>
      <c r="G1255" s="68">
        <v>19</v>
      </c>
      <c r="H1255" s="32">
        <v>157.30000000000001</v>
      </c>
      <c r="I1255" s="32">
        <v>151.37</v>
      </c>
      <c r="J1255" s="68">
        <v>485</v>
      </c>
      <c r="K1255" s="68">
        <v>504</v>
      </c>
      <c r="L1255" s="68">
        <v>672</v>
      </c>
      <c r="M1255" s="68">
        <v>200</v>
      </c>
      <c r="N1255" s="68">
        <v>872</v>
      </c>
      <c r="O1255" s="68">
        <v>368</v>
      </c>
      <c r="P1255" s="32">
        <v>114.8528</v>
      </c>
      <c r="Q1255" s="32">
        <v>0.31209999999999999</v>
      </c>
      <c r="R1255" s="33">
        <v>2.9883869197759573E-2</v>
      </c>
      <c r="S1255" s="68">
        <v>0</v>
      </c>
      <c r="T1255" s="31" t="s">
        <v>417</v>
      </c>
      <c r="U1255" s="31" t="s">
        <v>417</v>
      </c>
      <c r="V1255" s="31" t="s">
        <v>417</v>
      </c>
      <c r="W1255" s="30">
        <v>1</v>
      </c>
      <c r="X1255" s="30">
        <v>1</v>
      </c>
    </row>
    <row r="1256" spans="1:24" hidden="1" x14ac:dyDescent="0.35">
      <c r="A1256" t="str">
        <f t="shared" si="19"/>
        <v>4391SAUCEGP</v>
      </c>
      <c r="B1256" s="28">
        <v>4391</v>
      </c>
      <c r="C1256" s="25" t="s">
        <v>42</v>
      </c>
      <c r="D1256" s="25" t="s">
        <v>209</v>
      </c>
      <c r="E1256" s="25" t="s">
        <v>446</v>
      </c>
      <c r="F1256" s="26">
        <v>-5.93</v>
      </c>
      <c r="G1256" s="67">
        <v>-2.0499999999999998</v>
      </c>
      <c r="H1256" s="26">
        <v>9.3800000000000008</v>
      </c>
      <c r="I1256" s="26">
        <v>15.31</v>
      </c>
      <c r="J1256" s="67">
        <v>5.31</v>
      </c>
      <c r="K1256" s="67">
        <v>3.26</v>
      </c>
      <c r="L1256" s="67">
        <v>8.25</v>
      </c>
      <c r="M1256" s="67">
        <v>0</v>
      </c>
      <c r="N1256" s="67">
        <v>8.25</v>
      </c>
      <c r="O1256" s="67">
        <v>5</v>
      </c>
      <c r="P1256" s="26">
        <v>14.4335</v>
      </c>
      <c r="Q1256" s="26">
        <v>2.8866999999999998</v>
      </c>
      <c r="R1256" s="27">
        <v>3.2168085742039524E-3</v>
      </c>
      <c r="S1256" s="67">
        <v>0</v>
      </c>
      <c r="T1256" s="25" t="s">
        <v>417</v>
      </c>
      <c r="U1256" s="25" t="s">
        <v>417</v>
      </c>
      <c r="V1256" s="25" t="s">
        <v>417</v>
      </c>
      <c r="W1256" s="24">
        <v>1</v>
      </c>
      <c r="X1256" s="24">
        <v>1</v>
      </c>
    </row>
    <row r="1257" spans="1:24" hidden="1" x14ac:dyDescent="0.35">
      <c r="A1257" t="str">
        <f t="shared" si="19"/>
        <v>1484PARCHPA</v>
      </c>
      <c r="B1257" s="34">
        <v>1484</v>
      </c>
      <c r="C1257" s="31" t="s">
        <v>238</v>
      </c>
      <c r="D1257" s="31" t="s">
        <v>237</v>
      </c>
      <c r="E1257" s="31" t="s">
        <v>446</v>
      </c>
      <c r="F1257" s="32">
        <v>-5.93</v>
      </c>
      <c r="G1257" s="68">
        <v>-0.16</v>
      </c>
      <c r="H1257" s="32">
        <v>15.03</v>
      </c>
      <c r="I1257" s="32">
        <v>20.96</v>
      </c>
      <c r="J1257" s="68">
        <v>0.56000000000000005</v>
      </c>
      <c r="K1257" s="68">
        <v>0.4</v>
      </c>
      <c r="L1257" s="68">
        <v>0.7</v>
      </c>
      <c r="M1257" s="68">
        <v>1</v>
      </c>
      <c r="N1257" s="68">
        <v>1.7</v>
      </c>
      <c r="O1257" s="68">
        <v>1.3</v>
      </c>
      <c r="P1257" s="32">
        <v>48.802</v>
      </c>
      <c r="Q1257" s="32">
        <v>37.54</v>
      </c>
      <c r="R1257" s="33">
        <v>1.2697927996435984E-2</v>
      </c>
      <c r="S1257" s="68">
        <v>0</v>
      </c>
      <c r="T1257" s="31" t="s">
        <v>417</v>
      </c>
      <c r="U1257" s="31" t="s">
        <v>417</v>
      </c>
      <c r="V1257" s="31" t="s">
        <v>417</v>
      </c>
      <c r="W1257" s="30">
        <v>1</v>
      </c>
      <c r="X1257" s="30">
        <v>1</v>
      </c>
    </row>
    <row r="1258" spans="1:24" hidden="1" x14ac:dyDescent="0.35">
      <c r="A1258" t="str">
        <f t="shared" si="19"/>
        <v>548012PANBO</v>
      </c>
      <c r="B1258" s="28">
        <v>5480</v>
      </c>
      <c r="C1258" s="25" t="s">
        <v>182</v>
      </c>
      <c r="D1258" s="25" t="s">
        <v>181</v>
      </c>
      <c r="E1258" s="25" t="s">
        <v>446</v>
      </c>
      <c r="F1258" s="26">
        <v>5.9</v>
      </c>
      <c r="G1258" s="67">
        <v>14</v>
      </c>
      <c r="H1258" s="26">
        <v>137.09</v>
      </c>
      <c r="I1258" s="26">
        <v>131.19</v>
      </c>
      <c r="J1258" s="67">
        <v>311</v>
      </c>
      <c r="K1258" s="67">
        <v>325</v>
      </c>
      <c r="L1258" s="67">
        <v>300</v>
      </c>
      <c r="M1258" s="67">
        <v>200</v>
      </c>
      <c r="N1258" s="67">
        <v>500</v>
      </c>
      <c r="O1258" s="67">
        <v>175</v>
      </c>
      <c r="P1258" s="26">
        <v>73.814999999999998</v>
      </c>
      <c r="Q1258" s="26">
        <v>0.42180000000000001</v>
      </c>
      <c r="R1258" s="27">
        <v>1.1556483713405152E-2</v>
      </c>
      <c r="S1258" s="67">
        <v>0</v>
      </c>
      <c r="T1258" s="25" t="s">
        <v>417</v>
      </c>
      <c r="U1258" s="25" t="s">
        <v>417</v>
      </c>
      <c r="V1258" s="25" t="s">
        <v>417</v>
      </c>
      <c r="W1258" s="24">
        <v>1</v>
      </c>
      <c r="X1258" s="24">
        <v>1</v>
      </c>
    </row>
    <row r="1259" spans="1:24" hidden="1" x14ac:dyDescent="0.35">
      <c r="A1259" t="str">
        <f t="shared" si="19"/>
        <v>6172RANCHPK</v>
      </c>
      <c r="B1259" s="34">
        <v>6172</v>
      </c>
      <c r="C1259" s="31" t="s">
        <v>200</v>
      </c>
      <c r="D1259" s="31" t="s">
        <v>466</v>
      </c>
      <c r="E1259" s="31" t="s">
        <v>446</v>
      </c>
      <c r="F1259" s="32">
        <v>5.89</v>
      </c>
      <c r="G1259" s="68">
        <v>26</v>
      </c>
      <c r="H1259" s="32">
        <v>6.8</v>
      </c>
      <c r="I1259" s="32">
        <v>0.91</v>
      </c>
      <c r="J1259" s="68">
        <v>4</v>
      </c>
      <c r="K1259" s="68">
        <v>30</v>
      </c>
      <c r="L1259" s="68">
        <v>240</v>
      </c>
      <c r="M1259" s="68">
        <v>-120</v>
      </c>
      <c r="N1259" s="68">
        <v>120</v>
      </c>
      <c r="O1259" s="68">
        <v>90</v>
      </c>
      <c r="P1259" s="32">
        <v>20.393999999999998</v>
      </c>
      <c r="Q1259" s="32">
        <v>0.2266</v>
      </c>
      <c r="R1259" s="33">
        <v>5.2531234563605016E-3</v>
      </c>
      <c r="S1259" s="68">
        <v>0</v>
      </c>
      <c r="T1259" s="31" t="s">
        <v>417</v>
      </c>
      <c r="U1259" s="31" t="s">
        <v>417</v>
      </c>
      <c r="V1259" s="31" t="s">
        <v>417</v>
      </c>
      <c r="W1259" s="30">
        <v>1</v>
      </c>
      <c r="X1259" s="30">
        <v>1</v>
      </c>
    </row>
    <row r="1260" spans="1:24" hidden="1" x14ac:dyDescent="0.35">
      <c r="A1260" t="str">
        <f t="shared" si="19"/>
        <v>545920OZSPRT</v>
      </c>
      <c r="B1260" s="28">
        <v>5459</v>
      </c>
      <c r="C1260" s="25" t="s">
        <v>132</v>
      </c>
      <c r="D1260" s="25" t="s">
        <v>162</v>
      </c>
      <c r="E1260" s="25" t="s">
        <v>461</v>
      </c>
      <c r="F1260" s="26">
        <v>5.88</v>
      </c>
      <c r="G1260" s="67">
        <v>8</v>
      </c>
      <c r="H1260" s="26">
        <v>12.48</v>
      </c>
      <c r="I1260" s="26">
        <v>6.6</v>
      </c>
      <c r="J1260" s="67">
        <v>9</v>
      </c>
      <c r="K1260" s="67">
        <v>17</v>
      </c>
      <c r="L1260" s="67">
        <v>92</v>
      </c>
      <c r="M1260" s="67">
        <v>0</v>
      </c>
      <c r="N1260" s="67">
        <v>92</v>
      </c>
      <c r="O1260" s="67">
        <v>75</v>
      </c>
      <c r="P1260" s="26">
        <v>55.094999999999999</v>
      </c>
      <c r="Q1260" s="26">
        <v>0.73460000000000003</v>
      </c>
      <c r="R1260" s="27">
        <v>6.9646141977910987E-3</v>
      </c>
      <c r="S1260" s="67">
        <v>0</v>
      </c>
      <c r="T1260" s="25" t="s">
        <v>417</v>
      </c>
      <c r="U1260" s="25" t="s">
        <v>417</v>
      </c>
      <c r="V1260" s="25" t="s">
        <v>417</v>
      </c>
      <c r="W1260" s="24">
        <v>1</v>
      </c>
      <c r="X1260" s="24">
        <v>1</v>
      </c>
    </row>
    <row r="1261" spans="1:24" hidden="1" x14ac:dyDescent="0.35">
      <c r="A1261" t="str">
        <f t="shared" si="19"/>
        <v>5480SALAM</v>
      </c>
      <c r="B1261" s="34">
        <v>5480</v>
      </c>
      <c r="C1261" s="31" t="s">
        <v>254</v>
      </c>
      <c r="D1261" s="31" t="s">
        <v>253</v>
      </c>
      <c r="E1261" s="31" t="s">
        <v>446</v>
      </c>
      <c r="F1261" s="32">
        <v>5.88</v>
      </c>
      <c r="G1261" s="68">
        <v>1</v>
      </c>
      <c r="H1261" s="32">
        <v>17.43</v>
      </c>
      <c r="I1261" s="32">
        <v>11.55</v>
      </c>
      <c r="J1261" s="68">
        <v>1.97</v>
      </c>
      <c r="K1261" s="68">
        <v>2.96</v>
      </c>
      <c r="L1261" s="68">
        <v>2.48</v>
      </c>
      <c r="M1261" s="68">
        <v>0.5</v>
      </c>
      <c r="N1261" s="68">
        <v>2.98</v>
      </c>
      <c r="O1261" s="68">
        <v>0.03</v>
      </c>
      <c r="P1261" s="32">
        <v>0.17699999999999999</v>
      </c>
      <c r="Q1261" s="32">
        <v>5.9</v>
      </c>
      <c r="R1261" s="33">
        <v>2.7711137536716275E-5</v>
      </c>
      <c r="S1261" s="68">
        <v>0</v>
      </c>
      <c r="T1261" s="31" t="s">
        <v>417</v>
      </c>
      <c r="U1261" s="31" t="s">
        <v>417</v>
      </c>
      <c r="V1261" s="31" t="s">
        <v>417</v>
      </c>
      <c r="W1261" s="30">
        <v>1</v>
      </c>
      <c r="X1261" s="30">
        <v>1</v>
      </c>
    </row>
    <row r="1262" spans="1:24" hidden="1" x14ac:dyDescent="0.35">
      <c r="A1262" t="str">
        <f t="shared" si="19"/>
        <v>5480BEEF</v>
      </c>
      <c r="B1262" s="28">
        <v>5480</v>
      </c>
      <c r="C1262" s="25" t="s">
        <v>11</v>
      </c>
      <c r="D1262" s="25" t="s">
        <v>192</v>
      </c>
      <c r="E1262" s="25" t="s">
        <v>446</v>
      </c>
      <c r="F1262" s="26">
        <v>-5.87</v>
      </c>
      <c r="G1262" s="67">
        <v>-1.78</v>
      </c>
      <c r="H1262" s="26">
        <v>70.180000000000007</v>
      </c>
      <c r="I1262" s="26">
        <v>76.05</v>
      </c>
      <c r="J1262" s="67">
        <v>22.88</v>
      </c>
      <c r="K1262" s="67">
        <v>21.11</v>
      </c>
      <c r="L1262" s="67">
        <v>9.69</v>
      </c>
      <c r="M1262" s="67">
        <v>30</v>
      </c>
      <c r="N1262" s="67">
        <v>39.69</v>
      </c>
      <c r="O1262" s="67">
        <v>18.579999999999998</v>
      </c>
      <c r="P1262" s="26">
        <v>61.778500000000001</v>
      </c>
      <c r="Q1262" s="26">
        <v>3.3250000000000002</v>
      </c>
      <c r="R1262" s="27">
        <v>9.6720480808589072E-3</v>
      </c>
      <c r="S1262" s="67">
        <v>0</v>
      </c>
      <c r="T1262" s="25" t="s">
        <v>417</v>
      </c>
      <c r="U1262" s="25" t="s">
        <v>417</v>
      </c>
      <c r="V1262" s="25" t="s">
        <v>417</v>
      </c>
      <c r="W1262" s="24">
        <v>1</v>
      </c>
      <c r="X1262" s="24">
        <v>1</v>
      </c>
    </row>
    <row r="1263" spans="1:24" hidden="1" x14ac:dyDescent="0.35">
      <c r="A1263" t="str">
        <f t="shared" si="19"/>
        <v>542720OZCOKE</v>
      </c>
      <c r="B1263" s="34">
        <v>5427</v>
      </c>
      <c r="C1263" s="31" t="s">
        <v>130</v>
      </c>
      <c r="D1263" s="31" t="s">
        <v>158</v>
      </c>
      <c r="E1263" s="31" t="s">
        <v>461</v>
      </c>
      <c r="F1263" s="32">
        <v>5.87</v>
      </c>
      <c r="G1263" s="68">
        <v>8</v>
      </c>
      <c r="H1263" s="32">
        <v>44.07</v>
      </c>
      <c r="I1263" s="32">
        <v>38.200000000000003</v>
      </c>
      <c r="J1263" s="68">
        <v>52</v>
      </c>
      <c r="K1263" s="68">
        <v>60</v>
      </c>
      <c r="L1263" s="68">
        <v>99</v>
      </c>
      <c r="M1263" s="68">
        <v>48</v>
      </c>
      <c r="N1263" s="68">
        <v>147</v>
      </c>
      <c r="O1263" s="68">
        <v>87</v>
      </c>
      <c r="P1263" s="32">
        <v>63.910200000000003</v>
      </c>
      <c r="Q1263" s="32">
        <v>0.73460000000000003</v>
      </c>
      <c r="R1263" s="33">
        <v>1.0117636029259334E-2</v>
      </c>
      <c r="S1263" s="68">
        <v>0</v>
      </c>
      <c r="T1263" s="31" t="s">
        <v>417</v>
      </c>
      <c r="U1263" s="31" t="s">
        <v>417</v>
      </c>
      <c r="V1263" s="31" t="s">
        <v>417</v>
      </c>
      <c r="W1263" s="30">
        <v>1</v>
      </c>
      <c r="X1263" s="30">
        <v>1</v>
      </c>
    </row>
    <row r="1264" spans="1:24" hidden="1" x14ac:dyDescent="0.35">
      <c r="A1264" t="str">
        <f t="shared" si="19"/>
        <v>619412SCRDO</v>
      </c>
      <c r="B1264" s="28">
        <v>6194</v>
      </c>
      <c r="C1264" s="25" t="s">
        <v>98</v>
      </c>
      <c r="D1264" s="25" t="s">
        <v>197</v>
      </c>
      <c r="E1264" s="25" t="s">
        <v>446</v>
      </c>
      <c r="F1264" s="26">
        <v>5.87</v>
      </c>
      <c r="G1264" s="67">
        <v>10</v>
      </c>
      <c r="H1264" s="26">
        <v>481.74</v>
      </c>
      <c r="I1264" s="26">
        <v>475.87</v>
      </c>
      <c r="J1264" s="67">
        <v>810</v>
      </c>
      <c r="K1264" s="67">
        <v>820</v>
      </c>
      <c r="L1264" s="67">
        <v>364</v>
      </c>
      <c r="M1264" s="67">
        <v>696</v>
      </c>
      <c r="N1264" s="67">
        <v>1060</v>
      </c>
      <c r="O1264" s="67">
        <v>240</v>
      </c>
      <c r="P1264" s="26">
        <v>141</v>
      </c>
      <c r="Q1264" s="26">
        <v>0.58750000000000002</v>
      </c>
      <c r="R1264" s="27">
        <v>2.0679302170055171E-2</v>
      </c>
      <c r="S1264" s="67">
        <v>0</v>
      </c>
      <c r="T1264" s="25" t="s">
        <v>417</v>
      </c>
      <c r="U1264" s="25" t="s">
        <v>417</v>
      </c>
      <c r="V1264" s="25" t="s">
        <v>417</v>
      </c>
      <c r="W1264" s="24">
        <v>1</v>
      </c>
      <c r="X1264" s="24">
        <v>1</v>
      </c>
    </row>
    <row r="1265" spans="1:24" hidden="1" x14ac:dyDescent="0.35">
      <c r="A1265" t="str">
        <f t="shared" si="19"/>
        <v>6172WHIRL</v>
      </c>
      <c r="B1265" s="34">
        <v>6172</v>
      </c>
      <c r="C1265" s="31" t="s">
        <v>37</v>
      </c>
      <c r="D1265" s="31" t="s">
        <v>183</v>
      </c>
      <c r="E1265" s="31" t="s">
        <v>446</v>
      </c>
      <c r="F1265" s="32">
        <v>5.85</v>
      </c>
      <c r="G1265" s="68">
        <v>0.36</v>
      </c>
      <c r="H1265" s="32">
        <v>9.14</v>
      </c>
      <c r="I1265" s="32">
        <v>3.29</v>
      </c>
      <c r="J1265" s="68">
        <v>0.2</v>
      </c>
      <c r="K1265" s="68">
        <v>0.56000000000000005</v>
      </c>
      <c r="L1265" s="68">
        <v>5.0599999999999996</v>
      </c>
      <c r="M1265" s="68">
        <v>0</v>
      </c>
      <c r="N1265" s="68">
        <v>5.0599999999999996</v>
      </c>
      <c r="O1265" s="68">
        <v>4.5</v>
      </c>
      <c r="P1265" s="32">
        <v>73.094849999999994</v>
      </c>
      <c r="Q1265" s="32">
        <v>16.243300000000001</v>
      </c>
      <c r="R1265" s="33">
        <v>1.8827903847903914E-2</v>
      </c>
      <c r="S1265" s="68">
        <v>0</v>
      </c>
      <c r="T1265" s="31" t="s">
        <v>417</v>
      </c>
      <c r="U1265" s="31" t="s">
        <v>417</v>
      </c>
      <c r="V1265" s="31" t="s">
        <v>417</v>
      </c>
      <c r="W1265" s="30">
        <v>1</v>
      </c>
      <c r="X1265" s="30">
        <v>1</v>
      </c>
    </row>
    <row r="1266" spans="1:24" hidden="1" x14ac:dyDescent="0.35">
      <c r="A1266" t="str">
        <f t="shared" si="19"/>
        <v>5468CAYNSAU</v>
      </c>
      <c r="B1266" s="28">
        <v>5468</v>
      </c>
      <c r="C1266" s="25" t="s">
        <v>54</v>
      </c>
      <c r="D1266" s="25" t="s">
        <v>221</v>
      </c>
      <c r="E1266" s="25" t="s">
        <v>446</v>
      </c>
      <c r="F1266" s="26">
        <v>5.84</v>
      </c>
      <c r="G1266" s="67">
        <v>1.79</v>
      </c>
      <c r="H1266" s="26">
        <v>9.5</v>
      </c>
      <c r="I1266" s="26">
        <v>3.66</v>
      </c>
      <c r="J1266" s="67">
        <v>1.1299999999999999</v>
      </c>
      <c r="K1266" s="67">
        <v>2.93</v>
      </c>
      <c r="L1266" s="67">
        <v>9.42</v>
      </c>
      <c r="M1266" s="67">
        <v>0</v>
      </c>
      <c r="N1266" s="67">
        <v>9.42</v>
      </c>
      <c r="O1266" s="67">
        <v>6.5</v>
      </c>
      <c r="P1266" s="26">
        <v>21.19</v>
      </c>
      <c r="Q1266" s="26">
        <v>3.26</v>
      </c>
      <c r="R1266" s="27">
        <v>3.3622646767771983E-3</v>
      </c>
      <c r="S1266" s="67">
        <v>0</v>
      </c>
      <c r="T1266" s="25" t="s">
        <v>417</v>
      </c>
      <c r="U1266" s="25" t="s">
        <v>417</v>
      </c>
      <c r="V1266" s="25" t="s">
        <v>417</v>
      </c>
      <c r="W1266" s="24">
        <v>1</v>
      </c>
      <c r="X1266" s="24">
        <v>1</v>
      </c>
    </row>
    <row r="1267" spans="1:24" hidden="1" x14ac:dyDescent="0.35">
      <c r="A1267" t="str">
        <f t="shared" si="19"/>
        <v>6167BLCHIK</v>
      </c>
      <c r="B1267" s="34">
        <v>6167</v>
      </c>
      <c r="C1267" s="31" t="s">
        <v>126</v>
      </c>
      <c r="D1267" s="31" t="s">
        <v>189</v>
      </c>
      <c r="E1267" s="31" t="s">
        <v>446</v>
      </c>
      <c r="F1267" s="32">
        <v>-5.84</v>
      </c>
      <c r="G1267" s="68">
        <v>-1.54</v>
      </c>
      <c r="H1267" s="32">
        <v>105.33</v>
      </c>
      <c r="I1267" s="32">
        <v>111.17</v>
      </c>
      <c r="J1267" s="68">
        <v>28.96</v>
      </c>
      <c r="K1267" s="68">
        <v>27.43</v>
      </c>
      <c r="L1267" s="68">
        <v>10.3</v>
      </c>
      <c r="M1267" s="68">
        <v>40</v>
      </c>
      <c r="N1267" s="68">
        <v>50.3</v>
      </c>
      <c r="O1267" s="68">
        <v>22.87</v>
      </c>
      <c r="P1267" s="32">
        <v>87.820800000000006</v>
      </c>
      <c r="Q1267" s="32">
        <v>3.84</v>
      </c>
      <c r="R1267" s="33">
        <v>1.4909763729934586E-2</v>
      </c>
      <c r="S1267" s="68">
        <v>0</v>
      </c>
      <c r="T1267" s="31" t="s">
        <v>417</v>
      </c>
      <c r="U1267" s="31" t="s">
        <v>417</v>
      </c>
      <c r="V1267" s="31" t="s">
        <v>417</v>
      </c>
      <c r="W1267" s="30">
        <v>1</v>
      </c>
      <c r="X1267" s="30">
        <v>1</v>
      </c>
    </row>
    <row r="1268" spans="1:24" hidden="1" x14ac:dyDescent="0.35">
      <c r="A1268" t="str">
        <f t="shared" si="19"/>
        <v>545714SCRDO</v>
      </c>
      <c r="B1268" s="28">
        <v>5457</v>
      </c>
      <c r="C1268" s="25" t="s">
        <v>94</v>
      </c>
      <c r="D1268" s="25" t="s">
        <v>198</v>
      </c>
      <c r="E1268" s="25" t="s">
        <v>446</v>
      </c>
      <c r="F1268" s="26">
        <v>5.79</v>
      </c>
      <c r="G1268" s="67">
        <v>7</v>
      </c>
      <c r="H1268" s="26">
        <v>383.58</v>
      </c>
      <c r="I1268" s="26">
        <v>377.79</v>
      </c>
      <c r="J1268" s="67">
        <v>457</v>
      </c>
      <c r="K1268" s="67">
        <v>464</v>
      </c>
      <c r="L1268" s="67">
        <v>207</v>
      </c>
      <c r="M1268" s="67">
        <v>540</v>
      </c>
      <c r="N1268" s="67">
        <v>747</v>
      </c>
      <c r="O1268" s="67">
        <v>283</v>
      </c>
      <c r="P1268" s="26">
        <v>233.95609999999999</v>
      </c>
      <c r="Q1268" s="26">
        <v>0.82669999999999999</v>
      </c>
      <c r="R1268" s="27">
        <v>2.8443012927793429E-2</v>
      </c>
      <c r="S1268" s="67">
        <v>0</v>
      </c>
      <c r="T1268" s="25" t="s">
        <v>417</v>
      </c>
      <c r="U1268" s="25" t="s">
        <v>417</v>
      </c>
      <c r="V1268" s="25" t="s">
        <v>417</v>
      </c>
      <c r="W1268" s="24">
        <v>1</v>
      </c>
      <c r="X1268" s="24">
        <v>1</v>
      </c>
    </row>
    <row r="1269" spans="1:24" hidden="1" x14ac:dyDescent="0.35">
      <c r="A1269" t="str">
        <f t="shared" si="19"/>
        <v>5423PMARIN</v>
      </c>
      <c r="B1269" s="34">
        <v>5423</v>
      </c>
      <c r="C1269" s="31" t="s">
        <v>45</v>
      </c>
      <c r="D1269" s="31" t="s">
        <v>215</v>
      </c>
      <c r="E1269" s="31" t="s">
        <v>446</v>
      </c>
      <c r="F1269" s="32">
        <v>-5.78</v>
      </c>
      <c r="G1269" s="68">
        <v>-2.65</v>
      </c>
      <c r="H1269" s="32">
        <v>32.75</v>
      </c>
      <c r="I1269" s="32">
        <v>38.53</v>
      </c>
      <c r="J1269" s="68">
        <v>17.649999999999999</v>
      </c>
      <c r="K1269" s="68">
        <v>15</v>
      </c>
      <c r="L1269" s="68">
        <v>23</v>
      </c>
      <c r="M1269" s="68">
        <v>0</v>
      </c>
      <c r="N1269" s="68">
        <v>23</v>
      </c>
      <c r="O1269" s="68">
        <v>8</v>
      </c>
      <c r="P1269" s="32">
        <v>17.468</v>
      </c>
      <c r="Q1269" s="32">
        <v>2.1835</v>
      </c>
      <c r="R1269" s="33">
        <v>3.8856105440183974E-3</v>
      </c>
      <c r="S1269" s="68">
        <v>0</v>
      </c>
      <c r="T1269" s="31" t="s">
        <v>417</v>
      </c>
      <c r="U1269" s="31" t="s">
        <v>417</v>
      </c>
      <c r="V1269" s="31" t="s">
        <v>417</v>
      </c>
      <c r="W1269" s="30">
        <v>1</v>
      </c>
      <c r="X1269" s="30">
        <v>1</v>
      </c>
    </row>
    <row r="1270" spans="1:24" hidden="1" x14ac:dyDescent="0.35">
      <c r="A1270" t="str">
        <f t="shared" si="19"/>
        <v>8724OREGANO</v>
      </c>
      <c r="B1270" s="28">
        <v>8724</v>
      </c>
      <c r="C1270" s="25" t="s">
        <v>234</v>
      </c>
      <c r="D1270" s="25" t="s">
        <v>233</v>
      </c>
      <c r="E1270" s="25" t="s">
        <v>446</v>
      </c>
      <c r="F1270" s="26">
        <v>-5.77</v>
      </c>
      <c r="G1270" s="67">
        <v>-1.69</v>
      </c>
      <c r="H1270" s="26">
        <v>-2.56</v>
      </c>
      <c r="I1270" s="26">
        <v>3.21</v>
      </c>
      <c r="J1270" s="67">
        <v>0.94</v>
      </c>
      <c r="K1270" s="67">
        <v>-0.75</v>
      </c>
      <c r="L1270" s="67">
        <v>2</v>
      </c>
      <c r="M1270" s="67">
        <v>1</v>
      </c>
      <c r="N1270" s="67">
        <v>3</v>
      </c>
      <c r="O1270" s="67">
        <v>3.75</v>
      </c>
      <c r="P1270" s="26">
        <v>12.7875</v>
      </c>
      <c r="Q1270" s="26">
        <v>3.41</v>
      </c>
      <c r="R1270" s="27">
        <v>2.1847217195013107E-3</v>
      </c>
      <c r="S1270" s="67">
        <v>0</v>
      </c>
      <c r="T1270" s="25" t="s">
        <v>417</v>
      </c>
      <c r="U1270" s="25" t="s">
        <v>417</v>
      </c>
      <c r="V1270" s="25" t="s">
        <v>417</v>
      </c>
      <c r="W1270" s="24">
        <v>1</v>
      </c>
      <c r="X1270" s="24">
        <v>1</v>
      </c>
    </row>
    <row r="1271" spans="1:24" hidden="1" x14ac:dyDescent="0.35">
      <c r="A1271" t="str">
        <f t="shared" si="19"/>
        <v>548714THIN</v>
      </c>
      <c r="B1271" s="34">
        <v>5487</v>
      </c>
      <c r="C1271" s="31" t="s">
        <v>114</v>
      </c>
      <c r="D1271" s="31" t="s">
        <v>265</v>
      </c>
      <c r="E1271" s="31" t="s">
        <v>446</v>
      </c>
      <c r="F1271" s="32">
        <v>5.77</v>
      </c>
      <c r="G1271" s="68">
        <v>9</v>
      </c>
      <c r="H1271" s="32">
        <v>128.94</v>
      </c>
      <c r="I1271" s="32">
        <v>123.17</v>
      </c>
      <c r="J1271" s="68">
        <v>192</v>
      </c>
      <c r="K1271" s="68">
        <v>201</v>
      </c>
      <c r="L1271" s="68">
        <v>158</v>
      </c>
      <c r="M1271" s="68">
        <v>120</v>
      </c>
      <c r="N1271" s="68">
        <v>278</v>
      </c>
      <c r="O1271" s="68">
        <v>77</v>
      </c>
      <c r="P1271" s="32">
        <v>49.395499999999998</v>
      </c>
      <c r="Q1271" s="32">
        <v>0.64149999999999996</v>
      </c>
      <c r="R1271" s="33">
        <v>5.2180686954351827E-3</v>
      </c>
      <c r="S1271" s="68">
        <v>0</v>
      </c>
      <c r="T1271" s="31" t="s">
        <v>417</v>
      </c>
      <c r="U1271" s="31" t="s">
        <v>417</v>
      </c>
      <c r="V1271" s="31" t="s">
        <v>417</v>
      </c>
      <c r="W1271" s="30">
        <v>1</v>
      </c>
      <c r="X1271" s="30">
        <v>1</v>
      </c>
    </row>
    <row r="1272" spans="1:24" hidden="1" x14ac:dyDescent="0.35">
      <c r="A1272" t="str">
        <f t="shared" si="19"/>
        <v>546520OZCOKE</v>
      </c>
      <c r="B1272" s="28">
        <v>5465</v>
      </c>
      <c r="C1272" s="25" t="s">
        <v>130</v>
      </c>
      <c r="D1272" s="25" t="s">
        <v>158</v>
      </c>
      <c r="E1272" s="25" t="s">
        <v>461</v>
      </c>
      <c r="F1272" s="26">
        <v>5.76</v>
      </c>
      <c r="G1272" s="67">
        <v>8</v>
      </c>
      <c r="H1272" s="26">
        <v>36.72</v>
      </c>
      <c r="I1272" s="26">
        <v>30.96</v>
      </c>
      <c r="J1272" s="67">
        <v>43</v>
      </c>
      <c r="K1272" s="67">
        <v>51</v>
      </c>
      <c r="L1272" s="67">
        <v>49</v>
      </c>
      <c r="M1272" s="67">
        <v>48</v>
      </c>
      <c r="N1272" s="67">
        <v>97</v>
      </c>
      <c r="O1272" s="67">
        <v>46</v>
      </c>
      <c r="P1272" s="26">
        <v>33.138399999999997</v>
      </c>
      <c r="Q1272" s="26">
        <v>0.72040000000000004</v>
      </c>
      <c r="R1272" s="27">
        <v>4.0496036610380157E-3</v>
      </c>
      <c r="S1272" s="67">
        <v>0</v>
      </c>
      <c r="T1272" s="25" t="s">
        <v>417</v>
      </c>
      <c r="U1272" s="25" t="s">
        <v>417</v>
      </c>
      <c r="V1272" s="25" t="s">
        <v>417</v>
      </c>
      <c r="W1272" s="24">
        <v>1</v>
      </c>
      <c r="X1272" s="24">
        <v>1</v>
      </c>
    </row>
    <row r="1273" spans="1:24" hidden="1" x14ac:dyDescent="0.35">
      <c r="A1273" t="str">
        <f t="shared" si="19"/>
        <v>546920OZSPRT</v>
      </c>
      <c r="B1273" s="34">
        <v>5469</v>
      </c>
      <c r="C1273" s="31" t="s">
        <v>132</v>
      </c>
      <c r="D1273" s="31" t="s">
        <v>162</v>
      </c>
      <c r="E1273" s="31" t="s">
        <v>461</v>
      </c>
      <c r="F1273" s="32">
        <v>5.76</v>
      </c>
      <c r="G1273" s="68">
        <v>8</v>
      </c>
      <c r="H1273" s="32">
        <v>12.96</v>
      </c>
      <c r="I1273" s="32">
        <v>7.2</v>
      </c>
      <c r="J1273" s="68">
        <v>10</v>
      </c>
      <c r="K1273" s="68">
        <v>18</v>
      </c>
      <c r="L1273" s="68">
        <v>41</v>
      </c>
      <c r="M1273" s="68">
        <v>0</v>
      </c>
      <c r="N1273" s="68">
        <v>41</v>
      </c>
      <c r="O1273" s="68">
        <v>23</v>
      </c>
      <c r="P1273" s="32">
        <v>16.569199999999999</v>
      </c>
      <c r="Q1273" s="32">
        <v>0.72040000000000004</v>
      </c>
      <c r="R1273" s="33">
        <v>2.404732893769895E-3</v>
      </c>
      <c r="S1273" s="68">
        <v>0</v>
      </c>
      <c r="T1273" s="31" t="s">
        <v>417</v>
      </c>
      <c r="U1273" s="31" t="s">
        <v>417</v>
      </c>
      <c r="V1273" s="31" t="s">
        <v>417</v>
      </c>
      <c r="W1273" s="30">
        <v>1</v>
      </c>
      <c r="X1273" s="30">
        <v>1</v>
      </c>
    </row>
    <row r="1274" spans="1:24" x14ac:dyDescent="0.35">
      <c r="A1274" t="str">
        <f t="shared" si="19"/>
        <v>1368BLCHIK</v>
      </c>
      <c r="B1274" s="28">
        <v>1368</v>
      </c>
      <c r="C1274" s="25" t="s">
        <v>126</v>
      </c>
      <c r="D1274" s="25" t="s">
        <v>189</v>
      </c>
      <c r="E1274" s="25" t="s">
        <v>446</v>
      </c>
      <c r="F1274" s="26">
        <v>5.76</v>
      </c>
      <c r="G1274" s="67">
        <v>1.5</v>
      </c>
      <c r="H1274" s="26">
        <v>134.4</v>
      </c>
      <c r="I1274" s="26">
        <v>128.63999999999999</v>
      </c>
      <c r="J1274" s="67">
        <v>33.5</v>
      </c>
      <c r="K1274" s="67">
        <v>35</v>
      </c>
      <c r="L1274" s="67">
        <v>5</v>
      </c>
      <c r="M1274" s="67">
        <v>40</v>
      </c>
      <c r="N1274" s="67">
        <v>45</v>
      </c>
      <c r="O1274" s="67">
        <v>10</v>
      </c>
      <c r="P1274" s="26">
        <v>38.4</v>
      </c>
      <c r="Q1274" s="26">
        <v>3.84</v>
      </c>
      <c r="R1274" s="27">
        <v>4.0553189008265102E-3</v>
      </c>
      <c r="S1274" s="67">
        <v>0</v>
      </c>
      <c r="T1274" s="25" t="s">
        <v>417</v>
      </c>
      <c r="U1274" s="25" t="s">
        <v>417</v>
      </c>
      <c r="V1274" s="25" t="s">
        <v>417</v>
      </c>
      <c r="W1274" s="24">
        <v>1</v>
      </c>
      <c r="X1274" s="24">
        <v>1</v>
      </c>
    </row>
    <row r="1275" spans="1:24" hidden="1" x14ac:dyDescent="0.35">
      <c r="A1275" t="str">
        <f t="shared" si="19"/>
        <v>4391GRNPEPP</v>
      </c>
      <c r="B1275" s="34">
        <v>4391</v>
      </c>
      <c r="C1275" s="31" t="s">
        <v>57</v>
      </c>
      <c r="D1275" s="31" t="s">
        <v>212</v>
      </c>
      <c r="E1275" s="31" t="s">
        <v>446</v>
      </c>
      <c r="F1275" s="32">
        <v>5.76</v>
      </c>
      <c r="G1275" s="68">
        <v>0.8</v>
      </c>
      <c r="H1275" s="32">
        <v>35.71</v>
      </c>
      <c r="I1275" s="32">
        <v>29.95</v>
      </c>
      <c r="J1275" s="68">
        <v>4.2</v>
      </c>
      <c r="K1275" s="68">
        <v>5</v>
      </c>
      <c r="L1275" s="68">
        <v>2</v>
      </c>
      <c r="M1275" s="68">
        <v>6</v>
      </c>
      <c r="N1275" s="68">
        <v>8</v>
      </c>
      <c r="O1275" s="68">
        <v>3</v>
      </c>
      <c r="P1275" s="32">
        <v>21.42</v>
      </c>
      <c r="Q1275" s="32">
        <v>7.14</v>
      </c>
      <c r="R1275" s="33">
        <v>4.7738968136244618E-3</v>
      </c>
      <c r="S1275" s="68">
        <v>0</v>
      </c>
      <c r="T1275" s="31" t="s">
        <v>417</v>
      </c>
      <c r="U1275" s="31" t="s">
        <v>417</v>
      </c>
      <c r="V1275" s="31" t="s">
        <v>417</v>
      </c>
      <c r="W1275" s="30">
        <v>1</v>
      </c>
      <c r="X1275" s="30">
        <v>1</v>
      </c>
    </row>
    <row r="1276" spans="1:24" hidden="1" x14ac:dyDescent="0.35">
      <c r="A1276" t="str">
        <f t="shared" si="19"/>
        <v>5423DTOMATOE</v>
      </c>
      <c r="B1276" s="28">
        <v>5423</v>
      </c>
      <c r="C1276" s="25" t="s">
        <v>80</v>
      </c>
      <c r="D1276" s="25" t="s">
        <v>195</v>
      </c>
      <c r="E1276" s="25" t="s">
        <v>446</v>
      </c>
      <c r="F1276" s="26">
        <v>5.76</v>
      </c>
      <c r="G1276" s="67">
        <v>1.05</v>
      </c>
      <c r="H1276" s="26">
        <v>16.489999999999998</v>
      </c>
      <c r="I1276" s="26">
        <v>10.73</v>
      </c>
      <c r="J1276" s="67">
        <v>1.95</v>
      </c>
      <c r="K1276" s="67">
        <v>3</v>
      </c>
      <c r="L1276" s="67">
        <v>8</v>
      </c>
      <c r="M1276" s="67">
        <v>0</v>
      </c>
      <c r="N1276" s="67">
        <v>8</v>
      </c>
      <c r="O1276" s="67">
        <v>5</v>
      </c>
      <c r="P1276" s="26">
        <v>27.491499999999998</v>
      </c>
      <c r="Q1276" s="26">
        <v>5.4983000000000004</v>
      </c>
      <c r="R1276" s="27">
        <v>6.1152543090726907E-3</v>
      </c>
      <c r="S1276" s="67">
        <v>0</v>
      </c>
      <c r="T1276" s="25" t="s">
        <v>417</v>
      </c>
      <c r="U1276" s="25" t="s">
        <v>417</v>
      </c>
      <c r="V1276" s="25" t="s">
        <v>417</v>
      </c>
      <c r="W1276" s="24">
        <v>1</v>
      </c>
      <c r="X1276" s="24">
        <v>1</v>
      </c>
    </row>
    <row r="1277" spans="1:24" hidden="1" x14ac:dyDescent="0.35">
      <c r="A1277" t="str">
        <f t="shared" si="19"/>
        <v>5459PROVOLON</v>
      </c>
      <c r="B1277" s="34">
        <v>5459</v>
      </c>
      <c r="C1277" s="31" t="s">
        <v>99</v>
      </c>
      <c r="D1277" s="31" t="s">
        <v>188</v>
      </c>
      <c r="E1277" s="31" t="s">
        <v>446</v>
      </c>
      <c r="F1277" s="32">
        <v>-5.75</v>
      </c>
      <c r="G1277" s="68">
        <v>-2.48</v>
      </c>
      <c r="H1277" s="32">
        <v>226.54</v>
      </c>
      <c r="I1277" s="32">
        <v>232.29</v>
      </c>
      <c r="J1277" s="68">
        <v>99.99</v>
      </c>
      <c r="K1277" s="68">
        <v>97.5</v>
      </c>
      <c r="L1277" s="68">
        <v>75</v>
      </c>
      <c r="M1277" s="68">
        <v>105</v>
      </c>
      <c r="N1277" s="68">
        <v>180</v>
      </c>
      <c r="O1277" s="68">
        <v>82.5</v>
      </c>
      <c r="P1277" s="32">
        <v>191.67224999999999</v>
      </c>
      <c r="Q1277" s="32">
        <v>2.3233000000000001</v>
      </c>
      <c r="R1277" s="33">
        <v>2.4229481326301205E-2</v>
      </c>
      <c r="S1277" s="68">
        <v>0</v>
      </c>
      <c r="T1277" s="31" t="s">
        <v>417</v>
      </c>
      <c r="U1277" s="31" t="s">
        <v>417</v>
      </c>
      <c r="V1277" s="31" t="s">
        <v>417</v>
      </c>
      <c r="W1277" s="30">
        <v>1</v>
      </c>
      <c r="X1277" s="30">
        <v>1</v>
      </c>
    </row>
    <row r="1278" spans="1:24" x14ac:dyDescent="0.35">
      <c r="A1278" t="str">
        <f t="shared" si="19"/>
        <v>1368ICINGCU</v>
      </c>
      <c r="B1278" s="28">
        <v>1368</v>
      </c>
      <c r="C1278" s="25" t="s">
        <v>222</v>
      </c>
      <c r="D1278" s="25" t="s">
        <v>489</v>
      </c>
      <c r="E1278" s="25" t="s">
        <v>446</v>
      </c>
      <c r="F1278" s="26">
        <v>5.74</v>
      </c>
      <c r="G1278" s="67">
        <v>19</v>
      </c>
      <c r="H1278" s="26">
        <v>72.48</v>
      </c>
      <c r="I1278" s="26">
        <v>66.739999999999995</v>
      </c>
      <c r="J1278" s="67">
        <v>221</v>
      </c>
      <c r="K1278" s="67">
        <v>240</v>
      </c>
      <c r="L1278" s="67">
        <v>120</v>
      </c>
      <c r="M1278" s="67">
        <v>240</v>
      </c>
      <c r="N1278" s="67">
        <v>360</v>
      </c>
      <c r="O1278" s="67">
        <v>120</v>
      </c>
      <c r="P1278" s="26">
        <v>36.24</v>
      </c>
      <c r="Q1278" s="26">
        <v>0.30199999999999999</v>
      </c>
      <c r="R1278" s="27">
        <v>3.8272072126550199E-3</v>
      </c>
      <c r="S1278" s="67">
        <v>0</v>
      </c>
      <c r="T1278" s="25" t="s">
        <v>417</v>
      </c>
      <c r="U1278" s="25" t="s">
        <v>417</v>
      </c>
      <c r="V1278" s="25" t="s">
        <v>417</v>
      </c>
      <c r="W1278" s="24">
        <v>1</v>
      </c>
      <c r="X1278" s="24">
        <v>1</v>
      </c>
    </row>
    <row r="1279" spans="1:24" hidden="1" x14ac:dyDescent="0.35">
      <c r="A1279" t="str">
        <f t="shared" si="19"/>
        <v>5459PENNE</v>
      </c>
      <c r="B1279" s="34">
        <v>5459</v>
      </c>
      <c r="C1279" s="31" t="s">
        <v>86</v>
      </c>
      <c r="D1279" s="31" t="s">
        <v>482</v>
      </c>
      <c r="E1279" s="31" t="s">
        <v>446</v>
      </c>
      <c r="F1279" s="32">
        <v>5.73</v>
      </c>
      <c r="G1279" s="68">
        <v>1.23</v>
      </c>
      <c r="H1279" s="32">
        <v>23.29</v>
      </c>
      <c r="I1279" s="32">
        <v>17.559999999999999</v>
      </c>
      <c r="J1279" s="68">
        <v>3.78</v>
      </c>
      <c r="K1279" s="68">
        <v>5.01</v>
      </c>
      <c r="L1279" s="68">
        <v>6</v>
      </c>
      <c r="M1279" s="68">
        <v>7</v>
      </c>
      <c r="N1279" s="68">
        <v>13</v>
      </c>
      <c r="O1279" s="68">
        <v>8</v>
      </c>
      <c r="P1279" s="32">
        <v>37.28</v>
      </c>
      <c r="Q1279" s="32">
        <v>4.66</v>
      </c>
      <c r="R1279" s="33">
        <v>4.7126021833860093E-3</v>
      </c>
      <c r="S1279" s="68">
        <v>0</v>
      </c>
      <c r="T1279" s="31" t="s">
        <v>417</v>
      </c>
      <c r="U1279" s="31" t="s">
        <v>417</v>
      </c>
      <c r="V1279" s="31" t="s">
        <v>417</v>
      </c>
      <c r="W1279" s="30">
        <v>1</v>
      </c>
      <c r="X1279" s="30">
        <v>1</v>
      </c>
    </row>
    <row r="1280" spans="1:24" hidden="1" x14ac:dyDescent="0.35">
      <c r="A1280" t="str">
        <f t="shared" si="19"/>
        <v>5487SALAM</v>
      </c>
      <c r="B1280" s="28">
        <v>5487</v>
      </c>
      <c r="C1280" s="25" t="s">
        <v>254</v>
      </c>
      <c r="D1280" s="25" t="s">
        <v>253</v>
      </c>
      <c r="E1280" s="25" t="s">
        <v>446</v>
      </c>
      <c r="F1280" s="26">
        <v>5.73</v>
      </c>
      <c r="G1280" s="67">
        <v>0.97</v>
      </c>
      <c r="H1280" s="26">
        <v>19.5</v>
      </c>
      <c r="I1280" s="26">
        <v>13.77</v>
      </c>
      <c r="J1280" s="67">
        <v>2.34</v>
      </c>
      <c r="K1280" s="67">
        <v>3.31</v>
      </c>
      <c r="L1280" s="67">
        <v>2.4300000000000002</v>
      </c>
      <c r="M1280" s="67">
        <v>4</v>
      </c>
      <c r="N1280" s="67">
        <v>6.43</v>
      </c>
      <c r="O1280" s="67">
        <v>3.13</v>
      </c>
      <c r="P1280" s="26">
        <v>18.466999999999999</v>
      </c>
      <c r="Q1280" s="26">
        <v>5.9</v>
      </c>
      <c r="R1280" s="27">
        <v>1.9508269902845708E-3</v>
      </c>
      <c r="S1280" s="67">
        <v>0</v>
      </c>
      <c r="T1280" s="25" t="s">
        <v>417</v>
      </c>
      <c r="U1280" s="25" t="s">
        <v>417</v>
      </c>
      <c r="V1280" s="25" t="s">
        <v>417</v>
      </c>
      <c r="W1280" s="24">
        <v>1</v>
      </c>
      <c r="X1280" s="24">
        <v>1</v>
      </c>
    </row>
    <row r="1281" spans="1:24" hidden="1" x14ac:dyDescent="0.35">
      <c r="A1281" t="str">
        <f t="shared" si="19"/>
        <v>8705BANAPEP</v>
      </c>
      <c r="B1281" s="34">
        <v>8705</v>
      </c>
      <c r="C1281" s="31" t="s">
        <v>87</v>
      </c>
      <c r="D1281" s="31" t="s">
        <v>170</v>
      </c>
      <c r="E1281" s="31" t="s">
        <v>446</v>
      </c>
      <c r="F1281" s="32">
        <v>5.73</v>
      </c>
      <c r="G1281" s="68">
        <v>0.9</v>
      </c>
      <c r="H1281" s="32">
        <v>15.9</v>
      </c>
      <c r="I1281" s="32">
        <v>10.17</v>
      </c>
      <c r="J1281" s="68">
        <v>1.61</v>
      </c>
      <c r="K1281" s="68">
        <v>2.5099999999999998</v>
      </c>
      <c r="L1281" s="68">
        <v>3.9</v>
      </c>
      <c r="M1281" s="68">
        <v>0</v>
      </c>
      <c r="N1281" s="68">
        <v>3.9</v>
      </c>
      <c r="O1281" s="68">
        <v>1.4</v>
      </c>
      <c r="P1281" s="32">
        <v>8.8986800000000006</v>
      </c>
      <c r="Q1281" s="32">
        <v>6.3562000000000003</v>
      </c>
      <c r="R1281" s="33">
        <v>2.2129649093806901E-3</v>
      </c>
      <c r="S1281" s="68">
        <v>0</v>
      </c>
      <c r="T1281" s="31" t="s">
        <v>417</v>
      </c>
      <c r="U1281" s="31" t="s">
        <v>417</v>
      </c>
      <c r="V1281" s="31" t="s">
        <v>417</v>
      </c>
      <c r="W1281" s="30">
        <v>1</v>
      </c>
      <c r="X1281" s="30">
        <v>1</v>
      </c>
    </row>
    <row r="1282" spans="1:24" hidden="1" x14ac:dyDescent="0.35">
      <c r="A1282" t="str">
        <f t="shared" si="19"/>
        <v>6118MUSHROO</v>
      </c>
      <c r="B1282" s="28">
        <v>6118</v>
      </c>
      <c r="C1282" s="25" t="s">
        <v>67</v>
      </c>
      <c r="D1282" s="25" t="s">
        <v>523</v>
      </c>
      <c r="E1282" s="25" t="s">
        <v>446</v>
      </c>
      <c r="F1282" s="26">
        <v>-5.71</v>
      </c>
      <c r="G1282" s="67">
        <v>-2.64</v>
      </c>
      <c r="H1282" s="26">
        <v>38.479999999999997</v>
      </c>
      <c r="I1282" s="26">
        <v>44.19</v>
      </c>
      <c r="J1282" s="67">
        <v>20.37</v>
      </c>
      <c r="K1282" s="67">
        <v>17.73</v>
      </c>
      <c r="L1282" s="67">
        <v>10</v>
      </c>
      <c r="M1282" s="67">
        <v>25</v>
      </c>
      <c r="N1282" s="67">
        <v>35</v>
      </c>
      <c r="O1282" s="67">
        <v>17.27</v>
      </c>
      <c r="P1282" s="26">
        <v>37.475900000000003</v>
      </c>
      <c r="Q1282" s="26">
        <v>2.17</v>
      </c>
      <c r="R1282" s="27">
        <v>7.1567421031233994E-3</v>
      </c>
      <c r="S1282" s="67">
        <v>0</v>
      </c>
      <c r="T1282" s="25" t="s">
        <v>417</v>
      </c>
      <c r="U1282" s="25" t="s">
        <v>417</v>
      </c>
      <c r="V1282" s="25" t="s">
        <v>417</v>
      </c>
      <c r="W1282" s="24">
        <v>1</v>
      </c>
      <c r="X1282" s="24">
        <v>1</v>
      </c>
    </row>
    <row r="1283" spans="1:24" hidden="1" x14ac:dyDescent="0.35">
      <c r="A1283" t="str">
        <f t="shared" ref="A1283:A1346" si="20">B1283&amp;C1283</f>
        <v>5423ONIONS</v>
      </c>
      <c r="B1283" s="34">
        <v>5423</v>
      </c>
      <c r="C1283" s="31" t="s">
        <v>52</v>
      </c>
      <c r="D1283" s="31" t="s">
        <v>232</v>
      </c>
      <c r="E1283" s="31" t="s">
        <v>446</v>
      </c>
      <c r="F1283" s="32">
        <v>5.7</v>
      </c>
      <c r="G1283" s="68">
        <v>1.45</v>
      </c>
      <c r="H1283" s="32">
        <v>65.010000000000005</v>
      </c>
      <c r="I1283" s="32">
        <v>59.31</v>
      </c>
      <c r="J1283" s="68">
        <v>15.05</v>
      </c>
      <c r="K1283" s="68">
        <v>16.5</v>
      </c>
      <c r="L1283" s="68">
        <v>5</v>
      </c>
      <c r="M1283" s="68">
        <v>17</v>
      </c>
      <c r="N1283" s="68">
        <v>22</v>
      </c>
      <c r="O1283" s="68">
        <v>5.5</v>
      </c>
      <c r="P1283" s="32">
        <v>21.67</v>
      </c>
      <c r="Q1283" s="32">
        <v>3.94</v>
      </c>
      <c r="R1283" s="33">
        <v>4.8203103096449897E-3</v>
      </c>
      <c r="S1283" s="68">
        <v>0</v>
      </c>
      <c r="T1283" s="31" t="s">
        <v>417</v>
      </c>
      <c r="U1283" s="31" t="s">
        <v>417</v>
      </c>
      <c r="V1283" s="31" t="s">
        <v>417</v>
      </c>
      <c r="W1283" s="30">
        <v>1</v>
      </c>
      <c r="X1283" s="30">
        <v>1</v>
      </c>
    </row>
    <row r="1284" spans="1:24" hidden="1" x14ac:dyDescent="0.35">
      <c r="A1284" t="str">
        <f t="shared" si="20"/>
        <v>4293PBOX</v>
      </c>
      <c r="B1284" s="28">
        <v>4293</v>
      </c>
      <c r="C1284" s="25" t="s">
        <v>242</v>
      </c>
      <c r="D1284" s="25" t="s">
        <v>241</v>
      </c>
      <c r="E1284" s="25" t="s">
        <v>446</v>
      </c>
      <c r="F1284" s="26">
        <v>5.7</v>
      </c>
      <c r="G1284" s="67">
        <v>18</v>
      </c>
      <c r="H1284" s="26">
        <v>27.87</v>
      </c>
      <c r="I1284" s="26">
        <v>22.17</v>
      </c>
      <c r="J1284" s="67">
        <v>70</v>
      </c>
      <c r="K1284" s="67">
        <v>88</v>
      </c>
      <c r="L1284" s="67">
        <v>205</v>
      </c>
      <c r="M1284" s="67">
        <v>0</v>
      </c>
      <c r="N1284" s="67">
        <v>205</v>
      </c>
      <c r="O1284" s="67">
        <v>117</v>
      </c>
      <c r="P1284" s="26">
        <v>37.030500000000004</v>
      </c>
      <c r="Q1284" s="26">
        <v>0.3165</v>
      </c>
      <c r="R1284" s="27">
        <v>7.3739274072436491E-3</v>
      </c>
      <c r="S1284" s="67">
        <v>0</v>
      </c>
      <c r="T1284" s="25" t="s">
        <v>417</v>
      </c>
      <c r="U1284" s="25" t="s">
        <v>417</v>
      </c>
      <c r="V1284" s="25" t="s">
        <v>417</v>
      </c>
      <c r="W1284" s="24">
        <v>1</v>
      </c>
      <c r="X1284" s="24">
        <v>1</v>
      </c>
    </row>
    <row r="1285" spans="1:24" hidden="1" x14ac:dyDescent="0.35">
      <c r="A1285" t="str">
        <f t="shared" si="20"/>
        <v>5465ONIONS</v>
      </c>
      <c r="B1285" s="34">
        <v>5465</v>
      </c>
      <c r="C1285" s="31" t="s">
        <v>52</v>
      </c>
      <c r="D1285" s="31" t="s">
        <v>232</v>
      </c>
      <c r="E1285" s="31" t="s">
        <v>446</v>
      </c>
      <c r="F1285" s="32">
        <v>5.69</v>
      </c>
      <c r="G1285" s="68">
        <v>1.1100000000000001</v>
      </c>
      <c r="H1285" s="32">
        <v>76.03</v>
      </c>
      <c r="I1285" s="32">
        <v>70.34</v>
      </c>
      <c r="J1285" s="68">
        <v>13.74</v>
      </c>
      <c r="K1285" s="68">
        <v>14.85</v>
      </c>
      <c r="L1285" s="68">
        <v>5.95</v>
      </c>
      <c r="M1285" s="68">
        <v>16</v>
      </c>
      <c r="N1285" s="68">
        <v>21.95</v>
      </c>
      <c r="O1285" s="68">
        <v>7.1</v>
      </c>
      <c r="P1285" s="32">
        <v>36.351999999999997</v>
      </c>
      <c r="Q1285" s="32">
        <v>5.12</v>
      </c>
      <c r="R1285" s="33">
        <v>4.4423144233292477E-3</v>
      </c>
      <c r="S1285" s="68">
        <v>0</v>
      </c>
      <c r="T1285" s="31" t="s">
        <v>417</v>
      </c>
      <c r="U1285" s="31" t="s">
        <v>417</v>
      </c>
      <c r="V1285" s="31" t="s">
        <v>417</v>
      </c>
      <c r="W1285" s="30">
        <v>1</v>
      </c>
      <c r="X1285" s="30">
        <v>1</v>
      </c>
    </row>
    <row r="1286" spans="1:24" hidden="1" x14ac:dyDescent="0.35">
      <c r="A1286" t="str">
        <f t="shared" si="20"/>
        <v>4391HAM</v>
      </c>
      <c r="B1286" s="28">
        <v>4391</v>
      </c>
      <c r="C1286" s="25" t="s">
        <v>214</v>
      </c>
      <c r="D1286" s="25" t="s">
        <v>26</v>
      </c>
      <c r="E1286" s="25" t="s">
        <v>446</v>
      </c>
      <c r="F1286" s="26">
        <v>-5.68</v>
      </c>
      <c r="G1286" s="67">
        <v>-1.76</v>
      </c>
      <c r="H1286" s="26">
        <v>33.19</v>
      </c>
      <c r="I1286" s="26">
        <v>38.869999999999997</v>
      </c>
      <c r="J1286" s="67">
        <v>12.08</v>
      </c>
      <c r="K1286" s="67">
        <v>10.32</v>
      </c>
      <c r="L1286" s="67">
        <v>3.5</v>
      </c>
      <c r="M1286" s="67">
        <v>10</v>
      </c>
      <c r="N1286" s="67">
        <v>13.5</v>
      </c>
      <c r="O1286" s="67">
        <v>3.18</v>
      </c>
      <c r="P1286" s="26">
        <v>10.23006</v>
      </c>
      <c r="Q1286" s="26">
        <v>3.2170000000000001</v>
      </c>
      <c r="R1286" s="27">
        <v>2.2799836992150819E-3</v>
      </c>
      <c r="S1286" s="67">
        <v>0</v>
      </c>
      <c r="T1286" s="25" t="s">
        <v>417</v>
      </c>
      <c r="U1286" s="25" t="s">
        <v>417</v>
      </c>
      <c r="V1286" s="25" t="s">
        <v>417</v>
      </c>
      <c r="W1286" s="24">
        <v>1</v>
      </c>
      <c r="X1286" s="24">
        <v>1</v>
      </c>
    </row>
    <row r="1287" spans="1:24" hidden="1" x14ac:dyDescent="0.35">
      <c r="A1287" t="str">
        <f t="shared" si="20"/>
        <v>426910PIZBO</v>
      </c>
      <c r="B1287" s="34">
        <v>4269</v>
      </c>
      <c r="C1287" s="31" t="s">
        <v>174</v>
      </c>
      <c r="D1287" s="31" t="s">
        <v>173</v>
      </c>
      <c r="E1287" s="31" t="s">
        <v>446</v>
      </c>
      <c r="F1287" s="32">
        <v>-5.68</v>
      </c>
      <c r="G1287" s="68">
        <v>-20</v>
      </c>
      <c r="H1287" s="32">
        <v>13.35</v>
      </c>
      <c r="I1287" s="32">
        <v>19.03</v>
      </c>
      <c r="J1287" s="68">
        <v>67</v>
      </c>
      <c r="K1287" s="68">
        <v>47</v>
      </c>
      <c r="L1287" s="68">
        <v>142</v>
      </c>
      <c r="M1287" s="68">
        <v>100</v>
      </c>
      <c r="N1287" s="68">
        <v>242</v>
      </c>
      <c r="O1287" s="68">
        <v>195</v>
      </c>
      <c r="P1287" s="32">
        <v>55.399500000000003</v>
      </c>
      <c r="Q1287" s="32">
        <v>0.28410000000000002</v>
      </c>
      <c r="R1287" s="33">
        <v>1.0328919774667921E-2</v>
      </c>
      <c r="S1287" s="68">
        <v>0</v>
      </c>
      <c r="T1287" s="31" t="s">
        <v>417</v>
      </c>
      <c r="U1287" s="31" t="s">
        <v>417</v>
      </c>
      <c r="V1287" s="31" t="s">
        <v>417</v>
      </c>
      <c r="W1287" s="30">
        <v>1</v>
      </c>
      <c r="X1287" s="30">
        <v>1</v>
      </c>
    </row>
    <row r="1288" spans="1:24" hidden="1" x14ac:dyDescent="0.35">
      <c r="A1288" t="str">
        <f t="shared" si="20"/>
        <v>4269PMARIN</v>
      </c>
      <c r="B1288" s="28">
        <v>4269</v>
      </c>
      <c r="C1288" s="25" t="s">
        <v>45</v>
      </c>
      <c r="D1288" s="25" t="s">
        <v>215</v>
      </c>
      <c r="E1288" s="25" t="s">
        <v>446</v>
      </c>
      <c r="F1288" s="26">
        <v>5.67</v>
      </c>
      <c r="G1288" s="67">
        <v>2.59</v>
      </c>
      <c r="H1288" s="26">
        <v>23.27</v>
      </c>
      <c r="I1288" s="26">
        <v>17.600000000000001</v>
      </c>
      <c r="J1288" s="67">
        <v>8.0500000000000007</v>
      </c>
      <c r="K1288" s="67">
        <v>10.65</v>
      </c>
      <c r="L1288" s="67">
        <v>28</v>
      </c>
      <c r="M1288" s="67">
        <v>0</v>
      </c>
      <c r="N1288" s="67">
        <v>28</v>
      </c>
      <c r="O1288" s="67">
        <v>17.350000000000001</v>
      </c>
      <c r="P1288" s="26">
        <v>37.883724999999998</v>
      </c>
      <c r="Q1288" s="26">
        <v>2.1835</v>
      </c>
      <c r="R1288" s="27">
        <v>7.0632037525714389E-3</v>
      </c>
      <c r="S1288" s="67">
        <v>0</v>
      </c>
      <c r="T1288" s="25" t="s">
        <v>417</v>
      </c>
      <c r="U1288" s="25" t="s">
        <v>417</v>
      </c>
      <c r="V1288" s="25" t="s">
        <v>417</v>
      </c>
      <c r="W1288" s="24">
        <v>1</v>
      </c>
      <c r="X1288" s="24">
        <v>1</v>
      </c>
    </row>
    <row r="1289" spans="1:24" hidden="1" x14ac:dyDescent="0.35">
      <c r="A1289" t="str">
        <f t="shared" si="20"/>
        <v>6165CINNMGC</v>
      </c>
      <c r="B1289" s="34">
        <v>6165</v>
      </c>
      <c r="C1289" s="31" t="s">
        <v>59</v>
      </c>
      <c r="D1289" s="31" t="s">
        <v>60</v>
      </c>
      <c r="E1289" s="31" t="s">
        <v>446</v>
      </c>
      <c r="F1289" s="32">
        <v>-5.66</v>
      </c>
      <c r="G1289" s="68">
        <v>-1.05</v>
      </c>
      <c r="H1289" s="32">
        <v>28.02</v>
      </c>
      <c r="I1289" s="32">
        <v>33.68</v>
      </c>
      <c r="J1289" s="68">
        <v>6.25</v>
      </c>
      <c r="K1289" s="68">
        <v>5.2</v>
      </c>
      <c r="L1289" s="68">
        <v>6</v>
      </c>
      <c r="M1289" s="68">
        <v>12</v>
      </c>
      <c r="N1289" s="68">
        <v>18</v>
      </c>
      <c r="O1289" s="68">
        <v>12.8</v>
      </c>
      <c r="P1289" s="32">
        <v>68.992000000000004</v>
      </c>
      <c r="Q1289" s="32">
        <v>5.39</v>
      </c>
      <c r="R1289" s="33">
        <v>1.0213362791889752E-2</v>
      </c>
      <c r="S1289" s="68">
        <v>0</v>
      </c>
      <c r="T1289" s="31" t="s">
        <v>417</v>
      </c>
      <c r="U1289" s="31" t="s">
        <v>417</v>
      </c>
      <c r="V1289" s="31" t="s">
        <v>417</v>
      </c>
      <c r="W1289" s="30">
        <v>1</v>
      </c>
      <c r="X1289" s="30">
        <v>1</v>
      </c>
    </row>
    <row r="1290" spans="1:24" hidden="1" x14ac:dyDescent="0.35">
      <c r="A1290" t="str">
        <f t="shared" si="20"/>
        <v>5477FPBOWL</v>
      </c>
      <c r="B1290" s="28">
        <v>5477</v>
      </c>
      <c r="C1290" s="25" t="s">
        <v>164</v>
      </c>
      <c r="D1290" s="25" t="s">
        <v>163</v>
      </c>
      <c r="E1290" s="25" t="s">
        <v>446</v>
      </c>
      <c r="F1290" s="26">
        <v>-5.66</v>
      </c>
      <c r="G1290" s="67">
        <v>-42</v>
      </c>
      <c r="H1290" s="26">
        <v>3.36</v>
      </c>
      <c r="I1290" s="26">
        <v>9.02</v>
      </c>
      <c r="J1290" s="67">
        <v>67</v>
      </c>
      <c r="K1290" s="67">
        <v>25</v>
      </c>
      <c r="L1290" s="67">
        <v>187.5</v>
      </c>
      <c r="M1290" s="67">
        <v>250</v>
      </c>
      <c r="N1290" s="67">
        <v>437.5</v>
      </c>
      <c r="O1290" s="67">
        <v>412.5</v>
      </c>
      <c r="P1290" s="26">
        <v>55.563749999999999</v>
      </c>
      <c r="Q1290" s="26">
        <v>0.13469999999999999</v>
      </c>
      <c r="R1290" s="27">
        <v>1.6078615186430913E-2</v>
      </c>
      <c r="S1290" s="67">
        <v>0</v>
      </c>
      <c r="T1290" s="25" t="s">
        <v>417</v>
      </c>
      <c r="U1290" s="25" t="s">
        <v>417</v>
      </c>
      <c r="V1290" s="25" t="s">
        <v>417</v>
      </c>
      <c r="W1290" s="24">
        <v>1</v>
      </c>
      <c r="X1290" s="24">
        <v>1</v>
      </c>
    </row>
    <row r="1291" spans="1:24" hidden="1" x14ac:dyDescent="0.35">
      <c r="A1291" t="str">
        <f t="shared" si="20"/>
        <v>545720OZORG</v>
      </c>
      <c r="B1291" s="34">
        <v>5457</v>
      </c>
      <c r="C1291" s="31" t="s">
        <v>134</v>
      </c>
      <c r="D1291" s="31" t="s">
        <v>161</v>
      </c>
      <c r="E1291" s="31" t="s">
        <v>461</v>
      </c>
      <c r="F1291" s="32">
        <v>5.65</v>
      </c>
      <c r="G1291" s="68">
        <v>8</v>
      </c>
      <c r="H1291" s="32">
        <v>20.48</v>
      </c>
      <c r="I1291" s="32">
        <v>14.83</v>
      </c>
      <c r="J1291" s="68">
        <v>21</v>
      </c>
      <c r="K1291" s="68">
        <v>29</v>
      </c>
      <c r="L1291" s="68">
        <v>45</v>
      </c>
      <c r="M1291" s="68">
        <v>24</v>
      </c>
      <c r="N1291" s="68">
        <v>69</v>
      </c>
      <c r="O1291" s="68">
        <v>40</v>
      </c>
      <c r="P1291" s="32">
        <v>28.251999999999999</v>
      </c>
      <c r="Q1291" s="32">
        <v>0.70630000000000004</v>
      </c>
      <c r="R1291" s="33">
        <v>3.4347127569489318E-3</v>
      </c>
      <c r="S1291" s="68">
        <v>0</v>
      </c>
      <c r="T1291" s="31" t="s">
        <v>417</v>
      </c>
      <c r="U1291" s="31" t="s">
        <v>417</v>
      </c>
      <c r="V1291" s="31" t="s">
        <v>417</v>
      </c>
      <c r="W1291" s="30">
        <v>1</v>
      </c>
      <c r="X1291" s="30">
        <v>1</v>
      </c>
    </row>
    <row r="1292" spans="1:24" hidden="1" x14ac:dyDescent="0.35">
      <c r="A1292" t="str">
        <f t="shared" si="20"/>
        <v>6165BBARBSAU</v>
      </c>
      <c r="B1292" s="28">
        <v>6165</v>
      </c>
      <c r="C1292" s="25" t="s">
        <v>49</v>
      </c>
      <c r="D1292" s="25" t="s">
        <v>219</v>
      </c>
      <c r="E1292" s="25" t="s">
        <v>446</v>
      </c>
      <c r="F1292" s="26">
        <v>-5.65</v>
      </c>
      <c r="G1292" s="67">
        <v>-1.05</v>
      </c>
      <c r="H1292" s="26">
        <v>20.22</v>
      </c>
      <c r="I1292" s="26">
        <v>25.87</v>
      </c>
      <c r="J1292" s="67">
        <v>4.8099999999999996</v>
      </c>
      <c r="K1292" s="67">
        <v>3.76</v>
      </c>
      <c r="L1292" s="67">
        <v>17.25</v>
      </c>
      <c r="M1292" s="67">
        <v>0</v>
      </c>
      <c r="N1292" s="67">
        <v>17.25</v>
      </c>
      <c r="O1292" s="67">
        <v>13.5</v>
      </c>
      <c r="P1292" s="26">
        <v>72.765000000000001</v>
      </c>
      <c r="Q1292" s="26">
        <v>5.39</v>
      </c>
      <c r="R1292" s="27">
        <v>1.0771906069571222E-2</v>
      </c>
      <c r="S1292" s="67">
        <v>0</v>
      </c>
      <c r="T1292" s="25" t="s">
        <v>417</v>
      </c>
      <c r="U1292" s="25" t="s">
        <v>417</v>
      </c>
      <c r="V1292" s="25" t="s">
        <v>417</v>
      </c>
      <c r="W1292" s="24">
        <v>1</v>
      </c>
      <c r="X1292" s="24">
        <v>1</v>
      </c>
    </row>
    <row r="1293" spans="1:24" hidden="1" x14ac:dyDescent="0.35">
      <c r="A1293" t="str">
        <f t="shared" si="20"/>
        <v>54592LTDCKE</v>
      </c>
      <c r="B1293" s="34">
        <v>5459</v>
      </c>
      <c r="C1293" s="31" t="s">
        <v>135</v>
      </c>
      <c r="D1293" s="31" t="s">
        <v>155</v>
      </c>
      <c r="E1293" s="31" t="s">
        <v>461</v>
      </c>
      <c r="F1293" s="32">
        <v>5.61</v>
      </c>
      <c r="G1293" s="68">
        <v>4</v>
      </c>
      <c r="H1293" s="32">
        <v>21.03</v>
      </c>
      <c r="I1293" s="32">
        <v>15.42</v>
      </c>
      <c r="J1293" s="68">
        <v>11</v>
      </c>
      <c r="K1293" s="68">
        <v>15</v>
      </c>
      <c r="L1293" s="68">
        <v>15</v>
      </c>
      <c r="M1293" s="68">
        <v>0</v>
      </c>
      <c r="N1293" s="68">
        <v>15</v>
      </c>
      <c r="O1293" s="68">
        <v>0</v>
      </c>
      <c r="P1293" s="32">
        <v>0</v>
      </c>
      <c r="Q1293" s="32">
        <v>0</v>
      </c>
      <c r="R1293" s="33">
        <v>0</v>
      </c>
      <c r="S1293" s="68">
        <v>0</v>
      </c>
      <c r="T1293" s="31" t="s">
        <v>417</v>
      </c>
      <c r="U1293" s="31" t="s">
        <v>417</v>
      </c>
      <c r="V1293" s="31" t="s">
        <v>417</v>
      </c>
      <c r="W1293" s="30">
        <v>1</v>
      </c>
      <c r="X1293" s="30">
        <v>1</v>
      </c>
    </row>
    <row r="1294" spans="1:24" hidden="1" x14ac:dyDescent="0.35">
      <c r="A1294" t="str">
        <f t="shared" si="20"/>
        <v>61942LTCKE</v>
      </c>
      <c r="B1294" s="28">
        <v>6194</v>
      </c>
      <c r="C1294" s="25" t="s">
        <v>469</v>
      </c>
      <c r="D1294" s="25" t="s">
        <v>470</v>
      </c>
      <c r="E1294" s="25" t="s">
        <v>461</v>
      </c>
      <c r="F1294" s="26">
        <v>-5.61</v>
      </c>
      <c r="G1294" s="67">
        <v>-4</v>
      </c>
      <c r="H1294" s="26">
        <v>145.86000000000001</v>
      </c>
      <c r="I1294" s="26">
        <v>151.47</v>
      </c>
      <c r="J1294" s="67">
        <v>108</v>
      </c>
      <c r="K1294" s="67">
        <v>104</v>
      </c>
      <c r="L1294" s="67">
        <v>115</v>
      </c>
      <c r="M1294" s="67">
        <v>56</v>
      </c>
      <c r="N1294" s="67">
        <v>171</v>
      </c>
      <c r="O1294" s="67">
        <v>67</v>
      </c>
      <c r="P1294" s="26">
        <v>93.967500000000001</v>
      </c>
      <c r="Q1294" s="26">
        <v>1.4025000000000001</v>
      </c>
      <c r="R1294" s="27">
        <v>1.3781434940884109E-2</v>
      </c>
      <c r="S1294" s="67">
        <v>0</v>
      </c>
      <c r="T1294" s="25" t="s">
        <v>417</v>
      </c>
      <c r="U1294" s="25" t="s">
        <v>417</v>
      </c>
      <c r="V1294" s="25" t="s">
        <v>417</v>
      </c>
      <c r="W1294" s="24">
        <v>1</v>
      </c>
      <c r="X1294" s="24">
        <v>1</v>
      </c>
    </row>
    <row r="1295" spans="1:24" hidden="1" x14ac:dyDescent="0.35">
      <c r="A1295" t="str">
        <f t="shared" si="20"/>
        <v>61942LTDRP</v>
      </c>
      <c r="B1295" s="34">
        <v>6194</v>
      </c>
      <c r="C1295" s="31" t="s">
        <v>475</v>
      </c>
      <c r="D1295" s="31" t="s">
        <v>476</v>
      </c>
      <c r="E1295" s="31" t="s">
        <v>461</v>
      </c>
      <c r="F1295" s="32">
        <v>5.61</v>
      </c>
      <c r="G1295" s="68">
        <v>4</v>
      </c>
      <c r="H1295" s="32">
        <v>113.61</v>
      </c>
      <c r="I1295" s="32">
        <v>108</v>
      </c>
      <c r="J1295" s="68">
        <v>77</v>
      </c>
      <c r="K1295" s="68">
        <v>81</v>
      </c>
      <c r="L1295" s="68">
        <v>65</v>
      </c>
      <c r="M1295" s="68">
        <v>72</v>
      </c>
      <c r="N1295" s="68">
        <v>137</v>
      </c>
      <c r="O1295" s="68">
        <v>56</v>
      </c>
      <c r="P1295" s="32">
        <v>78.540000000000006</v>
      </c>
      <c r="Q1295" s="32">
        <v>1.4025000000000001</v>
      </c>
      <c r="R1295" s="33">
        <v>1.1518811293873285E-2</v>
      </c>
      <c r="S1295" s="68">
        <v>0</v>
      </c>
      <c r="T1295" s="31" t="s">
        <v>417</v>
      </c>
      <c r="U1295" s="31" t="s">
        <v>417</v>
      </c>
      <c r="V1295" s="31" t="s">
        <v>417</v>
      </c>
      <c r="W1295" s="30">
        <v>1</v>
      </c>
      <c r="X1295" s="30">
        <v>1</v>
      </c>
    </row>
    <row r="1296" spans="1:24" hidden="1" x14ac:dyDescent="0.35">
      <c r="A1296" t="str">
        <f t="shared" si="20"/>
        <v>42832LTSPR</v>
      </c>
      <c r="B1296" s="28">
        <v>4283</v>
      </c>
      <c r="C1296" s="25" t="s">
        <v>136</v>
      </c>
      <c r="D1296" s="25" t="s">
        <v>157</v>
      </c>
      <c r="E1296" s="25" t="s">
        <v>461</v>
      </c>
      <c r="F1296" s="26">
        <v>5.6</v>
      </c>
      <c r="G1296" s="67">
        <v>4</v>
      </c>
      <c r="H1296" s="26">
        <v>64.52</v>
      </c>
      <c r="I1296" s="26">
        <v>58.92</v>
      </c>
      <c r="J1296" s="67">
        <v>42</v>
      </c>
      <c r="K1296" s="67">
        <v>46</v>
      </c>
      <c r="L1296" s="67">
        <v>33</v>
      </c>
      <c r="M1296" s="67">
        <v>40</v>
      </c>
      <c r="N1296" s="67">
        <v>73</v>
      </c>
      <c r="O1296" s="67">
        <v>27</v>
      </c>
      <c r="P1296" s="26">
        <v>37.8675</v>
      </c>
      <c r="Q1296" s="26">
        <v>1.4025000000000001</v>
      </c>
      <c r="R1296" s="27">
        <v>7.1392674775036949E-3</v>
      </c>
      <c r="S1296" s="67">
        <v>0</v>
      </c>
      <c r="T1296" s="25" t="s">
        <v>417</v>
      </c>
      <c r="U1296" s="25" t="s">
        <v>417</v>
      </c>
      <c r="V1296" s="25" t="s">
        <v>417</v>
      </c>
      <c r="W1296" s="24">
        <v>1</v>
      </c>
      <c r="X1296" s="24">
        <v>1</v>
      </c>
    </row>
    <row r="1297" spans="1:24" hidden="1" x14ac:dyDescent="0.35">
      <c r="A1297" t="str">
        <f t="shared" si="20"/>
        <v>42832LTDCKE</v>
      </c>
      <c r="B1297" s="34">
        <v>4283</v>
      </c>
      <c r="C1297" s="31" t="s">
        <v>135</v>
      </c>
      <c r="D1297" s="31" t="s">
        <v>155</v>
      </c>
      <c r="E1297" s="31" t="s">
        <v>461</v>
      </c>
      <c r="F1297" s="32">
        <v>-5.6</v>
      </c>
      <c r="G1297" s="68">
        <v>-4</v>
      </c>
      <c r="H1297" s="32">
        <v>1.4</v>
      </c>
      <c r="I1297" s="32">
        <v>7</v>
      </c>
      <c r="J1297" s="68">
        <v>5</v>
      </c>
      <c r="K1297" s="68">
        <v>1</v>
      </c>
      <c r="L1297" s="68">
        <v>30</v>
      </c>
      <c r="M1297" s="68">
        <v>32</v>
      </c>
      <c r="N1297" s="68">
        <v>62</v>
      </c>
      <c r="O1297" s="68">
        <v>61</v>
      </c>
      <c r="P1297" s="32">
        <v>85.552499999999995</v>
      </c>
      <c r="Q1297" s="32">
        <v>1.4025000000000001</v>
      </c>
      <c r="R1297" s="33">
        <v>1.6129456152878717E-2</v>
      </c>
      <c r="S1297" s="68">
        <v>0</v>
      </c>
      <c r="T1297" s="31" t="s">
        <v>417</v>
      </c>
      <c r="U1297" s="31" t="s">
        <v>417</v>
      </c>
      <c r="V1297" s="31" t="s">
        <v>417</v>
      </c>
      <c r="W1297" s="30">
        <v>1</v>
      </c>
      <c r="X1297" s="30">
        <v>1</v>
      </c>
    </row>
    <row r="1298" spans="1:24" hidden="1" x14ac:dyDescent="0.35">
      <c r="A1298" t="str">
        <f t="shared" si="20"/>
        <v>8705PARMAS</v>
      </c>
      <c r="B1298" s="28">
        <v>8705</v>
      </c>
      <c r="C1298" s="25" t="s">
        <v>109</v>
      </c>
      <c r="D1298" s="25" t="s">
        <v>239</v>
      </c>
      <c r="E1298" s="25" t="s">
        <v>446</v>
      </c>
      <c r="F1298" s="26">
        <v>-5.6</v>
      </c>
      <c r="G1298" s="67">
        <v>-0.79</v>
      </c>
      <c r="H1298" s="26">
        <v>36.549999999999997</v>
      </c>
      <c r="I1298" s="26">
        <v>42.15</v>
      </c>
      <c r="J1298" s="67">
        <v>6.01</v>
      </c>
      <c r="K1298" s="67">
        <v>5.21</v>
      </c>
      <c r="L1298" s="67">
        <v>2.8</v>
      </c>
      <c r="M1298" s="67">
        <v>3</v>
      </c>
      <c r="N1298" s="67">
        <v>5.8</v>
      </c>
      <c r="O1298" s="67">
        <v>0.6</v>
      </c>
      <c r="P1298" s="26">
        <v>4.218</v>
      </c>
      <c r="Q1298" s="26">
        <v>7.03</v>
      </c>
      <c r="R1298" s="27">
        <v>1.0489517532676477E-3</v>
      </c>
      <c r="S1298" s="67">
        <v>0</v>
      </c>
      <c r="T1298" s="25" t="s">
        <v>417</v>
      </c>
      <c r="U1298" s="25" t="s">
        <v>417</v>
      </c>
      <c r="V1298" s="25" t="s">
        <v>417</v>
      </c>
      <c r="W1298" s="24">
        <v>1</v>
      </c>
      <c r="X1298" s="24">
        <v>1</v>
      </c>
    </row>
    <row r="1299" spans="1:24" hidden="1" x14ac:dyDescent="0.35">
      <c r="A1299" t="str">
        <f t="shared" si="20"/>
        <v>5427ONIONS</v>
      </c>
      <c r="B1299" s="34">
        <v>5427</v>
      </c>
      <c r="C1299" s="31" t="s">
        <v>52</v>
      </c>
      <c r="D1299" s="31" t="s">
        <v>232</v>
      </c>
      <c r="E1299" s="31" t="s">
        <v>446</v>
      </c>
      <c r="F1299" s="32">
        <v>5.59</v>
      </c>
      <c r="G1299" s="68">
        <v>1.41</v>
      </c>
      <c r="H1299" s="32">
        <v>63.04</v>
      </c>
      <c r="I1299" s="32">
        <v>57.45</v>
      </c>
      <c r="J1299" s="68">
        <v>14.59</v>
      </c>
      <c r="K1299" s="68">
        <v>16</v>
      </c>
      <c r="L1299" s="68">
        <v>3</v>
      </c>
      <c r="M1299" s="68">
        <v>17</v>
      </c>
      <c r="N1299" s="68">
        <v>20</v>
      </c>
      <c r="O1299" s="68">
        <v>4</v>
      </c>
      <c r="P1299" s="32">
        <v>15.76</v>
      </c>
      <c r="Q1299" s="32">
        <v>3.94</v>
      </c>
      <c r="R1299" s="33">
        <v>2.4949686250571438E-3</v>
      </c>
      <c r="S1299" s="68">
        <v>0</v>
      </c>
      <c r="T1299" s="31" t="s">
        <v>417</v>
      </c>
      <c r="U1299" s="31" t="s">
        <v>417</v>
      </c>
      <c r="V1299" s="31" t="s">
        <v>417</v>
      </c>
      <c r="W1299" s="30">
        <v>1</v>
      </c>
      <c r="X1299" s="30">
        <v>1</v>
      </c>
    </row>
    <row r="1300" spans="1:24" hidden="1" x14ac:dyDescent="0.35">
      <c r="A1300" t="str">
        <f t="shared" si="20"/>
        <v>5487CAYNSAM</v>
      </c>
      <c r="B1300" s="28">
        <v>5487</v>
      </c>
      <c r="C1300" s="25" t="s">
        <v>507</v>
      </c>
      <c r="D1300" s="25" t="s">
        <v>508</v>
      </c>
      <c r="E1300" s="25" t="s">
        <v>446</v>
      </c>
      <c r="F1300" s="26">
        <v>-5.58</v>
      </c>
      <c r="G1300" s="67">
        <v>-1.76</v>
      </c>
      <c r="H1300" s="26">
        <v>-0.53</v>
      </c>
      <c r="I1300" s="26">
        <v>5.05</v>
      </c>
      <c r="J1300" s="67">
        <v>1.59</v>
      </c>
      <c r="K1300" s="67">
        <v>-0.17</v>
      </c>
      <c r="L1300" s="67">
        <v>17.5</v>
      </c>
      <c r="M1300" s="67">
        <v>0</v>
      </c>
      <c r="N1300" s="67">
        <v>17.5</v>
      </c>
      <c r="O1300" s="67">
        <v>17.670000000000002</v>
      </c>
      <c r="P1300" s="26">
        <v>56.3673</v>
      </c>
      <c r="Q1300" s="26">
        <v>3.19</v>
      </c>
      <c r="R1300" s="27">
        <v>5.9545594958286402E-3</v>
      </c>
      <c r="S1300" s="67">
        <v>0</v>
      </c>
      <c r="T1300" s="25" t="s">
        <v>417</v>
      </c>
      <c r="U1300" s="25" t="s">
        <v>417</v>
      </c>
      <c r="V1300" s="25" t="s">
        <v>417</v>
      </c>
      <c r="W1300" s="24">
        <v>1</v>
      </c>
      <c r="X1300" s="24">
        <v>1</v>
      </c>
    </row>
    <row r="1301" spans="1:24" hidden="1" x14ac:dyDescent="0.35">
      <c r="A1301" t="str">
        <f t="shared" si="20"/>
        <v>5487GRNPEPP</v>
      </c>
      <c r="B1301" s="34">
        <v>5487</v>
      </c>
      <c r="C1301" s="31" t="s">
        <v>57</v>
      </c>
      <c r="D1301" s="31" t="s">
        <v>212</v>
      </c>
      <c r="E1301" s="31" t="s">
        <v>446</v>
      </c>
      <c r="F1301" s="32">
        <v>5.58</v>
      </c>
      <c r="G1301" s="68">
        <v>0.84</v>
      </c>
      <c r="H1301" s="32">
        <v>120.53</v>
      </c>
      <c r="I1301" s="32">
        <v>114.95</v>
      </c>
      <c r="J1301" s="68">
        <v>17.559999999999999</v>
      </c>
      <c r="K1301" s="68">
        <v>18.399999999999999</v>
      </c>
      <c r="L1301" s="68">
        <v>7.4</v>
      </c>
      <c r="M1301" s="68">
        <v>16</v>
      </c>
      <c r="N1301" s="68">
        <v>23.4</v>
      </c>
      <c r="O1301" s="68">
        <v>5</v>
      </c>
      <c r="P1301" s="32">
        <v>32.75</v>
      </c>
      <c r="Q1301" s="32">
        <v>6.55</v>
      </c>
      <c r="R1301" s="33">
        <v>3.4596623128726758E-3</v>
      </c>
      <c r="S1301" s="68">
        <v>0</v>
      </c>
      <c r="T1301" s="31" t="s">
        <v>417</v>
      </c>
      <c r="U1301" s="31" t="s">
        <v>417</v>
      </c>
      <c r="V1301" s="31" t="s">
        <v>417</v>
      </c>
      <c r="W1301" s="30">
        <v>1</v>
      </c>
      <c r="X1301" s="30">
        <v>1</v>
      </c>
    </row>
    <row r="1302" spans="1:24" hidden="1" x14ac:dyDescent="0.35">
      <c r="A1302" t="str">
        <f t="shared" si="20"/>
        <v>6167BLKOLIV</v>
      </c>
      <c r="B1302" s="28">
        <v>6167</v>
      </c>
      <c r="C1302" s="25" t="s">
        <v>72</v>
      </c>
      <c r="D1302" s="25" t="s">
        <v>171</v>
      </c>
      <c r="E1302" s="25" t="s">
        <v>446</v>
      </c>
      <c r="F1302" s="26">
        <v>5.58</v>
      </c>
      <c r="G1302" s="67">
        <v>1.05</v>
      </c>
      <c r="H1302" s="26">
        <v>35.67</v>
      </c>
      <c r="I1302" s="26">
        <v>30.09</v>
      </c>
      <c r="J1302" s="67">
        <v>5.65</v>
      </c>
      <c r="K1302" s="67">
        <v>6.7</v>
      </c>
      <c r="L1302" s="67">
        <v>28.64</v>
      </c>
      <c r="M1302" s="67">
        <v>0</v>
      </c>
      <c r="N1302" s="67">
        <v>28.64</v>
      </c>
      <c r="O1302" s="67">
        <v>21.95</v>
      </c>
      <c r="P1302" s="26">
        <v>116.9935</v>
      </c>
      <c r="Q1302" s="26">
        <v>5.33</v>
      </c>
      <c r="R1302" s="27">
        <v>1.9862554690211226E-2</v>
      </c>
      <c r="S1302" s="67">
        <v>0</v>
      </c>
      <c r="T1302" s="25" t="s">
        <v>417</v>
      </c>
      <c r="U1302" s="25" t="s">
        <v>417</v>
      </c>
      <c r="V1302" s="25" t="s">
        <v>417</v>
      </c>
      <c r="W1302" s="24">
        <v>1</v>
      </c>
      <c r="X1302" s="24">
        <v>1</v>
      </c>
    </row>
    <row r="1303" spans="1:24" hidden="1" x14ac:dyDescent="0.35">
      <c r="A1303" t="str">
        <f t="shared" si="20"/>
        <v>6182OREGANO</v>
      </c>
      <c r="B1303" s="34">
        <v>6182</v>
      </c>
      <c r="C1303" s="31" t="s">
        <v>234</v>
      </c>
      <c r="D1303" s="31" t="s">
        <v>233</v>
      </c>
      <c r="E1303" s="31" t="s">
        <v>446</v>
      </c>
      <c r="F1303" s="32">
        <v>-5.57</v>
      </c>
      <c r="G1303" s="68">
        <v>-1.63</v>
      </c>
      <c r="H1303" s="32">
        <v>-4.0999999999999996</v>
      </c>
      <c r="I1303" s="32">
        <v>1.47</v>
      </c>
      <c r="J1303" s="68">
        <v>0.42</v>
      </c>
      <c r="K1303" s="68">
        <v>-1.21</v>
      </c>
      <c r="L1303" s="68">
        <v>2.8</v>
      </c>
      <c r="M1303" s="68">
        <v>0</v>
      </c>
      <c r="N1303" s="68">
        <v>2.8</v>
      </c>
      <c r="O1303" s="68">
        <v>4</v>
      </c>
      <c r="P1303" s="32">
        <v>13.64</v>
      </c>
      <c r="Q1303" s="32">
        <v>3.41</v>
      </c>
      <c r="R1303" s="33">
        <v>2.2673487419073604E-3</v>
      </c>
      <c r="S1303" s="68">
        <v>0</v>
      </c>
      <c r="T1303" s="31" t="s">
        <v>417</v>
      </c>
      <c r="U1303" s="31" t="s">
        <v>417</v>
      </c>
      <c r="V1303" s="31" t="s">
        <v>417</v>
      </c>
      <c r="W1303" s="30">
        <v>1</v>
      </c>
      <c r="X1303" s="30">
        <v>1</v>
      </c>
    </row>
    <row r="1304" spans="1:24" hidden="1" x14ac:dyDescent="0.35">
      <c r="A1304" t="str">
        <f t="shared" si="20"/>
        <v>5469PSLID</v>
      </c>
      <c r="B1304" s="28">
        <v>5469</v>
      </c>
      <c r="C1304" s="25" t="s">
        <v>228</v>
      </c>
      <c r="D1304" s="25" t="s">
        <v>227</v>
      </c>
      <c r="E1304" s="25" t="s">
        <v>446</v>
      </c>
      <c r="F1304" s="26">
        <v>5.53</v>
      </c>
      <c r="G1304" s="67">
        <v>73</v>
      </c>
      <c r="H1304" s="26">
        <v>9.49</v>
      </c>
      <c r="I1304" s="26">
        <v>3.96</v>
      </c>
      <c r="J1304" s="67">
        <v>52</v>
      </c>
      <c r="K1304" s="67">
        <v>125</v>
      </c>
      <c r="L1304" s="67">
        <v>1325</v>
      </c>
      <c r="M1304" s="67">
        <v>0</v>
      </c>
      <c r="N1304" s="67">
        <v>1325</v>
      </c>
      <c r="O1304" s="67">
        <v>1200</v>
      </c>
      <c r="P1304" s="26">
        <v>90.96</v>
      </c>
      <c r="Q1304" s="26">
        <v>7.5800000000000006E-2</v>
      </c>
      <c r="R1304" s="27">
        <v>1.3201271275457456E-2</v>
      </c>
      <c r="S1304" s="67">
        <v>0</v>
      </c>
      <c r="T1304" s="25" t="s">
        <v>417</v>
      </c>
      <c r="U1304" s="25" t="s">
        <v>417</v>
      </c>
      <c r="V1304" s="25" t="s">
        <v>417</v>
      </c>
      <c r="W1304" s="24">
        <v>1</v>
      </c>
      <c r="X1304" s="24">
        <v>1</v>
      </c>
    </row>
    <row r="1305" spans="1:24" hidden="1" x14ac:dyDescent="0.35">
      <c r="A1305" t="str">
        <f t="shared" si="20"/>
        <v>5427FETA</v>
      </c>
      <c r="B1305" s="34">
        <v>5427</v>
      </c>
      <c r="C1305" s="31" t="s">
        <v>107</v>
      </c>
      <c r="D1305" s="31" t="s">
        <v>201</v>
      </c>
      <c r="E1305" s="31" t="s">
        <v>446</v>
      </c>
      <c r="F1305" s="32">
        <v>5.51</v>
      </c>
      <c r="G1305" s="68">
        <v>1.61</v>
      </c>
      <c r="H1305" s="32">
        <v>41.11</v>
      </c>
      <c r="I1305" s="32">
        <v>35.6</v>
      </c>
      <c r="J1305" s="68">
        <v>10.39</v>
      </c>
      <c r="K1305" s="68">
        <v>12</v>
      </c>
      <c r="L1305" s="68">
        <v>12</v>
      </c>
      <c r="M1305" s="68">
        <v>6</v>
      </c>
      <c r="N1305" s="68">
        <v>18</v>
      </c>
      <c r="O1305" s="68">
        <v>6</v>
      </c>
      <c r="P1305" s="32">
        <v>20.560199999999998</v>
      </c>
      <c r="Q1305" s="32">
        <v>3.4266999999999999</v>
      </c>
      <c r="R1305" s="33">
        <v>3.2548892084327341E-3</v>
      </c>
      <c r="S1305" s="68">
        <v>0</v>
      </c>
      <c r="T1305" s="31" t="s">
        <v>417</v>
      </c>
      <c r="U1305" s="31" t="s">
        <v>417</v>
      </c>
      <c r="V1305" s="31" t="s">
        <v>417</v>
      </c>
      <c r="W1305" s="30">
        <v>1</v>
      </c>
      <c r="X1305" s="30">
        <v>1</v>
      </c>
    </row>
    <row r="1306" spans="1:24" hidden="1" x14ac:dyDescent="0.35">
      <c r="A1306" t="str">
        <f t="shared" si="20"/>
        <v>5423MARBLBN</v>
      </c>
      <c r="B1306" s="28">
        <v>5423</v>
      </c>
      <c r="C1306" s="25" t="s">
        <v>14</v>
      </c>
      <c r="D1306" s="25" t="s">
        <v>474</v>
      </c>
      <c r="E1306" s="25" t="s">
        <v>446</v>
      </c>
      <c r="F1306" s="26">
        <v>-5.49</v>
      </c>
      <c r="G1306" s="67">
        <v>-2</v>
      </c>
      <c r="H1306" s="26">
        <v>159.13</v>
      </c>
      <c r="I1306" s="26">
        <v>164.62</v>
      </c>
      <c r="J1306" s="67">
        <v>60</v>
      </c>
      <c r="K1306" s="67">
        <v>58</v>
      </c>
      <c r="L1306" s="67">
        <v>19</v>
      </c>
      <c r="M1306" s="67">
        <v>66</v>
      </c>
      <c r="N1306" s="67">
        <v>85</v>
      </c>
      <c r="O1306" s="67">
        <v>27</v>
      </c>
      <c r="P1306" s="26">
        <v>74.077200000000005</v>
      </c>
      <c r="Q1306" s="26">
        <v>2.7435999999999998</v>
      </c>
      <c r="R1306" s="27">
        <v>1.6477853754943879E-2</v>
      </c>
      <c r="S1306" s="67">
        <v>0</v>
      </c>
      <c r="T1306" s="25" t="s">
        <v>417</v>
      </c>
      <c r="U1306" s="25" t="s">
        <v>417</v>
      </c>
      <c r="V1306" s="25" t="s">
        <v>417</v>
      </c>
      <c r="W1306" s="24">
        <v>1</v>
      </c>
      <c r="X1306" s="24">
        <v>1</v>
      </c>
    </row>
    <row r="1307" spans="1:24" hidden="1" x14ac:dyDescent="0.35">
      <c r="A1307" t="str">
        <f t="shared" si="20"/>
        <v>6194MARBLBN</v>
      </c>
      <c r="B1307" s="34">
        <v>6194</v>
      </c>
      <c r="C1307" s="31" t="s">
        <v>14</v>
      </c>
      <c r="D1307" s="31" t="s">
        <v>474</v>
      </c>
      <c r="E1307" s="31" t="s">
        <v>446</v>
      </c>
      <c r="F1307" s="32">
        <v>5.48</v>
      </c>
      <c r="G1307" s="68">
        <v>2</v>
      </c>
      <c r="H1307" s="32">
        <v>172.85</v>
      </c>
      <c r="I1307" s="32">
        <v>167.37</v>
      </c>
      <c r="J1307" s="68">
        <v>61</v>
      </c>
      <c r="K1307" s="68">
        <v>63</v>
      </c>
      <c r="L1307" s="68">
        <v>6</v>
      </c>
      <c r="M1307" s="68">
        <v>88</v>
      </c>
      <c r="N1307" s="68">
        <v>94</v>
      </c>
      <c r="O1307" s="68">
        <v>31</v>
      </c>
      <c r="P1307" s="32">
        <v>85.051599999999993</v>
      </c>
      <c r="Q1307" s="32">
        <v>2.7435999999999998</v>
      </c>
      <c r="R1307" s="33">
        <v>1.2473813733664286E-2</v>
      </c>
      <c r="S1307" s="68">
        <v>0</v>
      </c>
      <c r="T1307" s="31" t="s">
        <v>417</v>
      </c>
      <c r="U1307" s="31" t="s">
        <v>417</v>
      </c>
      <c r="V1307" s="31" t="s">
        <v>417</v>
      </c>
      <c r="W1307" s="30">
        <v>1</v>
      </c>
      <c r="X1307" s="30">
        <v>1</v>
      </c>
    </row>
    <row r="1308" spans="1:24" hidden="1" x14ac:dyDescent="0.35">
      <c r="A1308" t="str">
        <f t="shared" si="20"/>
        <v>5477MARBLBN</v>
      </c>
      <c r="B1308" s="28">
        <v>5477</v>
      </c>
      <c r="C1308" s="25" t="s">
        <v>14</v>
      </c>
      <c r="D1308" s="25" t="s">
        <v>474</v>
      </c>
      <c r="E1308" s="25" t="s">
        <v>446</v>
      </c>
      <c r="F1308" s="26">
        <v>-5.48</v>
      </c>
      <c r="G1308" s="67">
        <v>-2</v>
      </c>
      <c r="H1308" s="26">
        <v>79.569999999999993</v>
      </c>
      <c r="I1308" s="26">
        <v>85.05</v>
      </c>
      <c r="J1308" s="67">
        <v>31</v>
      </c>
      <c r="K1308" s="67">
        <v>29</v>
      </c>
      <c r="L1308" s="67">
        <v>20</v>
      </c>
      <c r="M1308" s="67">
        <v>44</v>
      </c>
      <c r="N1308" s="67">
        <v>64</v>
      </c>
      <c r="O1308" s="67">
        <v>35</v>
      </c>
      <c r="P1308" s="26">
        <v>96.025999999999996</v>
      </c>
      <c r="Q1308" s="26">
        <v>2.7435999999999998</v>
      </c>
      <c r="R1308" s="27">
        <v>2.7787273211261204E-2</v>
      </c>
      <c r="S1308" s="67">
        <v>0</v>
      </c>
      <c r="T1308" s="25" t="s">
        <v>417</v>
      </c>
      <c r="U1308" s="25" t="s">
        <v>417</v>
      </c>
      <c r="V1308" s="25" t="s">
        <v>417</v>
      </c>
      <c r="W1308" s="24">
        <v>1</v>
      </c>
      <c r="X1308" s="24">
        <v>1</v>
      </c>
    </row>
    <row r="1309" spans="1:24" hidden="1" x14ac:dyDescent="0.35">
      <c r="A1309" t="str">
        <f t="shared" si="20"/>
        <v>5459FETA</v>
      </c>
      <c r="B1309" s="34">
        <v>5459</v>
      </c>
      <c r="C1309" s="31" t="s">
        <v>107</v>
      </c>
      <c r="D1309" s="31" t="s">
        <v>201</v>
      </c>
      <c r="E1309" s="31" t="s">
        <v>446</v>
      </c>
      <c r="F1309" s="32">
        <v>5.48</v>
      </c>
      <c r="G1309" s="68">
        <v>1.6</v>
      </c>
      <c r="H1309" s="32">
        <v>27.43</v>
      </c>
      <c r="I1309" s="32">
        <v>21.95</v>
      </c>
      <c r="J1309" s="68">
        <v>6.39</v>
      </c>
      <c r="K1309" s="68">
        <v>7.99</v>
      </c>
      <c r="L1309" s="68">
        <v>10</v>
      </c>
      <c r="M1309" s="68">
        <v>0</v>
      </c>
      <c r="N1309" s="68">
        <v>10</v>
      </c>
      <c r="O1309" s="68">
        <v>2</v>
      </c>
      <c r="P1309" s="32">
        <v>6.8533999999999997</v>
      </c>
      <c r="Q1309" s="32">
        <v>3.4266999999999999</v>
      </c>
      <c r="R1309" s="33">
        <v>8.6634516640605346E-4</v>
      </c>
      <c r="S1309" s="68">
        <v>0</v>
      </c>
      <c r="T1309" s="31" t="s">
        <v>417</v>
      </c>
      <c r="U1309" s="31" t="s">
        <v>417</v>
      </c>
      <c r="V1309" s="31" t="s">
        <v>417</v>
      </c>
      <c r="W1309" s="30">
        <v>1</v>
      </c>
      <c r="X1309" s="30">
        <v>1</v>
      </c>
    </row>
    <row r="1310" spans="1:24" hidden="1" x14ac:dyDescent="0.35">
      <c r="A1310" t="str">
        <f t="shared" si="20"/>
        <v>4239COBAGL</v>
      </c>
      <c r="B1310" s="28">
        <v>4239</v>
      </c>
      <c r="C1310" s="25" t="s">
        <v>217</v>
      </c>
      <c r="D1310" s="25" t="s">
        <v>216</v>
      </c>
      <c r="E1310" s="25" t="s">
        <v>446</v>
      </c>
      <c r="F1310" s="26">
        <v>-5.48</v>
      </c>
      <c r="G1310" s="67">
        <v>-54</v>
      </c>
      <c r="H1310" s="26">
        <v>-2.02</v>
      </c>
      <c r="I1310" s="26">
        <v>3.46</v>
      </c>
      <c r="J1310" s="67">
        <v>34</v>
      </c>
      <c r="K1310" s="67">
        <v>-20</v>
      </c>
      <c r="L1310" s="67">
        <v>480</v>
      </c>
      <c r="M1310" s="67">
        <v>0</v>
      </c>
      <c r="N1310" s="67">
        <v>480</v>
      </c>
      <c r="O1310" s="67">
        <v>500</v>
      </c>
      <c r="P1310" s="26">
        <v>50.75</v>
      </c>
      <c r="Q1310" s="26">
        <v>0.10150000000000001</v>
      </c>
      <c r="R1310" s="27">
        <v>1.1059580126472783E-2</v>
      </c>
      <c r="S1310" s="67">
        <v>0</v>
      </c>
      <c r="T1310" s="25" t="s">
        <v>417</v>
      </c>
      <c r="U1310" s="25" t="s">
        <v>417</v>
      </c>
      <c r="V1310" s="25" t="s">
        <v>417</v>
      </c>
      <c r="W1310" s="24">
        <v>1</v>
      </c>
      <c r="X1310" s="24">
        <v>1</v>
      </c>
    </row>
    <row r="1311" spans="1:24" hidden="1" x14ac:dyDescent="0.35">
      <c r="A1311" t="str">
        <f t="shared" si="20"/>
        <v>5480BVING</v>
      </c>
      <c r="B1311" s="34">
        <v>5480</v>
      </c>
      <c r="C1311" s="31" t="s">
        <v>169</v>
      </c>
      <c r="D1311" s="31" t="s">
        <v>168</v>
      </c>
      <c r="E1311" s="31" t="s">
        <v>446</v>
      </c>
      <c r="F1311" s="32">
        <v>5.48</v>
      </c>
      <c r="G1311" s="68">
        <v>21</v>
      </c>
      <c r="H1311" s="32">
        <v>7.04</v>
      </c>
      <c r="I1311" s="32">
        <v>1.56</v>
      </c>
      <c r="J1311" s="68">
        <v>6</v>
      </c>
      <c r="K1311" s="68">
        <v>27</v>
      </c>
      <c r="L1311" s="68">
        <v>45</v>
      </c>
      <c r="M1311" s="68">
        <v>0</v>
      </c>
      <c r="N1311" s="68">
        <v>45</v>
      </c>
      <c r="O1311" s="68">
        <v>18</v>
      </c>
      <c r="P1311" s="32">
        <v>4.7016</v>
      </c>
      <c r="Q1311" s="32">
        <v>0.26119999999999999</v>
      </c>
      <c r="R1311" s="33">
        <v>7.3608296182274156E-4</v>
      </c>
      <c r="S1311" s="68">
        <v>0</v>
      </c>
      <c r="T1311" s="31" t="s">
        <v>417</v>
      </c>
      <c r="U1311" s="31" t="s">
        <v>417</v>
      </c>
      <c r="V1311" s="31" t="s">
        <v>417</v>
      </c>
      <c r="W1311" s="30">
        <v>1</v>
      </c>
      <c r="X1311" s="30">
        <v>1</v>
      </c>
    </row>
    <row r="1312" spans="1:24" hidden="1" x14ac:dyDescent="0.35">
      <c r="A1312" t="str">
        <f t="shared" si="20"/>
        <v>6118SREDPEPS</v>
      </c>
      <c r="B1312" s="28">
        <v>6118</v>
      </c>
      <c r="C1312" s="25" t="s">
        <v>248</v>
      </c>
      <c r="D1312" s="25" t="s">
        <v>247</v>
      </c>
      <c r="E1312" s="25" t="s">
        <v>446</v>
      </c>
      <c r="F1312" s="26">
        <v>-5.47</v>
      </c>
      <c r="G1312" s="67">
        <v>-5</v>
      </c>
      <c r="H1312" s="26">
        <v>-5.47</v>
      </c>
      <c r="I1312" s="26">
        <v>0</v>
      </c>
      <c r="J1312" s="67">
        <v>0</v>
      </c>
      <c r="K1312" s="67">
        <v>-5</v>
      </c>
      <c r="L1312" s="67">
        <v>0</v>
      </c>
      <c r="M1312" s="67">
        <v>0</v>
      </c>
      <c r="N1312" s="67">
        <v>0</v>
      </c>
      <c r="O1312" s="67">
        <v>5</v>
      </c>
      <c r="P1312" s="26">
        <v>5.4729999999999999</v>
      </c>
      <c r="Q1312" s="26">
        <v>1.0946</v>
      </c>
      <c r="R1312" s="27">
        <v>1.0451743528612884E-3</v>
      </c>
      <c r="S1312" s="67">
        <v>0</v>
      </c>
      <c r="T1312" s="25" t="s">
        <v>417</v>
      </c>
      <c r="U1312" s="25" t="s">
        <v>417</v>
      </c>
      <c r="V1312" s="25" t="s">
        <v>417</v>
      </c>
      <c r="W1312" s="24">
        <v>1</v>
      </c>
      <c r="X1312" s="24">
        <v>1</v>
      </c>
    </row>
    <row r="1313" spans="1:24" hidden="1" x14ac:dyDescent="0.35">
      <c r="A1313" t="str">
        <f t="shared" si="20"/>
        <v>5465DTOMATOE</v>
      </c>
      <c r="B1313" s="34">
        <v>5465</v>
      </c>
      <c r="C1313" s="31" t="s">
        <v>80</v>
      </c>
      <c r="D1313" s="31" t="s">
        <v>195</v>
      </c>
      <c r="E1313" s="31" t="s">
        <v>446</v>
      </c>
      <c r="F1313" s="32">
        <v>5.47</v>
      </c>
      <c r="G1313" s="68">
        <v>0.99</v>
      </c>
      <c r="H1313" s="32">
        <v>12.94</v>
      </c>
      <c r="I1313" s="32">
        <v>7.47</v>
      </c>
      <c r="J1313" s="68">
        <v>1.36</v>
      </c>
      <c r="K1313" s="68">
        <v>2.35</v>
      </c>
      <c r="L1313" s="68">
        <v>9</v>
      </c>
      <c r="M1313" s="68">
        <v>0</v>
      </c>
      <c r="N1313" s="68">
        <v>9</v>
      </c>
      <c r="O1313" s="68">
        <v>6.65</v>
      </c>
      <c r="P1313" s="32">
        <v>36.563695000000003</v>
      </c>
      <c r="Q1313" s="32">
        <v>5.4983000000000004</v>
      </c>
      <c r="R1313" s="33">
        <v>4.468184134812707E-3</v>
      </c>
      <c r="S1313" s="68">
        <v>0</v>
      </c>
      <c r="T1313" s="31" t="s">
        <v>417</v>
      </c>
      <c r="U1313" s="31" t="s">
        <v>417</v>
      </c>
      <c r="V1313" s="31" t="s">
        <v>417</v>
      </c>
      <c r="W1313" s="30">
        <v>1</v>
      </c>
      <c r="X1313" s="30">
        <v>1</v>
      </c>
    </row>
    <row r="1314" spans="1:24" hidden="1" x14ac:dyDescent="0.35">
      <c r="A1314" t="str">
        <f t="shared" si="20"/>
        <v>6118CINNMGC</v>
      </c>
      <c r="B1314" s="28">
        <v>6118</v>
      </c>
      <c r="C1314" s="25" t="s">
        <v>59</v>
      </c>
      <c r="D1314" s="25" t="s">
        <v>60</v>
      </c>
      <c r="E1314" s="25" t="s">
        <v>446</v>
      </c>
      <c r="F1314" s="26">
        <v>5.46</v>
      </c>
      <c r="G1314" s="67">
        <v>1.01</v>
      </c>
      <c r="H1314" s="26">
        <v>21.95</v>
      </c>
      <c r="I1314" s="26">
        <v>16.489999999999998</v>
      </c>
      <c r="J1314" s="67">
        <v>3.07</v>
      </c>
      <c r="K1314" s="67">
        <v>4.08</v>
      </c>
      <c r="L1314" s="67">
        <v>6.9</v>
      </c>
      <c r="M1314" s="67">
        <v>12</v>
      </c>
      <c r="N1314" s="67">
        <v>18.899999999999999</v>
      </c>
      <c r="O1314" s="67">
        <v>14.83</v>
      </c>
      <c r="P1314" s="26">
        <v>79.933700000000002</v>
      </c>
      <c r="Q1314" s="26">
        <v>5.39</v>
      </c>
      <c r="R1314" s="27">
        <v>1.5264873592053422E-2</v>
      </c>
      <c r="S1314" s="67">
        <v>0</v>
      </c>
      <c r="T1314" s="25" t="s">
        <v>417</v>
      </c>
      <c r="U1314" s="25" t="s">
        <v>417</v>
      </c>
      <c r="V1314" s="25" t="s">
        <v>417</v>
      </c>
      <c r="W1314" s="24">
        <v>1</v>
      </c>
      <c r="X1314" s="24">
        <v>1</v>
      </c>
    </row>
    <row r="1315" spans="1:24" hidden="1" x14ac:dyDescent="0.35">
      <c r="A1315" t="str">
        <f t="shared" si="20"/>
        <v>1484PHLSTK</v>
      </c>
      <c r="B1315" s="34">
        <v>1484</v>
      </c>
      <c r="C1315" s="31" t="s">
        <v>40</v>
      </c>
      <c r="D1315" s="31" t="s">
        <v>243</v>
      </c>
      <c r="E1315" s="31" t="s">
        <v>446</v>
      </c>
      <c r="F1315" s="32">
        <v>5.46</v>
      </c>
      <c r="G1315" s="68">
        <v>0.84</v>
      </c>
      <c r="H1315" s="32">
        <v>63.07</v>
      </c>
      <c r="I1315" s="32">
        <v>57.61</v>
      </c>
      <c r="J1315" s="68">
        <v>8.86</v>
      </c>
      <c r="K1315" s="68">
        <v>9.68</v>
      </c>
      <c r="L1315" s="68">
        <v>14.61</v>
      </c>
      <c r="M1315" s="68">
        <v>6</v>
      </c>
      <c r="N1315" s="68">
        <v>20.61</v>
      </c>
      <c r="O1315" s="68">
        <v>10.93</v>
      </c>
      <c r="P1315" s="32">
        <v>71.190369000000004</v>
      </c>
      <c r="Q1315" s="32">
        <v>6.5133000000000001</v>
      </c>
      <c r="R1315" s="33">
        <v>1.8523219941840668E-2</v>
      </c>
      <c r="S1315" s="68">
        <v>0</v>
      </c>
      <c r="T1315" s="31" t="s">
        <v>417</v>
      </c>
      <c r="U1315" s="31" t="s">
        <v>417</v>
      </c>
      <c r="V1315" s="31" t="s">
        <v>417</v>
      </c>
      <c r="W1315" s="30">
        <v>1</v>
      </c>
      <c r="X1315" s="30">
        <v>1</v>
      </c>
    </row>
    <row r="1316" spans="1:24" hidden="1" x14ac:dyDescent="0.35">
      <c r="A1316" t="str">
        <f t="shared" si="20"/>
        <v>4391ONIONS</v>
      </c>
      <c r="B1316" s="28">
        <v>4391</v>
      </c>
      <c r="C1316" s="25" t="s">
        <v>52</v>
      </c>
      <c r="D1316" s="25" t="s">
        <v>232</v>
      </c>
      <c r="E1316" s="25" t="s">
        <v>446</v>
      </c>
      <c r="F1316" s="26">
        <v>5.45</v>
      </c>
      <c r="G1316" s="67">
        <v>1.37</v>
      </c>
      <c r="H1316" s="26">
        <v>33.67</v>
      </c>
      <c r="I1316" s="26">
        <v>28.22</v>
      </c>
      <c r="J1316" s="67">
        <v>7.07</v>
      </c>
      <c r="K1316" s="67">
        <v>8.44</v>
      </c>
      <c r="L1316" s="67">
        <v>3</v>
      </c>
      <c r="M1316" s="67">
        <v>6</v>
      </c>
      <c r="N1316" s="67">
        <v>9</v>
      </c>
      <c r="O1316" s="67">
        <v>0.56000000000000005</v>
      </c>
      <c r="P1316" s="26">
        <v>2.2343999999999999</v>
      </c>
      <c r="Q1316" s="26">
        <v>3.99</v>
      </c>
      <c r="R1316" s="27">
        <v>4.9798296173494375E-4</v>
      </c>
      <c r="S1316" s="67">
        <v>0</v>
      </c>
      <c r="T1316" s="25" t="s">
        <v>417</v>
      </c>
      <c r="U1316" s="25" t="s">
        <v>417</v>
      </c>
      <c r="V1316" s="25" t="s">
        <v>417</v>
      </c>
      <c r="W1316" s="24">
        <v>1</v>
      </c>
      <c r="X1316" s="24">
        <v>1</v>
      </c>
    </row>
    <row r="1317" spans="1:24" hidden="1" x14ac:dyDescent="0.35">
      <c r="A1317" t="str">
        <f t="shared" si="20"/>
        <v>1484BLKOLIV</v>
      </c>
      <c r="B1317" s="34">
        <v>1484</v>
      </c>
      <c r="C1317" s="31" t="s">
        <v>72</v>
      </c>
      <c r="D1317" s="31" t="s">
        <v>171</v>
      </c>
      <c r="E1317" s="31" t="s">
        <v>446</v>
      </c>
      <c r="F1317" s="32">
        <v>-5.43</v>
      </c>
      <c r="G1317" s="68">
        <v>-1.02</v>
      </c>
      <c r="H1317" s="32">
        <v>11.04</v>
      </c>
      <c r="I1317" s="32">
        <v>16.47</v>
      </c>
      <c r="J1317" s="68">
        <v>3.1</v>
      </c>
      <c r="K1317" s="68">
        <v>2.08</v>
      </c>
      <c r="L1317" s="68">
        <v>11.76</v>
      </c>
      <c r="M1317" s="68">
        <v>0</v>
      </c>
      <c r="N1317" s="68">
        <v>11.76</v>
      </c>
      <c r="O1317" s="68">
        <v>9.69</v>
      </c>
      <c r="P1317" s="32">
        <v>51.6477</v>
      </c>
      <c r="Q1317" s="32">
        <v>5.33</v>
      </c>
      <c r="R1317" s="33">
        <v>1.3438358587384262E-2</v>
      </c>
      <c r="S1317" s="68">
        <v>0</v>
      </c>
      <c r="T1317" s="31" t="s">
        <v>417</v>
      </c>
      <c r="U1317" s="31" t="s">
        <v>417</v>
      </c>
      <c r="V1317" s="31" t="s">
        <v>417</v>
      </c>
      <c r="W1317" s="30">
        <v>1</v>
      </c>
      <c r="X1317" s="30">
        <v>1</v>
      </c>
    </row>
    <row r="1318" spans="1:24" hidden="1" x14ac:dyDescent="0.35">
      <c r="A1318" t="str">
        <f t="shared" si="20"/>
        <v>6192FORK</v>
      </c>
      <c r="B1318" s="28">
        <v>6192</v>
      </c>
      <c r="C1318" s="25" t="s">
        <v>205</v>
      </c>
      <c r="D1318" s="25" t="s">
        <v>204</v>
      </c>
      <c r="E1318" s="25" t="s">
        <v>446</v>
      </c>
      <c r="F1318" s="26">
        <v>5.43</v>
      </c>
      <c r="G1318" s="67">
        <v>0.17</v>
      </c>
      <c r="H1318" s="26">
        <v>8.0299999999999994</v>
      </c>
      <c r="I1318" s="26">
        <v>2.6</v>
      </c>
      <c r="J1318" s="67">
        <v>0.08</v>
      </c>
      <c r="K1318" s="67">
        <v>0.25</v>
      </c>
      <c r="L1318" s="67">
        <v>1</v>
      </c>
      <c r="M1318" s="67">
        <v>0</v>
      </c>
      <c r="N1318" s="67">
        <v>1</v>
      </c>
      <c r="O1318" s="67">
        <v>0.75</v>
      </c>
      <c r="P1318" s="26">
        <v>24.0975</v>
      </c>
      <c r="Q1318" s="26">
        <v>32.130000000000003</v>
      </c>
      <c r="R1318" s="27">
        <v>5.2268327187516518E-3</v>
      </c>
      <c r="S1318" s="67">
        <v>0</v>
      </c>
      <c r="T1318" s="25" t="s">
        <v>417</v>
      </c>
      <c r="U1318" s="25" t="s">
        <v>417</v>
      </c>
      <c r="V1318" s="25" t="s">
        <v>417</v>
      </c>
      <c r="W1318" s="24">
        <v>1</v>
      </c>
      <c r="X1318" s="24">
        <v>1</v>
      </c>
    </row>
    <row r="1319" spans="1:24" hidden="1" x14ac:dyDescent="0.35">
      <c r="A1319" t="str">
        <f t="shared" si="20"/>
        <v>5423FETA</v>
      </c>
      <c r="B1319" s="34">
        <v>5423</v>
      </c>
      <c r="C1319" s="31" t="s">
        <v>107</v>
      </c>
      <c r="D1319" s="31" t="s">
        <v>201</v>
      </c>
      <c r="E1319" s="31" t="s">
        <v>446</v>
      </c>
      <c r="F1319" s="32">
        <v>5.42</v>
      </c>
      <c r="G1319" s="68">
        <v>1.58</v>
      </c>
      <c r="H1319" s="32">
        <v>41.12</v>
      </c>
      <c r="I1319" s="32">
        <v>35.700000000000003</v>
      </c>
      <c r="J1319" s="68">
        <v>10.42</v>
      </c>
      <c r="K1319" s="68">
        <v>12</v>
      </c>
      <c r="L1319" s="68">
        <v>4.5</v>
      </c>
      <c r="M1319" s="68">
        <v>12</v>
      </c>
      <c r="N1319" s="68">
        <v>16.5</v>
      </c>
      <c r="O1319" s="68">
        <v>4.5</v>
      </c>
      <c r="P1319" s="32">
        <v>15.42015</v>
      </c>
      <c r="Q1319" s="32">
        <v>3.4266999999999999</v>
      </c>
      <c r="R1319" s="33">
        <v>3.4300834342995928E-3</v>
      </c>
      <c r="S1319" s="68">
        <v>0</v>
      </c>
      <c r="T1319" s="31" t="s">
        <v>417</v>
      </c>
      <c r="U1319" s="31" t="s">
        <v>417</v>
      </c>
      <c r="V1319" s="31" t="s">
        <v>417</v>
      </c>
      <c r="W1319" s="30">
        <v>1</v>
      </c>
      <c r="X1319" s="30">
        <v>1</v>
      </c>
    </row>
    <row r="1320" spans="1:24" hidden="1" x14ac:dyDescent="0.35">
      <c r="A1320" t="str">
        <f t="shared" si="20"/>
        <v>6118PENNE</v>
      </c>
      <c r="B1320" s="28">
        <v>6118</v>
      </c>
      <c r="C1320" s="25" t="s">
        <v>86</v>
      </c>
      <c r="D1320" s="25" t="s">
        <v>482</v>
      </c>
      <c r="E1320" s="25" t="s">
        <v>446</v>
      </c>
      <c r="F1320" s="26">
        <v>5.4</v>
      </c>
      <c r="G1320" s="67">
        <v>1.1599999999999999</v>
      </c>
      <c r="H1320" s="26">
        <v>35.06</v>
      </c>
      <c r="I1320" s="26">
        <v>29.66</v>
      </c>
      <c r="J1320" s="67">
        <v>6.36</v>
      </c>
      <c r="K1320" s="67">
        <v>7.52</v>
      </c>
      <c r="L1320" s="67">
        <v>3.3</v>
      </c>
      <c r="M1320" s="67">
        <v>6</v>
      </c>
      <c r="N1320" s="67">
        <v>9.3000000000000007</v>
      </c>
      <c r="O1320" s="67">
        <v>1.78</v>
      </c>
      <c r="P1320" s="26">
        <v>8.2948000000000004</v>
      </c>
      <c r="Q1320" s="26">
        <v>4.66</v>
      </c>
      <c r="R1320" s="27">
        <v>1.5840512008247426E-3</v>
      </c>
      <c r="S1320" s="67">
        <v>0</v>
      </c>
      <c r="T1320" s="25" t="s">
        <v>417</v>
      </c>
      <c r="U1320" s="25" t="s">
        <v>417</v>
      </c>
      <c r="V1320" s="25" t="s">
        <v>417</v>
      </c>
      <c r="W1320" s="24">
        <v>1</v>
      </c>
      <c r="X1320" s="24">
        <v>1</v>
      </c>
    </row>
    <row r="1321" spans="1:24" hidden="1" x14ac:dyDescent="0.35">
      <c r="A1321" t="str">
        <f t="shared" si="20"/>
        <v>542310PIZBO</v>
      </c>
      <c r="B1321" s="34">
        <v>5423</v>
      </c>
      <c r="C1321" s="31" t="s">
        <v>174</v>
      </c>
      <c r="D1321" s="31" t="s">
        <v>173</v>
      </c>
      <c r="E1321" s="31" t="s">
        <v>446</v>
      </c>
      <c r="F1321" s="32">
        <v>5.4</v>
      </c>
      <c r="G1321" s="68">
        <v>19</v>
      </c>
      <c r="H1321" s="32">
        <v>65.06</v>
      </c>
      <c r="I1321" s="32">
        <v>59.66</v>
      </c>
      <c r="J1321" s="68">
        <v>210</v>
      </c>
      <c r="K1321" s="68">
        <v>229</v>
      </c>
      <c r="L1321" s="68">
        <v>59</v>
      </c>
      <c r="M1321" s="68">
        <v>300</v>
      </c>
      <c r="N1321" s="68">
        <v>359</v>
      </c>
      <c r="O1321" s="68">
        <v>130</v>
      </c>
      <c r="P1321" s="32">
        <v>36.933</v>
      </c>
      <c r="Q1321" s="32">
        <v>0.28410000000000002</v>
      </c>
      <c r="R1321" s="33">
        <v>8.2154370404300125E-3</v>
      </c>
      <c r="S1321" s="68">
        <v>0</v>
      </c>
      <c r="T1321" s="31" t="s">
        <v>417</v>
      </c>
      <c r="U1321" s="31" t="s">
        <v>417</v>
      </c>
      <c r="V1321" s="31" t="s">
        <v>417</v>
      </c>
      <c r="W1321" s="30">
        <v>1</v>
      </c>
      <c r="X1321" s="30">
        <v>1</v>
      </c>
    </row>
    <row r="1322" spans="1:24" hidden="1" x14ac:dyDescent="0.35">
      <c r="A1322" t="str">
        <f t="shared" si="20"/>
        <v>6172PSLID</v>
      </c>
      <c r="B1322" s="28">
        <v>6172</v>
      </c>
      <c r="C1322" s="25" t="s">
        <v>228</v>
      </c>
      <c r="D1322" s="25" t="s">
        <v>227</v>
      </c>
      <c r="E1322" s="25" t="s">
        <v>446</v>
      </c>
      <c r="F1322" s="26">
        <v>5.38</v>
      </c>
      <c r="G1322" s="67">
        <v>71</v>
      </c>
      <c r="H1322" s="26">
        <v>9.48</v>
      </c>
      <c r="I1322" s="26">
        <v>4.0999999999999996</v>
      </c>
      <c r="J1322" s="67">
        <v>54</v>
      </c>
      <c r="K1322" s="67">
        <v>125</v>
      </c>
      <c r="L1322" s="67">
        <v>750</v>
      </c>
      <c r="M1322" s="67">
        <v>0</v>
      </c>
      <c r="N1322" s="67">
        <v>750</v>
      </c>
      <c r="O1322" s="67">
        <v>625</v>
      </c>
      <c r="P1322" s="26">
        <v>47.375</v>
      </c>
      <c r="Q1322" s="26">
        <v>7.5800000000000006E-2</v>
      </c>
      <c r="R1322" s="27">
        <v>1.220293830269093E-2</v>
      </c>
      <c r="S1322" s="67">
        <v>0</v>
      </c>
      <c r="T1322" s="25" t="s">
        <v>417</v>
      </c>
      <c r="U1322" s="25" t="s">
        <v>417</v>
      </c>
      <c r="V1322" s="25" t="s">
        <v>417</v>
      </c>
      <c r="W1322" s="24">
        <v>1</v>
      </c>
      <c r="X1322" s="24">
        <v>1</v>
      </c>
    </row>
    <row r="1323" spans="1:24" hidden="1" x14ac:dyDescent="0.35">
      <c r="A1323" t="str">
        <f t="shared" si="20"/>
        <v>5462GARSAUC</v>
      </c>
      <c r="B1323" s="34">
        <v>5462</v>
      </c>
      <c r="C1323" s="31" t="s">
        <v>206</v>
      </c>
      <c r="D1323" s="31" t="s">
        <v>460</v>
      </c>
      <c r="E1323" s="31" t="s">
        <v>446</v>
      </c>
      <c r="F1323" s="32">
        <v>5.35</v>
      </c>
      <c r="G1323" s="68">
        <v>24</v>
      </c>
      <c r="H1323" s="32">
        <v>40.11</v>
      </c>
      <c r="I1323" s="32">
        <v>34.76</v>
      </c>
      <c r="J1323" s="68">
        <v>156</v>
      </c>
      <c r="K1323" s="68">
        <v>180</v>
      </c>
      <c r="L1323" s="68">
        <v>213</v>
      </c>
      <c r="M1323" s="68">
        <v>0</v>
      </c>
      <c r="N1323" s="68">
        <v>213</v>
      </c>
      <c r="O1323" s="68">
        <v>33</v>
      </c>
      <c r="P1323" s="32">
        <v>7.3524000000000003</v>
      </c>
      <c r="Q1323" s="32">
        <v>0.2228</v>
      </c>
      <c r="R1323" s="33">
        <v>1.2174881532361946E-3</v>
      </c>
      <c r="S1323" s="68">
        <v>0</v>
      </c>
      <c r="T1323" s="31" t="s">
        <v>417</v>
      </c>
      <c r="U1323" s="31" t="s">
        <v>417</v>
      </c>
      <c r="V1323" s="31" t="s">
        <v>417</v>
      </c>
      <c r="W1323" s="30">
        <v>1</v>
      </c>
      <c r="X1323" s="30">
        <v>1</v>
      </c>
    </row>
    <row r="1324" spans="1:24" hidden="1" x14ac:dyDescent="0.35">
      <c r="A1324" t="str">
        <f t="shared" si="20"/>
        <v>6165SUBRL</v>
      </c>
      <c r="B1324" s="28">
        <v>6165</v>
      </c>
      <c r="C1324" s="25" t="s">
        <v>250</v>
      </c>
      <c r="D1324" s="25" t="s">
        <v>24</v>
      </c>
      <c r="E1324" s="25" t="s">
        <v>446</v>
      </c>
      <c r="F1324" s="26">
        <v>5.35</v>
      </c>
      <c r="G1324" s="67">
        <v>9</v>
      </c>
      <c r="H1324" s="26">
        <v>93.95</v>
      </c>
      <c r="I1324" s="26">
        <v>88.6</v>
      </c>
      <c r="J1324" s="67">
        <v>149</v>
      </c>
      <c r="K1324" s="67">
        <v>158</v>
      </c>
      <c r="L1324" s="67">
        <v>28</v>
      </c>
      <c r="M1324" s="67">
        <v>144</v>
      </c>
      <c r="N1324" s="67">
        <v>172</v>
      </c>
      <c r="O1324" s="67">
        <v>14</v>
      </c>
      <c r="P1324" s="26">
        <v>8.3244000000000007</v>
      </c>
      <c r="Q1324" s="26">
        <v>0.59460000000000002</v>
      </c>
      <c r="R1324" s="27">
        <v>1.2323184894597497E-3</v>
      </c>
      <c r="S1324" s="67">
        <v>0</v>
      </c>
      <c r="T1324" s="25" t="s">
        <v>417</v>
      </c>
      <c r="U1324" s="25" t="s">
        <v>417</v>
      </c>
      <c r="V1324" s="25" t="s">
        <v>417</v>
      </c>
      <c r="W1324" s="24">
        <v>1</v>
      </c>
      <c r="X1324" s="24">
        <v>1</v>
      </c>
    </row>
    <row r="1325" spans="1:24" hidden="1" x14ac:dyDescent="0.35">
      <c r="A1325" t="str">
        <f t="shared" si="20"/>
        <v>6192PENNE</v>
      </c>
      <c r="B1325" s="34">
        <v>6192</v>
      </c>
      <c r="C1325" s="31" t="s">
        <v>86</v>
      </c>
      <c r="D1325" s="31" t="s">
        <v>482</v>
      </c>
      <c r="E1325" s="31" t="s">
        <v>446</v>
      </c>
      <c r="F1325" s="32">
        <v>5.35</v>
      </c>
      <c r="G1325" s="68">
        <v>1.1499999999999999</v>
      </c>
      <c r="H1325" s="32">
        <v>40.11</v>
      </c>
      <c r="I1325" s="32">
        <v>34.76</v>
      </c>
      <c r="J1325" s="68">
        <v>7.47</v>
      </c>
      <c r="K1325" s="68">
        <v>8.6199999999999992</v>
      </c>
      <c r="L1325" s="68">
        <v>1</v>
      </c>
      <c r="M1325" s="68">
        <v>10</v>
      </c>
      <c r="N1325" s="68">
        <v>11</v>
      </c>
      <c r="O1325" s="68">
        <v>2.39</v>
      </c>
      <c r="P1325" s="32">
        <v>11.1374</v>
      </c>
      <c r="Q1325" s="32">
        <v>4.66</v>
      </c>
      <c r="R1325" s="33">
        <v>2.4157413309191678E-3</v>
      </c>
      <c r="S1325" s="68">
        <v>0</v>
      </c>
      <c r="T1325" s="31" t="s">
        <v>417</v>
      </c>
      <c r="U1325" s="31" t="s">
        <v>417</v>
      </c>
      <c r="V1325" s="31" t="s">
        <v>417</v>
      </c>
      <c r="W1325" s="30">
        <v>1</v>
      </c>
      <c r="X1325" s="30">
        <v>1</v>
      </c>
    </row>
    <row r="1326" spans="1:24" hidden="1" x14ac:dyDescent="0.35">
      <c r="A1326" t="str">
        <f t="shared" si="20"/>
        <v>5480BLCHIK</v>
      </c>
      <c r="B1326" s="28">
        <v>5480</v>
      </c>
      <c r="C1326" s="25" t="s">
        <v>126</v>
      </c>
      <c r="D1326" s="25" t="s">
        <v>189</v>
      </c>
      <c r="E1326" s="25" t="s">
        <v>446</v>
      </c>
      <c r="F1326" s="26">
        <v>5.33</v>
      </c>
      <c r="G1326" s="67">
        <v>1.37</v>
      </c>
      <c r="H1326" s="26">
        <v>112.61</v>
      </c>
      <c r="I1326" s="26">
        <v>107.28</v>
      </c>
      <c r="J1326" s="67">
        <v>27.95</v>
      </c>
      <c r="K1326" s="67">
        <v>29.33</v>
      </c>
      <c r="L1326" s="67">
        <v>26.21</v>
      </c>
      <c r="M1326" s="67">
        <v>20</v>
      </c>
      <c r="N1326" s="67">
        <v>46.21</v>
      </c>
      <c r="O1326" s="67">
        <v>16.89</v>
      </c>
      <c r="P1326" s="26">
        <v>64.857600000000005</v>
      </c>
      <c r="Q1326" s="26">
        <v>3.84</v>
      </c>
      <c r="R1326" s="27">
        <v>1.0154112281928416E-2</v>
      </c>
      <c r="S1326" s="67">
        <v>0</v>
      </c>
      <c r="T1326" s="25" t="s">
        <v>417</v>
      </c>
      <c r="U1326" s="25" t="s">
        <v>417</v>
      </c>
      <c r="V1326" s="25" t="s">
        <v>417</v>
      </c>
      <c r="W1326" s="24">
        <v>1</v>
      </c>
      <c r="X1326" s="24">
        <v>1</v>
      </c>
    </row>
    <row r="1327" spans="1:24" hidden="1" x14ac:dyDescent="0.35">
      <c r="A1327" t="str">
        <f t="shared" si="20"/>
        <v>6182BLCHIK</v>
      </c>
      <c r="B1327" s="34">
        <v>6182</v>
      </c>
      <c r="C1327" s="31" t="s">
        <v>126</v>
      </c>
      <c r="D1327" s="31" t="s">
        <v>189</v>
      </c>
      <c r="E1327" s="31" t="s">
        <v>446</v>
      </c>
      <c r="F1327" s="32">
        <v>-5.33</v>
      </c>
      <c r="G1327" s="68">
        <v>-1.4</v>
      </c>
      <c r="H1327" s="32">
        <v>42.24</v>
      </c>
      <c r="I1327" s="32">
        <v>47.57</v>
      </c>
      <c r="J1327" s="68">
        <v>12.39</v>
      </c>
      <c r="K1327" s="68">
        <v>11</v>
      </c>
      <c r="L1327" s="68">
        <v>17</v>
      </c>
      <c r="M1327" s="68">
        <v>10</v>
      </c>
      <c r="N1327" s="68">
        <v>27</v>
      </c>
      <c r="O1327" s="68">
        <v>16</v>
      </c>
      <c r="P1327" s="32">
        <v>61.44</v>
      </c>
      <c r="Q1327" s="32">
        <v>3.84</v>
      </c>
      <c r="R1327" s="33">
        <v>1.0213043013400895E-2</v>
      </c>
      <c r="S1327" s="68">
        <v>0</v>
      </c>
      <c r="T1327" s="31" t="s">
        <v>417</v>
      </c>
      <c r="U1327" s="31" t="s">
        <v>417</v>
      </c>
      <c r="V1327" s="31" t="s">
        <v>417</v>
      </c>
      <c r="W1327" s="30">
        <v>1</v>
      </c>
      <c r="X1327" s="30">
        <v>1</v>
      </c>
    </row>
    <row r="1328" spans="1:24" hidden="1" x14ac:dyDescent="0.35">
      <c r="A1328" t="str">
        <f t="shared" si="20"/>
        <v>426920OZWTR</v>
      </c>
      <c r="B1328" s="28">
        <v>4269</v>
      </c>
      <c r="C1328" s="25" t="s">
        <v>133</v>
      </c>
      <c r="D1328" s="25" t="s">
        <v>159</v>
      </c>
      <c r="E1328" s="25" t="s">
        <v>461</v>
      </c>
      <c r="F1328" s="26">
        <v>5.32</v>
      </c>
      <c r="G1328" s="67">
        <v>10</v>
      </c>
      <c r="H1328" s="26">
        <v>6.38</v>
      </c>
      <c r="I1328" s="26">
        <v>1.06</v>
      </c>
      <c r="J1328" s="67">
        <v>2</v>
      </c>
      <c r="K1328" s="67">
        <v>12</v>
      </c>
      <c r="L1328" s="67">
        <v>0</v>
      </c>
      <c r="M1328" s="67">
        <v>24</v>
      </c>
      <c r="N1328" s="67">
        <v>24</v>
      </c>
      <c r="O1328" s="67">
        <v>12</v>
      </c>
      <c r="P1328" s="26">
        <v>6.3852000000000002</v>
      </c>
      <c r="Q1328" s="26">
        <v>0.53210000000000002</v>
      </c>
      <c r="R1328" s="27">
        <v>1.1904840033792653E-3</v>
      </c>
      <c r="S1328" s="67">
        <v>0</v>
      </c>
      <c r="T1328" s="25" t="s">
        <v>417</v>
      </c>
      <c r="U1328" s="25" t="s">
        <v>417</v>
      </c>
      <c r="V1328" s="25" t="s">
        <v>417</v>
      </c>
      <c r="W1328" s="24">
        <v>1</v>
      </c>
      <c r="X1328" s="24">
        <v>1</v>
      </c>
    </row>
    <row r="1329" spans="1:24" hidden="1" x14ac:dyDescent="0.35">
      <c r="A1329" t="str">
        <f t="shared" si="20"/>
        <v>546220OZWTR</v>
      </c>
      <c r="B1329" s="34">
        <v>5462</v>
      </c>
      <c r="C1329" s="31" t="s">
        <v>133</v>
      </c>
      <c r="D1329" s="31" t="s">
        <v>159</v>
      </c>
      <c r="E1329" s="31" t="s">
        <v>461</v>
      </c>
      <c r="F1329" s="32">
        <v>5.32</v>
      </c>
      <c r="G1329" s="68">
        <v>10</v>
      </c>
      <c r="H1329" s="32">
        <v>5.85</v>
      </c>
      <c r="I1329" s="32">
        <v>0.53</v>
      </c>
      <c r="J1329" s="68">
        <v>1</v>
      </c>
      <c r="K1329" s="68">
        <v>11</v>
      </c>
      <c r="L1329" s="68">
        <v>47</v>
      </c>
      <c r="M1329" s="68">
        <v>0</v>
      </c>
      <c r="N1329" s="68">
        <v>47</v>
      </c>
      <c r="O1329" s="68">
        <v>36</v>
      </c>
      <c r="P1329" s="32">
        <v>19.1556</v>
      </c>
      <c r="Q1329" s="32">
        <v>0.53210000000000002</v>
      </c>
      <c r="R1329" s="33">
        <v>3.1719868434975313E-3</v>
      </c>
      <c r="S1329" s="68">
        <v>0</v>
      </c>
      <c r="T1329" s="31" t="s">
        <v>417</v>
      </c>
      <c r="U1329" s="31" t="s">
        <v>417</v>
      </c>
      <c r="V1329" s="31" t="s">
        <v>417</v>
      </c>
      <c r="W1329" s="30">
        <v>1</v>
      </c>
      <c r="X1329" s="30">
        <v>1</v>
      </c>
    </row>
    <row r="1330" spans="1:24" hidden="1" x14ac:dyDescent="0.35">
      <c r="A1330" t="str">
        <f t="shared" si="20"/>
        <v>6194LAVA</v>
      </c>
      <c r="B1330" s="28">
        <v>6194</v>
      </c>
      <c r="C1330" s="25" t="s">
        <v>19</v>
      </c>
      <c r="D1330" s="25" t="s">
        <v>226</v>
      </c>
      <c r="E1330" s="25" t="s">
        <v>446</v>
      </c>
      <c r="F1330" s="26">
        <v>5.32</v>
      </c>
      <c r="G1330" s="67">
        <v>7</v>
      </c>
      <c r="H1330" s="26">
        <v>89.61</v>
      </c>
      <c r="I1330" s="26">
        <v>84.29</v>
      </c>
      <c r="J1330" s="67">
        <v>111</v>
      </c>
      <c r="K1330" s="67">
        <v>118</v>
      </c>
      <c r="L1330" s="67">
        <v>104</v>
      </c>
      <c r="M1330" s="67">
        <v>90</v>
      </c>
      <c r="N1330" s="67">
        <v>194</v>
      </c>
      <c r="O1330" s="67">
        <v>76</v>
      </c>
      <c r="P1330" s="26">
        <v>57.729599999999998</v>
      </c>
      <c r="Q1330" s="26">
        <v>0.75960000000000005</v>
      </c>
      <c r="R1330" s="27">
        <v>8.4667222876341625E-3</v>
      </c>
      <c r="S1330" s="67">
        <v>0</v>
      </c>
      <c r="T1330" s="25" t="s">
        <v>417</v>
      </c>
      <c r="U1330" s="25" t="s">
        <v>417</v>
      </c>
      <c r="V1330" s="25" t="s">
        <v>417</v>
      </c>
      <c r="W1330" s="24">
        <v>1</v>
      </c>
      <c r="X1330" s="24">
        <v>1</v>
      </c>
    </row>
    <row r="1331" spans="1:24" hidden="1" x14ac:dyDescent="0.35">
      <c r="A1331" t="str">
        <f t="shared" si="20"/>
        <v>8724LAVA</v>
      </c>
      <c r="B1331" s="34">
        <v>8724</v>
      </c>
      <c r="C1331" s="31" t="s">
        <v>19</v>
      </c>
      <c r="D1331" s="31" t="s">
        <v>226</v>
      </c>
      <c r="E1331" s="31" t="s">
        <v>446</v>
      </c>
      <c r="F1331" s="32">
        <v>5.32</v>
      </c>
      <c r="G1331" s="68">
        <v>7</v>
      </c>
      <c r="H1331" s="32">
        <v>119.24</v>
      </c>
      <c r="I1331" s="32">
        <v>113.92</v>
      </c>
      <c r="J1331" s="68">
        <v>150</v>
      </c>
      <c r="K1331" s="68">
        <v>157</v>
      </c>
      <c r="L1331" s="68">
        <v>84</v>
      </c>
      <c r="M1331" s="68">
        <v>135</v>
      </c>
      <c r="N1331" s="68">
        <v>219</v>
      </c>
      <c r="O1331" s="68">
        <v>62</v>
      </c>
      <c r="P1331" s="32">
        <v>47.095199999999998</v>
      </c>
      <c r="Q1331" s="32">
        <v>0.75960000000000005</v>
      </c>
      <c r="R1331" s="33">
        <v>8.0461314818579179E-3</v>
      </c>
      <c r="S1331" s="68">
        <v>0</v>
      </c>
      <c r="T1331" s="31" t="s">
        <v>417</v>
      </c>
      <c r="U1331" s="31" t="s">
        <v>417</v>
      </c>
      <c r="V1331" s="31" t="s">
        <v>417</v>
      </c>
      <c r="W1331" s="30">
        <v>1</v>
      </c>
      <c r="X1331" s="30">
        <v>1</v>
      </c>
    </row>
    <row r="1332" spans="1:24" hidden="1" x14ac:dyDescent="0.35">
      <c r="A1332" t="str">
        <f t="shared" si="20"/>
        <v>5457FPBOWL</v>
      </c>
      <c r="B1332" s="28">
        <v>5457</v>
      </c>
      <c r="C1332" s="25" t="s">
        <v>164</v>
      </c>
      <c r="D1332" s="25" t="s">
        <v>163</v>
      </c>
      <c r="E1332" s="25" t="s">
        <v>446</v>
      </c>
      <c r="F1332" s="26">
        <v>-5.32</v>
      </c>
      <c r="G1332" s="67">
        <v>-39.5</v>
      </c>
      <c r="H1332" s="26">
        <v>8.42</v>
      </c>
      <c r="I1332" s="26">
        <v>13.74</v>
      </c>
      <c r="J1332" s="67">
        <v>102</v>
      </c>
      <c r="K1332" s="67">
        <v>62.5</v>
      </c>
      <c r="L1332" s="67">
        <v>375</v>
      </c>
      <c r="M1332" s="67">
        <v>0</v>
      </c>
      <c r="N1332" s="67">
        <v>375</v>
      </c>
      <c r="O1332" s="67">
        <v>312.5</v>
      </c>
      <c r="P1332" s="26">
        <v>42.09375</v>
      </c>
      <c r="Q1332" s="26">
        <v>0.13469999999999999</v>
      </c>
      <c r="R1332" s="27">
        <v>5.1175116845822988E-3</v>
      </c>
      <c r="S1332" s="67">
        <v>0</v>
      </c>
      <c r="T1332" s="25" t="s">
        <v>417</v>
      </c>
      <c r="U1332" s="25" t="s">
        <v>417</v>
      </c>
      <c r="V1332" s="25" t="s">
        <v>417</v>
      </c>
      <c r="W1332" s="24">
        <v>1</v>
      </c>
      <c r="X1332" s="24">
        <v>1</v>
      </c>
    </row>
    <row r="1333" spans="1:24" hidden="1" x14ac:dyDescent="0.35">
      <c r="A1333" t="str">
        <f t="shared" si="20"/>
        <v>6182PSLID</v>
      </c>
      <c r="B1333" s="34">
        <v>6182</v>
      </c>
      <c r="C1333" s="31" t="s">
        <v>228</v>
      </c>
      <c r="D1333" s="31" t="s">
        <v>227</v>
      </c>
      <c r="E1333" s="31" t="s">
        <v>446</v>
      </c>
      <c r="F1333" s="32">
        <v>5.31</v>
      </c>
      <c r="G1333" s="68">
        <v>70</v>
      </c>
      <c r="H1333" s="32">
        <v>10.23</v>
      </c>
      <c r="I1333" s="32">
        <v>4.92</v>
      </c>
      <c r="J1333" s="68">
        <v>65</v>
      </c>
      <c r="K1333" s="68">
        <v>135</v>
      </c>
      <c r="L1333" s="68">
        <v>1135</v>
      </c>
      <c r="M1333" s="68">
        <v>0</v>
      </c>
      <c r="N1333" s="68">
        <v>1135</v>
      </c>
      <c r="O1333" s="68">
        <v>1000</v>
      </c>
      <c r="P1333" s="32">
        <v>75.8</v>
      </c>
      <c r="Q1333" s="32">
        <v>7.5800000000000006E-2</v>
      </c>
      <c r="R1333" s="33">
        <v>1.2600075853121546E-2</v>
      </c>
      <c r="S1333" s="68">
        <v>0</v>
      </c>
      <c r="T1333" s="31" t="s">
        <v>417</v>
      </c>
      <c r="U1333" s="31" t="s">
        <v>417</v>
      </c>
      <c r="V1333" s="31" t="s">
        <v>417</v>
      </c>
      <c r="W1333" s="30">
        <v>1</v>
      </c>
      <c r="X1333" s="30">
        <v>1</v>
      </c>
    </row>
    <row r="1334" spans="1:24" hidden="1" x14ac:dyDescent="0.35">
      <c r="A1334" t="str">
        <f t="shared" si="20"/>
        <v>6117CAEPK</v>
      </c>
      <c r="B1334" s="28">
        <v>6117</v>
      </c>
      <c r="C1334" s="25" t="s">
        <v>185</v>
      </c>
      <c r="D1334" s="25" t="s">
        <v>184</v>
      </c>
      <c r="E1334" s="25" t="s">
        <v>446</v>
      </c>
      <c r="F1334" s="26">
        <v>5.31</v>
      </c>
      <c r="G1334" s="67">
        <v>19</v>
      </c>
      <c r="H1334" s="26">
        <v>11.47</v>
      </c>
      <c r="I1334" s="26">
        <v>6.16</v>
      </c>
      <c r="J1334" s="67">
        <v>22</v>
      </c>
      <c r="K1334" s="67">
        <v>41</v>
      </c>
      <c r="L1334" s="67">
        <v>71</v>
      </c>
      <c r="M1334" s="67">
        <v>0</v>
      </c>
      <c r="N1334" s="67">
        <v>71</v>
      </c>
      <c r="O1334" s="67">
        <v>30</v>
      </c>
      <c r="P1334" s="26">
        <v>8.391</v>
      </c>
      <c r="Q1334" s="26">
        <v>0.2797</v>
      </c>
      <c r="R1334" s="27">
        <v>1.4110861832111517E-3</v>
      </c>
      <c r="S1334" s="67">
        <v>0</v>
      </c>
      <c r="T1334" s="25" t="s">
        <v>417</v>
      </c>
      <c r="U1334" s="25" t="s">
        <v>417</v>
      </c>
      <c r="V1334" s="25" t="s">
        <v>417</v>
      </c>
      <c r="W1334" s="24">
        <v>1</v>
      </c>
      <c r="X1334" s="24">
        <v>1</v>
      </c>
    </row>
    <row r="1335" spans="1:24" hidden="1" x14ac:dyDescent="0.35">
      <c r="A1335" t="str">
        <f t="shared" si="20"/>
        <v>5487WHIRL</v>
      </c>
      <c r="B1335" s="34">
        <v>5487</v>
      </c>
      <c r="C1335" s="31" t="s">
        <v>37</v>
      </c>
      <c r="D1335" s="31" t="s">
        <v>183</v>
      </c>
      <c r="E1335" s="31" t="s">
        <v>446</v>
      </c>
      <c r="F1335" s="32">
        <v>-5.29</v>
      </c>
      <c r="G1335" s="68">
        <v>-0.33</v>
      </c>
      <c r="H1335" s="32">
        <v>13.31</v>
      </c>
      <c r="I1335" s="32">
        <v>18.600000000000001</v>
      </c>
      <c r="J1335" s="68">
        <v>1.1499999999999999</v>
      </c>
      <c r="K1335" s="68">
        <v>0.82</v>
      </c>
      <c r="L1335" s="68">
        <v>1.36</v>
      </c>
      <c r="M1335" s="68">
        <v>0</v>
      </c>
      <c r="N1335" s="68">
        <v>1.36</v>
      </c>
      <c r="O1335" s="68">
        <v>0.54</v>
      </c>
      <c r="P1335" s="32">
        <v>8.7713819999999991</v>
      </c>
      <c r="Q1335" s="32">
        <v>16.243300000000001</v>
      </c>
      <c r="R1335" s="33">
        <v>9.2659602251022146E-4</v>
      </c>
      <c r="S1335" s="68">
        <v>0</v>
      </c>
      <c r="T1335" s="31" t="s">
        <v>417</v>
      </c>
      <c r="U1335" s="31" t="s">
        <v>417</v>
      </c>
      <c r="V1335" s="31" t="s">
        <v>417</v>
      </c>
      <c r="W1335" s="30">
        <v>1</v>
      </c>
      <c r="X1335" s="30">
        <v>1</v>
      </c>
    </row>
    <row r="1336" spans="1:24" hidden="1" x14ac:dyDescent="0.35">
      <c r="A1336" t="str">
        <f t="shared" si="20"/>
        <v>5490SAUCEBA</v>
      </c>
      <c r="B1336" s="28">
        <v>5490</v>
      </c>
      <c r="C1336" s="25" t="s">
        <v>27</v>
      </c>
      <c r="D1336" s="25" t="s">
        <v>249</v>
      </c>
      <c r="E1336" s="25" t="s">
        <v>446</v>
      </c>
      <c r="F1336" s="26">
        <v>5.27</v>
      </c>
      <c r="G1336" s="67">
        <v>1.07</v>
      </c>
      <c r="H1336" s="26">
        <v>555.69000000000005</v>
      </c>
      <c r="I1336" s="26">
        <v>550.41999999999996</v>
      </c>
      <c r="J1336" s="67">
        <v>112.45</v>
      </c>
      <c r="K1336" s="67">
        <v>113.52</v>
      </c>
      <c r="L1336" s="67">
        <v>27.69</v>
      </c>
      <c r="M1336" s="67">
        <v>108</v>
      </c>
      <c r="N1336" s="67">
        <v>135.69</v>
      </c>
      <c r="O1336" s="67">
        <v>22.17</v>
      </c>
      <c r="P1336" s="26">
        <v>108.52215</v>
      </c>
      <c r="Q1336" s="26">
        <v>4.8949999999999996</v>
      </c>
      <c r="R1336" s="27">
        <v>1.6453703180347452E-2</v>
      </c>
      <c r="S1336" s="67">
        <v>0</v>
      </c>
      <c r="T1336" s="25" t="s">
        <v>417</v>
      </c>
      <c r="U1336" s="25" t="s">
        <v>417</v>
      </c>
      <c r="V1336" s="25" t="s">
        <v>417</v>
      </c>
      <c r="W1336" s="24">
        <v>1</v>
      </c>
      <c r="X1336" s="24">
        <v>1</v>
      </c>
    </row>
    <row r="1337" spans="1:24" x14ac:dyDescent="0.35">
      <c r="A1337" t="str">
        <f t="shared" si="20"/>
        <v>1368MARSAUC</v>
      </c>
      <c r="B1337" s="34">
        <v>1368</v>
      </c>
      <c r="C1337" s="31" t="s">
        <v>231</v>
      </c>
      <c r="D1337" s="31" t="s">
        <v>453</v>
      </c>
      <c r="E1337" s="31" t="s">
        <v>446</v>
      </c>
      <c r="F1337" s="32">
        <v>5.26</v>
      </c>
      <c r="G1337" s="68">
        <v>22</v>
      </c>
      <c r="H1337" s="32">
        <v>78.89</v>
      </c>
      <c r="I1337" s="32">
        <v>73.63</v>
      </c>
      <c r="J1337" s="68">
        <v>308</v>
      </c>
      <c r="K1337" s="68">
        <v>330</v>
      </c>
      <c r="L1337" s="68">
        <v>30</v>
      </c>
      <c r="M1337" s="68">
        <v>360</v>
      </c>
      <c r="N1337" s="68">
        <v>390</v>
      </c>
      <c r="O1337" s="68">
        <v>60</v>
      </c>
      <c r="P1337" s="32">
        <v>14.346</v>
      </c>
      <c r="Q1337" s="32">
        <v>0.23910000000000001</v>
      </c>
      <c r="R1337" s="33">
        <v>1.5150417956056542E-3</v>
      </c>
      <c r="S1337" s="68">
        <v>0</v>
      </c>
      <c r="T1337" s="31" t="s">
        <v>417</v>
      </c>
      <c r="U1337" s="31" t="s">
        <v>417</v>
      </c>
      <c r="V1337" s="31" t="s">
        <v>417</v>
      </c>
      <c r="W1337" s="30">
        <v>1</v>
      </c>
      <c r="X1337" s="30">
        <v>1</v>
      </c>
    </row>
    <row r="1338" spans="1:24" hidden="1" x14ac:dyDescent="0.35">
      <c r="A1338" t="str">
        <f t="shared" si="20"/>
        <v>6172DTOMATOE</v>
      </c>
      <c r="B1338" s="28">
        <v>6172</v>
      </c>
      <c r="C1338" s="25" t="s">
        <v>80</v>
      </c>
      <c r="D1338" s="25" t="s">
        <v>195</v>
      </c>
      <c r="E1338" s="25" t="s">
        <v>446</v>
      </c>
      <c r="F1338" s="26">
        <v>5.25</v>
      </c>
      <c r="G1338" s="67">
        <v>0.96</v>
      </c>
      <c r="H1338" s="26">
        <v>8</v>
      </c>
      <c r="I1338" s="26">
        <v>2.75</v>
      </c>
      <c r="J1338" s="67">
        <v>0.49</v>
      </c>
      <c r="K1338" s="67">
        <v>1.45</v>
      </c>
      <c r="L1338" s="67">
        <v>5.68</v>
      </c>
      <c r="M1338" s="67">
        <v>0</v>
      </c>
      <c r="N1338" s="67">
        <v>5.68</v>
      </c>
      <c r="O1338" s="67">
        <v>4.22</v>
      </c>
      <c r="P1338" s="26">
        <v>23.202826000000002</v>
      </c>
      <c r="Q1338" s="26">
        <v>5.4983000000000004</v>
      </c>
      <c r="R1338" s="27">
        <v>5.9766259446136774E-3</v>
      </c>
      <c r="S1338" s="67">
        <v>0</v>
      </c>
      <c r="T1338" s="25" t="s">
        <v>417</v>
      </c>
      <c r="U1338" s="25" t="s">
        <v>417</v>
      </c>
      <c r="V1338" s="25" t="s">
        <v>417</v>
      </c>
      <c r="W1338" s="24">
        <v>1</v>
      </c>
      <c r="X1338" s="24">
        <v>1</v>
      </c>
    </row>
    <row r="1339" spans="1:24" hidden="1" x14ac:dyDescent="0.35">
      <c r="A1339" t="str">
        <f t="shared" si="20"/>
        <v>546914PIZBO</v>
      </c>
      <c r="B1339" s="34">
        <v>5469</v>
      </c>
      <c r="C1339" s="31" t="s">
        <v>178</v>
      </c>
      <c r="D1339" s="31" t="s">
        <v>177</v>
      </c>
      <c r="E1339" s="31" t="s">
        <v>446</v>
      </c>
      <c r="F1339" s="32">
        <v>5.23</v>
      </c>
      <c r="G1339" s="68">
        <v>13</v>
      </c>
      <c r="H1339" s="32">
        <v>171.57</v>
      </c>
      <c r="I1339" s="32">
        <v>166.34</v>
      </c>
      <c r="J1339" s="68">
        <v>414</v>
      </c>
      <c r="K1339" s="68">
        <v>427</v>
      </c>
      <c r="L1339" s="68">
        <v>866</v>
      </c>
      <c r="M1339" s="68">
        <v>0</v>
      </c>
      <c r="N1339" s="68">
        <v>866</v>
      </c>
      <c r="O1339" s="68">
        <v>439</v>
      </c>
      <c r="P1339" s="32">
        <v>176.39019999999999</v>
      </c>
      <c r="Q1339" s="32">
        <v>0.40179999999999999</v>
      </c>
      <c r="R1339" s="33">
        <v>2.5599987692746216E-2</v>
      </c>
      <c r="S1339" s="68">
        <v>0</v>
      </c>
      <c r="T1339" s="31" t="s">
        <v>417</v>
      </c>
      <c r="U1339" s="31" t="s">
        <v>417</v>
      </c>
      <c r="V1339" s="31" t="s">
        <v>417</v>
      </c>
      <c r="W1339" s="30">
        <v>1</v>
      </c>
      <c r="X1339" s="30">
        <v>1</v>
      </c>
    </row>
    <row r="1340" spans="1:24" hidden="1" x14ac:dyDescent="0.35">
      <c r="A1340" t="str">
        <f t="shared" si="20"/>
        <v>6117FORK</v>
      </c>
      <c r="B1340" s="28">
        <v>6117</v>
      </c>
      <c r="C1340" s="25" t="s">
        <v>205</v>
      </c>
      <c r="D1340" s="25" t="s">
        <v>204</v>
      </c>
      <c r="E1340" s="25" t="s">
        <v>446</v>
      </c>
      <c r="F1340" s="26">
        <v>-5.23</v>
      </c>
      <c r="G1340" s="67">
        <v>-0.16</v>
      </c>
      <c r="H1340" s="26">
        <v>-1.59</v>
      </c>
      <c r="I1340" s="26">
        <v>3.64</v>
      </c>
      <c r="J1340" s="67">
        <v>0.11</v>
      </c>
      <c r="K1340" s="67">
        <v>-0.06</v>
      </c>
      <c r="L1340" s="67">
        <v>1.2</v>
      </c>
      <c r="M1340" s="67">
        <v>0</v>
      </c>
      <c r="N1340" s="67">
        <v>1.2</v>
      </c>
      <c r="O1340" s="67">
        <v>1.25</v>
      </c>
      <c r="P1340" s="26">
        <v>40.162500000000001</v>
      </c>
      <c r="Q1340" s="26">
        <v>32.130000000000003</v>
      </c>
      <c r="R1340" s="27">
        <v>6.7539922337287433E-3</v>
      </c>
      <c r="S1340" s="67">
        <v>0</v>
      </c>
      <c r="T1340" s="25" t="s">
        <v>417</v>
      </c>
      <c r="U1340" s="25" t="s">
        <v>417</v>
      </c>
      <c r="V1340" s="25" t="s">
        <v>417</v>
      </c>
      <c r="W1340" s="24">
        <v>1</v>
      </c>
      <c r="X1340" s="24">
        <v>1</v>
      </c>
    </row>
    <row r="1341" spans="1:24" hidden="1" x14ac:dyDescent="0.35">
      <c r="A1341" t="str">
        <f t="shared" si="20"/>
        <v>546920OZWTR</v>
      </c>
      <c r="B1341" s="34">
        <v>5469</v>
      </c>
      <c r="C1341" s="31" t="s">
        <v>133</v>
      </c>
      <c r="D1341" s="31" t="s">
        <v>159</v>
      </c>
      <c r="E1341" s="31" t="s">
        <v>461</v>
      </c>
      <c r="F1341" s="32">
        <v>5.22</v>
      </c>
      <c r="G1341" s="68">
        <v>10</v>
      </c>
      <c r="H1341" s="32">
        <v>6.78</v>
      </c>
      <c r="I1341" s="32">
        <v>1.56</v>
      </c>
      <c r="J1341" s="68">
        <v>3</v>
      </c>
      <c r="K1341" s="68">
        <v>13</v>
      </c>
      <c r="L1341" s="68">
        <v>52</v>
      </c>
      <c r="M1341" s="68">
        <v>0</v>
      </c>
      <c r="N1341" s="68">
        <v>52</v>
      </c>
      <c r="O1341" s="68">
        <v>39</v>
      </c>
      <c r="P1341" s="32">
        <v>20.346299999999999</v>
      </c>
      <c r="Q1341" s="32">
        <v>0.52170000000000005</v>
      </c>
      <c r="R1341" s="33">
        <v>2.9529136516253302E-3</v>
      </c>
      <c r="S1341" s="68">
        <v>0</v>
      </c>
      <c r="T1341" s="31" t="s">
        <v>417</v>
      </c>
      <c r="U1341" s="31" t="s">
        <v>417</v>
      </c>
      <c r="V1341" s="31" t="s">
        <v>417</v>
      </c>
      <c r="W1341" s="30">
        <v>1</v>
      </c>
      <c r="X1341" s="30">
        <v>1</v>
      </c>
    </row>
    <row r="1342" spans="1:24" hidden="1" x14ac:dyDescent="0.35">
      <c r="A1342" t="str">
        <f t="shared" si="20"/>
        <v>6194BBARBSAU</v>
      </c>
      <c r="B1342" s="28">
        <v>6194</v>
      </c>
      <c r="C1342" s="25" t="s">
        <v>49</v>
      </c>
      <c r="D1342" s="25" t="s">
        <v>219</v>
      </c>
      <c r="E1342" s="25" t="s">
        <v>446</v>
      </c>
      <c r="F1342" s="26">
        <v>-5.21</v>
      </c>
      <c r="G1342" s="67">
        <v>-0.97</v>
      </c>
      <c r="H1342" s="26">
        <v>33.130000000000003</v>
      </c>
      <c r="I1342" s="26">
        <v>38.340000000000003</v>
      </c>
      <c r="J1342" s="67">
        <v>7.12</v>
      </c>
      <c r="K1342" s="67">
        <v>6.16</v>
      </c>
      <c r="L1342" s="67">
        <v>15.42</v>
      </c>
      <c r="M1342" s="67">
        <v>10</v>
      </c>
      <c r="N1342" s="67">
        <v>25.42</v>
      </c>
      <c r="O1342" s="67">
        <v>19.27</v>
      </c>
      <c r="P1342" s="26">
        <v>103.8653</v>
      </c>
      <c r="Q1342" s="26">
        <v>5.39</v>
      </c>
      <c r="R1342" s="27">
        <v>1.5233063288534975E-2</v>
      </c>
      <c r="S1342" s="67">
        <v>0</v>
      </c>
      <c r="T1342" s="25" t="s">
        <v>417</v>
      </c>
      <c r="U1342" s="25" t="s">
        <v>417</v>
      </c>
      <c r="V1342" s="25" t="s">
        <v>417</v>
      </c>
      <c r="W1342" s="24">
        <v>1</v>
      </c>
      <c r="X1342" s="24">
        <v>1</v>
      </c>
    </row>
    <row r="1343" spans="1:24" hidden="1" x14ac:dyDescent="0.35">
      <c r="A1343" t="str">
        <f t="shared" si="20"/>
        <v>1484WHIRL</v>
      </c>
      <c r="B1343" s="34">
        <v>1484</v>
      </c>
      <c r="C1343" s="31" t="s">
        <v>37</v>
      </c>
      <c r="D1343" s="31" t="s">
        <v>183</v>
      </c>
      <c r="E1343" s="31" t="s">
        <v>446</v>
      </c>
      <c r="F1343" s="32">
        <v>5.21</v>
      </c>
      <c r="G1343" s="68">
        <v>0.32</v>
      </c>
      <c r="H1343" s="32">
        <v>9.6300000000000008</v>
      </c>
      <c r="I1343" s="32">
        <v>4.42</v>
      </c>
      <c r="J1343" s="68">
        <v>0.27</v>
      </c>
      <c r="K1343" s="68">
        <v>0.59</v>
      </c>
      <c r="L1343" s="68">
        <v>2.99</v>
      </c>
      <c r="M1343" s="68">
        <v>0</v>
      </c>
      <c r="N1343" s="68">
        <v>2.99</v>
      </c>
      <c r="O1343" s="68">
        <v>2.4</v>
      </c>
      <c r="P1343" s="32">
        <v>38.983919999999998</v>
      </c>
      <c r="Q1343" s="32">
        <v>16.243300000000001</v>
      </c>
      <c r="R1343" s="33">
        <v>1.0143334477661175E-2</v>
      </c>
      <c r="S1343" s="68">
        <v>0</v>
      </c>
      <c r="T1343" s="31" t="s">
        <v>417</v>
      </c>
      <c r="U1343" s="31" t="s">
        <v>417</v>
      </c>
      <c r="V1343" s="31" t="s">
        <v>417</v>
      </c>
      <c r="W1343" s="30">
        <v>1</v>
      </c>
      <c r="X1343" s="30">
        <v>1</v>
      </c>
    </row>
    <row r="1344" spans="1:24" hidden="1" x14ac:dyDescent="0.35">
      <c r="A1344" t="str">
        <f t="shared" si="20"/>
        <v>4239PARMAS</v>
      </c>
      <c r="B1344" s="28">
        <v>4239</v>
      </c>
      <c r="C1344" s="25" t="s">
        <v>109</v>
      </c>
      <c r="D1344" s="25" t="s">
        <v>239</v>
      </c>
      <c r="E1344" s="25" t="s">
        <v>446</v>
      </c>
      <c r="F1344" s="26">
        <v>-5.21</v>
      </c>
      <c r="G1344" s="67">
        <v>-0.74</v>
      </c>
      <c r="H1344" s="26">
        <v>30.1</v>
      </c>
      <c r="I1344" s="26">
        <v>35.31</v>
      </c>
      <c r="J1344" s="67">
        <v>5.0199999999999996</v>
      </c>
      <c r="K1344" s="67">
        <v>4.28</v>
      </c>
      <c r="L1344" s="67">
        <v>6.06</v>
      </c>
      <c r="M1344" s="67">
        <v>1</v>
      </c>
      <c r="N1344" s="67">
        <v>7.06</v>
      </c>
      <c r="O1344" s="67">
        <v>2.78</v>
      </c>
      <c r="P1344" s="26">
        <v>19.543399999999998</v>
      </c>
      <c r="Q1344" s="26">
        <v>7.03</v>
      </c>
      <c r="R1344" s="27">
        <v>4.2589516895311956E-3</v>
      </c>
      <c r="S1344" s="67">
        <v>0</v>
      </c>
      <c r="T1344" s="25" t="s">
        <v>417</v>
      </c>
      <c r="U1344" s="25" t="s">
        <v>417</v>
      </c>
      <c r="V1344" s="25" t="s">
        <v>417</v>
      </c>
      <c r="W1344" s="24">
        <v>1</v>
      </c>
      <c r="X1344" s="24">
        <v>1</v>
      </c>
    </row>
    <row r="1345" spans="1:24" hidden="1" x14ac:dyDescent="0.35">
      <c r="A1345" t="str">
        <f t="shared" si="20"/>
        <v>5465ITSHAKE</v>
      </c>
      <c r="B1345" s="34">
        <v>5465</v>
      </c>
      <c r="C1345" s="31" t="s">
        <v>89</v>
      </c>
      <c r="D1345" s="31" t="s">
        <v>240</v>
      </c>
      <c r="E1345" s="31" t="s">
        <v>446</v>
      </c>
      <c r="F1345" s="32">
        <v>5.2</v>
      </c>
      <c r="G1345" s="68">
        <v>0.57999999999999996</v>
      </c>
      <c r="H1345" s="32">
        <v>33.58</v>
      </c>
      <c r="I1345" s="32">
        <v>28.38</v>
      </c>
      <c r="J1345" s="68">
        <v>3.17</v>
      </c>
      <c r="K1345" s="68">
        <v>3.75</v>
      </c>
      <c r="L1345" s="68">
        <v>11.5</v>
      </c>
      <c r="M1345" s="68">
        <v>0</v>
      </c>
      <c r="N1345" s="68">
        <v>11.5</v>
      </c>
      <c r="O1345" s="68">
        <v>7.75</v>
      </c>
      <c r="P1345" s="32">
        <v>69.388075000000001</v>
      </c>
      <c r="Q1345" s="32">
        <v>8.9533000000000005</v>
      </c>
      <c r="R1345" s="33">
        <v>8.4794136878177714E-3</v>
      </c>
      <c r="S1345" s="68">
        <v>0</v>
      </c>
      <c r="T1345" s="31" t="s">
        <v>417</v>
      </c>
      <c r="U1345" s="31" t="s">
        <v>417</v>
      </c>
      <c r="V1345" s="31" t="s">
        <v>417</v>
      </c>
      <c r="W1345" s="30">
        <v>1</v>
      </c>
      <c r="X1345" s="30">
        <v>1</v>
      </c>
    </row>
    <row r="1346" spans="1:24" hidden="1" x14ac:dyDescent="0.35">
      <c r="A1346" t="str">
        <f t="shared" si="20"/>
        <v>1484BANAPEP</v>
      </c>
      <c r="B1346" s="28">
        <v>1484</v>
      </c>
      <c r="C1346" s="25" t="s">
        <v>87</v>
      </c>
      <c r="D1346" s="25" t="s">
        <v>170</v>
      </c>
      <c r="E1346" s="25" t="s">
        <v>446</v>
      </c>
      <c r="F1346" s="26">
        <v>5.18</v>
      </c>
      <c r="G1346" s="67">
        <v>0.81</v>
      </c>
      <c r="H1346" s="26">
        <v>9.91</v>
      </c>
      <c r="I1346" s="26">
        <v>4.7300000000000004</v>
      </c>
      <c r="J1346" s="67">
        <v>0.74</v>
      </c>
      <c r="K1346" s="67">
        <v>1.55</v>
      </c>
      <c r="L1346" s="67">
        <v>5.63</v>
      </c>
      <c r="M1346" s="67">
        <v>0</v>
      </c>
      <c r="N1346" s="67">
        <v>5.63</v>
      </c>
      <c r="O1346" s="67">
        <v>4.07</v>
      </c>
      <c r="P1346" s="26">
        <v>25.869734000000001</v>
      </c>
      <c r="Q1346" s="26">
        <v>6.3562000000000003</v>
      </c>
      <c r="R1346" s="27">
        <v>6.7311179791597038E-3</v>
      </c>
      <c r="S1346" s="67">
        <v>0</v>
      </c>
      <c r="T1346" s="25" t="s">
        <v>417</v>
      </c>
      <c r="U1346" s="25" t="s">
        <v>417</v>
      </c>
      <c r="V1346" s="25" t="s">
        <v>417</v>
      </c>
      <c r="W1346" s="24">
        <v>1</v>
      </c>
      <c r="X1346" s="24">
        <v>1</v>
      </c>
    </row>
    <row r="1347" spans="1:24" hidden="1" x14ac:dyDescent="0.35">
      <c r="A1347" t="str">
        <f t="shared" ref="A1347:A1410" si="21">B1347&amp;C1347</f>
        <v>5457PINEAPL</v>
      </c>
      <c r="B1347" s="34">
        <v>5457</v>
      </c>
      <c r="C1347" s="31" t="s">
        <v>62</v>
      </c>
      <c r="D1347" s="31" t="s">
        <v>244</v>
      </c>
      <c r="E1347" s="31" t="s">
        <v>446</v>
      </c>
      <c r="F1347" s="32">
        <v>5.18</v>
      </c>
      <c r="G1347" s="68">
        <v>0.79</v>
      </c>
      <c r="H1347" s="32">
        <v>49.03</v>
      </c>
      <c r="I1347" s="32">
        <v>43.85</v>
      </c>
      <c r="J1347" s="68">
        <v>6.72</v>
      </c>
      <c r="K1347" s="68">
        <v>7.52</v>
      </c>
      <c r="L1347" s="68">
        <v>4.51</v>
      </c>
      <c r="M1347" s="68">
        <v>12</v>
      </c>
      <c r="N1347" s="68">
        <v>16.510000000000002</v>
      </c>
      <c r="O1347" s="68">
        <v>9</v>
      </c>
      <c r="P1347" s="32">
        <v>58.77</v>
      </c>
      <c r="Q1347" s="32">
        <v>6.53</v>
      </c>
      <c r="R1347" s="33">
        <v>7.1449125274631441E-3</v>
      </c>
      <c r="S1347" s="68">
        <v>0</v>
      </c>
      <c r="T1347" s="31" t="s">
        <v>417</v>
      </c>
      <c r="U1347" s="31" t="s">
        <v>417</v>
      </c>
      <c r="V1347" s="31" t="s">
        <v>417</v>
      </c>
      <c r="W1347" s="30">
        <v>1</v>
      </c>
      <c r="X1347" s="30">
        <v>1</v>
      </c>
    </row>
    <row r="1348" spans="1:24" hidden="1" x14ac:dyDescent="0.35">
      <c r="A1348" t="str">
        <f t="shared" si="21"/>
        <v>4283BLCHIK</v>
      </c>
      <c r="B1348" s="28">
        <v>4283</v>
      </c>
      <c r="C1348" s="25" t="s">
        <v>126</v>
      </c>
      <c r="D1348" s="25" t="s">
        <v>189</v>
      </c>
      <c r="E1348" s="25" t="s">
        <v>446</v>
      </c>
      <c r="F1348" s="26">
        <v>5.18</v>
      </c>
      <c r="G1348" s="67">
        <v>1.34</v>
      </c>
      <c r="H1348" s="26">
        <v>91.2</v>
      </c>
      <c r="I1348" s="26">
        <v>86.02</v>
      </c>
      <c r="J1348" s="67">
        <v>22.4</v>
      </c>
      <c r="K1348" s="67">
        <v>23.75</v>
      </c>
      <c r="L1348" s="67">
        <v>6.83</v>
      </c>
      <c r="M1348" s="67">
        <v>30</v>
      </c>
      <c r="N1348" s="67">
        <v>36.83</v>
      </c>
      <c r="O1348" s="67">
        <v>13.08</v>
      </c>
      <c r="P1348" s="26">
        <v>50.227200000000003</v>
      </c>
      <c r="Q1348" s="26">
        <v>3.84</v>
      </c>
      <c r="R1348" s="27">
        <v>9.4694768718841648E-3</v>
      </c>
      <c r="S1348" s="67">
        <v>0</v>
      </c>
      <c r="T1348" s="25" t="s">
        <v>417</v>
      </c>
      <c r="U1348" s="25" t="s">
        <v>417</v>
      </c>
      <c r="V1348" s="25" t="s">
        <v>417</v>
      </c>
      <c r="W1348" s="24">
        <v>1</v>
      </c>
      <c r="X1348" s="24">
        <v>1</v>
      </c>
    </row>
    <row r="1349" spans="1:24" hidden="1" x14ac:dyDescent="0.35">
      <c r="A1349" t="str">
        <f t="shared" si="21"/>
        <v>8724PHLSTK</v>
      </c>
      <c r="B1349" s="34">
        <v>8724</v>
      </c>
      <c r="C1349" s="31" t="s">
        <v>40</v>
      </c>
      <c r="D1349" s="31" t="s">
        <v>243</v>
      </c>
      <c r="E1349" s="31" t="s">
        <v>446</v>
      </c>
      <c r="F1349" s="32">
        <v>5.17</v>
      </c>
      <c r="G1349" s="68">
        <v>0.79</v>
      </c>
      <c r="H1349" s="32">
        <v>83.64</v>
      </c>
      <c r="I1349" s="32">
        <v>78.47</v>
      </c>
      <c r="J1349" s="68">
        <v>12.05</v>
      </c>
      <c r="K1349" s="68">
        <v>12.84</v>
      </c>
      <c r="L1349" s="68">
        <v>4.21</v>
      </c>
      <c r="M1349" s="68">
        <v>18</v>
      </c>
      <c r="N1349" s="68">
        <v>22.21</v>
      </c>
      <c r="O1349" s="68">
        <v>9.3699999999999992</v>
      </c>
      <c r="P1349" s="32">
        <v>61.029620999999999</v>
      </c>
      <c r="Q1349" s="32">
        <v>6.5133000000000001</v>
      </c>
      <c r="R1349" s="33">
        <v>1.0426802622219612E-2</v>
      </c>
      <c r="S1349" s="68">
        <v>0</v>
      </c>
      <c r="T1349" s="31" t="s">
        <v>417</v>
      </c>
      <c r="U1349" s="31" t="s">
        <v>417</v>
      </c>
      <c r="V1349" s="31" t="s">
        <v>417</v>
      </c>
      <c r="W1349" s="30">
        <v>1</v>
      </c>
      <c r="X1349" s="30">
        <v>1</v>
      </c>
    </row>
    <row r="1350" spans="1:24" hidden="1" x14ac:dyDescent="0.35">
      <c r="A1350" t="str">
        <f t="shared" si="21"/>
        <v>5480SPINACH</v>
      </c>
      <c r="B1350" s="28">
        <v>5480</v>
      </c>
      <c r="C1350" s="25" t="s">
        <v>91</v>
      </c>
      <c r="D1350" s="25" t="s">
        <v>166</v>
      </c>
      <c r="E1350" s="25" t="s">
        <v>446</v>
      </c>
      <c r="F1350" s="26">
        <v>5.15</v>
      </c>
      <c r="G1350" s="67">
        <v>1.63</v>
      </c>
      <c r="H1350" s="26">
        <v>59.43</v>
      </c>
      <c r="I1350" s="26">
        <v>54.28</v>
      </c>
      <c r="J1350" s="67">
        <v>17.14</v>
      </c>
      <c r="K1350" s="67">
        <v>18.760000000000002</v>
      </c>
      <c r="L1350" s="67">
        <v>5.25</v>
      </c>
      <c r="M1350" s="67">
        <v>24</v>
      </c>
      <c r="N1350" s="67">
        <v>29.25</v>
      </c>
      <c r="O1350" s="67">
        <v>10.5</v>
      </c>
      <c r="P1350" s="26">
        <v>33.284999999999997</v>
      </c>
      <c r="Q1350" s="26">
        <v>3.17</v>
      </c>
      <c r="R1350" s="27">
        <v>5.2111028977943567E-3</v>
      </c>
      <c r="S1350" s="67">
        <v>0</v>
      </c>
      <c r="T1350" s="25" t="s">
        <v>417</v>
      </c>
      <c r="U1350" s="25" t="s">
        <v>417</v>
      </c>
      <c r="V1350" s="25" t="s">
        <v>417</v>
      </c>
      <c r="W1350" s="24">
        <v>1</v>
      </c>
      <c r="X1350" s="24">
        <v>1</v>
      </c>
    </row>
    <row r="1351" spans="1:24" hidden="1" x14ac:dyDescent="0.35">
      <c r="A1351" t="str">
        <f t="shared" si="21"/>
        <v>542720OZORG</v>
      </c>
      <c r="B1351" s="34">
        <v>5427</v>
      </c>
      <c r="C1351" s="31" t="s">
        <v>134</v>
      </c>
      <c r="D1351" s="31" t="s">
        <v>161</v>
      </c>
      <c r="E1351" s="31" t="s">
        <v>461</v>
      </c>
      <c r="F1351" s="32">
        <v>5.15</v>
      </c>
      <c r="G1351" s="68">
        <v>7</v>
      </c>
      <c r="H1351" s="32">
        <v>16.899999999999999</v>
      </c>
      <c r="I1351" s="32">
        <v>11.75</v>
      </c>
      <c r="J1351" s="68">
        <v>16</v>
      </c>
      <c r="K1351" s="68">
        <v>23</v>
      </c>
      <c r="L1351" s="68">
        <v>45</v>
      </c>
      <c r="M1351" s="68">
        <v>48</v>
      </c>
      <c r="N1351" s="68">
        <v>93</v>
      </c>
      <c r="O1351" s="68">
        <v>70</v>
      </c>
      <c r="P1351" s="32">
        <v>51.421999999999997</v>
      </c>
      <c r="Q1351" s="32">
        <v>0.73460000000000003</v>
      </c>
      <c r="R1351" s="33">
        <v>8.1406266902086574E-3</v>
      </c>
      <c r="S1351" s="68">
        <v>0</v>
      </c>
      <c r="T1351" s="31" t="s">
        <v>417</v>
      </c>
      <c r="U1351" s="31" t="s">
        <v>417</v>
      </c>
      <c r="V1351" s="31" t="s">
        <v>417</v>
      </c>
      <c r="W1351" s="30">
        <v>1</v>
      </c>
      <c r="X1351" s="30">
        <v>1</v>
      </c>
    </row>
    <row r="1352" spans="1:24" hidden="1" x14ac:dyDescent="0.35">
      <c r="A1352" t="str">
        <f t="shared" si="21"/>
        <v>148420OZCOKE</v>
      </c>
      <c r="B1352" s="28">
        <v>1484</v>
      </c>
      <c r="C1352" s="25" t="s">
        <v>130</v>
      </c>
      <c r="D1352" s="25" t="s">
        <v>158</v>
      </c>
      <c r="E1352" s="25" t="s">
        <v>461</v>
      </c>
      <c r="F1352" s="26">
        <v>5.15</v>
      </c>
      <c r="G1352" s="67">
        <v>7</v>
      </c>
      <c r="H1352" s="26">
        <v>19.100000000000001</v>
      </c>
      <c r="I1352" s="26">
        <v>13.95</v>
      </c>
      <c r="J1352" s="67">
        <v>19</v>
      </c>
      <c r="K1352" s="67">
        <v>26</v>
      </c>
      <c r="L1352" s="67">
        <v>33</v>
      </c>
      <c r="M1352" s="67">
        <v>72</v>
      </c>
      <c r="N1352" s="67">
        <v>105</v>
      </c>
      <c r="O1352" s="67">
        <v>79</v>
      </c>
      <c r="P1352" s="26">
        <v>58.0334</v>
      </c>
      <c r="Q1352" s="26">
        <v>0.73460000000000003</v>
      </c>
      <c r="R1352" s="27">
        <v>1.5099871615679029E-2</v>
      </c>
      <c r="S1352" s="67">
        <v>0</v>
      </c>
      <c r="T1352" s="25" t="s">
        <v>417</v>
      </c>
      <c r="U1352" s="25" t="s">
        <v>417</v>
      </c>
      <c r="V1352" s="25" t="s">
        <v>417</v>
      </c>
      <c r="W1352" s="24">
        <v>1</v>
      </c>
      <c r="X1352" s="24">
        <v>1</v>
      </c>
    </row>
    <row r="1353" spans="1:24" hidden="1" x14ac:dyDescent="0.35">
      <c r="A1353" t="str">
        <f t="shared" si="21"/>
        <v>549020OZORG</v>
      </c>
      <c r="B1353" s="34">
        <v>5490</v>
      </c>
      <c r="C1353" s="31" t="s">
        <v>134</v>
      </c>
      <c r="D1353" s="31" t="s">
        <v>161</v>
      </c>
      <c r="E1353" s="31" t="s">
        <v>461</v>
      </c>
      <c r="F1353" s="32">
        <v>5.14</v>
      </c>
      <c r="G1353" s="68">
        <v>7</v>
      </c>
      <c r="H1353" s="32">
        <v>15.41</v>
      </c>
      <c r="I1353" s="32">
        <v>10.27</v>
      </c>
      <c r="J1353" s="68">
        <v>14</v>
      </c>
      <c r="K1353" s="68">
        <v>21</v>
      </c>
      <c r="L1353" s="68">
        <v>74</v>
      </c>
      <c r="M1353" s="68">
        <v>24</v>
      </c>
      <c r="N1353" s="68">
        <v>98</v>
      </c>
      <c r="O1353" s="68">
        <v>77</v>
      </c>
      <c r="P1353" s="32">
        <v>56.5642</v>
      </c>
      <c r="Q1353" s="32">
        <v>0.73460000000000003</v>
      </c>
      <c r="R1353" s="33">
        <v>8.5760423787568651E-3</v>
      </c>
      <c r="S1353" s="68">
        <v>0</v>
      </c>
      <c r="T1353" s="31" t="s">
        <v>417</v>
      </c>
      <c r="U1353" s="31" t="s">
        <v>417</v>
      </c>
      <c r="V1353" s="31" t="s">
        <v>417</v>
      </c>
      <c r="W1353" s="30">
        <v>1</v>
      </c>
      <c r="X1353" s="30">
        <v>1</v>
      </c>
    </row>
    <row r="1354" spans="1:24" hidden="1" x14ac:dyDescent="0.35">
      <c r="A1354" t="str">
        <f t="shared" si="21"/>
        <v>611720OZCOKE</v>
      </c>
      <c r="B1354" s="28">
        <v>6117</v>
      </c>
      <c r="C1354" s="25" t="s">
        <v>130</v>
      </c>
      <c r="D1354" s="25" t="s">
        <v>158</v>
      </c>
      <c r="E1354" s="25" t="s">
        <v>461</v>
      </c>
      <c r="F1354" s="26">
        <v>-5.14</v>
      </c>
      <c r="G1354" s="67">
        <v>-7</v>
      </c>
      <c r="H1354" s="26">
        <v>16.149999999999999</v>
      </c>
      <c r="I1354" s="26">
        <v>21.29</v>
      </c>
      <c r="J1354" s="67">
        <v>29</v>
      </c>
      <c r="K1354" s="67">
        <v>22</v>
      </c>
      <c r="L1354" s="67">
        <v>40</v>
      </c>
      <c r="M1354" s="67">
        <v>0</v>
      </c>
      <c r="N1354" s="67">
        <v>40</v>
      </c>
      <c r="O1354" s="67">
        <v>18</v>
      </c>
      <c r="P1354" s="26">
        <v>13.222799999999999</v>
      </c>
      <c r="Q1354" s="26">
        <v>0.73460000000000003</v>
      </c>
      <c r="R1354" s="27">
        <v>2.2236337007942339E-3</v>
      </c>
      <c r="S1354" s="67">
        <v>0</v>
      </c>
      <c r="T1354" s="25" t="s">
        <v>417</v>
      </c>
      <c r="U1354" s="25" t="s">
        <v>417</v>
      </c>
      <c r="V1354" s="25" t="s">
        <v>417</v>
      </c>
      <c r="W1354" s="24">
        <v>1</v>
      </c>
      <c r="X1354" s="24">
        <v>1</v>
      </c>
    </row>
    <row r="1355" spans="1:24" hidden="1" x14ac:dyDescent="0.35">
      <c r="A1355" t="str">
        <f t="shared" si="21"/>
        <v>619220OZCOKE</v>
      </c>
      <c r="B1355" s="34">
        <v>6192</v>
      </c>
      <c r="C1355" s="31" t="s">
        <v>130</v>
      </c>
      <c r="D1355" s="31" t="s">
        <v>158</v>
      </c>
      <c r="E1355" s="31" t="s">
        <v>461</v>
      </c>
      <c r="F1355" s="32">
        <v>5.14</v>
      </c>
      <c r="G1355" s="68">
        <v>7</v>
      </c>
      <c r="H1355" s="32">
        <v>30.1</v>
      </c>
      <c r="I1355" s="32">
        <v>24.96</v>
      </c>
      <c r="J1355" s="68">
        <v>34</v>
      </c>
      <c r="K1355" s="68">
        <v>41</v>
      </c>
      <c r="L1355" s="68">
        <v>237</v>
      </c>
      <c r="M1355" s="68">
        <v>-72</v>
      </c>
      <c r="N1355" s="68">
        <v>165</v>
      </c>
      <c r="O1355" s="68">
        <v>124</v>
      </c>
      <c r="P1355" s="32">
        <v>91.090400000000002</v>
      </c>
      <c r="Q1355" s="32">
        <v>0.73460000000000003</v>
      </c>
      <c r="R1355" s="33">
        <v>1.9757828948404419E-2</v>
      </c>
      <c r="S1355" s="68">
        <v>0</v>
      </c>
      <c r="T1355" s="31" t="s">
        <v>417</v>
      </c>
      <c r="U1355" s="31" t="s">
        <v>417</v>
      </c>
      <c r="V1355" s="31" t="s">
        <v>417</v>
      </c>
      <c r="W1355" s="30">
        <v>1</v>
      </c>
      <c r="X1355" s="30">
        <v>1</v>
      </c>
    </row>
    <row r="1356" spans="1:24" hidden="1" x14ac:dyDescent="0.35">
      <c r="A1356" t="str">
        <f t="shared" si="21"/>
        <v>546914THIN</v>
      </c>
      <c r="B1356" s="28">
        <v>5469</v>
      </c>
      <c r="C1356" s="25" t="s">
        <v>114</v>
      </c>
      <c r="D1356" s="25" t="s">
        <v>265</v>
      </c>
      <c r="E1356" s="25" t="s">
        <v>446</v>
      </c>
      <c r="F1356" s="26">
        <v>5.14</v>
      </c>
      <c r="G1356" s="67">
        <v>8</v>
      </c>
      <c r="H1356" s="26">
        <v>53.9</v>
      </c>
      <c r="I1356" s="26">
        <v>48.76</v>
      </c>
      <c r="J1356" s="67">
        <v>76</v>
      </c>
      <c r="K1356" s="67">
        <v>84</v>
      </c>
      <c r="L1356" s="67">
        <v>108</v>
      </c>
      <c r="M1356" s="67">
        <v>0</v>
      </c>
      <c r="N1356" s="67">
        <v>108</v>
      </c>
      <c r="O1356" s="67">
        <v>24</v>
      </c>
      <c r="P1356" s="26">
        <v>15.396000000000001</v>
      </c>
      <c r="Q1356" s="26">
        <v>0.64149999999999996</v>
      </c>
      <c r="R1356" s="27">
        <v>2.2344631987350817E-3</v>
      </c>
      <c r="S1356" s="67">
        <v>0</v>
      </c>
      <c r="T1356" s="25" t="s">
        <v>417</v>
      </c>
      <c r="U1356" s="25" t="s">
        <v>417</v>
      </c>
      <c r="V1356" s="25" t="s">
        <v>417</v>
      </c>
      <c r="W1356" s="24">
        <v>1</v>
      </c>
      <c r="X1356" s="24">
        <v>1</v>
      </c>
    </row>
    <row r="1357" spans="1:24" hidden="1" x14ac:dyDescent="0.35">
      <c r="A1357" t="str">
        <f t="shared" si="21"/>
        <v>4283PSLID</v>
      </c>
      <c r="B1357" s="34">
        <v>4283</v>
      </c>
      <c r="C1357" s="31" t="s">
        <v>228</v>
      </c>
      <c r="D1357" s="31" t="s">
        <v>227</v>
      </c>
      <c r="E1357" s="31" t="s">
        <v>446</v>
      </c>
      <c r="F1357" s="32">
        <v>5.13</v>
      </c>
      <c r="G1357" s="68">
        <v>67.650000000000006</v>
      </c>
      <c r="H1357" s="32">
        <v>12.65</v>
      </c>
      <c r="I1357" s="32">
        <v>7.52</v>
      </c>
      <c r="J1357" s="68">
        <v>99</v>
      </c>
      <c r="K1357" s="68">
        <v>166.65</v>
      </c>
      <c r="L1357" s="68">
        <v>666.65</v>
      </c>
      <c r="M1357" s="68">
        <v>0</v>
      </c>
      <c r="N1357" s="68">
        <v>666.65</v>
      </c>
      <c r="O1357" s="68">
        <v>500</v>
      </c>
      <c r="P1357" s="32">
        <v>37.9</v>
      </c>
      <c r="Q1357" s="32">
        <v>7.5800000000000006E-2</v>
      </c>
      <c r="R1357" s="33">
        <v>7.1453947949399891E-3</v>
      </c>
      <c r="S1357" s="68">
        <v>0</v>
      </c>
      <c r="T1357" s="31" t="s">
        <v>417</v>
      </c>
      <c r="U1357" s="31" t="s">
        <v>417</v>
      </c>
      <c r="V1357" s="31" t="s">
        <v>417</v>
      </c>
      <c r="W1357" s="30">
        <v>1</v>
      </c>
      <c r="X1357" s="30">
        <v>1</v>
      </c>
    </row>
    <row r="1358" spans="1:24" hidden="1" x14ac:dyDescent="0.35">
      <c r="A1358" t="str">
        <f t="shared" si="21"/>
        <v>6118CHEDCHS</v>
      </c>
      <c r="B1358" s="28">
        <v>6118</v>
      </c>
      <c r="C1358" s="25" t="s">
        <v>102</v>
      </c>
      <c r="D1358" s="25" t="s">
        <v>186</v>
      </c>
      <c r="E1358" s="25" t="s">
        <v>446</v>
      </c>
      <c r="F1358" s="26">
        <v>-5.13</v>
      </c>
      <c r="G1358" s="67">
        <v>-2.2400000000000002</v>
      </c>
      <c r="H1358" s="26">
        <v>34.130000000000003</v>
      </c>
      <c r="I1358" s="26">
        <v>39.26</v>
      </c>
      <c r="J1358" s="67">
        <v>17.170000000000002</v>
      </c>
      <c r="K1358" s="67">
        <v>14.93</v>
      </c>
      <c r="L1358" s="67">
        <v>18.5</v>
      </c>
      <c r="M1358" s="67">
        <v>20</v>
      </c>
      <c r="N1358" s="67">
        <v>38.5</v>
      </c>
      <c r="O1358" s="67">
        <v>23.58</v>
      </c>
      <c r="P1358" s="26">
        <v>53.939250000000001</v>
      </c>
      <c r="Q1358" s="26">
        <v>2.2875000000000001</v>
      </c>
      <c r="R1358" s="27">
        <v>1.0300734645089212E-2</v>
      </c>
      <c r="S1358" s="67">
        <v>0</v>
      </c>
      <c r="T1358" s="25" t="s">
        <v>417</v>
      </c>
      <c r="U1358" s="25" t="s">
        <v>417</v>
      </c>
      <c r="V1358" s="25" t="s">
        <v>417</v>
      </c>
      <c r="W1358" s="24">
        <v>1</v>
      </c>
      <c r="X1358" s="24">
        <v>1</v>
      </c>
    </row>
    <row r="1359" spans="1:24" hidden="1" x14ac:dyDescent="0.35">
      <c r="A1359" t="str">
        <f t="shared" si="21"/>
        <v>4269GRNPEPP</v>
      </c>
      <c r="B1359" s="34">
        <v>4269</v>
      </c>
      <c r="C1359" s="31" t="s">
        <v>57</v>
      </c>
      <c r="D1359" s="31" t="s">
        <v>212</v>
      </c>
      <c r="E1359" s="31" t="s">
        <v>446</v>
      </c>
      <c r="F1359" s="32">
        <v>5.12</v>
      </c>
      <c r="G1359" s="68">
        <v>0.71</v>
      </c>
      <c r="H1359" s="32">
        <v>36.39</v>
      </c>
      <c r="I1359" s="32">
        <v>31.27</v>
      </c>
      <c r="J1359" s="68">
        <v>4.38</v>
      </c>
      <c r="K1359" s="68">
        <v>5.0999999999999996</v>
      </c>
      <c r="L1359" s="68">
        <v>2.81</v>
      </c>
      <c r="M1359" s="68">
        <v>6</v>
      </c>
      <c r="N1359" s="68">
        <v>8.81</v>
      </c>
      <c r="O1359" s="68">
        <v>3.72</v>
      </c>
      <c r="P1359" s="32">
        <v>26.5608</v>
      </c>
      <c r="Q1359" s="32">
        <v>7.14</v>
      </c>
      <c r="R1359" s="33">
        <v>4.9521091769961769E-3</v>
      </c>
      <c r="S1359" s="68">
        <v>0</v>
      </c>
      <c r="T1359" s="31" t="s">
        <v>417</v>
      </c>
      <c r="U1359" s="31" t="s">
        <v>417</v>
      </c>
      <c r="V1359" s="31" t="s">
        <v>417</v>
      </c>
      <c r="W1359" s="30">
        <v>1</v>
      </c>
      <c r="X1359" s="30">
        <v>1</v>
      </c>
    </row>
    <row r="1360" spans="1:24" hidden="1" x14ac:dyDescent="0.35">
      <c r="A1360" t="str">
        <f t="shared" si="21"/>
        <v>6167PENNE</v>
      </c>
      <c r="B1360" s="28">
        <v>6167</v>
      </c>
      <c r="C1360" s="25" t="s">
        <v>86</v>
      </c>
      <c r="D1360" s="25" t="s">
        <v>482</v>
      </c>
      <c r="E1360" s="25" t="s">
        <v>446</v>
      </c>
      <c r="F1360" s="26">
        <v>5.0999999999999996</v>
      </c>
      <c r="G1360" s="67">
        <v>3.28</v>
      </c>
      <c r="H1360" s="26">
        <v>54.31</v>
      </c>
      <c r="I1360" s="26">
        <v>49.21</v>
      </c>
      <c r="J1360" s="67">
        <v>31.69</v>
      </c>
      <c r="K1360" s="67">
        <v>34.97</v>
      </c>
      <c r="L1360" s="67">
        <v>21.27</v>
      </c>
      <c r="M1360" s="67">
        <v>27</v>
      </c>
      <c r="N1360" s="67">
        <v>48.27</v>
      </c>
      <c r="O1360" s="67">
        <v>13.3</v>
      </c>
      <c r="P1360" s="26">
        <v>20.65889</v>
      </c>
      <c r="Q1360" s="26">
        <v>1.5532999999999999</v>
      </c>
      <c r="R1360" s="27">
        <v>3.5073600880737629E-3</v>
      </c>
      <c r="S1360" s="67">
        <v>0</v>
      </c>
      <c r="T1360" s="25" t="s">
        <v>417</v>
      </c>
      <c r="U1360" s="25" t="s">
        <v>417</v>
      </c>
      <c r="V1360" s="25" t="s">
        <v>417</v>
      </c>
      <c r="W1360" s="24">
        <v>1</v>
      </c>
      <c r="X1360" s="24">
        <v>1</v>
      </c>
    </row>
    <row r="1361" spans="1:24" hidden="1" x14ac:dyDescent="0.35">
      <c r="A1361" t="str">
        <f t="shared" si="21"/>
        <v>870510SCRDO</v>
      </c>
      <c r="B1361" s="34">
        <v>8705</v>
      </c>
      <c r="C1361" s="31" t="s">
        <v>101</v>
      </c>
      <c r="D1361" s="31" t="s">
        <v>196</v>
      </c>
      <c r="E1361" s="31" t="s">
        <v>446</v>
      </c>
      <c r="F1361" s="32">
        <v>5.0999999999999996</v>
      </c>
      <c r="G1361" s="68">
        <v>12</v>
      </c>
      <c r="H1361" s="32">
        <v>28.5</v>
      </c>
      <c r="I1361" s="32">
        <v>23.4</v>
      </c>
      <c r="J1361" s="68">
        <v>55</v>
      </c>
      <c r="K1361" s="68">
        <v>67</v>
      </c>
      <c r="L1361" s="68">
        <v>28</v>
      </c>
      <c r="M1361" s="68">
        <v>90</v>
      </c>
      <c r="N1361" s="68">
        <v>118</v>
      </c>
      <c r="O1361" s="68">
        <v>51</v>
      </c>
      <c r="P1361" s="32">
        <v>21.675000000000001</v>
      </c>
      <c r="Q1361" s="32">
        <v>0.42499999999999999</v>
      </c>
      <c r="R1361" s="33">
        <v>5.3902392726591425E-3</v>
      </c>
      <c r="S1361" s="68">
        <v>0</v>
      </c>
      <c r="T1361" s="31" t="s">
        <v>417</v>
      </c>
      <c r="U1361" s="31" t="s">
        <v>417</v>
      </c>
      <c r="V1361" s="31" t="s">
        <v>417</v>
      </c>
      <c r="W1361" s="30">
        <v>1</v>
      </c>
      <c r="X1361" s="30">
        <v>1</v>
      </c>
    </row>
    <row r="1362" spans="1:24" hidden="1" x14ac:dyDescent="0.35">
      <c r="A1362" t="str">
        <f t="shared" si="21"/>
        <v>5459MUSHROO</v>
      </c>
      <c r="B1362" s="28">
        <v>5459</v>
      </c>
      <c r="C1362" s="25" t="s">
        <v>67</v>
      </c>
      <c r="D1362" s="25" t="s">
        <v>523</v>
      </c>
      <c r="E1362" s="25" t="s">
        <v>446</v>
      </c>
      <c r="F1362" s="26">
        <v>5.08</v>
      </c>
      <c r="G1362" s="67">
        <v>2.33</v>
      </c>
      <c r="H1362" s="26">
        <v>60.25</v>
      </c>
      <c r="I1362" s="26">
        <v>55.17</v>
      </c>
      <c r="J1362" s="67">
        <v>25.43</v>
      </c>
      <c r="K1362" s="67">
        <v>27.76</v>
      </c>
      <c r="L1362" s="67">
        <v>17.760000000000002</v>
      </c>
      <c r="M1362" s="67">
        <v>20</v>
      </c>
      <c r="N1362" s="67">
        <v>37.76</v>
      </c>
      <c r="O1362" s="67">
        <v>10</v>
      </c>
      <c r="P1362" s="26">
        <v>21.7</v>
      </c>
      <c r="Q1362" s="26">
        <v>2.17</v>
      </c>
      <c r="R1362" s="27">
        <v>2.7431187601790878E-3</v>
      </c>
      <c r="S1362" s="67">
        <v>0</v>
      </c>
      <c r="T1362" s="25" t="s">
        <v>417</v>
      </c>
      <c r="U1362" s="25" t="s">
        <v>417</v>
      </c>
      <c r="V1362" s="25" t="s">
        <v>417</v>
      </c>
      <c r="W1362" s="24">
        <v>1</v>
      </c>
      <c r="X1362" s="24">
        <v>1</v>
      </c>
    </row>
    <row r="1363" spans="1:24" hidden="1" x14ac:dyDescent="0.35">
      <c r="A1363" t="str">
        <f t="shared" si="21"/>
        <v>6167ONIONS</v>
      </c>
      <c r="B1363" s="34">
        <v>6167</v>
      </c>
      <c r="C1363" s="31" t="s">
        <v>52</v>
      </c>
      <c r="D1363" s="31" t="s">
        <v>232</v>
      </c>
      <c r="E1363" s="31" t="s">
        <v>446</v>
      </c>
      <c r="F1363" s="32">
        <v>5.07</v>
      </c>
      <c r="G1363" s="68">
        <v>0.99</v>
      </c>
      <c r="H1363" s="32">
        <v>68.95</v>
      </c>
      <c r="I1363" s="32">
        <v>63.88</v>
      </c>
      <c r="J1363" s="68">
        <v>12.48</v>
      </c>
      <c r="K1363" s="68">
        <v>13.47</v>
      </c>
      <c r="L1363" s="68">
        <v>5.01</v>
      </c>
      <c r="M1363" s="68">
        <v>12</v>
      </c>
      <c r="N1363" s="68">
        <v>17.010000000000002</v>
      </c>
      <c r="O1363" s="68">
        <v>3.54</v>
      </c>
      <c r="P1363" s="32">
        <v>18.1248</v>
      </c>
      <c r="Q1363" s="32">
        <v>5.12</v>
      </c>
      <c r="R1363" s="33">
        <v>3.0771353216130846E-3</v>
      </c>
      <c r="S1363" s="68">
        <v>0</v>
      </c>
      <c r="T1363" s="31" t="s">
        <v>417</v>
      </c>
      <c r="U1363" s="31" t="s">
        <v>417</v>
      </c>
      <c r="V1363" s="31" t="s">
        <v>417</v>
      </c>
      <c r="W1363" s="30">
        <v>1</v>
      </c>
      <c r="X1363" s="30">
        <v>1</v>
      </c>
    </row>
    <row r="1364" spans="1:24" hidden="1" x14ac:dyDescent="0.35">
      <c r="A1364" t="str">
        <f t="shared" si="21"/>
        <v>5423JALPEPP</v>
      </c>
      <c r="B1364" s="28">
        <v>5423</v>
      </c>
      <c r="C1364" s="25" t="s">
        <v>84</v>
      </c>
      <c r="D1364" s="25" t="s">
        <v>223</v>
      </c>
      <c r="E1364" s="25" t="s">
        <v>446</v>
      </c>
      <c r="F1364" s="26">
        <v>5.0599999999999996</v>
      </c>
      <c r="G1364" s="67">
        <v>0.81</v>
      </c>
      <c r="H1364" s="26">
        <v>15.54</v>
      </c>
      <c r="I1364" s="26">
        <v>10.48</v>
      </c>
      <c r="J1364" s="67">
        <v>1.68</v>
      </c>
      <c r="K1364" s="67">
        <v>2.4900000000000002</v>
      </c>
      <c r="L1364" s="67">
        <v>11</v>
      </c>
      <c r="M1364" s="67">
        <v>0</v>
      </c>
      <c r="N1364" s="67">
        <v>11</v>
      </c>
      <c r="O1364" s="67">
        <v>8.5</v>
      </c>
      <c r="P1364" s="26">
        <v>52.784999999999997</v>
      </c>
      <c r="Q1364" s="26">
        <v>6.21</v>
      </c>
      <c r="R1364" s="27">
        <v>1.1741581896382591E-2</v>
      </c>
      <c r="S1364" s="67">
        <v>0</v>
      </c>
      <c r="T1364" s="25" t="s">
        <v>417</v>
      </c>
      <c r="U1364" s="25" t="s">
        <v>417</v>
      </c>
      <c r="V1364" s="25" t="s">
        <v>417</v>
      </c>
      <c r="W1364" s="24">
        <v>1</v>
      </c>
      <c r="X1364" s="24">
        <v>1</v>
      </c>
    </row>
    <row r="1365" spans="1:24" hidden="1" x14ac:dyDescent="0.35">
      <c r="A1365" t="str">
        <f t="shared" si="21"/>
        <v>5480FETA</v>
      </c>
      <c r="B1365" s="34">
        <v>5480</v>
      </c>
      <c r="C1365" s="31" t="s">
        <v>107</v>
      </c>
      <c r="D1365" s="31" t="s">
        <v>201</v>
      </c>
      <c r="E1365" s="31" t="s">
        <v>446</v>
      </c>
      <c r="F1365" s="32">
        <v>-5.0599999999999996</v>
      </c>
      <c r="G1365" s="68">
        <v>-1.48</v>
      </c>
      <c r="H1365" s="32">
        <v>29.13</v>
      </c>
      <c r="I1365" s="32">
        <v>34.19</v>
      </c>
      <c r="J1365" s="68">
        <v>9.98</v>
      </c>
      <c r="K1365" s="68">
        <v>8.5</v>
      </c>
      <c r="L1365" s="68">
        <v>9</v>
      </c>
      <c r="M1365" s="68">
        <v>6</v>
      </c>
      <c r="N1365" s="68">
        <v>15</v>
      </c>
      <c r="O1365" s="68">
        <v>6.5</v>
      </c>
      <c r="P1365" s="32">
        <v>22.27355</v>
      </c>
      <c r="Q1365" s="32">
        <v>3.4266999999999999</v>
      </c>
      <c r="R1365" s="33">
        <v>3.4871491948074962E-3</v>
      </c>
      <c r="S1365" s="68">
        <v>0</v>
      </c>
      <c r="T1365" s="31" t="s">
        <v>417</v>
      </c>
      <c r="U1365" s="31" t="s">
        <v>417</v>
      </c>
      <c r="V1365" s="31" t="s">
        <v>417</v>
      </c>
      <c r="W1365" s="30">
        <v>1</v>
      </c>
      <c r="X1365" s="30">
        <v>1</v>
      </c>
    </row>
    <row r="1366" spans="1:24" hidden="1" x14ac:dyDescent="0.35">
      <c r="A1366" t="str">
        <f t="shared" si="21"/>
        <v>4293SPINACH</v>
      </c>
      <c r="B1366" s="28">
        <v>4293</v>
      </c>
      <c r="C1366" s="25" t="s">
        <v>91</v>
      </c>
      <c r="D1366" s="25" t="s">
        <v>166</v>
      </c>
      <c r="E1366" s="25" t="s">
        <v>446</v>
      </c>
      <c r="F1366" s="26">
        <v>5.05</v>
      </c>
      <c r="G1366" s="67">
        <v>1.59</v>
      </c>
      <c r="H1366" s="26">
        <v>28.74</v>
      </c>
      <c r="I1366" s="26">
        <v>23.69</v>
      </c>
      <c r="J1366" s="67">
        <v>7.48</v>
      </c>
      <c r="K1366" s="67">
        <v>9.07</v>
      </c>
      <c r="L1366" s="67">
        <v>4.13</v>
      </c>
      <c r="M1366" s="67">
        <v>6</v>
      </c>
      <c r="N1366" s="67">
        <v>10.130000000000001</v>
      </c>
      <c r="O1366" s="67">
        <v>1.06</v>
      </c>
      <c r="P1366" s="26">
        <v>3.3601999999999999</v>
      </c>
      <c r="Q1366" s="26">
        <v>3.17</v>
      </c>
      <c r="R1366" s="27">
        <v>6.6912061338140463E-4</v>
      </c>
      <c r="S1366" s="67">
        <v>0</v>
      </c>
      <c r="T1366" s="25" t="s">
        <v>417</v>
      </c>
      <c r="U1366" s="25" t="s">
        <v>417</v>
      </c>
      <c r="V1366" s="25" t="s">
        <v>417</v>
      </c>
      <c r="W1366" s="24">
        <v>1</v>
      </c>
      <c r="X1366" s="24">
        <v>1</v>
      </c>
    </row>
    <row r="1367" spans="1:24" hidden="1" x14ac:dyDescent="0.35">
      <c r="A1367" t="str">
        <f t="shared" si="21"/>
        <v>8705CHEDCHS</v>
      </c>
      <c r="B1367" s="34">
        <v>8705</v>
      </c>
      <c r="C1367" s="31" t="s">
        <v>102</v>
      </c>
      <c r="D1367" s="31" t="s">
        <v>186</v>
      </c>
      <c r="E1367" s="31" t="s">
        <v>446</v>
      </c>
      <c r="F1367" s="32">
        <v>-5.05</v>
      </c>
      <c r="G1367" s="68">
        <v>-2.21</v>
      </c>
      <c r="H1367" s="32">
        <v>33.17</v>
      </c>
      <c r="I1367" s="32">
        <v>38.22</v>
      </c>
      <c r="J1367" s="68">
        <v>16.71</v>
      </c>
      <c r="K1367" s="68">
        <v>14.5</v>
      </c>
      <c r="L1367" s="68">
        <v>19.5</v>
      </c>
      <c r="M1367" s="68">
        <v>20</v>
      </c>
      <c r="N1367" s="68">
        <v>39.5</v>
      </c>
      <c r="O1367" s="68">
        <v>25</v>
      </c>
      <c r="P1367" s="32">
        <v>57.1875</v>
      </c>
      <c r="Q1367" s="32">
        <v>2.2875000000000001</v>
      </c>
      <c r="R1367" s="33">
        <v>1.4221652060216595E-2</v>
      </c>
      <c r="S1367" s="68">
        <v>0</v>
      </c>
      <c r="T1367" s="31" t="s">
        <v>417</v>
      </c>
      <c r="U1367" s="31" t="s">
        <v>417</v>
      </c>
      <c r="V1367" s="31" t="s">
        <v>417</v>
      </c>
      <c r="W1367" s="30">
        <v>1</v>
      </c>
      <c r="X1367" s="30">
        <v>1</v>
      </c>
    </row>
    <row r="1368" spans="1:24" hidden="1" x14ac:dyDescent="0.35">
      <c r="A1368" t="str">
        <f t="shared" si="21"/>
        <v>4269JALPEPP</v>
      </c>
      <c r="B1368" s="28">
        <v>4269</v>
      </c>
      <c r="C1368" s="25" t="s">
        <v>84</v>
      </c>
      <c r="D1368" s="25" t="s">
        <v>223</v>
      </c>
      <c r="E1368" s="25" t="s">
        <v>446</v>
      </c>
      <c r="F1368" s="26">
        <v>-5.04</v>
      </c>
      <c r="G1368" s="67">
        <v>-0.81</v>
      </c>
      <c r="H1368" s="26">
        <v>-0.02</v>
      </c>
      <c r="I1368" s="26">
        <v>5.0199999999999996</v>
      </c>
      <c r="J1368" s="67">
        <v>0.82</v>
      </c>
      <c r="K1368" s="67">
        <v>0</v>
      </c>
      <c r="L1368" s="67">
        <v>4.09</v>
      </c>
      <c r="M1368" s="67">
        <v>8</v>
      </c>
      <c r="N1368" s="67">
        <v>12.09</v>
      </c>
      <c r="O1368" s="67">
        <v>12.09</v>
      </c>
      <c r="P1368" s="26">
        <v>75.078900000000004</v>
      </c>
      <c r="Q1368" s="26">
        <v>6.21</v>
      </c>
      <c r="R1368" s="27">
        <v>1.3998031297580581E-2</v>
      </c>
      <c r="S1368" s="67">
        <v>0</v>
      </c>
      <c r="T1368" s="25" t="s">
        <v>417</v>
      </c>
      <c r="U1368" s="25" t="s">
        <v>417</v>
      </c>
      <c r="V1368" s="25" t="s">
        <v>417</v>
      </c>
      <c r="W1368" s="24">
        <v>1</v>
      </c>
      <c r="X1368" s="24">
        <v>1</v>
      </c>
    </row>
    <row r="1369" spans="1:24" hidden="1" x14ac:dyDescent="0.35">
      <c r="A1369" t="str">
        <f t="shared" si="21"/>
        <v>5457GAROIL</v>
      </c>
      <c r="B1369" s="34">
        <v>5457</v>
      </c>
      <c r="C1369" s="31" t="s">
        <v>64</v>
      </c>
      <c r="D1369" s="31" t="s">
        <v>498</v>
      </c>
      <c r="E1369" s="31" t="s">
        <v>446</v>
      </c>
      <c r="F1369" s="32">
        <v>5.04</v>
      </c>
      <c r="G1369" s="68">
        <v>0.54</v>
      </c>
      <c r="H1369" s="32">
        <v>124.72</v>
      </c>
      <c r="I1369" s="32">
        <v>119.68</v>
      </c>
      <c r="J1369" s="68">
        <v>12.92</v>
      </c>
      <c r="K1369" s="68">
        <v>13.46</v>
      </c>
      <c r="L1369" s="68">
        <v>14.5</v>
      </c>
      <c r="M1369" s="68">
        <v>12</v>
      </c>
      <c r="N1369" s="68">
        <v>26.5</v>
      </c>
      <c r="O1369" s="68">
        <v>13.04</v>
      </c>
      <c r="P1369" s="32">
        <v>120.837768</v>
      </c>
      <c r="Q1369" s="32">
        <v>9.2667000000000002</v>
      </c>
      <c r="R1369" s="33">
        <v>1.4690748381383102E-2</v>
      </c>
      <c r="S1369" s="68">
        <v>0</v>
      </c>
      <c r="T1369" s="31" t="s">
        <v>417</v>
      </c>
      <c r="U1369" s="31" t="s">
        <v>417</v>
      </c>
      <c r="V1369" s="31" t="s">
        <v>417</v>
      </c>
      <c r="W1369" s="30">
        <v>1</v>
      </c>
      <c r="X1369" s="30">
        <v>1</v>
      </c>
    </row>
    <row r="1370" spans="1:24" hidden="1" x14ac:dyDescent="0.35">
      <c r="A1370" t="str">
        <f t="shared" si="21"/>
        <v>4391RANCHCP</v>
      </c>
      <c r="B1370" s="28">
        <v>4391</v>
      </c>
      <c r="C1370" s="25" t="s">
        <v>246</v>
      </c>
      <c r="D1370" s="25" t="s">
        <v>457</v>
      </c>
      <c r="E1370" s="25" t="s">
        <v>446</v>
      </c>
      <c r="F1370" s="26">
        <v>5.04</v>
      </c>
      <c r="G1370" s="67">
        <v>25</v>
      </c>
      <c r="H1370" s="26">
        <v>24.22</v>
      </c>
      <c r="I1370" s="26">
        <v>19.18</v>
      </c>
      <c r="J1370" s="67">
        <v>95</v>
      </c>
      <c r="K1370" s="67">
        <v>120</v>
      </c>
      <c r="L1370" s="67">
        <v>30</v>
      </c>
      <c r="M1370" s="67">
        <v>120</v>
      </c>
      <c r="N1370" s="67">
        <v>150</v>
      </c>
      <c r="O1370" s="67">
        <v>30</v>
      </c>
      <c r="P1370" s="26">
        <v>6.0540000000000003</v>
      </c>
      <c r="Q1370" s="26">
        <v>0.20180000000000001</v>
      </c>
      <c r="R1370" s="27">
        <v>1.349261032198062E-3</v>
      </c>
      <c r="S1370" s="67">
        <v>0</v>
      </c>
      <c r="T1370" s="25" t="s">
        <v>417</v>
      </c>
      <c r="U1370" s="25" t="s">
        <v>417</v>
      </c>
      <c r="V1370" s="25" t="s">
        <v>417</v>
      </c>
      <c r="W1370" s="24">
        <v>1</v>
      </c>
      <c r="X1370" s="24">
        <v>1</v>
      </c>
    </row>
    <row r="1371" spans="1:24" hidden="1" x14ac:dyDescent="0.35">
      <c r="A1371" t="str">
        <f t="shared" si="21"/>
        <v>5462ONIONS</v>
      </c>
      <c r="B1371" s="34">
        <v>5462</v>
      </c>
      <c r="C1371" s="31" t="s">
        <v>52</v>
      </c>
      <c r="D1371" s="31" t="s">
        <v>232</v>
      </c>
      <c r="E1371" s="31" t="s">
        <v>446</v>
      </c>
      <c r="F1371" s="32">
        <v>-5.0199999999999996</v>
      </c>
      <c r="G1371" s="68">
        <v>-1.27</v>
      </c>
      <c r="H1371" s="32">
        <v>33.49</v>
      </c>
      <c r="I1371" s="32">
        <v>38.51</v>
      </c>
      <c r="J1371" s="68">
        <v>9.7799999999999994</v>
      </c>
      <c r="K1371" s="68">
        <v>8.5</v>
      </c>
      <c r="L1371" s="68">
        <v>8</v>
      </c>
      <c r="M1371" s="68">
        <v>11</v>
      </c>
      <c r="N1371" s="68">
        <v>19</v>
      </c>
      <c r="O1371" s="68">
        <v>10.5</v>
      </c>
      <c r="P1371" s="32">
        <v>41.37</v>
      </c>
      <c r="Q1371" s="32">
        <v>3.94</v>
      </c>
      <c r="R1371" s="33">
        <v>6.8504821418015026E-3</v>
      </c>
      <c r="S1371" s="68">
        <v>0</v>
      </c>
      <c r="T1371" s="31" t="s">
        <v>417</v>
      </c>
      <c r="U1371" s="31" t="s">
        <v>417</v>
      </c>
      <c r="V1371" s="31" t="s">
        <v>417</v>
      </c>
      <c r="W1371" s="30">
        <v>1</v>
      </c>
      <c r="X1371" s="30">
        <v>1</v>
      </c>
    </row>
    <row r="1372" spans="1:24" hidden="1" x14ac:dyDescent="0.35">
      <c r="A1372" t="str">
        <f t="shared" si="21"/>
        <v>5462ITALSAU</v>
      </c>
      <c r="B1372" s="28">
        <v>5462</v>
      </c>
      <c r="C1372" s="25" t="s">
        <v>31</v>
      </c>
      <c r="D1372" s="25" t="s">
        <v>193</v>
      </c>
      <c r="E1372" s="25" t="s">
        <v>446</v>
      </c>
      <c r="F1372" s="26">
        <v>-5.0199999999999996</v>
      </c>
      <c r="G1372" s="67">
        <v>-2.2999999999999998</v>
      </c>
      <c r="H1372" s="26">
        <v>72.19</v>
      </c>
      <c r="I1372" s="26">
        <v>77.209999999999994</v>
      </c>
      <c r="J1372" s="67">
        <v>35.31</v>
      </c>
      <c r="K1372" s="67">
        <v>33</v>
      </c>
      <c r="L1372" s="67">
        <v>43</v>
      </c>
      <c r="M1372" s="67">
        <v>20</v>
      </c>
      <c r="N1372" s="67">
        <v>63</v>
      </c>
      <c r="O1372" s="67">
        <v>30</v>
      </c>
      <c r="P1372" s="26">
        <v>65.625</v>
      </c>
      <c r="Q1372" s="26">
        <v>2.1875</v>
      </c>
      <c r="R1372" s="27">
        <v>1.0866881570116598E-2</v>
      </c>
      <c r="S1372" s="67">
        <v>0</v>
      </c>
      <c r="T1372" s="25" t="s">
        <v>417</v>
      </c>
      <c r="U1372" s="25" t="s">
        <v>417</v>
      </c>
      <c r="V1372" s="25" t="s">
        <v>417</v>
      </c>
      <c r="W1372" s="24">
        <v>1</v>
      </c>
      <c r="X1372" s="24">
        <v>1</v>
      </c>
    </row>
    <row r="1373" spans="1:24" hidden="1" x14ac:dyDescent="0.35">
      <c r="A1373" t="str">
        <f t="shared" si="21"/>
        <v>6182PMARIN</v>
      </c>
      <c r="B1373" s="34">
        <v>6182</v>
      </c>
      <c r="C1373" s="31" t="s">
        <v>45</v>
      </c>
      <c r="D1373" s="31" t="s">
        <v>215</v>
      </c>
      <c r="E1373" s="31" t="s">
        <v>446</v>
      </c>
      <c r="F1373" s="32">
        <v>4.99</v>
      </c>
      <c r="G1373" s="68">
        <v>2.29</v>
      </c>
      <c r="H1373" s="32">
        <v>15.28</v>
      </c>
      <c r="I1373" s="32">
        <v>10.29</v>
      </c>
      <c r="J1373" s="68">
        <v>4.71</v>
      </c>
      <c r="K1373" s="68">
        <v>7</v>
      </c>
      <c r="L1373" s="68">
        <v>15</v>
      </c>
      <c r="M1373" s="68">
        <v>0</v>
      </c>
      <c r="N1373" s="68">
        <v>15</v>
      </c>
      <c r="O1373" s="68">
        <v>8</v>
      </c>
      <c r="P1373" s="32">
        <v>17.468</v>
      </c>
      <c r="Q1373" s="32">
        <v>2.1835</v>
      </c>
      <c r="R1373" s="33">
        <v>2.9036691952813612E-3</v>
      </c>
      <c r="S1373" s="68">
        <v>0</v>
      </c>
      <c r="T1373" s="31" t="s">
        <v>417</v>
      </c>
      <c r="U1373" s="31" t="s">
        <v>417</v>
      </c>
      <c r="V1373" s="31" t="s">
        <v>417</v>
      </c>
      <c r="W1373" s="30">
        <v>1</v>
      </c>
      <c r="X1373" s="30">
        <v>1</v>
      </c>
    </row>
    <row r="1374" spans="1:24" hidden="1" x14ac:dyDescent="0.35">
      <c r="A1374" t="str">
        <f t="shared" si="21"/>
        <v>6182GSHAKE</v>
      </c>
      <c r="B1374" s="28">
        <v>6182</v>
      </c>
      <c r="C1374" s="25" t="s">
        <v>208</v>
      </c>
      <c r="D1374" s="25" t="s">
        <v>207</v>
      </c>
      <c r="E1374" s="25" t="s">
        <v>446</v>
      </c>
      <c r="F1374" s="26">
        <v>-4.99</v>
      </c>
      <c r="G1374" s="67">
        <v>-2.08</v>
      </c>
      <c r="H1374" s="26">
        <v>-4.82</v>
      </c>
      <c r="I1374" s="26">
        <v>0.17</v>
      </c>
      <c r="J1374" s="67">
        <v>0.08</v>
      </c>
      <c r="K1374" s="67">
        <v>-2</v>
      </c>
      <c r="L1374" s="67">
        <v>0</v>
      </c>
      <c r="M1374" s="67">
        <v>0</v>
      </c>
      <c r="N1374" s="67">
        <v>0</v>
      </c>
      <c r="O1374" s="67">
        <v>2</v>
      </c>
      <c r="P1374" s="26">
        <v>4.82</v>
      </c>
      <c r="Q1374" s="26">
        <v>2.41</v>
      </c>
      <c r="R1374" s="27">
        <v>8.0121854369453647E-4</v>
      </c>
      <c r="S1374" s="67">
        <v>0</v>
      </c>
      <c r="T1374" s="25" t="s">
        <v>417</v>
      </c>
      <c r="U1374" s="25" t="s">
        <v>417</v>
      </c>
      <c r="V1374" s="25" t="s">
        <v>417</v>
      </c>
      <c r="W1374" s="24">
        <v>1</v>
      </c>
      <c r="X1374" s="24">
        <v>1</v>
      </c>
    </row>
    <row r="1375" spans="1:24" hidden="1" x14ac:dyDescent="0.35">
      <c r="A1375" t="str">
        <f t="shared" si="21"/>
        <v>5469BLCHIK</v>
      </c>
      <c r="B1375" s="34">
        <v>5469</v>
      </c>
      <c r="C1375" s="31" t="s">
        <v>126</v>
      </c>
      <c r="D1375" s="31" t="s">
        <v>189</v>
      </c>
      <c r="E1375" s="31" t="s">
        <v>446</v>
      </c>
      <c r="F1375" s="32">
        <v>4.99</v>
      </c>
      <c r="G1375" s="68">
        <v>1.29</v>
      </c>
      <c r="H1375" s="32">
        <v>54.86</v>
      </c>
      <c r="I1375" s="32">
        <v>49.87</v>
      </c>
      <c r="J1375" s="68">
        <v>12.98</v>
      </c>
      <c r="K1375" s="68">
        <v>14.28</v>
      </c>
      <c r="L1375" s="68">
        <v>23.16</v>
      </c>
      <c r="M1375" s="68">
        <v>10</v>
      </c>
      <c r="N1375" s="68">
        <v>33.159999999999997</v>
      </c>
      <c r="O1375" s="68">
        <v>18.88</v>
      </c>
      <c r="P1375" s="32">
        <v>72.499200000000002</v>
      </c>
      <c r="Q1375" s="32">
        <v>3.84</v>
      </c>
      <c r="R1375" s="33">
        <v>1.052200534799522E-2</v>
      </c>
      <c r="S1375" s="68">
        <v>0</v>
      </c>
      <c r="T1375" s="31" t="s">
        <v>417</v>
      </c>
      <c r="U1375" s="31" t="s">
        <v>417</v>
      </c>
      <c r="V1375" s="31" t="s">
        <v>417</v>
      </c>
      <c r="W1375" s="30">
        <v>1</v>
      </c>
      <c r="X1375" s="30">
        <v>1</v>
      </c>
    </row>
    <row r="1376" spans="1:24" hidden="1" x14ac:dyDescent="0.35">
      <c r="A1376" t="str">
        <f t="shared" si="21"/>
        <v>6118BLEUCHS</v>
      </c>
      <c r="B1376" s="28">
        <v>6118</v>
      </c>
      <c r="C1376" s="25" t="s">
        <v>172</v>
      </c>
      <c r="D1376" s="25" t="s">
        <v>465</v>
      </c>
      <c r="E1376" s="25" t="s">
        <v>446</v>
      </c>
      <c r="F1376" s="26">
        <v>-4.99</v>
      </c>
      <c r="G1376" s="67">
        <v>-19</v>
      </c>
      <c r="H1376" s="26">
        <v>0</v>
      </c>
      <c r="I1376" s="26">
        <v>4.99</v>
      </c>
      <c r="J1376" s="67">
        <v>19</v>
      </c>
      <c r="K1376" s="67">
        <v>0</v>
      </c>
      <c r="L1376" s="67">
        <v>89</v>
      </c>
      <c r="M1376" s="67">
        <v>0</v>
      </c>
      <c r="N1376" s="67">
        <v>89</v>
      </c>
      <c r="O1376" s="67">
        <v>89</v>
      </c>
      <c r="P1376" s="26">
        <v>23.407</v>
      </c>
      <c r="Q1376" s="26">
        <v>0.26300000000000001</v>
      </c>
      <c r="R1376" s="27">
        <v>4.4700157276492195E-3</v>
      </c>
      <c r="S1376" s="67">
        <v>0</v>
      </c>
      <c r="T1376" s="25" t="s">
        <v>417</v>
      </c>
      <c r="U1376" s="25" t="s">
        <v>417</v>
      </c>
      <c r="V1376" s="25" t="s">
        <v>417</v>
      </c>
      <c r="W1376" s="24">
        <v>1</v>
      </c>
      <c r="X1376" s="24">
        <v>1</v>
      </c>
    </row>
    <row r="1377" spans="1:24" hidden="1" x14ac:dyDescent="0.35">
      <c r="A1377" t="str">
        <f t="shared" si="21"/>
        <v>542312THIN</v>
      </c>
      <c r="B1377" s="34">
        <v>5423</v>
      </c>
      <c r="C1377" s="31" t="s">
        <v>116</v>
      </c>
      <c r="D1377" s="31" t="s">
        <v>264</v>
      </c>
      <c r="E1377" s="31" t="s">
        <v>446</v>
      </c>
      <c r="F1377" s="32">
        <v>-4.99</v>
      </c>
      <c r="G1377" s="68">
        <v>-10</v>
      </c>
      <c r="H1377" s="32">
        <v>117.74</v>
      </c>
      <c r="I1377" s="32">
        <v>122.73</v>
      </c>
      <c r="J1377" s="68">
        <v>246</v>
      </c>
      <c r="K1377" s="68">
        <v>236</v>
      </c>
      <c r="L1377" s="68">
        <v>33</v>
      </c>
      <c r="M1377" s="68">
        <v>300</v>
      </c>
      <c r="N1377" s="68">
        <v>333</v>
      </c>
      <c r="O1377" s="68">
        <v>97</v>
      </c>
      <c r="P1377" s="32">
        <v>48.383600000000001</v>
      </c>
      <c r="Q1377" s="32">
        <v>0.49880000000000002</v>
      </c>
      <c r="R1377" s="33">
        <v>1.0762527268008274E-2</v>
      </c>
      <c r="S1377" s="68">
        <v>0</v>
      </c>
      <c r="T1377" s="31" t="s">
        <v>417</v>
      </c>
      <c r="U1377" s="31" t="s">
        <v>417</v>
      </c>
      <c r="V1377" s="31" t="s">
        <v>417</v>
      </c>
      <c r="W1377" s="30">
        <v>1</v>
      </c>
      <c r="X1377" s="30">
        <v>1</v>
      </c>
    </row>
    <row r="1378" spans="1:24" hidden="1" x14ac:dyDescent="0.35">
      <c r="A1378" t="str">
        <f t="shared" si="21"/>
        <v>548012THIN</v>
      </c>
      <c r="B1378" s="28">
        <v>5480</v>
      </c>
      <c r="C1378" s="25" t="s">
        <v>116</v>
      </c>
      <c r="D1378" s="25" t="s">
        <v>264</v>
      </c>
      <c r="E1378" s="25" t="s">
        <v>446</v>
      </c>
      <c r="F1378" s="26">
        <v>-4.9800000000000004</v>
      </c>
      <c r="G1378" s="67">
        <v>-10</v>
      </c>
      <c r="H1378" s="26">
        <v>111.25</v>
      </c>
      <c r="I1378" s="26">
        <v>116.23</v>
      </c>
      <c r="J1378" s="67">
        <v>233</v>
      </c>
      <c r="K1378" s="67">
        <v>223</v>
      </c>
      <c r="L1378" s="67">
        <v>103</v>
      </c>
      <c r="M1378" s="67">
        <v>180</v>
      </c>
      <c r="N1378" s="67">
        <v>283</v>
      </c>
      <c r="O1378" s="67">
        <v>60</v>
      </c>
      <c r="P1378" s="26">
        <v>29.928000000000001</v>
      </c>
      <c r="Q1378" s="26">
        <v>0.49880000000000002</v>
      </c>
      <c r="R1378" s="27">
        <v>4.6855306451912132E-3</v>
      </c>
      <c r="S1378" s="67">
        <v>0</v>
      </c>
      <c r="T1378" s="25" t="s">
        <v>417</v>
      </c>
      <c r="U1378" s="25" t="s">
        <v>417</v>
      </c>
      <c r="V1378" s="25" t="s">
        <v>417</v>
      </c>
      <c r="W1378" s="24">
        <v>1</v>
      </c>
      <c r="X1378" s="24">
        <v>1</v>
      </c>
    </row>
    <row r="1379" spans="1:24" hidden="1" x14ac:dyDescent="0.35">
      <c r="A1379" t="str">
        <f t="shared" si="21"/>
        <v>545720OZDRP</v>
      </c>
      <c r="B1379" s="34">
        <v>5457</v>
      </c>
      <c r="C1379" s="31" t="s">
        <v>462</v>
      </c>
      <c r="D1379" s="31" t="s">
        <v>463</v>
      </c>
      <c r="E1379" s="31" t="s">
        <v>461</v>
      </c>
      <c r="F1379" s="32">
        <v>4.95</v>
      </c>
      <c r="G1379" s="68">
        <v>7</v>
      </c>
      <c r="H1379" s="32">
        <v>30.39</v>
      </c>
      <c r="I1379" s="32">
        <v>25.44</v>
      </c>
      <c r="J1379" s="68">
        <v>36</v>
      </c>
      <c r="K1379" s="68">
        <v>43</v>
      </c>
      <c r="L1379" s="68">
        <v>133</v>
      </c>
      <c r="M1379" s="68">
        <v>24</v>
      </c>
      <c r="N1379" s="68">
        <v>157</v>
      </c>
      <c r="O1379" s="68">
        <v>114</v>
      </c>
      <c r="P1379" s="32">
        <v>80.518199999999993</v>
      </c>
      <c r="Q1379" s="32">
        <v>0.70630000000000004</v>
      </c>
      <c r="R1379" s="33">
        <v>9.7889313573044558E-3</v>
      </c>
      <c r="S1379" s="68">
        <v>0</v>
      </c>
      <c r="T1379" s="31" t="s">
        <v>417</v>
      </c>
      <c r="U1379" s="31" t="s">
        <v>417</v>
      </c>
      <c r="V1379" s="31" t="s">
        <v>417</v>
      </c>
      <c r="W1379" s="30">
        <v>1</v>
      </c>
      <c r="X1379" s="30">
        <v>1</v>
      </c>
    </row>
    <row r="1380" spans="1:24" hidden="1" x14ac:dyDescent="0.35">
      <c r="A1380" t="str">
        <f t="shared" si="21"/>
        <v>545720OZCOKE</v>
      </c>
      <c r="B1380" s="28">
        <v>5457</v>
      </c>
      <c r="C1380" s="25" t="s">
        <v>130</v>
      </c>
      <c r="D1380" s="25" t="s">
        <v>158</v>
      </c>
      <c r="E1380" s="25" t="s">
        <v>461</v>
      </c>
      <c r="F1380" s="26">
        <v>4.95</v>
      </c>
      <c r="G1380" s="67">
        <v>7</v>
      </c>
      <c r="H1380" s="26">
        <v>26.14</v>
      </c>
      <c r="I1380" s="26">
        <v>21.19</v>
      </c>
      <c r="J1380" s="67">
        <v>30</v>
      </c>
      <c r="K1380" s="67">
        <v>37</v>
      </c>
      <c r="L1380" s="67">
        <v>62</v>
      </c>
      <c r="M1380" s="67">
        <v>96</v>
      </c>
      <c r="N1380" s="67">
        <v>158</v>
      </c>
      <c r="O1380" s="67">
        <v>121</v>
      </c>
      <c r="P1380" s="26">
        <v>85.462299999999999</v>
      </c>
      <c r="Q1380" s="26">
        <v>0.70630000000000004</v>
      </c>
      <c r="R1380" s="27">
        <v>1.0390006089770519E-2</v>
      </c>
      <c r="S1380" s="67">
        <v>0</v>
      </c>
      <c r="T1380" s="25" t="s">
        <v>417</v>
      </c>
      <c r="U1380" s="25" t="s">
        <v>417</v>
      </c>
      <c r="V1380" s="25" t="s">
        <v>417</v>
      </c>
      <c r="W1380" s="24">
        <v>1</v>
      </c>
      <c r="X1380" s="24">
        <v>1</v>
      </c>
    </row>
    <row r="1381" spans="1:24" hidden="1" x14ac:dyDescent="0.35">
      <c r="A1381" t="str">
        <f t="shared" si="21"/>
        <v>6167GRNPEPP</v>
      </c>
      <c r="B1381" s="34">
        <v>6167</v>
      </c>
      <c r="C1381" s="31" t="s">
        <v>57</v>
      </c>
      <c r="D1381" s="31" t="s">
        <v>212</v>
      </c>
      <c r="E1381" s="31" t="s">
        <v>446</v>
      </c>
      <c r="F1381" s="32">
        <v>4.9400000000000004</v>
      </c>
      <c r="G1381" s="68">
        <v>0.76</v>
      </c>
      <c r="H1381" s="32">
        <v>61.35</v>
      </c>
      <c r="I1381" s="32">
        <v>56.41</v>
      </c>
      <c r="J1381" s="68">
        <v>8.6199999999999992</v>
      </c>
      <c r="K1381" s="68">
        <v>9.35</v>
      </c>
      <c r="L1381" s="68">
        <v>2.44</v>
      </c>
      <c r="M1381" s="68">
        <v>9</v>
      </c>
      <c r="N1381" s="68">
        <v>11.44</v>
      </c>
      <c r="O1381" s="68">
        <v>2.08</v>
      </c>
      <c r="P1381" s="32">
        <v>13.624000000000001</v>
      </c>
      <c r="Q1381" s="32">
        <v>6.55</v>
      </c>
      <c r="R1381" s="33">
        <v>2.3130126468516436E-3</v>
      </c>
      <c r="S1381" s="68">
        <v>0</v>
      </c>
      <c r="T1381" s="31" t="s">
        <v>417</v>
      </c>
      <c r="U1381" s="31" t="s">
        <v>417</v>
      </c>
      <c r="V1381" s="31" t="s">
        <v>417</v>
      </c>
      <c r="W1381" s="30">
        <v>1</v>
      </c>
      <c r="X1381" s="30">
        <v>1</v>
      </c>
    </row>
    <row r="1382" spans="1:24" hidden="1" x14ac:dyDescent="0.35">
      <c r="A1382" t="str">
        <f t="shared" si="21"/>
        <v>6192PROV</v>
      </c>
      <c r="B1382" s="28">
        <v>6192</v>
      </c>
      <c r="C1382" s="25" t="s">
        <v>112</v>
      </c>
      <c r="D1382" s="25" t="s">
        <v>255</v>
      </c>
      <c r="E1382" s="25" t="s">
        <v>446</v>
      </c>
      <c r="F1382" s="26">
        <v>-4.93</v>
      </c>
      <c r="G1382" s="67">
        <v>-1.31</v>
      </c>
      <c r="H1382" s="26">
        <v>7.17</v>
      </c>
      <c r="I1382" s="26">
        <v>12.1</v>
      </c>
      <c r="J1382" s="67">
        <v>3.22</v>
      </c>
      <c r="K1382" s="67">
        <v>1.91</v>
      </c>
      <c r="L1382" s="67">
        <v>3.28</v>
      </c>
      <c r="M1382" s="67">
        <v>6</v>
      </c>
      <c r="N1382" s="67">
        <v>9.2799999999999994</v>
      </c>
      <c r="O1382" s="67">
        <v>7.38</v>
      </c>
      <c r="P1382" s="26">
        <v>27.724446</v>
      </c>
      <c r="Q1382" s="26">
        <v>3.7566999999999999</v>
      </c>
      <c r="R1382" s="27">
        <v>6.0135300949087402E-3</v>
      </c>
      <c r="S1382" s="67">
        <v>0</v>
      </c>
      <c r="T1382" s="25" t="s">
        <v>417</v>
      </c>
      <c r="U1382" s="25" t="s">
        <v>417</v>
      </c>
      <c r="V1382" s="25" t="s">
        <v>417</v>
      </c>
      <c r="W1382" s="24">
        <v>1</v>
      </c>
      <c r="X1382" s="24">
        <v>1</v>
      </c>
    </row>
    <row r="1383" spans="1:24" hidden="1" x14ac:dyDescent="0.35">
      <c r="A1383" t="str">
        <f t="shared" si="21"/>
        <v>5480CHEDCHS</v>
      </c>
      <c r="B1383" s="34">
        <v>5480</v>
      </c>
      <c r="C1383" s="31" t="s">
        <v>102</v>
      </c>
      <c r="D1383" s="31" t="s">
        <v>186</v>
      </c>
      <c r="E1383" s="31" t="s">
        <v>446</v>
      </c>
      <c r="F1383" s="32">
        <v>4.92</v>
      </c>
      <c r="G1383" s="68">
        <v>2.15</v>
      </c>
      <c r="H1383" s="32">
        <v>69.989999999999995</v>
      </c>
      <c r="I1383" s="32">
        <v>65.069999999999993</v>
      </c>
      <c r="J1383" s="68">
        <v>28.43</v>
      </c>
      <c r="K1383" s="68">
        <v>30.59</v>
      </c>
      <c r="L1383" s="68">
        <v>29.06</v>
      </c>
      <c r="M1383" s="68">
        <v>40</v>
      </c>
      <c r="N1383" s="68">
        <v>69.06</v>
      </c>
      <c r="O1383" s="68">
        <v>38.46</v>
      </c>
      <c r="P1383" s="32">
        <v>87.977249999999998</v>
      </c>
      <c r="Q1383" s="32">
        <v>2.2875000000000001</v>
      </c>
      <c r="R1383" s="33">
        <v>1.3773726976565379E-2</v>
      </c>
      <c r="S1383" s="68">
        <v>0</v>
      </c>
      <c r="T1383" s="31" t="s">
        <v>417</v>
      </c>
      <c r="U1383" s="31" t="s">
        <v>417</v>
      </c>
      <c r="V1383" s="31" t="s">
        <v>417</v>
      </c>
      <c r="W1383" s="30">
        <v>1</v>
      </c>
      <c r="X1383" s="30">
        <v>1</v>
      </c>
    </row>
    <row r="1384" spans="1:24" hidden="1" x14ac:dyDescent="0.35">
      <c r="A1384" t="str">
        <f t="shared" si="21"/>
        <v>1484BEEF</v>
      </c>
      <c r="B1384" s="28">
        <v>1484</v>
      </c>
      <c r="C1384" s="25" t="s">
        <v>11</v>
      </c>
      <c r="D1384" s="25" t="s">
        <v>192</v>
      </c>
      <c r="E1384" s="25" t="s">
        <v>446</v>
      </c>
      <c r="F1384" s="26">
        <v>-4.91</v>
      </c>
      <c r="G1384" s="67">
        <v>-1.48</v>
      </c>
      <c r="H1384" s="26">
        <v>36.450000000000003</v>
      </c>
      <c r="I1384" s="26">
        <v>41.36</v>
      </c>
      <c r="J1384" s="67">
        <v>12.43</v>
      </c>
      <c r="K1384" s="67">
        <v>10.96</v>
      </c>
      <c r="L1384" s="67">
        <v>23.56</v>
      </c>
      <c r="M1384" s="67">
        <v>10</v>
      </c>
      <c r="N1384" s="67">
        <v>33.56</v>
      </c>
      <c r="O1384" s="67">
        <v>22.6</v>
      </c>
      <c r="P1384" s="26">
        <v>75.144999999999996</v>
      </c>
      <c r="Q1384" s="26">
        <v>3.3250000000000002</v>
      </c>
      <c r="R1384" s="27">
        <v>1.9552186371299986E-2</v>
      </c>
      <c r="S1384" s="67">
        <v>0</v>
      </c>
      <c r="T1384" s="25" t="s">
        <v>417</v>
      </c>
      <c r="U1384" s="25" t="s">
        <v>417</v>
      </c>
      <c r="V1384" s="25" t="s">
        <v>417</v>
      </c>
      <c r="W1384" s="24">
        <v>1</v>
      </c>
      <c r="X1384" s="24">
        <v>1</v>
      </c>
    </row>
    <row r="1385" spans="1:24" hidden="1" x14ac:dyDescent="0.35">
      <c r="A1385" t="str">
        <f t="shared" si="21"/>
        <v>6118ITSHAKE</v>
      </c>
      <c r="B1385" s="34">
        <v>6118</v>
      </c>
      <c r="C1385" s="31" t="s">
        <v>89</v>
      </c>
      <c r="D1385" s="31" t="s">
        <v>240</v>
      </c>
      <c r="E1385" s="31" t="s">
        <v>446</v>
      </c>
      <c r="F1385" s="32">
        <v>4.91</v>
      </c>
      <c r="G1385" s="68">
        <v>0.55000000000000004</v>
      </c>
      <c r="H1385" s="32">
        <v>16.920000000000002</v>
      </c>
      <c r="I1385" s="32">
        <v>12.01</v>
      </c>
      <c r="J1385" s="68">
        <v>1.34</v>
      </c>
      <c r="K1385" s="68">
        <v>1.89</v>
      </c>
      <c r="L1385" s="68">
        <v>2.7</v>
      </c>
      <c r="M1385" s="68">
        <v>6</v>
      </c>
      <c r="N1385" s="68">
        <v>8.6999999999999993</v>
      </c>
      <c r="O1385" s="68">
        <v>6.81</v>
      </c>
      <c r="P1385" s="32">
        <v>60.971972999999998</v>
      </c>
      <c r="Q1385" s="32">
        <v>8.9533000000000005</v>
      </c>
      <c r="R1385" s="33">
        <v>1.1643768029042746E-2</v>
      </c>
      <c r="S1385" s="68">
        <v>0</v>
      </c>
      <c r="T1385" s="31" t="s">
        <v>417</v>
      </c>
      <c r="U1385" s="31" t="s">
        <v>417</v>
      </c>
      <c r="V1385" s="31" t="s">
        <v>417</v>
      </c>
      <c r="W1385" s="30">
        <v>1</v>
      </c>
      <c r="X1385" s="30">
        <v>1</v>
      </c>
    </row>
    <row r="1386" spans="1:24" hidden="1" x14ac:dyDescent="0.35">
      <c r="A1386" t="str">
        <f t="shared" si="21"/>
        <v>6167GARSAUC</v>
      </c>
      <c r="B1386" s="28">
        <v>6167</v>
      </c>
      <c r="C1386" s="25" t="s">
        <v>206</v>
      </c>
      <c r="D1386" s="25" t="s">
        <v>460</v>
      </c>
      <c r="E1386" s="25" t="s">
        <v>446</v>
      </c>
      <c r="F1386" s="26">
        <v>4.91</v>
      </c>
      <c r="G1386" s="67">
        <v>22</v>
      </c>
      <c r="H1386" s="26">
        <v>57.5</v>
      </c>
      <c r="I1386" s="26">
        <v>52.59</v>
      </c>
      <c r="J1386" s="67">
        <v>236</v>
      </c>
      <c r="K1386" s="67">
        <v>258</v>
      </c>
      <c r="L1386" s="67">
        <v>294</v>
      </c>
      <c r="M1386" s="67">
        <v>240</v>
      </c>
      <c r="N1386" s="67">
        <v>534</v>
      </c>
      <c r="O1386" s="67">
        <v>276</v>
      </c>
      <c r="P1386" s="26">
        <v>61.492800000000003</v>
      </c>
      <c r="Q1386" s="26">
        <v>0.2228</v>
      </c>
      <c r="R1386" s="27">
        <v>1.0439931304339308E-2</v>
      </c>
      <c r="S1386" s="67">
        <v>0</v>
      </c>
      <c r="T1386" s="25" t="s">
        <v>417</v>
      </c>
      <c r="U1386" s="25" t="s">
        <v>417</v>
      </c>
      <c r="V1386" s="25" t="s">
        <v>417</v>
      </c>
      <c r="W1386" s="24">
        <v>1</v>
      </c>
      <c r="X1386" s="24">
        <v>1</v>
      </c>
    </row>
    <row r="1387" spans="1:24" hidden="1" x14ac:dyDescent="0.35">
      <c r="A1387" t="str">
        <f t="shared" si="21"/>
        <v>4269FPBOWL</v>
      </c>
      <c r="B1387" s="34">
        <v>4269</v>
      </c>
      <c r="C1387" s="31" t="s">
        <v>164</v>
      </c>
      <c r="D1387" s="31" t="s">
        <v>163</v>
      </c>
      <c r="E1387" s="31" t="s">
        <v>446</v>
      </c>
      <c r="F1387" s="32">
        <v>4.9000000000000004</v>
      </c>
      <c r="G1387" s="68">
        <v>36.33</v>
      </c>
      <c r="H1387" s="32">
        <v>11.22</v>
      </c>
      <c r="I1387" s="32">
        <v>6.32</v>
      </c>
      <c r="J1387" s="68">
        <v>47</v>
      </c>
      <c r="K1387" s="68">
        <v>83.33</v>
      </c>
      <c r="L1387" s="68">
        <v>708.33</v>
      </c>
      <c r="M1387" s="68">
        <v>0</v>
      </c>
      <c r="N1387" s="68">
        <v>708.33</v>
      </c>
      <c r="O1387" s="68">
        <v>625</v>
      </c>
      <c r="P1387" s="32">
        <v>84.1875</v>
      </c>
      <c r="Q1387" s="32">
        <v>0.13469999999999999</v>
      </c>
      <c r="R1387" s="33">
        <v>1.5696277647449085E-2</v>
      </c>
      <c r="S1387" s="68">
        <v>0</v>
      </c>
      <c r="T1387" s="31" t="s">
        <v>417</v>
      </c>
      <c r="U1387" s="31" t="s">
        <v>417</v>
      </c>
      <c r="V1387" s="31" t="s">
        <v>417</v>
      </c>
      <c r="W1387" s="30">
        <v>1</v>
      </c>
      <c r="X1387" s="30">
        <v>1</v>
      </c>
    </row>
    <row r="1388" spans="1:24" hidden="1" x14ac:dyDescent="0.35">
      <c r="A1388" t="str">
        <f t="shared" si="21"/>
        <v>6172MUSHROO</v>
      </c>
      <c r="B1388" s="28">
        <v>6172</v>
      </c>
      <c r="C1388" s="25" t="s">
        <v>67</v>
      </c>
      <c r="D1388" s="25" t="s">
        <v>492</v>
      </c>
      <c r="E1388" s="25" t="s">
        <v>446</v>
      </c>
      <c r="F1388" s="26">
        <v>4.9000000000000004</v>
      </c>
      <c r="G1388" s="67">
        <v>2.1800000000000002</v>
      </c>
      <c r="H1388" s="26">
        <v>37.03</v>
      </c>
      <c r="I1388" s="26">
        <v>32.130000000000003</v>
      </c>
      <c r="J1388" s="67">
        <v>14.29</v>
      </c>
      <c r="K1388" s="67">
        <v>16.46</v>
      </c>
      <c r="L1388" s="67">
        <v>8.7100000000000009</v>
      </c>
      <c r="M1388" s="67">
        <v>10</v>
      </c>
      <c r="N1388" s="67">
        <v>18.71</v>
      </c>
      <c r="O1388" s="67">
        <v>2.25</v>
      </c>
      <c r="P1388" s="26">
        <v>5.0625</v>
      </c>
      <c r="Q1388" s="26">
        <v>2.25</v>
      </c>
      <c r="R1388" s="27">
        <v>1.3040079188891363E-3</v>
      </c>
      <c r="S1388" s="67">
        <v>0</v>
      </c>
      <c r="T1388" s="25" t="s">
        <v>417</v>
      </c>
      <c r="U1388" s="25" t="s">
        <v>417</v>
      </c>
      <c r="V1388" s="25" t="s">
        <v>417</v>
      </c>
      <c r="W1388" s="24">
        <v>1</v>
      </c>
      <c r="X1388" s="24">
        <v>1</v>
      </c>
    </row>
    <row r="1389" spans="1:24" hidden="1" x14ac:dyDescent="0.35">
      <c r="A1389" t="str">
        <f t="shared" si="21"/>
        <v>5465JALPEPP</v>
      </c>
      <c r="B1389" s="34">
        <v>5465</v>
      </c>
      <c r="C1389" s="31" t="s">
        <v>84</v>
      </c>
      <c r="D1389" s="31" t="s">
        <v>223</v>
      </c>
      <c r="E1389" s="31" t="s">
        <v>446</v>
      </c>
      <c r="F1389" s="32">
        <v>4.88</v>
      </c>
      <c r="G1389" s="68">
        <v>0.79</v>
      </c>
      <c r="H1389" s="32">
        <v>16.23</v>
      </c>
      <c r="I1389" s="32">
        <v>11.35</v>
      </c>
      <c r="J1389" s="68">
        <v>1.82</v>
      </c>
      <c r="K1389" s="68">
        <v>2.6</v>
      </c>
      <c r="L1389" s="68">
        <v>6.26</v>
      </c>
      <c r="M1389" s="68">
        <v>8</v>
      </c>
      <c r="N1389" s="68">
        <v>14.26</v>
      </c>
      <c r="O1389" s="68">
        <v>11.65</v>
      </c>
      <c r="P1389" s="32">
        <v>72.346500000000006</v>
      </c>
      <c r="Q1389" s="32">
        <v>6.21</v>
      </c>
      <c r="R1389" s="33">
        <v>8.8409413629893675E-3</v>
      </c>
      <c r="S1389" s="68">
        <v>0</v>
      </c>
      <c r="T1389" s="31" t="s">
        <v>417</v>
      </c>
      <c r="U1389" s="31" t="s">
        <v>417</v>
      </c>
      <c r="V1389" s="31" t="s">
        <v>417</v>
      </c>
      <c r="W1389" s="30">
        <v>1</v>
      </c>
      <c r="X1389" s="30">
        <v>1</v>
      </c>
    </row>
    <row r="1390" spans="1:24" hidden="1" x14ac:dyDescent="0.35">
      <c r="A1390" t="str">
        <f t="shared" si="21"/>
        <v>5487ITALSAU</v>
      </c>
      <c r="B1390" s="28">
        <v>5487</v>
      </c>
      <c r="C1390" s="25" t="s">
        <v>31</v>
      </c>
      <c r="D1390" s="25" t="s">
        <v>193</v>
      </c>
      <c r="E1390" s="25" t="s">
        <v>446</v>
      </c>
      <c r="F1390" s="26">
        <v>4.8600000000000003</v>
      </c>
      <c r="G1390" s="67">
        <v>2.2400000000000002</v>
      </c>
      <c r="H1390" s="26">
        <v>198.18</v>
      </c>
      <c r="I1390" s="26">
        <v>193.32</v>
      </c>
      <c r="J1390" s="67">
        <v>88.37</v>
      </c>
      <c r="K1390" s="67">
        <v>90.61</v>
      </c>
      <c r="L1390" s="67">
        <v>52.1</v>
      </c>
      <c r="M1390" s="67">
        <v>80</v>
      </c>
      <c r="N1390" s="67">
        <v>132.1</v>
      </c>
      <c r="O1390" s="67">
        <v>41.5</v>
      </c>
      <c r="P1390" s="26">
        <v>90.78125</v>
      </c>
      <c r="Q1390" s="26">
        <v>2.1875</v>
      </c>
      <c r="R1390" s="27">
        <v>9.5899990638312234E-3</v>
      </c>
      <c r="S1390" s="67">
        <v>0</v>
      </c>
      <c r="T1390" s="25" t="s">
        <v>417</v>
      </c>
      <c r="U1390" s="25" t="s">
        <v>417</v>
      </c>
      <c r="V1390" s="25" t="s">
        <v>417</v>
      </c>
      <c r="W1390" s="24">
        <v>1</v>
      </c>
      <c r="X1390" s="24">
        <v>1</v>
      </c>
    </row>
    <row r="1391" spans="1:24" hidden="1" x14ac:dyDescent="0.35">
      <c r="A1391" t="str">
        <f t="shared" si="21"/>
        <v>1484ITSHAKE</v>
      </c>
      <c r="B1391" s="34">
        <v>1484</v>
      </c>
      <c r="C1391" s="31" t="s">
        <v>89</v>
      </c>
      <c r="D1391" s="31" t="s">
        <v>240</v>
      </c>
      <c r="E1391" s="31" t="s">
        <v>446</v>
      </c>
      <c r="F1391" s="32">
        <v>-4.8499999999999996</v>
      </c>
      <c r="G1391" s="68">
        <v>-0.54</v>
      </c>
      <c r="H1391" s="32">
        <v>10.44</v>
      </c>
      <c r="I1391" s="32">
        <v>15.29</v>
      </c>
      <c r="J1391" s="68">
        <v>1.71</v>
      </c>
      <c r="K1391" s="68">
        <v>1.17</v>
      </c>
      <c r="L1391" s="68">
        <v>6.21</v>
      </c>
      <c r="M1391" s="68">
        <v>0</v>
      </c>
      <c r="N1391" s="68">
        <v>6.21</v>
      </c>
      <c r="O1391" s="68">
        <v>5.04</v>
      </c>
      <c r="P1391" s="32">
        <v>45.124631999999998</v>
      </c>
      <c r="Q1391" s="32">
        <v>8.9533000000000005</v>
      </c>
      <c r="R1391" s="33">
        <v>1.1741103397435986E-2</v>
      </c>
      <c r="S1391" s="68">
        <v>0</v>
      </c>
      <c r="T1391" s="31" t="s">
        <v>417</v>
      </c>
      <c r="U1391" s="31" t="s">
        <v>417</v>
      </c>
      <c r="V1391" s="31" t="s">
        <v>417</v>
      </c>
      <c r="W1391" s="30">
        <v>1</v>
      </c>
      <c r="X1391" s="30">
        <v>1</v>
      </c>
    </row>
    <row r="1392" spans="1:24" hidden="1" x14ac:dyDescent="0.35">
      <c r="A1392" t="str">
        <f t="shared" si="21"/>
        <v>4239CAYNSAU</v>
      </c>
      <c r="B1392" s="28">
        <v>4239</v>
      </c>
      <c r="C1392" s="25" t="s">
        <v>54</v>
      </c>
      <c r="D1392" s="25" t="s">
        <v>221</v>
      </c>
      <c r="E1392" s="25" t="s">
        <v>446</v>
      </c>
      <c r="F1392" s="26">
        <v>4.84</v>
      </c>
      <c r="G1392" s="67">
        <v>1.48</v>
      </c>
      <c r="H1392" s="26">
        <v>11</v>
      </c>
      <c r="I1392" s="26">
        <v>6.16</v>
      </c>
      <c r="J1392" s="67">
        <v>1.9</v>
      </c>
      <c r="K1392" s="67">
        <v>3.38</v>
      </c>
      <c r="L1392" s="67">
        <v>12.88</v>
      </c>
      <c r="M1392" s="67">
        <v>0</v>
      </c>
      <c r="N1392" s="67">
        <v>12.88</v>
      </c>
      <c r="O1392" s="67">
        <v>9.5</v>
      </c>
      <c r="P1392" s="26">
        <v>30.97</v>
      </c>
      <c r="Q1392" s="26">
        <v>3.26</v>
      </c>
      <c r="R1392" s="27">
        <v>6.7490679116623065E-3</v>
      </c>
      <c r="S1392" s="67">
        <v>0</v>
      </c>
      <c r="T1392" s="25" t="s">
        <v>417</v>
      </c>
      <c r="U1392" s="25" t="s">
        <v>417</v>
      </c>
      <c r="V1392" s="25" t="s">
        <v>417</v>
      </c>
      <c r="W1392" s="24">
        <v>1</v>
      </c>
      <c r="X1392" s="24">
        <v>1</v>
      </c>
    </row>
    <row r="1393" spans="1:24" hidden="1" x14ac:dyDescent="0.35">
      <c r="A1393" t="str">
        <f t="shared" si="21"/>
        <v>6192RANCHCP</v>
      </c>
      <c r="B1393" s="34">
        <v>6192</v>
      </c>
      <c r="C1393" s="31" t="s">
        <v>246</v>
      </c>
      <c r="D1393" s="31" t="s">
        <v>457</v>
      </c>
      <c r="E1393" s="31" t="s">
        <v>446</v>
      </c>
      <c r="F1393" s="32">
        <v>4.84</v>
      </c>
      <c r="G1393" s="68">
        <v>24</v>
      </c>
      <c r="H1393" s="32">
        <v>52.48</v>
      </c>
      <c r="I1393" s="32">
        <v>47.64</v>
      </c>
      <c r="J1393" s="68">
        <v>236</v>
      </c>
      <c r="K1393" s="68">
        <v>260</v>
      </c>
      <c r="L1393" s="68">
        <v>183</v>
      </c>
      <c r="M1393" s="68">
        <v>120</v>
      </c>
      <c r="N1393" s="68">
        <v>303</v>
      </c>
      <c r="O1393" s="68">
        <v>43</v>
      </c>
      <c r="P1393" s="32">
        <v>8.6774000000000004</v>
      </c>
      <c r="Q1393" s="32">
        <v>0.20180000000000001</v>
      </c>
      <c r="R1393" s="33">
        <v>1.8821586568604871E-3</v>
      </c>
      <c r="S1393" s="68">
        <v>0</v>
      </c>
      <c r="T1393" s="31" t="s">
        <v>417</v>
      </c>
      <c r="U1393" s="31" t="s">
        <v>417</v>
      </c>
      <c r="V1393" s="31" t="s">
        <v>417</v>
      </c>
      <c r="W1393" s="30">
        <v>1</v>
      </c>
      <c r="X1393" s="30">
        <v>1</v>
      </c>
    </row>
    <row r="1394" spans="1:24" hidden="1" x14ac:dyDescent="0.35">
      <c r="A1394" t="str">
        <f t="shared" si="21"/>
        <v>872410PIZBO</v>
      </c>
      <c r="B1394" s="28">
        <v>8724</v>
      </c>
      <c r="C1394" s="25" t="s">
        <v>174</v>
      </c>
      <c r="D1394" s="25" t="s">
        <v>173</v>
      </c>
      <c r="E1394" s="25" t="s">
        <v>446</v>
      </c>
      <c r="F1394" s="26">
        <v>4.83</v>
      </c>
      <c r="G1394" s="67">
        <v>17</v>
      </c>
      <c r="H1394" s="26">
        <v>28.4</v>
      </c>
      <c r="I1394" s="26">
        <v>23.57</v>
      </c>
      <c r="J1394" s="67">
        <v>83</v>
      </c>
      <c r="K1394" s="67">
        <v>100</v>
      </c>
      <c r="L1394" s="67">
        <v>98</v>
      </c>
      <c r="M1394" s="67">
        <v>100</v>
      </c>
      <c r="N1394" s="67">
        <v>198</v>
      </c>
      <c r="O1394" s="67">
        <v>98</v>
      </c>
      <c r="P1394" s="26">
        <v>27.841799999999999</v>
      </c>
      <c r="Q1394" s="26">
        <v>0.28410000000000002</v>
      </c>
      <c r="R1394" s="27">
        <v>4.7567222029334571E-3</v>
      </c>
      <c r="S1394" s="67">
        <v>0</v>
      </c>
      <c r="T1394" s="25" t="s">
        <v>417</v>
      </c>
      <c r="U1394" s="25" t="s">
        <v>417</v>
      </c>
      <c r="V1394" s="25" t="s">
        <v>417</v>
      </c>
      <c r="W1394" s="24">
        <v>1</v>
      </c>
      <c r="X1394" s="24">
        <v>1</v>
      </c>
    </row>
    <row r="1395" spans="1:24" hidden="1" x14ac:dyDescent="0.35">
      <c r="A1395" t="str">
        <f t="shared" si="21"/>
        <v>545710PIZBO</v>
      </c>
      <c r="B1395" s="34">
        <v>5457</v>
      </c>
      <c r="C1395" s="31" t="s">
        <v>174</v>
      </c>
      <c r="D1395" s="31" t="s">
        <v>173</v>
      </c>
      <c r="E1395" s="31" t="s">
        <v>446</v>
      </c>
      <c r="F1395" s="32">
        <v>-4.83</v>
      </c>
      <c r="G1395" s="68">
        <v>-17</v>
      </c>
      <c r="H1395" s="32">
        <v>30.11</v>
      </c>
      <c r="I1395" s="32">
        <v>34.94</v>
      </c>
      <c r="J1395" s="68">
        <v>123</v>
      </c>
      <c r="K1395" s="68">
        <v>106</v>
      </c>
      <c r="L1395" s="68">
        <v>206</v>
      </c>
      <c r="M1395" s="68">
        <v>200</v>
      </c>
      <c r="N1395" s="68">
        <v>406</v>
      </c>
      <c r="O1395" s="68">
        <v>300</v>
      </c>
      <c r="P1395" s="32">
        <v>85.23</v>
      </c>
      <c r="Q1395" s="32">
        <v>0.28410000000000002</v>
      </c>
      <c r="R1395" s="33">
        <v>1.0361764415784987E-2</v>
      </c>
      <c r="S1395" s="68">
        <v>0</v>
      </c>
      <c r="T1395" s="31" t="s">
        <v>417</v>
      </c>
      <c r="U1395" s="31" t="s">
        <v>417</v>
      </c>
      <c r="V1395" s="31" t="s">
        <v>417</v>
      </c>
      <c r="W1395" s="30">
        <v>1</v>
      </c>
      <c r="X1395" s="30">
        <v>1</v>
      </c>
    </row>
    <row r="1396" spans="1:24" hidden="1" x14ac:dyDescent="0.35">
      <c r="A1396" t="str">
        <f t="shared" si="21"/>
        <v>616714PIZBO</v>
      </c>
      <c r="B1396" s="28">
        <v>6167</v>
      </c>
      <c r="C1396" s="25" t="s">
        <v>178</v>
      </c>
      <c r="D1396" s="25" t="s">
        <v>177</v>
      </c>
      <c r="E1396" s="25" t="s">
        <v>446</v>
      </c>
      <c r="F1396" s="26">
        <v>4.82</v>
      </c>
      <c r="G1396" s="67">
        <v>12</v>
      </c>
      <c r="H1396" s="26">
        <v>225.01</v>
      </c>
      <c r="I1396" s="26">
        <v>220.19</v>
      </c>
      <c r="J1396" s="67">
        <v>548</v>
      </c>
      <c r="K1396" s="67">
        <v>560</v>
      </c>
      <c r="L1396" s="67">
        <v>561</v>
      </c>
      <c r="M1396" s="67">
        <v>250</v>
      </c>
      <c r="N1396" s="67">
        <v>811</v>
      </c>
      <c r="O1396" s="67">
        <v>251</v>
      </c>
      <c r="P1396" s="26">
        <v>100.8518</v>
      </c>
      <c r="Q1396" s="26">
        <v>0.40179999999999999</v>
      </c>
      <c r="R1396" s="27">
        <v>1.7122099886799219E-2</v>
      </c>
      <c r="S1396" s="67">
        <v>0</v>
      </c>
      <c r="T1396" s="25" t="s">
        <v>417</v>
      </c>
      <c r="U1396" s="25" t="s">
        <v>417</v>
      </c>
      <c r="V1396" s="25" t="s">
        <v>417</v>
      </c>
      <c r="W1396" s="24">
        <v>1</v>
      </c>
      <c r="X1396" s="24">
        <v>1</v>
      </c>
    </row>
    <row r="1397" spans="1:24" hidden="1" x14ac:dyDescent="0.35">
      <c r="A1397" t="str">
        <f t="shared" si="21"/>
        <v>5468PENNE</v>
      </c>
      <c r="B1397" s="34">
        <v>5468</v>
      </c>
      <c r="C1397" s="31" t="s">
        <v>86</v>
      </c>
      <c r="D1397" s="31" t="s">
        <v>482</v>
      </c>
      <c r="E1397" s="31" t="s">
        <v>446</v>
      </c>
      <c r="F1397" s="32">
        <v>4.82</v>
      </c>
      <c r="G1397" s="68">
        <v>1.04</v>
      </c>
      <c r="H1397" s="32">
        <v>26.58</v>
      </c>
      <c r="I1397" s="32">
        <v>21.76</v>
      </c>
      <c r="J1397" s="68">
        <v>4.66</v>
      </c>
      <c r="K1397" s="68">
        <v>5.7</v>
      </c>
      <c r="L1397" s="68">
        <v>6</v>
      </c>
      <c r="M1397" s="68">
        <v>4</v>
      </c>
      <c r="N1397" s="68">
        <v>10</v>
      </c>
      <c r="O1397" s="68">
        <v>4.3</v>
      </c>
      <c r="P1397" s="32">
        <v>20.038</v>
      </c>
      <c r="Q1397" s="32">
        <v>4.66</v>
      </c>
      <c r="R1397" s="33">
        <v>3.1794742611260737E-3</v>
      </c>
      <c r="S1397" s="68">
        <v>0</v>
      </c>
      <c r="T1397" s="31" t="s">
        <v>417</v>
      </c>
      <c r="U1397" s="31" t="s">
        <v>417</v>
      </c>
      <c r="V1397" s="31" t="s">
        <v>417</v>
      </c>
      <c r="W1397" s="30">
        <v>1</v>
      </c>
      <c r="X1397" s="30">
        <v>1</v>
      </c>
    </row>
    <row r="1398" spans="1:24" hidden="1" x14ac:dyDescent="0.35">
      <c r="A1398" t="str">
        <f t="shared" si="21"/>
        <v>6118PARCHPA</v>
      </c>
      <c r="B1398" s="28">
        <v>6118</v>
      </c>
      <c r="C1398" s="25" t="s">
        <v>238</v>
      </c>
      <c r="D1398" s="25" t="s">
        <v>237</v>
      </c>
      <c r="E1398" s="25" t="s">
        <v>446</v>
      </c>
      <c r="F1398" s="26">
        <v>4.82</v>
      </c>
      <c r="G1398" s="67">
        <v>0.13</v>
      </c>
      <c r="H1398" s="26">
        <v>22.51</v>
      </c>
      <c r="I1398" s="26">
        <v>17.690000000000001</v>
      </c>
      <c r="J1398" s="67">
        <v>0.47</v>
      </c>
      <c r="K1398" s="67">
        <v>0.6</v>
      </c>
      <c r="L1398" s="67">
        <v>1.2</v>
      </c>
      <c r="M1398" s="67">
        <v>0</v>
      </c>
      <c r="N1398" s="67">
        <v>1.2</v>
      </c>
      <c r="O1398" s="67">
        <v>0.6</v>
      </c>
      <c r="P1398" s="26">
        <v>22.524000000000001</v>
      </c>
      <c r="Q1398" s="26">
        <v>37.54</v>
      </c>
      <c r="R1398" s="27">
        <v>4.3013899367527249E-3</v>
      </c>
      <c r="S1398" s="67">
        <v>0</v>
      </c>
      <c r="T1398" s="25" t="s">
        <v>417</v>
      </c>
      <c r="U1398" s="25" t="s">
        <v>417</v>
      </c>
      <c r="V1398" s="25" t="s">
        <v>417</v>
      </c>
      <c r="W1398" s="24">
        <v>1</v>
      </c>
      <c r="X1398" s="24">
        <v>1</v>
      </c>
    </row>
    <row r="1399" spans="1:24" hidden="1" x14ac:dyDescent="0.35">
      <c r="A1399" t="str">
        <f t="shared" si="21"/>
        <v>5490BBARBSAU</v>
      </c>
      <c r="B1399" s="34">
        <v>5490</v>
      </c>
      <c r="C1399" s="31" t="s">
        <v>49</v>
      </c>
      <c r="D1399" s="31" t="s">
        <v>219</v>
      </c>
      <c r="E1399" s="31" t="s">
        <v>446</v>
      </c>
      <c r="F1399" s="32">
        <v>4.79</v>
      </c>
      <c r="G1399" s="68">
        <v>0.89</v>
      </c>
      <c r="H1399" s="32">
        <v>51.87</v>
      </c>
      <c r="I1399" s="32">
        <v>47.08</v>
      </c>
      <c r="J1399" s="68">
        <v>8.73</v>
      </c>
      <c r="K1399" s="68">
        <v>9.6199999999999992</v>
      </c>
      <c r="L1399" s="68">
        <v>13.08</v>
      </c>
      <c r="M1399" s="68">
        <v>0</v>
      </c>
      <c r="N1399" s="68">
        <v>13.08</v>
      </c>
      <c r="O1399" s="68">
        <v>3.46</v>
      </c>
      <c r="P1399" s="32">
        <v>18.6494</v>
      </c>
      <c r="Q1399" s="32">
        <v>5.39</v>
      </c>
      <c r="R1399" s="33">
        <v>2.8275489574393041E-3</v>
      </c>
      <c r="S1399" s="68">
        <v>0</v>
      </c>
      <c r="T1399" s="31" t="s">
        <v>417</v>
      </c>
      <c r="U1399" s="31" t="s">
        <v>417</v>
      </c>
      <c r="V1399" s="31" t="s">
        <v>417</v>
      </c>
      <c r="W1399" s="30">
        <v>1</v>
      </c>
      <c r="X1399" s="30">
        <v>1</v>
      </c>
    </row>
    <row r="1400" spans="1:24" hidden="1" x14ac:dyDescent="0.35">
      <c r="A1400" t="str">
        <f t="shared" si="21"/>
        <v>4293PINEAPL</v>
      </c>
      <c r="B1400" s="28">
        <v>4293</v>
      </c>
      <c r="C1400" s="25" t="s">
        <v>62</v>
      </c>
      <c r="D1400" s="25" t="s">
        <v>244</v>
      </c>
      <c r="E1400" s="25" t="s">
        <v>446</v>
      </c>
      <c r="F1400" s="26">
        <v>-4.78</v>
      </c>
      <c r="G1400" s="67">
        <v>-0.73</v>
      </c>
      <c r="H1400" s="26">
        <v>16.22</v>
      </c>
      <c r="I1400" s="26">
        <v>21</v>
      </c>
      <c r="J1400" s="67">
        <v>3.21</v>
      </c>
      <c r="K1400" s="67">
        <v>2.4700000000000002</v>
      </c>
      <c r="L1400" s="67">
        <v>8.84</v>
      </c>
      <c r="M1400" s="67">
        <v>0</v>
      </c>
      <c r="N1400" s="67">
        <v>8.84</v>
      </c>
      <c r="O1400" s="67">
        <v>6.35</v>
      </c>
      <c r="P1400" s="26">
        <v>41.465499999999999</v>
      </c>
      <c r="Q1400" s="26">
        <v>6.53</v>
      </c>
      <c r="R1400" s="27">
        <v>8.2570742200364956E-3</v>
      </c>
      <c r="S1400" s="67">
        <v>0</v>
      </c>
      <c r="T1400" s="25" t="s">
        <v>417</v>
      </c>
      <c r="U1400" s="25" t="s">
        <v>417</v>
      </c>
      <c r="V1400" s="25" t="s">
        <v>417</v>
      </c>
      <c r="W1400" s="24">
        <v>1</v>
      </c>
      <c r="X1400" s="24">
        <v>1</v>
      </c>
    </row>
    <row r="1401" spans="1:24" hidden="1" x14ac:dyDescent="0.35">
      <c r="A1401" t="str">
        <f t="shared" si="21"/>
        <v>5490RANDRE</v>
      </c>
      <c r="B1401" s="34">
        <v>5490</v>
      </c>
      <c r="C1401" s="31" t="s">
        <v>245</v>
      </c>
      <c r="D1401" s="31" t="s">
        <v>497</v>
      </c>
      <c r="E1401" s="31" t="s">
        <v>446</v>
      </c>
      <c r="F1401" s="32">
        <v>-4.78</v>
      </c>
      <c r="G1401" s="68">
        <v>-1.68</v>
      </c>
      <c r="H1401" s="32">
        <v>15.09</v>
      </c>
      <c r="I1401" s="32">
        <v>19.87</v>
      </c>
      <c r="J1401" s="68">
        <v>6.98</v>
      </c>
      <c r="K1401" s="68">
        <v>5.3</v>
      </c>
      <c r="L1401" s="68">
        <v>11.25</v>
      </c>
      <c r="M1401" s="68">
        <v>0</v>
      </c>
      <c r="N1401" s="68">
        <v>11.25</v>
      </c>
      <c r="O1401" s="68">
        <v>5.96</v>
      </c>
      <c r="P1401" s="32">
        <v>16.993151999999998</v>
      </c>
      <c r="Q1401" s="32">
        <v>2.8512</v>
      </c>
      <c r="R1401" s="33">
        <v>2.5764351250553699E-3</v>
      </c>
      <c r="S1401" s="68">
        <v>0</v>
      </c>
      <c r="T1401" s="31" t="s">
        <v>417</v>
      </c>
      <c r="U1401" s="31" t="s">
        <v>417</v>
      </c>
      <c r="V1401" s="31" t="s">
        <v>417</v>
      </c>
      <c r="W1401" s="30">
        <v>1</v>
      </c>
      <c r="X1401" s="30">
        <v>1</v>
      </c>
    </row>
    <row r="1402" spans="1:24" hidden="1" x14ac:dyDescent="0.35">
      <c r="A1402" t="str">
        <f t="shared" si="21"/>
        <v>6194MARSAUC</v>
      </c>
      <c r="B1402" s="28">
        <v>6194</v>
      </c>
      <c r="C1402" s="25" t="s">
        <v>231</v>
      </c>
      <c r="D1402" s="25" t="s">
        <v>453</v>
      </c>
      <c r="E1402" s="25" t="s">
        <v>446</v>
      </c>
      <c r="F1402" s="26">
        <v>4.78</v>
      </c>
      <c r="G1402" s="67">
        <v>20</v>
      </c>
      <c r="H1402" s="26">
        <v>79.38</v>
      </c>
      <c r="I1402" s="26">
        <v>74.599999999999994</v>
      </c>
      <c r="J1402" s="67">
        <v>312</v>
      </c>
      <c r="K1402" s="67">
        <v>332</v>
      </c>
      <c r="L1402" s="67">
        <v>112</v>
      </c>
      <c r="M1402" s="67">
        <v>360</v>
      </c>
      <c r="N1402" s="67">
        <v>472</v>
      </c>
      <c r="O1402" s="67">
        <v>140</v>
      </c>
      <c r="P1402" s="26">
        <v>33.473999999999997</v>
      </c>
      <c r="Q1402" s="26">
        <v>0.23910000000000001</v>
      </c>
      <c r="R1402" s="27">
        <v>4.9093543322016077E-3</v>
      </c>
      <c r="S1402" s="67">
        <v>0</v>
      </c>
      <c r="T1402" s="25" t="s">
        <v>417</v>
      </c>
      <c r="U1402" s="25" t="s">
        <v>417</v>
      </c>
      <c r="V1402" s="25" t="s">
        <v>417</v>
      </c>
      <c r="W1402" s="24">
        <v>1</v>
      </c>
      <c r="X1402" s="24">
        <v>1</v>
      </c>
    </row>
    <row r="1403" spans="1:24" hidden="1" x14ac:dyDescent="0.35">
      <c r="A1403" t="str">
        <f t="shared" si="21"/>
        <v>5457MARSAUC</v>
      </c>
      <c r="B1403" s="34">
        <v>5457</v>
      </c>
      <c r="C1403" s="31" t="s">
        <v>231</v>
      </c>
      <c r="D1403" s="31" t="s">
        <v>453</v>
      </c>
      <c r="E1403" s="31" t="s">
        <v>446</v>
      </c>
      <c r="F1403" s="32">
        <v>4.78</v>
      </c>
      <c r="G1403" s="68">
        <v>20</v>
      </c>
      <c r="H1403" s="32">
        <v>51.4</v>
      </c>
      <c r="I1403" s="32">
        <v>46.62</v>
      </c>
      <c r="J1403" s="68">
        <v>195</v>
      </c>
      <c r="K1403" s="68">
        <v>215</v>
      </c>
      <c r="L1403" s="68">
        <v>74</v>
      </c>
      <c r="M1403" s="68">
        <v>240</v>
      </c>
      <c r="N1403" s="68">
        <v>314</v>
      </c>
      <c r="O1403" s="68">
        <v>99</v>
      </c>
      <c r="P1403" s="32">
        <v>23.6709</v>
      </c>
      <c r="Q1403" s="32">
        <v>0.23910000000000001</v>
      </c>
      <c r="R1403" s="33">
        <v>2.8777694392773069E-3</v>
      </c>
      <c r="S1403" s="68">
        <v>0</v>
      </c>
      <c r="T1403" s="31" t="s">
        <v>417</v>
      </c>
      <c r="U1403" s="31" t="s">
        <v>417</v>
      </c>
      <c r="V1403" s="31" t="s">
        <v>417</v>
      </c>
      <c r="W1403" s="30">
        <v>1</v>
      </c>
      <c r="X1403" s="30">
        <v>1</v>
      </c>
    </row>
    <row r="1404" spans="1:24" hidden="1" x14ac:dyDescent="0.35">
      <c r="A1404" t="str">
        <f t="shared" si="21"/>
        <v>1484FPBOWL</v>
      </c>
      <c r="B1404" s="28">
        <v>1484</v>
      </c>
      <c r="C1404" s="25" t="s">
        <v>164</v>
      </c>
      <c r="D1404" s="25" t="s">
        <v>163</v>
      </c>
      <c r="E1404" s="25" t="s">
        <v>446</v>
      </c>
      <c r="F1404" s="26">
        <v>-4.7699999999999996</v>
      </c>
      <c r="G1404" s="67">
        <v>-35.5</v>
      </c>
      <c r="H1404" s="26">
        <v>8.2799999999999994</v>
      </c>
      <c r="I1404" s="26">
        <v>13.05</v>
      </c>
      <c r="J1404" s="67">
        <v>97</v>
      </c>
      <c r="K1404" s="67">
        <v>61.5</v>
      </c>
      <c r="L1404" s="67">
        <v>231</v>
      </c>
      <c r="M1404" s="67">
        <v>0</v>
      </c>
      <c r="N1404" s="67">
        <v>231</v>
      </c>
      <c r="O1404" s="67">
        <v>169.5</v>
      </c>
      <c r="P1404" s="26">
        <v>22.83165</v>
      </c>
      <c r="Q1404" s="26">
        <v>0.13469999999999999</v>
      </c>
      <c r="R1404" s="27">
        <v>5.9406304606333272E-3</v>
      </c>
      <c r="S1404" s="67">
        <v>0</v>
      </c>
      <c r="T1404" s="25" t="s">
        <v>417</v>
      </c>
      <c r="U1404" s="25" t="s">
        <v>417</v>
      </c>
      <c r="V1404" s="25" t="s">
        <v>417</v>
      </c>
      <c r="W1404" s="24">
        <v>1</v>
      </c>
      <c r="X1404" s="24">
        <v>1</v>
      </c>
    </row>
    <row r="1405" spans="1:24" hidden="1" x14ac:dyDescent="0.35">
      <c r="A1405" t="str">
        <f t="shared" si="21"/>
        <v>5480SUBRL</v>
      </c>
      <c r="B1405" s="34">
        <v>5480</v>
      </c>
      <c r="C1405" s="31" t="s">
        <v>250</v>
      </c>
      <c r="D1405" s="31" t="s">
        <v>24</v>
      </c>
      <c r="E1405" s="31" t="s">
        <v>446</v>
      </c>
      <c r="F1405" s="32">
        <v>4.7699999999999996</v>
      </c>
      <c r="G1405" s="68">
        <v>8</v>
      </c>
      <c r="H1405" s="32">
        <v>63.63</v>
      </c>
      <c r="I1405" s="32">
        <v>58.86</v>
      </c>
      <c r="J1405" s="68">
        <v>99</v>
      </c>
      <c r="K1405" s="68">
        <v>107</v>
      </c>
      <c r="L1405" s="68">
        <v>50</v>
      </c>
      <c r="M1405" s="68">
        <v>120</v>
      </c>
      <c r="N1405" s="68">
        <v>170</v>
      </c>
      <c r="O1405" s="68">
        <v>63</v>
      </c>
      <c r="P1405" s="32">
        <v>37.459800000000001</v>
      </c>
      <c r="Q1405" s="32">
        <v>0.59460000000000002</v>
      </c>
      <c r="R1405" s="33">
        <v>5.8647099994230756E-3</v>
      </c>
      <c r="S1405" s="68">
        <v>0</v>
      </c>
      <c r="T1405" s="31" t="s">
        <v>417</v>
      </c>
      <c r="U1405" s="31" t="s">
        <v>417</v>
      </c>
      <c r="V1405" s="31" t="s">
        <v>417</v>
      </c>
      <c r="W1405" s="30">
        <v>1</v>
      </c>
      <c r="X1405" s="30">
        <v>1</v>
      </c>
    </row>
    <row r="1406" spans="1:24" hidden="1" x14ac:dyDescent="0.35">
      <c r="A1406" t="str">
        <f t="shared" si="21"/>
        <v>5462OREGANO</v>
      </c>
      <c r="B1406" s="28">
        <v>5462</v>
      </c>
      <c r="C1406" s="25" t="s">
        <v>234</v>
      </c>
      <c r="D1406" s="25" t="s">
        <v>233</v>
      </c>
      <c r="E1406" s="25" t="s">
        <v>446</v>
      </c>
      <c r="F1406" s="26">
        <v>-4.7699999999999996</v>
      </c>
      <c r="G1406" s="67">
        <v>-1.4</v>
      </c>
      <c r="H1406" s="26">
        <v>-1.72</v>
      </c>
      <c r="I1406" s="26">
        <v>3.05</v>
      </c>
      <c r="J1406" s="67">
        <v>0.91</v>
      </c>
      <c r="K1406" s="67">
        <v>-0.49</v>
      </c>
      <c r="L1406" s="67">
        <v>1</v>
      </c>
      <c r="M1406" s="67">
        <v>1</v>
      </c>
      <c r="N1406" s="67">
        <v>2</v>
      </c>
      <c r="O1406" s="67">
        <v>2.5</v>
      </c>
      <c r="P1406" s="26">
        <v>8.5250000000000004</v>
      </c>
      <c r="Q1406" s="26">
        <v>3.41</v>
      </c>
      <c r="R1406" s="27">
        <v>1.4116596630132418E-3</v>
      </c>
      <c r="S1406" s="67">
        <v>0</v>
      </c>
      <c r="T1406" s="25" t="s">
        <v>417</v>
      </c>
      <c r="U1406" s="25" t="s">
        <v>417</v>
      </c>
      <c r="V1406" s="25" t="s">
        <v>417</v>
      </c>
      <c r="W1406" s="24">
        <v>1</v>
      </c>
      <c r="X1406" s="24">
        <v>1</v>
      </c>
    </row>
    <row r="1407" spans="1:24" hidden="1" x14ac:dyDescent="0.35">
      <c r="A1407" t="str">
        <f t="shared" si="21"/>
        <v>4283CAEPK</v>
      </c>
      <c r="B1407" s="34">
        <v>4283</v>
      </c>
      <c r="C1407" s="31" t="s">
        <v>185</v>
      </c>
      <c r="D1407" s="31" t="s">
        <v>486</v>
      </c>
      <c r="E1407" s="31" t="s">
        <v>446</v>
      </c>
      <c r="F1407" s="32">
        <v>-4.76</v>
      </c>
      <c r="G1407" s="68">
        <v>-17</v>
      </c>
      <c r="H1407" s="32">
        <v>0</v>
      </c>
      <c r="I1407" s="32">
        <v>4.76</v>
      </c>
      <c r="J1407" s="68">
        <v>17</v>
      </c>
      <c r="K1407" s="68">
        <v>0</v>
      </c>
      <c r="L1407" s="68">
        <v>60</v>
      </c>
      <c r="M1407" s="68">
        <v>0</v>
      </c>
      <c r="N1407" s="68">
        <v>60</v>
      </c>
      <c r="O1407" s="68">
        <v>60</v>
      </c>
      <c r="P1407" s="32">
        <v>16.782</v>
      </c>
      <c r="Q1407" s="32">
        <v>0.2797</v>
      </c>
      <c r="R1407" s="33">
        <v>3.1639581912581241E-3</v>
      </c>
      <c r="S1407" s="68">
        <v>0</v>
      </c>
      <c r="T1407" s="31" t="s">
        <v>417</v>
      </c>
      <c r="U1407" s="31" t="s">
        <v>417</v>
      </c>
      <c r="V1407" s="31" t="s">
        <v>417</v>
      </c>
      <c r="W1407" s="30">
        <v>1</v>
      </c>
      <c r="X1407" s="30">
        <v>1</v>
      </c>
    </row>
    <row r="1408" spans="1:24" hidden="1" x14ac:dyDescent="0.35">
      <c r="A1408" t="str">
        <f t="shared" si="21"/>
        <v>4391CINNMGC</v>
      </c>
      <c r="B1408" s="28">
        <v>4391</v>
      </c>
      <c r="C1408" s="25" t="s">
        <v>59</v>
      </c>
      <c r="D1408" s="25" t="s">
        <v>60</v>
      </c>
      <c r="E1408" s="25" t="s">
        <v>446</v>
      </c>
      <c r="F1408" s="26">
        <v>-4.71</v>
      </c>
      <c r="G1408" s="67">
        <v>-0.88</v>
      </c>
      <c r="H1408" s="26">
        <v>16.170000000000002</v>
      </c>
      <c r="I1408" s="26">
        <v>20.88</v>
      </c>
      <c r="J1408" s="67">
        <v>3.89</v>
      </c>
      <c r="K1408" s="67">
        <v>3.01</v>
      </c>
      <c r="L1408" s="67">
        <v>10</v>
      </c>
      <c r="M1408" s="67">
        <v>12</v>
      </c>
      <c r="N1408" s="67">
        <v>22</v>
      </c>
      <c r="O1408" s="67">
        <v>19</v>
      </c>
      <c r="P1408" s="26">
        <v>102.41</v>
      </c>
      <c r="Q1408" s="26">
        <v>5.39</v>
      </c>
      <c r="R1408" s="27">
        <v>2.2824219079518256E-2</v>
      </c>
      <c r="S1408" s="67">
        <v>0</v>
      </c>
      <c r="T1408" s="25" t="s">
        <v>417</v>
      </c>
      <c r="U1408" s="25" t="s">
        <v>417</v>
      </c>
      <c r="V1408" s="25" t="s">
        <v>417</v>
      </c>
      <c r="W1408" s="24">
        <v>1</v>
      </c>
      <c r="X1408" s="24">
        <v>1</v>
      </c>
    </row>
    <row r="1409" spans="1:24" hidden="1" x14ac:dyDescent="0.35">
      <c r="A1409" t="str">
        <f t="shared" si="21"/>
        <v>6192FETA</v>
      </c>
      <c r="B1409" s="34">
        <v>6192</v>
      </c>
      <c r="C1409" s="31" t="s">
        <v>107</v>
      </c>
      <c r="D1409" s="31" t="s">
        <v>201</v>
      </c>
      <c r="E1409" s="31" t="s">
        <v>446</v>
      </c>
      <c r="F1409" s="32">
        <v>-4.7</v>
      </c>
      <c r="G1409" s="68">
        <v>-1.37</v>
      </c>
      <c r="H1409" s="32">
        <v>12.91</v>
      </c>
      <c r="I1409" s="32">
        <v>17.61</v>
      </c>
      <c r="J1409" s="68">
        <v>5.15</v>
      </c>
      <c r="K1409" s="68">
        <v>3.78</v>
      </c>
      <c r="L1409" s="68">
        <v>7</v>
      </c>
      <c r="M1409" s="68">
        <v>0</v>
      </c>
      <c r="N1409" s="68">
        <v>7</v>
      </c>
      <c r="O1409" s="68">
        <v>3.23</v>
      </c>
      <c r="P1409" s="32">
        <v>11.068241</v>
      </c>
      <c r="Q1409" s="32">
        <v>3.4266999999999999</v>
      </c>
      <c r="R1409" s="33">
        <v>2.4007404999617597E-3</v>
      </c>
      <c r="S1409" s="68">
        <v>0</v>
      </c>
      <c r="T1409" s="31" t="s">
        <v>417</v>
      </c>
      <c r="U1409" s="31" t="s">
        <v>417</v>
      </c>
      <c r="V1409" s="31" t="s">
        <v>417</v>
      </c>
      <c r="W1409" s="30">
        <v>1</v>
      </c>
      <c r="X1409" s="30">
        <v>1</v>
      </c>
    </row>
    <row r="1410" spans="1:24" hidden="1" x14ac:dyDescent="0.35">
      <c r="A1410" t="str">
        <f t="shared" si="21"/>
        <v>6192TOTS</v>
      </c>
      <c r="B1410" s="28">
        <v>6192</v>
      </c>
      <c r="C1410" s="25" t="s">
        <v>383</v>
      </c>
      <c r="D1410" s="25" t="s">
        <v>522</v>
      </c>
      <c r="E1410" s="25" t="s">
        <v>446</v>
      </c>
      <c r="F1410" s="26">
        <v>4.6900000000000004</v>
      </c>
      <c r="G1410" s="67">
        <v>2.5</v>
      </c>
      <c r="H1410" s="26">
        <v>26.26</v>
      </c>
      <c r="I1410" s="26">
        <v>21.57</v>
      </c>
      <c r="J1410" s="67">
        <v>11.5</v>
      </c>
      <c r="K1410" s="67">
        <v>14</v>
      </c>
      <c r="L1410" s="67">
        <v>12</v>
      </c>
      <c r="M1410" s="67">
        <v>8</v>
      </c>
      <c r="N1410" s="67">
        <v>20</v>
      </c>
      <c r="O1410" s="67">
        <v>6</v>
      </c>
      <c r="P1410" s="26">
        <v>11.25</v>
      </c>
      <c r="Q1410" s="26">
        <v>1.875</v>
      </c>
      <c r="R1410" s="27">
        <v>2.4401646679512849E-3</v>
      </c>
      <c r="S1410" s="67">
        <v>0</v>
      </c>
      <c r="T1410" s="25" t="s">
        <v>417</v>
      </c>
      <c r="U1410" s="25" t="s">
        <v>417</v>
      </c>
      <c r="V1410" s="25" t="s">
        <v>417</v>
      </c>
      <c r="W1410" s="24">
        <v>1</v>
      </c>
      <c r="X1410" s="24">
        <v>1</v>
      </c>
    </row>
    <row r="1411" spans="1:24" hidden="1" x14ac:dyDescent="0.35">
      <c r="A1411" t="str">
        <f t="shared" ref="A1411:A1474" si="22">B1411&amp;C1411</f>
        <v>4391TOTS</v>
      </c>
      <c r="B1411" s="34">
        <v>4391</v>
      </c>
      <c r="C1411" s="31" t="s">
        <v>383</v>
      </c>
      <c r="D1411" s="31" t="s">
        <v>522</v>
      </c>
      <c r="E1411" s="31" t="s">
        <v>446</v>
      </c>
      <c r="F1411" s="32">
        <v>4.6900000000000004</v>
      </c>
      <c r="G1411" s="68">
        <v>2.5</v>
      </c>
      <c r="H1411" s="32">
        <v>15.01</v>
      </c>
      <c r="I1411" s="32">
        <v>10.32</v>
      </c>
      <c r="J1411" s="68">
        <v>5.5</v>
      </c>
      <c r="K1411" s="68">
        <v>8</v>
      </c>
      <c r="L1411" s="68">
        <v>4</v>
      </c>
      <c r="M1411" s="68">
        <v>16</v>
      </c>
      <c r="N1411" s="68">
        <v>20</v>
      </c>
      <c r="O1411" s="68">
        <v>12</v>
      </c>
      <c r="P1411" s="32">
        <v>22.5</v>
      </c>
      <c r="Q1411" s="32">
        <v>1.875</v>
      </c>
      <c r="R1411" s="33">
        <v>5.0145974933030052E-3</v>
      </c>
      <c r="S1411" s="68">
        <v>0</v>
      </c>
      <c r="T1411" s="31" t="s">
        <v>417</v>
      </c>
      <c r="U1411" s="31" t="s">
        <v>417</v>
      </c>
      <c r="V1411" s="31" t="s">
        <v>417</v>
      </c>
      <c r="W1411" s="30">
        <v>1</v>
      </c>
      <c r="X1411" s="30">
        <v>1</v>
      </c>
    </row>
    <row r="1412" spans="1:24" hidden="1" x14ac:dyDescent="0.35">
      <c r="A1412" t="str">
        <f t="shared" si="22"/>
        <v>545912PIZBO</v>
      </c>
      <c r="B1412" s="28">
        <v>5459</v>
      </c>
      <c r="C1412" s="25" t="s">
        <v>176</v>
      </c>
      <c r="D1412" s="25" t="s">
        <v>175</v>
      </c>
      <c r="E1412" s="25" t="s">
        <v>446</v>
      </c>
      <c r="F1412" s="26">
        <v>4.68</v>
      </c>
      <c r="G1412" s="67">
        <v>15</v>
      </c>
      <c r="H1412" s="26">
        <v>221.29</v>
      </c>
      <c r="I1412" s="26">
        <v>216.61</v>
      </c>
      <c r="J1412" s="67">
        <v>694</v>
      </c>
      <c r="K1412" s="67">
        <v>709</v>
      </c>
      <c r="L1412" s="67">
        <v>1642</v>
      </c>
      <c r="M1412" s="67">
        <v>500</v>
      </c>
      <c r="N1412" s="67">
        <v>2142</v>
      </c>
      <c r="O1412" s="67">
        <v>1433</v>
      </c>
      <c r="P1412" s="26">
        <v>447.23930000000001</v>
      </c>
      <c r="Q1412" s="26">
        <v>0.31209999999999999</v>
      </c>
      <c r="R1412" s="27">
        <v>5.6535968392597384E-2</v>
      </c>
      <c r="S1412" s="67">
        <v>0</v>
      </c>
      <c r="T1412" s="25" t="s">
        <v>417</v>
      </c>
      <c r="U1412" s="25" t="s">
        <v>417</v>
      </c>
      <c r="V1412" s="25" t="s">
        <v>417</v>
      </c>
      <c r="W1412" s="24">
        <v>1</v>
      </c>
      <c r="X1412" s="24">
        <v>1</v>
      </c>
    </row>
    <row r="1413" spans="1:24" hidden="1" x14ac:dyDescent="0.35">
      <c r="A1413" t="str">
        <f t="shared" si="22"/>
        <v>5480GARSAUC</v>
      </c>
      <c r="B1413" s="34">
        <v>5480</v>
      </c>
      <c r="C1413" s="31" t="s">
        <v>206</v>
      </c>
      <c r="D1413" s="31" t="s">
        <v>460</v>
      </c>
      <c r="E1413" s="31" t="s">
        <v>446</v>
      </c>
      <c r="F1413" s="32">
        <v>4.68</v>
      </c>
      <c r="G1413" s="68">
        <v>21</v>
      </c>
      <c r="H1413" s="32">
        <v>78.45</v>
      </c>
      <c r="I1413" s="32">
        <v>73.77</v>
      </c>
      <c r="J1413" s="68">
        <v>331</v>
      </c>
      <c r="K1413" s="68">
        <v>352</v>
      </c>
      <c r="L1413" s="68">
        <v>140</v>
      </c>
      <c r="M1413" s="68">
        <v>480</v>
      </c>
      <c r="N1413" s="68">
        <v>620</v>
      </c>
      <c r="O1413" s="68">
        <v>268</v>
      </c>
      <c r="P1413" s="32">
        <v>59.7104</v>
      </c>
      <c r="Q1413" s="32">
        <v>0.2228</v>
      </c>
      <c r="R1413" s="33">
        <v>9.3482661399567433E-3</v>
      </c>
      <c r="S1413" s="68">
        <v>0</v>
      </c>
      <c r="T1413" s="31" t="s">
        <v>417</v>
      </c>
      <c r="U1413" s="31" t="s">
        <v>417</v>
      </c>
      <c r="V1413" s="31" t="s">
        <v>417</v>
      </c>
      <c r="W1413" s="30">
        <v>1</v>
      </c>
      <c r="X1413" s="30">
        <v>1</v>
      </c>
    </row>
    <row r="1414" spans="1:24" hidden="1" x14ac:dyDescent="0.35">
      <c r="A1414" t="str">
        <f t="shared" si="22"/>
        <v>542310X16PCH</v>
      </c>
      <c r="B1414" s="28">
        <v>5423</v>
      </c>
      <c r="C1414" s="25" t="s">
        <v>236</v>
      </c>
      <c r="D1414" s="25" t="s">
        <v>235</v>
      </c>
      <c r="E1414" s="25" t="s">
        <v>446</v>
      </c>
      <c r="F1414" s="26">
        <v>-4.68</v>
      </c>
      <c r="G1414" s="67">
        <v>-0.13</v>
      </c>
      <c r="H1414" s="26">
        <v>0</v>
      </c>
      <c r="I1414" s="26">
        <v>4.68</v>
      </c>
      <c r="J1414" s="67">
        <v>0.12</v>
      </c>
      <c r="K1414" s="67">
        <v>0</v>
      </c>
      <c r="L1414" s="67">
        <v>1</v>
      </c>
      <c r="M1414" s="67">
        <v>0</v>
      </c>
      <c r="N1414" s="67">
        <v>1</v>
      </c>
      <c r="O1414" s="67">
        <v>1</v>
      </c>
      <c r="P1414" s="26">
        <v>37.42</v>
      </c>
      <c r="Q1414" s="26">
        <v>37.42</v>
      </c>
      <c r="R1414" s="27">
        <v>8.3237661184547996E-3</v>
      </c>
      <c r="S1414" s="67">
        <v>0</v>
      </c>
      <c r="T1414" s="25" t="s">
        <v>417</v>
      </c>
      <c r="U1414" s="25" t="s">
        <v>417</v>
      </c>
      <c r="V1414" s="25" t="s">
        <v>417</v>
      </c>
      <c r="W1414" s="24">
        <v>1</v>
      </c>
      <c r="X1414" s="24">
        <v>1</v>
      </c>
    </row>
    <row r="1415" spans="1:24" hidden="1" x14ac:dyDescent="0.35">
      <c r="A1415" t="str">
        <f t="shared" si="22"/>
        <v>5459HAM</v>
      </c>
      <c r="B1415" s="34">
        <v>5459</v>
      </c>
      <c r="C1415" s="31" t="s">
        <v>214</v>
      </c>
      <c r="D1415" s="31" t="s">
        <v>26</v>
      </c>
      <c r="E1415" s="31" t="s">
        <v>446</v>
      </c>
      <c r="F1415" s="32">
        <v>-4.66</v>
      </c>
      <c r="G1415" s="68">
        <v>-1.45</v>
      </c>
      <c r="H1415" s="32">
        <v>64.34</v>
      </c>
      <c r="I1415" s="32">
        <v>69</v>
      </c>
      <c r="J1415" s="68">
        <v>21.46</v>
      </c>
      <c r="K1415" s="68">
        <v>20</v>
      </c>
      <c r="L1415" s="68">
        <v>22.5</v>
      </c>
      <c r="M1415" s="68">
        <v>20</v>
      </c>
      <c r="N1415" s="68">
        <v>42.5</v>
      </c>
      <c r="O1415" s="68">
        <v>22.5</v>
      </c>
      <c r="P1415" s="32">
        <v>72.382499999999993</v>
      </c>
      <c r="Q1415" s="32">
        <v>3.2170000000000001</v>
      </c>
      <c r="R1415" s="33">
        <v>9.1499444082333101E-3</v>
      </c>
      <c r="S1415" s="68">
        <v>0</v>
      </c>
      <c r="T1415" s="31" t="s">
        <v>417</v>
      </c>
      <c r="U1415" s="31" t="s">
        <v>417</v>
      </c>
      <c r="V1415" s="31" t="s">
        <v>417</v>
      </c>
      <c r="W1415" s="30">
        <v>1</v>
      </c>
      <c r="X1415" s="30">
        <v>1</v>
      </c>
    </row>
    <row r="1416" spans="1:24" hidden="1" x14ac:dyDescent="0.35">
      <c r="A1416" t="str">
        <f t="shared" si="22"/>
        <v>5465BANAPEP</v>
      </c>
      <c r="B1416" s="28">
        <v>5465</v>
      </c>
      <c r="C1416" s="25" t="s">
        <v>87</v>
      </c>
      <c r="D1416" s="25" t="s">
        <v>170</v>
      </c>
      <c r="E1416" s="25" t="s">
        <v>446</v>
      </c>
      <c r="F1416" s="26">
        <v>4.6500000000000004</v>
      </c>
      <c r="G1416" s="67">
        <v>0.73</v>
      </c>
      <c r="H1416" s="26">
        <v>19.059999999999999</v>
      </c>
      <c r="I1416" s="26">
        <v>14.41</v>
      </c>
      <c r="J1416" s="67">
        <v>2.2599999999999998</v>
      </c>
      <c r="K1416" s="67">
        <v>2.99</v>
      </c>
      <c r="L1416" s="67">
        <v>5.65</v>
      </c>
      <c r="M1416" s="67">
        <v>8</v>
      </c>
      <c r="N1416" s="67">
        <v>13.65</v>
      </c>
      <c r="O1416" s="67">
        <v>10.65</v>
      </c>
      <c r="P1416" s="26">
        <v>67.693529999999996</v>
      </c>
      <c r="Q1416" s="26">
        <v>6.3562000000000003</v>
      </c>
      <c r="R1416" s="27">
        <v>8.2723356262398538E-3</v>
      </c>
      <c r="S1416" s="67">
        <v>0</v>
      </c>
      <c r="T1416" s="25" t="s">
        <v>417</v>
      </c>
      <c r="U1416" s="25" t="s">
        <v>417</v>
      </c>
      <c r="V1416" s="25" t="s">
        <v>417</v>
      </c>
      <c r="W1416" s="24">
        <v>1</v>
      </c>
      <c r="X1416" s="24">
        <v>1</v>
      </c>
    </row>
    <row r="1417" spans="1:24" x14ac:dyDescent="0.35">
      <c r="A1417" t="str">
        <f t="shared" si="22"/>
        <v>1368HOTCUP</v>
      </c>
      <c r="B1417" s="34">
        <v>1368</v>
      </c>
      <c r="C1417" s="31" t="s">
        <v>220</v>
      </c>
      <c r="D1417" s="31" t="s">
        <v>464</v>
      </c>
      <c r="E1417" s="31" t="s">
        <v>446</v>
      </c>
      <c r="F1417" s="32">
        <v>-4.6500000000000004</v>
      </c>
      <c r="G1417" s="68">
        <v>-25</v>
      </c>
      <c r="H1417" s="32">
        <v>0.01</v>
      </c>
      <c r="I1417" s="32">
        <v>4.66</v>
      </c>
      <c r="J1417" s="68">
        <v>25</v>
      </c>
      <c r="K1417" s="68">
        <v>0</v>
      </c>
      <c r="L1417" s="68">
        <v>120</v>
      </c>
      <c r="M1417" s="68">
        <v>120</v>
      </c>
      <c r="N1417" s="68">
        <v>240</v>
      </c>
      <c r="O1417" s="68">
        <v>240</v>
      </c>
      <c r="P1417" s="32">
        <v>44.664000000000001</v>
      </c>
      <c r="Q1417" s="32">
        <v>0.18609999999999999</v>
      </c>
      <c r="R1417" s="33">
        <v>4.7168427965238353E-3</v>
      </c>
      <c r="S1417" s="68">
        <v>0</v>
      </c>
      <c r="T1417" s="31" t="s">
        <v>417</v>
      </c>
      <c r="U1417" s="31" t="s">
        <v>417</v>
      </c>
      <c r="V1417" s="31" t="s">
        <v>417</v>
      </c>
      <c r="W1417" s="30">
        <v>1</v>
      </c>
      <c r="X1417" s="30">
        <v>1</v>
      </c>
    </row>
    <row r="1418" spans="1:24" hidden="1" x14ac:dyDescent="0.35">
      <c r="A1418" t="str">
        <f t="shared" si="22"/>
        <v>5462CORNFL</v>
      </c>
      <c r="B1418" s="28">
        <v>5462</v>
      </c>
      <c r="C1418" s="25" t="s">
        <v>194</v>
      </c>
      <c r="D1418" s="25" t="s">
        <v>471</v>
      </c>
      <c r="E1418" s="25" t="s">
        <v>446</v>
      </c>
      <c r="F1418" s="26">
        <v>4.6500000000000004</v>
      </c>
      <c r="G1418" s="67">
        <v>11.5</v>
      </c>
      <c r="H1418" s="26">
        <v>15.15</v>
      </c>
      <c r="I1418" s="26">
        <v>10.5</v>
      </c>
      <c r="J1418" s="67">
        <v>26</v>
      </c>
      <c r="K1418" s="67">
        <v>37.5</v>
      </c>
      <c r="L1418" s="67">
        <v>100</v>
      </c>
      <c r="M1418" s="67">
        <v>0</v>
      </c>
      <c r="N1418" s="67">
        <v>100</v>
      </c>
      <c r="O1418" s="67">
        <v>62.5</v>
      </c>
      <c r="P1418" s="26">
        <v>25.25</v>
      </c>
      <c r="Q1418" s="26">
        <v>0.40400000000000003</v>
      </c>
      <c r="R1418" s="27">
        <v>4.1811620517401005E-3</v>
      </c>
      <c r="S1418" s="67">
        <v>0</v>
      </c>
      <c r="T1418" s="25" t="s">
        <v>417</v>
      </c>
      <c r="U1418" s="25" t="s">
        <v>417</v>
      </c>
      <c r="V1418" s="25" t="s">
        <v>417</v>
      </c>
      <c r="W1418" s="24">
        <v>1</v>
      </c>
      <c r="X1418" s="24">
        <v>1</v>
      </c>
    </row>
    <row r="1419" spans="1:24" hidden="1" x14ac:dyDescent="0.35">
      <c r="A1419" t="str">
        <f t="shared" si="22"/>
        <v>616712PANBO</v>
      </c>
      <c r="B1419" s="34">
        <v>6167</v>
      </c>
      <c r="C1419" s="31" t="s">
        <v>182</v>
      </c>
      <c r="D1419" s="31" t="s">
        <v>181</v>
      </c>
      <c r="E1419" s="31" t="s">
        <v>446</v>
      </c>
      <c r="F1419" s="32">
        <v>4.6399999999999997</v>
      </c>
      <c r="G1419" s="68">
        <v>11</v>
      </c>
      <c r="H1419" s="32">
        <v>121.47</v>
      </c>
      <c r="I1419" s="32">
        <v>116.83</v>
      </c>
      <c r="J1419" s="68">
        <v>277</v>
      </c>
      <c r="K1419" s="68">
        <v>288</v>
      </c>
      <c r="L1419" s="68">
        <v>382</v>
      </c>
      <c r="M1419" s="68">
        <v>0</v>
      </c>
      <c r="N1419" s="68">
        <v>382</v>
      </c>
      <c r="O1419" s="68">
        <v>94</v>
      </c>
      <c r="P1419" s="32">
        <v>39.6492</v>
      </c>
      <c r="Q1419" s="32">
        <v>0.42180000000000001</v>
      </c>
      <c r="R1419" s="33">
        <v>6.7314372458565901E-3</v>
      </c>
      <c r="S1419" s="68">
        <v>0</v>
      </c>
      <c r="T1419" s="31" t="s">
        <v>417</v>
      </c>
      <c r="U1419" s="31" t="s">
        <v>417</v>
      </c>
      <c r="V1419" s="31" t="s">
        <v>417</v>
      </c>
      <c r="W1419" s="30">
        <v>1</v>
      </c>
      <c r="X1419" s="30">
        <v>1</v>
      </c>
    </row>
    <row r="1420" spans="1:24" hidden="1" x14ac:dyDescent="0.35">
      <c r="A1420" t="str">
        <f t="shared" si="22"/>
        <v>872412PANBO</v>
      </c>
      <c r="B1420" s="28">
        <v>8724</v>
      </c>
      <c r="C1420" s="25" t="s">
        <v>182</v>
      </c>
      <c r="D1420" s="25" t="s">
        <v>181</v>
      </c>
      <c r="E1420" s="25" t="s">
        <v>446</v>
      </c>
      <c r="F1420" s="26">
        <v>4.6399999999999997</v>
      </c>
      <c r="G1420" s="67">
        <v>11</v>
      </c>
      <c r="H1420" s="26">
        <v>69.17</v>
      </c>
      <c r="I1420" s="26">
        <v>64.53</v>
      </c>
      <c r="J1420" s="67">
        <v>153</v>
      </c>
      <c r="K1420" s="67">
        <v>164</v>
      </c>
      <c r="L1420" s="67">
        <v>285</v>
      </c>
      <c r="M1420" s="67">
        <v>100</v>
      </c>
      <c r="N1420" s="67">
        <v>385</v>
      </c>
      <c r="O1420" s="67">
        <v>221</v>
      </c>
      <c r="P1420" s="26">
        <v>93.217799999999997</v>
      </c>
      <c r="Q1420" s="26">
        <v>0.42180000000000001</v>
      </c>
      <c r="R1420" s="27">
        <v>1.5926095976862502E-2</v>
      </c>
      <c r="S1420" s="67">
        <v>0</v>
      </c>
      <c r="T1420" s="25" t="s">
        <v>417</v>
      </c>
      <c r="U1420" s="25" t="s">
        <v>417</v>
      </c>
      <c r="V1420" s="25" t="s">
        <v>417</v>
      </c>
      <c r="W1420" s="24">
        <v>1</v>
      </c>
      <c r="X1420" s="24">
        <v>1</v>
      </c>
    </row>
    <row r="1421" spans="1:24" hidden="1" x14ac:dyDescent="0.35">
      <c r="A1421" t="str">
        <f t="shared" si="22"/>
        <v>5469SALAM</v>
      </c>
      <c r="B1421" s="34">
        <v>5469</v>
      </c>
      <c r="C1421" s="31" t="s">
        <v>254</v>
      </c>
      <c r="D1421" s="31" t="s">
        <v>253</v>
      </c>
      <c r="E1421" s="31" t="s">
        <v>446</v>
      </c>
      <c r="F1421" s="32">
        <v>4.63</v>
      </c>
      <c r="G1421" s="68">
        <v>0.79</v>
      </c>
      <c r="H1421" s="32">
        <v>9.67</v>
      </c>
      <c r="I1421" s="32">
        <v>5.04</v>
      </c>
      <c r="J1421" s="68">
        <v>0.86</v>
      </c>
      <c r="K1421" s="68">
        <v>1.65</v>
      </c>
      <c r="L1421" s="68">
        <v>2.65</v>
      </c>
      <c r="M1421" s="68">
        <v>0</v>
      </c>
      <c r="N1421" s="68">
        <v>2.65</v>
      </c>
      <c r="O1421" s="68">
        <v>1.01</v>
      </c>
      <c r="P1421" s="32">
        <v>5.9589999999999996</v>
      </c>
      <c r="Q1421" s="32">
        <v>5.9</v>
      </c>
      <c r="R1421" s="33">
        <v>8.6484581717734146E-4</v>
      </c>
      <c r="S1421" s="68">
        <v>0</v>
      </c>
      <c r="T1421" s="31" t="s">
        <v>417</v>
      </c>
      <c r="U1421" s="31" t="s">
        <v>417</v>
      </c>
      <c r="V1421" s="31" t="s">
        <v>417</v>
      </c>
      <c r="W1421" s="30">
        <v>1</v>
      </c>
      <c r="X1421" s="30">
        <v>1</v>
      </c>
    </row>
    <row r="1422" spans="1:24" hidden="1" x14ac:dyDescent="0.35">
      <c r="A1422" t="str">
        <f t="shared" si="22"/>
        <v>6165BLKOLIV</v>
      </c>
      <c r="B1422" s="28">
        <v>6165</v>
      </c>
      <c r="C1422" s="25" t="s">
        <v>72</v>
      </c>
      <c r="D1422" s="25" t="s">
        <v>171</v>
      </c>
      <c r="E1422" s="25" t="s">
        <v>446</v>
      </c>
      <c r="F1422" s="26">
        <v>4.63</v>
      </c>
      <c r="G1422" s="67">
        <v>0.87</v>
      </c>
      <c r="H1422" s="26">
        <v>34.64</v>
      </c>
      <c r="I1422" s="26">
        <v>30.01</v>
      </c>
      <c r="J1422" s="67">
        <v>5.63</v>
      </c>
      <c r="K1422" s="67">
        <v>6.5</v>
      </c>
      <c r="L1422" s="67">
        <v>21.5</v>
      </c>
      <c r="M1422" s="67">
        <v>0</v>
      </c>
      <c r="N1422" s="67">
        <v>21.5</v>
      </c>
      <c r="O1422" s="67">
        <v>15</v>
      </c>
      <c r="P1422" s="26">
        <v>79.95</v>
      </c>
      <c r="Q1422" s="26">
        <v>5.33</v>
      </c>
      <c r="R1422" s="27">
        <v>1.1835551298869224E-2</v>
      </c>
      <c r="S1422" s="67">
        <v>0</v>
      </c>
      <c r="T1422" s="25" t="s">
        <v>417</v>
      </c>
      <c r="U1422" s="25" t="s">
        <v>417</v>
      </c>
      <c r="V1422" s="25" t="s">
        <v>417</v>
      </c>
      <c r="W1422" s="24">
        <v>1</v>
      </c>
      <c r="X1422" s="24">
        <v>1</v>
      </c>
    </row>
    <row r="1423" spans="1:24" hidden="1" x14ac:dyDescent="0.35">
      <c r="A1423" t="str">
        <f t="shared" si="22"/>
        <v>5459SMANGP</v>
      </c>
      <c r="B1423" s="34">
        <v>5459</v>
      </c>
      <c r="C1423" s="31" t="s">
        <v>263</v>
      </c>
      <c r="D1423" s="31" t="s">
        <v>504</v>
      </c>
      <c r="E1423" s="31" t="s">
        <v>446</v>
      </c>
      <c r="F1423" s="32">
        <v>-4.63</v>
      </c>
      <c r="G1423" s="68">
        <v>-1.67</v>
      </c>
      <c r="H1423" s="32">
        <v>-0.69</v>
      </c>
      <c r="I1423" s="32">
        <v>3.94</v>
      </c>
      <c r="J1423" s="68">
        <v>1.42</v>
      </c>
      <c r="K1423" s="68">
        <v>-0.24</v>
      </c>
      <c r="L1423" s="68">
        <v>3</v>
      </c>
      <c r="M1423" s="68">
        <v>6</v>
      </c>
      <c r="N1423" s="68">
        <v>9</v>
      </c>
      <c r="O1423" s="68">
        <v>9.25</v>
      </c>
      <c r="P1423" s="32">
        <v>25.653025</v>
      </c>
      <c r="Q1423" s="32">
        <v>2.7732999999999999</v>
      </c>
      <c r="R1423" s="33">
        <v>3.242824614416735E-3</v>
      </c>
      <c r="S1423" s="68">
        <v>0</v>
      </c>
      <c r="T1423" s="31" t="s">
        <v>417</v>
      </c>
      <c r="U1423" s="31" t="s">
        <v>417</v>
      </c>
      <c r="V1423" s="31" t="s">
        <v>417</v>
      </c>
      <c r="W1423" s="30">
        <v>1</v>
      </c>
      <c r="X1423" s="30">
        <v>1</v>
      </c>
    </row>
    <row r="1424" spans="1:24" hidden="1" x14ac:dyDescent="0.35">
      <c r="A1424" t="str">
        <f t="shared" si="22"/>
        <v>6117SALAM</v>
      </c>
      <c r="B1424" s="28">
        <v>6117</v>
      </c>
      <c r="C1424" s="25" t="s">
        <v>254</v>
      </c>
      <c r="D1424" s="25" t="s">
        <v>253</v>
      </c>
      <c r="E1424" s="25" t="s">
        <v>446</v>
      </c>
      <c r="F1424" s="26">
        <v>-4.62</v>
      </c>
      <c r="G1424" s="67">
        <v>-0.78</v>
      </c>
      <c r="H1424" s="26">
        <v>5.89</v>
      </c>
      <c r="I1424" s="26">
        <v>10.51</v>
      </c>
      <c r="J1424" s="67">
        <v>1.78</v>
      </c>
      <c r="K1424" s="67">
        <v>1</v>
      </c>
      <c r="L1424" s="67">
        <v>1.5</v>
      </c>
      <c r="M1424" s="67">
        <v>1</v>
      </c>
      <c r="N1424" s="67">
        <v>2.5</v>
      </c>
      <c r="O1424" s="67">
        <v>1.5</v>
      </c>
      <c r="P1424" s="26">
        <v>8.85</v>
      </c>
      <c r="Q1424" s="26">
        <v>5.9</v>
      </c>
      <c r="R1424" s="27">
        <v>1.4882746658823375E-3</v>
      </c>
      <c r="S1424" s="67">
        <v>0</v>
      </c>
      <c r="T1424" s="25" t="s">
        <v>417</v>
      </c>
      <c r="U1424" s="25" t="s">
        <v>417</v>
      </c>
      <c r="V1424" s="25" t="s">
        <v>417</v>
      </c>
      <c r="W1424" s="24">
        <v>1</v>
      </c>
      <c r="X1424" s="24">
        <v>1</v>
      </c>
    </row>
    <row r="1425" spans="1:24" hidden="1" x14ac:dyDescent="0.35">
      <c r="A1425" t="str">
        <f t="shared" si="22"/>
        <v>5459SPINACH</v>
      </c>
      <c r="B1425" s="34">
        <v>5459</v>
      </c>
      <c r="C1425" s="31" t="s">
        <v>91</v>
      </c>
      <c r="D1425" s="31" t="s">
        <v>166</v>
      </c>
      <c r="E1425" s="31" t="s">
        <v>446</v>
      </c>
      <c r="F1425" s="32">
        <v>-4.6100000000000003</v>
      </c>
      <c r="G1425" s="68">
        <v>-1.45</v>
      </c>
      <c r="H1425" s="32">
        <v>22.19</v>
      </c>
      <c r="I1425" s="32">
        <v>26.8</v>
      </c>
      <c r="J1425" s="68">
        <v>8.4600000000000009</v>
      </c>
      <c r="K1425" s="68">
        <v>7</v>
      </c>
      <c r="L1425" s="68">
        <v>6</v>
      </c>
      <c r="M1425" s="68">
        <v>7</v>
      </c>
      <c r="N1425" s="68">
        <v>13</v>
      </c>
      <c r="O1425" s="68">
        <v>6</v>
      </c>
      <c r="P1425" s="32">
        <v>19.02</v>
      </c>
      <c r="Q1425" s="32">
        <v>3.17</v>
      </c>
      <c r="R1425" s="33">
        <v>2.4043372727468319E-3</v>
      </c>
      <c r="S1425" s="68">
        <v>0</v>
      </c>
      <c r="T1425" s="31" t="s">
        <v>417</v>
      </c>
      <c r="U1425" s="31" t="s">
        <v>417</v>
      </c>
      <c r="V1425" s="31" t="s">
        <v>417</v>
      </c>
      <c r="W1425" s="30">
        <v>1</v>
      </c>
      <c r="X1425" s="30">
        <v>1</v>
      </c>
    </row>
    <row r="1426" spans="1:24" hidden="1" x14ac:dyDescent="0.35">
      <c r="A1426" t="str">
        <f t="shared" si="22"/>
        <v>5487CINNMGC</v>
      </c>
      <c r="B1426" s="28">
        <v>5487</v>
      </c>
      <c r="C1426" s="25" t="s">
        <v>59</v>
      </c>
      <c r="D1426" s="25" t="s">
        <v>60</v>
      </c>
      <c r="E1426" s="25" t="s">
        <v>446</v>
      </c>
      <c r="F1426" s="26">
        <v>-4.5999999999999996</v>
      </c>
      <c r="G1426" s="67">
        <v>-0.86</v>
      </c>
      <c r="H1426" s="26">
        <v>88.04</v>
      </c>
      <c r="I1426" s="26">
        <v>92.64</v>
      </c>
      <c r="J1426" s="67">
        <v>17.2</v>
      </c>
      <c r="K1426" s="67">
        <v>16.350000000000001</v>
      </c>
      <c r="L1426" s="67">
        <v>14.33</v>
      </c>
      <c r="M1426" s="67">
        <v>24</v>
      </c>
      <c r="N1426" s="67">
        <v>38.33</v>
      </c>
      <c r="O1426" s="67">
        <v>22</v>
      </c>
      <c r="P1426" s="26">
        <v>118.58</v>
      </c>
      <c r="Q1426" s="26">
        <v>5.39</v>
      </c>
      <c r="R1426" s="27">
        <v>1.2526618536196698E-2</v>
      </c>
      <c r="S1426" s="67">
        <v>0</v>
      </c>
      <c r="T1426" s="25" t="s">
        <v>417</v>
      </c>
      <c r="U1426" s="25" t="s">
        <v>417</v>
      </c>
      <c r="V1426" s="25" t="s">
        <v>417</v>
      </c>
      <c r="W1426" s="24">
        <v>1</v>
      </c>
      <c r="X1426" s="24">
        <v>1</v>
      </c>
    </row>
    <row r="1427" spans="1:24" hidden="1" x14ac:dyDescent="0.35">
      <c r="A1427" t="str">
        <f t="shared" si="22"/>
        <v>4391MUSHROO</v>
      </c>
      <c r="B1427" s="34">
        <v>4391</v>
      </c>
      <c r="C1427" s="31" t="s">
        <v>67</v>
      </c>
      <c r="D1427" s="31" t="s">
        <v>492</v>
      </c>
      <c r="E1427" s="31" t="s">
        <v>446</v>
      </c>
      <c r="F1427" s="32">
        <v>-4.59</v>
      </c>
      <c r="G1427" s="68">
        <v>-2.1</v>
      </c>
      <c r="H1427" s="32">
        <v>45.47</v>
      </c>
      <c r="I1427" s="32">
        <v>50.06</v>
      </c>
      <c r="J1427" s="68">
        <v>22.83</v>
      </c>
      <c r="K1427" s="68">
        <v>20.76</v>
      </c>
      <c r="L1427" s="68">
        <v>5.75</v>
      </c>
      <c r="M1427" s="68">
        <v>20</v>
      </c>
      <c r="N1427" s="68">
        <v>25.75</v>
      </c>
      <c r="O1427" s="68">
        <v>5</v>
      </c>
      <c r="P1427" s="32">
        <v>10.96</v>
      </c>
      <c r="Q1427" s="32">
        <v>2.1920000000000002</v>
      </c>
      <c r="R1427" s="33">
        <v>2.4426661567378198E-3</v>
      </c>
      <c r="S1427" s="68">
        <v>0</v>
      </c>
      <c r="T1427" s="31" t="s">
        <v>417</v>
      </c>
      <c r="U1427" s="31" t="s">
        <v>417</v>
      </c>
      <c r="V1427" s="31" t="s">
        <v>417</v>
      </c>
      <c r="W1427" s="30">
        <v>1</v>
      </c>
      <c r="X1427" s="30">
        <v>1</v>
      </c>
    </row>
    <row r="1428" spans="1:24" hidden="1" x14ac:dyDescent="0.35">
      <c r="A1428" t="str">
        <f t="shared" si="22"/>
        <v>5427SAUCEBA</v>
      </c>
      <c r="B1428" s="28">
        <v>5427</v>
      </c>
      <c r="C1428" s="25" t="s">
        <v>27</v>
      </c>
      <c r="D1428" s="25" t="s">
        <v>249</v>
      </c>
      <c r="E1428" s="25" t="s">
        <v>446</v>
      </c>
      <c r="F1428" s="26">
        <v>-4.58</v>
      </c>
      <c r="G1428" s="67">
        <v>-0.94</v>
      </c>
      <c r="H1428" s="26">
        <v>318.18</v>
      </c>
      <c r="I1428" s="26">
        <v>322.76</v>
      </c>
      <c r="J1428" s="67">
        <v>65.92</v>
      </c>
      <c r="K1428" s="67">
        <v>64.989999999999995</v>
      </c>
      <c r="L1428" s="67">
        <v>24</v>
      </c>
      <c r="M1428" s="67">
        <v>108</v>
      </c>
      <c r="N1428" s="67">
        <v>132</v>
      </c>
      <c r="O1428" s="67">
        <v>67</v>
      </c>
      <c r="P1428" s="26">
        <v>327.96499999999997</v>
      </c>
      <c r="Q1428" s="26">
        <v>4.8949999999999996</v>
      </c>
      <c r="R1428" s="27">
        <v>5.1920202101323996E-2</v>
      </c>
      <c r="S1428" s="67">
        <v>0</v>
      </c>
      <c r="T1428" s="25" t="s">
        <v>417</v>
      </c>
      <c r="U1428" s="25" t="s">
        <v>417</v>
      </c>
      <c r="V1428" s="25" t="s">
        <v>417</v>
      </c>
      <c r="W1428" s="24">
        <v>1</v>
      </c>
      <c r="X1428" s="24">
        <v>1</v>
      </c>
    </row>
    <row r="1429" spans="1:24" hidden="1" x14ac:dyDescent="0.35">
      <c r="A1429" t="str">
        <f t="shared" si="22"/>
        <v>5457BANAPEP</v>
      </c>
      <c r="B1429" s="34">
        <v>5457</v>
      </c>
      <c r="C1429" s="31" t="s">
        <v>87</v>
      </c>
      <c r="D1429" s="31" t="s">
        <v>170</v>
      </c>
      <c r="E1429" s="31" t="s">
        <v>446</v>
      </c>
      <c r="F1429" s="32">
        <v>4.57</v>
      </c>
      <c r="G1429" s="68">
        <v>0.72</v>
      </c>
      <c r="H1429" s="32">
        <v>16.010000000000002</v>
      </c>
      <c r="I1429" s="32">
        <v>11.44</v>
      </c>
      <c r="J1429" s="68">
        <v>1.8</v>
      </c>
      <c r="K1429" s="68">
        <v>2.52</v>
      </c>
      <c r="L1429" s="68">
        <v>4.5199999999999996</v>
      </c>
      <c r="M1429" s="68">
        <v>8</v>
      </c>
      <c r="N1429" s="68">
        <v>12.52</v>
      </c>
      <c r="O1429" s="68">
        <v>10</v>
      </c>
      <c r="P1429" s="32">
        <v>63.561999999999998</v>
      </c>
      <c r="Q1429" s="32">
        <v>6.3562000000000003</v>
      </c>
      <c r="R1429" s="33">
        <v>7.7274958324079004E-3</v>
      </c>
      <c r="S1429" s="68">
        <v>0</v>
      </c>
      <c r="T1429" s="31" t="s">
        <v>417</v>
      </c>
      <c r="U1429" s="31" t="s">
        <v>417</v>
      </c>
      <c r="V1429" s="31" t="s">
        <v>417</v>
      </c>
      <c r="W1429" s="30">
        <v>1</v>
      </c>
      <c r="X1429" s="30">
        <v>1</v>
      </c>
    </row>
    <row r="1430" spans="1:24" hidden="1" x14ac:dyDescent="0.35">
      <c r="A1430" t="str">
        <f t="shared" si="22"/>
        <v>4283JALPEPP</v>
      </c>
      <c r="B1430" s="28">
        <v>4283</v>
      </c>
      <c r="C1430" s="25" t="s">
        <v>84</v>
      </c>
      <c r="D1430" s="25" t="s">
        <v>223</v>
      </c>
      <c r="E1430" s="25" t="s">
        <v>446</v>
      </c>
      <c r="F1430" s="26">
        <v>4.55</v>
      </c>
      <c r="G1430" s="67">
        <v>0.73</v>
      </c>
      <c r="H1430" s="26">
        <v>12.31</v>
      </c>
      <c r="I1430" s="26">
        <v>7.76</v>
      </c>
      <c r="J1430" s="67">
        <v>1.25</v>
      </c>
      <c r="K1430" s="67">
        <v>1.98</v>
      </c>
      <c r="L1430" s="67">
        <v>9.73</v>
      </c>
      <c r="M1430" s="67">
        <v>0</v>
      </c>
      <c r="N1430" s="67">
        <v>9.73</v>
      </c>
      <c r="O1430" s="67">
        <v>7.75</v>
      </c>
      <c r="P1430" s="26">
        <v>48.127499999999998</v>
      </c>
      <c r="Q1430" s="26">
        <v>6.21</v>
      </c>
      <c r="R1430" s="27">
        <v>9.0736144589307205E-3</v>
      </c>
      <c r="S1430" s="67">
        <v>0</v>
      </c>
      <c r="T1430" s="25" t="s">
        <v>417</v>
      </c>
      <c r="U1430" s="25" t="s">
        <v>417</v>
      </c>
      <c r="V1430" s="25" t="s">
        <v>417</v>
      </c>
      <c r="W1430" s="24">
        <v>1</v>
      </c>
      <c r="X1430" s="24">
        <v>1</v>
      </c>
    </row>
    <row r="1431" spans="1:24" hidden="1" x14ac:dyDescent="0.35">
      <c r="A1431" t="str">
        <f t="shared" si="22"/>
        <v>5468BANAPEP</v>
      </c>
      <c r="B1431" s="34">
        <v>5468</v>
      </c>
      <c r="C1431" s="31" t="s">
        <v>87</v>
      </c>
      <c r="D1431" s="31" t="s">
        <v>170</v>
      </c>
      <c r="E1431" s="31" t="s">
        <v>446</v>
      </c>
      <c r="F1431" s="32">
        <v>-4.53</v>
      </c>
      <c r="G1431" s="68">
        <v>-0.71</v>
      </c>
      <c r="H1431" s="32">
        <v>2.52</v>
      </c>
      <c r="I1431" s="32">
        <v>7.05</v>
      </c>
      <c r="J1431" s="68">
        <v>1.1200000000000001</v>
      </c>
      <c r="K1431" s="68">
        <v>0.41</v>
      </c>
      <c r="L1431" s="68">
        <v>6.2</v>
      </c>
      <c r="M1431" s="68">
        <v>0</v>
      </c>
      <c r="N1431" s="68">
        <v>6.2</v>
      </c>
      <c r="O1431" s="68">
        <v>5.8</v>
      </c>
      <c r="P1431" s="32">
        <v>36.865960000000001</v>
      </c>
      <c r="Q1431" s="32">
        <v>6.3562000000000003</v>
      </c>
      <c r="R1431" s="33">
        <v>5.8496042984181743E-3</v>
      </c>
      <c r="S1431" s="68">
        <v>0</v>
      </c>
      <c r="T1431" s="31" t="s">
        <v>417</v>
      </c>
      <c r="U1431" s="31" t="s">
        <v>417</v>
      </c>
      <c r="V1431" s="31" t="s">
        <v>417</v>
      </c>
      <c r="W1431" s="30">
        <v>1</v>
      </c>
      <c r="X1431" s="30">
        <v>1</v>
      </c>
    </row>
    <row r="1432" spans="1:24" hidden="1" x14ac:dyDescent="0.35">
      <c r="A1432" t="str">
        <f t="shared" si="22"/>
        <v>6167BBARBSAU</v>
      </c>
      <c r="B1432" s="28">
        <v>6167</v>
      </c>
      <c r="C1432" s="25" t="s">
        <v>49</v>
      </c>
      <c r="D1432" s="25" t="s">
        <v>219</v>
      </c>
      <c r="E1432" s="25" t="s">
        <v>446</v>
      </c>
      <c r="F1432" s="26">
        <v>4.53</v>
      </c>
      <c r="G1432" s="67">
        <v>0.84</v>
      </c>
      <c r="H1432" s="26">
        <v>40.31</v>
      </c>
      <c r="I1432" s="26">
        <v>35.78</v>
      </c>
      <c r="J1432" s="67">
        <v>6.63</v>
      </c>
      <c r="K1432" s="67">
        <v>7.47</v>
      </c>
      <c r="L1432" s="67">
        <v>12.44</v>
      </c>
      <c r="M1432" s="67">
        <v>0</v>
      </c>
      <c r="N1432" s="67">
        <v>12.44</v>
      </c>
      <c r="O1432" s="67">
        <v>4.96</v>
      </c>
      <c r="P1432" s="26">
        <v>26.734400000000001</v>
      </c>
      <c r="Q1432" s="26">
        <v>5.39</v>
      </c>
      <c r="R1432" s="27">
        <v>4.5388289273334244E-3</v>
      </c>
      <c r="S1432" s="67">
        <v>0</v>
      </c>
      <c r="T1432" s="25" t="s">
        <v>417</v>
      </c>
      <c r="U1432" s="25" t="s">
        <v>417</v>
      </c>
      <c r="V1432" s="25" t="s">
        <v>417</v>
      </c>
      <c r="W1432" s="24">
        <v>1</v>
      </c>
      <c r="X1432" s="24">
        <v>1</v>
      </c>
    </row>
    <row r="1433" spans="1:24" hidden="1" x14ac:dyDescent="0.35">
      <c r="A1433" t="str">
        <f t="shared" si="22"/>
        <v>6167MUSHROO</v>
      </c>
      <c r="B1433" s="34">
        <v>6167</v>
      </c>
      <c r="C1433" s="31" t="s">
        <v>67</v>
      </c>
      <c r="D1433" s="31" t="s">
        <v>523</v>
      </c>
      <c r="E1433" s="31" t="s">
        <v>446</v>
      </c>
      <c r="F1433" s="32">
        <v>4.53</v>
      </c>
      <c r="G1433" s="68">
        <v>2.0699999999999998</v>
      </c>
      <c r="H1433" s="32">
        <v>74.88</v>
      </c>
      <c r="I1433" s="32">
        <v>70.349999999999994</v>
      </c>
      <c r="J1433" s="68">
        <v>32.43</v>
      </c>
      <c r="K1433" s="68">
        <v>34.5</v>
      </c>
      <c r="L1433" s="68">
        <v>7</v>
      </c>
      <c r="M1433" s="68">
        <v>35</v>
      </c>
      <c r="N1433" s="68">
        <v>42</v>
      </c>
      <c r="O1433" s="68">
        <v>7.5</v>
      </c>
      <c r="P1433" s="32">
        <v>16.274999999999999</v>
      </c>
      <c r="Q1433" s="32">
        <v>2.17</v>
      </c>
      <c r="R1433" s="33">
        <v>2.7630857918020031E-3</v>
      </c>
      <c r="S1433" s="68">
        <v>0</v>
      </c>
      <c r="T1433" s="31" t="s">
        <v>417</v>
      </c>
      <c r="U1433" s="31" t="s">
        <v>417</v>
      </c>
      <c r="V1433" s="31" t="s">
        <v>417</v>
      </c>
      <c r="W1433" s="30">
        <v>1</v>
      </c>
      <c r="X1433" s="30">
        <v>1</v>
      </c>
    </row>
    <row r="1434" spans="1:24" hidden="1" x14ac:dyDescent="0.35">
      <c r="A1434" t="str">
        <f t="shared" si="22"/>
        <v>8724EZBOX</v>
      </c>
      <c r="B1434" s="28">
        <v>8724</v>
      </c>
      <c r="C1434" s="25" t="s">
        <v>458</v>
      </c>
      <c r="D1434" s="25" t="s">
        <v>459</v>
      </c>
      <c r="E1434" s="25" t="s">
        <v>446</v>
      </c>
      <c r="F1434" s="26">
        <v>4.53</v>
      </c>
      <c r="G1434" s="67">
        <v>22</v>
      </c>
      <c r="H1434" s="26">
        <v>84.4</v>
      </c>
      <c r="I1434" s="26">
        <v>79.87</v>
      </c>
      <c r="J1434" s="67">
        <v>388</v>
      </c>
      <c r="K1434" s="67">
        <v>410</v>
      </c>
      <c r="L1434" s="67">
        <v>562</v>
      </c>
      <c r="M1434" s="67">
        <v>400</v>
      </c>
      <c r="N1434" s="67">
        <v>962</v>
      </c>
      <c r="O1434" s="67">
        <v>552</v>
      </c>
      <c r="P1434" s="26">
        <v>113.6016</v>
      </c>
      <c r="Q1434" s="26">
        <v>0.20580000000000001</v>
      </c>
      <c r="R1434" s="27">
        <v>1.9408632093067455E-2</v>
      </c>
      <c r="S1434" s="67">
        <v>0</v>
      </c>
      <c r="T1434" s="25" t="s">
        <v>417</v>
      </c>
      <c r="U1434" s="25" t="s">
        <v>417</v>
      </c>
      <c r="V1434" s="25" t="s">
        <v>417</v>
      </c>
      <c r="W1434" s="24">
        <v>1</v>
      </c>
      <c r="X1434" s="24">
        <v>1</v>
      </c>
    </row>
    <row r="1435" spans="1:24" hidden="1" x14ac:dyDescent="0.35">
      <c r="A1435" t="str">
        <f t="shared" si="22"/>
        <v>4283ICINGCU</v>
      </c>
      <c r="B1435" s="34">
        <v>4283</v>
      </c>
      <c r="C1435" s="31" t="s">
        <v>222</v>
      </c>
      <c r="D1435" s="31" t="s">
        <v>489</v>
      </c>
      <c r="E1435" s="31" t="s">
        <v>446</v>
      </c>
      <c r="F1435" s="32">
        <v>-4.53</v>
      </c>
      <c r="G1435" s="68">
        <v>-15</v>
      </c>
      <c r="H1435" s="32">
        <v>35.04</v>
      </c>
      <c r="I1435" s="32">
        <v>39.57</v>
      </c>
      <c r="J1435" s="68">
        <v>131</v>
      </c>
      <c r="K1435" s="68">
        <v>116</v>
      </c>
      <c r="L1435" s="68">
        <v>62</v>
      </c>
      <c r="M1435" s="68">
        <v>240</v>
      </c>
      <c r="N1435" s="68">
        <v>302</v>
      </c>
      <c r="O1435" s="68">
        <v>186</v>
      </c>
      <c r="P1435" s="32">
        <v>56.171999999999997</v>
      </c>
      <c r="Q1435" s="32">
        <v>0.30199999999999999</v>
      </c>
      <c r="R1435" s="33">
        <v>1.0590266924046677E-2</v>
      </c>
      <c r="S1435" s="68">
        <v>0</v>
      </c>
      <c r="T1435" s="31" t="s">
        <v>417</v>
      </c>
      <c r="U1435" s="31" t="s">
        <v>417</v>
      </c>
      <c r="V1435" s="31" t="s">
        <v>417</v>
      </c>
      <c r="W1435" s="30">
        <v>1</v>
      </c>
      <c r="X1435" s="30">
        <v>1</v>
      </c>
    </row>
    <row r="1436" spans="1:24" hidden="1" x14ac:dyDescent="0.35">
      <c r="A1436" t="str">
        <f t="shared" si="22"/>
        <v>5465PINEAPL</v>
      </c>
      <c r="B1436" s="28">
        <v>5465</v>
      </c>
      <c r="C1436" s="25" t="s">
        <v>62</v>
      </c>
      <c r="D1436" s="25" t="s">
        <v>244</v>
      </c>
      <c r="E1436" s="25" t="s">
        <v>446</v>
      </c>
      <c r="F1436" s="26">
        <v>4.51</v>
      </c>
      <c r="G1436" s="67">
        <v>0.69</v>
      </c>
      <c r="H1436" s="26">
        <v>51.59</v>
      </c>
      <c r="I1436" s="26">
        <v>47.08</v>
      </c>
      <c r="J1436" s="67">
        <v>7.22</v>
      </c>
      <c r="K1436" s="67">
        <v>7.91</v>
      </c>
      <c r="L1436" s="67">
        <v>5.85</v>
      </c>
      <c r="M1436" s="67">
        <v>12</v>
      </c>
      <c r="N1436" s="67">
        <v>17.850000000000001</v>
      </c>
      <c r="O1436" s="67">
        <v>9.9499999999999993</v>
      </c>
      <c r="P1436" s="26">
        <v>64.973500000000001</v>
      </c>
      <c r="Q1436" s="26">
        <v>6.53</v>
      </c>
      <c r="R1436" s="27">
        <v>7.9399404760173552E-3</v>
      </c>
      <c r="S1436" s="67">
        <v>0</v>
      </c>
      <c r="T1436" s="25" t="s">
        <v>417</v>
      </c>
      <c r="U1436" s="25" t="s">
        <v>417</v>
      </c>
      <c r="V1436" s="25" t="s">
        <v>417</v>
      </c>
      <c r="W1436" s="24">
        <v>1</v>
      </c>
      <c r="X1436" s="24">
        <v>1</v>
      </c>
    </row>
    <row r="1437" spans="1:24" hidden="1" x14ac:dyDescent="0.35">
      <c r="A1437" t="str">
        <f t="shared" si="22"/>
        <v>548712THIN</v>
      </c>
      <c r="B1437" s="34">
        <v>5487</v>
      </c>
      <c r="C1437" s="31" t="s">
        <v>116</v>
      </c>
      <c r="D1437" s="31" t="s">
        <v>264</v>
      </c>
      <c r="E1437" s="31" t="s">
        <v>446</v>
      </c>
      <c r="F1437" s="32">
        <v>4.49</v>
      </c>
      <c r="G1437" s="68">
        <v>9</v>
      </c>
      <c r="H1437" s="32">
        <v>142.16999999999999</v>
      </c>
      <c r="I1437" s="32">
        <v>137.68</v>
      </c>
      <c r="J1437" s="68">
        <v>276</v>
      </c>
      <c r="K1437" s="68">
        <v>285</v>
      </c>
      <c r="L1437" s="68">
        <v>141</v>
      </c>
      <c r="M1437" s="68">
        <v>300</v>
      </c>
      <c r="N1437" s="68">
        <v>441</v>
      </c>
      <c r="O1437" s="68">
        <v>156</v>
      </c>
      <c r="P1437" s="32">
        <v>77.812799999999996</v>
      </c>
      <c r="Q1437" s="32">
        <v>0.49880000000000002</v>
      </c>
      <c r="R1437" s="33">
        <v>8.2200308891327914E-3</v>
      </c>
      <c r="S1437" s="68">
        <v>0</v>
      </c>
      <c r="T1437" s="31" t="s">
        <v>417</v>
      </c>
      <c r="U1437" s="31" t="s">
        <v>417</v>
      </c>
      <c r="V1437" s="31" t="s">
        <v>417</v>
      </c>
      <c r="W1437" s="30">
        <v>1</v>
      </c>
      <c r="X1437" s="30">
        <v>1</v>
      </c>
    </row>
    <row r="1438" spans="1:24" hidden="1" x14ac:dyDescent="0.35">
      <c r="A1438" t="str">
        <f t="shared" si="22"/>
        <v>616514THIN</v>
      </c>
      <c r="B1438" s="28">
        <v>6165</v>
      </c>
      <c r="C1438" s="25" t="s">
        <v>114</v>
      </c>
      <c r="D1438" s="25" t="s">
        <v>265</v>
      </c>
      <c r="E1438" s="25" t="s">
        <v>446</v>
      </c>
      <c r="F1438" s="26">
        <v>4.49</v>
      </c>
      <c r="G1438" s="67">
        <v>7</v>
      </c>
      <c r="H1438" s="26">
        <v>57.74</v>
      </c>
      <c r="I1438" s="26">
        <v>53.25</v>
      </c>
      <c r="J1438" s="67">
        <v>83</v>
      </c>
      <c r="K1438" s="67">
        <v>90</v>
      </c>
      <c r="L1438" s="67">
        <v>30</v>
      </c>
      <c r="M1438" s="67">
        <v>120</v>
      </c>
      <c r="N1438" s="67">
        <v>150</v>
      </c>
      <c r="O1438" s="67">
        <v>60</v>
      </c>
      <c r="P1438" s="26">
        <v>38.49</v>
      </c>
      <c r="Q1438" s="26">
        <v>0.64149999999999996</v>
      </c>
      <c r="R1438" s="27">
        <v>5.6979408316882611E-3</v>
      </c>
      <c r="S1438" s="67">
        <v>0</v>
      </c>
      <c r="T1438" s="25" t="s">
        <v>417</v>
      </c>
      <c r="U1438" s="25" t="s">
        <v>417</v>
      </c>
      <c r="V1438" s="25" t="s">
        <v>417</v>
      </c>
      <c r="W1438" s="24">
        <v>1</v>
      </c>
      <c r="X1438" s="24">
        <v>1</v>
      </c>
    </row>
    <row r="1439" spans="1:24" hidden="1" x14ac:dyDescent="0.35">
      <c r="A1439" t="str">
        <f t="shared" si="22"/>
        <v>8705BBARBSAU</v>
      </c>
      <c r="B1439" s="34">
        <v>8705</v>
      </c>
      <c r="C1439" s="31" t="s">
        <v>49</v>
      </c>
      <c r="D1439" s="31" t="s">
        <v>219</v>
      </c>
      <c r="E1439" s="31" t="s">
        <v>446</v>
      </c>
      <c r="F1439" s="32">
        <v>4.47</v>
      </c>
      <c r="G1439" s="68">
        <v>0.83</v>
      </c>
      <c r="H1439" s="32">
        <v>23.46</v>
      </c>
      <c r="I1439" s="32">
        <v>18.989999999999998</v>
      </c>
      <c r="J1439" s="68">
        <v>3.53</v>
      </c>
      <c r="K1439" s="68">
        <v>4.3600000000000003</v>
      </c>
      <c r="L1439" s="68">
        <v>9.35</v>
      </c>
      <c r="M1439" s="68">
        <v>0</v>
      </c>
      <c r="N1439" s="68">
        <v>9.35</v>
      </c>
      <c r="O1439" s="68">
        <v>5</v>
      </c>
      <c r="P1439" s="32">
        <v>26.95</v>
      </c>
      <c r="Q1439" s="32">
        <v>5.39</v>
      </c>
      <c r="R1439" s="33">
        <v>6.7020506758091753E-3</v>
      </c>
      <c r="S1439" s="68">
        <v>0</v>
      </c>
      <c r="T1439" s="31" t="s">
        <v>417</v>
      </c>
      <c r="U1439" s="31" t="s">
        <v>417</v>
      </c>
      <c r="V1439" s="31" t="s">
        <v>417</v>
      </c>
      <c r="W1439" s="30">
        <v>1</v>
      </c>
      <c r="X1439" s="30">
        <v>1</v>
      </c>
    </row>
    <row r="1440" spans="1:24" hidden="1" x14ac:dyDescent="0.35">
      <c r="A1440" t="str">
        <f t="shared" si="22"/>
        <v>6167PHLSTK</v>
      </c>
      <c r="B1440" s="28">
        <v>6167</v>
      </c>
      <c r="C1440" s="25" t="s">
        <v>40</v>
      </c>
      <c r="D1440" s="25" t="s">
        <v>243</v>
      </c>
      <c r="E1440" s="25" t="s">
        <v>446</v>
      </c>
      <c r="F1440" s="26">
        <v>4.46</v>
      </c>
      <c r="G1440" s="67">
        <v>0.68</v>
      </c>
      <c r="H1440" s="26">
        <v>116.6</v>
      </c>
      <c r="I1440" s="26">
        <v>112.14</v>
      </c>
      <c r="J1440" s="67">
        <v>17.23</v>
      </c>
      <c r="K1440" s="67">
        <v>17.899999999999999</v>
      </c>
      <c r="L1440" s="67">
        <v>8.9</v>
      </c>
      <c r="M1440" s="67">
        <v>18</v>
      </c>
      <c r="N1440" s="67">
        <v>26.9</v>
      </c>
      <c r="O1440" s="67">
        <v>9</v>
      </c>
      <c r="P1440" s="26">
        <v>58.619700000000002</v>
      </c>
      <c r="Q1440" s="26">
        <v>6.5133000000000001</v>
      </c>
      <c r="R1440" s="27">
        <v>9.9521511637293957E-3</v>
      </c>
      <c r="S1440" s="67">
        <v>0</v>
      </c>
      <c r="T1440" s="25" t="s">
        <v>417</v>
      </c>
      <c r="U1440" s="25" t="s">
        <v>417</v>
      </c>
      <c r="V1440" s="25" t="s">
        <v>417</v>
      </c>
      <c r="W1440" s="24">
        <v>1</v>
      </c>
      <c r="X1440" s="24">
        <v>1</v>
      </c>
    </row>
    <row r="1441" spans="1:24" hidden="1" x14ac:dyDescent="0.35">
      <c r="A1441" t="str">
        <f t="shared" si="22"/>
        <v>6192GARSAUC</v>
      </c>
      <c r="B1441" s="34">
        <v>6192</v>
      </c>
      <c r="C1441" s="31" t="s">
        <v>206</v>
      </c>
      <c r="D1441" s="31" t="s">
        <v>460</v>
      </c>
      <c r="E1441" s="31" t="s">
        <v>446</v>
      </c>
      <c r="F1441" s="32">
        <v>4.46</v>
      </c>
      <c r="G1441" s="68">
        <v>20</v>
      </c>
      <c r="H1441" s="32">
        <v>43.02</v>
      </c>
      <c r="I1441" s="32">
        <v>38.56</v>
      </c>
      <c r="J1441" s="68">
        <v>173</v>
      </c>
      <c r="K1441" s="68">
        <v>193</v>
      </c>
      <c r="L1441" s="68">
        <v>42</v>
      </c>
      <c r="M1441" s="68">
        <v>240</v>
      </c>
      <c r="N1441" s="68">
        <v>282</v>
      </c>
      <c r="O1441" s="68">
        <v>89</v>
      </c>
      <c r="P1441" s="32">
        <v>19.8292</v>
      </c>
      <c r="Q1441" s="32">
        <v>0.2228</v>
      </c>
      <c r="R1441" s="33">
        <v>4.301023398554633E-3</v>
      </c>
      <c r="S1441" s="68">
        <v>0</v>
      </c>
      <c r="T1441" s="31" t="s">
        <v>417</v>
      </c>
      <c r="U1441" s="31" t="s">
        <v>417</v>
      </c>
      <c r="V1441" s="31" t="s">
        <v>417</v>
      </c>
      <c r="W1441" s="30">
        <v>1</v>
      </c>
      <c r="X1441" s="30">
        <v>1</v>
      </c>
    </row>
    <row r="1442" spans="1:24" hidden="1" x14ac:dyDescent="0.35">
      <c r="A1442" t="str">
        <f t="shared" si="22"/>
        <v>6165EZBOX</v>
      </c>
      <c r="B1442" s="28">
        <v>6165</v>
      </c>
      <c r="C1442" s="25" t="s">
        <v>458</v>
      </c>
      <c r="D1442" s="25" t="s">
        <v>459</v>
      </c>
      <c r="E1442" s="25" t="s">
        <v>446</v>
      </c>
      <c r="F1442" s="26">
        <v>4.45</v>
      </c>
      <c r="G1442" s="67">
        <v>21.66</v>
      </c>
      <c r="H1442" s="26">
        <v>89.89</v>
      </c>
      <c r="I1442" s="26">
        <v>85.44</v>
      </c>
      <c r="J1442" s="67">
        <v>415</v>
      </c>
      <c r="K1442" s="67">
        <v>436.66</v>
      </c>
      <c r="L1442" s="67">
        <v>666.66</v>
      </c>
      <c r="M1442" s="67">
        <v>800</v>
      </c>
      <c r="N1442" s="67">
        <v>1466.66</v>
      </c>
      <c r="O1442" s="67">
        <v>1030</v>
      </c>
      <c r="P1442" s="26">
        <v>211.97399999999999</v>
      </c>
      <c r="Q1442" s="26">
        <v>0.20580000000000001</v>
      </c>
      <c r="R1442" s="27">
        <v>3.1379976873377173E-2</v>
      </c>
      <c r="S1442" s="67">
        <v>0</v>
      </c>
      <c r="T1442" s="25" t="s">
        <v>417</v>
      </c>
      <c r="U1442" s="25" t="s">
        <v>417</v>
      </c>
      <c r="V1442" s="25" t="s">
        <v>417</v>
      </c>
      <c r="W1442" s="24">
        <v>1</v>
      </c>
      <c r="X1442" s="24">
        <v>1</v>
      </c>
    </row>
    <row r="1443" spans="1:24" hidden="1" x14ac:dyDescent="0.35">
      <c r="A1443" t="str">
        <f t="shared" si="22"/>
        <v>5469PROV</v>
      </c>
      <c r="B1443" s="34">
        <v>5469</v>
      </c>
      <c r="C1443" s="31" t="s">
        <v>112</v>
      </c>
      <c r="D1443" s="31" t="s">
        <v>255</v>
      </c>
      <c r="E1443" s="31" t="s">
        <v>446</v>
      </c>
      <c r="F1443" s="32">
        <v>4.4400000000000004</v>
      </c>
      <c r="G1443" s="68">
        <v>1.77</v>
      </c>
      <c r="H1443" s="32">
        <v>13.94</v>
      </c>
      <c r="I1443" s="32">
        <v>9.5</v>
      </c>
      <c r="J1443" s="68">
        <v>3.81</v>
      </c>
      <c r="K1443" s="68">
        <v>5.58</v>
      </c>
      <c r="L1443" s="68">
        <v>9.08</v>
      </c>
      <c r="M1443" s="68">
        <v>0</v>
      </c>
      <c r="N1443" s="68">
        <v>9.08</v>
      </c>
      <c r="O1443" s="68">
        <v>3.51</v>
      </c>
      <c r="P1443" s="32">
        <v>8.7904440000000008</v>
      </c>
      <c r="Q1443" s="32">
        <v>2.5044</v>
      </c>
      <c r="R1443" s="33">
        <v>1.2757809572968048E-3</v>
      </c>
      <c r="S1443" s="68">
        <v>0</v>
      </c>
      <c r="T1443" s="31" t="s">
        <v>417</v>
      </c>
      <c r="U1443" s="31" t="s">
        <v>417</v>
      </c>
      <c r="V1443" s="31" t="s">
        <v>417</v>
      </c>
      <c r="W1443" s="30">
        <v>1</v>
      </c>
      <c r="X1443" s="30">
        <v>1</v>
      </c>
    </row>
    <row r="1444" spans="1:24" hidden="1" x14ac:dyDescent="0.35">
      <c r="A1444" t="str">
        <f t="shared" si="22"/>
        <v>6117FPBOWL</v>
      </c>
      <c r="B1444" s="28">
        <v>6117</v>
      </c>
      <c r="C1444" s="25" t="s">
        <v>164</v>
      </c>
      <c r="D1444" s="25" t="s">
        <v>163</v>
      </c>
      <c r="E1444" s="25" t="s">
        <v>446</v>
      </c>
      <c r="F1444" s="26">
        <v>4.4400000000000004</v>
      </c>
      <c r="G1444" s="67">
        <v>0.13</v>
      </c>
      <c r="H1444" s="26">
        <v>16.82</v>
      </c>
      <c r="I1444" s="26">
        <v>12.38</v>
      </c>
      <c r="J1444" s="67">
        <v>0.36</v>
      </c>
      <c r="K1444" s="67">
        <v>0.49</v>
      </c>
      <c r="L1444" s="67">
        <v>1.25</v>
      </c>
      <c r="M1444" s="67">
        <v>0</v>
      </c>
      <c r="N1444" s="67">
        <v>1.25</v>
      </c>
      <c r="O1444" s="67">
        <v>0.75</v>
      </c>
      <c r="P1444" s="26">
        <v>25.252500000000001</v>
      </c>
      <c r="Q1444" s="26">
        <v>33.67</v>
      </c>
      <c r="R1444" s="27">
        <v>4.24662779663206E-3</v>
      </c>
      <c r="S1444" s="67">
        <v>0</v>
      </c>
      <c r="T1444" s="25" t="s">
        <v>417</v>
      </c>
      <c r="U1444" s="25" t="s">
        <v>417</v>
      </c>
      <c r="V1444" s="25" t="s">
        <v>417</v>
      </c>
      <c r="W1444" s="24">
        <v>1</v>
      </c>
      <c r="X1444" s="24">
        <v>1</v>
      </c>
    </row>
    <row r="1445" spans="1:24" hidden="1" x14ac:dyDescent="0.35">
      <c r="A1445" t="str">
        <f t="shared" si="22"/>
        <v>5487FORK</v>
      </c>
      <c r="B1445" s="34">
        <v>5487</v>
      </c>
      <c r="C1445" s="31" t="s">
        <v>205</v>
      </c>
      <c r="D1445" s="31" t="s">
        <v>204</v>
      </c>
      <c r="E1445" s="31" t="s">
        <v>446</v>
      </c>
      <c r="F1445" s="32">
        <v>-4.4400000000000004</v>
      </c>
      <c r="G1445" s="68">
        <v>-0.14000000000000001</v>
      </c>
      <c r="H1445" s="32">
        <v>1.62</v>
      </c>
      <c r="I1445" s="32">
        <v>6.06</v>
      </c>
      <c r="J1445" s="68">
        <v>0.2</v>
      </c>
      <c r="K1445" s="68">
        <v>0.05</v>
      </c>
      <c r="L1445" s="68">
        <v>1.55</v>
      </c>
      <c r="M1445" s="68">
        <v>0</v>
      </c>
      <c r="N1445" s="68">
        <v>1.55</v>
      </c>
      <c r="O1445" s="68">
        <v>1.5</v>
      </c>
      <c r="P1445" s="32">
        <v>48.195</v>
      </c>
      <c r="Q1445" s="32">
        <v>32.130000000000003</v>
      </c>
      <c r="R1445" s="33">
        <v>5.0912496234778197E-3</v>
      </c>
      <c r="S1445" s="68">
        <v>0</v>
      </c>
      <c r="T1445" s="31" t="s">
        <v>417</v>
      </c>
      <c r="U1445" s="31" t="s">
        <v>417</v>
      </c>
      <c r="V1445" s="31" t="s">
        <v>417</v>
      </c>
      <c r="W1445" s="30">
        <v>1</v>
      </c>
      <c r="X1445" s="30">
        <v>1</v>
      </c>
    </row>
    <row r="1446" spans="1:24" hidden="1" x14ac:dyDescent="0.35">
      <c r="A1446" t="str">
        <f t="shared" si="22"/>
        <v>5469TOTS</v>
      </c>
      <c r="B1446" s="28">
        <v>5469</v>
      </c>
      <c r="C1446" s="25" t="s">
        <v>383</v>
      </c>
      <c r="D1446" s="25" t="s">
        <v>522</v>
      </c>
      <c r="E1446" s="25" t="s">
        <v>446</v>
      </c>
      <c r="F1446" s="26">
        <v>4.43</v>
      </c>
      <c r="G1446" s="67">
        <v>2.36</v>
      </c>
      <c r="H1446" s="26">
        <v>26.93</v>
      </c>
      <c r="I1446" s="26">
        <v>22.5</v>
      </c>
      <c r="J1446" s="67">
        <v>12</v>
      </c>
      <c r="K1446" s="67">
        <v>14.36</v>
      </c>
      <c r="L1446" s="67">
        <v>15.24</v>
      </c>
      <c r="M1446" s="67">
        <v>8</v>
      </c>
      <c r="N1446" s="67">
        <v>23.24</v>
      </c>
      <c r="O1446" s="67">
        <v>8.8800000000000008</v>
      </c>
      <c r="P1446" s="26">
        <v>16.649999999999999</v>
      </c>
      <c r="Q1446" s="26">
        <v>1.875</v>
      </c>
      <c r="R1446" s="27">
        <v>2.4164596167146725E-3</v>
      </c>
      <c r="S1446" s="67">
        <v>0</v>
      </c>
      <c r="T1446" s="25" t="s">
        <v>417</v>
      </c>
      <c r="U1446" s="25" t="s">
        <v>417</v>
      </c>
      <c r="V1446" s="25" t="s">
        <v>417</v>
      </c>
      <c r="W1446" s="24">
        <v>1</v>
      </c>
      <c r="X1446" s="24">
        <v>1</v>
      </c>
    </row>
    <row r="1447" spans="1:24" hidden="1" x14ac:dyDescent="0.35">
      <c r="A1447" t="str">
        <f t="shared" si="22"/>
        <v>5465PBOX</v>
      </c>
      <c r="B1447" s="34">
        <v>5465</v>
      </c>
      <c r="C1447" s="31" t="s">
        <v>242</v>
      </c>
      <c r="D1447" s="31" t="s">
        <v>241</v>
      </c>
      <c r="E1447" s="31" t="s">
        <v>446</v>
      </c>
      <c r="F1447" s="32">
        <v>4.43</v>
      </c>
      <c r="G1447" s="68">
        <v>14</v>
      </c>
      <c r="H1447" s="32">
        <v>30.07</v>
      </c>
      <c r="I1447" s="32">
        <v>25.64</v>
      </c>
      <c r="J1447" s="68">
        <v>81</v>
      </c>
      <c r="K1447" s="68">
        <v>95</v>
      </c>
      <c r="L1447" s="68">
        <v>170</v>
      </c>
      <c r="M1447" s="68">
        <v>100</v>
      </c>
      <c r="N1447" s="68">
        <v>270</v>
      </c>
      <c r="O1447" s="68">
        <v>175</v>
      </c>
      <c r="P1447" s="32">
        <v>55.387500000000003</v>
      </c>
      <c r="Q1447" s="32">
        <v>0.3165</v>
      </c>
      <c r="R1447" s="33">
        <v>6.7685048999270676E-3</v>
      </c>
      <c r="S1447" s="68">
        <v>0</v>
      </c>
      <c r="T1447" s="31" t="s">
        <v>417</v>
      </c>
      <c r="U1447" s="31" t="s">
        <v>417</v>
      </c>
      <c r="V1447" s="31" t="s">
        <v>417</v>
      </c>
      <c r="W1447" s="30">
        <v>1</v>
      </c>
      <c r="X1447" s="30">
        <v>1</v>
      </c>
    </row>
    <row r="1448" spans="1:24" hidden="1" x14ac:dyDescent="0.35">
      <c r="A1448" t="str">
        <f t="shared" si="22"/>
        <v>1484PARCHSP</v>
      </c>
      <c r="B1448" s="28">
        <v>1484</v>
      </c>
      <c r="C1448" s="25" t="s">
        <v>455</v>
      </c>
      <c r="D1448" s="25" t="s">
        <v>456</v>
      </c>
      <c r="E1448" s="25" t="s">
        <v>446</v>
      </c>
      <c r="F1448" s="26">
        <v>-4.42</v>
      </c>
      <c r="G1448" s="67">
        <v>-60</v>
      </c>
      <c r="H1448" s="26">
        <v>-4.42</v>
      </c>
      <c r="I1448" s="26">
        <v>0</v>
      </c>
      <c r="J1448" s="67">
        <v>0</v>
      </c>
      <c r="K1448" s="67">
        <v>-60</v>
      </c>
      <c r="L1448" s="67">
        <v>0</v>
      </c>
      <c r="M1448" s="67">
        <v>200</v>
      </c>
      <c r="N1448" s="67">
        <v>0</v>
      </c>
      <c r="O1448" s="67">
        <v>260</v>
      </c>
      <c r="P1448" s="26">
        <v>19.135999999999999</v>
      </c>
      <c r="Q1448" s="26">
        <v>7.3599999999999999E-2</v>
      </c>
      <c r="R1448" s="27">
        <v>4.9790490172492716E-3</v>
      </c>
      <c r="S1448" s="67">
        <v>0</v>
      </c>
      <c r="T1448" s="25" t="s">
        <v>417</v>
      </c>
      <c r="U1448" s="25" t="s">
        <v>417</v>
      </c>
      <c r="V1448" s="25" t="s">
        <v>417</v>
      </c>
      <c r="W1448" s="24">
        <v>1</v>
      </c>
      <c r="X1448" s="24">
        <v>1</v>
      </c>
    </row>
    <row r="1449" spans="1:24" hidden="1" x14ac:dyDescent="0.35">
      <c r="A1449" t="str">
        <f t="shared" si="22"/>
        <v>6182BACON</v>
      </c>
      <c r="B1449" s="34">
        <v>6182</v>
      </c>
      <c r="C1449" s="31" t="s">
        <v>17</v>
      </c>
      <c r="D1449" s="31" t="s">
        <v>167</v>
      </c>
      <c r="E1449" s="31" t="s">
        <v>446</v>
      </c>
      <c r="F1449" s="32">
        <v>-4.42</v>
      </c>
      <c r="G1449" s="68">
        <v>-0.72</v>
      </c>
      <c r="H1449" s="32">
        <v>133.93</v>
      </c>
      <c r="I1449" s="32">
        <v>138.35</v>
      </c>
      <c r="J1449" s="68">
        <v>22.82</v>
      </c>
      <c r="K1449" s="68">
        <v>22.1</v>
      </c>
      <c r="L1449" s="68">
        <v>19.600000000000001</v>
      </c>
      <c r="M1449" s="68">
        <v>20</v>
      </c>
      <c r="N1449" s="68">
        <v>39.6</v>
      </c>
      <c r="O1449" s="68">
        <v>17.5</v>
      </c>
      <c r="P1449" s="32">
        <v>106.05</v>
      </c>
      <c r="Q1449" s="32">
        <v>6.06</v>
      </c>
      <c r="R1449" s="33">
        <v>1.7628470240416097E-2</v>
      </c>
      <c r="S1449" s="68">
        <v>0</v>
      </c>
      <c r="T1449" s="31" t="s">
        <v>417</v>
      </c>
      <c r="U1449" s="31" t="s">
        <v>417</v>
      </c>
      <c r="V1449" s="31" t="s">
        <v>417</v>
      </c>
      <c r="W1449" s="30">
        <v>1</v>
      </c>
      <c r="X1449" s="30">
        <v>1</v>
      </c>
    </row>
    <row r="1450" spans="1:24" hidden="1" x14ac:dyDescent="0.35">
      <c r="A1450" t="str">
        <f t="shared" si="22"/>
        <v>8724PENNE</v>
      </c>
      <c r="B1450" s="28">
        <v>8724</v>
      </c>
      <c r="C1450" s="25" t="s">
        <v>86</v>
      </c>
      <c r="D1450" s="25" t="s">
        <v>482</v>
      </c>
      <c r="E1450" s="25" t="s">
        <v>446</v>
      </c>
      <c r="F1450" s="26">
        <v>4.42</v>
      </c>
      <c r="G1450" s="67">
        <v>0.95</v>
      </c>
      <c r="H1450" s="26">
        <v>49.07</v>
      </c>
      <c r="I1450" s="26">
        <v>44.65</v>
      </c>
      <c r="J1450" s="67">
        <v>9.6</v>
      </c>
      <c r="K1450" s="67">
        <v>10.54</v>
      </c>
      <c r="L1450" s="67">
        <v>4.7</v>
      </c>
      <c r="M1450" s="67">
        <v>9</v>
      </c>
      <c r="N1450" s="67">
        <v>13.7</v>
      </c>
      <c r="O1450" s="67">
        <v>3.17</v>
      </c>
      <c r="P1450" s="26">
        <v>14.7722</v>
      </c>
      <c r="Q1450" s="26">
        <v>4.66</v>
      </c>
      <c r="R1450" s="27">
        <v>2.5238041982261787E-3</v>
      </c>
      <c r="S1450" s="67">
        <v>0</v>
      </c>
      <c r="T1450" s="25" t="s">
        <v>417</v>
      </c>
      <c r="U1450" s="25" t="s">
        <v>417</v>
      </c>
      <c r="V1450" s="25" t="s">
        <v>417</v>
      </c>
      <c r="W1450" s="24">
        <v>1</v>
      </c>
      <c r="X1450" s="24">
        <v>1</v>
      </c>
    </row>
    <row r="1451" spans="1:24" hidden="1" x14ac:dyDescent="0.35">
      <c r="A1451" t="str">
        <f t="shared" si="22"/>
        <v>6194TOTS</v>
      </c>
      <c r="B1451" s="34">
        <v>6194</v>
      </c>
      <c r="C1451" s="31" t="s">
        <v>383</v>
      </c>
      <c r="D1451" s="31" t="s">
        <v>522</v>
      </c>
      <c r="E1451" s="31" t="s">
        <v>446</v>
      </c>
      <c r="F1451" s="32">
        <v>-4.41</v>
      </c>
      <c r="G1451" s="68">
        <v>-2.35</v>
      </c>
      <c r="H1451" s="32">
        <v>38.72</v>
      </c>
      <c r="I1451" s="32">
        <v>43.13</v>
      </c>
      <c r="J1451" s="68">
        <v>23</v>
      </c>
      <c r="K1451" s="68">
        <v>20.65</v>
      </c>
      <c r="L1451" s="68">
        <v>5.93</v>
      </c>
      <c r="M1451" s="68">
        <v>16</v>
      </c>
      <c r="N1451" s="68">
        <v>21.93</v>
      </c>
      <c r="O1451" s="68">
        <v>1.28</v>
      </c>
      <c r="P1451" s="32">
        <v>2.4</v>
      </c>
      <c r="Q1451" s="32">
        <v>1.875</v>
      </c>
      <c r="R1451" s="33">
        <v>3.5198812204349225E-4</v>
      </c>
      <c r="S1451" s="68">
        <v>0</v>
      </c>
      <c r="T1451" s="31" t="s">
        <v>417</v>
      </c>
      <c r="U1451" s="31" t="s">
        <v>417</v>
      </c>
      <c r="V1451" s="31" t="s">
        <v>417</v>
      </c>
      <c r="W1451" s="30">
        <v>1</v>
      </c>
      <c r="X1451" s="30">
        <v>1</v>
      </c>
    </row>
    <row r="1452" spans="1:24" hidden="1" x14ac:dyDescent="0.35">
      <c r="A1452" t="str">
        <f t="shared" si="22"/>
        <v>619420OZORG</v>
      </c>
      <c r="B1452" s="28">
        <v>6194</v>
      </c>
      <c r="C1452" s="25" t="s">
        <v>134</v>
      </c>
      <c r="D1452" s="25" t="s">
        <v>161</v>
      </c>
      <c r="E1452" s="25" t="s">
        <v>461</v>
      </c>
      <c r="F1452" s="26">
        <v>4.41</v>
      </c>
      <c r="G1452" s="67">
        <v>6</v>
      </c>
      <c r="H1452" s="26">
        <v>12.49</v>
      </c>
      <c r="I1452" s="26">
        <v>8.08</v>
      </c>
      <c r="J1452" s="67">
        <v>11</v>
      </c>
      <c r="K1452" s="67">
        <v>17</v>
      </c>
      <c r="L1452" s="67">
        <v>57</v>
      </c>
      <c r="M1452" s="67">
        <v>0</v>
      </c>
      <c r="N1452" s="67">
        <v>57</v>
      </c>
      <c r="O1452" s="67">
        <v>40</v>
      </c>
      <c r="P1452" s="26">
        <v>29.384</v>
      </c>
      <c r="Q1452" s="26">
        <v>0.73460000000000003</v>
      </c>
      <c r="R1452" s="27">
        <v>4.3095079075524904E-3</v>
      </c>
      <c r="S1452" s="67">
        <v>0</v>
      </c>
      <c r="T1452" s="25" t="s">
        <v>417</v>
      </c>
      <c r="U1452" s="25" t="s">
        <v>417</v>
      </c>
      <c r="V1452" s="25" t="s">
        <v>417</v>
      </c>
      <c r="W1452" s="24">
        <v>1</v>
      </c>
      <c r="X1452" s="24">
        <v>1</v>
      </c>
    </row>
    <row r="1453" spans="1:24" hidden="1" x14ac:dyDescent="0.35">
      <c r="A1453" t="str">
        <f t="shared" si="22"/>
        <v>618220OZDIET</v>
      </c>
      <c r="B1453" s="34">
        <v>6182</v>
      </c>
      <c r="C1453" s="31" t="s">
        <v>131</v>
      </c>
      <c r="D1453" s="31" t="s">
        <v>160</v>
      </c>
      <c r="E1453" s="31" t="s">
        <v>461</v>
      </c>
      <c r="F1453" s="32">
        <v>-4.41</v>
      </c>
      <c r="G1453" s="68">
        <v>-6</v>
      </c>
      <c r="H1453" s="32">
        <v>-1.49</v>
      </c>
      <c r="I1453" s="32">
        <v>2.92</v>
      </c>
      <c r="J1453" s="68">
        <v>4</v>
      </c>
      <c r="K1453" s="68">
        <v>-2</v>
      </c>
      <c r="L1453" s="68">
        <v>70</v>
      </c>
      <c r="M1453" s="68">
        <v>0</v>
      </c>
      <c r="N1453" s="68">
        <v>70</v>
      </c>
      <c r="O1453" s="68">
        <v>72</v>
      </c>
      <c r="P1453" s="32">
        <v>52.891199999999998</v>
      </c>
      <c r="Q1453" s="32">
        <v>0.73460000000000003</v>
      </c>
      <c r="R1453" s="33">
        <v>8.7919938253644119E-3</v>
      </c>
      <c r="S1453" s="68">
        <v>0</v>
      </c>
      <c r="T1453" s="31" t="s">
        <v>417</v>
      </c>
      <c r="U1453" s="31" t="s">
        <v>417</v>
      </c>
      <c r="V1453" s="31" t="s">
        <v>417</v>
      </c>
      <c r="W1453" s="30">
        <v>1</v>
      </c>
      <c r="X1453" s="30">
        <v>1</v>
      </c>
    </row>
    <row r="1454" spans="1:24" hidden="1" x14ac:dyDescent="0.35">
      <c r="A1454" t="str">
        <f t="shared" si="22"/>
        <v>617220OZORG</v>
      </c>
      <c r="B1454" s="28">
        <v>6172</v>
      </c>
      <c r="C1454" s="25" t="s">
        <v>134</v>
      </c>
      <c r="D1454" s="25" t="s">
        <v>161</v>
      </c>
      <c r="E1454" s="25" t="s">
        <v>461</v>
      </c>
      <c r="F1454" s="26">
        <v>4.41</v>
      </c>
      <c r="G1454" s="67">
        <v>6</v>
      </c>
      <c r="H1454" s="26">
        <v>11.74</v>
      </c>
      <c r="I1454" s="26">
        <v>7.33</v>
      </c>
      <c r="J1454" s="67">
        <v>10</v>
      </c>
      <c r="K1454" s="67">
        <v>16</v>
      </c>
      <c r="L1454" s="67">
        <v>0</v>
      </c>
      <c r="M1454" s="67">
        <v>24</v>
      </c>
      <c r="N1454" s="67">
        <v>24</v>
      </c>
      <c r="O1454" s="67">
        <v>8</v>
      </c>
      <c r="P1454" s="26">
        <v>5.8768000000000002</v>
      </c>
      <c r="Q1454" s="26">
        <v>0.73460000000000003</v>
      </c>
      <c r="R1454" s="27">
        <v>1.513756787699294E-3</v>
      </c>
      <c r="S1454" s="67">
        <v>0</v>
      </c>
      <c r="T1454" s="25" t="s">
        <v>417</v>
      </c>
      <c r="U1454" s="25" t="s">
        <v>417</v>
      </c>
      <c r="V1454" s="25" t="s">
        <v>417</v>
      </c>
      <c r="W1454" s="24">
        <v>1</v>
      </c>
      <c r="X1454" s="24">
        <v>1</v>
      </c>
    </row>
    <row r="1455" spans="1:24" hidden="1" x14ac:dyDescent="0.35">
      <c r="A1455" t="str">
        <f t="shared" si="22"/>
        <v>548020OZDRP</v>
      </c>
      <c r="B1455" s="34">
        <v>5480</v>
      </c>
      <c r="C1455" s="31" t="s">
        <v>462</v>
      </c>
      <c r="D1455" s="31" t="s">
        <v>463</v>
      </c>
      <c r="E1455" s="31" t="s">
        <v>461</v>
      </c>
      <c r="F1455" s="32">
        <v>4.41</v>
      </c>
      <c r="G1455" s="68">
        <v>6</v>
      </c>
      <c r="H1455" s="32">
        <v>30.13</v>
      </c>
      <c r="I1455" s="32">
        <v>25.72</v>
      </c>
      <c r="J1455" s="68">
        <v>35</v>
      </c>
      <c r="K1455" s="68">
        <v>41</v>
      </c>
      <c r="L1455" s="68">
        <v>63</v>
      </c>
      <c r="M1455" s="68">
        <v>0</v>
      </c>
      <c r="N1455" s="68">
        <v>63</v>
      </c>
      <c r="O1455" s="68">
        <v>22</v>
      </c>
      <c r="P1455" s="32">
        <v>16.161200000000001</v>
      </c>
      <c r="Q1455" s="32">
        <v>0.73460000000000003</v>
      </c>
      <c r="R1455" s="33">
        <v>2.5301990732111814E-3</v>
      </c>
      <c r="S1455" s="68">
        <v>0</v>
      </c>
      <c r="T1455" s="31" t="s">
        <v>417</v>
      </c>
      <c r="U1455" s="31" t="s">
        <v>417</v>
      </c>
      <c r="V1455" s="31" t="s">
        <v>417</v>
      </c>
      <c r="W1455" s="30">
        <v>1</v>
      </c>
      <c r="X1455" s="30">
        <v>1</v>
      </c>
    </row>
    <row r="1456" spans="1:24" hidden="1" x14ac:dyDescent="0.35">
      <c r="A1456" t="str">
        <f t="shared" si="22"/>
        <v>423910THNCS</v>
      </c>
      <c r="B1456" s="28">
        <v>4239</v>
      </c>
      <c r="C1456" s="25" t="s">
        <v>484</v>
      </c>
      <c r="D1456" s="25" t="s">
        <v>485</v>
      </c>
      <c r="E1456" s="25" t="s">
        <v>446</v>
      </c>
      <c r="F1456" s="26">
        <v>-4.4000000000000004</v>
      </c>
      <c r="G1456" s="67">
        <v>-11</v>
      </c>
      <c r="H1456" s="26">
        <v>0</v>
      </c>
      <c r="I1456" s="26">
        <v>4.4000000000000004</v>
      </c>
      <c r="J1456" s="67">
        <v>11</v>
      </c>
      <c r="K1456" s="67">
        <v>0</v>
      </c>
      <c r="L1456" s="67">
        <v>0</v>
      </c>
      <c r="M1456" s="67">
        <v>0</v>
      </c>
      <c r="N1456" s="67">
        <v>0</v>
      </c>
      <c r="O1456" s="67">
        <v>0</v>
      </c>
      <c r="P1456" s="26">
        <v>0</v>
      </c>
      <c r="Q1456" s="26">
        <v>0</v>
      </c>
      <c r="R1456" s="27">
        <v>0</v>
      </c>
      <c r="S1456" s="67">
        <v>0</v>
      </c>
      <c r="T1456" s="25" t="s">
        <v>417</v>
      </c>
      <c r="U1456" s="25" t="s">
        <v>417</v>
      </c>
      <c r="V1456" s="25" t="s">
        <v>417</v>
      </c>
      <c r="W1456" s="24">
        <v>1</v>
      </c>
      <c r="X1456" s="24">
        <v>1</v>
      </c>
    </row>
    <row r="1457" spans="1:24" hidden="1" x14ac:dyDescent="0.35">
      <c r="A1457" t="str">
        <f t="shared" si="22"/>
        <v>4239BOXLIN</v>
      </c>
      <c r="B1457" s="34">
        <v>4239</v>
      </c>
      <c r="C1457" s="31" t="s">
        <v>252</v>
      </c>
      <c r="D1457" s="31" t="s">
        <v>251</v>
      </c>
      <c r="E1457" s="31" t="s">
        <v>446</v>
      </c>
      <c r="F1457" s="32">
        <v>4.38</v>
      </c>
      <c r="G1457" s="68">
        <v>104</v>
      </c>
      <c r="H1457" s="32">
        <v>7.99</v>
      </c>
      <c r="I1457" s="32">
        <v>3.61</v>
      </c>
      <c r="J1457" s="68">
        <v>86</v>
      </c>
      <c r="K1457" s="68">
        <v>190</v>
      </c>
      <c r="L1457" s="68">
        <v>400</v>
      </c>
      <c r="M1457" s="68">
        <v>0</v>
      </c>
      <c r="N1457" s="68">
        <v>400</v>
      </c>
      <c r="O1457" s="68">
        <v>210</v>
      </c>
      <c r="P1457" s="32">
        <v>8.8409999999999993</v>
      </c>
      <c r="Q1457" s="32">
        <v>4.2099999999999999E-2</v>
      </c>
      <c r="R1457" s="33">
        <v>1.9266551309979479E-3</v>
      </c>
      <c r="S1457" s="68">
        <v>0</v>
      </c>
      <c r="T1457" s="31" t="s">
        <v>417</v>
      </c>
      <c r="U1457" s="31" t="s">
        <v>417</v>
      </c>
      <c r="V1457" s="31" t="s">
        <v>417</v>
      </c>
      <c r="W1457" s="30">
        <v>1</v>
      </c>
      <c r="X1457" s="30">
        <v>1</v>
      </c>
    </row>
    <row r="1458" spans="1:24" hidden="1" x14ac:dyDescent="0.35">
      <c r="A1458" t="str">
        <f t="shared" si="22"/>
        <v>6167PINEAPL</v>
      </c>
      <c r="B1458" s="28">
        <v>6167</v>
      </c>
      <c r="C1458" s="25" t="s">
        <v>62</v>
      </c>
      <c r="D1458" s="25" t="s">
        <v>244</v>
      </c>
      <c r="E1458" s="25" t="s">
        <v>446</v>
      </c>
      <c r="F1458" s="26">
        <v>-4.37</v>
      </c>
      <c r="G1458" s="67">
        <v>-0.67</v>
      </c>
      <c r="H1458" s="26">
        <v>41.82</v>
      </c>
      <c r="I1458" s="26">
        <v>46.19</v>
      </c>
      <c r="J1458" s="67">
        <v>7.08</v>
      </c>
      <c r="K1458" s="67">
        <v>6.41</v>
      </c>
      <c r="L1458" s="67">
        <v>4</v>
      </c>
      <c r="M1458" s="67">
        <v>12</v>
      </c>
      <c r="N1458" s="67">
        <v>16</v>
      </c>
      <c r="O1458" s="67">
        <v>9.6</v>
      </c>
      <c r="P1458" s="26">
        <v>62.688000000000002</v>
      </c>
      <c r="Q1458" s="26">
        <v>6.53</v>
      </c>
      <c r="R1458" s="27">
        <v>1.0642846212994408E-2</v>
      </c>
      <c r="S1458" s="67">
        <v>0</v>
      </c>
      <c r="T1458" s="25" t="s">
        <v>417</v>
      </c>
      <c r="U1458" s="25" t="s">
        <v>417</v>
      </c>
      <c r="V1458" s="25" t="s">
        <v>417</v>
      </c>
      <c r="W1458" s="24">
        <v>1</v>
      </c>
      <c r="X1458" s="24">
        <v>1</v>
      </c>
    </row>
    <row r="1459" spans="1:24" hidden="1" x14ac:dyDescent="0.35">
      <c r="A1459" t="str">
        <f t="shared" si="22"/>
        <v>5487SMANGDC</v>
      </c>
      <c r="B1459" s="34">
        <v>5487</v>
      </c>
      <c r="C1459" s="31" t="s">
        <v>262</v>
      </c>
      <c r="D1459" s="31" t="s">
        <v>467</v>
      </c>
      <c r="E1459" s="31" t="s">
        <v>446</v>
      </c>
      <c r="F1459" s="32">
        <v>4.3600000000000003</v>
      </c>
      <c r="G1459" s="68">
        <v>19</v>
      </c>
      <c r="H1459" s="32">
        <v>11.48</v>
      </c>
      <c r="I1459" s="32">
        <v>7.12</v>
      </c>
      <c r="J1459" s="68">
        <v>31</v>
      </c>
      <c r="K1459" s="68">
        <v>50</v>
      </c>
      <c r="L1459" s="68">
        <v>110</v>
      </c>
      <c r="M1459" s="68">
        <v>120</v>
      </c>
      <c r="N1459" s="68">
        <v>230</v>
      </c>
      <c r="O1459" s="68">
        <v>180</v>
      </c>
      <c r="P1459" s="32">
        <v>41.31</v>
      </c>
      <c r="Q1459" s="32">
        <v>0.22950000000000001</v>
      </c>
      <c r="R1459" s="33">
        <v>4.3639282486952749E-3</v>
      </c>
      <c r="S1459" s="68">
        <v>0</v>
      </c>
      <c r="T1459" s="31" t="s">
        <v>417</v>
      </c>
      <c r="U1459" s="31" t="s">
        <v>417</v>
      </c>
      <c r="V1459" s="31" t="s">
        <v>417</v>
      </c>
      <c r="W1459" s="30">
        <v>1</v>
      </c>
      <c r="X1459" s="30">
        <v>1</v>
      </c>
    </row>
    <row r="1460" spans="1:24" hidden="1" x14ac:dyDescent="0.35">
      <c r="A1460" t="str">
        <f t="shared" si="22"/>
        <v>5457SMANGDC</v>
      </c>
      <c r="B1460" s="28">
        <v>5457</v>
      </c>
      <c r="C1460" s="25" t="s">
        <v>262</v>
      </c>
      <c r="D1460" s="25" t="s">
        <v>467</v>
      </c>
      <c r="E1460" s="25" t="s">
        <v>446</v>
      </c>
      <c r="F1460" s="26">
        <v>4.3600000000000003</v>
      </c>
      <c r="G1460" s="67">
        <v>19</v>
      </c>
      <c r="H1460" s="26">
        <v>7.81</v>
      </c>
      <c r="I1460" s="26">
        <v>3.45</v>
      </c>
      <c r="J1460" s="67">
        <v>15</v>
      </c>
      <c r="K1460" s="67">
        <v>34</v>
      </c>
      <c r="L1460" s="67">
        <v>151</v>
      </c>
      <c r="M1460" s="67">
        <v>120</v>
      </c>
      <c r="N1460" s="67">
        <v>271</v>
      </c>
      <c r="O1460" s="67">
        <v>237</v>
      </c>
      <c r="P1460" s="26">
        <v>54.391500000000001</v>
      </c>
      <c r="Q1460" s="26">
        <v>0.22950000000000001</v>
      </c>
      <c r="R1460" s="27">
        <v>6.6126001316575049E-3</v>
      </c>
      <c r="S1460" s="67">
        <v>0</v>
      </c>
      <c r="T1460" s="25" t="s">
        <v>417</v>
      </c>
      <c r="U1460" s="25" t="s">
        <v>417</v>
      </c>
      <c r="V1460" s="25" t="s">
        <v>417</v>
      </c>
      <c r="W1460" s="24">
        <v>1</v>
      </c>
      <c r="X1460" s="24">
        <v>1</v>
      </c>
    </row>
    <row r="1461" spans="1:24" hidden="1" x14ac:dyDescent="0.35">
      <c r="A1461" t="str">
        <f t="shared" si="22"/>
        <v>5457HAM</v>
      </c>
      <c r="B1461" s="34">
        <v>5457</v>
      </c>
      <c r="C1461" s="31" t="s">
        <v>214</v>
      </c>
      <c r="D1461" s="31" t="s">
        <v>26</v>
      </c>
      <c r="E1461" s="31" t="s">
        <v>446</v>
      </c>
      <c r="F1461" s="32">
        <v>-4.34</v>
      </c>
      <c r="G1461" s="68">
        <v>-1.34</v>
      </c>
      <c r="H1461" s="32">
        <v>76.56</v>
      </c>
      <c r="I1461" s="32">
        <v>80.900000000000006</v>
      </c>
      <c r="J1461" s="68">
        <v>25.15</v>
      </c>
      <c r="K1461" s="68">
        <v>23.8</v>
      </c>
      <c r="L1461" s="68">
        <v>7.5</v>
      </c>
      <c r="M1461" s="68">
        <v>40</v>
      </c>
      <c r="N1461" s="68">
        <v>47.5</v>
      </c>
      <c r="O1461" s="68">
        <v>23.7</v>
      </c>
      <c r="P1461" s="32">
        <v>76.242900000000006</v>
      </c>
      <c r="Q1461" s="32">
        <v>3.2170000000000001</v>
      </c>
      <c r="R1461" s="33">
        <v>9.2691654133081457E-3</v>
      </c>
      <c r="S1461" s="68">
        <v>0</v>
      </c>
      <c r="T1461" s="31" t="s">
        <v>417</v>
      </c>
      <c r="U1461" s="31" t="s">
        <v>417</v>
      </c>
      <c r="V1461" s="31" t="s">
        <v>417</v>
      </c>
      <c r="W1461" s="30">
        <v>1</v>
      </c>
      <c r="X1461" s="30">
        <v>1</v>
      </c>
    </row>
    <row r="1462" spans="1:24" hidden="1" x14ac:dyDescent="0.35">
      <c r="A1462" t="str">
        <f t="shared" si="22"/>
        <v>6194SPINACH</v>
      </c>
      <c r="B1462" s="28">
        <v>6194</v>
      </c>
      <c r="C1462" s="25" t="s">
        <v>91</v>
      </c>
      <c r="D1462" s="25" t="s">
        <v>166</v>
      </c>
      <c r="E1462" s="25" t="s">
        <v>446</v>
      </c>
      <c r="F1462" s="26">
        <v>4.34</v>
      </c>
      <c r="G1462" s="67">
        <v>1.37</v>
      </c>
      <c r="H1462" s="26">
        <v>45.85</v>
      </c>
      <c r="I1462" s="26">
        <v>41.51</v>
      </c>
      <c r="J1462" s="67">
        <v>13.11</v>
      </c>
      <c r="K1462" s="67">
        <v>14.47</v>
      </c>
      <c r="L1462" s="67">
        <v>6.93</v>
      </c>
      <c r="M1462" s="67">
        <v>14</v>
      </c>
      <c r="N1462" s="67">
        <v>20.93</v>
      </c>
      <c r="O1462" s="67">
        <v>6.47</v>
      </c>
      <c r="P1462" s="26">
        <v>20.509899999999998</v>
      </c>
      <c r="Q1462" s="26">
        <v>3.17</v>
      </c>
      <c r="R1462" s="27">
        <v>3.0080171601249255E-3</v>
      </c>
      <c r="S1462" s="67">
        <v>0</v>
      </c>
      <c r="T1462" s="25" t="s">
        <v>417</v>
      </c>
      <c r="U1462" s="25" t="s">
        <v>417</v>
      </c>
      <c r="V1462" s="25" t="s">
        <v>417</v>
      </c>
      <c r="W1462" s="24">
        <v>1</v>
      </c>
      <c r="X1462" s="24">
        <v>1</v>
      </c>
    </row>
    <row r="1463" spans="1:24" hidden="1" x14ac:dyDescent="0.35">
      <c r="A1463" t="str">
        <f t="shared" si="22"/>
        <v>6194SALAM</v>
      </c>
      <c r="B1463" s="34">
        <v>6194</v>
      </c>
      <c r="C1463" s="31" t="s">
        <v>254</v>
      </c>
      <c r="D1463" s="31" t="s">
        <v>253</v>
      </c>
      <c r="E1463" s="31" t="s">
        <v>446</v>
      </c>
      <c r="F1463" s="32">
        <v>-4.33</v>
      </c>
      <c r="G1463" s="68">
        <v>-0.73</v>
      </c>
      <c r="H1463" s="32">
        <v>11.53</v>
      </c>
      <c r="I1463" s="32">
        <v>15.86</v>
      </c>
      <c r="J1463" s="68">
        <v>2.68</v>
      </c>
      <c r="K1463" s="68">
        <v>1.94</v>
      </c>
      <c r="L1463" s="68">
        <v>1.1599999999999999</v>
      </c>
      <c r="M1463" s="68">
        <v>3.5</v>
      </c>
      <c r="N1463" s="68">
        <v>4.66</v>
      </c>
      <c r="O1463" s="68">
        <v>2.7</v>
      </c>
      <c r="P1463" s="32">
        <v>15.93</v>
      </c>
      <c r="Q1463" s="32">
        <v>5.9</v>
      </c>
      <c r="R1463" s="33">
        <v>2.3363211600636799E-3</v>
      </c>
      <c r="S1463" s="68">
        <v>0</v>
      </c>
      <c r="T1463" s="31" t="s">
        <v>417</v>
      </c>
      <c r="U1463" s="31" t="s">
        <v>417</v>
      </c>
      <c r="V1463" s="31" t="s">
        <v>417</v>
      </c>
      <c r="W1463" s="30">
        <v>1</v>
      </c>
      <c r="X1463" s="30">
        <v>1</v>
      </c>
    </row>
    <row r="1464" spans="1:24" hidden="1" x14ac:dyDescent="0.35">
      <c r="A1464" t="str">
        <f t="shared" si="22"/>
        <v>5490SAUCEGP</v>
      </c>
      <c r="B1464" s="28">
        <v>5490</v>
      </c>
      <c r="C1464" s="25" t="s">
        <v>42</v>
      </c>
      <c r="D1464" s="25" t="s">
        <v>209</v>
      </c>
      <c r="E1464" s="25" t="s">
        <v>446</v>
      </c>
      <c r="F1464" s="26">
        <v>-4.33</v>
      </c>
      <c r="G1464" s="67">
        <v>-1.5</v>
      </c>
      <c r="H1464" s="26">
        <v>62.98</v>
      </c>
      <c r="I1464" s="26">
        <v>67.31</v>
      </c>
      <c r="J1464" s="67">
        <v>23.31</v>
      </c>
      <c r="K1464" s="67">
        <v>21.81</v>
      </c>
      <c r="L1464" s="67">
        <v>20.81</v>
      </c>
      <c r="M1464" s="67">
        <v>12</v>
      </c>
      <c r="N1464" s="67">
        <v>32.81</v>
      </c>
      <c r="O1464" s="67">
        <v>11</v>
      </c>
      <c r="P1464" s="26">
        <v>31.753699999999998</v>
      </c>
      <c r="Q1464" s="26">
        <v>2.8866999999999998</v>
      </c>
      <c r="R1464" s="27">
        <v>4.814371579237961E-3</v>
      </c>
      <c r="S1464" s="67">
        <v>0</v>
      </c>
      <c r="T1464" s="25" t="s">
        <v>417</v>
      </c>
      <c r="U1464" s="25" t="s">
        <v>417</v>
      </c>
      <c r="V1464" s="25" t="s">
        <v>417</v>
      </c>
      <c r="W1464" s="24">
        <v>1</v>
      </c>
      <c r="X1464" s="24">
        <v>1</v>
      </c>
    </row>
    <row r="1465" spans="1:24" hidden="1" x14ac:dyDescent="0.35">
      <c r="A1465" t="str">
        <f t="shared" si="22"/>
        <v>5423FORK</v>
      </c>
      <c r="B1465" s="34">
        <v>5423</v>
      </c>
      <c r="C1465" s="31" t="s">
        <v>205</v>
      </c>
      <c r="D1465" s="31" t="s">
        <v>204</v>
      </c>
      <c r="E1465" s="31" t="s">
        <v>446</v>
      </c>
      <c r="F1465" s="32">
        <v>-4.33</v>
      </c>
      <c r="G1465" s="68">
        <v>-0.14000000000000001</v>
      </c>
      <c r="H1465" s="32">
        <v>-0.01</v>
      </c>
      <c r="I1465" s="32">
        <v>4.32</v>
      </c>
      <c r="J1465" s="68">
        <v>0.14000000000000001</v>
      </c>
      <c r="K1465" s="68">
        <v>0</v>
      </c>
      <c r="L1465" s="68">
        <v>0.5</v>
      </c>
      <c r="M1465" s="68">
        <v>0</v>
      </c>
      <c r="N1465" s="68">
        <v>0.5</v>
      </c>
      <c r="O1465" s="68">
        <v>0.5</v>
      </c>
      <c r="P1465" s="32">
        <v>16.065000000000001</v>
      </c>
      <c r="Q1465" s="32">
        <v>32.130000000000003</v>
      </c>
      <c r="R1465" s="33">
        <v>3.5735249249860064E-3</v>
      </c>
      <c r="S1465" s="68">
        <v>0</v>
      </c>
      <c r="T1465" s="31" t="s">
        <v>417</v>
      </c>
      <c r="U1465" s="31" t="s">
        <v>417</v>
      </c>
      <c r="V1465" s="31" t="s">
        <v>417</v>
      </c>
      <c r="W1465" s="30">
        <v>1</v>
      </c>
      <c r="X1465" s="30">
        <v>1</v>
      </c>
    </row>
    <row r="1466" spans="1:24" hidden="1" x14ac:dyDescent="0.35">
      <c r="A1466" t="str">
        <f t="shared" si="22"/>
        <v>6194PARCHPA</v>
      </c>
      <c r="B1466" s="28">
        <v>6194</v>
      </c>
      <c r="C1466" s="25" t="s">
        <v>238</v>
      </c>
      <c r="D1466" s="25" t="s">
        <v>237</v>
      </c>
      <c r="E1466" s="25" t="s">
        <v>446</v>
      </c>
      <c r="F1466" s="26">
        <v>4.33</v>
      </c>
      <c r="G1466" s="67">
        <v>0.12</v>
      </c>
      <c r="H1466" s="26">
        <v>45.05</v>
      </c>
      <c r="I1466" s="26">
        <v>40.72</v>
      </c>
      <c r="J1466" s="67">
        <v>1.0900000000000001</v>
      </c>
      <c r="K1466" s="67">
        <v>1.2</v>
      </c>
      <c r="L1466" s="67">
        <v>2.1</v>
      </c>
      <c r="M1466" s="67">
        <v>2</v>
      </c>
      <c r="N1466" s="67">
        <v>4.0999999999999996</v>
      </c>
      <c r="O1466" s="67">
        <v>2.9</v>
      </c>
      <c r="P1466" s="26">
        <v>108.866</v>
      </c>
      <c r="Q1466" s="26">
        <v>37.54</v>
      </c>
      <c r="R1466" s="27">
        <v>1.5966474539327844E-2</v>
      </c>
      <c r="S1466" s="67">
        <v>0</v>
      </c>
      <c r="T1466" s="25" t="s">
        <v>417</v>
      </c>
      <c r="U1466" s="25" t="s">
        <v>417</v>
      </c>
      <c r="V1466" s="25" t="s">
        <v>417</v>
      </c>
      <c r="W1466" s="24">
        <v>1</v>
      </c>
      <c r="X1466" s="24">
        <v>1</v>
      </c>
    </row>
    <row r="1467" spans="1:24" hidden="1" x14ac:dyDescent="0.35">
      <c r="A1467" t="str">
        <f t="shared" si="22"/>
        <v>547720OZCOKE</v>
      </c>
      <c r="B1467" s="34">
        <v>5477</v>
      </c>
      <c r="C1467" s="31" t="s">
        <v>130</v>
      </c>
      <c r="D1467" s="31" t="s">
        <v>158</v>
      </c>
      <c r="E1467" s="31" t="s">
        <v>461</v>
      </c>
      <c r="F1467" s="32">
        <v>-4.32</v>
      </c>
      <c r="G1467" s="68">
        <v>-6</v>
      </c>
      <c r="H1467" s="32">
        <v>10.08</v>
      </c>
      <c r="I1467" s="32">
        <v>14.4</v>
      </c>
      <c r="J1467" s="68">
        <v>20</v>
      </c>
      <c r="K1467" s="68">
        <v>14</v>
      </c>
      <c r="L1467" s="68">
        <v>44</v>
      </c>
      <c r="M1467" s="68">
        <v>48</v>
      </c>
      <c r="N1467" s="68">
        <v>92</v>
      </c>
      <c r="O1467" s="68">
        <v>78</v>
      </c>
      <c r="P1467" s="32">
        <v>56.191200000000002</v>
      </c>
      <c r="Q1467" s="32">
        <v>0.72040000000000004</v>
      </c>
      <c r="R1467" s="33">
        <v>1.6260181893118744E-2</v>
      </c>
      <c r="S1467" s="68">
        <v>0</v>
      </c>
      <c r="T1467" s="31" t="s">
        <v>417</v>
      </c>
      <c r="U1467" s="31" t="s">
        <v>417</v>
      </c>
      <c r="V1467" s="31" t="s">
        <v>417</v>
      </c>
      <c r="W1467" s="30">
        <v>1</v>
      </c>
      <c r="X1467" s="30">
        <v>1</v>
      </c>
    </row>
    <row r="1468" spans="1:24" hidden="1" x14ac:dyDescent="0.35">
      <c r="A1468" t="str">
        <f t="shared" si="22"/>
        <v>5462RANCHPK</v>
      </c>
      <c r="B1468" s="28">
        <v>5462</v>
      </c>
      <c r="C1468" s="25" t="s">
        <v>200</v>
      </c>
      <c r="D1468" s="25" t="s">
        <v>466</v>
      </c>
      <c r="E1468" s="25" t="s">
        <v>446</v>
      </c>
      <c r="F1468" s="26">
        <v>-4.3099999999999996</v>
      </c>
      <c r="G1468" s="67">
        <v>-19</v>
      </c>
      <c r="H1468" s="26">
        <v>-0.91</v>
      </c>
      <c r="I1468" s="26">
        <v>3.4</v>
      </c>
      <c r="J1468" s="67">
        <v>15</v>
      </c>
      <c r="K1468" s="67">
        <v>-4</v>
      </c>
      <c r="L1468" s="67">
        <v>120</v>
      </c>
      <c r="M1468" s="67">
        <v>0</v>
      </c>
      <c r="N1468" s="67">
        <v>120</v>
      </c>
      <c r="O1468" s="67">
        <v>124</v>
      </c>
      <c r="P1468" s="26">
        <v>28.098400000000002</v>
      </c>
      <c r="Q1468" s="26">
        <v>0.2266</v>
      </c>
      <c r="R1468" s="27">
        <v>4.6528302492916448E-3</v>
      </c>
      <c r="S1468" s="67">
        <v>0</v>
      </c>
      <c r="T1468" s="25" t="s">
        <v>417</v>
      </c>
      <c r="U1468" s="25" t="s">
        <v>417</v>
      </c>
      <c r="V1468" s="25" t="s">
        <v>417</v>
      </c>
      <c r="W1468" s="24">
        <v>1</v>
      </c>
      <c r="X1468" s="24">
        <v>1</v>
      </c>
    </row>
    <row r="1469" spans="1:24" hidden="1" x14ac:dyDescent="0.35">
      <c r="A1469" t="str">
        <f t="shared" si="22"/>
        <v>5459RANCHPK</v>
      </c>
      <c r="B1469" s="34">
        <v>5459</v>
      </c>
      <c r="C1469" s="31" t="s">
        <v>200</v>
      </c>
      <c r="D1469" s="31" t="s">
        <v>466</v>
      </c>
      <c r="E1469" s="31" t="s">
        <v>446</v>
      </c>
      <c r="F1469" s="32">
        <v>-4.3</v>
      </c>
      <c r="G1469" s="68">
        <v>-19</v>
      </c>
      <c r="H1469" s="32">
        <v>0.01</v>
      </c>
      <c r="I1469" s="32">
        <v>4.3099999999999996</v>
      </c>
      <c r="J1469" s="68">
        <v>19</v>
      </c>
      <c r="K1469" s="68">
        <v>0</v>
      </c>
      <c r="L1469" s="68">
        <v>120</v>
      </c>
      <c r="M1469" s="68">
        <v>0</v>
      </c>
      <c r="N1469" s="68">
        <v>120</v>
      </c>
      <c r="O1469" s="68">
        <v>120</v>
      </c>
      <c r="P1469" s="32">
        <v>27.192</v>
      </c>
      <c r="Q1469" s="32">
        <v>0.2266</v>
      </c>
      <c r="R1469" s="33">
        <v>3.4373679874096664E-3</v>
      </c>
      <c r="S1469" s="68">
        <v>0</v>
      </c>
      <c r="T1469" s="31" t="s">
        <v>417</v>
      </c>
      <c r="U1469" s="31" t="s">
        <v>417</v>
      </c>
      <c r="V1469" s="31" t="s">
        <v>417</v>
      </c>
      <c r="W1469" s="30">
        <v>1</v>
      </c>
      <c r="X1469" s="30">
        <v>1</v>
      </c>
    </row>
    <row r="1470" spans="1:24" hidden="1" x14ac:dyDescent="0.35">
      <c r="A1470" t="str">
        <f t="shared" si="22"/>
        <v>4269PEPPERO</v>
      </c>
      <c r="B1470" s="28">
        <v>4269</v>
      </c>
      <c r="C1470" s="25" t="s">
        <v>35</v>
      </c>
      <c r="D1470" s="25" t="s">
        <v>36</v>
      </c>
      <c r="E1470" s="25" t="s">
        <v>446</v>
      </c>
      <c r="F1470" s="26">
        <v>-4.3</v>
      </c>
      <c r="G1470" s="67">
        <v>-1.41</v>
      </c>
      <c r="H1470" s="26">
        <v>167.22</v>
      </c>
      <c r="I1470" s="26">
        <v>171.52</v>
      </c>
      <c r="J1470" s="67">
        <v>56.48</v>
      </c>
      <c r="K1470" s="67">
        <v>55.07</v>
      </c>
      <c r="L1470" s="67">
        <v>22.49</v>
      </c>
      <c r="M1470" s="67">
        <v>75</v>
      </c>
      <c r="N1470" s="67">
        <v>97.49</v>
      </c>
      <c r="O1470" s="67">
        <v>42.42</v>
      </c>
      <c r="P1470" s="26">
        <v>128.80408800000001</v>
      </c>
      <c r="Q1470" s="26">
        <v>3.0364</v>
      </c>
      <c r="R1470" s="27">
        <v>2.4014785180394536E-2</v>
      </c>
      <c r="S1470" s="67">
        <v>0</v>
      </c>
      <c r="T1470" s="25" t="s">
        <v>417</v>
      </c>
      <c r="U1470" s="25" t="s">
        <v>417</v>
      </c>
      <c r="V1470" s="25" t="s">
        <v>417</v>
      </c>
      <c r="W1470" s="24">
        <v>1</v>
      </c>
      <c r="X1470" s="24">
        <v>1</v>
      </c>
    </row>
    <row r="1471" spans="1:24" hidden="1" x14ac:dyDescent="0.35">
      <c r="A1471" t="str">
        <f t="shared" si="22"/>
        <v>6192BEEF</v>
      </c>
      <c r="B1471" s="34">
        <v>6192</v>
      </c>
      <c r="C1471" s="31" t="s">
        <v>11</v>
      </c>
      <c r="D1471" s="31" t="s">
        <v>192</v>
      </c>
      <c r="E1471" s="31" t="s">
        <v>446</v>
      </c>
      <c r="F1471" s="32">
        <v>-4.3</v>
      </c>
      <c r="G1471" s="68">
        <v>-1.29</v>
      </c>
      <c r="H1471" s="32">
        <v>49.22</v>
      </c>
      <c r="I1471" s="32">
        <v>53.52</v>
      </c>
      <c r="J1471" s="68">
        <v>16.09</v>
      </c>
      <c r="K1471" s="68">
        <v>14.79</v>
      </c>
      <c r="L1471" s="68">
        <v>8.94</v>
      </c>
      <c r="M1471" s="68">
        <v>10</v>
      </c>
      <c r="N1471" s="68">
        <v>18.940000000000001</v>
      </c>
      <c r="O1471" s="68">
        <v>4.1399999999999997</v>
      </c>
      <c r="P1471" s="32">
        <v>13.765499999999999</v>
      </c>
      <c r="Q1471" s="32">
        <v>3.3250000000000002</v>
      </c>
      <c r="R1471" s="33">
        <v>2.9857854877051921E-3</v>
      </c>
      <c r="S1471" s="68">
        <v>0</v>
      </c>
      <c r="T1471" s="31" t="s">
        <v>417</v>
      </c>
      <c r="U1471" s="31" t="s">
        <v>417</v>
      </c>
      <c r="V1471" s="31" t="s">
        <v>417</v>
      </c>
      <c r="W1471" s="30">
        <v>1</v>
      </c>
      <c r="X1471" s="30">
        <v>1</v>
      </c>
    </row>
    <row r="1472" spans="1:24" hidden="1" x14ac:dyDescent="0.35">
      <c r="A1472" t="str">
        <f t="shared" si="22"/>
        <v>5427SAUCEGP</v>
      </c>
      <c r="B1472" s="28">
        <v>5427</v>
      </c>
      <c r="C1472" s="25" t="s">
        <v>42</v>
      </c>
      <c r="D1472" s="25" t="s">
        <v>209</v>
      </c>
      <c r="E1472" s="25" t="s">
        <v>446</v>
      </c>
      <c r="F1472" s="26">
        <v>4.29</v>
      </c>
      <c r="G1472" s="67">
        <v>1.48</v>
      </c>
      <c r="H1472" s="26">
        <v>54.86</v>
      </c>
      <c r="I1472" s="26">
        <v>50.57</v>
      </c>
      <c r="J1472" s="67">
        <v>17.510000000000002</v>
      </c>
      <c r="K1472" s="67">
        <v>19</v>
      </c>
      <c r="L1472" s="67">
        <v>25</v>
      </c>
      <c r="M1472" s="67">
        <v>18</v>
      </c>
      <c r="N1472" s="67">
        <v>43</v>
      </c>
      <c r="O1472" s="67">
        <v>24</v>
      </c>
      <c r="P1472" s="26">
        <v>69.280799999999999</v>
      </c>
      <c r="Q1472" s="26">
        <v>2.8866999999999998</v>
      </c>
      <c r="R1472" s="27">
        <v>1.0967856746120493E-2</v>
      </c>
      <c r="S1472" s="67">
        <v>0</v>
      </c>
      <c r="T1472" s="25" t="s">
        <v>417</v>
      </c>
      <c r="U1472" s="25" t="s">
        <v>417</v>
      </c>
      <c r="V1472" s="25" t="s">
        <v>417</v>
      </c>
      <c r="W1472" s="24">
        <v>1</v>
      </c>
      <c r="X1472" s="24">
        <v>1</v>
      </c>
    </row>
    <row r="1473" spans="1:24" hidden="1" x14ac:dyDescent="0.35">
      <c r="A1473" t="str">
        <f t="shared" si="22"/>
        <v>5465CORNFL</v>
      </c>
      <c r="B1473" s="34">
        <v>5465</v>
      </c>
      <c r="C1473" s="31" t="s">
        <v>194</v>
      </c>
      <c r="D1473" s="31" t="s">
        <v>471</v>
      </c>
      <c r="E1473" s="31" t="s">
        <v>446</v>
      </c>
      <c r="F1473" s="32">
        <v>-4.29</v>
      </c>
      <c r="G1473" s="68">
        <v>-10.63</v>
      </c>
      <c r="H1473" s="32">
        <v>14.14</v>
      </c>
      <c r="I1473" s="32">
        <v>18.43</v>
      </c>
      <c r="J1473" s="68">
        <v>45.63</v>
      </c>
      <c r="K1473" s="68">
        <v>35</v>
      </c>
      <c r="L1473" s="68">
        <v>55</v>
      </c>
      <c r="M1473" s="68">
        <v>50</v>
      </c>
      <c r="N1473" s="68">
        <v>105</v>
      </c>
      <c r="O1473" s="68">
        <v>70</v>
      </c>
      <c r="P1473" s="32">
        <v>28.28</v>
      </c>
      <c r="Q1473" s="32">
        <v>0.40400000000000003</v>
      </c>
      <c r="R1473" s="33">
        <v>3.4558938130433304E-3</v>
      </c>
      <c r="S1473" s="68">
        <v>0</v>
      </c>
      <c r="T1473" s="31" t="s">
        <v>417</v>
      </c>
      <c r="U1473" s="31" t="s">
        <v>417</v>
      </c>
      <c r="V1473" s="31" t="s">
        <v>417</v>
      </c>
      <c r="W1473" s="30">
        <v>1</v>
      </c>
      <c r="X1473" s="30">
        <v>1</v>
      </c>
    </row>
    <row r="1474" spans="1:24" hidden="1" x14ac:dyDescent="0.35">
      <c r="A1474" t="str">
        <f t="shared" si="22"/>
        <v>6117PARMAS</v>
      </c>
      <c r="B1474" s="28">
        <v>6117</v>
      </c>
      <c r="C1474" s="25" t="s">
        <v>109</v>
      </c>
      <c r="D1474" s="25" t="s">
        <v>239</v>
      </c>
      <c r="E1474" s="25" t="s">
        <v>446</v>
      </c>
      <c r="F1474" s="26">
        <v>4.28</v>
      </c>
      <c r="G1474" s="67">
        <v>0.61</v>
      </c>
      <c r="H1474" s="26">
        <v>31.64</v>
      </c>
      <c r="I1474" s="26">
        <v>27.36</v>
      </c>
      <c r="J1474" s="67">
        <v>3.91</v>
      </c>
      <c r="K1474" s="67">
        <v>4.5199999999999996</v>
      </c>
      <c r="L1474" s="67">
        <v>1</v>
      </c>
      <c r="M1474" s="67">
        <v>7</v>
      </c>
      <c r="N1474" s="67">
        <v>8</v>
      </c>
      <c r="O1474" s="67">
        <v>3.5</v>
      </c>
      <c r="P1474" s="26">
        <v>24.605</v>
      </c>
      <c r="Q1474" s="26">
        <v>7.03</v>
      </c>
      <c r="R1474" s="27">
        <v>4.1377399044107248E-3</v>
      </c>
      <c r="S1474" s="67">
        <v>0</v>
      </c>
      <c r="T1474" s="25" t="s">
        <v>417</v>
      </c>
      <c r="U1474" s="25" t="s">
        <v>417</v>
      </c>
      <c r="V1474" s="25" t="s">
        <v>417</v>
      </c>
      <c r="W1474" s="24">
        <v>1</v>
      </c>
      <c r="X1474" s="24">
        <v>1</v>
      </c>
    </row>
    <row r="1475" spans="1:24" hidden="1" x14ac:dyDescent="0.35">
      <c r="A1475" t="str">
        <f t="shared" ref="A1475:A1538" si="23">B1475&amp;C1475</f>
        <v>1484GRNPEPP</v>
      </c>
      <c r="B1475" s="34">
        <v>1484</v>
      </c>
      <c r="C1475" s="31" t="s">
        <v>57</v>
      </c>
      <c r="D1475" s="31" t="s">
        <v>212</v>
      </c>
      <c r="E1475" s="31" t="s">
        <v>446</v>
      </c>
      <c r="F1475" s="32">
        <v>4.2699999999999996</v>
      </c>
      <c r="G1475" s="68">
        <v>0.66</v>
      </c>
      <c r="H1475" s="32">
        <v>33.729999999999997</v>
      </c>
      <c r="I1475" s="32">
        <v>29.46</v>
      </c>
      <c r="J1475" s="68">
        <v>4.5</v>
      </c>
      <c r="K1475" s="68">
        <v>5.14</v>
      </c>
      <c r="L1475" s="68">
        <v>4.34</v>
      </c>
      <c r="M1475" s="68">
        <v>6</v>
      </c>
      <c r="N1475" s="68">
        <v>10.34</v>
      </c>
      <c r="O1475" s="68">
        <v>5.19</v>
      </c>
      <c r="P1475" s="32">
        <v>33.994500000000002</v>
      </c>
      <c r="Q1475" s="32">
        <v>6.55</v>
      </c>
      <c r="R1475" s="33">
        <v>8.8451234227048692E-3</v>
      </c>
      <c r="S1475" s="68">
        <v>0</v>
      </c>
      <c r="T1475" s="31" t="s">
        <v>417</v>
      </c>
      <c r="U1475" s="31" t="s">
        <v>417</v>
      </c>
      <c r="V1475" s="31" t="s">
        <v>417</v>
      </c>
      <c r="W1475" s="30">
        <v>1</v>
      </c>
      <c r="X1475" s="30">
        <v>1</v>
      </c>
    </row>
    <row r="1476" spans="1:24" hidden="1" x14ac:dyDescent="0.35">
      <c r="A1476" t="str">
        <f t="shared" si="23"/>
        <v>429316SCRDO</v>
      </c>
      <c r="B1476" s="28">
        <v>4293</v>
      </c>
      <c r="C1476" s="25" t="s">
        <v>480</v>
      </c>
      <c r="D1476" s="25" t="s">
        <v>481</v>
      </c>
      <c r="E1476" s="25" t="s">
        <v>446</v>
      </c>
      <c r="F1476" s="26">
        <v>-4.2699999999999996</v>
      </c>
      <c r="G1476" s="67">
        <v>-4</v>
      </c>
      <c r="H1476" s="26">
        <v>28.78</v>
      </c>
      <c r="I1476" s="26">
        <v>33.049999999999997</v>
      </c>
      <c r="J1476" s="67">
        <v>31</v>
      </c>
      <c r="K1476" s="67">
        <v>27</v>
      </c>
      <c r="L1476" s="67">
        <v>13</v>
      </c>
      <c r="M1476" s="67">
        <v>20</v>
      </c>
      <c r="N1476" s="67">
        <v>33</v>
      </c>
      <c r="O1476" s="67">
        <v>6</v>
      </c>
      <c r="P1476" s="26">
        <v>6.3959999999999999</v>
      </c>
      <c r="Q1476" s="26">
        <v>1.0660000000000001</v>
      </c>
      <c r="R1476" s="27">
        <v>1.2736430698135422E-3</v>
      </c>
      <c r="S1476" s="67">
        <v>0</v>
      </c>
      <c r="T1476" s="25" t="s">
        <v>417</v>
      </c>
      <c r="U1476" s="25" t="s">
        <v>417</v>
      </c>
      <c r="V1476" s="25" t="s">
        <v>417</v>
      </c>
      <c r="W1476" s="24">
        <v>1</v>
      </c>
      <c r="X1476" s="24">
        <v>1</v>
      </c>
    </row>
    <row r="1477" spans="1:24" hidden="1" x14ac:dyDescent="0.35">
      <c r="A1477" t="str">
        <f t="shared" si="23"/>
        <v>617220OZWTR</v>
      </c>
      <c r="B1477" s="34">
        <v>6172</v>
      </c>
      <c r="C1477" s="31" t="s">
        <v>133</v>
      </c>
      <c r="D1477" s="31" t="s">
        <v>159</v>
      </c>
      <c r="E1477" s="31" t="s">
        <v>461</v>
      </c>
      <c r="F1477" s="32">
        <v>4.26</v>
      </c>
      <c r="G1477" s="68">
        <v>8</v>
      </c>
      <c r="H1477" s="32">
        <v>4.26</v>
      </c>
      <c r="I1477" s="32">
        <v>0</v>
      </c>
      <c r="J1477" s="68">
        <v>0</v>
      </c>
      <c r="K1477" s="68">
        <v>8</v>
      </c>
      <c r="L1477" s="68">
        <v>9</v>
      </c>
      <c r="M1477" s="68">
        <v>0</v>
      </c>
      <c r="N1477" s="68">
        <v>9</v>
      </c>
      <c r="O1477" s="68">
        <v>1</v>
      </c>
      <c r="P1477" s="32">
        <v>0.53210000000000002</v>
      </c>
      <c r="Q1477" s="32">
        <v>0.53210000000000002</v>
      </c>
      <c r="R1477" s="33">
        <v>1.370592817068463E-4</v>
      </c>
      <c r="S1477" s="68">
        <v>0</v>
      </c>
      <c r="T1477" s="31" t="s">
        <v>417</v>
      </c>
      <c r="U1477" s="31" t="s">
        <v>417</v>
      </c>
      <c r="V1477" s="31" t="s">
        <v>417</v>
      </c>
      <c r="W1477" s="30">
        <v>1</v>
      </c>
      <c r="X1477" s="30">
        <v>1</v>
      </c>
    </row>
    <row r="1478" spans="1:24" hidden="1" x14ac:dyDescent="0.35">
      <c r="A1478" t="str">
        <f t="shared" si="23"/>
        <v>6192CORNFL</v>
      </c>
      <c r="B1478" s="28">
        <v>6192</v>
      </c>
      <c r="C1478" s="25" t="s">
        <v>194</v>
      </c>
      <c r="D1478" s="25" t="s">
        <v>471</v>
      </c>
      <c r="E1478" s="25" t="s">
        <v>446</v>
      </c>
      <c r="F1478" s="26">
        <v>4.25</v>
      </c>
      <c r="G1478" s="67">
        <v>10.51</v>
      </c>
      <c r="H1478" s="26">
        <v>16.16</v>
      </c>
      <c r="I1478" s="26">
        <v>11.91</v>
      </c>
      <c r="J1478" s="67">
        <v>29.5</v>
      </c>
      <c r="K1478" s="67">
        <v>40.01</v>
      </c>
      <c r="L1478" s="67">
        <v>120</v>
      </c>
      <c r="M1478" s="67">
        <v>0</v>
      </c>
      <c r="N1478" s="67">
        <v>120</v>
      </c>
      <c r="O1478" s="67">
        <v>80</v>
      </c>
      <c r="P1478" s="26">
        <v>32.32</v>
      </c>
      <c r="Q1478" s="26">
        <v>0.40400000000000003</v>
      </c>
      <c r="R1478" s="27">
        <v>7.0103219616164912E-3</v>
      </c>
      <c r="S1478" s="67">
        <v>0</v>
      </c>
      <c r="T1478" s="25" t="s">
        <v>417</v>
      </c>
      <c r="U1478" s="25" t="s">
        <v>417</v>
      </c>
      <c r="V1478" s="25" t="s">
        <v>417</v>
      </c>
      <c r="W1478" s="24">
        <v>1</v>
      </c>
      <c r="X1478" s="24">
        <v>1</v>
      </c>
    </row>
    <row r="1479" spans="1:24" hidden="1" x14ac:dyDescent="0.35">
      <c r="A1479" t="str">
        <f t="shared" si="23"/>
        <v>1484BBARBSAU</v>
      </c>
      <c r="B1479" s="34">
        <v>1484</v>
      </c>
      <c r="C1479" s="31" t="s">
        <v>49</v>
      </c>
      <c r="D1479" s="31" t="s">
        <v>219</v>
      </c>
      <c r="E1479" s="31" t="s">
        <v>446</v>
      </c>
      <c r="F1479" s="32">
        <v>-4.24</v>
      </c>
      <c r="G1479" s="68">
        <v>-0.79</v>
      </c>
      <c r="H1479" s="32">
        <v>14.37</v>
      </c>
      <c r="I1479" s="32">
        <v>18.61</v>
      </c>
      <c r="J1479" s="68">
        <v>3.44</v>
      </c>
      <c r="K1479" s="68">
        <v>2.65</v>
      </c>
      <c r="L1479" s="68">
        <v>12.96</v>
      </c>
      <c r="M1479" s="68">
        <v>0</v>
      </c>
      <c r="N1479" s="68">
        <v>12.96</v>
      </c>
      <c r="O1479" s="68">
        <v>10.29</v>
      </c>
      <c r="P1479" s="32">
        <v>55.463099999999997</v>
      </c>
      <c r="Q1479" s="32">
        <v>5.39</v>
      </c>
      <c r="R1479" s="33">
        <v>1.443109811604296E-2</v>
      </c>
      <c r="S1479" s="68">
        <v>0</v>
      </c>
      <c r="T1479" s="31" t="s">
        <v>417</v>
      </c>
      <c r="U1479" s="31" t="s">
        <v>417</v>
      </c>
      <c r="V1479" s="31" t="s">
        <v>417</v>
      </c>
      <c r="W1479" s="30">
        <v>1</v>
      </c>
      <c r="X1479" s="30">
        <v>1</v>
      </c>
    </row>
    <row r="1480" spans="1:24" hidden="1" x14ac:dyDescent="0.35">
      <c r="A1480" t="str">
        <f t="shared" si="23"/>
        <v>5462ALFRED</v>
      </c>
      <c r="B1480" s="28">
        <v>5462</v>
      </c>
      <c r="C1480" s="25" t="s">
        <v>69</v>
      </c>
      <c r="D1480" s="25" t="s">
        <v>501</v>
      </c>
      <c r="E1480" s="25" t="s">
        <v>446</v>
      </c>
      <c r="F1480" s="26">
        <v>-4.2300000000000004</v>
      </c>
      <c r="G1480" s="67">
        <v>-0.49</v>
      </c>
      <c r="H1480" s="26">
        <v>55.75</v>
      </c>
      <c r="I1480" s="26">
        <v>59.98</v>
      </c>
      <c r="J1480" s="67">
        <v>6.99</v>
      </c>
      <c r="K1480" s="67">
        <v>6.5</v>
      </c>
      <c r="L1480" s="67">
        <v>7</v>
      </c>
      <c r="M1480" s="67">
        <v>12</v>
      </c>
      <c r="N1480" s="67">
        <v>19</v>
      </c>
      <c r="O1480" s="67">
        <v>12.5</v>
      </c>
      <c r="P1480" s="26">
        <v>107.21875</v>
      </c>
      <c r="Q1480" s="26">
        <v>8.5775000000000006</v>
      </c>
      <c r="R1480" s="27">
        <v>1.775441460336669E-2</v>
      </c>
      <c r="S1480" s="67">
        <v>0</v>
      </c>
      <c r="T1480" s="25" t="s">
        <v>417</v>
      </c>
      <c r="U1480" s="25" t="s">
        <v>417</v>
      </c>
      <c r="V1480" s="25" t="s">
        <v>417</v>
      </c>
      <c r="W1480" s="24">
        <v>1</v>
      </c>
      <c r="X1480" s="24">
        <v>1</v>
      </c>
    </row>
    <row r="1481" spans="1:24" hidden="1" x14ac:dyDescent="0.35">
      <c r="A1481" t="str">
        <f t="shared" si="23"/>
        <v>6165ICINGCU</v>
      </c>
      <c r="B1481" s="34">
        <v>6165</v>
      </c>
      <c r="C1481" s="31" t="s">
        <v>222</v>
      </c>
      <c r="D1481" s="31" t="s">
        <v>489</v>
      </c>
      <c r="E1481" s="31" t="s">
        <v>446</v>
      </c>
      <c r="F1481" s="32">
        <v>4.2300000000000004</v>
      </c>
      <c r="G1481" s="68">
        <v>14</v>
      </c>
      <c r="H1481" s="32">
        <v>39.26</v>
      </c>
      <c r="I1481" s="32">
        <v>35.03</v>
      </c>
      <c r="J1481" s="68">
        <v>116</v>
      </c>
      <c r="K1481" s="68">
        <v>130</v>
      </c>
      <c r="L1481" s="68">
        <v>360</v>
      </c>
      <c r="M1481" s="68">
        <v>0</v>
      </c>
      <c r="N1481" s="68">
        <v>360</v>
      </c>
      <c r="O1481" s="68">
        <v>230</v>
      </c>
      <c r="P1481" s="32">
        <v>69.459999999999994</v>
      </c>
      <c r="Q1481" s="32">
        <v>0.30199999999999999</v>
      </c>
      <c r="R1481" s="33">
        <v>1.0282644067785569E-2</v>
      </c>
      <c r="S1481" s="68">
        <v>0</v>
      </c>
      <c r="T1481" s="31" t="s">
        <v>417</v>
      </c>
      <c r="U1481" s="31" t="s">
        <v>417</v>
      </c>
      <c r="V1481" s="31" t="s">
        <v>417</v>
      </c>
      <c r="W1481" s="30">
        <v>1</v>
      </c>
      <c r="X1481" s="30">
        <v>1</v>
      </c>
    </row>
    <row r="1482" spans="1:24" hidden="1" x14ac:dyDescent="0.35">
      <c r="A1482" t="str">
        <f t="shared" si="23"/>
        <v>6117ICINGCU</v>
      </c>
      <c r="B1482" s="28">
        <v>6117</v>
      </c>
      <c r="C1482" s="25" t="s">
        <v>222</v>
      </c>
      <c r="D1482" s="25" t="s">
        <v>489</v>
      </c>
      <c r="E1482" s="25" t="s">
        <v>446</v>
      </c>
      <c r="F1482" s="26">
        <v>4.2300000000000004</v>
      </c>
      <c r="G1482" s="67">
        <v>14</v>
      </c>
      <c r="H1482" s="26">
        <v>46.51</v>
      </c>
      <c r="I1482" s="26">
        <v>42.28</v>
      </c>
      <c r="J1482" s="67">
        <v>140</v>
      </c>
      <c r="K1482" s="67">
        <v>154</v>
      </c>
      <c r="L1482" s="67">
        <v>102</v>
      </c>
      <c r="M1482" s="67">
        <v>120</v>
      </c>
      <c r="N1482" s="67">
        <v>222</v>
      </c>
      <c r="O1482" s="67">
        <v>68</v>
      </c>
      <c r="P1482" s="26">
        <v>20.536000000000001</v>
      </c>
      <c r="Q1482" s="26">
        <v>0.30199999999999999</v>
      </c>
      <c r="R1482" s="27">
        <v>3.4534698913626762E-3</v>
      </c>
      <c r="S1482" s="67">
        <v>0</v>
      </c>
      <c r="T1482" s="25" t="s">
        <v>417</v>
      </c>
      <c r="U1482" s="25" t="s">
        <v>417</v>
      </c>
      <c r="V1482" s="25" t="s">
        <v>417</v>
      </c>
      <c r="W1482" s="24">
        <v>1</v>
      </c>
      <c r="X1482" s="24">
        <v>1</v>
      </c>
    </row>
    <row r="1483" spans="1:24" hidden="1" x14ac:dyDescent="0.35">
      <c r="A1483" t="str">
        <f t="shared" si="23"/>
        <v>6194ICINGCU</v>
      </c>
      <c r="B1483" s="34">
        <v>6194</v>
      </c>
      <c r="C1483" s="31" t="s">
        <v>222</v>
      </c>
      <c r="D1483" s="31" t="s">
        <v>489</v>
      </c>
      <c r="E1483" s="31" t="s">
        <v>446</v>
      </c>
      <c r="F1483" s="32">
        <v>4.2300000000000004</v>
      </c>
      <c r="G1483" s="68">
        <v>14</v>
      </c>
      <c r="H1483" s="32">
        <v>74.89</v>
      </c>
      <c r="I1483" s="32">
        <v>70.66</v>
      </c>
      <c r="J1483" s="68">
        <v>234</v>
      </c>
      <c r="K1483" s="68">
        <v>248</v>
      </c>
      <c r="L1483" s="68">
        <v>262</v>
      </c>
      <c r="M1483" s="68">
        <v>240</v>
      </c>
      <c r="N1483" s="68">
        <v>502</v>
      </c>
      <c r="O1483" s="68">
        <v>254</v>
      </c>
      <c r="P1483" s="32">
        <v>76.707999999999998</v>
      </c>
      <c r="Q1483" s="32">
        <v>0.30199999999999999</v>
      </c>
      <c r="R1483" s="33">
        <v>1.1250127027380085E-2</v>
      </c>
      <c r="S1483" s="68">
        <v>0</v>
      </c>
      <c r="T1483" s="31" t="s">
        <v>417</v>
      </c>
      <c r="U1483" s="31" t="s">
        <v>417</v>
      </c>
      <c r="V1483" s="31" t="s">
        <v>417</v>
      </c>
      <c r="W1483" s="30">
        <v>1</v>
      </c>
      <c r="X1483" s="30">
        <v>1</v>
      </c>
    </row>
    <row r="1484" spans="1:24" hidden="1" x14ac:dyDescent="0.35">
      <c r="A1484" t="str">
        <f t="shared" si="23"/>
        <v>611812PANBO</v>
      </c>
      <c r="B1484" s="28">
        <v>6118</v>
      </c>
      <c r="C1484" s="25" t="s">
        <v>182</v>
      </c>
      <c r="D1484" s="25" t="s">
        <v>181</v>
      </c>
      <c r="E1484" s="25" t="s">
        <v>446</v>
      </c>
      <c r="F1484" s="26">
        <v>4.22</v>
      </c>
      <c r="G1484" s="67">
        <v>10</v>
      </c>
      <c r="H1484" s="26">
        <v>60.32</v>
      </c>
      <c r="I1484" s="26">
        <v>56.1</v>
      </c>
      <c r="J1484" s="67">
        <v>133</v>
      </c>
      <c r="K1484" s="67">
        <v>143</v>
      </c>
      <c r="L1484" s="67">
        <v>165</v>
      </c>
      <c r="M1484" s="67">
        <v>100</v>
      </c>
      <c r="N1484" s="67">
        <v>265</v>
      </c>
      <c r="O1484" s="67">
        <v>122</v>
      </c>
      <c r="P1484" s="26">
        <v>51.459600000000002</v>
      </c>
      <c r="Q1484" s="26">
        <v>0.42180000000000001</v>
      </c>
      <c r="R1484" s="27">
        <v>9.8271979039833285E-3</v>
      </c>
      <c r="S1484" s="67">
        <v>0</v>
      </c>
      <c r="T1484" s="25" t="s">
        <v>417</v>
      </c>
      <c r="U1484" s="25" t="s">
        <v>417</v>
      </c>
      <c r="V1484" s="25" t="s">
        <v>417</v>
      </c>
      <c r="W1484" s="24">
        <v>1</v>
      </c>
      <c r="X1484" s="24">
        <v>1</v>
      </c>
    </row>
    <row r="1485" spans="1:24" hidden="1" x14ac:dyDescent="0.35">
      <c r="A1485" t="str">
        <f t="shared" si="23"/>
        <v>6165BLCHIK</v>
      </c>
      <c r="B1485" s="34">
        <v>6165</v>
      </c>
      <c r="C1485" s="31" t="s">
        <v>126</v>
      </c>
      <c r="D1485" s="31" t="s">
        <v>189</v>
      </c>
      <c r="E1485" s="31" t="s">
        <v>446</v>
      </c>
      <c r="F1485" s="32">
        <v>4.22</v>
      </c>
      <c r="G1485" s="68">
        <v>1.1000000000000001</v>
      </c>
      <c r="H1485" s="32">
        <v>115.2</v>
      </c>
      <c r="I1485" s="32">
        <v>110.98</v>
      </c>
      <c r="J1485" s="68">
        <v>28.92</v>
      </c>
      <c r="K1485" s="68">
        <v>30</v>
      </c>
      <c r="L1485" s="68">
        <v>9</v>
      </c>
      <c r="M1485" s="68">
        <v>30</v>
      </c>
      <c r="N1485" s="68">
        <v>39</v>
      </c>
      <c r="O1485" s="68">
        <v>9</v>
      </c>
      <c r="P1485" s="32">
        <v>34.56</v>
      </c>
      <c r="Q1485" s="32">
        <v>3.84</v>
      </c>
      <c r="R1485" s="33">
        <v>5.1161557584605433E-3</v>
      </c>
      <c r="S1485" s="68">
        <v>0</v>
      </c>
      <c r="T1485" s="31" t="s">
        <v>417</v>
      </c>
      <c r="U1485" s="31" t="s">
        <v>417</v>
      </c>
      <c r="V1485" s="31" t="s">
        <v>417</v>
      </c>
      <c r="W1485" s="30">
        <v>1</v>
      </c>
      <c r="X1485" s="30">
        <v>1</v>
      </c>
    </row>
    <row r="1486" spans="1:24" hidden="1" x14ac:dyDescent="0.35">
      <c r="A1486" t="str">
        <f t="shared" si="23"/>
        <v>14842LTORG</v>
      </c>
      <c r="B1486" s="28">
        <v>1484</v>
      </c>
      <c r="C1486" s="25" t="s">
        <v>137</v>
      </c>
      <c r="D1486" s="25" t="s">
        <v>156</v>
      </c>
      <c r="E1486" s="25" t="s">
        <v>461</v>
      </c>
      <c r="F1486" s="26">
        <v>4.22</v>
      </c>
      <c r="G1486" s="67">
        <v>3</v>
      </c>
      <c r="H1486" s="26">
        <v>21.06</v>
      </c>
      <c r="I1486" s="26">
        <v>16.84</v>
      </c>
      <c r="J1486" s="67">
        <v>12</v>
      </c>
      <c r="K1486" s="67">
        <v>15</v>
      </c>
      <c r="L1486" s="67">
        <v>19</v>
      </c>
      <c r="M1486" s="67">
        <v>16</v>
      </c>
      <c r="N1486" s="67">
        <v>35</v>
      </c>
      <c r="O1486" s="67">
        <v>20</v>
      </c>
      <c r="P1486" s="26">
        <v>28.05</v>
      </c>
      <c r="Q1486" s="26">
        <v>1.4025000000000001</v>
      </c>
      <c r="R1486" s="27">
        <v>7.2984074484658277E-3</v>
      </c>
      <c r="S1486" s="67">
        <v>0</v>
      </c>
      <c r="T1486" s="25" t="s">
        <v>417</v>
      </c>
      <c r="U1486" s="25" t="s">
        <v>417</v>
      </c>
      <c r="V1486" s="25" t="s">
        <v>417</v>
      </c>
      <c r="W1486" s="24">
        <v>1</v>
      </c>
      <c r="X1486" s="24">
        <v>1</v>
      </c>
    </row>
    <row r="1487" spans="1:24" hidden="1" x14ac:dyDescent="0.35">
      <c r="A1487" t="str">
        <f t="shared" si="23"/>
        <v>87242LTDCKE</v>
      </c>
      <c r="B1487" s="34">
        <v>8724</v>
      </c>
      <c r="C1487" s="31" t="s">
        <v>135</v>
      </c>
      <c r="D1487" s="31" t="s">
        <v>155</v>
      </c>
      <c r="E1487" s="31" t="s">
        <v>461</v>
      </c>
      <c r="F1487" s="32">
        <v>-4.21</v>
      </c>
      <c r="G1487" s="68">
        <v>-3</v>
      </c>
      <c r="H1487" s="32">
        <v>18.239999999999998</v>
      </c>
      <c r="I1487" s="32">
        <v>22.45</v>
      </c>
      <c r="J1487" s="68">
        <v>16</v>
      </c>
      <c r="K1487" s="68">
        <v>13</v>
      </c>
      <c r="L1487" s="68">
        <v>13</v>
      </c>
      <c r="M1487" s="68">
        <v>0</v>
      </c>
      <c r="N1487" s="68">
        <v>13</v>
      </c>
      <c r="O1487" s="68">
        <v>0</v>
      </c>
      <c r="P1487" s="32">
        <v>0</v>
      </c>
      <c r="Q1487" s="32">
        <v>0</v>
      </c>
      <c r="R1487" s="33">
        <v>0</v>
      </c>
      <c r="S1487" s="68">
        <v>0</v>
      </c>
      <c r="T1487" s="31" t="s">
        <v>417</v>
      </c>
      <c r="U1487" s="31" t="s">
        <v>417</v>
      </c>
      <c r="V1487" s="31" t="s">
        <v>417</v>
      </c>
      <c r="W1487" s="30">
        <v>1</v>
      </c>
      <c r="X1487" s="30">
        <v>1</v>
      </c>
    </row>
    <row r="1488" spans="1:24" hidden="1" x14ac:dyDescent="0.35">
      <c r="A1488" t="str">
        <f t="shared" si="23"/>
        <v>42692LTSPR</v>
      </c>
      <c r="B1488" s="28">
        <v>4269</v>
      </c>
      <c r="C1488" s="25" t="s">
        <v>136</v>
      </c>
      <c r="D1488" s="25" t="s">
        <v>157</v>
      </c>
      <c r="E1488" s="25" t="s">
        <v>461</v>
      </c>
      <c r="F1488" s="26">
        <v>-4.21</v>
      </c>
      <c r="G1488" s="67">
        <v>-3</v>
      </c>
      <c r="H1488" s="26">
        <v>23.86</v>
      </c>
      <c r="I1488" s="26">
        <v>28.07</v>
      </c>
      <c r="J1488" s="67">
        <v>20</v>
      </c>
      <c r="K1488" s="67">
        <v>17</v>
      </c>
      <c r="L1488" s="67">
        <v>20</v>
      </c>
      <c r="M1488" s="67">
        <v>16</v>
      </c>
      <c r="N1488" s="67">
        <v>36</v>
      </c>
      <c r="O1488" s="67">
        <v>19</v>
      </c>
      <c r="P1488" s="26">
        <v>26.647500000000001</v>
      </c>
      <c r="Q1488" s="26">
        <v>1.4025000000000001</v>
      </c>
      <c r="R1488" s="27">
        <v>4.9682738958919019E-3</v>
      </c>
      <c r="S1488" s="67">
        <v>0</v>
      </c>
      <c r="T1488" s="25" t="s">
        <v>417</v>
      </c>
      <c r="U1488" s="25" t="s">
        <v>417</v>
      </c>
      <c r="V1488" s="25" t="s">
        <v>417</v>
      </c>
      <c r="W1488" s="24">
        <v>1</v>
      </c>
      <c r="X1488" s="24">
        <v>1</v>
      </c>
    </row>
    <row r="1489" spans="1:24" hidden="1" x14ac:dyDescent="0.35">
      <c r="A1489" t="str">
        <f t="shared" si="23"/>
        <v>54232LTCKE</v>
      </c>
      <c r="B1489" s="34">
        <v>5423</v>
      </c>
      <c r="C1489" s="31" t="s">
        <v>469</v>
      </c>
      <c r="D1489" s="31" t="s">
        <v>470</v>
      </c>
      <c r="E1489" s="31" t="s">
        <v>461</v>
      </c>
      <c r="F1489" s="32">
        <v>-4.21</v>
      </c>
      <c r="G1489" s="68">
        <v>-3</v>
      </c>
      <c r="H1489" s="32">
        <v>88.37</v>
      </c>
      <c r="I1489" s="32">
        <v>92.58</v>
      </c>
      <c r="J1489" s="68">
        <v>66</v>
      </c>
      <c r="K1489" s="68">
        <v>63</v>
      </c>
      <c r="L1489" s="68">
        <v>11</v>
      </c>
      <c r="M1489" s="68">
        <v>56</v>
      </c>
      <c r="N1489" s="68">
        <v>67</v>
      </c>
      <c r="O1489" s="68">
        <v>4</v>
      </c>
      <c r="P1489" s="32">
        <v>5.61</v>
      </c>
      <c r="Q1489" s="32">
        <v>1.4025000000000001</v>
      </c>
      <c r="R1489" s="33">
        <v>1.2478975928522562E-3</v>
      </c>
      <c r="S1489" s="68">
        <v>0</v>
      </c>
      <c r="T1489" s="31" t="s">
        <v>417</v>
      </c>
      <c r="U1489" s="31" t="s">
        <v>417</v>
      </c>
      <c r="V1489" s="31" t="s">
        <v>417</v>
      </c>
      <c r="W1489" s="30">
        <v>1</v>
      </c>
      <c r="X1489" s="30">
        <v>1</v>
      </c>
    </row>
    <row r="1490" spans="1:24" hidden="1" x14ac:dyDescent="0.35">
      <c r="A1490" t="str">
        <f t="shared" si="23"/>
        <v>5487CHEDCHS</v>
      </c>
      <c r="B1490" s="28">
        <v>5487</v>
      </c>
      <c r="C1490" s="25" t="s">
        <v>102</v>
      </c>
      <c r="D1490" s="25" t="s">
        <v>186</v>
      </c>
      <c r="E1490" s="25" t="s">
        <v>446</v>
      </c>
      <c r="F1490" s="26">
        <v>-4.21</v>
      </c>
      <c r="G1490" s="67">
        <v>-1.84</v>
      </c>
      <c r="H1490" s="26">
        <v>104.1</v>
      </c>
      <c r="I1490" s="26">
        <v>108.31</v>
      </c>
      <c r="J1490" s="67">
        <v>47.35</v>
      </c>
      <c r="K1490" s="67">
        <v>45.51</v>
      </c>
      <c r="L1490" s="67">
        <v>31.5</v>
      </c>
      <c r="M1490" s="67">
        <v>60</v>
      </c>
      <c r="N1490" s="67">
        <v>91.5</v>
      </c>
      <c r="O1490" s="67">
        <v>46</v>
      </c>
      <c r="P1490" s="26">
        <v>105.22499999999999</v>
      </c>
      <c r="Q1490" s="26">
        <v>2.2875000000000001</v>
      </c>
      <c r="R1490" s="27">
        <v>1.1115815782351978E-2</v>
      </c>
      <c r="S1490" s="67">
        <v>0</v>
      </c>
      <c r="T1490" s="25" t="s">
        <v>417</v>
      </c>
      <c r="U1490" s="25" t="s">
        <v>417</v>
      </c>
      <c r="V1490" s="25" t="s">
        <v>417</v>
      </c>
      <c r="W1490" s="24">
        <v>1</v>
      </c>
      <c r="X1490" s="24">
        <v>1</v>
      </c>
    </row>
    <row r="1491" spans="1:24" hidden="1" x14ac:dyDescent="0.35">
      <c r="A1491" t="str">
        <f t="shared" si="23"/>
        <v>4269ITSHAKE</v>
      </c>
      <c r="B1491" s="34">
        <v>4269</v>
      </c>
      <c r="C1491" s="31" t="s">
        <v>89</v>
      </c>
      <c r="D1491" s="31" t="s">
        <v>240</v>
      </c>
      <c r="E1491" s="31" t="s">
        <v>446</v>
      </c>
      <c r="F1491" s="32">
        <v>4.21</v>
      </c>
      <c r="G1491" s="68">
        <v>0.47</v>
      </c>
      <c r="H1491" s="32">
        <v>13.06</v>
      </c>
      <c r="I1491" s="32">
        <v>8.85</v>
      </c>
      <c r="J1491" s="68">
        <v>0.98</v>
      </c>
      <c r="K1491" s="68">
        <v>1.46</v>
      </c>
      <c r="L1491" s="68">
        <v>1.73</v>
      </c>
      <c r="M1491" s="68">
        <v>6</v>
      </c>
      <c r="N1491" s="68">
        <v>7.73</v>
      </c>
      <c r="O1491" s="68">
        <v>6.28</v>
      </c>
      <c r="P1491" s="32">
        <v>56.226723999999997</v>
      </c>
      <c r="Q1491" s="32">
        <v>8.9533000000000005</v>
      </c>
      <c r="R1491" s="33">
        <v>1.0483150956026595E-2</v>
      </c>
      <c r="S1491" s="68">
        <v>0</v>
      </c>
      <c r="T1491" s="31" t="s">
        <v>417</v>
      </c>
      <c r="U1491" s="31" t="s">
        <v>417</v>
      </c>
      <c r="V1491" s="31" t="s">
        <v>417</v>
      </c>
      <c r="W1491" s="30">
        <v>1</v>
      </c>
      <c r="X1491" s="30">
        <v>1</v>
      </c>
    </row>
    <row r="1492" spans="1:24" hidden="1" x14ac:dyDescent="0.35">
      <c r="A1492" t="str">
        <f t="shared" si="23"/>
        <v>546912PANBO</v>
      </c>
      <c r="B1492" s="28">
        <v>5469</v>
      </c>
      <c r="C1492" s="25" t="s">
        <v>182</v>
      </c>
      <c r="D1492" s="25" t="s">
        <v>181</v>
      </c>
      <c r="E1492" s="25" t="s">
        <v>446</v>
      </c>
      <c r="F1492" s="26">
        <v>4.21</v>
      </c>
      <c r="G1492" s="67">
        <v>10</v>
      </c>
      <c r="H1492" s="26">
        <v>68.319999999999993</v>
      </c>
      <c r="I1492" s="26">
        <v>64.11</v>
      </c>
      <c r="J1492" s="67">
        <v>152</v>
      </c>
      <c r="K1492" s="67">
        <v>162</v>
      </c>
      <c r="L1492" s="67">
        <v>294</v>
      </c>
      <c r="M1492" s="67">
        <v>100</v>
      </c>
      <c r="N1492" s="67">
        <v>394</v>
      </c>
      <c r="O1492" s="67">
        <v>232</v>
      </c>
      <c r="P1492" s="26">
        <v>97.857600000000005</v>
      </c>
      <c r="Q1492" s="26">
        <v>0.42180000000000001</v>
      </c>
      <c r="R1492" s="27">
        <v>1.4202338653971039E-2</v>
      </c>
      <c r="S1492" s="67">
        <v>0</v>
      </c>
      <c r="T1492" s="25" t="s">
        <v>417</v>
      </c>
      <c r="U1492" s="25" t="s">
        <v>417</v>
      </c>
      <c r="V1492" s="25" t="s">
        <v>417</v>
      </c>
      <c r="W1492" s="24">
        <v>1</v>
      </c>
      <c r="X1492" s="24">
        <v>1</v>
      </c>
    </row>
    <row r="1493" spans="1:24" hidden="1" x14ac:dyDescent="0.35">
      <c r="A1493" t="str">
        <f t="shared" si="23"/>
        <v>5480GRNPEPP</v>
      </c>
      <c r="B1493" s="34">
        <v>5480</v>
      </c>
      <c r="C1493" s="31" t="s">
        <v>57</v>
      </c>
      <c r="D1493" s="31" t="s">
        <v>212</v>
      </c>
      <c r="E1493" s="31" t="s">
        <v>446</v>
      </c>
      <c r="F1493" s="32">
        <v>4.2</v>
      </c>
      <c r="G1493" s="68">
        <v>0.63</v>
      </c>
      <c r="H1493" s="32">
        <v>68.78</v>
      </c>
      <c r="I1493" s="32">
        <v>64.58</v>
      </c>
      <c r="J1493" s="68">
        <v>9.8699999999999992</v>
      </c>
      <c r="K1493" s="68">
        <v>10.5</v>
      </c>
      <c r="L1493" s="68">
        <v>4.5</v>
      </c>
      <c r="M1493" s="68">
        <v>10</v>
      </c>
      <c r="N1493" s="68">
        <v>14.5</v>
      </c>
      <c r="O1493" s="68">
        <v>4</v>
      </c>
      <c r="P1493" s="32">
        <v>26.2</v>
      </c>
      <c r="Q1493" s="32">
        <v>6.55</v>
      </c>
      <c r="R1493" s="33">
        <v>4.1018745958303193E-3</v>
      </c>
      <c r="S1493" s="68">
        <v>0</v>
      </c>
      <c r="T1493" s="31" t="s">
        <v>417</v>
      </c>
      <c r="U1493" s="31" t="s">
        <v>417</v>
      </c>
      <c r="V1493" s="31" t="s">
        <v>417</v>
      </c>
      <c r="W1493" s="30">
        <v>1</v>
      </c>
      <c r="X1493" s="30">
        <v>1</v>
      </c>
    </row>
    <row r="1494" spans="1:24" hidden="1" x14ac:dyDescent="0.35">
      <c r="A1494" t="str">
        <f t="shared" si="23"/>
        <v>61942LTORG</v>
      </c>
      <c r="B1494" s="28">
        <v>6194</v>
      </c>
      <c r="C1494" s="25" t="s">
        <v>137</v>
      </c>
      <c r="D1494" s="25" t="s">
        <v>156</v>
      </c>
      <c r="E1494" s="25" t="s">
        <v>461</v>
      </c>
      <c r="F1494" s="26">
        <v>-4.2</v>
      </c>
      <c r="G1494" s="67">
        <v>-3</v>
      </c>
      <c r="H1494" s="26">
        <v>40.69</v>
      </c>
      <c r="I1494" s="26">
        <v>44.89</v>
      </c>
      <c r="J1494" s="67">
        <v>32</v>
      </c>
      <c r="K1494" s="67">
        <v>29</v>
      </c>
      <c r="L1494" s="67">
        <v>79</v>
      </c>
      <c r="M1494" s="67">
        <v>-24</v>
      </c>
      <c r="N1494" s="67">
        <v>55</v>
      </c>
      <c r="O1494" s="67">
        <v>26</v>
      </c>
      <c r="P1494" s="26">
        <v>36.465000000000003</v>
      </c>
      <c r="Q1494" s="26">
        <v>1.4025000000000001</v>
      </c>
      <c r="R1494" s="27">
        <v>5.3480195292983108E-3</v>
      </c>
      <c r="S1494" s="67">
        <v>0</v>
      </c>
      <c r="T1494" s="25" t="s">
        <v>417</v>
      </c>
      <c r="U1494" s="25" t="s">
        <v>417</v>
      </c>
      <c r="V1494" s="25" t="s">
        <v>417</v>
      </c>
      <c r="W1494" s="24">
        <v>1</v>
      </c>
      <c r="X1494" s="24">
        <v>1</v>
      </c>
    </row>
    <row r="1495" spans="1:24" hidden="1" x14ac:dyDescent="0.35">
      <c r="A1495" t="str">
        <f t="shared" si="23"/>
        <v>54872LTORG</v>
      </c>
      <c r="B1495" s="34">
        <v>5487</v>
      </c>
      <c r="C1495" s="31" t="s">
        <v>137</v>
      </c>
      <c r="D1495" s="31" t="s">
        <v>156</v>
      </c>
      <c r="E1495" s="31" t="s">
        <v>461</v>
      </c>
      <c r="F1495" s="32">
        <v>4.2</v>
      </c>
      <c r="G1495" s="68">
        <v>3</v>
      </c>
      <c r="H1495" s="32">
        <v>75.739999999999995</v>
      </c>
      <c r="I1495" s="32">
        <v>71.540000000000006</v>
      </c>
      <c r="J1495" s="68">
        <v>51</v>
      </c>
      <c r="K1495" s="68">
        <v>54</v>
      </c>
      <c r="L1495" s="68">
        <v>52</v>
      </c>
      <c r="M1495" s="68">
        <v>24</v>
      </c>
      <c r="N1495" s="68">
        <v>76</v>
      </c>
      <c r="O1495" s="68">
        <v>22</v>
      </c>
      <c r="P1495" s="32">
        <v>30.855</v>
      </c>
      <c r="Q1495" s="32">
        <v>1.4025000000000001</v>
      </c>
      <c r="R1495" s="33">
        <v>3.2594772721736306E-3</v>
      </c>
      <c r="S1495" s="68">
        <v>0</v>
      </c>
      <c r="T1495" s="31" t="s">
        <v>417</v>
      </c>
      <c r="U1495" s="31" t="s">
        <v>417</v>
      </c>
      <c r="V1495" s="31" t="s">
        <v>417</v>
      </c>
      <c r="W1495" s="30">
        <v>1</v>
      </c>
      <c r="X1495" s="30">
        <v>1</v>
      </c>
    </row>
    <row r="1496" spans="1:24" hidden="1" x14ac:dyDescent="0.35">
      <c r="A1496" t="str">
        <f t="shared" si="23"/>
        <v>5469ONIONS</v>
      </c>
      <c r="B1496" s="28">
        <v>5469</v>
      </c>
      <c r="C1496" s="25" t="s">
        <v>52</v>
      </c>
      <c r="D1496" s="25" t="s">
        <v>232</v>
      </c>
      <c r="E1496" s="25" t="s">
        <v>446</v>
      </c>
      <c r="F1496" s="26">
        <v>4.18</v>
      </c>
      <c r="G1496" s="67">
        <v>0.82</v>
      </c>
      <c r="H1496" s="26">
        <v>50.58</v>
      </c>
      <c r="I1496" s="26">
        <v>46.4</v>
      </c>
      <c r="J1496" s="67">
        <v>9.06</v>
      </c>
      <c r="K1496" s="67">
        <v>9.8800000000000008</v>
      </c>
      <c r="L1496" s="67">
        <v>3.7</v>
      </c>
      <c r="M1496" s="67">
        <v>9</v>
      </c>
      <c r="N1496" s="67">
        <v>12.7</v>
      </c>
      <c r="O1496" s="67">
        <v>2.82</v>
      </c>
      <c r="P1496" s="26">
        <v>14.4384</v>
      </c>
      <c r="Q1496" s="26">
        <v>5.12</v>
      </c>
      <c r="R1496" s="27">
        <v>2.0954841159143024E-3</v>
      </c>
      <c r="S1496" s="67">
        <v>0</v>
      </c>
      <c r="T1496" s="25" t="s">
        <v>417</v>
      </c>
      <c r="U1496" s="25" t="s">
        <v>417</v>
      </c>
      <c r="V1496" s="25" t="s">
        <v>417</v>
      </c>
      <c r="W1496" s="24">
        <v>1</v>
      </c>
      <c r="X1496" s="24">
        <v>1</v>
      </c>
    </row>
    <row r="1497" spans="1:24" hidden="1" x14ac:dyDescent="0.35">
      <c r="A1497" t="str">
        <f t="shared" si="23"/>
        <v>6117PHLSTK</v>
      </c>
      <c r="B1497" s="34">
        <v>6117</v>
      </c>
      <c r="C1497" s="31" t="s">
        <v>40</v>
      </c>
      <c r="D1497" s="31" t="s">
        <v>243</v>
      </c>
      <c r="E1497" s="31" t="s">
        <v>446</v>
      </c>
      <c r="F1497" s="32">
        <v>4.17</v>
      </c>
      <c r="G1497" s="68">
        <v>0.64</v>
      </c>
      <c r="H1497" s="32">
        <v>91.18</v>
      </c>
      <c r="I1497" s="32">
        <v>87.01</v>
      </c>
      <c r="J1497" s="68">
        <v>13.36</v>
      </c>
      <c r="K1497" s="68">
        <v>14</v>
      </c>
      <c r="L1497" s="68">
        <v>8</v>
      </c>
      <c r="M1497" s="68">
        <v>18</v>
      </c>
      <c r="N1497" s="68">
        <v>26</v>
      </c>
      <c r="O1497" s="68">
        <v>12</v>
      </c>
      <c r="P1497" s="32">
        <v>78.159599999999998</v>
      </c>
      <c r="Q1497" s="32">
        <v>6.5133000000000001</v>
      </c>
      <c r="R1497" s="33">
        <v>1.3143836449208716E-2</v>
      </c>
      <c r="S1497" s="68">
        <v>0</v>
      </c>
      <c r="T1497" s="31" t="s">
        <v>417</v>
      </c>
      <c r="U1497" s="31" t="s">
        <v>417</v>
      </c>
      <c r="V1497" s="31" t="s">
        <v>417</v>
      </c>
      <c r="W1497" s="30">
        <v>1</v>
      </c>
      <c r="X1497" s="30">
        <v>1</v>
      </c>
    </row>
    <row r="1498" spans="1:24" hidden="1" x14ac:dyDescent="0.35">
      <c r="A1498" t="str">
        <f t="shared" si="23"/>
        <v>4293SUBRL</v>
      </c>
      <c r="B1498" s="28">
        <v>4293</v>
      </c>
      <c r="C1498" s="25" t="s">
        <v>250</v>
      </c>
      <c r="D1498" s="25" t="s">
        <v>24</v>
      </c>
      <c r="E1498" s="25" t="s">
        <v>446</v>
      </c>
      <c r="F1498" s="26">
        <v>4.17</v>
      </c>
      <c r="G1498" s="67">
        <v>7</v>
      </c>
      <c r="H1498" s="26">
        <v>52.32</v>
      </c>
      <c r="I1498" s="26">
        <v>48.15</v>
      </c>
      <c r="J1498" s="67">
        <v>81</v>
      </c>
      <c r="K1498" s="67">
        <v>88</v>
      </c>
      <c r="L1498" s="67">
        <v>41</v>
      </c>
      <c r="M1498" s="67">
        <v>72</v>
      </c>
      <c r="N1498" s="67">
        <v>113</v>
      </c>
      <c r="O1498" s="67">
        <v>25</v>
      </c>
      <c r="P1498" s="26">
        <v>14.865</v>
      </c>
      <c r="Q1498" s="26">
        <v>0.59460000000000002</v>
      </c>
      <c r="R1498" s="27">
        <v>2.9600850895525805E-3</v>
      </c>
      <c r="S1498" s="67">
        <v>0</v>
      </c>
      <c r="T1498" s="25" t="s">
        <v>417</v>
      </c>
      <c r="U1498" s="25" t="s">
        <v>417</v>
      </c>
      <c r="V1498" s="25" t="s">
        <v>417</v>
      </c>
      <c r="W1498" s="24">
        <v>1</v>
      </c>
      <c r="X1498" s="24">
        <v>1</v>
      </c>
    </row>
    <row r="1499" spans="1:24" hidden="1" x14ac:dyDescent="0.35">
      <c r="A1499" t="str">
        <f t="shared" si="23"/>
        <v>6172FPBOWL</v>
      </c>
      <c r="B1499" s="34">
        <v>6172</v>
      </c>
      <c r="C1499" s="31" t="s">
        <v>164</v>
      </c>
      <c r="D1499" s="31" t="s">
        <v>163</v>
      </c>
      <c r="E1499" s="31" t="s">
        <v>446</v>
      </c>
      <c r="F1499" s="32">
        <v>-4.17</v>
      </c>
      <c r="G1499" s="68">
        <v>-31</v>
      </c>
      <c r="H1499" s="32">
        <v>3.1</v>
      </c>
      <c r="I1499" s="32">
        <v>7.27</v>
      </c>
      <c r="J1499" s="68">
        <v>54</v>
      </c>
      <c r="K1499" s="68">
        <v>23</v>
      </c>
      <c r="L1499" s="68">
        <v>523</v>
      </c>
      <c r="M1499" s="68">
        <v>0</v>
      </c>
      <c r="N1499" s="68">
        <v>523</v>
      </c>
      <c r="O1499" s="68">
        <v>500</v>
      </c>
      <c r="P1499" s="32">
        <v>67.349999999999994</v>
      </c>
      <c r="Q1499" s="32">
        <v>0.13469999999999999</v>
      </c>
      <c r="R1499" s="33">
        <v>1.7348134980184358E-2</v>
      </c>
      <c r="S1499" s="68">
        <v>0</v>
      </c>
      <c r="T1499" s="31" t="s">
        <v>417</v>
      </c>
      <c r="U1499" s="31" t="s">
        <v>417</v>
      </c>
      <c r="V1499" s="31" t="s">
        <v>417</v>
      </c>
      <c r="W1499" s="30">
        <v>1</v>
      </c>
      <c r="X1499" s="30">
        <v>1</v>
      </c>
    </row>
    <row r="1500" spans="1:24" hidden="1" x14ac:dyDescent="0.35">
      <c r="A1500" t="str">
        <f t="shared" si="23"/>
        <v>8705SUBRL</v>
      </c>
      <c r="B1500" s="28">
        <v>8705</v>
      </c>
      <c r="C1500" s="25" t="s">
        <v>250</v>
      </c>
      <c r="D1500" s="25" t="s">
        <v>24</v>
      </c>
      <c r="E1500" s="25" t="s">
        <v>446</v>
      </c>
      <c r="F1500" s="26">
        <v>4.16</v>
      </c>
      <c r="G1500" s="67">
        <v>7</v>
      </c>
      <c r="H1500" s="26">
        <v>35.68</v>
      </c>
      <c r="I1500" s="26">
        <v>31.52</v>
      </c>
      <c r="J1500" s="67">
        <v>53</v>
      </c>
      <c r="K1500" s="67">
        <v>60</v>
      </c>
      <c r="L1500" s="67">
        <v>6</v>
      </c>
      <c r="M1500" s="67">
        <v>72</v>
      </c>
      <c r="N1500" s="67">
        <v>78</v>
      </c>
      <c r="O1500" s="67">
        <v>18</v>
      </c>
      <c r="P1500" s="26">
        <v>10.7028</v>
      </c>
      <c r="Q1500" s="26">
        <v>0.59460000000000002</v>
      </c>
      <c r="R1500" s="27">
        <v>2.6616218171818347E-3</v>
      </c>
      <c r="S1500" s="67">
        <v>0</v>
      </c>
      <c r="T1500" s="25" t="s">
        <v>417</v>
      </c>
      <c r="U1500" s="25" t="s">
        <v>417</v>
      </c>
      <c r="V1500" s="25" t="s">
        <v>417</v>
      </c>
      <c r="W1500" s="24">
        <v>1</v>
      </c>
      <c r="X1500" s="24">
        <v>1</v>
      </c>
    </row>
    <row r="1501" spans="1:24" hidden="1" x14ac:dyDescent="0.35">
      <c r="A1501" t="str">
        <f t="shared" si="23"/>
        <v>5462CAYNSAU</v>
      </c>
      <c r="B1501" s="34">
        <v>5462</v>
      </c>
      <c r="C1501" s="31" t="s">
        <v>54</v>
      </c>
      <c r="D1501" s="31" t="s">
        <v>221</v>
      </c>
      <c r="E1501" s="31" t="s">
        <v>446</v>
      </c>
      <c r="F1501" s="32">
        <v>-4.16</v>
      </c>
      <c r="G1501" s="68">
        <v>-1.28</v>
      </c>
      <c r="H1501" s="32">
        <v>0.02</v>
      </c>
      <c r="I1501" s="32">
        <v>4.18</v>
      </c>
      <c r="J1501" s="68">
        <v>1.28</v>
      </c>
      <c r="K1501" s="68">
        <v>0</v>
      </c>
      <c r="L1501" s="68">
        <v>12</v>
      </c>
      <c r="M1501" s="68">
        <v>0</v>
      </c>
      <c r="N1501" s="68">
        <v>12</v>
      </c>
      <c r="O1501" s="68">
        <v>12</v>
      </c>
      <c r="P1501" s="32">
        <v>39.119999999999997</v>
      </c>
      <c r="Q1501" s="32">
        <v>3.26</v>
      </c>
      <c r="R1501" s="33">
        <v>6.4779033451117908E-3</v>
      </c>
      <c r="S1501" s="68">
        <v>0</v>
      </c>
      <c r="T1501" s="31" t="s">
        <v>417</v>
      </c>
      <c r="U1501" s="31" t="s">
        <v>417</v>
      </c>
      <c r="V1501" s="31" t="s">
        <v>417</v>
      </c>
      <c r="W1501" s="30">
        <v>1</v>
      </c>
      <c r="X1501" s="30">
        <v>1</v>
      </c>
    </row>
    <row r="1502" spans="1:24" hidden="1" x14ac:dyDescent="0.35">
      <c r="A1502" t="str">
        <f t="shared" si="23"/>
        <v>548010X16PCH</v>
      </c>
      <c r="B1502" s="28">
        <v>5480</v>
      </c>
      <c r="C1502" s="25" t="s">
        <v>236</v>
      </c>
      <c r="D1502" s="25" t="s">
        <v>235</v>
      </c>
      <c r="E1502" s="25" t="s">
        <v>446</v>
      </c>
      <c r="F1502" s="26">
        <v>-4.1500000000000004</v>
      </c>
      <c r="G1502" s="67">
        <v>-0.11</v>
      </c>
      <c r="H1502" s="26">
        <v>0.01</v>
      </c>
      <c r="I1502" s="26">
        <v>4.16</v>
      </c>
      <c r="J1502" s="67">
        <v>0.12</v>
      </c>
      <c r="K1502" s="67">
        <v>0.01</v>
      </c>
      <c r="L1502" s="67">
        <v>3</v>
      </c>
      <c r="M1502" s="67">
        <v>0</v>
      </c>
      <c r="N1502" s="67">
        <v>3</v>
      </c>
      <c r="O1502" s="67">
        <v>3</v>
      </c>
      <c r="P1502" s="26">
        <v>112.26</v>
      </c>
      <c r="Q1502" s="26">
        <v>37.42</v>
      </c>
      <c r="R1502" s="27">
        <v>1.7575436722439376E-2</v>
      </c>
      <c r="S1502" s="67">
        <v>0</v>
      </c>
      <c r="T1502" s="25" t="s">
        <v>417</v>
      </c>
      <c r="U1502" s="25" t="s">
        <v>417</v>
      </c>
      <c r="V1502" s="25" t="s">
        <v>417</v>
      </c>
      <c r="W1502" s="24">
        <v>1</v>
      </c>
      <c r="X1502" s="24">
        <v>1</v>
      </c>
    </row>
    <row r="1503" spans="1:24" hidden="1" x14ac:dyDescent="0.35">
      <c r="A1503" t="str">
        <f t="shared" si="23"/>
        <v>8724ITSHAKE</v>
      </c>
      <c r="B1503" s="34">
        <v>8724</v>
      </c>
      <c r="C1503" s="31" t="s">
        <v>89</v>
      </c>
      <c r="D1503" s="31" t="s">
        <v>240</v>
      </c>
      <c r="E1503" s="31" t="s">
        <v>446</v>
      </c>
      <c r="F1503" s="32">
        <v>4.1399999999999997</v>
      </c>
      <c r="G1503" s="68">
        <v>0.46</v>
      </c>
      <c r="H1503" s="32">
        <v>24.17</v>
      </c>
      <c r="I1503" s="32">
        <v>20.03</v>
      </c>
      <c r="J1503" s="68">
        <v>2.2400000000000002</v>
      </c>
      <c r="K1503" s="68">
        <v>2.7</v>
      </c>
      <c r="L1503" s="68">
        <v>4.16</v>
      </c>
      <c r="M1503" s="68">
        <v>0</v>
      </c>
      <c r="N1503" s="68">
        <v>4.16</v>
      </c>
      <c r="O1503" s="68">
        <v>1.46</v>
      </c>
      <c r="P1503" s="32">
        <v>13.071818</v>
      </c>
      <c r="Q1503" s="32">
        <v>8.9533000000000005</v>
      </c>
      <c r="R1503" s="33">
        <v>2.2332969460776681E-3</v>
      </c>
      <c r="S1503" s="68">
        <v>0</v>
      </c>
      <c r="T1503" s="31" t="s">
        <v>417</v>
      </c>
      <c r="U1503" s="31" t="s">
        <v>417</v>
      </c>
      <c r="V1503" s="31" t="s">
        <v>417</v>
      </c>
      <c r="W1503" s="30">
        <v>1</v>
      </c>
      <c r="X1503" s="30">
        <v>1</v>
      </c>
    </row>
    <row r="1504" spans="1:24" hidden="1" x14ac:dyDescent="0.35">
      <c r="A1504" t="str">
        <f t="shared" si="23"/>
        <v>54652LTDRP</v>
      </c>
      <c r="B1504" s="28">
        <v>5465</v>
      </c>
      <c r="C1504" s="25" t="s">
        <v>475</v>
      </c>
      <c r="D1504" s="25" t="s">
        <v>476</v>
      </c>
      <c r="E1504" s="25" t="s">
        <v>461</v>
      </c>
      <c r="F1504" s="26">
        <v>-4.13</v>
      </c>
      <c r="G1504" s="67">
        <v>-3</v>
      </c>
      <c r="H1504" s="26">
        <v>56.38</v>
      </c>
      <c r="I1504" s="26">
        <v>60.51</v>
      </c>
      <c r="J1504" s="67">
        <v>44</v>
      </c>
      <c r="K1504" s="67">
        <v>41</v>
      </c>
      <c r="L1504" s="67">
        <v>146</v>
      </c>
      <c r="M1504" s="67">
        <v>0</v>
      </c>
      <c r="N1504" s="67">
        <v>146</v>
      </c>
      <c r="O1504" s="67">
        <v>105</v>
      </c>
      <c r="P1504" s="26">
        <v>144.375</v>
      </c>
      <c r="Q1504" s="26">
        <v>1.375</v>
      </c>
      <c r="R1504" s="27">
        <v>1.7643022250994723E-2</v>
      </c>
      <c r="S1504" s="67">
        <v>0</v>
      </c>
      <c r="T1504" s="25" t="s">
        <v>417</v>
      </c>
      <c r="U1504" s="25" t="s">
        <v>417</v>
      </c>
      <c r="V1504" s="25" t="s">
        <v>417</v>
      </c>
      <c r="W1504" s="24">
        <v>1</v>
      </c>
      <c r="X1504" s="24">
        <v>1</v>
      </c>
    </row>
    <row r="1505" spans="1:24" hidden="1" x14ac:dyDescent="0.35">
      <c r="A1505" t="str">
        <f t="shared" si="23"/>
        <v>5457JALPEPP</v>
      </c>
      <c r="B1505" s="34">
        <v>5457</v>
      </c>
      <c r="C1505" s="31" t="s">
        <v>84</v>
      </c>
      <c r="D1505" s="31" t="s">
        <v>223</v>
      </c>
      <c r="E1505" s="31" t="s">
        <v>446</v>
      </c>
      <c r="F1505" s="32">
        <v>4.12</v>
      </c>
      <c r="G1505" s="68">
        <v>0.66</v>
      </c>
      <c r="H1505" s="32">
        <v>14.88</v>
      </c>
      <c r="I1505" s="32">
        <v>10.76</v>
      </c>
      <c r="J1505" s="68">
        <v>1.74</v>
      </c>
      <c r="K1505" s="68">
        <v>2.4</v>
      </c>
      <c r="L1505" s="68">
        <v>4.4000000000000004</v>
      </c>
      <c r="M1505" s="68">
        <v>8</v>
      </c>
      <c r="N1505" s="68">
        <v>12.4</v>
      </c>
      <c r="O1505" s="68">
        <v>10</v>
      </c>
      <c r="P1505" s="32">
        <v>62.1</v>
      </c>
      <c r="Q1505" s="32">
        <v>6.21</v>
      </c>
      <c r="R1505" s="33">
        <v>7.5497544317757563E-3</v>
      </c>
      <c r="S1505" s="68">
        <v>0</v>
      </c>
      <c r="T1505" s="31" t="s">
        <v>417</v>
      </c>
      <c r="U1505" s="31" t="s">
        <v>417</v>
      </c>
      <c r="V1505" s="31" t="s">
        <v>417</v>
      </c>
      <c r="W1505" s="30">
        <v>1</v>
      </c>
      <c r="X1505" s="30">
        <v>1</v>
      </c>
    </row>
    <row r="1506" spans="1:24" hidden="1" x14ac:dyDescent="0.35">
      <c r="A1506" t="str">
        <f t="shared" si="23"/>
        <v>6165PBOX</v>
      </c>
      <c r="B1506" s="28">
        <v>6165</v>
      </c>
      <c r="C1506" s="25" t="s">
        <v>242</v>
      </c>
      <c r="D1506" s="25" t="s">
        <v>241</v>
      </c>
      <c r="E1506" s="25" t="s">
        <v>446</v>
      </c>
      <c r="F1506" s="26">
        <v>4.12</v>
      </c>
      <c r="G1506" s="67">
        <v>13</v>
      </c>
      <c r="H1506" s="26">
        <v>43.67</v>
      </c>
      <c r="I1506" s="26">
        <v>39.549999999999997</v>
      </c>
      <c r="J1506" s="67">
        <v>125</v>
      </c>
      <c r="K1506" s="67">
        <v>138</v>
      </c>
      <c r="L1506" s="67">
        <v>450</v>
      </c>
      <c r="M1506" s="67">
        <v>0</v>
      </c>
      <c r="N1506" s="67">
        <v>450</v>
      </c>
      <c r="O1506" s="67">
        <v>312</v>
      </c>
      <c r="P1506" s="26">
        <v>98.748000000000005</v>
      </c>
      <c r="Q1506" s="26">
        <v>0.3165</v>
      </c>
      <c r="R1506" s="27">
        <v>1.461834921401799E-2</v>
      </c>
      <c r="S1506" s="67">
        <v>0</v>
      </c>
      <c r="T1506" s="25" t="s">
        <v>417</v>
      </c>
      <c r="U1506" s="25" t="s">
        <v>417</v>
      </c>
      <c r="V1506" s="25" t="s">
        <v>417</v>
      </c>
      <c r="W1506" s="24">
        <v>1</v>
      </c>
      <c r="X1506" s="24">
        <v>1</v>
      </c>
    </row>
    <row r="1507" spans="1:24" hidden="1" x14ac:dyDescent="0.35">
      <c r="A1507" t="str">
        <f t="shared" si="23"/>
        <v>6118PBOX</v>
      </c>
      <c r="B1507" s="34">
        <v>6118</v>
      </c>
      <c r="C1507" s="31" t="s">
        <v>242</v>
      </c>
      <c r="D1507" s="31" t="s">
        <v>241</v>
      </c>
      <c r="E1507" s="31" t="s">
        <v>446</v>
      </c>
      <c r="F1507" s="32">
        <v>-4.12</v>
      </c>
      <c r="G1507" s="68">
        <v>-13</v>
      </c>
      <c r="H1507" s="32">
        <v>13.92</v>
      </c>
      <c r="I1507" s="32">
        <v>18.04</v>
      </c>
      <c r="J1507" s="68">
        <v>57</v>
      </c>
      <c r="K1507" s="68">
        <v>44</v>
      </c>
      <c r="L1507" s="68">
        <v>70</v>
      </c>
      <c r="M1507" s="68">
        <v>0</v>
      </c>
      <c r="N1507" s="68">
        <v>70</v>
      </c>
      <c r="O1507" s="68">
        <v>26</v>
      </c>
      <c r="P1507" s="32">
        <v>8.2289999999999992</v>
      </c>
      <c r="Q1507" s="32">
        <v>0.3165</v>
      </c>
      <c r="R1507" s="33">
        <v>1.5714854284113909E-3</v>
      </c>
      <c r="S1507" s="68">
        <v>0</v>
      </c>
      <c r="T1507" s="31" t="s">
        <v>417</v>
      </c>
      <c r="U1507" s="31" t="s">
        <v>417</v>
      </c>
      <c r="V1507" s="31" t="s">
        <v>417</v>
      </c>
      <c r="W1507" s="30">
        <v>1</v>
      </c>
      <c r="X1507" s="30">
        <v>1</v>
      </c>
    </row>
    <row r="1508" spans="1:24" hidden="1" x14ac:dyDescent="0.35">
      <c r="A1508" t="str">
        <f t="shared" si="23"/>
        <v>8724PBOX</v>
      </c>
      <c r="B1508" s="28">
        <v>8724</v>
      </c>
      <c r="C1508" s="25" t="s">
        <v>242</v>
      </c>
      <c r="D1508" s="25" t="s">
        <v>241</v>
      </c>
      <c r="E1508" s="25" t="s">
        <v>446</v>
      </c>
      <c r="F1508" s="26">
        <v>-4.1100000000000003</v>
      </c>
      <c r="G1508" s="67">
        <v>-13</v>
      </c>
      <c r="H1508" s="26">
        <v>23.11</v>
      </c>
      <c r="I1508" s="26">
        <v>27.22</v>
      </c>
      <c r="J1508" s="67">
        <v>86</v>
      </c>
      <c r="K1508" s="67">
        <v>73</v>
      </c>
      <c r="L1508" s="67">
        <v>175</v>
      </c>
      <c r="M1508" s="67">
        <v>0</v>
      </c>
      <c r="N1508" s="67">
        <v>175</v>
      </c>
      <c r="O1508" s="67">
        <v>102</v>
      </c>
      <c r="P1508" s="26">
        <v>32.283000000000001</v>
      </c>
      <c r="Q1508" s="26">
        <v>0.3165</v>
      </c>
      <c r="R1508" s="27">
        <v>5.5154933544993793E-3</v>
      </c>
      <c r="S1508" s="67">
        <v>0</v>
      </c>
      <c r="T1508" s="25" t="s">
        <v>417</v>
      </c>
      <c r="U1508" s="25" t="s">
        <v>417</v>
      </c>
      <c r="V1508" s="25" t="s">
        <v>417</v>
      </c>
      <c r="W1508" s="24">
        <v>1</v>
      </c>
      <c r="X1508" s="24">
        <v>1</v>
      </c>
    </row>
    <row r="1509" spans="1:24" hidden="1" x14ac:dyDescent="0.35">
      <c r="A1509" t="str">
        <f t="shared" si="23"/>
        <v>546212SCRDO</v>
      </c>
      <c r="B1509" s="34">
        <v>5462</v>
      </c>
      <c r="C1509" s="31" t="s">
        <v>98</v>
      </c>
      <c r="D1509" s="31" t="s">
        <v>197</v>
      </c>
      <c r="E1509" s="31" t="s">
        <v>446</v>
      </c>
      <c r="F1509" s="32">
        <v>4.1100000000000003</v>
      </c>
      <c r="G1509" s="68">
        <v>7</v>
      </c>
      <c r="H1509" s="32">
        <v>270.83</v>
      </c>
      <c r="I1509" s="32">
        <v>266.72000000000003</v>
      </c>
      <c r="J1509" s="68">
        <v>454</v>
      </c>
      <c r="K1509" s="68">
        <v>461</v>
      </c>
      <c r="L1509" s="68">
        <v>177</v>
      </c>
      <c r="M1509" s="68">
        <v>488</v>
      </c>
      <c r="N1509" s="68">
        <v>665</v>
      </c>
      <c r="O1509" s="68">
        <v>204</v>
      </c>
      <c r="P1509" s="32">
        <v>119.85</v>
      </c>
      <c r="Q1509" s="32">
        <v>0.58750000000000002</v>
      </c>
      <c r="R1509" s="33">
        <v>1.9846030570338652E-2</v>
      </c>
      <c r="S1509" s="68">
        <v>0</v>
      </c>
      <c r="T1509" s="31" t="s">
        <v>417</v>
      </c>
      <c r="U1509" s="31" t="s">
        <v>417</v>
      </c>
      <c r="V1509" s="31" t="s">
        <v>417</v>
      </c>
      <c r="W1509" s="30">
        <v>1</v>
      </c>
      <c r="X1509" s="30">
        <v>1</v>
      </c>
    </row>
    <row r="1510" spans="1:24" hidden="1" x14ac:dyDescent="0.35">
      <c r="A1510" t="str">
        <f t="shared" si="23"/>
        <v>8724BLCHIK</v>
      </c>
      <c r="B1510" s="28">
        <v>8724</v>
      </c>
      <c r="C1510" s="25" t="s">
        <v>126</v>
      </c>
      <c r="D1510" s="25" t="s">
        <v>189</v>
      </c>
      <c r="E1510" s="25" t="s">
        <v>446</v>
      </c>
      <c r="F1510" s="26">
        <v>4.1100000000000003</v>
      </c>
      <c r="G1510" s="67">
        <v>1.07</v>
      </c>
      <c r="H1510" s="26">
        <v>87.48</v>
      </c>
      <c r="I1510" s="26">
        <v>83.37</v>
      </c>
      <c r="J1510" s="67">
        <v>21.72</v>
      </c>
      <c r="K1510" s="67">
        <v>22.78</v>
      </c>
      <c r="L1510" s="67">
        <v>34.01</v>
      </c>
      <c r="M1510" s="67">
        <v>0</v>
      </c>
      <c r="N1510" s="67">
        <v>34.01</v>
      </c>
      <c r="O1510" s="67">
        <v>11.23</v>
      </c>
      <c r="P1510" s="26">
        <v>43.123199999999997</v>
      </c>
      <c r="Q1510" s="26">
        <v>3.84</v>
      </c>
      <c r="R1510" s="27">
        <v>7.3675223190145774E-3</v>
      </c>
      <c r="S1510" s="67">
        <v>0</v>
      </c>
      <c r="T1510" s="25" t="s">
        <v>417</v>
      </c>
      <c r="U1510" s="25" t="s">
        <v>417</v>
      </c>
      <c r="V1510" s="25" t="s">
        <v>417</v>
      </c>
      <c r="W1510" s="24">
        <v>1</v>
      </c>
      <c r="X1510" s="24">
        <v>1</v>
      </c>
    </row>
    <row r="1511" spans="1:24" hidden="1" x14ac:dyDescent="0.35">
      <c r="A1511" t="str">
        <f t="shared" si="23"/>
        <v>6118RANDRE</v>
      </c>
      <c r="B1511" s="34">
        <v>6118</v>
      </c>
      <c r="C1511" s="31" t="s">
        <v>245</v>
      </c>
      <c r="D1511" s="31" t="s">
        <v>497</v>
      </c>
      <c r="E1511" s="31" t="s">
        <v>446</v>
      </c>
      <c r="F1511" s="32">
        <v>-4.0999999999999996</v>
      </c>
      <c r="G1511" s="68">
        <v>-1.44</v>
      </c>
      <c r="H1511" s="32">
        <v>4.91</v>
      </c>
      <c r="I1511" s="32">
        <v>9.01</v>
      </c>
      <c r="J1511" s="68">
        <v>3.16</v>
      </c>
      <c r="K1511" s="68">
        <v>1.72</v>
      </c>
      <c r="L1511" s="68">
        <v>8</v>
      </c>
      <c r="M1511" s="68">
        <v>0</v>
      </c>
      <c r="N1511" s="68">
        <v>8</v>
      </c>
      <c r="O1511" s="68">
        <v>6.28</v>
      </c>
      <c r="P1511" s="32">
        <v>17.905536000000001</v>
      </c>
      <c r="Q1511" s="32">
        <v>2.8512</v>
      </c>
      <c r="R1511" s="33">
        <v>3.419405627888636E-3</v>
      </c>
      <c r="S1511" s="68">
        <v>0</v>
      </c>
      <c r="T1511" s="31" t="s">
        <v>417</v>
      </c>
      <c r="U1511" s="31" t="s">
        <v>417</v>
      </c>
      <c r="V1511" s="31" t="s">
        <v>417</v>
      </c>
      <c r="W1511" s="30">
        <v>1</v>
      </c>
      <c r="X1511" s="30">
        <v>1</v>
      </c>
    </row>
    <row r="1512" spans="1:24" hidden="1" x14ac:dyDescent="0.35">
      <c r="A1512" t="str">
        <f t="shared" si="23"/>
        <v>4269GLUTEN</v>
      </c>
      <c r="B1512" s="28">
        <v>4269</v>
      </c>
      <c r="C1512" s="25" t="s">
        <v>211</v>
      </c>
      <c r="D1512" s="25" t="s">
        <v>210</v>
      </c>
      <c r="E1512" s="25" t="s">
        <v>446</v>
      </c>
      <c r="F1512" s="26">
        <v>4.0999999999999996</v>
      </c>
      <c r="G1512" s="67">
        <v>2</v>
      </c>
      <c r="H1512" s="26">
        <v>43.05</v>
      </c>
      <c r="I1512" s="26">
        <v>38.950000000000003</v>
      </c>
      <c r="J1512" s="67">
        <v>19</v>
      </c>
      <c r="K1512" s="67">
        <v>21</v>
      </c>
      <c r="L1512" s="67">
        <v>13</v>
      </c>
      <c r="M1512" s="67">
        <v>20</v>
      </c>
      <c r="N1512" s="67">
        <v>33</v>
      </c>
      <c r="O1512" s="67">
        <v>12</v>
      </c>
      <c r="P1512" s="26">
        <v>24.6</v>
      </c>
      <c r="Q1512" s="26">
        <v>2.0499999999999998</v>
      </c>
      <c r="R1512" s="27">
        <v>4.5865292368492648E-3</v>
      </c>
      <c r="S1512" s="67">
        <v>0</v>
      </c>
      <c r="T1512" s="25" t="s">
        <v>417</v>
      </c>
      <c r="U1512" s="25" t="s">
        <v>417</v>
      </c>
      <c r="V1512" s="25" t="s">
        <v>417</v>
      </c>
      <c r="W1512" s="24">
        <v>1</v>
      </c>
      <c r="X1512" s="24">
        <v>1</v>
      </c>
    </row>
    <row r="1513" spans="1:24" hidden="1" x14ac:dyDescent="0.35">
      <c r="A1513" t="str">
        <f t="shared" si="23"/>
        <v>6118GLUTEN</v>
      </c>
      <c r="B1513" s="34">
        <v>6118</v>
      </c>
      <c r="C1513" s="31" t="s">
        <v>211</v>
      </c>
      <c r="D1513" s="31" t="s">
        <v>210</v>
      </c>
      <c r="E1513" s="31" t="s">
        <v>446</v>
      </c>
      <c r="F1513" s="32">
        <v>4.0999999999999996</v>
      </c>
      <c r="G1513" s="68">
        <v>2</v>
      </c>
      <c r="H1513" s="32">
        <v>38.950000000000003</v>
      </c>
      <c r="I1513" s="32">
        <v>34.85</v>
      </c>
      <c r="J1513" s="68">
        <v>17</v>
      </c>
      <c r="K1513" s="68">
        <v>19</v>
      </c>
      <c r="L1513" s="68">
        <v>27</v>
      </c>
      <c r="M1513" s="68">
        <v>10</v>
      </c>
      <c r="N1513" s="68">
        <v>37</v>
      </c>
      <c r="O1513" s="68">
        <v>18</v>
      </c>
      <c r="P1513" s="32">
        <v>36.9</v>
      </c>
      <c r="Q1513" s="32">
        <v>2.0499999999999998</v>
      </c>
      <c r="R1513" s="33">
        <v>7.0467629491287303E-3</v>
      </c>
      <c r="S1513" s="68">
        <v>0</v>
      </c>
      <c r="T1513" s="31" t="s">
        <v>417</v>
      </c>
      <c r="U1513" s="31" t="s">
        <v>417</v>
      </c>
      <c r="V1513" s="31" t="s">
        <v>417</v>
      </c>
      <c r="W1513" s="30">
        <v>1</v>
      </c>
      <c r="X1513" s="30">
        <v>1</v>
      </c>
    </row>
    <row r="1514" spans="1:24" hidden="1" x14ac:dyDescent="0.35">
      <c r="A1514" t="str">
        <f t="shared" si="23"/>
        <v>5462JALPEPP</v>
      </c>
      <c r="B1514" s="28">
        <v>5462</v>
      </c>
      <c r="C1514" s="25" t="s">
        <v>84</v>
      </c>
      <c r="D1514" s="25" t="s">
        <v>223</v>
      </c>
      <c r="E1514" s="25" t="s">
        <v>446</v>
      </c>
      <c r="F1514" s="26">
        <v>4.09</v>
      </c>
      <c r="G1514" s="67">
        <v>0.66</v>
      </c>
      <c r="H1514" s="26">
        <v>12.42</v>
      </c>
      <c r="I1514" s="26">
        <v>8.33</v>
      </c>
      <c r="J1514" s="67">
        <v>1.34</v>
      </c>
      <c r="K1514" s="67">
        <v>2</v>
      </c>
      <c r="L1514" s="67">
        <v>10</v>
      </c>
      <c r="M1514" s="67">
        <v>0</v>
      </c>
      <c r="N1514" s="67">
        <v>10</v>
      </c>
      <c r="O1514" s="67">
        <v>8</v>
      </c>
      <c r="P1514" s="26">
        <v>49.68</v>
      </c>
      <c r="Q1514" s="26">
        <v>6.21</v>
      </c>
      <c r="R1514" s="27">
        <v>8.2265398309088397E-3</v>
      </c>
      <c r="S1514" s="67">
        <v>0</v>
      </c>
      <c r="T1514" s="25" t="s">
        <v>417</v>
      </c>
      <c r="U1514" s="25" t="s">
        <v>417</v>
      </c>
      <c r="V1514" s="25" t="s">
        <v>417</v>
      </c>
      <c r="W1514" s="24">
        <v>1</v>
      </c>
      <c r="X1514" s="24">
        <v>1</v>
      </c>
    </row>
    <row r="1515" spans="1:24" hidden="1" x14ac:dyDescent="0.35">
      <c r="A1515" t="str">
        <f t="shared" si="23"/>
        <v>5477PEPPERO</v>
      </c>
      <c r="B1515" s="34">
        <v>5477</v>
      </c>
      <c r="C1515" s="31" t="s">
        <v>35</v>
      </c>
      <c r="D1515" s="31" t="s">
        <v>36</v>
      </c>
      <c r="E1515" s="31" t="s">
        <v>446</v>
      </c>
      <c r="F1515" s="32">
        <v>4.08</v>
      </c>
      <c r="G1515" s="68">
        <v>1.34</v>
      </c>
      <c r="H1515" s="32">
        <v>142.77000000000001</v>
      </c>
      <c r="I1515" s="32">
        <v>138.69</v>
      </c>
      <c r="J1515" s="68">
        <v>45.68</v>
      </c>
      <c r="K1515" s="68">
        <v>47.02</v>
      </c>
      <c r="L1515" s="68">
        <v>46.08</v>
      </c>
      <c r="M1515" s="68">
        <v>25</v>
      </c>
      <c r="N1515" s="68">
        <v>71.08</v>
      </c>
      <c r="O1515" s="68">
        <v>24.06</v>
      </c>
      <c r="P1515" s="32">
        <v>73.055784000000003</v>
      </c>
      <c r="Q1515" s="32">
        <v>3.0364</v>
      </c>
      <c r="R1515" s="33">
        <v>2.1140326887206434E-2</v>
      </c>
      <c r="S1515" s="68">
        <v>0</v>
      </c>
      <c r="T1515" s="31" t="s">
        <v>417</v>
      </c>
      <c r="U1515" s="31" t="s">
        <v>417</v>
      </c>
      <c r="V1515" s="31" t="s">
        <v>417</v>
      </c>
      <c r="W1515" s="30">
        <v>1</v>
      </c>
      <c r="X1515" s="30">
        <v>1</v>
      </c>
    </row>
    <row r="1516" spans="1:24" hidden="1" x14ac:dyDescent="0.35">
      <c r="A1516" t="str">
        <f t="shared" si="23"/>
        <v>6118PROV</v>
      </c>
      <c r="B1516" s="28">
        <v>6118</v>
      </c>
      <c r="C1516" s="25" t="s">
        <v>112</v>
      </c>
      <c r="D1516" s="25" t="s">
        <v>255</v>
      </c>
      <c r="E1516" s="25" t="s">
        <v>446</v>
      </c>
      <c r="F1516" s="26">
        <v>4.08</v>
      </c>
      <c r="G1516" s="67">
        <v>1.63</v>
      </c>
      <c r="H1516" s="26">
        <v>14.53</v>
      </c>
      <c r="I1516" s="26">
        <v>10.45</v>
      </c>
      <c r="J1516" s="67">
        <v>4.18</v>
      </c>
      <c r="K1516" s="67">
        <v>5.81</v>
      </c>
      <c r="L1516" s="67">
        <v>5.8</v>
      </c>
      <c r="M1516" s="67">
        <v>9</v>
      </c>
      <c r="N1516" s="67">
        <v>14.8</v>
      </c>
      <c r="O1516" s="67">
        <v>9</v>
      </c>
      <c r="P1516" s="26">
        <v>22.5396</v>
      </c>
      <c r="Q1516" s="26">
        <v>2.5044</v>
      </c>
      <c r="R1516" s="27">
        <v>4.3043690560482907E-3</v>
      </c>
      <c r="S1516" s="67">
        <v>0</v>
      </c>
      <c r="T1516" s="25" t="s">
        <v>417</v>
      </c>
      <c r="U1516" s="25" t="s">
        <v>417</v>
      </c>
      <c r="V1516" s="25" t="s">
        <v>417</v>
      </c>
      <c r="W1516" s="24">
        <v>1</v>
      </c>
      <c r="X1516" s="24">
        <v>1</v>
      </c>
    </row>
    <row r="1517" spans="1:24" hidden="1" x14ac:dyDescent="0.35">
      <c r="A1517" t="str">
        <f t="shared" si="23"/>
        <v>4269SPINACH</v>
      </c>
      <c r="B1517" s="34">
        <v>4269</v>
      </c>
      <c r="C1517" s="31" t="s">
        <v>91</v>
      </c>
      <c r="D1517" s="31" t="s">
        <v>166</v>
      </c>
      <c r="E1517" s="31" t="s">
        <v>446</v>
      </c>
      <c r="F1517" s="32">
        <v>4.07</v>
      </c>
      <c r="G1517" s="68">
        <v>1.28</v>
      </c>
      <c r="H1517" s="32">
        <v>25.52</v>
      </c>
      <c r="I1517" s="32">
        <v>21.45</v>
      </c>
      <c r="J1517" s="68">
        <v>6.75</v>
      </c>
      <c r="K1517" s="68">
        <v>8.0299999999999994</v>
      </c>
      <c r="L1517" s="68">
        <v>3.21</v>
      </c>
      <c r="M1517" s="68">
        <v>13</v>
      </c>
      <c r="N1517" s="68">
        <v>16.21</v>
      </c>
      <c r="O1517" s="68">
        <v>8.16</v>
      </c>
      <c r="P1517" s="32">
        <v>25.8672</v>
      </c>
      <c r="Q1517" s="32">
        <v>3.17</v>
      </c>
      <c r="R1517" s="33">
        <v>4.8227914258303778E-3</v>
      </c>
      <c r="S1517" s="68">
        <v>0</v>
      </c>
      <c r="T1517" s="31" t="s">
        <v>417</v>
      </c>
      <c r="U1517" s="31" t="s">
        <v>417</v>
      </c>
      <c r="V1517" s="31" t="s">
        <v>417</v>
      </c>
      <c r="W1517" s="30">
        <v>1</v>
      </c>
      <c r="X1517" s="30">
        <v>1</v>
      </c>
    </row>
    <row r="1518" spans="1:24" hidden="1" x14ac:dyDescent="0.35">
      <c r="A1518" t="str">
        <f t="shared" si="23"/>
        <v>4283RANCHPK</v>
      </c>
      <c r="B1518" s="28">
        <v>4283</v>
      </c>
      <c r="C1518" s="25" t="s">
        <v>200</v>
      </c>
      <c r="D1518" s="25" t="s">
        <v>466</v>
      </c>
      <c r="E1518" s="25" t="s">
        <v>446</v>
      </c>
      <c r="F1518" s="26">
        <v>-4.07</v>
      </c>
      <c r="G1518" s="67">
        <v>-17</v>
      </c>
      <c r="H1518" s="26">
        <v>0.73</v>
      </c>
      <c r="I1518" s="26">
        <v>4.8</v>
      </c>
      <c r="J1518" s="67">
        <v>20</v>
      </c>
      <c r="K1518" s="67">
        <v>3</v>
      </c>
      <c r="L1518" s="67">
        <v>69</v>
      </c>
      <c r="M1518" s="67">
        <v>0</v>
      </c>
      <c r="N1518" s="67">
        <v>69</v>
      </c>
      <c r="O1518" s="67">
        <v>66</v>
      </c>
      <c r="P1518" s="26">
        <v>15.7872</v>
      </c>
      <c r="Q1518" s="26">
        <v>0.2392</v>
      </c>
      <c r="R1518" s="27">
        <v>2.976405717854264E-3</v>
      </c>
      <c r="S1518" s="67">
        <v>0</v>
      </c>
      <c r="T1518" s="25" t="s">
        <v>417</v>
      </c>
      <c r="U1518" s="25" t="s">
        <v>417</v>
      </c>
      <c r="V1518" s="25" t="s">
        <v>417</v>
      </c>
      <c r="W1518" s="24">
        <v>1</v>
      </c>
      <c r="X1518" s="24">
        <v>1</v>
      </c>
    </row>
    <row r="1519" spans="1:24" hidden="1" x14ac:dyDescent="0.35">
      <c r="A1519" t="str">
        <f t="shared" si="23"/>
        <v>6192MARSAUC</v>
      </c>
      <c r="B1519" s="34">
        <v>6192</v>
      </c>
      <c r="C1519" s="31" t="s">
        <v>231</v>
      </c>
      <c r="D1519" s="31" t="s">
        <v>453</v>
      </c>
      <c r="E1519" s="31" t="s">
        <v>446</v>
      </c>
      <c r="F1519" s="32">
        <v>4.07</v>
      </c>
      <c r="G1519" s="68">
        <v>17</v>
      </c>
      <c r="H1519" s="32">
        <v>82.48</v>
      </c>
      <c r="I1519" s="32">
        <v>78.41</v>
      </c>
      <c r="J1519" s="68">
        <v>328</v>
      </c>
      <c r="K1519" s="68">
        <v>345</v>
      </c>
      <c r="L1519" s="68">
        <v>70</v>
      </c>
      <c r="M1519" s="68">
        <v>360</v>
      </c>
      <c r="N1519" s="68">
        <v>430</v>
      </c>
      <c r="O1519" s="68">
        <v>85</v>
      </c>
      <c r="P1519" s="32">
        <v>20.323499999999999</v>
      </c>
      <c r="Q1519" s="32">
        <v>0.23910000000000001</v>
      </c>
      <c r="R1519" s="33">
        <v>4.4082388114762613E-3</v>
      </c>
      <c r="S1519" s="68">
        <v>0</v>
      </c>
      <c r="T1519" s="31" t="s">
        <v>417</v>
      </c>
      <c r="U1519" s="31" t="s">
        <v>417</v>
      </c>
      <c r="V1519" s="31" t="s">
        <v>417</v>
      </c>
      <c r="W1519" s="30">
        <v>1</v>
      </c>
      <c r="X1519" s="30">
        <v>1</v>
      </c>
    </row>
    <row r="1520" spans="1:24" hidden="1" x14ac:dyDescent="0.35">
      <c r="A1520" t="str">
        <f t="shared" si="23"/>
        <v>4269MARSAUC</v>
      </c>
      <c r="B1520" s="28">
        <v>4269</v>
      </c>
      <c r="C1520" s="25" t="s">
        <v>231</v>
      </c>
      <c r="D1520" s="25" t="s">
        <v>453</v>
      </c>
      <c r="E1520" s="25" t="s">
        <v>446</v>
      </c>
      <c r="F1520" s="26">
        <v>4.0599999999999996</v>
      </c>
      <c r="G1520" s="67">
        <v>16.989999999999998</v>
      </c>
      <c r="H1520" s="26">
        <v>24.38</v>
      </c>
      <c r="I1520" s="26">
        <v>20.32</v>
      </c>
      <c r="J1520" s="67">
        <v>85</v>
      </c>
      <c r="K1520" s="67">
        <v>101.99</v>
      </c>
      <c r="L1520" s="67">
        <v>194</v>
      </c>
      <c r="M1520" s="67">
        <v>120</v>
      </c>
      <c r="N1520" s="67">
        <v>314</v>
      </c>
      <c r="O1520" s="67">
        <v>212</v>
      </c>
      <c r="P1520" s="26">
        <v>50.6892</v>
      </c>
      <c r="Q1520" s="26">
        <v>0.23910000000000001</v>
      </c>
      <c r="R1520" s="27">
        <v>9.450711292378039E-3</v>
      </c>
      <c r="S1520" s="67">
        <v>0</v>
      </c>
      <c r="T1520" s="25" t="s">
        <v>417</v>
      </c>
      <c r="U1520" s="25" t="s">
        <v>417</v>
      </c>
      <c r="V1520" s="25" t="s">
        <v>417</v>
      </c>
      <c r="W1520" s="24">
        <v>1</v>
      </c>
      <c r="X1520" s="24">
        <v>1</v>
      </c>
    </row>
    <row r="1521" spans="1:24" hidden="1" x14ac:dyDescent="0.35">
      <c r="A1521" t="str">
        <f t="shared" si="23"/>
        <v>872412PIZBO</v>
      </c>
      <c r="B1521" s="34">
        <v>8724</v>
      </c>
      <c r="C1521" s="31" t="s">
        <v>176</v>
      </c>
      <c r="D1521" s="31" t="s">
        <v>175</v>
      </c>
      <c r="E1521" s="31" t="s">
        <v>446</v>
      </c>
      <c r="F1521" s="32">
        <v>4.0599999999999996</v>
      </c>
      <c r="G1521" s="68">
        <v>13</v>
      </c>
      <c r="H1521" s="32">
        <v>244.69</v>
      </c>
      <c r="I1521" s="32">
        <v>240.63</v>
      </c>
      <c r="J1521" s="68">
        <v>771</v>
      </c>
      <c r="K1521" s="68">
        <v>784</v>
      </c>
      <c r="L1521" s="68">
        <v>521</v>
      </c>
      <c r="M1521" s="68">
        <v>700</v>
      </c>
      <c r="N1521" s="68">
        <v>1221</v>
      </c>
      <c r="O1521" s="68">
        <v>437</v>
      </c>
      <c r="P1521" s="32">
        <v>136.3877</v>
      </c>
      <c r="Q1521" s="32">
        <v>0.31209999999999999</v>
      </c>
      <c r="R1521" s="33">
        <v>2.330159690813911E-2</v>
      </c>
      <c r="S1521" s="68">
        <v>0</v>
      </c>
      <c r="T1521" s="31" t="s">
        <v>417</v>
      </c>
      <c r="U1521" s="31" t="s">
        <v>417</v>
      </c>
      <c r="V1521" s="31" t="s">
        <v>417</v>
      </c>
      <c r="W1521" s="30">
        <v>1</v>
      </c>
      <c r="X1521" s="30">
        <v>1</v>
      </c>
    </row>
    <row r="1522" spans="1:24" hidden="1" x14ac:dyDescent="0.35">
      <c r="A1522" t="str">
        <f t="shared" si="23"/>
        <v>5423OREGANO</v>
      </c>
      <c r="B1522" s="28">
        <v>5423</v>
      </c>
      <c r="C1522" s="25" t="s">
        <v>234</v>
      </c>
      <c r="D1522" s="25" t="s">
        <v>233</v>
      </c>
      <c r="E1522" s="25" t="s">
        <v>446</v>
      </c>
      <c r="F1522" s="26">
        <v>-4.05</v>
      </c>
      <c r="G1522" s="67">
        <v>-1.19</v>
      </c>
      <c r="H1522" s="26">
        <v>-0.01</v>
      </c>
      <c r="I1522" s="26">
        <v>4.04</v>
      </c>
      <c r="J1522" s="67">
        <v>1.19</v>
      </c>
      <c r="K1522" s="67">
        <v>0.01</v>
      </c>
      <c r="L1522" s="67">
        <v>5</v>
      </c>
      <c r="M1522" s="67">
        <v>0</v>
      </c>
      <c r="N1522" s="67">
        <v>5</v>
      </c>
      <c r="O1522" s="67">
        <v>5</v>
      </c>
      <c r="P1522" s="26">
        <v>17.05</v>
      </c>
      <c r="Q1522" s="26">
        <v>3.41</v>
      </c>
      <c r="R1522" s="27">
        <v>3.7926299390607784E-3</v>
      </c>
      <c r="S1522" s="67">
        <v>0</v>
      </c>
      <c r="T1522" s="25" t="s">
        <v>417</v>
      </c>
      <c r="U1522" s="25" t="s">
        <v>417</v>
      </c>
      <c r="V1522" s="25" t="s">
        <v>417</v>
      </c>
      <c r="W1522" s="24">
        <v>1</v>
      </c>
      <c r="X1522" s="24">
        <v>1</v>
      </c>
    </row>
    <row r="1523" spans="1:24" hidden="1" x14ac:dyDescent="0.35">
      <c r="A1523" t="str">
        <f t="shared" si="23"/>
        <v>6172PARCHPA</v>
      </c>
      <c r="B1523" s="34">
        <v>6172</v>
      </c>
      <c r="C1523" s="31" t="s">
        <v>238</v>
      </c>
      <c r="D1523" s="31" t="s">
        <v>237</v>
      </c>
      <c r="E1523" s="31" t="s">
        <v>446</v>
      </c>
      <c r="F1523" s="32">
        <v>-4.05</v>
      </c>
      <c r="G1523" s="68">
        <v>-0.11</v>
      </c>
      <c r="H1523" s="32">
        <v>9.39</v>
      </c>
      <c r="I1523" s="32">
        <v>13.44</v>
      </c>
      <c r="J1523" s="68">
        <v>0.36</v>
      </c>
      <c r="K1523" s="68">
        <v>0.25</v>
      </c>
      <c r="L1523" s="68">
        <v>1.5</v>
      </c>
      <c r="M1523" s="68">
        <v>1</v>
      </c>
      <c r="N1523" s="68">
        <v>2.5</v>
      </c>
      <c r="O1523" s="68">
        <v>2.25</v>
      </c>
      <c r="P1523" s="32">
        <v>84.465000000000003</v>
      </c>
      <c r="Q1523" s="32">
        <v>37.54</v>
      </c>
      <c r="R1523" s="33">
        <v>2.1756647677821411E-2</v>
      </c>
      <c r="S1523" s="68">
        <v>0</v>
      </c>
      <c r="T1523" s="31" t="s">
        <v>417</v>
      </c>
      <c r="U1523" s="31" t="s">
        <v>417</v>
      </c>
      <c r="V1523" s="31" t="s">
        <v>417</v>
      </c>
      <c r="W1523" s="30">
        <v>1</v>
      </c>
      <c r="X1523" s="30">
        <v>1</v>
      </c>
    </row>
    <row r="1524" spans="1:24" hidden="1" x14ac:dyDescent="0.35">
      <c r="A1524" t="str">
        <f t="shared" si="23"/>
        <v>5480RANCHCP</v>
      </c>
      <c r="B1524" s="28">
        <v>5480</v>
      </c>
      <c r="C1524" s="25" t="s">
        <v>246</v>
      </c>
      <c r="D1524" s="25" t="s">
        <v>457</v>
      </c>
      <c r="E1524" s="25" t="s">
        <v>446</v>
      </c>
      <c r="F1524" s="26">
        <v>4.04</v>
      </c>
      <c r="G1524" s="67">
        <v>20</v>
      </c>
      <c r="H1524" s="26">
        <v>52.47</v>
      </c>
      <c r="I1524" s="26">
        <v>48.43</v>
      </c>
      <c r="J1524" s="67">
        <v>240</v>
      </c>
      <c r="K1524" s="67">
        <v>260</v>
      </c>
      <c r="L1524" s="67">
        <v>180</v>
      </c>
      <c r="M1524" s="67">
        <v>360</v>
      </c>
      <c r="N1524" s="67">
        <v>540</v>
      </c>
      <c r="O1524" s="67">
        <v>280</v>
      </c>
      <c r="P1524" s="26">
        <v>56.503999999999998</v>
      </c>
      <c r="Q1524" s="26">
        <v>0.20180000000000001</v>
      </c>
      <c r="R1524" s="27">
        <v>8.8462718382746695E-3</v>
      </c>
      <c r="S1524" s="67">
        <v>0</v>
      </c>
      <c r="T1524" s="25" t="s">
        <v>417</v>
      </c>
      <c r="U1524" s="25" t="s">
        <v>417</v>
      </c>
      <c r="V1524" s="25" t="s">
        <v>417</v>
      </c>
      <c r="W1524" s="24">
        <v>1</v>
      </c>
      <c r="X1524" s="24">
        <v>1</v>
      </c>
    </row>
    <row r="1525" spans="1:24" hidden="1" x14ac:dyDescent="0.35">
      <c r="A1525" t="str">
        <f t="shared" si="23"/>
        <v>6165PSLID</v>
      </c>
      <c r="B1525" s="34">
        <v>6165</v>
      </c>
      <c r="C1525" s="31" t="s">
        <v>228</v>
      </c>
      <c r="D1525" s="31" t="s">
        <v>227</v>
      </c>
      <c r="E1525" s="31" t="s">
        <v>446</v>
      </c>
      <c r="F1525" s="32">
        <v>4.0199999999999996</v>
      </c>
      <c r="G1525" s="68">
        <v>53</v>
      </c>
      <c r="H1525" s="32">
        <v>12.66</v>
      </c>
      <c r="I1525" s="32">
        <v>8.64</v>
      </c>
      <c r="J1525" s="68">
        <v>114</v>
      </c>
      <c r="K1525" s="68">
        <v>167</v>
      </c>
      <c r="L1525" s="68">
        <v>1017</v>
      </c>
      <c r="M1525" s="68">
        <v>0</v>
      </c>
      <c r="N1525" s="68">
        <v>1017</v>
      </c>
      <c r="O1525" s="68">
        <v>850</v>
      </c>
      <c r="P1525" s="32">
        <v>64.430000000000007</v>
      </c>
      <c r="Q1525" s="32">
        <v>7.5800000000000006E-2</v>
      </c>
      <c r="R1525" s="33">
        <v>9.5380183888198154E-3</v>
      </c>
      <c r="S1525" s="68">
        <v>0</v>
      </c>
      <c r="T1525" s="31" t="s">
        <v>417</v>
      </c>
      <c r="U1525" s="31" t="s">
        <v>417</v>
      </c>
      <c r="V1525" s="31" t="s">
        <v>417</v>
      </c>
      <c r="W1525" s="30">
        <v>1</v>
      </c>
      <c r="X1525" s="30">
        <v>1</v>
      </c>
    </row>
    <row r="1526" spans="1:24" hidden="1" x14ac:dyDescent="0.35">
      <c r="A1526" t="str">
        <f t="shared" si="23"/>
        <v>148414PIZBO</v>
      </c>
      <c r="B1526" s="28">
        <v>1484</v>
      </c>
      <c r="C1526" s="25" t="s">
        <v>178</v>
      </c>
      <c r="D1526" s="25" t="s">
        <v>177</v>
      </c>
      <c r="E1526" s="25" t="s">
        <v>446</v>
      </c>
      <c r="F1526" s="26">
        <v>4.0199999999999996</v>
      </c>
      <c r="G1526" s="67">
        <v>10</v>
      </c>
      <c r="H1526" s="26">
        <v>116.92</v>
      </c>
      <c r="I1526" s="26">
        <v>112.9</v>
      </c>
      <c r="J1526" s="67">
        <v>281</v>
      </c>
      <c r="K1526" s="67">
        <v>291</v>
      </c>
      <c r="L1526" s="67">
        <v>347</v>
      </c>
      <c r="M1526" s="67">
        <v>200</v>
      </c>
      <c r="N1526" s="67">
        <v>547</v>
      </c>
      <c r="O1526" s="67">
        <v>256</v>
      </c>
      <c r="P1526" s="26">
        <v>102.8608</v>
      </c>
      <c r="Q1526" s="26">
        <v>0.40179999999999999</v>
      </c>
      <c r="R1526" s="27">
        <v>2.676363739305361E-2</v>
      </c>
      <c r="S1526" s="67">
        <v>0</v>
      </c>
      <c r="T1526" s="25" t="s">
        <v>417</v>
      </c>
      <c r="U1526" s="25" t="s">
        <v>417</v>
      </c>
      <c r="V1526" s="25" t="s">
        <v>417</v>
      </c>
      <c r="W1526" s="24">
        <v>1</v>
      </c>
      <c r="X1526" s="24">
        <v>1</v>
      </c>
    </row>
    <row r="1527" spans="1:24" hidden="1" x14ac:dyDescent="0.35">
      <c r="A1527" t="str">
        <f t="shared" si="23"/>
        <v>5469FETA</v>
      </c>
      <c r="B1527" s="34">
        <v>5469</v>
      </c>
      <c r="C1527" s="31" t="s">
        <v>107</v>
      </c>
      <c r="D1527" s="31" t="s">
        <v>201</v>
      </c>
      <c r="E1527" s="31" t="s">
        <v>446</v>
      </c>
      <c r="F1527" s="32">
        <v>-4.01</v>
      </c>
      <c r="G1527" s="68">
        <v>-1.17</v>
      </c>
      <c r="H1527" s="32">
        <v>19.57</v>
      </c>
      <c r="I1527" s="32">
        <v>23.58</v>
      </c>
      <c r="J1527" s="68">
        <v>6.9</v>
      </c>
      <c r="K1527" s="68">
        <v>5.72</v>
      </c>
      <c r="L1527" s="68">
        <v>7.32</v>
      </c>
      <c r="M1527" s="68">
        <v>6</v>
      </c>
      <c r="N1527" s="68">
        <v>13.32</v>
      </c>
      <c r="O1527" s="68">
        <v>7.61</v>
      </c>
      <c r="P1527" s="32">
        <v>26.077186999999999</v>
      </c>
      <c r="Q1527" s="32">
        <v>3.4266999999999999</v>
      </c>
      <c r="R1527" s="33">
        <v>3.784652810992003E-3</v>
      </c>
      <c r="S1527" s="68">
        <v>0</v>
      </c>
      <c r="T1527" s="31" t="s">
        <v>417</v>
      </c>
      <c r="U1527" s="31" t="s">
        <v>417</v>
      </c>
      <c r="V1527" s="31" t="s">
        <v>417</v>
      </c>
      <c r="W1527" s="30">
        <v>1</v>
      </c>
      <c r="X1527" s="30">
        <v>1</v>
      </c>
    </row>
    <row r="1528" spans="1:24" hidden="1" x14ac:dyDescent="0.35">
      <c r="A1528" t="str">
        <f t="shared" si="23"/>
        <v>5468SAUCEGP</v>
      </c>
      <c r="B1528" s="28">
        <v>5468</v>
      </c>
      <c r="C1528" s="25" t="s">
        <v>42</v>
      </c>
      <c r="D1528" s="25" t="s">
        <v>209</v>
      </c>
      <c r="E1528" s="25" t="s">
        <v>446</v>
      </c>
      <c r="F1528" s="26">
        <v>-4.01</v>
      </c>
      <c r="G1528" s="67">
        <v>-1.39</v>
      </c>
      <c r="H1528" s="26">
        <v>20.57</v>
      </c>
      <c r="I1528" s="26">
        <v>24.58</v>
      </c>
      <c r="J1528" s="67">
        <v>8.52</v>
      </c>
      <c r="K1528" s="67">
        <v>7.13</v>
      </c>
      <c r="L1528" s="67">
        <v>10.5</v>
      </c>
      <c r="M1528" s="67">
        <v>12</v>
      </c>
      <c r="N1528" s="67">
        <v>22.5</v>
      </c>
      <c r="O1528" s="67">
        <v>15.38</v>
      </c>
      <c r="P1528" s="26">
        <v>44.397446000000002</v>
      </c>
      <c r="Q1528" s="26">
        <v>2.8866999999999998</v>
      </c>
      <c r="R1528" s="27">
        <v>7.0446420209968434E-3</v>
      </c>
      <c r="S1528" s="67">
        <v>0</v>
      </c>
      <c r="T1528" s="25" t="s">
        <v>417</v>
      </c>
      <c r="U1528" s="25" t="s">
        <v>417</v>
      </c>
      <c r="V1528" s="25" t="s">
        <v>417</v>
      </c>
      <c r="W1528" s="24">
        <v>1</v>
      </c>
      <c r="X1528" s="24">
        <v>1</v>
      </c>
    </row>
    <row r="1529" spans="1:24" hidden="1" x14ac:dyDescent="0.35">
      <c r="A1529" t="str">
        <f t="shared" si="23"/>
        <v>6192SPINACH</v>
      </c>
      <c r="B1529" s="34">
        <v>6192</v>
      </c>
      <c r="C1529" s="31" t="s">
        <v>91</v>
      </c>
      <c r="D1529" s="31" t="s">
        <v>166</v>
      </c>
      <c r="E1529" s="31" t="s">
        <v>446</v>
      </c>
      <c r="F1529" s="32">
        <v>-4</v>
      </c>
      <c r="G1529" s="68">
        <v>-1.26</v>
      </c>
      <c r="H1529" s="32">
        <v>26.31</v>
      </c>
      <c r="I1529" s="32">
        <v>30.31</v>
      </c>
      <c r="J1529" s="68">
        <v>9.57</v>
      </c>
      <c r="K1529" s="68">
        <v>8.3000000000000007</v>
      </c>
      <c r="L1529" s="68">
        <v>9.1</v>
      </c>
      <c r="M1529" s="68">
        <v>2</v>
      </c>
      <c r="N1529" s="68">
        <v>11.1</v>
      </c>
      <c r="O1529" s="68">
        <v>2.8</v>
      </c>
      <c r="P1529" s="32">
        <v>8.8759999999999994</v>
      </c>
      <c r="Q1529" s="32">
        <v>3.17</v>
      </c>
      <c r="R1529" s="33">
        <v>1.9252356971320537E-3</v>
      </c>
      <c r="S1529" s="68">
        <v>0</v>
      </c>
      <c r="T1529" s="31" t="s">
        <v>417</v>
      </c>
      <c r="U1529" s="31" t="s">
        <v>417</v>
      </c>
      <c r="V1529" s="31" t="s">
        <v>417</v>
      </c>
      <c r="W1529" s="30">
        <v>1</v>
      </c>
      <c r="X1529" s="30">
        <v>1</v>
      </c>
    </row>
    <row r="1530" spans="1:24" hidden="1" x14ac:dyDescent="0.35">
      <c r="A1530" t="str">
        <f t="shared" si="23"/>
        <v>5459BEEF</v>
      </c>
      <c r="B1530" s="28">
        <v>5459</v>
      </c>
      <c r="C1530" s="25" t="s">
        <v>11</v>
      </c>
      <c r="D1530" s="25" t="s">
        <v>192</v>
      </c>
      <c r="E1530" s="25" t="s">
        <v>446</v>
      </c>
      <c r="F1530" s="26">
        <v>-3.99</v>
      </c>
      <c r="G1530" s="67">
        <v>-1.19</v>
      </c>
      <c r="H1530" s="26">
        <v>41.56</v>
      </c>
      <c r="I1530" s="26">
        <v>45.55</v>
      </c>
      <c r="J1530" s="67">
        <v>13.7</v>
      </c>
      <c r="K1530" s="67">
        <v>12.5</v>
      </c>
      <c r="L1530" s="67">
        <v>27.5</v>
      </c>
      <c r="M1530" s="67">
        <v>0</v>
      </c>
      <c r="N1530" s="67">
        <v>27.5</v>
      </c>
      <c r="O1530" s="67">
        <v>15</v>
      </c>
      <c r="P1530" s="26">
        <v>49.875</v>
      </c>
      <c r="Q1530" s="26">
        <v>3.3250000000000002</v>
      </c>
      <c r="R1530" s="27">
        <v>6.3047487633148391E-3</v>
      </c>
      <c r="S1530" s="67">
        <v>0</v>
      </c>
      <c r="T1530" s="25" t="s">
        <v>417</v>
      </c>
      <c r="U1530" s="25" t="s">
        <v>417</v>
      </c>
      <c r="V1530" s="25" t="s">
        <v>417</v>
      </c>
      <c r="W1530" s="24">
        <v>1</v>
      </c>
      <c r="X1530" s="24">
        <v>1</v>
      </c>
    </row>
    <row r="1531" spans="1:24" hidden="1" x14ac:dyDescent="0.35">
      <c r="A1531" t="str">
        <f t="shared" si="23"/>
        <v>616712THIN</v>
      </c>
      <c r="B1531" s="34">
        <v>6167</v>
      </c>
      <c r="C1531" s="31" t="s">
        <v>116</v>
      </c>
      <c r="D1531" s="31" t="s">
        <v>264</v>
      </c>
      <c r="E1531" s="31" t="s">
        <v>446</v>
      </c>
      <c r="F1531" s="32">
        <v>3.99</v>
      </c>
      <c r="G1531" s="68">
        <v>8</v>
      </c>
      <c r="H1531" s="32">
        <v>92.29</v>
      </c>
      <c r="I1531" s="32">
        <v>88.3</v>
      </c>
      <c r="J1531" s="68">
        <v>177</v>
      </c>
      <c r="K1531" s="68">
        <v>185</v>
      </c>
      <c r="L1531" s="68">
        <v>137</v>
      </c>
      <c r="M1531" s="68">
        <v>120</v>
      </c>
      <c r="N1531" s="68">
        <v>257</v>
      </c>
      <c r="O1531" s="68">
        <v>72</v>
      </c>
      <c r="P1531" s="32">
        <v>35.913600000000002</v>
      </c>
      <c r="Q1531" s="32">
        <v>0.49880000000000002</v>
      </c>
      <c r="R1531" s="33">
        <v>6.0972262913954189E-3</v>
      </c>
      <c r="S1531" s="68">
        <v>0</v>
      </c>
      <c r="T1531" s="31" t="s">
        <v>417</v>
      </c>
      <c r="U1531" s="31" t="s">
        <v>417</v>
      </c>
      <c r="V1531" s="31" t="s">
        <v>417</v>
      </c>
      <c r="W1531" s="30">
        <v>1</v>
      </c>
      <c r="X1531" s="30">
        <v>1</v>
      </c>
    </row>
    <row r="1532" spans="1:24" hidden="1" x14ac:dyDescent="0.35">
      <c r="A1532" t="str">
        <f t="shared" si="23"/>
        <v>429312THIN</v>
      </c>
      <c r="B1532" s="28">
        <v>4293</v>
      </c>
      <c r="C1532" s="25" t="s">
        <v>116</v>
      </c>
      <c r="D1532" s="25" t="s">
        <v>264</v>
      </c>
      <c r="E1532" s="25" t="s">
        <v>446</v>
      </c>
      <c r="F1532" s="26">
        <v>3.99</v>
      </c>
      <c r="G1532" s="67">
        <v>8</v>
      </c>
      <c r="H1532" s="26">
        <v>62.86</v>
      </c>
      <c r="I1532" s="26">
        <v>58.87</v>
      </c>
      <c r="J1532" s="67">
        <v>118</v>
      </c>
      <c r="K1532" s="67">
        <v>126</v>
      </c>
      <c r="L1532" s="67">
        <v>47</v>
      </c>
      <c r="M1532" s="67">
        <v>120</v>
      </c>
      <c r="N1532" s="67">
        <v>167</v>
      </c>
      <c r="O1532" s="67">
        <v>41</v>
      </c>
      <c r="P1532" s="26">
        <v>20.450800000000001</v>
      </c>
      <c r="Q1532" s="26">
        <v>0.49880000000000002</v>
      </c>
      <c r="R1532" s="27">
        <v>4.0723920719422744E-3</v>
      </c>
      <c r="S1532" s="67">
        <v>0</v>
      </c>
      <c r="T1532" s="25" t="s">
        <v>417</v>
      </c>
      <c r="U1532" s="25" t="s">
        <v>417</v>
      </c>
      <c r="V1532" s="25" t="s">
        <v>417</v>
      </c>
      <c r="W1532" s="24">
        <v>1</v>
      </c>
      <c r="X1532" s="24">
        <v>1</v>
      </c>
    </row>
    <row r="1533" spans="1:24" hidden="1" x14ac:dyDescent="0.35">
      <c r="A1533" t="str">
        <f t="shared" si="23"/>
        <v>6165PANLIN9</v>
      </c>
      <c r="B1533" s="34">
        <v>6165</v>
      </c>
      <c r="C1533" s="31" t="s">
        <v>230</v>
      </c>
      <c r="D1533" s="31" t="s">
        <v>229</v>
      </c>
      <c r="E1533" s="31" t="s">
        <v>446</v>
      </c>
      <c r="F1533" s="32">
        <v>3.98</v>
      </c>
      <c r="G1533" s="68">
        <v>59</v>
      </c>
      <c r="H1533" s="32">
        <v>16.84</v>
      </c>
      <c r="I1533" s="32">
        <v>12.86</v>
      </c>
      <c r="J1533" s="68">
        <v>191</v>
      </c>
      <c r="K1533" s="68">
        <v>250</v>
      </c>
      <c r="L1533" s="68">
        <v>300</v>
      </c>
      <c r="M1533" s="68">
        <v>0</v>
      </c>
      <c r="N1533" s="68">
        <v>300</v>
      </c>
      <c r="O1533" s="68">
        <v>50</v>
      </c>
      <c r="P1533" s="32">
        <v>3.37</v>
      </c>
      <c r="Q1533" s="32">
        <v>6.7400000000000002E-2</v>
      </c>
      <c r="R1533" s="33">
        <v>4.9888440121562583E-4</v>
      </c>
      <c r="S1533" s="68">
        <v>0</v>
      </c>
      <c r="T1533" s="31" t="s">
        <v>417</v>
      </c>
      <c r="U1533" s="31" t="s">
        <v>417</v>
      </c>
      <c r="V1533" s="31" t="s">
        <v>417</v>
      </c>
      <c r="W1533" s="30">
        <v>1</v>
      </c>
      <c r="X1533" s="30">
        <v>1</v>
      </c>
    </row>
    <row r="1534" spans="1:24" hidden="1" x14ac:dyDescent="0.35">
      <c r="A1534" t="str">
        <f t="shared" si="23"/>
        <v>6182PEPPERO</v>
      </c>
      <c r="B1534" s="28">
        <v>6182</v>
      </c>
      <c r="C1534" s="25" t="s">
        <v>35</v>
      </c>
      <c r="D1534" s="25" t="s">
        <v>36</v>
      </c>
      <c r="E1534" s="25" t="s">
        <v>446</v>
      </c>
      <c r="F1534" s="26">
        <v>3.97</v>
      </c>
      <c r="G1534" s="67">
        <v>1.31</v>
      </c>
      <c r="H1534" s="26">
        <v>174.59</v>
      </c>
      <c r="I1534" s="26">
        <v>170.62</v>
      </c>
      <c r="J1534" s="67">
        <v>56.19</v>
      </c>
      <c r="K1534" s="67">
        <v>57.5</v>
      </c>
      <c r="L1534" s="67">
        <v>120</v>
      </c>
      <c r="M1534" s="67">
        <v>0</v>
      </c>
      <c r="N1534" s="67">
        <v>120</v>
      </c>
      <c r="O1534" s="67">
        <v>62.5</v>
      </c>
      <c r="P1534" s="26">
        <v>189.77500000000001</v>
      </c>
      <c r="Q1534" s="26">
        <v>3.0364</v>
      </c>
      <c r="R1534" s="27">
        <v>3.1545902309052E-2</v>
      </c>
      <c r="S1534" s="67">
        <v>0</v>
      </c>
      <c r="T1534" s="25" t="s">
        <v>417</v>
      </c>
      <c r="U1534" s="25" t="s">
        <v>417</v>
      </c>
      <c r="V1534" s="25" t="s">
        <v>417</v>
      </c>
      <c r="W1534" s="24">
        <v>1</v>
      </c>
      <c r="X1534" s="24">
        <v>1</v>
      </c>
    </row>
    <row r="1535" spans="1:24" hidden="1" x14ac:dyDescent="0.35">
      <c r="A1535" t="str">
        <f t="shared" si="23"/>
        <v>5465OREGANO</v>
      </c>
      <c r="B1535" s="34">
        <v>5465</v>
      </c>
      <c r="C1535" s="31" t="s">
        <v>234</v>
      </c>
      <c r="D1535" s="31" t="s">
        <v>233</v>
      </c>
      <c r="E1535" s="31" t="s">
        <v>446</v>
      </c>
      <c r="F1535" s="32">
        <v>-3.95</v>
      </c>
      <c r="G1535" s="68">
        <v>-1.1599999999999999</v>
      </c>
      <c r="H1535" s="32">
        <v>0.51</v>
      </c>
      <c r="I1535" s="32">
        <v>4.46</v>
      </c>
      <c r="J1535" s="68">
        <v>1.31</v>
      </c>
      <c r="K1535" s="68">
        <v>0.15</v>
      </c>
      <c r="L1535" s="68">
        <v>2.65</v>
      </c>
      <c r="M1535" s="68">
        <v>0</v>
      </c>
      <c r="N1535" s="68">
        <v>2.65</v>
      </c>
      <c r="O1535" s="68">
        <v>2.5</v>
      </c>
      <c r="P1535" s="32">
        <v>8.5250000000000004</v>
      </c>
      <c r="Q1535" s="32">
        <v>3.41</v>
      </c>
      <c r="R1535" s="33">
        <v>1.0417784567254029E-3</v>
      </c>
      <c r="S1535" s="68">
        <v>0</v>
      </c>
      <c r="T1535" s="31" t="s">
        <v>417</v>
      </c>
      <c r="U1535" s="31" t="s">
        <v>417</v>
      </c>
      <c r="V1535" s="31" t="s">
        <v>417</v>
      </c>
      <c r="W1535" s="30">
        <v>1</v>
      </c>
      <c r="X1535" s="30">
        <v>1</v>
      </c>
    </row>
    <row r="1536" spans="1:24" hidden="1" x14ac:dyDescent="0.35">
      <c r="A1536" t="str">
        <f t="shared" si="23"/>
        <v>5457PHLSTK</v>
      </c>
      <c r="B1536" s="28">
        <v>5457</v>
      </c>
      <c r="C1536" s="25" t="s">
        <v>40</v>
      </c>
      <c r="D1536" s="25" t="s">
        <v>243</v>
      </c>
      <c r="E1536" s="25" t="s">
        <v>446</v>
      </c>
      <c r="F1536" s="26">
        <v>-3.95</v>
      </c>
      <c r="G1536" s="67">
        <v>-0.61</v>
      </c>
      <c r="H1536" s="26">
        <v>82.56</v>
      </c>
      <c r="I1536" s="26">
        <v>86.51</v>
      </c>
      <c r="J1536" s="67">
        <v>13.28</v>
      </c>
      <c r="K1536" s="67">
        <v>12.67</v>
      </c>
      <c r="L1536" s="67">
        <v>16.88</v>
      </c>
      <c r="M1536" s="67">
        <v>12</v>
      </c>
      <c r="N1536" s="67">
        <v>28.88</v>
      </c>
      <c r="O1536" s="67">
        <v>16.2</v>
      </c>
      <c r="P1536" s="26">
        <v>105.51546</v>
      </c>
      <c r="Q1536" s="26">
        <v>6.5133000000000001</v>
      </c>
      <c r="R1536" s="27">
        <v>1.2827951880126531E-2</v>
      </c>
      <c r="S1536" s="67">
        <v>0</v>
      </c>
      <c r="T1536" s="25" t="s">
        <v>417</v>
      </c>
      <c r="U1536" s="25" t="s">
        <v>417</v>
      </c>
      <c r="V1536" s="25" t="s">
        <v>417</v>
      </c>
      <c r="W1536" s="24">
        <v>1</v>
      </c>
      <c r="X1536" s="24">
        <v>1</v>
      </c>
    </row>
    <row r="1537" spans="1:24" hidden="1" x14ac:dyDescent="0.35">
      <c r="A1537" t="str">
        <f t="shared" si="23"/>
        <v>6117OREGANO</v>
      </c>
      <c r="B1537" s="34">
        <v>6117</v>
      </c>
      <c r="C1537" s="31" t="s">
        <v>234</v>
      </c>
      <c r="D1537" s="31" t="s">
        <v>233</v>
      </c>
      <c r="E1537" s="31" t="s">
        <v>446</v>
      </c>
      <c r="F1537" s="32">
        <v>-3.93</v>
      </c>
      <c r="G1537" s="68">
        <v>-1.1499999999999999</v>
      </c>
      <c r="H1537" s="32">
        <v>-1.37</v>
      </c>
      <c r="I1537" s="32">
        <v>2.56</v>
      </c>
      <c r="J1537" s="68">
        <v>0.75</v>
      </c>
      <c r="K1537" s="68">
        <v>-0.4</v>
      </c>
      <c r="L1537" s="68">
        <v>4</v>
      </c>
      <c r="M1537" s="68">
        <v>0</v>
      </c>
      <c r="N1537" s="68">
        <v>4</v>
      </c>
      <c r="O1537" s="68">
        <v>4.4000000000000004</v>
      </c>
      <c r="P1537" s="32">
        <v>15.004</v>
      </c>
      <c r="Q1537" s="32">
        <v>3.41</v>
      </c>
      <c r="R1537" s="33">
        <v>2.52317210021453E-3</v>
      </c>
      <c r="S1537" s="68">
        <v>0</v>
      </c>
      <c r="T1537" s="31" t="s">
        <v>417</v>
      </c>
      <c r="U1537" s="31" t="s">
        <v>417</v>
      </c>
      <c r="V1537" s="31" t="s">
        <v>417</v>
      </c>
      <c r="W1537" s="30">
        <v>1</v>
      </c>
      <c r="X1537" s="30">
        <v>1</v>
      </c>
    </row>
    <row r="1538" spans="1:24" hidden="1" x14ac:dyDescent="0.35">
      <c r="A1538" t="str">
        <f t="shared" si="23"/>
        <v>8705BBQDC</v>
      </c>
      <c r="B1538" s="28">
        <v>8705</v>
      </c>
      <c r="C1538" s="25" t="s">
        <v>218</v>
      </c>
      <c r="D1538" s="25" t="s">
        <v>445</v>
      </c>
      <c r="E1538" s="25" t="s">
        <v>446</v>
      </c>
      <c r="F1538" s="26">
        <v>3.93</v>
      </c>
      <c r="G1538" s="67">
        <v>15</v>
      </c>
      <c r="H1538" s="26">
        <v>5.49</v>
      </c>
      <c r="I1538" s="26">
        <v>1.56</v>
      </c>
      <c r="J1538" s="67">
        <v>6</v>
      </c>
      <c r="K1538" s="67">
        <v>21</v>
      </c>
      <c r="L1538" s="67">
        <v>172</v>
      </c>
      <c r="M1538" s="67">
        <v>0</v>
      </c>
      <c r="N1538" s="67">
        <v>172</v>
      </c>
      <c r="O1538" s="67">
        <v>151</v>
      </c>
      <c r="P1538" s="26">
        <v>39.441200000000002</v>
      </c>
      <c r="Q1538" s="26">
        <v>0.26119999999999999</v>
      </c>
      <c r="R1538" s="27">
        <v>9.8084200784684557E-3</v>
      </c>
      <c r="S1538" s="67">
        <v>0</v>
      </c>
      <c r="T1538" s="25" t="s">
        <v>417</v>
      </c>
      <c r="U1538" s="25" t="s">
        <v>417</v>
      </c>
      <c r="V1538" s="25" t="s">
        <v>417</v>
      </c>
      <c r="W1538" s="24">
        <v>1</v>
      </c>
      <c r="X1538" s="24">
        <v>1</v>
      </c>
    </row>
    <row r="1539" spans="1:24" hidden="1" x14ac:dyDescent="0.35">
      <c r="A1539" t="str">
        <f t="shared" ref="A1539:A1602" si="24">B1539&amp;C1539</f>
        <v>6117BBQDC</v>
      </c>
      <c r="B1539" s="34">
        <v>6117</v>
      </c>
      <c r="C1539" s="31" t="s">
        <v>218</v>
      </c>
      <c r="D1539" s="31" t="s">
        <v>445</v>
      </c>
      <c r="E1539" s="31" t="s">
        <v>446</v>
      </c>
      <c r="F1539" s="32">
        <v>3.92</v>
      </c>
      <c r="G1539" s="68">
        <v>15</v>
      </c>
      <c r="H1539" s="32">
        <v>6.26</v>
      </c>
      <c r="I1539" s="32">
        <v>2.34</v>
      </c>
      <c r="J1539" s="68">
        <v>9</v>
      </c>
      <c r="K1539" s="68">
        <v>24</v>
      </c>
      <c r="L1539" s="68">
        <v>106</v>
      </c>
      <c r="M1539" s="68">
        <v>0</v>
      </c>
      <c r="N1539" s="68">
        <v>106</v>
      </c>
      <c r="O1539" s="68">
        <v>82</v>
      </c>
      <c r="P1539" s="32">
        <v>21.418399999999998</v>
      </c>
      <c r="Q1539" s="32">
        <v>0.26119999999999999</v>
      </c>
      <c r="R1539" s="33">
        <v>3.6018601247157348E-3</v>
      </c>
      <c r="S1539" s="68">
        <v>0</v>
      </c>
      <c r="T1539" s="31" t="s">
        <v>417</v>
      </c>
      <c r="U1539" s="31" t="s">
        <v>417</v>
      </c>
      <c r="V1539" s="31" t="s">
        <v>417</v>
      </c>
      <c r="W1539" s="30">
        <v>1</v>
      </c>
      <c r="X1539" s="30">
        <v>1</v>
      </c>
    </row>
    <row r="1540" spans="1:24" hidden="1" x14ac:dyDescent="0.35">
      <c r="A1540" t="str">
        <f t="shared" si="24"/>
        <v>6192CAEPK</v>
      </c>
      <c r="B1540" s="28">
        <v>6192</v>
      </c>
      <c r="C1540" s="25" t="s">
        <v>185</v>
      </c>
      <c r="D1540" s="25" t="s">
        <v>184</v>
      </c>
      <c r="E1540" s="25" t="s">
        <v>446</v>
      </c>
      <c r="F1540" s="26">
        <v>-3.92</v>
      </c>
      <c r="G1540" s="67">
        <v>-14</v>
      </c>
      <c r="H1540" s="26">
        <v>0</v>
      </c>
      <c r="I1540" s="26">
        <v>3.92</v>
      </c>
      <c r="J1540" s="67">
        <v>14</v>
      </c>
      <c r="K1540" s="67">
        <v>0</v>
      </c>
      <c r="L1540" s="67">
        <v>45</v>
      </c>
      <c r="M1540" s="67">
        <v>0</v>
      </c>
      <c r="N1540" s="67">
        <v>45</v>
      </c>
      <c r="O1540" s="67">
        <v>45</v>
      </c>
      <c r="P1540" s="26">
        <v>12.586499999999999</v>
      </c>
      <c r="Q1540" s="26">
        <v>0.2797</v>
      </c>
      <c r="R1540" s="27">
        <v>2.7300562305038975E-3</v>
      </c>
      <c r="S1540" s="67">
        <v>0</v>
      </c>
      <c r="T1540" s="25" t="s">
        <v>417</v>
      </c>
      <c r="U1540" s="25" t="s">
        <v>417</v>
      </c>
      <c r="V1540" s="25" t="s">
        <v>417</v>
      </c>
      <c r="W1540" s="24">
        <v>1</v>
      </c>
      <c r="X1540" s="24">
        <v>1</v>
      </c>
    </row>
    <row r="1541" spans="1:24" hidden="1" x14ac:dyDescent="0.35">
      <c r="A1541" t="str">
        <f t="shared" si="24"/>
        <v>5477FETA</v>
      </c>
      <c r="B1541" s="34">
        <v>5477</v>
      </c>
      <c r="C1541" s="31" t="s">
        <v>107</v>
      </c>
      <c r="D1541" s="31" t="s">
        <v>201</v>
      </c>
      <c r="E1541" s="31" t="s">
        <v>446</v>
      </c>
      <c r="F1541" s="32">
        <v>-3.92</v>
      </c>
      <c r="G1541" s="68">
        <v>-1.1399999999999999</v>
      </c>
      <c r="H1541" s="32">
        <v>10.52</v>
      </c>
      <c r="I1541" s="32">
        <v>14.44</v>
      </c>
      <c r="J1541" s="68">
        <v>4.2</v>
      </c>
      <c r="K1541" s="68">
        <v>3.06</v>
      </c>
      <c r="L1541" s="68">
        <v>2.71</v>
      </c>
      <c r="M1541" s="68">
        <v>6</v>
      </c>
      <c r="N1541" s="68">
        <v>8.7100000000000009</v>
      </c>
      <c r="O1541" s="68">
        <v>5.64</v>
      </c>
      <c r="P1541" s="32">
        <v>19.326588000000001</v>
      </c>
      <c r="Q1541" s="32">
        <v>3.4266999999999999</v>
      </c>
      <c r="R1541" s="33">
        <v>5.5925809780422208E-3</v>
      </c>
      <c r="S1541" s="68">
        <v>0</v>
      </c>
      <c r="T1541" s="31" t="s">
        <v>417</v>
      </c>
      <c r="U1541" s="31" t="s">
        <v>417</v>
      </c>
      <c r="V1541" s="31" t="s">
        <v>417</v>
      </c>
      <c r="W1541" s="30">
        <v>1</v>
      </c>
      <c r="X1541" s="30">
        <v>1</v>
      </c>
    </row>
    <row r="1542" spans="1:24" hidden="1" x14ac:dyDescent="0.35">
      <c r="A1542" t="str">
        <f t="shared" si="24"/>
        <v>5457PMARIN</v>
      </c>
      <c r="B1542" s="28">
        <v>5457</v>
      </c>
      <c r="C1542" s="25" t="s">
        <v>45</v>
      </c>
      <c r="D1542" s="25" t="s">
        <v>215</v>
      </c>
      <c r="E1542" s="25" t="s">
        <v>446</v>
      </c>
      <c r="F1542" s="26">
        <v>3.92</v>
      </c>
      <c r="G1542" s="67">
        <v>1.8</v>
      </c>
      <c r="H1542" s="26">
        <v>36.65</v>
      </c>
      <c r="I1542" s="26">
        <v>32.729999999999997</v>
      </c>
      <c r="J1542" s="67">
        <v>14.99</v>
      </c>
      <c r="K1542" s="67">
        <v>16.79</v>
      </c>
      <c r="L1542" s="67">
        <v>26</v>
      </c>
      <c r="M1542" s="67">
        <v>20</v>
      </c>
      <c r="N1542" s="67">
        <v>46</v>
      </c>
      <c r="O1542" s="67">
        <v>29.21</v>
      </c>
      <c r="P1542" s="26">
        <v>63.780034999999998</v>
      </c>
      <c r="Q1542" s="26">
        <v>2.1835</v>
      </c>
      <c r="R1542" s="27">
        <v>7.7540032512087411E-3</v>
      </c>
      <c r="S1542" s="67">
        <v>0</v>
      </c>
      <c r="T1542" s="25" t="s">
        <v>417</v>
      </c>
      <c r="U1542" s="25" t="s">
        <v>417</v>
      </c>
      <c r="V1542" s="25" t="s">
        <v>417</v>
      </c>
      <c r="W1542" s="24">
        <v>1</v>
      </c>
      <c r="X1542" s="24">
        <v>1</v>
      </c>
    </row>
    <row r="1543" spans="1:24" hidden="1" x14ac:dyDescent="0.35">
      <c r="A1543" t="str">
        <f t="shared" si="24"/>
        <v>6192PPKSCSR</v>
      </c>
      <c r="B1543" s="34">
        <v>6192</v>
      </c>
      <c r="C1543" s="31" t="s">
        <v>119</v>
      </c>
      <c r="D1543" s="31" t="s">
        <v>190</v>
      </c>
      <c r="E1543" s="31" t="s">
        <v>446</v>
      </c>
      <c r="F1543" s="32">
        <v>-3.91</v>
      </c>
      <c r="G1543" s="68">
        <v>-1</v>
      </c>
      <c r="H1543" s="32">
        <v>35.159999999999997</v>
      </c>
      <c r="I1543" s="32">
        <v>39.07</v>
      </c>
      <c r="J1543" s="68">
        <v>10</v>
      </c>
      <c r="K1543" s="68">
        <v>9</v>
      </c>
      <c r="L1543" s="68">
        <v>5</v>
      </c>
      <c r="M1543" s="68">
        <v>12</v>
      </c>
      <c r="N1543" s="68">
        <v>17</v>
      </c>
      <c r="O1543" s="68">
        <v>8</v>
      </c>
      <c r="P1543" s="32">
        <v>31.253599999999999</v>
      </c>
      <c r="Q1543" s="32">
        <v>3.9066999999999998</v>
      </c>
      <c r="R1543" s="33">
        <v>6.7790160414473132E-3</v>
      </c>
      <c r="S1543" s="68">
        <v>0</v>
      </c>
      <c r="T1543" s="31" t="s">
        <v>417</v>
      </c>
      <c r="U1543" s="31" t="s">
        <v>417</v>
      </c>
      <c r="V1543" s="31" t="s">
        <v>417</v>
      </c>
      <c r="W1543" s="30">
        <v>1</v>
      </c>
      <c r="X1543" s="30">
        <v>1</v>
      </c>
    </row>
    <row r="1544" spans="1:24" hidden="1" x14ac:dyDescent="0.35">
      <c r="A1544" t="str">
        <f t="shared" si="24"/>
        <v>5457EZBOX</v>
      </c>
      <c r="B1544" s="28">
        <v>5457</v>
      </c>
      <c r="C1544" s="25" t="s">
        <v>458</v>
      </c>
      <c r="D1544" s="25" t="s">
        <v>459</v>
      </c>
      <c r="E1544" s="25" t="s">
        <v>446</v>
      </c>
      <c r="F1544" s="26">
        <v>3.91</v>
      </c>
      <c r="G1544" s="67">
        <v>19</v>
      </c>
      <c r="H1544" s="26">
        <v>72.05</v>
      </c>
      <c r="I1544" s="26">
        <v>68.14</v>
      </c>
      <c r="J1544" s="67">
        <v>331</v>
      </c>
      <c r="K1544" s="67">
        <v>350</v>
      </c>
      <c r="L1544" s="67">
        <v>520</v>
      </c>
      <c r="M1544" s="67">
        <v>400</v>
      </c>
      <c r="N1544" s="67">
        <v>920</v>
      </c>
      <c r="O1544" s="67">
        <v>570</v>
      </c>
      <c r="P1544" s="26">
        <v>117.306</v>
      </c>
      <c r="Q1544" s="26">
        <v>0.20580000000000001</v>
      </c>
      <c r="R1544" s="27">
        <v>1.4261376704893509E-2</v>
      </c>
      <c r="S1544" s="67">
        <v>0</v>
      </c>
      <c r="T1544" s="25" t="s">
        <v>417</v>
      </c>
      <c r="U1544" s="25" t="s">
        <v>417</v>
      </c>
      <c r="V1544" s="25" t="s">
        <v>417</v>
      </c>
      <c r="W1544" s="24">
        <v>1</v>
      </c>
      <c r="X1544" s="24">
        <v>1</v>
      </c>
    </row>
    <row r="1545" spans="1:24" hidden="1" x14ac:dyDescent="0.35">
      <c r="A1545" t="str">
        <f t="shared" si="24"/>
        <v>5468FPBOWL</v>
      </c>
      <c r="B1545" s="34">
        <v>5468</v>
      </c>
      <c r="C1545" s="31" t="s">
        <v>164</v>
      </c>
      <c r="D1545" s="31" t="s">
        <v>163</v>
      </c>
      <c r="E1545" s="31" t="s">
        <v>446</v>
      </c>
      <c r="F1545" s="32">
        <v>3.9</v>
      </c>
      <c r="G1545" s="68">
        <v>29</v>
      </c>
      <c r="H1545" s="32">
        <v>9.83</v>
      </c>
      <c r="I1545" s="32">
        <v>5.93</v>
      </c>
      <c r="J1545" s="68">
        <v>44</v>
      </c>
      <c r="K1545" s="68">
        <v>73</v>
      </c>
      <c r="L1545" s="68">
        <v>725</v>
      </c>
      <c r="M1545" s="68">
        <v>0</v>
      </c>
      <c r="N1545" s="68">
        <v>725</v>
      </c>
      <c r="O1545" s="68">
        <v>652</v>
      </c>
      <c r="P1545" s="32">
        <v>87.824399999999997</v>
      </c>
      <c r="Q1545" s="32">
        <v>0.13469999999999999</v>
      </c>
      <c r="R1545" s="33">
        <v>1.3935293906519649E-2</v>
      </c>
      <c r="S1545" s="68">
        <v>0</v>
      </c>
      <c r="T1545" s="31" t="s">
        <v>417</v>
      </c>
      <c r="U1545" s="31" t="s">
        <v>417</v>
      </c>
      <c r="V1545" s="31" t="s">
        <v>417</v>
      </c>
      <c r="W1545" s="30">
        <v>1</v>
      </c>
      <c r="X1545" s="30">
        <v>1</v>
      </c>
    </row>
    <row r="1546" spans="1:24" hidden="1" x14ac:dyDescent="0.35">
      <c r="A1546" t="str">
        <f t="shared" si="24"/>
        <v>5459PPKSCSR</v>
      </c>
      <c r="B1546" s="28">
        <v>5459</v>
      </c>
      <c r="C1546" s="25" t="s">
        <v>119</v>
      </c>
      <c r="D1546" s="25" t="s">
        <v>190</v>
      </c>
      <c r="E1546" s="25" t="s">
        <v>446</v>
      </c>
      <c r="F1546" s="26">
        <v>3.9</v>
      </c>
      <c r="G1546" s="67">
        <v>1</v>
      </c>
      <c r="H1546" s="26">
        <v>35.159999999999997</v>
      </c>
      <c r="I1546" s="26">
        <v>31.26</v>
      </c>
      <c r="J1546" s="67">
        <v>8</v>
      </c>
      <c r="K1546" s="67">
        <v>9</v>
      </c>
      <c r="L1546" s="67">
        <v>5</v>
      </c>
      <c r="M1546" s="67">
        <v>18</v>
      </c>
      <c r="N1546" s="67">
        <v>23</v>
      </c>
      <c r="O1546" s="67">
        <v>14</v>
      </c>
      <c r="P1546" s="26">
        <v>54.693800000000003</v>
      </c>
      <c r="Q1546" s="26">
        <v>3.9066999999999998</v>
      </c>
      <c r="R1546" s="27">
        <v>6.9138981034784792E-3</v>
      </c>
      <c r="S1546" s="67">
        <v>0</v>
      </c>
      <c r="T1546" s="25" t="s">
        <v>417</v>
      </c>
      <c r="U1546" s="25" t="s">
        <v>417</v>
      </c>
      <c r="V1546" s="25" t="s">
        <v>417</v>
      </c>
      <c r="W1546" s="24">
        <v>1</v>
      </c>
      <c r="X1546" s="24">
        <v>1</v>
      </c>
    </row>
    <row r="1547" spans="1:24" hidden="1" x14ac:dyDescent="0.35">
      <c r="A1547" t="str">
        <f t="shared" si="24"/>
        <v>1484PPKSCSR</v>
      </c>
      <c r="B1547" s="34">
        <v>1484</v>
      </c>
      <c r="C1547" s="31" t="s">
        <v>119</v>
      </c>
      <c r="D1547" s="31" t="s">
        <v>190</v>
      </c>
      <c r="E1547" s="31" t="s">
        <v>446</v>
      </c>
      <c r="F1547" s="32">
        <v>3.9</v>
      </c>
      <c r="G1547" s="68">
        <v>1</v>
      </c>
      <c r="H1547" s="32">
        <v>27.34</v>
      </c>
      <c r="I1547" s="32">
        <v>23.44</v>
      </c>
      <c r="J1547" s="68">
        <v>6</v>
      </c>
      <c r="K1547" s="68">
        <v>7</v>
      </c>
      <c r="L1547" s="68">
        <v>6</v>
      </c>
      <c r="M1547" s="68">
        <v>6</v>
      </c>
      <c r="N1547" s="68">
        <v>12</v>
      </c>
      <c r="O1547" s="68">
        <v>5</v>
      </c>
      <c r="P1547" s="32">
        <v>19.5335</v>
      </c>
      <c r="Q1547" s="32">
        <v>3.9066999999999998</v>
      </c>
      <c r="R1547" s="33">
        <v>5.0824756468665685E-3</v>
      </c>
      <c r="S1547" s="68">
        <v>0</v>
      </c>
      <c r="T1547" s="31" t="s">
        <v>417</v>
      </c>
      <c r="U1547" s="31" t="s">
        <v>417</v>
      </c>
      <c r="V1547" s="31" t="s">
        <v>417</v>
      </c>
      <c r="W1547" s="30">
        <v>1</v>
      </c>
      <c r="X1547" s="30">
        <v>1</v>
      </c>
    </row>
    <row r="1548" spans="1:24" hidden="1" x14ac:dyDescent="0.35">
      <c r="A1548" t="str">
        <f t="shared" si="24"/>
        <v>5468MUSHROO</v>
      </c>
      <c r="B1548" s="28">
        <v>5468</v>
      </c>
      <c r="C1548" s="25" t="s">
        <v>67</v>
      </c>
      <c r="D1548" s="25" t="s">
        <v>523</v>
      </c>
      <c r="E1548" s="25" t="s">
        <v>446</v>
      </c>
      <c r="F1548" s="26">
        <v>3.9</v>
      </c>
      <c r="G1548" s="67">
        <v>1.77</v>
      </c>
      <c r="H1548" s="26">
        <v>35.270000000000003</v>
      </c>
      <c r="I1548" s="26">
        <v>31.37</v>
      </c>
      <c r="J1548" s="67">
        <v>14.48</v>
      </c>
      <c r="K1548" s="67">
        <v>16.25</v>
      </c>
      <c r="L1548" s="67">
        <v>20</v>
      </c>
      <c r="M1548" s="67">
        <v>15</v>
      </c>
      <c r="N1548" s="67">
        <v>35</v>
      </c>
      <c r="O1548" s="67">
        <v>18.75</v>
      </c>
      <c r="P1548" s="26">
        <v>40.6875</v>
      </c>
      <c r="Q1548" s="26">
        <v>2.17</v>
      </c>
      <c r="R1548" s="27">
        <v>6.4559765944489029E-3</v>
      </c>
      <c r="S1548" s="67">
        <v>0</v>
      </c>
      <c r="T1548" s="25" t="s">
        <v>417</v>
      </c>
      <c r="U1548" s="25" t="s">
        <v>417</v>
      </c>
      <c r="V1548" s="25" t="s">
        <v>417</v>
      </c>
      <c r="W1548" s="24">
        <v>1</v>
      </c>
      <c r="X1548" s="24">
        <v>1</v>
      </c>
    </row>
    <row r="1549" spans="1:24" hidden="1" x14ac:dyDescent="0.35">
      <c r="A1549" t="str">
        <f t="shared" si="24"/>
        <v>6194RANDRE</v>
      </c>
      <c r="B1549" s="34">
        <v>6194</v>
      </c>
      <c r="C1549" s="31" t="s">
        <v>245</v>
      </c>
      <c r="D1549" s="31" t="s">
        <v>497</v>
      </c>
      <c r="E1549" s="31" t="s">
        <v>446</v>
      </c>
      <c r="F1549" s="32">
        <v>-3.89</v>
      </c>
      <c r="G1549" s="68">
        <v>-1.36</v>
      </c>
      <c r="H1549" s="32">
        <v>14.97</v>
      </c>
      <c r="I1549" s="32">
        <v>18.86</v>
      </c>
      <c r="J1549" s="68">
        <v>6.62</v>
      </c>
      <c r="K1549" s="68">
        <v>5.26</v>
      </c>
      <c r="L1549" s="68">
        <v>17.25</v>
      </c>
      <c r="M1549" s="68">
        <v>0</v>
      </c>
      <c r="N1549" s="68">
        <v>17.25</v>
      </c>
      <c r="O1549" s="68">
        <v>12</v>
      </c>
      <c r="P1549" s="32">
        <v>34.214399999999998</v>
      </c>
      <c r="Q1549" s="32">
        <v>2.8512</v>
      </c>
      <c r="R1549" s="33">
        <v>5.0179426678520255E-3</v>
      </c>
      <c r="S1549" s="68">
        <v>0</v>
      </c>
      <c r="T1549" s="31" t="s">
        <v>417</v>
      </c>
      <c r="U1549" s="31" t="s">
        <v>417</v>
      </c>
      <c r="V1549" s="31" t="s">
        <v>417</v>
      </c>
      <c r="W1549" s="30">
        <v>1</v>
      </c>
      <c r="X1549" s="30">
        <v>1</v>
      </c>
    </row>
    <row r="1550" spans="1:24" hidden="1" x14ac:dyDescent="0.35">
      <c r="A1550" t="str">
        <f t="shared" si="24"/>
        <v>5477GRNPEPP</v>
      </c>
      <c r="B1550" s="28">
        <v>5477</v>
      </c>
      <c r="C1550" s="25" t="s">
        <v>57</v>
      </c>
      <c r="D1550" s="25" t="s">
        <v>212</v>
      </c>
      <c r="E1550" s="25" t="s">
        <v>446</v>
      </c>
      <c r="F1550" s="26">
        <v>3.89</v>
      </c>
      <c r="G1550" s="67">
        <v>0.59</v>
      </c>
      <c r="H1550" s="26">
        <v>31.77</v>
      </c>
      <c r="I1550" s="26">
        <v>27.88</v>
      </c>
      <c r="J1550" s="67">
        <v>4.25</v>
      </c>
      <c r="K1550" s="67">
        <v>4.84</v>
      </c>
      <c r="L1550" s="67">
        <v>4.5</v>
      </c>
      <c r="M1550" s="67">
        <v>4</v>
      </c>
      <c r="N1550" s="67">
        <v>8.5</v>
      </c>
      <c r="O1550" s="67">
        <v>3.65</v>
      </c>
      <c r="P1550" s="26">
        <v>23.907499999999999</v>
      </c>
      <c r="Q1550" s="26">
        <v>6.55</v>
      </c>
      <c r="R1550" s="27">
        <v>6.9181704361134192E-3</v>
      </c>
      <c r="S1550" s="67">
        <v>0</v>
      </c>
      <c r="T1550" s="25" t="s">
        <v>417</v>
      </c>
      <c r="U1550" s="25" t="s">
        <v>417</v>
      </c>
      <c r="V1550" s="25" t="s">
        <v>417</v>
      </c>
      <c r="W1550" s="24">
        <v>1</v>
      </c>
      <c r="X1550" s="24">
        <v>1</v>
      </c>
    </row>
    <row r="1551" spans="1:24" hidden="1" x14ac:dyDescent="0.35">
      <c r="A1551" t="str">
        <f t="shared" si="24"/>
        <v>5427FORK</v>
      </c>
      <c r="B1551" s="34">
        <v>5427</v>
      </c>
      <c r="C1551" s="31" t="s">
        <v>205</v>
      </c>
      <c r="D1551" s="31" t="s">
        <v>204</v>
      </c>
      <c r="E1551" s="31" t="s">
        <v>446</v>
      </c>
      <c r="F1551" s="32">
        <v>3.89</v>
      </c>
      <c r="G1551" s="68">
        <v>0.12</v>
      </c>
      <c r="H1551" s="32">
        <v>8.0399999999999991</v>
      </c>
      <c r="I1551" s="32">
        <v>4.1500000000000004</v>
      </c>
      <c r="J1551" s="68">
        <v>0.13</v>
      </c>
      <c r="K1551" s="68">
        <v>0.25</v>
      </c>
      <c r="L1551" s="68">
        <v>1.2</v>
      </c>
      <c r="M1551" s="68">
        <v>0</v>
      </c>
      <c r="N1551" s="68">
        <v>1.2</v>
      </c>
      <c r="O1551" s="68">
        <v>0.95</v>
      </c>
      <c r="P1551" s="32">
        <v>30.523499999999999</v>
      </c>
      <c r="Q1551" s="32">
        <v>32.130000000000003</v>
      </c>
      <c r="R1551" s="33">
        <v>4.832181143840846E-3</v>
      </c>
      <c r="S1551" s="68">
        <v>0</v>
      </c>
      <c r="T1551" s="31" t="s">
        <v>417</v>
      </c>
      <c r="U1551" s="31" t="s">
        <v>417</v>
      </c>
      <c r="V1551" s="31" t="s">
        <v>417</v>
      </c>
      <c r="W1551" s="30">
        <v>1</v>
      </c>
      <c r="X1551" s="30">
        <v>1</v>
      </c>
    </row>
    <row r="1552" spans="1:24" hidden="1" x14ac:dyDescent="0.35">
      <c r="A1552" t="str">
        <f t="shared" si="24"/>
        <v>545714THIN</v>
      </c>
      <c r="B1552" s="28">
        <v>5457</v>
      </c>
      <c r="C1552" s="25" t="s">
        <v>114</v>
      </c>
      <c r="D1552" s="25" t="s">
        <v>265</v>
      </c>
      <c r="E1552" s="25" t="s">
        <v>446</v>
      </c>
      <c r="F1552" s="26">
        <v>3.85</v>
      </c>
      <c r="G1552" s="67">
        <v>6</v>
      </c>
      <c r="H1552" s="26">
        <v>37.85</v>
      </c>
      <c r="I1552" s="26">
        <v>34</v>
      </c>
      <c r="J1552" s="67">
        <v>53</v>
      </c>
      <c r="K1552" s="67">
        <v>59</v>
      </c>
      <c r="L1552" s="67">
        <v>64</v>
      </c>
      <c r="M1552" s="67">
        <v>240</v>
      </c>
      <c r="N1552" s="67">
        <v>304</v>
      </c>
      <c r="O1552" s="67">
        <v>245</v>
      </c>
      <c r="P1552" s="26">
        <v>157.16749999999999</v>
      </c>
      <c r="Q1552" s="26">
        <v>0.64149999999999996</v>
      </c>
      <c r="R1552" s="27">
        <v>1.9107504503319099E-2</v>
      </c>
      <c r="S1552" s="67">
        <v>0</v>
      </c>
      <c r="T1552" s="25" t="s">
        <v>417</v>
      </c>
      <c r="U1552" s="25" t="s">
        <v>417</v>
      </c>
      <c r="V1552" s="25" t="s">
        <v>417</v>
      </c>
      <c r="W1552" s="24">
        <v>1</v>
      </c>
      <c r="X1552" s="24">
        <v>1</v>
      </c>
    </row>
    <row r="1553" spans="1:24" hidden="1" x14ac:dyDescent="0.35">
      <c r="A1553" t="str">
        <f t="shared" si="24"/>
        <v>546814THIN</v>
      </c>
      <c r="B1553" s="34">
        <v>5468</v>
      </c>
      <c r="C1553" s="31" t="s">
        <v>114</v>
      </c>
      <c r="D1553" s="31" t="s">
        <v>265</v>
      </c>
      <c r="E1553" s="31" t="s">
        <v>446</v>
      </c>
      <c r="F1553" s="32">
        <v>-3.85</v>
      </c>
      <c r="G1553" s="68">
        <v>-6</v>
      </c>
      <c r="H1553" s="32">
        <v>25.02</v>
      </c>
      <c r="I1553" s="32">
        <v>28.87</v>
      </c>
      <c r="J1553" s="68">
        <v>45</v>
      </c>
      <c r="K1553" s="68">
        <v>39</v>
      </c>
      <c r="L1553" s="68">
        <v>135</v>
      </c>
      <c r="M1553" s="68">
        <v>60</v>
      </c>
      <c r="N1553" s="68">
        <v>195</v>
      </c>
      <c r="O1553" s="68">
        <v>156</v>
      </c>
      <c r="P1553" s="32">
        <v>100.074</v>
      </c>
      <c r="Q1553" s="32">
        <v>0.64149999999999996</v>
      </c>
      <c r="R1553" s="33">
        <v>1.5878965326276608E-2</v>
      </c>
      <c r="S1553" s="68">
        <v>0</v>
      </c>
      <c r="T1553" s="31" t="s">
        <v>417</v>
      </c>
      <c r="U1553" s="31" t="s">
        <v>417</v>
      </c>
      <c r="V1553" s="31" t="s">
        <v>417</v>
      </c>
      <c r="W1553" s="30">
        <v>1</v>
      </c>
      <c r="X1553" s="30">
        <v>1</v>
      </c>
    </row>
    <row r="1554" spans="1:24" hidden="1" x14ac:dyDescent="0.35">
      <c r="A1554" t="str">
        <f t="shared" si="24"/>
        <v>617214THIN</v>
      </c>
      <c r="B1554" s="28">
        <v>6172</v>
      </c>
      <c r="C1554" s="25" t="s">
        <v>114</v>
      </c>
      <c r="D1554" s="25" t="s">
        <v>265</v>
      </c>
      <c r="E1554" s="25" t="s">
        <v>446</v>
      </c>
      <c r="F1554" s="26">
        <v>3.85</v>
      </c>
      <c r="G1554" s="67">
        <v>6</v>
      </c>
      <c r="H1554" s="26">
        <v>21.16</v>
      </c>
      <c r="I1554" s="26">
        <v>17.309999999999999</v>
      </c>
      <c r="J1554" s="67">
        <v>27</v>
      </c>
      <c r="K1554" s="67">
        <v>33</v>
      </c>
      <c r="L1554" s="67">
        <v>87</v>
      </c>
      <c r="M1554" s="67">
        <v>0</v>
      </c>
      <c r="N1554" s="67">
        <v>87</v>
      </c>
      <c r="O1554" s="67">
        <v>54</v>
      </c>
      <c r="P1554" s="26">
        <v>34.640999999999998</v>
      </c>
      <c r="Q1554" s="26">
        <v>0.64149999999999996</v>
      </c>
      <c r="R1554" s="27">
        <v>8.9228915196520615E-3</v>
      </c>
      <c r="S1554" s="67">
        <v>0</v>
      </c>
      <c r="T1554" s="25" t="s">
        <v>417</v>
      </c>
      <c r="U1554" s="25" t="s">
        <v>417</v>
      </c>
      <c r="V1554" s="25" t="s">
        <v>417</v>
      </c>
      <c r="W1554" s="24">
        <v>1</v>
      </c>
      <c r="X1554" s="24">
        <v>1</v>
      </c>
    </row>
    <row r="1555" spans="1:24" hidden="1" x14ac:dyDescent="0.35">
      <c r="A1555" t="str">
        <f t="shared" si="24"/>
        <v>4283PPKSGAR</v>
      </c>
      <c r="B1555" s="34">
        <v>4283</v>
      </c>
      <c r="C1555" s="31" t="s">
        <v>123</v>
      </c>
      <c r="D1555" s="31" t="s">
        <v>191</v>
      </c>
      <c r="E1555" s="31" t="s">
        <v>446</v>
      </c>
      <c r="F1555" s="32">
        <v>3.84</v>
      </c>
      <c r="G1555" s="68">
        <v>1</v>
      </c>
      <c r="H1555" s="32">
        <v>76.63</v>
      </c>
      <c r="I1555" s="32">
        <v>72.790000000000006</v>
      </c>
      <c r="J1555" s="68">
        <v>19</v>
      </c>
      <c r="K1555" s="68">
        <v>20</v>
      </c>
      <c r="L1555" s="68">
        <v>14</v>
      </c>
      <c r="M1555" s="68">
        <v>12</v>
      </c>
      <c r="N1555" s="68">
        <v>26</v>
      </c>
      <c r="O1555" s="68">
        <v>6</v>
      </c>
      <c r="P1555" s="32">
        <v>22.990200000000002</v>
      </c>
      <c r="Q1555" s="32">
        <v>3.8317000000000001</v>
      </c>
      <c r="R1555" s="33">
        <v>4.3344077945812499E-3</v>
      </c>
      <c r="S1555" s="68">
        <v>0</v>
      </c>
      <c r="T1555" s="31" t="s">
        <v>417</v>
      </c>
      <c r="U1555" s="31" t="s">
        <v>417</v>
      </c>
      <c r="V1555" s="31" t="s">
        <v>417</v>
      </c>
      <c r="W1555" s="30">
        <v>1</v>
      </c>
      <c r="X1555" s="30">
        <v>1</v>
      </c>
    </row>
    <row r="1556" spans="1:24" hidden="1" x14ac:dyDescent="0.35">
      <c r="A1556" t="str">
        <f t="shared" si="24"/>
        <v>8724PPKSGAR</v>
      </c>
      <c r="B1556" s="28">
        <v>8724</v>
      </c>
      <c r="C1556" s="25" t="s">
        <v>123</v>
      </c>
      <c r="D1556" s="25" t="s">
        <v>191</v>
      </c>
      <c r="E1556" s="25" t="s">
        <v>446</v>
      </c>
      <c r="F1556" s="26">
        <v>3.84</v>
      </c>
      <c r="G1556" s="67">
        <v>1</v>
      </c>
      <c r="H1556" s="26">
        <v>49.81</v>
      </c>
      <c r="I1556" s="26">
        <v>45.97</v>
      </c>
      <c r="J1556" s="67">
        <v>12</v>
      </c>
      <c r="K1556" s="67">
        <v>13</v>
      </c>
      <c r="L1556" s="67">
        <v>11</v>
      </c>
      <c r="M1556" s="67">
        <v>12</v>
      </c>
      <c r="N1556" s="67">
        <v>23</v>
      </c>
      <c r="O1556" s="67">
        <v>10</v>
      </c>
      <c r="P1556" s="26">
        <v>38.317</v>
      </c>
      <c r="Q1556" s="26">
        <v>3.8317000000000001</v>
      </c>
      <c r="R1556" s="27">
        <v>6.5463915641158724E-3</v>
      </c>
      <c r="S1556" s="67">
        <v>0</v>
      </c>
      <c r="T1556" s="25" t="s">
        <v>417</v>
      </c>
      <c r="U1556" s="25" t="s">
        <v>417</v>
      </c>
      <c r="V1556" s="25" t="s">
        <v>417</v>
      </c>
      <c r="W1556" s="24">
        <v>1</v>
      </c>
      <c r="X1556" s="24">
        <v>1</v>
      </c>
    </row>
    <row r="1557" spans="1:24" hidden="1" x14ac:dyDescent="0.35">
      <c r="A1557" t="str">
        <f t="shared" si="24"/>
        <v>5462PPKSGAR</v>
      </c>
      <c r="B1557" s="34">
        <v>5462</v>
      </c>
      <c r="C1557" s="31" t="s">
        <v>123</v>
      </c>
      <c r="D1557" s="31" t="s">
        <v>191</v>
      </c>
      <c r="E1557" s="31" t="s">
        <v>446</v>
      </c>
      <c r="F1557" s="32">
        <v>3.83</v>
      </c>
      <c r="G1557" s="68">
        <v>1</v>
      </c>
      <c r="H1557" s="32">
        <v>68.959999999999994</v>
      </c>
      <c r="I1557" s="32">
        <v>65.13</v>
      </c>
      <c r="J1557" s="68">
        <v>17</v>
      </c>
      <c r="K1557" s="68">
        <v>18</v>
      </c>
      <c r="L1557" s="68">
        <v>6</v>
      </c>
      <c r="M1557" s="68">
        <v>12</v>
      </c>
      <c r="N1557" s="68">
        <v>18</v>
      </c>
      <c r="O1557" s="68">
        <v>0</v>
      </c>
      <c r="P1557" s="32">
        <v>0</v>
      </c>
      <c r="Q1557" s="32">
        <v>0</v>
      </c>
      <c r="R1557" s="33">
        <v>0</v>
      </c>
      <c r="S1557" s="68">
        <v>0</v>
      </c>
      <c r="T1557" s="31" t="s">
        <v>417</v>
      </c>
      <c r="U1557" s="31" t="s">
        <v>417</v>
      </c>
      <c r="V1557" s="31" t="s">
        <v>417</v>
      </c>
      <c r="W1557" s="30">
        <v>1</v>
      </c>
      <c r="X1557" s="30">
        <v>1</v>
      </c>
    </row>
    <row r="1558" spans="1:24" hidden="1" x14ac:dyDescent="0.35">
      <c r="A1558" t="str">
        <f t="shared" si="24"/>
        <v>6172PPKSGAR</v>
      </c>
      <c r="B1558" s="28">
        <v>6172</v>
      </c>
      <c r="C1558" s="25" t="s">
        <v>123</v>
      </c>
      <c r="D1558" s="25" t="s">
        <v>191</v>
      </c>
      <c r="E1558" s="25" t="s">
        <v>446</v>
      </c>
      <c r="F1558" s="26">
        <v>-3.83</v>
      </c>
      <c r="G1558" s="67">
        <v>-1</v>
      </c>
      <c r="H1558" s="26">
        <v>11.49</v>
      </c>
      <c r="I1558" s="26">
        <v>15.32</v>
      </c>
      <c r="J1558" s="67">
        <v>4</v>
      </c>
      <c r="K1558" s="67">
        <v>3</v>
      </c>
      <c r="L1558" s="67">
        <v>5</v>
      </c>
      <c r="M1558" s="67">
        <v>6</v>
      </c>
      <c r="N1558" s="67">
        <v>11</v>
      </c>
      <c r="O1558" s="67">
        <v>8</v>
      </c>
      <c r="P1558" s="26">
        <v>30.653600000000001</v>
      </c>
      <c r="Q1558" s="26">
        <v>3.8317000000000001</v>
      </c>
      <c r="R1558" s="27">
        <v>7.8958098059180304E-3</v>
      </c>
      <c r="S1558" s="67">
        <v>0</v>
      </c>
      <c r="T1558" s="25" t="s">
        <v>417</v>
      </c>
      <c r="U1558" s="25" t="s">
        <v>417</v>
      </c>
      <c r="V1558" s="25" t="s">
        <v>417</v>
      </c>
      <c r="W1558" s="24">
        <v>1</v>
      </c>
      <c r="X1558" s="24">
        <v>1</v>
      </c>
    </row>
    <row r="1559" spans="1:24" hidden="1" x14ac:dyDescent="0.35">
      <c r="A1559" t="str">
        <f t="shared" si="24"/>
        <v>6167PPKSGAR</v>
      </c>
      <c r="B1559" s="34">
        <v>6167</v>
      </c>
      <c r="C1559" s="31" t="s">
        <v>123</v>
      </c>
      <c r="D1559" s="31" t="s">
        <v>191</v>
      </c>
      <c r="E1559" s="31" t="s">
        <v>446</v>
      </c>
      <c r="F1559" s="32">
        <v>3.83</v>
      </c>
      <c r="G1559" s="68">
        <v>1</v>
      </c>
      <c r="H1559" s="32">
        <v>68.97</v>
      </c>
      <c r="I1559" s="32">
        <v>65.14</v>
      </c>
      <c r="J1559" s="68">
        <v>17</v>
      </c>
      <c r="K1559" s="68">
        <v>18</v>
      </c>
      <c r="L1559" s="68">
        <v>12</v>
      </c>
      <c r="M1559" s="68">
        <v>6</v>
      </c>
      <c r="N1559" s="68">
        <v>18</v>
      </c>
      <c r="O1559" s="68">
        <v>0</v>
      </c>
      <c r="P1559" s="32">
        <v>0</v>
      </c>
      <c r="Q1559" s="32">
        <v>0</v>
      </c>
      <c r="R1559" s="33">
        <v>0</v>
      </c>
      <c r="S1559" s="68">
        <v>0</v>
      </c>
      <c r="T1559" s="31" t="s">
        <v>417</v>
      </c>
      <c r="U1559" s="31" t="s">
        <v>417</v>
      </c>
      <c r="V1559" s="31" t="s">
        <v>417</v>
      </c>
      <c r="W1559" s="30">
        <v>1</v>
      </c>
      <c r="X1559" s="30">
        <v>1</v>
      </c>
    </row>
    <row r="1560" spans="1:24" hidden="1" x14ac:dyDescent="0.35">
      <c r="A1560" t="str">
        <f t="shared" si="24"/>
        <v>5477PPKSGAR</v>
      </c>
      <c r="B1560" s="28">
        <v>5477</v>
      </c>
      <c r="C1560" s="25" t="s">
        <v>123</v>
      </c>
      <c r="D1560" s="25" t="s">
        <v>191</v>
      </c>
      <c r="E1560" s="25" t="s">
        <v>446</v>
      </c>
      <c r="F1560" s="26">
        <v>3.83</v>
      </c>
      <c r="G1560" s="67">
        <v>1</v>
      </c>
      <c r="H1560" s="26">
        <v>42.15</v>
      </c>
      <c r="I1560" s="26">
        <v>38.32</v>
      </c>
      <c r="J1560" s="67">
        <v>10</v>
      </c>
      <c r="K1560" s="67">
        <v>11</v>
      </c>
      <c r="L1560" s="67">
        <v>5</v>
      </c>
      <c r="M1560" s="67">
        <v>6</v>
      </c>
      <c r="N1560" s="67">
        <v>11</v>
      </c>
      <c r="O1560" s="67">
        <v>0</v>
      </c>
      <c r="P1560" s="26">
        <v>0</v>
      </c>
      <c r="Q1560" s="26">
        <v>0</v>
      </c>
      <c r="R1560" s="27">
        <v>0</v>
      </c>
      <c r="S1560" s="67">
        <v>0</v>
      </c>
      <c r="T1560" s="25" t="s">
        <v>417</v>
      </c>
      <c r="U1560" s="25" t="s">
        <v>417</v>
      </c>
      <c r="V1560" s="25" t="s">
        <v>417</v>
      </c>
      <c r="W1560" s="24">
        <v>1</v>
      </c>
      <c r="X1560" s="24">
        <v>1</v>
      </c>
    </row>
    <row r="1561" spans="1:24" hidden="1" x14ac:dyDescent="0.35">
      <c r="A1561" t="str">
        <f t="shared" si="24"/>
        <v>6194PMARIN</v>
      </c>
      <c r="B1561" s="34">
        <v>6194</v>
      </c>
      <c r="C1561" s="31" t="s">
        <v>45</v>
      </c>
      <c r="D1561" s="31" t="s">
        <v>215</v>
      </c>
      <c r="E1561" s="31" t="s">
        <v>446</v>
      </c>
      <c r="F1561" s="32">
        <v>3.83</v>
      </c>
      <c r="G1561" s="68">
        <v>1.76</v>
      </c>
      <c r="H1561" s="32">
        <v>39.65</v>
      </c>
      <c r="I1561" s="32">
        <v>35.82</v>
      </c>
      <c r="J1561" s="68">
        <v>16.41</v>
      </c>
      <c r="K1561" s="68">
        <v>18.170000000000002</v>
      </c>
      <c r="L1561" s="68">
        <v>16.16</v>
      </c>
      <c r="M1561" s="68">
        <v>20</v>
      </c>
      <c r="N1561" s="68">
        <v>36.159999999999997</v>
      </c>
      <c r="O1561" s="68">
        <v>18</v>
      </c>
      <c r="P1561" s="32">
        <v>39.302999999999997</v>
      </c>
      <c r="Q1561" s="32">
        <v>2.1835</v>
      </c>
      <c r="R1561" s="33">
        <v>5.7642454836147397E-3</v>
      </c>
      <c r="S1561" s="68">
        <v>0</v>
      </c>
      <c r="T1561" s="31" t="s">
        <v>417</v>
      </c>
      <c r="U1561" s="31" t="s">
        <v>417</v>
      </c>
      <c r="V1561" s="31" t="s">
        <v>417</v>
      </c>
      <c r="W1561" s="30">
        <v>1</v>
      </c>
      <c r="X1561" s="30">
        <v>1</v>
      </c>
    </row>
    <row r="1562" spans="1:24" hidden="1" x14ac:dyDescent="0.35">
      <c r="A1562" t="str">
        <f t="shared" si="24"/>
        <v>4293TOTS</v>
      </c>
      <c r="B1562" s="28">
        <v>4293</v>
      </c>
      <c r="C1562" s="25" t="s">
        <v>383</v>
      </c>
      <c r="D1562" s="25" t="s">
        <v>522</v>
      </c>
      <c r="E1562" s="25" t="s">
        <v>446</v>
      </c>
      <c r="F1562" s="26">
        <v>-3.83</v>
      </c>
      <c r="G1562" s="67">
        <v>-2.04</v>
      </c>
      <c r="H1562" s="26">
        <v>16.809999999999999</v>
      </c>
      <c r="I1562" s="26">
        <v>20.64</v>
      </c>
      <c r="J1562" s="67">
        <v>11</v>
      </c>
      <c r="K1562" s="67">
        <v>8.9600000000000009</v>
      </c>
      <c r="L1562" s="67">
        <v>7.65</v>
      </c>
      <c r="M1562" s="67">
        <v>12</v>
      </c>
      <c r="N1562" s="67">
        <v>19.649999999999999</v>
      </c>
      <c r="O1562" s="67">
        <v>10.69</v>
      </c>
      <c r="P1562" s="26">
        <v>20.043749999999999</v>
      </c>
      <c r="Q1562" s="26">
        <v>1.875</v>
      </c>
      <c r="R1562" s="27">
        <v>3.9913357224163832E-3</v>
      </c>
      <c r="S1562" s="67">
        <v>0</v>
      </c>
      <c r="T1562" s="25" t="s">
        <v>417</v>
      </c>
      <c r="U1562" s="25" t="s">
        <v>417</v>
      </c>
      <c r="V1562" s="25" t="s">
        <v>417</v>
      </c>
      <c r="W1562" s="24">
        <v>1</v>
      </c>
      <c r="X1562" s="24">
        <v>1</v>
      </c>
    </row>
    <row r="1563" spans="1:24" hidden="1" x14ac:dyDescent="0.35">
      <c r="A1563" t="str">
        <f t="shared" si="24"/>
        <v>4283RANCHCP</v>
      </c>
      <c r="B1563" s="34">
        <v>4283</v>
      </c>
      <c r="C1563" s="31" t="s">
        <v>246</v>
      </c>
      <c r="D1563" s="31" t="s">
        <v>457</v>
      </c>
      <c r="E1563" s="31" t="s">
        <v>446</v>
      </c>
      <c r="F1563" s="32">
        <v>3.83</v>
      </c>
      <c r="G1563" s="68">
        <v>19</v>
      </c>
      <c r="H1563" s="32">
        <v>45.81</v>
      </c>
      <c r="I1563" s="32">
        <v>41.98</v>
      </c>
      <c r="J1563" s="68">
        <v>208</v>
      </c>
      <c r="K1563" s="68">
        <v>227</v>
      </c>
      <c r="L1563" s="68">
        <v>123</v>
      </c>
      <c r="M1563" s="68">
        <v>240</v>
      </c>
      <c r="N1563" s="68">
        <v>363</v>
      </c>
      <c r="O1563" s="68">
        <v>136</v>
      </c>
      <c r="P1563" s="32">
        <v>27.444800000000001</v>
      </c>
      <c r="Q1563" s="32">
        <v>0.20180000000000001</v>
      </c>
      <c r="R1563" s="33">
        <v>5.1742462023263592E-3</v>
      </c>
      <c r="S1563" s="68">
        <v>0</v>
      </c>
      <c r="T1563" s="31" t="s">
        <v>417</v>
      </c>
      <c r="U1563" s="31" t="s">
        <v>417</v>
      </c>
      <c r="V1563" s="31" t="s">
        <v>417</v>
      </c>
      <c r="W1563" s="30">
        <v>1</v>
      </c>
      <c r="X1563" s="30">
        <v>1</v>
      </c>
    </row>
    <row r="1564" spans="1:24" hidden="1" x14ac:dyDescent="0.35">
      <c r="A1564" t="str">
        <f t="shared" si="24"/>
        <v>8724MARSAUC</v>
      </c>
      <c r="B1564" s="28">
        <v>8724</v>
      </c>
      <c r="C1564" s="25" t="s">
        <v>231</v>
      </c>
      <c r="D1564" s="25" t="s">
        <v>453</v>
      </c>
      <c r="E1564" s="25" t="s">
        <v>446</v>
      </c>
      <c r="F1564" s="26">
        <v>3.83</v>
      </c>
      <c r="G1564" s="67">
        <v>16</v>
      </c>
      <c r="H1564" s="26">
        <v>56.43</v>
      </c>
      <c r="I1564" s="26">
        <v>52.6</v>
      </c>
      <c r="J1564" s="67">
        <v>220</v>
      </c>
      <c r="K1564" s="67">
        <v>236</v>
      </c>
      <c r="L1564" s="67">
        <v>87</v>
      </c>
      <c r="M1564" s="67">
        <v>360</v>
      </c>
      <c r="N1564" s="67">
        <v>447</v>
      </c>
      <c r="O1564" s="67">
        <v>211</v>
      </c>
      <c r="P1564" s="26">
        <v>50.450099999999999</v>
      </c>
      <c r="Q1564" s="26">
        <v>0.23910000000000001</v>
      </c>
      <c r="R1564" s="27">
        <v>8.6193102030117739E-3</v>
      </c>
      <c r="S1564" s="67">
        <v>0</v>
      </c>
      <c r="T1564" s="25" t="s">
        <v>417</v>
      </c>
      <c r="U1564" s="25" t="s">
        <v>417</v>
      </c>
      <c r="V1564" s="25" t="s">
        <v>417</v>
      </c>
      <c r="W1564" s="24">
        <v>1</v>
      </c>
      <c r="X1564" s="24">
        <v>1</v>
      </c>
    </row>
    <row r="1565" spans="1:24" hidden="1" x14ac:dyDescent="0.35">
      <c r="A1565" t="str">
        <f t="shared" si="24"/>
        <v>5487OREGANO</v>
      </c>
      <c r="B1565" s="34">
        <v>5487</v>
      </c>
      <c r="C1565" s="31" t="s">
        <v>234</v>
      </c>
      <c r="D1565" s="31" t="s">
        <v>233</v>
      </c>
      <c r="E1565" s="31" t="s">
        <v>446</v>
      </c>
      <c r="F1565" s="32">
        <v>-3.82</v>
      </c>
      <c r="G1565" s="68">
        <v>-1.1200000000000001</v>
      </c>
      <c r="H1565" s="32">
        <v>2.21</v>
      </c>
      <c r="I1565" s="32">
        <v>6.03</v>
      </c>
      <c r="J1565" s="68">
        <v>1.78</v>
      </c>
      <c r="K1565" s="68">
        <v>0.66</v>
      </c>
      <c r="L1565" s="68">
        <v>2.98</v>
      </c>
      <c r="M1565" s="68">
        <v>0</v>
      </c>
      <c r="N1565" s="68">
        <v>2.98</v>
      </c>
      <c r="O1565" s="68">
        <v>2.33</v>
      </c>
      <c r="P1565" s="32">
        <v>7.9452999999999996</v>
      </c>
      <c r="Q1565" s="32">
        <v>3.41</v>
      </c>
      <c r="R1565" s="33">
        <v>8.3932992288449678E-4</v>
      </c>
      <c r="S1565" s="68">
        <v>0</v>
      </c>
      <c r="T1565" s="31" t="s">
        <v>417</v>
      </c>
      <c r="U1565" s="31" t="s">
        <v>417</v>
      </c>
      <c r="V1565" s="31" t="s">
        <v>417</v>
      </c>
      <c r="W1565" s="30">
        <v>1</v>
      </c>
      <c r="X1565" s="30">
        <v>1</v>
      </c>
    </row>
    <row r="1566" spans="1:24" hidden="1" x14ac:dyDescent="0.35">
      <c r="A1566" t="str">
        <f t="shared" si="24"/>
        <v>5477SMANGP</v>
      </c>
      <c r="B1566" s="28">
        <v>5477</v>
      </c>
      <c r="C1566" s="25" t="s">
        <v>263</v>
      </c>
      <c r="D1566" s="25" t="s">
        <v>504</v>
      </c>
      <c r="E1566" s="25" t="s">
        <v>446</v>
      </c>
      <c r="F1566" s="26">
        <v>-3.81</v>
      </c>
      <c r="G1566" s="67">
        <v>-1.38</v>
      </c>
      <c r="H1566" s="26">
        <v>2.7</v>
      </c>
      <c r="I1566" s="26">
        <v>6.51</v>
      </c>
      <c r="J1566" s="67">
        <v>2.34</v>
      </c>
      <c r="K1566" s="67">
        <v>0.97</v>
      </c>
      <c r="L1566" s="67">
        <v>7.28</v>
      </c>
      <c r="M1566" s="67">
        <v>0</v>
      </c>
      <c r="N1566" s="67">
        <v>7.28</v>
      </c>
      <c r="O1566" s="67">
        <v>6.31</v>
      </c>
      <c r="P1566" s="26">
        <v>17.499523</v>
      </c>
      <c r="Q1566" s="26">
        <v>2.7732999999999999</v>
      </c>
      <c r="R1566" s="27">
        <v>5.0638788106111814E-3</v>
      </c>
      <c r="S1566" s="67">
        <v>0</v>
      </c>
      <c r="T1566" s="25" t="s">
        <v>417</v>
      </c>
      <c r="U1566" s="25" t="s">
        <v>417</v>
      </c>
      <c r="V1566" s="25" t="s">
        <v>417</v>
      </c>
      <c r="W1566" s="24">
        <v>1</v>
      </c>
      <c r="X1566" s="24">
        <v>1</v>
      </c>
    </row>
    <row r="1567" spans="1:24" hidden="1" x14ac:dyDescent="0.35">
      <c r="A1567" t="str">
        <f t="shared" si="24"/>
        <v>5468LAVA</v>
      </c>
      <c r="B1567" s="34">
        <v>5468</v>
      </c>
      <c r="C1567" s="31" t="s">
        <v>19</v>
      </c>
      <c r="D1567" s="31" t="s">
        <v>226</v>
      </c>
      <c r="E1567" s="31" t="s">
        <v>446</v>
      </c>
      <c r="F1567" s="32">
        <v>-3.8</v>
      </c>
      <c r="G1567" s="68">
        <v>-5</v>
      </c>
      <c r="H1567" s="32">
        <v>71.400000000000006</v>
      </c>
      <c r="I1567" s="32">
        <v>75.2</v>
      </c>
      <c r="J1567" s="68">
        <v>99</v>
      </c>
      <c r="K1567" s="68">
        <v>94</v>
      </c>
      <c r="L1567" s="68">
        <v>120</v>
      </c>
      <c r="M1567" s="68">
        <v>90</v>
      </c>
      <c r="N1567" s="68">
        <v>210</v>
      </c>
      <c r="O1567" s="68">
        <v>116</v>
      </c>
      <c r="P1567" s="32">
        <v>88.113600000000005</v>
      </c>
      <c r="Q1567" s="32">
        <v>0.75960000000000005</v>
      </c>
      <c r="R1567" s="33">
        <v>1.3981181917115401E-2</v>
      </c>
      <c r="S1567" s="68">
        <v>0</v>
      </c>
      <c r="T1567" s="31" t="s">
        <v>417</v>
      </c>
      <c r="U1567" s="31" t="s">
        <v>417</v>
      </c>
      <c r="V1567" s="31" t="s">
        <v>417</v>
      </c>
      <c r="W1567" s="30">
        <v>1</v>
      </c>
      <c r="X1567" s="30">
        <v>1</v>
      </c>
    </row>
    <row r="1568" spans="1:24" hidden="1" x14ac:dyDescent="0.35">
      <c r="A1568" t="str">
        <f t="shared" si="24"/>
        <v>4391PBOX</v>
      </c>
      <c r="B1568" s="28">
        <v>4391</v>
      </c>
      <c r="C1568" s="25" t="s">
        <v>242</v>
      </c>
      <c r="D1568" s="25" t="s">
        <v>241</v>
      </c>
      <c r="E1568" s="25" t="s">
        <v>446</v>
      </c>
      <c r="F1568" s="26">
        <v>-3.8</v>
      </c>
      <c r="G1568" s="67">
        <v>-12</v>
      </c>
      <c r="H1568" s="26">
        <v>9.5</v>
      </c>
      <c r="I1568" s="26">
        <v>13.3</v>
      </c>
      <c r="J1568" s="67">
        <v>42</v>
      </c>
      <c r="K1568" s="67">
        <v>30</v>
      </c>
      <c r="L1568" s="67">
        <v>30</v>
      </c>
      <c r="M1568" s="67">
        <v>100</v>
      </c>
      <c r="N1568" s="67">
        <v>130</v>
      </c>
      <c r="O1568" s="67">
        <v>100</v>
      </c>
      <c r="P1568" s="26">
        <v>31.65</v>
      </c>
      <c r="Q1568" s="26">
        <v>0.3165</v>
      </c>
      <c r="R1568" s="27">
        <v>7.0538671405795603E-3</v>
      </c>
      <c r="S1568" s="67">
        <v>0</v>
      </c>
      <c r="T1568" s="25" t="s">
        <v>417</v>
      </c>
      <c r="U1568" s="25" t="s">
        <v>417</v>
      </c>
      <c r="V1568" s="25" t="s">
        <v>417</v>
      </c>
      <c r="W1568" s="24">
        <v>1</v>
      </c>
      <c r="X1568" s="24">
        <v>1</v>
      </c>
    </row>
    <row r="1569" spans="1:24" hidden="1" x14ac:dyDescent="0.35">
      <c r="A1569" t="str">
        <f t="shared" si="24"/>
        <v>4283LAVA</v>
      </c>
      <c r="B1569" s="34">
        <v>4283</v>
      </c>
      <c r="C1569" s="31" t="s">
        <v>19</v>
      </c>
      <c r="D1569" s="31" t="s">
        <v>226</v>
      </c>
      <c r="E1569" s="31" t="s">
        <v>446</v>
      </c>
      <c r="F1569" s="32">
        <v>3.79</v>
      </c>
      <c r="G1569" s="68">
        <v>5</v>
      </c>
      <c r="H1569" s="32">
        <v>126.84</v>
      </c>
      <c r="I1569" s="32">
        <v>123.05</v>
      </c>
      <c r="J1569" s="68">
        <v>162</v>
      </c>
      <c r="K1569" s="68">
        <v>167</v>
      </c>
      <c r="L1569" s="68">
        <v>63</v>
      </c>
      <c r="M1569" s="68">
        <v>180</v>
      </c>
      <c r="N1569" s="68">
        <v>243</v>
      </c>
      <c r="O1569" s="68">
        <v>76</v>
      </c>
      <c r="P1569" s="32">
        <v>57.729599999999998</v>
      </c>
      <c r="Q1569" s="32">
        <v>0.75960000000000005</v>
      </c>
      <c r="R1569" s="33">
        <v>1.0883925682162733E-2</v>
      </c>
      <c r="S1569" s="68">
        <v>0</v>
      </c>
      <c r="T1569" s="31" t="s">
        <v>417</v>
      </c>
      <c r="U1569" s="31" t="s">
        <v>417</v>
      </c>
      <c r="V1569" s="31" t="s">
        <v>417</v>
      </c>
      <c r="W1569" s="30">
        <v>1</v>
      </c>
      <c r="X1569" s="30">
        <v>1</v>
      </c>
    </row>
    <row r="1570" spans="1:24" hidden="1" x14ac:dyDescent="0.35">
      <c r="A1570" t="str">
        <f t="shared" si="24"/>
        <v>1484LAVA</v>
      </c>
      <c r="B1570" s="28">
        <v>1484</v>
      </c>
      <c r="C1570" s="25" t="s">
        <v>19</v>
      </c>
      <c r="D1570" s="25" t="s">
        <v>226</v>
      </c>
      <c r="E1570" s="25" t="s">
        <v>446</v>
      </c>
      <c r="F1570" s="26">
        <v>3.79</v>
      </c>
      <c r="G1570" s="67">
        <v>5</v>
      </c>
      <c r="H1570" s="26">
        <v>78.989999999999995</v>
      </c>
      <c r="I1570" s="26">
        <v>75.2</v>
      </c>
      <c r="J1570" s="67">
        <v>99</v>
      </c>
      <c r="K1570" s="67">
        <v>104</v>
      </c>
      <c r="L1570" s="67">
        <v>65</v>
      </c>
      <c r="M1570" s="67">
        <v>45</v>
      </c>
      <c r="N1570" s="67">
        <v>110</v>
      </c>
      <c r="O1570" s="67">
        <v>6</v>
      </c>
      <c r="P1570" s="26">
        <v>4.5575999999999999</v>
      </c>
      <c r="Q1570" s="26">
        <v>0.75960000000000005</v>
      </c>
      <c r="R1570" s="27">
        <v>1.1858546091667685E-3</v>
      </c>
      <c r="S1570" s="67">
        <v>0</v>
      </c>
      <c r="T1570" s="25" t="s">
        <v>417</v>
      </c>
      <c r="U1570" s="25" t="s">
        <v>417</v>
      </c>
      <c r="V1570" s="25" t="s">
        <v>417</v>
      </c>
      <c r="W1570" s="24">
        <v>1</v>
      </c>
      <c r="X1570" s="24">
        <v>1</v>
      </c>
    </row>
    <row r="1571" spans="1:24" hidden="1" x14ac:dyDescent="0.35">
      <c r="A1571" t="str">
        <f t="shared" si="24"/>
        <v>4293PSLID</v>
      </c>
      <c r="B1571" s="34">
        <v>4293</v>
      </c>
      <c r="C1571" s="31" t="s">
        <v>228</v>
      </c>
      <c r="D1571" s="31" t="s">
        <v>227</v>
      </c>
      <c r="E1571" s="31" t="s">
        <v>446</v>
      </c>
      <c r="F1571" s="32">
        <v>3.79</v>
      </c>
      <c r="G1571" s="68">
        <v>50</v>
      </c>
      <c r="H1571" s="32">
        <v>9.48</v>
      </c>
      <c r="I1571" s="32">
        <v>5.69</v>
      </c>
      <c r="J1571" s="68">
        <v>75</v>
      </c>
      <c r="K1571" s="68">
        <v>125</v>
      </c>
      <c r="L1571" s="68">
        <v>450</v>
      </c>
      <c r="M1571" s="68">
        <v>0</v>
      </c>
      <c r="N1571" s="68">
        <v>450</v>
      </c>
      <c r="O1571" s="68">
        <v>325</v>
      </c>
      <c r="P1571" s="32">
        <v>24.635000000000002</v>
      </c>
      <c r="Q1571" s="32">
        <v>7.5800000000000006E-2</v>
      </c>
      <c r="R1571" s="33">
        <v>4.9055967831232979E-3</v>
      </c>
      <c r="S1571" s="68">
        <v>0</v>
      </c>
      <c r="T1571" s="31" t="s">
        <v>417</v>
      </c>
      <c r="U1571" s="31" t="s">
        <v>417</v>
      </c>
      <c r="V1571" s="31" t="s">
        <v>417</v>
      </c>
      <c r="W1571" s="30">
        <v>1</v>
      </c>
      <c r="X1571" s="30">
        <v>1</v>
      </c>
    </row>
    <row r="1572" spans="1:24" hidden="1" x14ac:dyDescent="0.35">
      <c r="A1572" t="str">
        <f t="shared" si="24"/>
        <v>6117BOXLIN</v>
      </c>
      <c r="B1572" s="28">
        <v>6117</v>
      </c>
      <c r="C1572" s="25" t="s">
        <v>252</v>
      </c>
      <c r="D1572" s="25" t="s">
        <v>251</v>
      </c>
      <c r="E1572" s="25" t="s">
        <v>446</v>
      </c>
      <c r="F1572" s="26">
        <v>-3.79</v>
      </c>
      <c r="G1572" s="67">
        <v>-0.45</v>
      </c>
      <c r="H1572" s="26">
        <v>0.01</v>
      </c>
      <c r="I1572" s="26">
        <v>3.8</v>
      </c>
      <c r="J1572" s="67">
        <v>0.45</v>
      </c>
      <c r="K1572" s="67">
        <v>-0.01</v>
      </c>
      <c r="L1572" s="67">
        <v>1.5</v>
      </c>
      <c r="M1572" s="67">
        <v>0</v>
      </c>
      <c r="N1572" s="67">
        <v>1.5</v>
      </c>
      <c r="O1572" s="67">
        <v>1.5</v>
      </c>
      <c r="P1572" s="26">
        <v>12.63</v>
      </c>
      <c r="Q1572" s="26">
        <v>8.42</v>
      </c>
      <c r="R1572" s="27">
        <v>2.1239445231744547E-3</v>
      </c>
      <c r="S1572" s="67">
        <v>0</v>
      </c>
      <c r="T1572" s="25" t="s">
        <v>417</v>
      </c>
      <c r="U1572" s="25" t="s">
        <v>417</v>
      </c>
      <c r="V1572" s="25" t="s">
        <v>417</v>
      </c>
      <c r="W1572" s="24">
        <v>1</v>
      </c>
      <c r="X1572" s="24">
        <v>1</v>
      </c>
    </row>
    <row r="1573" spans="1:24" hidden="1" x14ac:dyDescent="0.35">
      <c r="A1573" t="str">
        <f t="shared" si="24"/>
        <v>6117GSHAKE</v>
      </c>
      <c r="B1573" s="34">
        <v>6117</v>
      </c>
      <c r="C1573" s="31" t="s">
        <v>208</v>
      </c>
      <c r="D1573" s="31" t="s">
        <v>207</v>
      </c>
      <c r="E1573" s="31" t="s">
        <v>446</v>
      </c>
      <c r="F1573" s="32">
        <v>-3.76</v>
      </c>
      <c r="G1573" s="68">
        <v>-1.57</v>
      </c>
      <c r="H1573" s="32">
        <v>-3.61</v>
      </c>
      <c r="I1573" s="32">
        <v>0.15</v>
      </c>
      <c r="J1573" s="68">
        <v>0.06</v>
      </c>
      <c r="K1573" s="68">
        <v>-1.51</v>
      </c>
      <c r="L1573" s="68">
        <v>0</v>
      </c>
      <c r="M1573" s="68">
        <v>2</v>
      </c>
      <c r="N1573" s="68">
        <v>2</v>
      </c>
      <c r="O1573" s="68">
        <v>3.5</v>
      </c>
      <c r="P1573" s="32">
        <v>8.4350000000000005</v>
      </c>
      <c r="Q1573" s="32">
        <v>2.41</v>
      </c>
      <c r="R1573" s="33">
        <v>1.4184855148833353E-3</v>
      </c>
      <c r="S1573" s="68">
        <v>0</v>
      </c>
      <c r="T1573" s="31" t="s">
        <v>417</v>
      </c>
      <c r="U1573" s="31" t="s">
        <v>417</v>
      </c>
      <c r="V1573" s="31" t="s">
        <v>417</v>
      </c>
      <c r="W1573" s="30">
        <v>1</v>
      </c>
      <c r="X1573" s="30">
        <v>1</v>
      </c>
    </row>
    <row r="1574" spans="1:24" hidden="1" x14ac:dyDescent="0.35">
      <c r="A1574" t="str">
        <f t="shared" si="24"/>
        <v>5427TOTS</v>
      </c>
      <c r="B1574" s="28">
        <v>5427</v>
      </c>
      <c r="C1574" s="25" t="s">
        <v>383</v>
      </c>
      <c r="D1574" s="25" t="s">
        <v>522</v>
      </c>
      <c r="E1574" s="25" t="s">
        <v>446</v>
      </c>
      <c r="F1574" s="26">
        <v>-3.75</v>
      </c>
      <c r="G1574" s="67">
        <v>-2</v>
      </c>
      <c r="H1574" s="26">
        <v>30.01</v>
      </c>
      <c r="I1574" s="26">
        <v>33.76</v>
      </c>
      <c r="J1574" s="67">
        <v>18</v>
      </c>
      <c r="K1574" s="67">
        <v>16</v>
      </c>
      <c r="L1574" s="67">
        <v>12</v>
      </c>
      <c r="M1574" s="67">
        <v>8</v>
      </c>
      <c r="N1574" s="67">
        <v>20</v>
      </c>
      <c r="O1574" s="67">
        <v>4</v>
      </c>
      <c r="P1574" s="26">
        <v>7.5</v>
      </c>
      <c r="Q1574" s="26">
        <v>1.875</v>
      </c>
      <c r="R1574" s="27">
        <v>1.1873264395893769E-3</v>
      </c>
      <c r="S1574" s="67">
        <v>0</v>
      </c>
      <c r="T1574" s="25" t="s">
        <v>417</v>
      </c>
      <c r="U1574" s="25" t="s">
        <v>417</v>
      </c>
      <c r="V1574" s="25" t="s">
        <v>417</v>
      </c>
      <c r="W1574" s="24">
        <v>1</v>
      </c>
      <c r="X1574" s="24">
        <v>1</v>
      </c>
    </row>
    <row r="1575" spans="1:24" hidden="1" x14ac:dyDescent="0.35">
      <c r="A1575" t="str">
        <f t="shared" si="24"/>
        <v>6118ONIONS</v>
      </c>
      <c r="B1575" s="34">
        <v>6118</v>
      </c>
      <c r="C1575" s="31" t="s">
        <v>52</v>
      </c>
      <c r="D1575" s="31" t="s">
        <v>232</v>
      </c>
      <c r="E1575" s="31" t="s">
        <v>446</v>
      </c>
      <c r="F1575" s="32">
        <v>-3.75</v>
      </c>
      <c r="G1575" s="68">
        <v>-0.73</v>
      </c>
      <c r="H1575" s="32">
        <v>31.33</v>
      </c>
      <c r="I1575" s="32">
        <v>35.08</v>
      </c>
      <c r="J1575" s="68">
        <v>6.85</v>
      </c>
      <c r="K1575" s="68">
        <v>6.12</v>
      </c>
      <c r="L1575" s="68">
        <v>2.5</v>
      </c>
      <c r="M1575" s="68">
        <v>9</v>
      </c>
      <c r="N1575" s="68">
        <v>11.5</v>
      </c>
      <c r="O1575" s="68">
        <v>5.38</v>
      </c>
      <c r="P1575" s="32">
        <v>27.5456</v>
      </c>
      <c r="Q1575" s="32">
        <v>5.12</v>
      </c>
      <c r="R1575" s="33">
        <v>5.2603607992281944E-3</v>
      </c>
      <c r="S1575" s="68">
        <v>0</v>
      </c>
      <c r="T1575" s="31" t="s">
        <v>417</v>
      </c>
      <c r="U1575" s="31" t="s">
        <v>417</v>
      </c>
      <c r="V1575" s="31" t="s">
        <v>417</v>
      </c>
      <c r="W1575" s="30">
        <v>1</v>
      </c>
      <c r="X1575" s="30">
        <v>1</v>
      </c>
    </row>
    <row r="1576" spans="1:24" hidden="1" x14ac:dyDescent="0.35">
      <c r="A1576" t="str">
        <f t="shared" si="24"/>
        <v>5477SPINACH</v>
      </c>
      <c r="B1576" s="28">
        <v>5477</v>
      </c>
      <c r="C1576" s="25" t="s">
        <v>91</v>
      </c>
      <c r="D1576" s="25" t="s">
        <v>166</v>
      </c>
      <c r="E1576" s="25" t="s">
        <v>446</v>
      </c>
      <c r="F1576" s="26">
        <v>-3.73</v>
      </c>
      <c r="G1576" s="67">
        <v>-1.18</v>
      </c>
      <c r="H1576" s="26">
        <v>18.13</v>
      </c>
      <c r="I1576" s="26">
        <v>21.86</v>
      </c>
      <c r="J1576" s="67">
        <v>6.89</v>
      </c>
      <c r="K1576" s="67">
        <v>5.71</v>
      </c>
      <c r="L1576" s="67">
        <v>4</v>
      </c>
      <c r="M1576" s="67">
        <v>5</v>
      </c>
      <c r="N1576" s="67">
        <v>9</v>
      </c>
      <c r="O1576" s="67">
        <v>3.29</v>
      </c>
      <c r="P1576" s="26">
        <v>10.4293</v>
      </c>
      <c r="Q1576" s="26">
        <v>3.17</v>
      </c>
      <c r="R1576" s="27">
        <v>3.0179514767063763E-3</v>
      </c>
      <c r="S1576" s="67">
        <v>0</v>
      </c>
      <c r="T1576" s="25" t="s">
        <v>417</v>
      </c>
      <c r="U1576" s="25" t="s">
        <v>417</v>
      </c>
      <c r="V1576" s="25" t="s">
        <v>417</v>
      </c>
      <c r="W1576" s="24">
        <v>1</v>
      </c>
      <c r="X1576" s="24">
        <v>1</v>
      </c>
    </row>
    <row r="1577" spans="1:24" hidden="1" x14ac:dyDescent="0.35">
      <c r="A1577" t="str">
        <f t="shared" si="24"/>
        <v>6172TOTS</v>
      </c>
      <c r="B1577" s="34">
        <v>6172</v>
      </c>
      <c r="C1577" s="31" t="s">
        <v>383</v>
      </c>
      <c r="D1577" s="31" t="s">
        <v>522</v>
      </c>
      <c r="E1577" s="31" t="s">
        <v>446</v>
      </c>
      <c r="F1577" s="32">
        <v>3.73</v>
      </c>
      <c r="G1577" s="68">
        <v>2</v>
      </c>
      <c r="H1577" s="32">
        <v>11.24</v>
      </c>
      <c r="I1577" s="32">
        <v>7.51</v>
      </c>
      <c r="J1577" s="68">
        <v>4</v>
      </c>
      <c r="K1577" s="68">
        <v>6</v>
      </c>
      <c r="L1577" s="68">
        <v>5</v>
      </c>
      <c r="M1577" s="68">
        <v>8</v>
      </c>
      <c r="N1577" s="68">
        <v>13</v>
      </c>
      <c r="O1577" s="68">
        <v>7</v>
      </c>
      <c r="P1577" s="32">
        <v>13.125</v>
      </c>
      <c r="Q1577" s="32">
        <v>1.875</v>
      </c>
      <c r="R1577" s="33">
        <v>3.3807612711940567E-3</v>
      </c>
      <c r="S1577" s="68">
        <v>0</v>
      </c>
      <c r="T1577" s="31" t="s">
        <v>417</v>
      </c>
      <c r="U1577" s="31" t="s">
        <v>417</v>
      </c>
      <c r="V1577" s="31" t="s">
        <v>417</v>
      </c>
      <c r="W1577" s="30">
        <v>1</v>
      </c>
      <c r="X1577" s="30">
        <v>1</v>
      </c>
    </row>
    <row r="1578" spans="1:24" hidden="1" x14ac:dyDescent="0.35">
      <c r="A1578" t="str">
        <f t="shared" si="24"/>
        <v>619210PIZBO</v>
      </c>
      <c r="B1578" s="28">
        <v>6192</v>
      </c>
      <c r="C1578" s="25" t="s">
        <v>174</v>
      </c>
      <c r="D1578" s="25" t="s">
        <v>173</v>
      </c>
      <c r="E1578" s="25" t="s">
        <v>446</v>
      </c>
      <c r="F1578" s="26">
        <v>3.69</v>
      </c>
      <c r="G1578" s="67">
        <v>13</v>
      </c>
      <c r="H1578" s="26">
        <v>30.4</v>
      </c>
      <c r="I1578" s="26">
        <v>26.71</v>
      </c>
      <c r="J1578" s="67">
        <v>94</v>
      </c>
      <c r="K1578" s="67">
        <v>107</v>
      </c>
      <c r="L1578" s="67">
        <v>289</v>
      </c>
      <c r="M1578" s="67">
        <v>0</v>
      </c>
      <c r="N1578" s="67">
        <v>289</v>
      </c>
      <c r="O1578" s="67">
        <v>182</v>
      </c>
      <c r="P1578" s="26">
        <v>51.706200000000003</v>
      </c>
      <c r="Q1578" s="26">
        <v>0.28410000000000002</v>
      </c>
      <c r="R1578" s="27">
        <v>1.1215257098135353E-2</v>
      </c>
      <c r="S1578" s="67">
        <v>0</v>
      </c>
      <c r="T1578" s="25" t="s">
        <v>417</v>
      </c>
      <c r="U1578" s="25" t="s">
        <v>417</v>
      </c>
      <c r="V1578" s="25" t="s">
        <v>417</v>
      </c>
      <c r="W1578" s="24">
        <v>1</v>
      </c>
      <c r="X1578" s="24">
        <v>1</v>
      </c>
    </row>
    <row r="1579" spans="1:24" hidden="1" x14ac:dyDescent="0.35">
      <c r="A1579" t="str">
        <f t="shared" si="24"/>
        <v>611720OZDIET</v>
      </c>
      <c r="B1579" s="34">
        <v>6117</v>
      </c>
      <c r="C1579" s="31" t="s">
        <v>131</v>
      </c>
      <c r="D1579" s="31" t="s">
        <v>160</v>
      </c>
      <c r="E1579" s="31" t="s">
        <v>461</v>
      </c>
      <c r="F1579" s="32">
        <v>3.68</v>
      </c>
      <c r="G1579" s="68">
        <v>5</v>
      </c>
      <c r="H1579" s="32">
        <v>8.81</v>
      </c>
      <c r="I1579" s="32">
        <v>5.13</v>
      </c>
      <c r="J1579" s="68">
        <v>7</v>
      </c>
      <c r="K1579" s="68">
        <v>12</v>
      </c>
      <c r="L1579" s="68">
        <v>17</v>
      </c>
      <c r="M1579" s="68">
        <v>0</v>
      </c>
      <c r="N1579" s="68">
        <v>17</v>
      </c>
      <c r="O1579" s="68">
        <v>5</v>
      </c>
      <c r="P1579" s="32">
        <v>3.673</v>
      </c>
      <c r="Q1579" s="32">
        <v>0.73460000000000003</v>
      </c>
      <c r="R1579" s="33">
        <v>6.1767602799839836E-4</v>
      </c>
      <c r="S1579" s="68">
        <v>0</v>
      </c>
      <c r="T1579" s="31" t="s">
        <v>417</v>
      </c>
      <c r="U1579" s="31" t="s">
        <v>417</v>
      </c>
      <c r="V1579" s="31" t="s">
        <v>417</v>
      </c>
      <c r="W1579" s="30">
        <v>1</v>
      </c>
      <c r="X1579" s="30">
        <v>1</v>
      </c>
    </row>
    <row r="1580" spans="1:24" hidden="1" x14ac:dyDescent="0.35">
      <c r="A1580" t="str">
        <f t="shared" si="24"/>
        <v>6194ACHEESE</v>
      </c>
      <c r="B1580" s="28">
        <v>6194</v>
      </c>
      <c r="C1580" s="25" t="s">
        <v>105</v>
      </c>
      <c r="D1580" s="25" t="s">
        <v>187</v>
      </c>
      <c r="E1580" s="25" t="s">
        <v>446</v>
      </c>
      <c r="F1580" s="26">
        <v>3.68</v>
      </c>
      <c r="G1580" s="67">
        <v>1.63</v>
      </c>
      <c r="H1580" s="26">
        <v>36.44</v>
      </c>
      <c r="I1580" s="26">
        <v>32.76</v>
      </c>
      <c r="J1580" s="67">
        <v>14.46</v>
      </c>
      <c r="K1580" s="67">
        <v>16.079999999999998</v>
      </c>
      <c r="L1580" s="67">
        <v>21.47</v>
      </c>
      <c r="M1580" s="67">
        <v>20</v>
      </c>
      <c r="N1580" s="67">
        <v>41.47</v>
      </c>
      <c r="O1580" s="67">
        <v>25.39</v>
      </c>
      <c r="P1580" s="26">
        <v>57.546435000000002</v>
      </c>
      <c r="Q1580" s="26">
        <v>2.2665000000000002</v>
      </c>
      <c r="R1580" s="27">
        <v>8.4398589941449571E-3</v>
      </c>
      <c r="S1580" s="67">
        <v>0</v>
      </c>
      <c r="T1580" s="25" t="s">
        <v>417</v>
      </c>
      <c r="U1580" s="25" t="s">
        <v>417</v>
      </c>
      <c r="V1580" s="25" t="s">
        <v>417</v>
      </c>
      <c r="W1580" s="24">
        <v>1</v>
      </c>
      <c r="X1580" s="24">
        <v>1</v>
      </c>
    </row>
    <row r="1581" spans="1:24" hidden="1" x14ac:dyDescent="0.35">
      <c r="A1581" t="str">
        <f t="shared" si="24"/>
        <v>4391RANDRE</v>
      </c>
      <c r="B1581" s="34">
        <v>4391</v>
      </c>
      <c r="C1581" s="31" t="s">
        <v>245</v>
      </c>
      <c r="D1581" s="31" t="s">
        <v>497</v>
      </c>
      <c r="E1581" s="31" t="s">
        <v>446</v>
      </c>
      <c r="F1581" s="32">
        <v>-3.68</v>
      </c>
      <c r="G1581" s="68">
        <v>-1.29</v>
      </c>
      <c r="H1581" s="32">
        <v>-1.42</v>
      </c>
      <c r="I1581" s="32">
        <v>2.2599999999999998</v>
      </c>
      <c r="J1581" s="68">
        <v>0.79</v>
      </c>
      <c r="K1581" s="68">
        <v>-0.5</v>
      </c>
      <c r="L1581" s="68">
        <v>5</v>
      </c>
      <c r="M1581" s="68">
        <v>0</v>
      </c>
      <c r="N1581" s="68">
        <v>5</v>
      </c>
      <c r="O1581" s="68">
        <v>5.5</v>
      </c>
      <c r="P1581" s="32">
        <v>15.6816</v>
      </c>
      <c r="Q1581" s="32">
        <v>2.8512</v>
      </c>
      <c r="R1581" s="33">
        <v>3.4949738689324626E-3</v>
      </c>
      <c r="S1581" s="68">
        <v>0</v>
      </c>
      <c r="T1581" s="31" t="s">
        <v>417</v>
      </c>
      <c r="U1581" s="31" t="s">
        <v>417</v>
      </c>
      <c r="V1581" s="31" t="s">
        <v>417</v>
      </c>
      <c r="W1581" s="30">
        <v>1</v>
      </c>
      <c r="X1581" s="30">
        <v>1</v>
      </c>
    </row>
    <row r="1582" spans="1:24" hidden="1" x14ac:dyDescent="0.35">
      <c r="A1582" t="str">
        <f t="shared" si="24"/>
        <v>548720OZDIET</v>
      </c>
      <c r="B1582" s="28">
        <v>5487</v>
      </c>
      <c r="C1582" s="25" t="s">
        <v>131</v>
      </c>
      <c r="D1582" s="25" t="s">
        <v>160</v>
      </c>
      <c r="E1582" s="25" t="s">
        <v>461</v>
      </c>
      <c r="F1582" s="26">
        <v>3.67</v>
      </c>
      <c r="G1582" s="67">
        <v>5</v>
      </c>
      <c r="H1582" s="26">
        <v>10.27</v>
      </c>
      <c r="I1582" s="26">
        <v>6.6</v>
      </c>
      <c r="J1582" s="67">
        <v>9</v>
      </c>
      <c r="K1582" s="67">
        <v>14</v>
      </c>
      <c r="L1582" s="67">
        <v>62</v>
      </c>
      <c r="M1582" s="67">
        <v>0</v>
      </c>
      <c r="N1582" s="67">
        <v>62</v>
      </c>
      <c r="O1582" s="67">
        <v>48</v>
      </c>
      <c r="P1582" s="26">
        <v>35.260800000000003</v>
      </c>
      <c r="Q1582" s="26">
        <v>0.73460000000000003</v>
      </c>
      <c r="R1582" s="27">
        <v>3.7248995689081175E-3</v>
      </c>
      <c r="S1582" s="67">
        <v>0</v>
      </c>
      <c r="T1582" s="25" t="s">
        <v>417</v>
      </c>
      <c r="U1582" s="25" t="s">
        <v>417</v>
      </c>
      <c r="V1582" s="25" t="s">
        <v>417</v>
      </c>
      <c r="W1582" s="24">
        <v>1</v>
      </c>
      <c r="X1582" s="24">
        <v>1</v>
      </c>
    </row>
    <row r="1583" spans="1:24" hidden="1" x14ac:dyDescent="0.35">
      <c r="A1583" t="str">
        <f t="shared" si="24"/>
        <v>546820OZDRP</v>
      </c>
      <c r="B1583" s="34">
        <v>5468</v>
      </c>
      <c r="C1583" s="31" t="s">
        <v>462</v>
      </c>
      <c r="D1583" s="31" t="s">
        <v>463</v>
      </c>
      <c r="E1583" s="31" t="s">
        <v>461</v>
      </c>
      <c r="F1583" s="32">
        <v>3.67</v>
      </c>
      <c r="G1583" s="68">
        <v>5</v>
      </c>
      <c r="H1583" s="32">
        <v>13.22</v>
      </c>
      <c r="I1583" s="32">
        <v>9.5500000000000007</v>
      </c>
      <c r="J1583" s="68">
        <v>13</v>
      </c>
      <c r="K1583" s="68">
        <v>18</v>
      </c>
      <c r="L1583" s="68">
        <v>20</v>
      </c>
      <c r="M1583" s="68">
        <v>0</v>
      </c>
      <c r="N1583" s="68">
        <v>20</v>
      </c>
      <c r="O1583" s="68">
        <v>2</v>
      </c>
      <c r="P1583" s="32">
        <v>1.4692000000000001</v>
      </c>
      <c r="Q1583" s="32">
        <v>0.73460000000000003</v>
      </c>
      <c r="R1583" s="33">
        <v>2.331212488495073E-4</v>
      </c>
      <c r="S1583" s="68">
        <v>0</v>
      </c>
      <c r="T1583" s="31" t="s">
        <v>417</v>
      </c>
      <c r="U1583" s="31" t="s">
        <v>417</v>
      </c>
      <c r="V1583" s="31" t="s">
        <v>417</v>
      </c>
      <c r="W1583" s="30">
        <v>1</v>
      </c>
      <c r="X1583" s="30">
        <v>1</v>
      </c>
    </row>
    <row r="1584" spans="1:24" hidden="1" x14ac:dyDescent="0.35">
      <c r="A1584" t="str">
        <f t="shared" si="24"/>
        <v>4283SUBBOX</v>
      </c>
      <c r="B1584" s="28">
        <v>4283</v>
      </c>
      <c r="C1584" s="25" t="s">
        <v>165</v>
      </c>
      <c r="D1584" s="25" t="s">
        <v>454</v>
      </c>
      <c r="E1584" s="25" t="s">
        <v>446</v>
      </c>
      <c r="F1584" s="26">
        <v>3.67</v>
      </c>
      <c r="G1584" s="67">
        <v>21</v>
      </c>
      <c r="H1584" s="26">
        <v>78.5</v>
      </c>
      <c r="I1584" s="26">
        <v>74.83</v>
      </c>
      <c r="J1584" s="67">
        <v>428</v>
      </c>
      <c r="K1584" s="67">
        <v>449</v>
      </c>
      <c r="L1584" s="67">
        <v>369</v>
      </c>
      <c r="M1584" s="67">
        <v>400</v>
      </c>
      <c r="N1584" s="67">
        <v>769</v>
      </c>
      <c r="O1584" s="67">
        <v>320</v>
      </c>
      <c r="P1584" s="26">
        <v>55.968000000000004</v>
      </c>
      <c r="Q1584" s="26">
        <v>0.1749</v>
      </c>
      <c r="R1584" s="27">
        <v>1.0551806223831171E-2</v>
      </c>
      <c r="S1584" s="67">
        <v>0</v>
      </c>
      <c r="T1584" s="25" t="s">
        <v>417</v>
      </c>
      <c r="U1584" s="25" t="s">
        <v>417</v>
      </c>
      <c r="V1584" s="25" t="s">
        <v>417</v>
      </c>
      <c r="W1584" s="24">
        <v>1</v>
      </c>
      <c r="X1584" s="24">
        <v>1</v>
      </c>
    </row>
    <row r="1585" spans="1:24" hidden="1" x14ac:dyDescent="0.35">
      <c r="A1585" t="str">
        <f t="shared" si="24"/>
        <v>5480ITALSAU</v>
      </c>
      <c r="B1585" s="34">
        <v>5480</v>
      </c>
      <c r="C1585" s="31" t="s">
        <v>31</v>
      </c>
      <c r="D1585" s="31" t="s">
        <v>193</v>
      </c>
      <c r="E1585" s="31" t="s">
        <v>446</v>
      </c>
      <c r="F1585" s="32">
        <v>3.66</v>
      </c>
      <c r="G1585" s="68">
        <v>1.68</v>
      </c>
      <c r="H1585" s="32">
        <v>115.33</v>
      </c>
      <c r="I1585" s="32">
        <v>111.67</v>
      </c>
      <c r="J1585" s="68">
        <v>51.04</v>
      </c>
      <c r="K1585" s="68">
        <v>52.72</v>
      </c>
      <c r="L1585" s="68">
        <v>24.74</v>
      </c>
      <c r="M1585" s="68">
        <v>60</v>
      </c>
      <c r="N1585" s="68">
        <v>84.74</v>
      </c>
      <c r="O1585" s="68">
        <v>32.020000000000003</v>
      </c>
      <c r="P1585" s="32">
        <v>70.043750000000003</v>
      </c>
      <c r="Q1585" s="32">
        <v>2.1875</v>
      </c>
      <c r="R1585" s="33">
        <v>1.0966056439759156E-2</v>
      </c>
      <c r="S1585" s="68">
        <v>0</v>
      </c>
      <c r="T1585" s="31" t="s">
        <v>417</v>
      </c>
      <c r="U1585" s="31" t="s">
        <v>417</v>
      </c>
      <c r="V1585" s="31" t="s">
        <v>417</v>
      </c>
      <c r="W1585" s="30">
        <v>1</v>
      </c>
      <c r="X1585" s="30">
        <v>1</v>
      </c>
    </row>
    <row r="1586" spans="1:24" hidden="1" x14ac:dyDescent="0.35">
      <c r="A1586" t="str">
        <f t="shared" si="24"/>
        <v>5469PMARIN</v>
      </c>
      <c r="B1586" s="28">
        <v>5469</v>
      </c>
      <c r="C1586" s="25" t="s">
        <v>45</v>
      </c>
      <c r="D1586" s="25" t="s">
        <v>215</v>
      </c>
      <c r="E1586" s="25" t="s">
        <v>446</v>
      </c>
      <c r="F1586" s="26">
        <v>3.65</v>
      </c>
      <c r="G1586" s="67">
        <v>1.67</v>
      </c>
      <c r="H1586" s="26">
        <v>23.25</v>
      </c>
      <c r="I1586" s="26">
        <v>19.600000000000001</v>
      </c>
      <c r="J1586" s="67">
        <v>8.9700000000000006</v>
      </c>
      <c r="K1586" s="67">
        <v>10.64</v>
      </c>
      <c r="L1586" s="67">
        <v>29.65</v>
      </c>
      <c r="M1586" s="67">
        <v>0</v>
      </c>
      <c r="N1586" s="67">
        <v>29.65</v>
      </c>
      <c r="O1586" s="67">
        <v>19</v>
      </c>
      <c r="P1586" s="26">
        <v>41.486499999999999</v>
      </c>
      <c r="Q1586" s="26">
        <v>2.1835</v>
      </c>
      <c r="R1586" s="27">
        <v>6.0210481614914879E-3</v>
      </c>
      <c r="S1586" s="67">
        <v>0</v>
      </c>
      <c r="T1586" s="25" t="s">
        <v>417</v>
      </c>
      <c r="U1586" s="25" t="s">
        <v>417</v>
      </c>
      <c r="V1586" s="25" t="s">
        <v>417</v>
      </c>
      <c r="W1586" s="24">
        <v>1</v>
      </c>
      <c r="X1586" s="24">
        <v>1</v>
      </c>
    </row>
    <row r="1587" spans="1:24" hidden="1" x14ac:dyDescent="0.35">
      <c r="A1587" t="str">
        <f t="shared" si="24"/>
        <v>6194DTOMATOE</v>
      </c>
      <c r="B1587" s="34">
        <v>6194</v>
      </c>
      <c r="C1587" s="31" t="s">
        <v>80</v>
      </c>
      <c r="D1587" s="31" t="s">
        <v>195</v>
      </c>
      <c r="E1587" s="31" t="s">
        <v>446</v>
      </c>
      <c r="F1587" s="32">
        <v>3.65</v>
      </c>
      <c r="G1587" s="68">
        <v>0.66</v>
      </c>
      <c r="H1587" s="32">
        <v>15.52</v>
      </c>
      <c r="I1587" s="32">
        <v>11.87</v>
      </c>
      <c r="J1587" s="68">
        <v>2.15</v>
      </c>
      <c r="K1587" s="68">
        <v>2.82</v>
      </c>
      <c r="L1587" s="68">
        <v>8.51</v>
      </c>
      <c r="M1587" s="68">
        <v>6</v>
      </c>
      <c r="N1587" s="68">
        <v>14.51</v>
      </c>
      <c r="O1587" s="68">
        <v>11.69</v>
      </c>
      <c r="P1587" s="32">
        <v>64.275126999999998</v>
      </c>
      <c r="Q1587" s="32">
        <v>5.4983000000000004</v>
      </c>
      <c r="R1587" s="33">
        <v>9.4267005195154008E-3</v>
      </c>
      <c r="S1587" s="68">
        <v>0</v>
      </c>
      <c r="T1587" s="31" t="s">
        <v>417</v>
      </c>
      <c r="U1587" s="31" t="s">
        <v>417</v>
      </c>
      <c r="V1587" s="31" t="s">
        <v>417</v>
      </c>
      <c r="W1587" s="30">
        <v>1</v>
      </c>
      <c r="X1587" s="30">
        <v>1</v>
      </c>
    </row>
    <row r="1588" spans="1:24" hidden="1" x14ac:dyDescent="0.35">
      <c r="A1588" t="str">
        <f t="shared" si="24"/>
        <v>4391BEEF</v>
      </c>
      <c r="B1588" s="28">
        <v>4391</v>
      </c>
      <c r="C1588" s="25" t="s">
        <v>11</v>
      </c>
      <c r="D1588" s="25" t="s">
        <v>192</v>
      </c>
      <c r="E1588" s="25" t="s">
        <v>446</v>
      </c>
      <c r="F1588" s="26">
        <v>-3.64</v>
      </c>
      <c r="G1588" s="67">
        <v>-1.08</v>
      </c>
      <c r="H1588" s="26">
        <v>27.59</v>
      </c>
      <c r="I1588" s="26">
        <v>31.23</v>
      </c>
      <c r="J1588" s="67">
        <v>9.4</v>
      </c>
      <c r="K1588" s="67">
        <v>8.3000000000000007</v>
      </c>
      <c r="L1588" s="67">
        <v>1.3</v>
      </c>
      <c r="M1588" s="67">
        <v>20</v>
      </c>
      <c r="N1588" s="67">
        <v>21.3</v>
      </c>
      <c r="O1588" s="67">
        <v>13</v>
      </c>
      <c r="P1588" s="26">
        <v>43.225000000000001</v>
      </c>
      <c r="Q1588" s="26">
        <v>3.3250000000000002</v>
      </c>
      <c r="R1588" s="27">
        <v>9.633598962134329E-3</v>
      </c>
      <c r="S1588" s="67">
        <v>0</v>
      </c>
      <c r="T1588" s="25" t="s">
        <v>417</v>
      </c>
      <c r="U1588" s="25" t="s">
        <v>417</v>
      </c>
      <c r="V1588" s="25" t="s">
        <v>417</v>
      </c>
      <c r="W1588" s="24">
        <v>1</v>
      </c>
      <c r="X1588" s="24">
        <v>1</v>
      </c>
    </row>
    <row r="1589" spans="1:24" hidden="1" x14ac:dyDescent="0.35">
      <c r="A1589" t="str">
        <f t="shared" si="24"/>
        <v>5423BANAPEP</v>
      </c>
      <c r="B1589" s="34">
        <v>5423</v>
      </c>
      <c r="C1589" s="31" t="s">
        <v>87</v>
      </c>
      <c r="D1589" s="31" t="s">
        <v>170</v>
      </c>
      <c r="E1589" s="31" t="s">
        <v>446</v>
      </c>
      <c r="F1589" s="32">
        <v>3.63</v>
      </c>
      <c r="G1589" s="68">
        <v>0.56999999999999995</v>
      </c>
      <c r="H1589" s="32">
        <v>11.12</v>
      </c>
      <c r="I1589" s="32">
        <v>7.49</v>
      </c>
      <c r="J1589" s="68">
        <v>1.18</v>
      </c>
      <c r="K1589" s="68">
        <v>1.75</v>
      </c>
      <c r="L1589" s="68">
        <v>8</v>
      </c>
      <c r="M1589" s="68">
        <v>0</v>
      </c>
      <c r="N1589" s="68">
        <v>8</v>
      </c>
      <c r="O1589" s="68">
        <v>6.25</v>
      </c>
      <c r="P1589" s="32">
        <v>39.72625</v>
      </c>
      <c r="Q1589" s="32">
        <v>6.3562000000000003</v>
      </c>
      <c r="R1589" s="33">
        <v>8.8367721476019494E-3</v>
      </c>
      <c r="S1589" s="68">
        <v>0</v>
      </c>
      <c r="T1589" s="31" t="s">
        <v>417</v>
      </c>
      <c r="U1589" s="31" t="s">
        <v>417</v>
      </c>
      <c r="V1589" s="31" t="s">
        <v>417</v>
      </c>
      <c r="W1589" s="30">
        <v>1</v>
      </c>
      <c r="X1589" s="30">
        <v>1</v>
      </c>
    </row>
    <row r="1590" spans="1:24" x14ac:dyDescent="0.35">
      <c r="A1590" t="str">
        <f t="shared" si="24"/>
        <v>1368PROV</v>
      </c>
      <c r="B1590" s="28">
        <v>1368</v>
      </c>
      <c r="C1590" s="25" t="s">
        <v>112</v>
      </c>
      <c r="D1590" s="25" t="s">
        <v>255</v>
      </c>
      <c r="E1590" s="25" t="s">
        <v>446</v>
      </c>
      <c r="F1590" s="26">
        <v>3.63</v>
      </c>
      <c r="G1590" s="67">
        <v>1.45</v>
      </c>
      <c r="H1590" s="26">
        <v>41.31</v>
      </c>
      <c r="I1590" s="26">
        <v>37.68</v>
      </c>
      <c r="J1590" s="67">
        <v>15.04</v>
      </c>
      <c r="K1590" s="67">
        <v>16.489999999999998</v>
      </c>
      <c r="L1590" s="67">
        <v>19.5</v>
      </c>
      <c r="M1590" s="67">
        <v>0</v>
      </c>
      <c r="N1590" s="67">
        <v>19.5</v>
      </c>
      <c r="O1590" s="67">
        <v>3</v>
      </c>
      <c r="P1590" s="26">
        <v>7.5132000000000003</v>
      </c>
      <c r="Q1590" s="26">
        <v>2.5044</v>
      </c>
      <c r="R1590" s="27">
        <v>7.9344848868983706E-4</v>
      </c>
      <c r="S1590" s="67">
        <v>0</v>
      </c>
      <c r="T1590" s="25" t="s">
        <v>417</v>
      </c>
      <c r="U1590" s="25" t="s">
        <v>417</v>
      </c>
      <c r="V1590" s="25" t="s">
        <v>417</v>
      </c>
      <c r="W1590" s="24">
        <v>1</v>
      </c>
      <c r="X1590" s="24">
        <v>1</v>
      </c>
    </row>
    <row r="1591" spans="1:24" hidden="1" x14ac:dyDescent="0.35">
      <c r="A1591" t="str">
        <f t="shared" si="24"/>
        <v>5487RANCHCP</v>
      </c>
      <c r="B1591" s="34">
        <v>5487</v>
      </c>
      <c r="C1591" s="31" t="s">
        <v>246</v>
      </c>
      <c r="D1591" s="31" t="s">
        <v>457</v>
      </c>
      <c r="E1591" s="31" t="s">
        <v>446</v>
      </c>
      <c r="F1591" s="32">
        <v>3.63</v>
      </c>
      <c r="G1591" s="68">
        <v>18</v>
      </c>
      <c r="H1591" s="32">
        <v>109.39</v>
      </c>
      <c r="I1591" s="32">
        <v>105.76</v>
      </c>
      <c r="J1591" s="68">
        <v>524</v>
      </c>
      <c r="K1591" s="68">
        <v>542</v>
      </c>
      <c r="L1591" s="68">
        <v>152</v>
      </c>
      <c r="M1591" s="68">
        <v>600</v>
      </c>
      <c r="N1591" s="68">
        <v>752</v>
      </c>
      <c r="O1591" s="68">
        <v>210</v>
      </c>
      <c r="P1591" s="32">
        <v>42.378</v>
      </c>
      <c r="Q1591" s="32">
        <v>0.20180000000000001</v>
      </c>
      <c r="R1591" s="33">
        <v>4.4767502135852899E-3</v>
      </c>
      <c r="S1591" s="68">
        <v>0</v>
      </c>
      <c r="T1591" s="31" t="s">
        <v>417</v>
      </c>
      <c r="U1591" s="31" t="s">
        <v>417</v>
      </c>
      <c r="V1591" s="31" t="s">
        <v>417</v>
      </c>
      <c r="W1591" s="30">
        <v>1</v>
      </c>
      <c r="X1591" s="30">
        <v>1</v>
      </c>
    </row>
    <row r="1592" spans="1:24" hidden="1" x14ac:dyDescent="0.35">
      <c r="A1592" t="str">
        <f t="shared" si="24"/>
        <v>6117CORNFL</v>
      </c>
      <c r="B1592" s="28">
        <v>6117</v>
      </c>
      <c r="C1592" s="25" t="s">
        <v>194</v>
      </c>
      <c r="D1592" s="25" t="s">
        <v>471</v>
      </c>
      <c r="E1592" s="25" t="s">
        <v>446</v>
      </c>
      <c r="F1592" s="26">
        <v>-3.62</v>
      </c>
      <c r="G1592" s="67">
        <v>-8.9600000000000009</v>
      </c>
      <c r="H1592" s="26">
        <v>7.27</v>
      </c>
      <c r="I1592" s="26">
        <v>10.89</v>
      </c>
      <c r="J1592" s="67">
        <v>26.97</v>
      </c>
      <c r="K1592" s="67">
        <v>18.010000000000002</v>
      </c>
      <c r="L1592" s="67">
        <v>93</v>
      </c>
      <c r="M1592" s="67">
        <v>0</v>
      </c>
      <c r="N1592" s="67">
        <v>93</v>
      </c>
      <c r="O1592" s="67">
        <v>75</v>
      </c>
      <c r="P1592" s="26">
        <v>30.3</v>
      </c>
      <c r="Q1592" s="26">
        <v>0.40400000000000003</v>
      </c>
      <c r="R1592" s="27">
        <v>5.0954488560717315E-3</v>
      </c>
      <c r="S1592" s="67">
        <v>0</v>
      </c>
      <c r="T1592" s="25" t="s">
        <v>417</v>
      </c>
      <c r="U1592" s="25" t="s">
        <v>417</v>
      </c>
      <c r="V1592" s="25" t="s">
        <v>417</v>
      </c>
      <c r="W1592" s="24">
        <v>1</v>
      </c>
      <c r="X1592" s="24">
        <v>1</v>
      </c>
    </row>
    <row r="1593" spans="1:24" hidden="1" x14ac:dyDescent="0.35">
      <c r="A1593" t="str">
        <f t="shared" si="24"/>
        <v>1484CHEDCHS</v>
      </c>
      <c r="B1593" s="34">
        <v>1484</v>
      </c>
      <c r="C1593" s="31" t="s">
        <v>102</v>
      </c>
      <c r="D1593" s="31" t="s">
        <v>186</v>
      </c>
      <c r="E1593" s="31" t="s">
        <v>446</v>
      </c>
      <c r="F1593" s="32">
        <v>3.62</v>
      </c>
      <c r="G1593" s="68">
        <v>1.58</v>
      </c>
      <c r="H1593" s="32">
        <v>34.01</v>
      </c>
      <c r="I1593" s="32">
        <v>30.39</v>
      </c>
      <c r="J1593" s="68">
        <v>13.29</v>
      </c>
      <c r="K1593" s="68">
        <v>14.88</v>
      </c>
      <c r="L1593" s="68">
        <v>20.73</v>
      </c>
      <c r="M1593" s="68">
        <v>0</v>
      </c>
      <c r="N1593" s="68">
        <v>20.73</v>
      </c>
      <c r="O1593" s="68">
        <v>5.85</v>
      </c>
      <c r="P1593" s="32">
        <v>13.381875000000001</v>
      </c>
      <c r="Q1593" s="32">
        <v>2.2875000000000001</v>
      </c>
      <c r="R1593" s="33">
        <v>3.4818672432954958E-3</v>
      </c>
      <c r="S1593" s="68">
        <v>0</v>
      </c>
      <c r="T1593" s="31" t="s">
        <v>417</v>
      </c>
      <c r="U1593" s="31" t="s">
        <v>417</v>
      </c>
      <c r="V1593" s="31" t="s">
        <v>417</v>
      </c>
      <c r="W1593" s="30">
        <v>1</v>
      </c>
      <c r="X1593" s="30">
        <v>1</v>
      </c>
    </row>
    <row r="1594" spans="1:24" hidden="1" x14ac:dyDescent="0.35">
      <c r="A1594" t="str">
        <f t="shared" si="24"/>
        <v>870520OZORG</v>
      </c>
      <c r="B1594" s="28">
        <v>8705</v>
      </c>
      <c r="C1594" s="25" t="s">
        <v>134</v>
      </c>
      <c r="D1594" s="25" t="s">
        <v>161</v>
      </c>
      <c r="E1594" s="25" t="s">
        <v>461</v>
      </c>
      <c r="F1594" s="26">
        <v>-3.6</v>
      </c>
      <c r="G1594" s="67">
        <v>-5</v>
      </c>
      <c r="H1594" s="26">
        <v>2.16</v>
      </c>
      <c r="I1594" s="26">
        <v>5.76</v>
      </c>
      <c r="J1594" s="67">
        <v>8</v>
      </c>
      <c r="K1594" s="67">
        <v>3</v>
      </c>
      <c r="L1594" s="67">
        <v>25</v>
      </c>
      <c r="M1594" s="67">
        <v>0</v>
      </c>
      <c r="N1594" s="67">
        <v>25</v>
      </c>
      <c r="O1594" s="67">
        <v>22</v>
      </c>
      <c r="P1594" s="26">
        <v>15.848800000000001</v>
      </c>
      <c r="Q1594" s="26">
        <v>0.72040000000000004</v>
      </c>
      <c r="R1594" s="27">
        <v>3.941352903553413E-3</v>
      </c>
      <c r="S1594" s="67">
        <v>0</v>
      </c>
      <c r="T1594" s="25" t="s">
        <v>417</v>
      </c>
      <c r="U1594" s="25" t="s">
        <v>417</v>
      </c>
      <c r="V1594" s="25" t="s">
        <v>417</v>
      </c>
      <c r="W1594" s="24">
        <v>1</v>
      </c>
      <c r="X1594" s="24">
        <v>1</v>
      </c>
    </row>
    <row r="1595" spans="1:24" hidden="1" x14ac:dyDescent="0.35">
      <c r="A1595" t="str">
        <f t="shared" si="24"/>
        <v>546812PIZBO</v>
      </c>
      <c r="B1595" s="34">
        <v>5468</v>
      </c>
      <c r="C1595" s="31" t="s">
        <v>176</v>
      </c>
      <c r="D1595" s="31" t="s">
        <v>175</v>
      </c>
      <c r="E1595" s="31" t="s">
        <v>446</v>
      </c>
      <c r="F1595" s="32">
        <v>3.59</v>
      </c>
      <c r="G1595" s="68">
        <v>11.5</v>
      </c>
      <c r="H1595" s="32">
        <v>147.47</v>
      </c>
      <c r="I1595" s="32">
        <v>143.88</v>
      </c>
      <c r="J1595" s="68">
        <v>461</v>
      </c>
      <c r="K1595" s="68">
        <v>472.5</v>
      </c>
      <c r="L1595" s="68">
        <v>535</v>
      </c>
      <c r="M1595" s="68">
        <v>600</v>
      </c>
      <c r="N1595" s="68">
        <v>1135</v>
      </c>
      <c r="O1595" s="68">
        <v>662.5</v>
      </c>
      <c r="P1595" s="32">
        <v>206.76625000000001</v>
      </c>
      <c r="Q1595" s="32">
        <v>0.31209999999999999</v>
      </c>
      <c r="R1595" s="33">
        <v>3.2808063177191288E-2</v>
      </c>
      <c r="S1595" s="68">
        <v>0</v>
      </c>
      <c r="T1595" s="31" t="s">
        <v>417</v>
      </c>
      <c r="U1595" s="31" t="s">
        <v>417</v>
      </c>
      <c r="V1595" s="31" t="s">
        <v>417</v>
      </c>
      <c r="W1595" s="30">
        <v>1</v>
      </c>
      <c r="X1595" s="30">
        <v>1</v>
      </c>
    </row>
    <row r="1596" spans="1:24" hidden="1" x14ac:dyDescent="0.35">
      <c r="A1596" t="str">
        <f t="shared" si="24"/>
        <v>1484MARSAUC</v>
      </c>
      <c r="B1596" s="28">
        <v>1484</v>
      </c>
      <c r="C1596" s="25" t="s">
        <v>231</v>
      </c>
      <c r="D1596" s="25" t="s">
        <v>453</v>
      </c>
      <c r="E1596" s="25" t="s">
        <v>446</v>
      </c>
      <c r="F1596" s="26">
        <v>3.59</v>
      </c>
      <c r="G1596" s="67">
        <v>15</v>
      </c>
      <c r="H1596" s="26">
        <v>42.81</v>
      </c>
      <c r="I1596" s="26">
        <v>39.22</v>
      </c>
      <c r="J1596" s="67">
        <v>164</v>
      </c>
      <c r="K1596" s="67">
        <v>179</v>
      </c>
      <c r="L1596" s="67">
        <v>185</v>
      </c>
      <c r="M1596" s="67">
        <v>120</v>
      </c>
      <c r="N1596" s="67">
        <v>305</v>
      </c>
      <c r="O1596" s="67">
        <v>126</v>
      </c>
      <c r="P1596" s="26">
        <v>30.1266</v>
      </c>
      <c r="Q1596" s="26">
        <v>0.23910000000000001</v>
      </c>
      <c r="R1596" s="27">
        <v>7.8387237731533197E-3</v>
      </c>
      <c r="S1596" s="67">
        <v>0</v>
      </c>
      <c r="T1596" s="25" t="s">
        <v>417</v>
      </c>
      <c r="U1596" s="25" t="s">
        <v>417</v>
      </c>
      <c r="V1596" s="25" t="s">
        <v>417</v>
      </c>
      <c r="W1596" s="24">
        <v>1</v>
      </c>
      <c r="X1596" s="24">
        <v>1</v>
      </c>
    </row>
    <row r="1597" spans="1:24" hidden="1" x14ac:dyDescent="0.35">
      <c r="A1597" t="str">
        <f t="shared" si="24"/>
        <v>6167MARSAUC</v>
      </c>
      <c r="B1597" s="34">
        <v>6167</v>
      </c>
      <c r="C1597" s="31" t="s">
        <v>231</v>
      </c>
      <c r="D1597" s="31" t="s">
        <v>453</v>
      </c>
      <c r="E1597" s="31" t="s">
        <v>446</v>
      </c>
      <c r="F1597" s="32">
        <v>3.59</v>
      </c>
      <c r="G1597" s="68">
        <v>15</v>
      </c>
      <c r="H1597" s="32">
        <v>61.45</v>
      </c>
      <c r="I1597" s="32">
        <v>57.86</v>
      </c>
      <c r="J1597" s="68">
        <v>242</v>
      </c>
      <c r="K1597" s="68">
        <v>257</v>
      </c>
      <c r="L1597" s="68">
        <v>233</v>
      </c>
      <c r="M1597" s="68">
        <v>240</v>
      </c>
      <c r="N1597" s="68">
        <v>473</v>
      </c>
      <c r="O1597" s="68">
        <v>216</v>
      </c>
      <c r="P1597" s="32">
        <v>51.645600000000002</v>
      </c>
      <c r="Q1597" s="32">
        <v>0.23910000000000001</v>
      </c>
      <c r="R1597" s="33">
        <v>8.7681243360423697E-3</v>
      </c>
      <c r="S1597" s="68">
        <v>0</v>
      </c>
      <c r="T1597" s="31" t="s">
        <v>417</v>
      </c>
      <c r="U1597" s="31" t="s">
        <v>417</v>
      </c>
      <c r="V1597" s="31" t="s">
        <v>417</v>
      </c>
      <c r="W1597" s="30">
        <v>1</v>
      </c>
      <c r="X1597" s="30">
        <v>1</v>
      </c>
    </row>
    <row r="1598" spans="1:24" hidden="1" x14ac:dyDescent="0.35">
      <c r="A1598" t="str">
        <f t="shared" si="24"/>
        <v>4283SPINACH</v>
      </c>
      <c r="B1598" s="28">
        <v>4283</v>
      </c>
      <c r="C1598" s="25" t="s">
        <v>91</v>
      </c>
      <c r="D1598" s="25" t="s">
        <v>166</v>
      </c>
      <c r="E1598" s="25" t="s">
        <v>446</v>
      </c>
      <c r="F1598" s="26">
        <v>-3.59</v>
      </c>
      <c r="G1598" s="67">
        <v>-1.1200000000000001</v>
      </c>
      <c r="H1598" s="26">
        <v>36.14</v>
      </c>
      <c r="I1598" s="26">
        <v>39.729999999999997</v>
      </c>
      <c r="J1598" s="67">
        <v>12.54</v>
      </c>
      <c r="K1598" s="67">
        <v>11.39</v>
      </c>
      <c r="L1598" s="67">
        <v>8.27</v>
      </c>
      <c r="M1598" s="67">
        <v>9</v>
      </c>
      <c r="N1598" s="67">
        <v>17.27</v>
      </c>
      <c r="O1598" s="67">
        <v>5.88</v>
      </c>
      <c r="P1598" s="26">
        <v>18.639600000000002</v>
      </c>
      <c r="Q1598" s="26">
        <v>3.17</v>
      </c>
      <c r="R1598" s="27">
        <v>3.5141768026322809E-3</v>
      </c>
      <c r="S1598" s="67">
        <v>0</v>
      </c>
      <c r="T1598" s="25" t="s">
        <v>417</v>
      </c>
      <c r="U1598" s="25" t="s">
        <v>417</v>
      </c>
      <c r="V1598" s="25" t="s">
        <v>417</v>
      </c>
      <c r="W1598" s="24">
        <v>1</v>
      </c>
      <c r="X1598" s="24">
        <v>1</v>
      </c>
    </row>
    <row r="1599" spans="1:24" hidden="1" x14ac:dyDescent="0.35">
      <c r="A1599" t="str">
        <f t="shared" si="24"/>
        <v>5457GRILCHIK</v>
      </c>
      <c r="B1599" s="34">
        <v>5457</v>
      </c>
      <c r="C1599" s="31" t="s">
        <v>22</v>
      </c>
      <c r="D1599" s="31" t="s">
        <v>213</v>
      </c>
      <c r="E1599" s="31" t="s">
        <v>446</v>
      </c>
      <c r="F1599" s="32">
        <v>3.59</v>
      </c>
      <c r="G1599" s="68">
        <v>0.9</v>
      </c>
      <c r="H1599" s="32">
        <v>170.61</v>
      </c>
      <c r="I1599" s="32">
        <v>167.02</v>
      </c>
      <c r="J1599" s="68">
        <v>41.08</v>
      </c>
      <c r="K1599" s="68">
        <v>41.99</v>
      </c>
      <c r="L1599" s="68">
        <v>33.380000000000003</v>
      </c>
      <c r="M1599" s="68">
        <v>56</v>
      </c>
      <c r="N1599" s="68">
        <v>89.38</v>
      </c>
      <c r="O1599" s="68">
        <v>47.4</v>
      </c>
      <c r="P1599" s="32">
        <v>192.68100000000001</v>
      </c>
      <c r="Q1599" s="32">
        <v>4.0650000000000004</v>
      </c>
      <c r="R1599" s="33">
        <v>2.3425027917374955E-2</v>
      </c>
      <c r="S1599" s="68">
        <v>0</v>
      </c>
      <c r="T1599" s="31" t="s">
        <v>417</v>
      </c>
      <c r="U1599" s="31" t="s">
        <v>417</v>
      </c>
      <c r="V1599" s="31" t="s">
        <v>417</v>
      </c>
      <c r="W1599" s="30">
        <v>1</v>
      </c>
      <c r="X1599" s="30">
        <v>1</v>
      </c>
    </row>
    <row r="1600" spans="1:24" hidden="1" x14ac:dyDescent="0.35">
      <c r="A1600" t="str">
        <f t="shared" si="24"/>
        <v>5477HAM</v>
      </c>
      <c r="B1600" s="28">
        <v>5477</v>
      </c>
      <c r="C1600" s="25" t="s">
        <v>214</v>
      </c>
      <c r="D1600" s="25" t="s">
        <v>26</v>
      </c>
      <c r="E1600" s="25" t="s">
        <v>446</v>
      </c>
      <c r="F1600" s="26">
        <v>-3.58</v>
      </c>
      <c r="G1600" s="67">
        <v>-1.1100000000000001</v>
      </c>
      <c r="H1600" s="26">
        <v>50.39</v>
      </c>
      <c r="I1600" s="26">
        <v>53.97</v>
      </c>
      <c r="J1600" s="67">
        <v>16.77</v>
      </c>
      <c r="K1600" s="67">
        <v>15.66</v>
      </c>
      <c r="L1600" s="67">
        <v>10.32</v>
      </c>
      <c r="M1600" s="67">
        <v>20</v>
      </c>
      <c r="N1600" s="67">
        <v>30.32</v>
      </c>
      <c r="O1600" s="67">
        <v>14.66</v>
      </c>
      <c r="P1600" s="26">
        <v>47.16122</v>
      </c>
      <c r="Q1600" s="26">
        <v>3.2170000000000001</v>
      </c>
      <c r="R1600" s="27">
        <v>1.364715499048587E-2</v>
      </c>
      <c r="S1600" s="67">
        <v>0</v>
      </c>
      <c r="T1600" s="25" t="s">
        <v>417</v>
      </c>
      <c r="U1600" s="25" t="s">
        <v>417</v>
      </c>
      <c r="V1600" s="25" t="s">
        <v>417</v>
      </c>
      <c r="W1600" s="24">
        <v>1</v>
      </c>
      <c r="X1600" s="24">
        <v>1</v>
      </c>
    </row>
    <row r="1601" spans="1:24" hidden="1" x14ac:dyDescent="0.35">
      <c r="A1601" t="str">
        <f t="shared" si="24"/>
        <v>5423SUBRL</v>
      </c>
      <c r="B1601" s="34">
        <v>5423</v>
      </c>
      <c r="C1601" s="31" t="s">
        <v>250</v>
      </c>
      <c r="D1601" s="31" t="s">
        <v>24</v>
      </c>
      <c r="E1601" s="31" t="s">
        <v>446</v>
      </c>
      <c r="F1601" s="32">
        <v>3.57</v>
      </c>
      <c r="G1601" s="68">
        <v>6</v>
      </c>
      <c r="H1601" s="32">
        <v>72.540000000000006</v>
      </c>
      <c r="I1601" s="32">
        <v>68.97</v>
      </c>
      <c r="J1601" s="68">
        <v>116</v>
      </c>
      <c r="K1601" s="68">
        <v>122</v>
      </c>
      <c r="L1601" s="68">
        <v>27</v>
      </c>
      <c r="M1601" s="68">
        <v>144</v>
      </c>
      <c r="N1601" s="68">
        <v>171</v>
      </c>
      <c r="O1601" s="68">
        <v>49</v>
      </c>
      <c r="P1601" s="32">
        <v>29.135400000000001</v>
      </c>
      <c r="Q1601" s="32">
        <v>0.59460000000000002</v>
      </c>
      <c r="R1601" s="33">
        <v>6.4809261188569734E-3</v>
      </c>
      <c r="S1601" s="68">
        <v>0</v>
      </c>
      <c r="T1601" s="31" t="s">
        <v>417</v>
      </c>
      <c r="U1601" s="31" t="s">
        <v>417</v>
      </c>
      <c r="V1601" s="31" t="s">
        <v>417</v>
      </c>
      <c r="W1601" s="30">
        <v>1</v>
      </c>
      <c r="X1601" s="30">
        <v>1</v>
      </c>
    </row>
    <row r="1602" spans="1:24" hidden="1" x14ac:dyDescent="0.35">
      <c r="A1602" t="str">
        <f t="shared" si="24"/>
        <v>6182SUBRL</v>
      </c>
      <c r="B1602" s="28">
        <v>6182</v>
      </c>
      <c r="C1602" s="25" t="s">
        <v>250</v>
      </c>
      <c r="D1602" s="25" t="s">
        <v>24</v>
      </c>
      <c r="E1602" s="25" t="s">
        <v>446</v>
      </c>
      <c r="F1602" s="26">
        <v>-3.57</v>
      </c>
      <c r="G1602" s="67">
        <v>-6</v>
      </c>
      <c r="H1602" s="26">
        <v>17.239999999999998</v>
      </c>
      <c r="I1602" s="26">
        <v>20.81</v>
      </c>
      <c r="J1602" s="67">
        <v>35</v>
      </c>
      <c r="K1602" s="67">
        <v>29</v>
      </c>
      <c r="L1602" s="67">
        <v>17</v>
      </c>
      <c r="M1602" s="67">
        <v>48</v>
      </c>
      <c r="N1602" s="67">
        <v>65</v>
      </c>
      <c r="O1602" s="67">
        <v>36</v>
      </c>
      <c r="P1602" s="26">
        <v>21.4056</v>
      </c>
      <c r="Q1602" s="26">
        <v>0.59460000000000002</v>
      </c>
      <c r="R1602" s="27">
        <v>3.5582082279891633E-3</v>
      </c>
      <c r="S1602" s="67">
        <v>0</v>
      </c>
      <c r="T1602" s="25" t="s">
        <v>417</v>
      </c>
      <c r="U1602" s="25" t="s">
        <v>417</v>
      </c>
      <c r="V1602" s="25" t="s">
        <v>417</v>
      </c>
      <c r="W1602" s="24">
        <v>1</v>
      </c>
      <c r="X1602" s="24">
        <v>1</v>
      </c>
    </row>
    <row r="1603" spans="1:24" hidden="1" x14ac:dyDescent="0.35">
      <c r="A1603" t="str">
        <f t="shared" ref="A1603:A1666" si="25">B1603&amp;C1603</f>
        <v>5480FPBOWL</v>
      </c>
      <c r="B1603" s="34">
        <v>5480</v>
      </c>
      <c r="C1603" s="31" t="s">
        <v>164</v>
      </c>
      <c r="D1603" s="31" t="s">
        <v>163</v>
      </c>
      <c r="E1603" s="31" t="s">
        <v>446</v>
      </c>
      <c r="F1603" s="32">
        <v>-3.56</v>
      </c>
      <c r="G1603" s="68">
        <v>-26.5</v>
      </c>
      <c r="H1603" s="32">
        <v>15.14</v>
      </c>
      <c r="I1603" s="32">
        <v>18.7</v>
      </c>
      <c r="J1603" s="68">
        <v>139</v>
      </c>
      <c r="K1603" s="68">
        <v>112.5</v>
      </c>
      <c r="L1603" s="68">
        <v>550</v>
      </c>
      <c r="M1603" s="68">
        <v>0</v>
      </c>
      <c r="N1603" s="68">
        <v>550</v>
      </c>
      <c r="O1603" s="68">
        <v>437.5</v>
      </c>
      <c r="P1603" s="32">
        <v>58.931249999999999</v>
      </c>
      <c r="Q1603" s="32">
        <v>0.13469999999999999</v>
      </c>
      <c r="R1603" s="33">
        <v>9.226282338760515E-3</v>
      </c>
      <c r="S1603" s="68">
        <v>0</v>
      </c>
      <c r="T1603" s="31" t="s">
        <v>417</v>
      </c>
      <c r="U1603" s="31" t="s">
        <v>417</v>
      </c>
      <c r="V1603" s="31" t="s">
        <v>417</v>
      </c>
      <c r="W1603" s="30">
        <v>1</v>
      </c>
      <c r="X1603" s="30">
        <v>1</v>
      </c>
    </row>
    <row r="1604" spans="1:24" hidden="1" x14ac:dyDescent="0.35">
      <c r="A1604" t="str">
        <f t="shared" si="25"/>
        <v>429310X16PCH</v>
      </c>
      <c r="B1604" s="28">
        <v>4293</v>
      </c>
      <c r="C1604" s="25" t="s">
        <v>236</v>
      </c>
      <c r="D1604" s="25" t="s">
        <v>235</v>
      </c>
      <c r="E1604" s="25" t="s">
        <v>446</v>
      </c>
      <c r="F1604" s="26">
        <v>-3.55</v>
      </c>
      <c r="G1604" s="67">
        <v>-0.09</v>
      </c>
      <c r="H1604" s="26">
        <v>0.01</v>
      </c>
      <c r="I1604" s="26">
        <v>3.56</v>
      </c>
      <c r="J1604" s="67">
        <v>0.11</v>
      </c>
      <c r="K1604" s="67">
        <v>0.01</v>
      </c>
      <c r="L1604" s="67">
        <v>1.75</v>
      </c>
      <c r="M1604" s="67">
        <v>0</v>
      </c>
      <c r="N1604" s="67">
        <v>1.75</v>
      </c>
      <c r="O1604" s="67">
        <v>1.75</v>
      </c>
      <c r="P1604" s="26">
        <v>65.484999999999999</v>
      </c>
      <c r="Q1604" s="26">
        <v>37.42</v>
      </c>
      <c r="R1604" s="27">
        <v>1.3040105757776706E-2</v>
      </c>
      <c r="S1604" s="67">
        <v>0</v>
      </c>
      <c r="T1604" s="25" t="s">
        <v>417</v>
      </c>
      <c r="U1604" s="25" t="s">
        <v>417</v>
      </c>
      <c r="V1604" s="25" t="s">
        <v>417</v>
      </c>
      <c r="W1604" s="24">
        <v>1</v>
      </c>
      <c r="X1604" s="24">
        <v>1</v>
      </c>
    </row>
    <row r="1605" spans="1:24" hidden="1" x14ac:dyDescent="0.35">
      <c r="A1605" t="str">
        <f t="shared" si="25"/>
        <v>1484SPINACH</v>
      </c>
      <c r="B1605" s="34">
        <v>1484</v>
      </c>
      <c r="C1605" s="31" t="s">
        <v>91</v>
      </c>
      <c r="D1605" s="31" t="s">
        <v>166</v>
      </c>
      <c r="E1605" s="31" t="s">
        <v>446</v>
      </c>
      <c r="F1605" s="32">
        <v>-3.54</v>
      </c>
      <c r="G1605" s="68">
        <v>-1.1200000000000001</v>
      </c>
      <c r="H1605" s="32">
        <v>13.58</v>
      </c>
      <c r="I1605" s="32">
        <v>17.12</v>
      </c>
      <c r="J1605" s="68">
        <v>5.41</v>
      </c>
      <c r="K1605" s="68">
        <v>4.29</v>
      </c>
      <c r="L1605" s="68">
        <v>6.81</v>
      </c>
      <c r="M1605" s="68">
        <v>0</v>
      </c>
      <c r="N1605" s="68">
        <v>6.81</v>
      </c>
      <c r="O1605" s="68">
        <v>2.5299999999999998</v>
      </c>
      <c r="P1605" s="32">
        <v>8.0200999999999993</v>
      </c>
      <c r="Q1605" s="32">
        <v>3.17</v>
      </c>
      <c r="R1605" s="33">
        <v>2.0867721061476213E-3</v>
      </c>
      <c r="S1605" s="68">
        <v>0</v>
      </c>
      <c r="T1605" s="31" t="s">
        <v>417</v>
      </c>
      <c r="U1605" s="31" t="s">
        <v>417</v>
      </c>
      <c r="V1605" s="31" t="s">
        <v>417</v>
      </c>
      <c r="W1605" s="30">
        <v>1</v>
      </c>
      <c r="X1605" s="30">
        <v>1</v>
      </c>
    </row>
    <row r="1606" spans="1:24" hidden="1" x14ac:dyDescent="0.35">
      <c r="A1606" t="str">
        <f t="shared" si="25"/>
        <v>8724WHIRL</v>
      </c>
      <c r="B1606" s="28">
        <v>8724</v>
      </c>
      <c r="C1606" s="25" t="s">
        <v>37</v>
      </c>
      <c r="D1606" s="25" t="s">
        <v>183</v>
      </c>
      <c r="E1606" s="25" t="s">
        <v>446</v>
      </c>
      <c r="F1606" s="26">
        <v>3.53</v>
      </c>
      <c r="G1606" s="67">
        <v>0.22</v>
      </c>
      <c r="H1606" s="26">
        <v>10.41</v>
      </c>
      <c r="I1606" s="26">
        <v>6.88</v>
      </c>
      <c r="J1606" s="67">
        <v>0.43</v>
      </c>
      <c r="K1606" s="67">
        <v>0.65</v>
      </c>
      <c r="L1606" s="67">
        <v>3</v>
      </c>
      <c r="M1606" s="67">
        <v>0</v>
      </c>
      <c r="N1606" s="67">
        <v>3</v>
      </c>
      <c r="O1606" s="67">
        <v>2.36</v>
      </c>
      <c r="P1606" s="26">
        <v>38.334187999999997</v>
      </c>
      <c r="Q1606" s="26">
        <v>16.243300000000001</v>
      </c>
      <c r="R1606" s="27">
        <v>6.5493281034640473E-3</v>
      </c>
      <c r="S1606" s="67">
        <v>0</v>
      </c>
      <c r="T1606" s="25" t="s">
        <v>417</v>
      </c>
      <c r="U1606" s="25" t="s">
        <v>417</v>
      </c>
      <c r="V1606" s="25" t="s">
        <v>417</v>
      </c>
      <c r="W1606" s="24">
        <v>1</v>
      </c>
      <c r="X1606" s="24">
        <v>1</v>
      </c>
    </row>
    <row r="1607" spans="1:24" x14ac:dyDescent="0.35">
      <c r="A1607" t="str">
        <f t="shared" si="25"/>
        <v>1368SAUCEGP</v>
      </c>
      <c r="B1607" s="34">
        <v>1368</v>
      </c>
      <c r="C1607" s="31" t="s">
        <v>42</v>
      </c>
      <c r="D1607" s="31" t="s">
        <v>209</v>
      </c>
      <c r="E1607" s="31" t="s">
        <v>446</v>
      </c>
      <c r="F1607" s="32">
        <v>3.52</v>
      </c>
      <c r="G1607" s="68">
        <v>1.22</v>
      </c>
      <c r="H1607" s="32">
        <v>61.71</v>
      </c>
      <c r="I1607" s="32">
        <v>58.19</v>
      </c>
      <c r="J1607" s="68">
        <v>20.149999999999999</v>
      </c>
      <c r="K1607" s="68">
        <v>21.37</v>
      </c>
      <c r="L1607" s="68">
        <v>1.38</v>
      </c>
      <c r="M1607" s="68">
        <v>30</v>
      </c>
      <c r="N1607" s="68">
        <v>31.38</v>
      </c>
      <c r="O1607" s="68">
        <v>10</v>
      </c>
      <c r="P1607" s="32">
        <v>28.867000000000001</v>
      </c>
      <c r="Q1607" s="32">
        <v>2.8866999999999998</v>
      </c>
      <c r="R1607" s="33">
        <v>3.048564862243721E-3</v>
      </c>
      <c r="S1607" s="68">
        <v>0</v>
      </c>
      <c r="T1607" s="31" t="s">
        <v>417</v>
      </c>
      <c r="U1607" s="31" t="s">
        <v>417</v>
      </c>
      <c r="V1607" s="31" t="s">
        <v>417</v>
      </c>
      <c r="W1607" s="30">
        <v>1</v>
      </c>
      <c r="X1607" s="30">
        <v>1</v>
      </c>
    </row>
    <row r="1608" spans="1:24" hidden="1" x14ac:dyDescent="0.35">
      <c r="A1608" t="str">
        <f t="shared" si="25"/>
        <v>4269MUSHROO</v>
      </c>
      <c r="B1608" s="28">
        <v>4269</v>
      </c>
      <c r="C1608" s="25" t="s">
        <v>67</v>
      </c>
      <c r="D1608" s="25" t="s">
        <v>492</v>
      </c>
      <c r="E1608" s="25" t="s">
        <v>446</v>
      </c>
      <c r="F1608" s="26">
        <v>3.5</v>
      </c>
      <c r="G1608" s="67">
        <v>1.59</v>
      </c>
      <c r="H1608" s="26">
        <v>49.19</v>
      </c>
      <c r="I1608" s="26">
        <v>45.69</v>
      </c>
      <c r="J1608" s="67">
        <v>20.84</v>
      </c>
      <c r="K1608" s="67">
        <v>22.45</v>
      </c>
      <c r="L1608" s="67">
        <v>10.14</v>
      </c>
      <c r="M1608" s="67">
        <v>15</v>
      </c>
      <c r="N1608" s="67">
        <v>25.14</v>
      </c>
      <c r="O1608" s="67">
        <v>2.69</v>
      </c>
      <c r="P1608" s="26">
        <v>5.8964800000000004</v>
      </c>
      <c r="Q1608" s="26">
        <v>2.1920000000000002</v>
      </c>
      <c r="R1608" s="27">
        <v>1.0993649558738599E-3</v>
      </c>
      <c r="S1608" s="67">
        <v>0</v>
      </c>
      <c r="T1608" s="25" t="s">
        <v>417</v>
      </c>
      <c r="U1608" s="25" t="s">
        <v>417</v>
      </c>
      <c r="V1608" s="25" t="s">
        <v>417</v>
      </c>
      <c r="W1608" s="24">
        <v>1</v>
      </c>
      <c r="X1608" s="24">
        <v>1</v>
      </c>
    </row>
    <row r="1609" spans="1:24" hidden="1" x14ac:dyDescent="0.35">
      <c r="A1609" t="str">
        <f t="shared" si="25"/>
        <v>545712THIN</v>
      </c>
      <c r="B1609" s="34">
        <v>5457</v>
      </c>
      <c r="C1609" s="31" t="s">
        <v>116</v>
      </c>
      <c r="D1609" s="31" t="s">
        <v>264</v>
      </c>
      <c r="E1609" s="31" t="s">
        <v>446</v>
      </c>
      <c r="F1609" s="32">
        <v>3.5</v>
      </c>
      <c r="G1609" s="68">
        <v>7</v>
      </c>
      <c r="H1609" s="32">
        <v>77.33</v>
      </c>
      <c r="I1609" s="32">
        <v>73.83</v>
      </c>
      <c r="J1609" s="68">
        <v>148</v>
      </c>
      <c r="K1609" s="68">
        <v>155</v>
      </c>
      <c r="L1609" s="68">
        <v>159</v>
      </c>
      <c r="M1609" s="68">
        <v>120</v>
      </c>
      <c r="N1609" s="68">
        <v>279</v>
      </c>
      <c r="O1609" s="68">
        <v>124</v>
      </c>
      <c r="P1609" s="32">
        <v>61.851199999999999</v>
      </c>
      <c r="Q1609" s="32">
        <v>0.49880000000000002</v>
      </c>
      <c r="R1609" s="33">
        <v>7.5195067843904775E-3</v>
      </c>
      <c r="S1609" s="68">
        <v>0</v>
      </c>
      <c r="T1609" s="31" t="s">
        <v>417</v>
      </c>
      <c r="U1609" s="31" t="s">
        <v>417</v>
      </c>
      <c r="V1609" s="31" t="s">
        <v>417</v>
      </c>
      <c r="W1609" s="30">
        <v>1</v>
      </c>
      <c r="X1609" s="30">
        <v>1</v>
      </c>
    </row>
    <row r="1610" spans="1:24" hidden="1" x14ac:dyDescent="0.35">
      <c r="A1610" t="str">
        <f t="shared" si="25"/>
        <v>619412THIN</v>
      </c>
      <c r="B1610" s="28">
        <v>6194</v>
      </c>
      <c r="C1610" s="25" t="s">
        <v>116</v>
      </c>
      <c r="D1610" s="25" t="s">
        <v>264</v>
      </c>
      <c r="E1610" s="25" t="s">
        <v>446</v>
      </c>
      <c r="F1610" s="26">
        <v>3.5</v>
      </c>
      <c r="G1610" s="67">
        <v>7</v>
      </c>
      <c r="H1610" s="26">
        <v>79.319999999999993</v>
      </c>
      <c r="I1610" s="26">
        <v>75.819999999999993</v>
      </c>
      <c r="J1610" s="67">
        <v>152</v>
      </c>
      <c r="K1610" s="67">
        <v>159</v>
      </c>
      <c r="L1610" s="67">
        <v>120</v>
      </c>
      <c r="M1610" s="67">
        <v>120</v>
      </c>
      <c r="N1610" s="67">
        <v>240</v>
      </c>
      <c r="O1610" s="67">
        <v>81</v>
      </c>
      <c r="P1610" s="26">
        <v>40.402799999999999</v>
      </c>
      <c r="Q1610" s="26">
        <v>0.49880000000000002</v>
      </c>
      <c r="R1610" s="27">
        <v>5.9255440405411707E-3</v>
      </c>
      <c r="S1610" s="67">
        <v>0</v>
      </c>
      <c r="T1610" s="25" t="s">
        <v>417</v>
      </c>
      <c r="U1610" s="25" t="s">
        <v>417</v>
      </c>
      <c r="V1610" s="25" t="s">
        <v>417</v>
      </c>
      <c r="W1610" s="24">
        <v>1</v>
      </c>
      <c r="X1610" s="24">
        <v>1</v>
      </c>
    </row>
    <row r="1611" spans="1:24" hidden="1" x14ac:dyDescent="0.35">
      <c r="A1611" t="str">
        <f t="shared" si="25"/>
        <v>5457FORK</v>
      </c>
      <c r="B1611" s="34">
        <v>5457</v>
      </c>
      <c r="C1611" s="31" t="s">
        <v>205</v>
      </c>
      <c r="D1611" s="31" t="s">
        <v>204</v>
      </c>
      <c r="E1611" s="31" t="s">
        <v>446</v>
      </c>
      <c r="F1611" s="32">
        <v>-3.5</v>
      </c>
      <c r="G1611" s="68">
        <v>-0.11</v>
      </c>
      <c r="H1611" s="32">
        <v>0</v>
      </c>
      <c r="I1611" s="32">
        <v>3.5</v>
      </c>
      <c r="J1611" s="68">
        <v>0.11</v>
      </c>
      <c r="K1611" s="68">
        <v>0</v>
      </c>
      <c r="L1611" s="68">
        <v>0.7</v>
      </c>
      <c r="M1611" s="68">
        <v>1</v>
      </c>
      <c r="N1611" s="68">
        <v>1.7</v>
      </c>
      <c r="O1611" s="68">
        <v>1.7</v>
      </c>
      <c r="P1611" s="32">
        <v>54.621000000000002</v>
      </c>
      <c r="Q1611" s="32">
        <v>32.130000000000003</v>
      </c>
      <c r="R1611" s="33">
        <v>6.6405013980358066E-3</v>
      </c>
      <c r="S1611" s="68">
        <v>0</v>
      </c>
      <c r="T1611" s="31" t="s">
        <v>417</v>
      </c>
      <c r="U1611" s="31" t="s">
        <v>417</v>
      </c>
      <c r="V1611" s="31" t="s">
        <v>417</v>
      </c>
      <c r="W1611" s="30">
        <v>1</v>
      </c>
      <c r="X1611" s="30">
        <v>1</v>
      </c>
    </row>
    <row r="1612" spans="1:24" hidden="1" x14ac:dyDescent="0.35">
      <c r="A1612" t="str">
        <f t="shared" si="25"/>
        <v>4269PARCHPA</v>
      </c>
      <c r="B1612" s="28">
        <v>4269</v>
      </c>
      <c r="C1612" s="25" t="s">
        <v>238</v>
      </c>
      <c r="D1612" s="25" t="s">
        <v>237</v>
      </c>
      <c r="E1612" s="25" t="s">
        <v>446</v>
      </c>
      <c r="F1612" s="26">
        <v>-3.5</v>
      </c>
      <c r="G1612" s="67">
        <v>-0.09</v>
      </c>
      <c r="H1612" s="26">
        <v>10.44</v>
      </c>
      <c r="I1612" s="26">
        <v>13.94</v>
      </c>
      <c r="J1612" s="67">
        <v>0.38</v>
      </c>
      <c r="K1612" s="67">
        <v>0.28000000000000003</v>
      </c>
      <c r="L1612" s="67">
        <v>2.78</v>
      </c>
      <c r="M1612" s="67">
        <v>0</v>
      </c>
      <c r="N1612" s="67">
        <v>2.78</v>
      </c>
      <c r="O1612" s="67">
        <v>2.5</v>
      </c>
      <c r="P1612" s="26">
        <v>93.85</v>
      </c>
      <c r="Q1612" s="26">
        <v>37.54</v>
      </c>
      <c r="R1612" s="27">
        <v>1.7497795482857865E-2</v>
      </c>
      <c r="S1612" s="67">
        <v>0</v>
      </c>
      <c r="T1612" s="25" t="s">
        <v>417</v>
      </c>
      <c r="U1612" s="25" t="s">
        <v>417</v>
      </c>
      <c r="V1612" s="25" t="s">
        <v>417</v>
      </c>
      <c r="W1612" s="24">
        <v>1</v>
      </c>
      <c r="X1612" s="24">
        <v>1</v>
      </c>
    </row>
    <row r="1613" spans="1:24" hidden="1" x14ac:dyDescent="0.35">
      <c r="A1613" t="str">
        <f t="shared" si="25"/>
        <v>5490PBOX</v>
      </c>
      <c r="B1613" s="34">
        <v>5490</v>
      </c>
      <c r="C1613" s="31" t="s">
        <v>242</v>
      </c>
      <c r="D1613" s="31" t="s">
        <v>241</v>
      </c>
      <c r="E1613" s="31" t="s">
        <v>446</v>
      </c>
      <c r="F1613" s="32">
        <v>3.49</v>
      </c>
      <c r="G1613" s="68">
        <v>11</v>
      </c>
      <c r="H1613" s="32">
        <v>50.34</v>
      </c>
      <c r="I1613" s="32">
        <v>46.85</v>
      </c>
      <c r="J1613" s="68">
        <v>148</v>
      </c>
      <c r="K1613" s="68">
        <v>159</v>
      </c>
      <c r="L1613" s="68">
        <v>130</v>
      </c>
      <c r="M1613" s="68">
        <v>200</v>
      </c>
      <c r="N1613" s="68">
        <v>330</v>
      </c>
      <c r="O1613" s="68">
        <v>171</v>
      </c>
      <c r="P1613" s="32">
        <v>54.121499999999997</v>
      </c>
      <c r="Q1613" s="32">
        <v>0.3165</v>
      </c>
      <c r="R1613" s="33">
        <v>8.2056897755451268E-3</v>
      </c>
      <c r="S1613" s="68">
        <v>0</v>
      </c>
      <c r="T1613" s="31" t="s">
        <v>417</v>
      </c>
      <c r="U1613" s="31" t="s">
        <v>417</v>
      </c>
      <c r="V1613" s="31" t="s">
        <v>417</v>
      </c>
      <c r="W1613" s="30">
        <v>1</v>
      </c>
      <c r="X1613" s="30">
        <v>1</v>
      </c>
    </row>
    <row r="1614" spans="1:24" hidden="1" x14ac:dyDescent="0.35">
      <c r="A1614" t="str">
        <f t="shared" si="25"/>
        <v>5477BANAPEP</v>
      </c>
      <c r="B1614" s="28">
        <v>5477</v>
      </c>
      <c r="C1614" s="25" t="s">
        <v>87</v>
      </c>
      <c r="D1614" s="25" t="s">
        <v>170</v>
      </c>
      <c r="E1614" s="25" t="s">
        <v>446</v>
      </c>
      <c r="F1614" s="26">
        <v>-3.49</v>
      </c>
      <c r="G1614" s="67">
        <v>-0.55000000000000004</v>
      </c>
      <c r="H1614" s="26">
        <v>3.28</v>
      </c>
      <c r="I1614" s="26">
        <v>6.77</v>
      </c>
      <c r="J1614" s="67">
        <v>1.06</v>
      </c>
      <c r="K1614" s="67">
        <v>0.51</v>
      </c>
      <c r="L1614" s="67">
        <v>4.5</v>
      </c>
      <c r="M1614" s="67">
        <v>8</v>
      </c>
      <c r="N1614" s="67">
        <v>12.5</v>
      </c>
      <c r="O1614" s="67">
        <v>11.98</v>
      </c>
      <c r="P1614" s="26">
        <v>76.147276000000005</v>
      </c>
      <c r="Q1614" s="26">
        <v>6.3562000000000003</v>
      </c>
      <c r="R1614" s="27">
        <v>2.2034919318781512E-2</v>
      </c>
      <c r="S1614" s="67">
        <v>0</v>
      </c>
      <c r="T1614" s="25" t="s">
        <v>417</v>
      </c>
      <c r="U1614" s="25" t="s">
        <v>417</v>
      </c>
      <c r="V1614" s="25" t="s">
        <v>417</v>
      </c>
      <c r="W1614" s="24">
        <v>1</v>
      </c>
      <c r="X1614" s="24">
        <v>1</v>
      </c>
    </row>
    <row r="1615" spans="1:24" hidden="1" x14ac:dyDescent="0.35">
      <c r="A1615" t="str">
        <f t="shared" si="25"/>
        <v>429316PIZBO</v>
      </c>
      <c r="B1615" s="34">
        <v>4293</v>
      </c>
      <c r="C1615" s="31" t="s">
        <v>180</v>
      </c>
      <c r="D1615" s="31" t="s">
        <v>179</v>
      </c>
      <c r="E1615" s="31" t="s">
        <v>446</v>
      </c>
      <c r="F1615" s="32">
        <v>-3.46</v>
      </c>
      <c r="G1615" s="68">
        <v>-7</v>
      </c>
      <c r="H1615" s="32">
        <v>14.38</v>
      </c>
      <c r="I1615" s="32">
        <v>17.84</v>
      </c>
      <c r="J1615" s="68">
        <v>36</v>
      </c>
      <c r="K1615" s="68">
        <v>29</v>
      </c>
      <c r="L1615" s="68">
        <v>114</v>
      </c>
      <c r="M1615" s="68">
        <v>0</v>
      </c>
      <c r="N1615" s="68">
        <v>114</v>
      </c>
      <c r="O1615" s="68">
        <v>85</v>
      </c>
      <c r="P1615" s="32">
        <v>42.125999999999998</v>
      </c>
      <c r="Q1615" s="32">
        <v>0.49559999999999998</v>
      </c>
      <c r="R1615" s="33">
        <v>8.3886003688188361E-3</v>
      </c>
      <c r="S1615" s="68">
        <v>0</v>
      </c>
      <c r="T1615" s="31" t="s">
        <v>417</v>
      </c>
      <c r="U1615" s="31" t="s">
        <v>417</v>
      </c>
      <c r="V1615" s="31" t="s">
        <v>417</v>
      </c>
      <c r="W1615" s="30">
        <v>1</v>
      </c>
      <c r="X1615" s="30">
        <v>1</v>
      </c>
    </row>
    <row r="1616" spans="1:24" hidden="1" x14ac:dyDescent="0.35">
      <c r="A1616" t="str">
        <f t="shared" si="25"/>
        <v>5477PHLSTK</v>
      </c>
      <c r="B1616" s="28">
        <v>5477</v>
      </c>
      <c r="C1616" s="25" t="s">
        <v>40</v>
      </c>
      <c r="D1616" s="25" t="s">
        <v>243</v>
      </c>
      <c r="E1616" s="25" t="s">
        <v>446</v>
      </c>
      <c r="F1616" s="26">
        <v>3.45</v>
      </c>
      <c r="G1616" s="67">
        <v>0.53</v>
      </c>
      <c r="H1616" s="26">
        <v>58.81</v>
      </c>
      <c r="I1616" s="26">
        <v>55.36</v>
      </c>
      <c r="J1616" s="67">
        <v>8.5</v>
      </c>
      <c r="K1616" s="67">
        <v>9.0299999999999994</v>
      </c>
      <c r="L1616" s="67">
        <v>2</v>
      </c>
      <c r="M1616" s="67">
        <v>18</v>
      </c>
      <c r="N1616" s="67">
        <v>20</v>
      </c>
      <c r="O1616" s="67">
        <v>10.97</v>
      </c>
      <c r="P1616" s="26">
        <v>71.450901000000002</v>
      </c>
      <c r="Q1616" s="26">
        <v>6.5133000000000001</v>
      </c>
      <c r="R1616" s="27">
        <v>2.0675918056336579E-2</v>
      </c>
      <c r="S1616" s="67">
        <v>0</v>
      </c>
      <c r="T1616" s="25" t="s">
        <v>417</v>
      </c>
      <c r="U1616" s="25" t="s">
        <v>417</v>
      </c>
      <c r="V1616" s="25" t="s">
        <v>417</v>
      </c>
      <c r="W1616" s="24">
        <v>1</v>
      </c>
      <c r="X1616" s="24">
        <v>1</v>
      </c>
    </row>
    <row r="1617" spans="1:24" hidden="1" x14ac:dyDescent="0.35">
      <c r="A1617" t="str">
        <f t="shared" si="25"/>
        <v>6182ONIONS</v>
      </c>
      <c r="B1617" s="34">
        <v>6182</v>
      </c>
      <c r="C1617" s="31" t="s">
        <v>52</v>
      </c>
      <c r="D1617" s="31" t="s">
        <v>232</v>
      </c>
      <c r="E1617" s="31" t="s">
        <v>446</v>
      </c>
      <c r="F1617" s="32">
        <v>3.44</v>
      </c>
      <c r="G1617" s="68">
        <v>0.68</v>
      </c>
      <c r="H1617" s="32">
        <v>32.76</v>
      </c>
      <c r="I1617" s="32">
        <v>29.32</v>
      </c>
      <c r="J1617" s="68">
        <v>5.72</v>
      </c>
      <c r="K1617" s="68">
        <v>6.4</v>
      </c>
      <c r="L1617" s="68">
        <v>3.4</v>
      </c>
      <c r="M1617" s="68">
        <v>8</v>
      </c>
      <c r="N1617" s="68">
        <v>11.4</v>
      </c>
      <c r="O1617" s="68">
        <v>5</v>
      </c>
      <c r="P1617" s="32">
        <v>25.6</v>
      </c>
      <c r="Q1617" s="32">
        <v>5.12</v>
      </c>
      <c r="R1617" s="33">
        <v>4.2554345889170399E-3</v>
      </c>
      <c r="S1617" s="68">
        <v>0</v>
      </c>
      <c r="T1617" s="31" t="s">
        <v>417</v>
      </c>
      <c r="U1617" s="31" t="s">
        <v>417</v>
      </c>
      <c r="V1617" s="31" t="s">
        <v>417</v>
      </c>
      <c r="W1617" s="30">
        <v>1</v>
      </c>
      <c r="X1617" s="30">
        <v>1</v>
      </c>
    </row>
    <row r="1618" spans="1:24" x14ac:dyDescent="0.35">
      <c r="A1618" t="str">
        <f t="shared" si="25"/>
        <v>1368SMANGDC</v>
      </c>
      <c r="B1618" s="28">
        <v>1368</v>
      </c>
      <c r="C1618" s="25" t="s">
        <v>262</v>
      </c>
      <c r="D1618" s="25" t="s">
        <v>467</v>
      </c>
      <c r="E1618" s="25" t="s">
        <v>446</v>
      </c>
      <c r="F1618" s="26">
        <v>3.44</v>
      </c>
      <c r="G1618" s="67">
        <v>15</v>
      </c>
      <c r="H1618" s="26">
        <v>6.89</v>
      </c>
      <c r="I1618" s="26">
        <v>3.45</v>
      </c>
      <c r="J1618" s="67">
        <v>15</v>
      </c>
      <c r="K1618" s="67">
        <v>30</v>
      </c>
      <c r="L1618" s="67">
        <v>180</v>
      </c>
      <c r="M1618" s="67">
        <v>0</v>
      </c>
      <c r="N1618" s="67">
        <v>180</v>
      </c>
      <c r="O1618" s="67">
        <v>150</v>
      </c>
      <c r="P1618" s="26">
        <v>34.424999999999997</v>
      </c>
      <c r="Q1618" s="26">
        <v>0.22950000000000001</v>
      </c>
      <c r="R1618" s="27">
        <v>3.6355300302331412E-3</v>
      </c>
      <c r="S1618" s="67">
        <v>0</v>
      </c>
      <c r="T1618" s="25" t="s">
        <v>417</v>
      </c>
      <c r="U1618" s="25" t="s">
        <v>417</v>
      </c>
      <c r="V1618" s="25" t="s">
        <v>417</v>
      </c>
      <c r="W1618" s="24">
        <v>1</v>
      </c>
      <c r="X1618" s="24">
        <v>1</v>
      </c>
    </row>
    <row r="1619" spans="1:24" hidden="1" x14ac:dyDescent="0.35">
      <c r="A1619" t="str">
        <f t="shared" si="25"/>
        <v>4391SAUCEBA</v>
      </c>
      <c r="B1619" s="34">
        <v>4391</v>
      </c>
      <c r="C1619" s="31" t="s">
        <v>27</v>
      </c>
      <c r="D1619" s="31" t="s">
        <v>249</v>
      </c>
      <c r="E1619" s="31" t="s">
        <v>446</v>
      </c>
      <c r="F1619" s="32">
        <v>3.42</v>
      </c>
      <c r="G1619" s="68">
        <v>0.7</v>
      </c>
      <c r="H1619" s="32">
        <v>171.33</v>
      </c>
      <c r="I1619" s="32">
        <v>167.91</v>
      </c>
      <c r="J1619" s="68">
        <v>34.299999999999997</v>
      </c>
      <c r="K1619" s="68">
        <v>35</v>
      </c>
      <c r="L1619" s="68">
        <v>13</v>
      </c>
      <c r="M1619" s="68">
        <v>60</v>
      </c>
      <c r="N1619" s="68">
        <v>73</v>
      </c>
      <c r="O1619" s="68">
        <v>38</v>
      </c>
      <c r="P1619" s="32">
        <v>186.01</v>
      </c>
      <c r="Q1619" s="32">
        <v>4.8949999999999996</v>
      </c>
      <c r="R1619" s="33">
        <v>4.1456234654635202E-2</v>
      </c>
      <c r="S1619" s="68">
        <v>0</v>
      </c>
      <c r="T1619" s="31" t="s">
        <v>417</v>
      </c>
      <c r="U1619" s="31" t="s">
        <v>417</v>
      </c>
      <c r="V1619" s="31" t="s">
        <v>417</v>
      </c>
      <c r="W1619" s="30">
        <v>1</v>
      </c>
      <c r="X1619" s="30">
        <v>1</v>
      </c>
    </row>
    <row r="1620" spans="1:24" hidden="1" x14ac:dyDescent="0.35">
      <c r="A1620" t="str">
        <f t="shared" si="25"/>
        <v>6118PHLSTK</v>
      </c>
      <c r="B1620" s="28">
        <v>6118</v>
      </c>
      <c r="C1620" s="25" t="s">
        <v>40</v>
      </c>
      <c r="D1620" s="25" t="s">
        <v>243</v>
      </c>
      <c r="E1620" s="25" t="s">
        <v>446</v>
      </c>
      <c r="F1620" s="26">
        <v>3.41</v>
      </c>
      <c r="G1620" s="67">
        <v>0.52</v>
      </c>
      <c r="H1620" s="26">
        <v>55.73</v>
      </c>
      <c r="I1620" s="26">
        <v>52.32</v>
      </c>
      <c r="J1620" s="67">
        <v>8.02</v>
      </c>
      <c r="K1620" s="67">
        <v>8.5500000000000007</v>
      </c>
      <c r="L1620" s="67">
        <v>1.5</v>
      </c>
      <c r="M1620" s="67">
        <v>10</v>
      </c>
      <c r="N1620" s="67">
        <v>11.5</v>
      </c>
      <c r="O1620" s="67">
        <v>2.94</v>
      </c>
      <c r="P1620" s="26">
        <v>19.149101999999999</v>
      </c>
      <c r="Q1620" s="26">
        <v>6.5133000000000001</v>
      </c>
      <c r="R1620" s="27">
        <v>3.6568884141649559E-3</v>
      </c>
      <c r="S1620" s="67">
        <v>0</v>
      </c>
      <c r="T1620" s="25" t="s">
        <v>417</v>
      </c>
      <c r="U1620" s="25" t="s">
        <v>417</v>
      </c>
      <c r="V1620" s="25" t="s">
        <v>417</v>
      </c>
      <c r="W1620" s="24">
        <v>1</v>
      </c>
      <c r="X1620" s="24">
        <v>1</v>
      </c>
    </row>
    <row r="1621" spans="1:24" hidden="1" x14ac:dyDescent="0.35">
      <c r="A1621" t="str">
        <f t="shared" si="25"/>
        <v>6194JALPEPP</v>
      </c>
      <c r="B1621" s="34">
        <v>6194</v>
      </c>
      <c r="C1621" s="31" t="s">
        <v>84</v>
      </c>
      <c r="D1621" s="31" t="s">
        <v>223</v>
      </c>
      <c r="E1621" s="31" t="s">
        <v>446</v>
      </c>
      <c r="F1621" s="32">
        <v>3.41</v>
      </c>
      <c r="G1621" s="68">
        <v>0.55000000000000004</v>
      </c>
      <c r="H1621" s="32">
        <v>16.16</v>
      </c>
      <c r="I1621" s="32">
        <v>12.75</v>
      </c>
      <c r="J1621" s="68">
        <v>2.04</v>
      </c>
      <c r="K1621" s="68">
        <v>2.59</v>
      </c>
      <c r="L1621" s="68">
        <v>11.39</v>
      </c>
      <c r="M1621" s="68">
        <v>0</v>
      </c>
      <c r="N1621" s="68">
        <v>11.39</v>
      </c>
      <c r="O1621" s="68">
        <v>8.7799999999999994</v>
      </c>
      <c r="P1621" s="32">
        <v>54.523800000000001</v>
      </c>
      <c r="Q1621" s="32">
        <v>6.21</v>
      </c>
      <c r="R1621" s="33">
        <v>7.9965541536145684E-3</v>
      </c>
      <c r="S1621" s="68">
        <v>0</v>
      </c>
      <c r="T1621" s="31" t="s">
        <v>417</v>
      </c>
      <c r="U1621" s="31" t="s">
        <v>417</v>
      </c>
      <c r="V1621" s="31" t="s">
        <v>417</v>
      </c>
      <c r="W1621" s="30">
        <v>1</v>
      </c>
      <c r="X1621" s="30">
        <v>1</v>
      </c>
    </row>
    <row r="1622" spans="1:24" hidden="1" x14ac:dyDescent="0.35">
      <c r="A1622" t="str">
        <f t="shared" si="25"/>
        <v>5469HAM</v>
      </c>
      <c r="B1622" s="28">
        <v>5469</v>
      </c>
      <c r="C1622" s="25" t="s">
        <v>214</v>
      </c>
      <c r="D1622" s="25" t="s">
        <v>26</v>
      </c>
      <c r="E1622" s="25" t="s">
        <v>446</v>
      </c>
      <c r="F1622" s="26">
        <v>3.41</v>
      </c>
      <c r="G1622" s="67">
        <v>1.06</v>
      </c>
      <c r="H1622" s="26">
        <v>54.5</v>
      </c>
      <c r="I1622" s="26">
        <v>51.09</v>
      </c>
      <c r="J1622" s="67">
        <v>15.89</v>
      </c>
      <c r="K1622" s="67">
        <v>16.96</v>
      </c>
      <c r="L1622" s="67">
        <v>11.15</v>
      </c>
      <c r="M1622" s="67">
        <v>20</v>
      </c>
      <c r="N1622" s="67">
        <v>31.15</v>
      </c>
      <c r="O1622" s="67">
        <v>14.21</v>
      </c>
      <c r="P1622" s="26">
        <v>45.713569999999997</v>
      </c>
      <c r="Q1622" s="26">
        <v>3.2170000000000001</v>
      </c>
      <c r="R1622" s="27">
        <v>6.634534284736298E-3</v>
      </c>
      <c r="S1622" s="67">
        <v>0</v>
      </c>
      <c r="T1622" s="25" t="s">
        <v>417</v>
      </c>
      <c r="U1622" s="25" t="s">
        <v>417</v>
      </c>
      <c r="V1622" s="25" t="s">
        <v>417</v>
      </c>
      <c r="W1622" s="24">
        <v>1</v>
      </c>
      <c r="X1622" s="24">
        <v>1</v>
      </c>
    </row>
    <row r="1623" spans="1:24" hidden="1" x14ac:dyDescent="0.35">
      <c r="A1623" t="str">
        <f t="shared" si="25"/>
        <v>872410SCRDO</v>
      </c>
      <c r="B1623" s="34">
        <v>8724</v>
      </c>
      <c r="C1623" s="31" t="s">
        <v>101</v>
      </c>
      <c r="D1623" s="31" t="s">
        <v>196</v>
      </c>
      <c r="E1623" s="31" t="s">
        <v>446</v>
      </c>
      <c r="F1623" s="32">
        <v>3.41</v>
      </c>
      <c r="G1623" s="68">
        <v>8</v>
      </c>
      <c r="H1623" s="32">
        <v>33.590000000000003</v>
      </c>
      <c r="I1623" s="32">
        <v>30.18</v>
      </c>
      <c r="J1623" s="68">
        <v>71</v>
      </c>
      <c r="K1623" s="68">
        <v>79</v>
      </c>
      <c r="L1623" s="68">
        <v>50</v>
      </c>
      <c r="M1623" s="68">
        <v>40</v>
      </c>
      <c r="N1623" s="68">
        <v>90</v>
      </c>
      <c r="O1623" s="68">
        <v>11</v>
      </c>
      <c r="P1623" s="32">
        <v>4.6749999999999998</v>
      </c>
      <c r="Q1623" s="32">
        <v>0.42499999999999999</v>
      </c>
      <c r="R1623" s="33">
        <v>7.9871546734456515E-4</v>
      </c>
      <c r="S1623" s="68">
        <v>0</v>
      </c>
      <c r="T1623" s="31" t="s">
        <v>417</v>
      </c>
      <c r="U1623" s="31" t="s">
        <v>417</v>
      </c>
      <c r="V1623" s="31" t="s">
        <v>417</v>
      </c>
      <c r="W1623" s="30">
        <v>1</v>
      </c>
      <c r="X1623" s="30">
        <v>1</v>
      </c>
    </row>
    <row r="1624" spans="1:24" hidden="1" x14ac:dyDescent="0.35">
      <c r="A1624" t="str">
        <f t="shared" si="25"/>
        <v>5465BBQDC</v>
      </c>
      <c r="B1624" s="28">
        <v>5465</v>
      </c>
      <c r="C1624" s="25" t="s">
        <v>218</v>
      </c>
      <c r="D1624" s="25" t="s">
        <v>445</v>
      </c>
      <c r="E1624" s="25" t="s">
        <v>446</v>
      </c>
      <c r="F1624" s="26">
        <v>3.4</v>
      </c>
      <c r="G1624" s="67">
        <v>13</v>
      </c>
      <c r="H1624" s="26">
        <v>7.31</v>
      </c>
      <c r="I1624" s="26">
        <v>3.91</v>
      </c>
      <c r="J1624" s="67">
        <v>15</v>
      </c>
      <c r="K1624" s="67">
        <v>28</v>
      </c>
      <c r="L1624" s="67">
        <v>270</v>
      </c>
      <c r="M1624" s="67">
        <v>0</v>
      </c>
      <c r="N1624" s="67">
        <v>270</v>
      </c>
      <c r="O1624" s="67">
        <v>242</v>
      </c>
      <c r="P1624" s="26">
        <v>63.2104</v>
      </c>
      <c r="Q1624" s="26">
        <v>0.26119999999999999</v>
      </c>
      <c r="R1624" s="27">
        <v>7.7244848048088448E-3</v>
      </c>
      <c r="S1624" s="67">
        <v>0</v>
      </c>
      <c r="T1624" s="25" t="s">
        <v>417</v>
      </c>
      <c r="U1624" s="25" t="s">
        <v>417</v>
      </c>
      <c r="V1624" s="25" t="s">
        <v>417</v>
      </c>
      <c r="W1624" s="24">
        <v>1</v>
      </c>
      <c r="X1624" s="24">
        <v>1</v>
      </c>
    </row>
    <row r="1625" spans="1:24" hidden="1" x14ac:dyDescent="0.35">
      <c r="A1625" t="str">
        <f t="shared" si="25"/>
        <v>5427BBARBSAU</v>
      </c>
      <c r="B1625" s="34">
        <v>5427</v>
      </c>
      <c r="C1625" s="31" t="s">
        <v>49</v>
      </c>
      <c r="D1625" s="31" t="s">
        <v>219</v>
      </c>
      <c r="E1625" s="31" t="s">
        <v>446</v>
      </c>
      <c r="F1625" s="32">
        <v>-3.39</v>
      </c>
      <c r="G1625" s="68">
        <v>-0.63</v>
      </c>
      <c r="H1625" s="32">
        <v>26.96</v>
      </c>
      <c r="I1625" s="32">
        <v>30.35</v>
      </c>
      <c r="J1625" s="68">
        <v>5.62</v>
      </c>
      <c r="K1625" s="68">
        <v>4.99</v>
      </c>
      <c r="L1625" s="68">
        <v>4</v>
      </c>
      <c r="M1625" s="68">
        <v>10</v>
      </c>
      <c r="N1625" s="68">
        <v>14</v>
      </c>
      <c r="O1625" s="68">
        <v>9</v>
      </c>
      <c r="P1625" s="32">
        <v>48.51</v>
      </c>
      <c r="Q1625" s="32">
        <v>5.39</v>
      </c>
      <c r="R1625" s="33">
        <v>7.6796274112640893E-3</v>
      </c>
      <c r="S1625" s="68">
        <v>0</v>
      </c>
      <c r="T1625" s="31" t="s">
        <v>417</v>
      </c>
      <c r="U1625" s="31" t="s">
        <v>417</v>
      </c>
      <c r="V1625" s="31" t="s">
        <v>417</v>
      </c>
      <c r="W1625" s="30">
        <v>1</v>
      </c>
      <c r="X1625" s="30">
        <v>1</v>
      </c>
    </row>
    <row r="1626" spans="1:24" hidden="1" x14ac:dyDescent="0.35">
      <c r="A1626" t="str">
        <f t="shared" si="25"/>
        <v>8705PMARIN</v>
      </c>
      <c r="B1626" s="28">
        <v>8705</v>
      </c>
      <c r="C1626" s="25" t="s">
        <v>45</v>
      </c>
      <c r="D1626" s="25" t="s">
        <v>215</v>
      </c>
      <c r="E1626" s="25" t="s">
        <v>446</v>
      </c>
      <c r="F1626" s="26">
        <v>3.39</v>
      </c>
      <c r="G1626" s="67">
        <v>1.55</v>
      </c>
      <c r="H1626" s="26">
        <v>16.37</v>
      </c>
      <c r="I1626" s="26">
        <v>12.98</v>
      </c>
      <c r="J1626" s="67">
        <v>5.95</v>
      </c>
      <c r="K1626" s="67">
        <v>7.5</v>
      </c>
      <c r="L1626" s="67">
        <v>25</v>
      </c>
      <c r="M1626" s="67">
        <v>0</v>
      </c>
      <c r="N1626" s="67">
        <v>25</v>
      </c>
      <c r="O1626" s="67">
        <v>17.5</v>
      </c>
      <c r="P1626" s="26">
        <v>38.21125</v>
      </c>
      <c r="Q1626" s="26">
        <v>2.1835</v>
      </c>
      <c r="R1626" s="27">
        <v>9.5025504224865807E-3</v>
      </c>
      <c r="S1626" s="67">
        <v>0</v>
      </c>
      <c r="T1626" s="25" t="s">
        <v>417</v>
      </c>
      <c r="U1626" s="25" t="s">
        <v>417</v>
      </c>
      <c r="V1626" s="25" t="s">
        <v>417</v>
      </c>
      <c r="W1626" s="24">
        <v>1</v>
      </c>
      <c r="X1626" s="24">
        <v>1</v>
      </c>
    </row>
    <row r="1627" spans="1:24" hidden="1" x14ac:dyDescent="0.35">
      <c r="A1627" t="str">
        <f t="shared" si="25"/>
        <v>619212PANBO</v>
      </c>
      <c r="B1627" s="34">
        <v>6192</v>
      </c>
      <c r="C1627" s="31" t="s">
        <v>182</v>
      </c>
      <c r="D1627" s="31" t="s">
        <v>181</v>
      </c>
      <c r="E1627" s="31" t="s">
        <v>446</v>
      </c>
      <c r="F1627" s="32">
        <v>-3.38</v>
      </c>
      <c r="G1627" s="68">
        <v>-8</v>
      </c>
      <c r="H1627" s="32">
        <v>49.76</v>
      </c>
      <c r="I1627" s="32">
        <v>53.14</v>
      </c>
      <c r="J1627" s="68">
        <v>126</v>
      </c>
      <c r="K1627" s="68">
        <v>118</v>
      </c>
      <c r="L1627" s="68">
        <v>618</v>
      </c>
      <c r="M1627" s="68">
        <v>0</v>
      </c>
      <c r="N1627" s="68">
        <v>618</v>
      </c>
      <c r="O1627" s="68">
        <v>500</v>
      </c>
      <c r="P1627" s="32">
        <v>210.9</v>
      </c>
      <c r="Q1627" s="32">
        <v>0.42180000000000001</v>
      </c>
      <c r="R1627" s="33">
        <v>4.5744953641860091E-2</v>
      </c>
      <c r="S1627" s="68">
        <v>0</v>
      </c>
      <c r="T1627" s="31" t="s">
        <v>417</v>
      </c>
      <c r="U1627" s="31" t="s">
        <v>417</v>
      </c>
      <c r="V1627" s="31" t="s">
        <v>417</v>
      </c>
      <c r="W1627" s="30">
        <v>1</v>
      </c>
      <c r="X1627" s="30">
        <v>1</v>
      </c>
    </row>
    <row r="1628" spans="1:24" hidden="1" x14ac:dyDescent="0.35">
      <c r="A1628" t="str">
        <f t="shared" si="25"/>
        <v>428312PANBO</v>
      </c>
      <c r="B1628" s="28">
        <v>4283</v>
      </c>
      <c r="C1628" s="25" t="s">
        <v>182</v>
      </c>
      <c r="D1628" s="25" t="s">
        <v>181</v>
      </c>
      <c r="E1628" s="25" t="s">
        <v>446</v>
      </c>
      <c r="F1628" s="26">
        <v>3.38</v>
      </c>
      <c r="G1628" s="67">
        <v>8</v>
      </c>
      <c r="H1628" s="26">
        <v>101.24</v>
      </c>
      <c r="I1628" s="26">
        <v>97.86</v>
      </c>
      <c r="J1628" s="67">
        <v>232</v>
      </c>
      <c r="K1628" s="67">
        <v>240</v>
      </c>
      <c r="L1628" s="67">
        <v>280</v>
      </c>
      <c r="M1628" s="67">
        <v>100</v>
      </c>
      <c r="N1628" s="67">
        <v>380</v>
      </c>
      <c r="O1628" s="67">
        <v>140</v>
      </c>
      <c r="P1628" s="26">
        <v>59.052</v>
      </c>
      <c r="Q1628" s="26">
        <v>0.42180000000000001</v>
      </c>
      <c r="R1628" s="27">
        <v>1.113324151532444E-2</v>
      </c>
      <c r="S1628" s="67">
        <v>0</v>
      </c>
      <c r="T1628" s="25" t="s">
        <v>417</v>
      </c>
      <c r="U1628" s="25" t="s">
        <v>417</v>
      </c>
      <c r="V1628" s="25" t="s">
        <v>417</v>
      </c>
      <c r="W1628" s="24">
        <v>1</v>
      </c>
      <c r="X1628" s="24">
        <v>1</v>
      </c>
    </row>
    <row r="1629" spans="1:24" hidden="1" x14ac:dyDescent="0.35">
      <c r="A1629" t="str">
        <f t="shared" si="25"/>
        <v>5427PANLIN9</v>
      </c>
      <c r="B1629" s="34">
        <v>5427</v>
      </c>
      <c r="C1629" s="31" t="s">
        <v>230</v>
      </c>
      <c r="D1629" s="31" t="s">
        <v>229</v>
      </c>
      <c r="E1629" s="31" t="s">
        <v>446</v>
      </c>
      <c r="F1629" s="32">
        <v>-3.37</v>
      </c>
      <c r="G1629" s="68">
        <v>-50</v>
      </c>
      <c r="H1629" s="32">
        <v>13.48</v>
      </c>
      <c r="I1629" s="32">
        <v>16.850000000000001</v>
      </c>
      <c r="J1629" s="68">
        <v>250</v>
      </c>
      <c r="K1629" s="68">
        <v>200</v>
      </c>
      <c r="L1629" s="68">
        <v>300</v>
      </c>
      <c r="M1629" s="68">
        <v>200</v>
      </c>
      <c r="N1629" s="68">
        <v>500</v>
      </c>
      <c r="O1629" s="68">
        <v>300</v>
      </c>
      <c r="P1629" s="32">
        <v>20.22</v>
      </c>
      <c r="Q1629" s="32">
        <v>6.7400000000000002E-2</v>
      </c>
      <c r="R1629" s="33">
        <v>3.2010320811329601E-3</v>
      </c>
      <c r="S1629" s="68">
        <v>0</v>
      </c>
      <c r="T1629" s="31" t="s">
        <v>417</v>
      </c>
      <c r="U1629" s="31" t="s">
        <v>417</v>
      </c>
      <c r="V1629" s="31" t="s">
        <v>417</v>
      </c>
      <c r="W1629" s="30">
        <v>1</v>
      </c>
      <c r="X1629" s="30">
        <v>1</v>
      </c>
    </row>
    <row r="1630" spans="1:24" hidden="1" x14ac:dyDescent="0.35">
      <c r="A1630" t="str">
        <f t="shared" si="25"/>
        <v>6172GARSAUC</v>
      </c>
      <c r="B1630" s="28">
        <v>6172</v>
      </c>
      <c r="C1630" s="25" t="s">
        <v>206</v>
      </c>
      <c r="D1630" s="25" t="s">
        <v>460</v>
      </c>
      <c r="E1630" s="25" t="s">
        <v>446</v>
      </c>
      <c r="F1630" s="26">
        <v>3.34</v>
      </c>
      <c r="G1630" s="67">
        <v>15</v>
      </c>
      <c r="H1630" s="26">
        <v>19.39</v>
      </c>
      <c r="I1630" s="26">
        <v>16.05</v>
      </c>
      <c r="J1630" s="67">
        <v>72</v>
      </c>
      <c r="K1630" s="67">
        <v>87</v>
      </c>
      <c r="L1630" s="67">
        <v>119</v>
      </c>
      <c r="M1630" s="67">
        <v>120</v>
      </c>
      <c r="N1630" s="67">
        <v>239</v>
      </c>
      <c r="O1630" s="67">
        <v>152</v>
      </c>
      <c r="P1630" s="26">
        <v>33.865600000000001</v>
      </c>
      <c r="Q1630" s="26">
        <v>0.2228</v>
      </c>
      <c r="R1630" s="27">
        <v>8.7231625832951964E-3</v>
      </c>
      <c r="S1630" s="67">
        <v>0</v>
      </c>
      <c r="T1630" s="25" t="s">
        <v>417</v>
      </c>
      <c r="U1630" s="25" t="s">
        <v>417</v>
      </c>
      <c r="V1630" s="25" t="s">
        <v>417</v>
      </c>
      <c r="W1630" s="24">
        <v>1</v>
      </c>
      <c r="X1630" s="24">
        <v>1</v>
      </c>
    </row>
    <row r="1631" spans="1:24" hidden="1" x14ac:dyDescent="0.35">
      <c r="A1631" t="str">
        <f t="shared" si="25"/>
        <v>4283CORNFL</v>
      </c>
      <c r="B1631" s="34">
        <v>4283</v>
      </c>
      <c r="C1631" s="31" t="s">
        <v>194</v>
      </c>
      <c r="D1631" s="31" t="s">
        <v>471</v>
      </c>
      <c r="E1631" s="31" t="s">
        <v>446</v>
      </c>
      <c r="F1631" s="32">
        <v>-3.34</v>
      </c>
      <c r="G1631" s="68">
        <v>-8.2799999999999994</v>
      </c>
      <c r="H1631" s="32">
        <v>10.89</v>
      </c>
      <c r="I1631" s="32">
        <v>14.23</v>
      </c>
      <c r="J1631" s="68">
        <v>35.28</v>
      </c>
      <c r="K1631" s="68">
        <v>27</v>
      </c>
      <c r="L1631" s="68">
        <v>75</v>
      </c>
      <c r="M1631" s="68">
        <v>50</v>
      </c>
      <c r="N1631" s="68">
        <v>125</v>
      </c>
      <c r="O1631" s="68">
        <v>98</v>
      </c>
      <c r="P1631" s="32">
        <v>39.591999999999999</v>
      </c>
      <c r="Q1631" s="32">
        <v>0.40400000000000003</v>
      </c>
      <c r="R1631" s="33">
        <v>7.4643923673156747E-3</v>
      </c>
      <c r="S1631" s="68">
        <v>0</v>
      </c>
      <c r="T1631" s="31" t="s">
        <v>417</v>
      </c>
      <c r="U1631" s="31" t="s">
        <v>417</v>
      </c>
      <c r="V1631" s="31" t="s">
        <v>417</v>
      </c>
      <c r="W1631" s="30">
        <v>1</v>
      </c>
      <c r="X1631" s="30">
        <v>1</v>
      </c>
    </row>
    <row r="1632" spans="1:24" hidden="1" x14ac:dyDescent="0.35">
      <c r="A1632" t="str">
        <f t="shared" si="25"/>
        <v>4283HAM</v>
      </c>
      <c r="B1632" s="28">
        <v>4283</v>
      </c>
      <c r="C1632" s="25" t="s">
        <v>214</v>
      </c>
      <c r="D1632" s="25" t="s">
        <v>26</v>
      </c>
      <c r="E1632" s="25" t="s">
        <v>446</v>
      </c>
      <c r="F1632" s="26">
        <v>-3.34</v>
      </c>
      <c r="G1632" s="67">
        <v>-1.04</v>
      </c>
      <c r="H1632" s="26">
        <v>65.56</v>
      </c>
      <c r="I1632" s="26">
        <v>68.900000000000006</v>
      </c>
      <c r="J1632" s="67">
        <v>21.42</v>
      </c>
      <c r="K1632" s="67">
        <v>20.39</v>
      </c>
      <c r="L1632" s="67">
        <v>8.2899999999999991</v>
      </c>
      <c r="M1632" s="67">
        <v>30</v>
      </c>
      <c r="N1632" s="67">
        <v>38.29</v>
      </c>
      <c r="O1632" s="67">
        <v>17.91</v>
      </c>
      <c r="P1632" s="26">
        <v>57.61647</v>
      </c>
      <c r="Q1632" s="26">
        <v>3.2170000000000001</v>
      </c>
      <c r="R1632" s="27">
        <v>1.0862596961499105E-2</v>
      </c>
      <c r="S1632" s="67">
        <v>0</v>
      </c>
      <c r="T1632" s="25" t="s">
        <v>417</v>
      </c>
      <c r="U1632" s="25" t="s">
        <v>417</v>
      </c>
      <c r="V1632" s="25" t="s">
        <v>417</v>
      </c>
      <c r="W1632" s="24">
        <v>1</v>
      </c>
      <c r="X1632" s="24">
        <v>1</v>
      </c>
    </row>
    <row r="1633" spans="1:24" hidden="1" x14ac:dyDescent="0.35">
      <c r="A1633" t="str">
        <f t="shared" si="25"/>
        <v>4269CHKWING</v>
      </c>
      <c r="B1633" s="34">
        <v>4269</v>
      </c>
      <c r="C1633" s="31" t="s">
        <v>121</v>
      </c>
      <c r="D1633" s="31" t="s">
        <v>468</v>
      </c>
      <c r="E1633" s="31" t="s">
        <v>446</v>
      </c>
      <c r="F1633" s="32">
        <v>3.32</v>
      </c>
      <c r="G1633" s="68">
        <v>0.71</v>
      </c>
      <c r="H1633" s="32">
        <v>196.88</v>
      </c>
      <c r="I1633" s="32">
        <v>193.56</v>
      </c>
      <c r="J1633" s="68">
        <v>41.6</v>
      </c>
      <c r="K1633" s="68">
        <v>42.31</v>
      </c>
      <c r="L1633" s="68">
        <v>25.51</v>
      </c>
      <c r="M1633" s="68">
        <v>50</v>
      </c>
      <c r="N1633" s="68">
        <v>75.510000000000005</v>
      </c>
      <c r="O1633" s="68">
        <v>33.200000000000003</v>
      </c>
      <c r="P1633" s="32">
        <v>154.47296</v>
      </c>
      <c r="Q1633" s="32">
        <v>4.6528</v>
      </c>
      <c r="R1633" s="33">
        <v>2.8800599485473456E-2</v>
      </c>
      <c r="S1633" s="68">
        <v>0</v>
      </c>
      <c r="T1633" s="31" t="s">
        <v>417</v>
      </c>
      <c r="U1633" s="31" t="s">
        <v>417</v>
      </c>
      <c r="V1633" s="31" t="s">
        <v>417</v>
      </c>
      <c r="W1633" s="30">
        <v>1</v>
      </c>
      <c r="X1633" s="30">
        <v>1</v>
      </c>
    </row>
    <row r="1634" spans="1:24" hidden="1" x14ac:dyDescent="0.35">
      <c r="A1634" t="str">
        <f t="shared" si="25"/>
        <v>1484SALAM</v>
      </c>
      <c r="B1634" s="28">
        <v>1484</v>
      </c>
      <c r="C1634" s="25" t="s">
        <v>254</v>
      </c>
      <c r="D1634" s="25" t="s">
        <v>253</v>
      </c>
      <c r="E1634" s="25" t="s">
        <v>446</v>
      </c>
      <c r="F1634" s="26">
        <v>3.29</v>
      </c>
      <c r="G1634" s="67">
        <v>0.56000000000000005</v>
      </c>
      <c r="H1634" s="26">
        <v>8.1999999999999993</v>
      </c>
      <c r="I1634" s="26">
        <v>4.91</v>
      </c>
      <c r="J1634" s="67">
        <v>0.84</v>
      </c>
      <c r="K1634" s="67">
        <v>1.4</v>
      </c>
      <c r="L1634" s="67">
        <v>2.14</v>
      </c>
      <c r="M1634" s="67">
        <v>0</v>
      </c>
      <c r="N1634" s="67">
        <v>2.14</v>
      </c>
      <c r="O1634" s="67">
        <v>0.75</v>
      </c>
      <c r="P1634" s="26">
        <v>4.4249999999999998</v>
      </c>
      <c r="Q1634" s="26">
        <v>5.9</v>
      </c>
      <c r="R1634" s="27">
        <v>1.1513530466831117E-3</v>
      </c>
      <c r="S1634" s="67">
        <v>0</v>
      </c>
      <c r="T1634" s="25" t="s">
        <v>417</v>
      </c>
      <c r="U1634" s="25" t="s">
        <v>417</v>
      </c>
      <c r="V1634" s="25" t="s">
        <v>417</v>
      </c>
      <c r="W1634" s="24">
        <v>1</v>
      </c>
      <c r="X1634" s="24">
        <v>1</v>
      </c>
    </row>
    <row r="1635" spans="1:24" hidden="1" x14ac:dyDescent="0.35">
      <c r="A1635" t="str">
        <f t="shared" si="25"/>
        <v>8705DTOMATOE</v>
      </c>
      <c r="B1635" s="34">
        <v>8705</v>
      </c>
      <c r="C1635" s="31" t="s">
        <v>80</v>
      </c>
      <c r="D1635" s="31" t="s">
        <v>195</v>
      </c>
      <c r="E1635" s="31" t="s">
        <v>446</v>
      </c>
      <c r="F1635" s="32">
        <v>-3.29</v>
      </c>
      <c r="G1635" s="68">
        <v>-0.6</v>
      </c>
      <c r="H1635" s="32">
        <v>2.75</v>
      </c>
      <c r="I1635" s="32">
        <v>6.04</v>
      </c>
      <c r="J1635" s="68">
        <v>1.08</v>
      </c>
      <c r="K1635" s="68">
        <v>0.48</v>
      </c>
      <c r="L1635" s="68">
        <v>2</v>
      </c>
      <c r="M1635" s="68">
        <v>6</v>
      </c>
      <c r="N1635" s="68">
        <v>8</v>
      </c>
      <c r="O1635" s="68">
        <v>7.5</v>
      </c>
      <c r="P1635" s="32">
        <v>41.237250000000003</v>
      </c>
      <c r="Q1635" s="32">
        <v>5.4983000000000004</v>
      </c>
      <c r="R1635" s="33">
        <v>1.025507010133625E-2</v>
      </c>
      <c r="S1635" s="68">
        <v>0</v>
      </c>
      <c r="T1635" s="31" t="s">
        <v>417</v>
      </c>
      <c r="U1635" s="31" t="s">
        <v>417</v>
      </c>
      <c r="V1635" s="31" t="s">
        <v>417</v>
      </c>
      <c r="W1635" s="30">
        <v>1</v>
      </c>
      <c r="X1635" s="30">
        <v>1</v>
      </c>
    </row>
    <row r="1636" spans="1:24" hidden="1" x14ac:dyDescent="0.35">
      <c r="A1636" t="str">
        <f t="shared" si="25"/>
        <v>6192EZBOX</v>
      </c>
      <c r="B1636" s="28">
        <v>6192</v>
      </c>
      <c r="C1636" s="25" t="s">
        <v>458</v>
      </c>
      <c r="D1636" s="25" t="s">
        <v>459</v>
      </c>
      <c r="E1636" s="25" t="s">
        <v>446</v>
      </c>
      <c r="F1636" s="26">
        <v>-3.29</v>
      </c>
      <c r="G1636" s="67">
        <v>-16</v>
      </c>
      <c r="H1636" s="26">
        <v>62.39</v>
      </c>
      <c r="I1636" s="26">
        <v>65.680000000000007</v>
      </c>
      <c r="J1636" s="67">
        <v>319</v>
      </c>
      <c r="K1636" s="67">
        <v>303</v>
      </c>
      <c r="L1636" s="67">
        <v>519</v>
      </c>
      <c r="M1636" s="67">
        <v>0</v>
      </c>
      <c r="N1636" s="67">
        <v>519</v>
      </c>
      <c r="O1636" s="67">
        <v>216</v>
      </c>
      <c r="P1636" s="26">
        <v>44.452800000000003</v>
      </c>
      <c r="Q1636" s="26">
        <v>0.20580000000000001</v>
      </c>
      <c r="R1636" s="27">
        <v>9.6419690623559904E-3</v>
      </c>
      <c r="S1636" s="67">
        <v>0</v>
      </c>
      <c r="T1636" s="25" t="s">
        <v>417</v>
      </c>
      <c r="U1636" s="25" t="s">
        <v>417</v>
      </c>
      <c r="V1636" s="25" t="s">
        <v>417</v>
      </c>
      <c r="W1636" s="24">
        <v>1</v>
      </c>
      <c r="X1636" s="24">
        <v>1</v>
      </c>
    </row>
    <row r="1637" spans="1:24" hidden="1" x14ac:dyDescent="0.35">
      <c r="A1637" t="str">
        <f t="shared" si="25"/>
        <v>428310THNCS</v>
      </c>
      <c r="B1637" s="34">
        <v>4283</v>
      </c>
      <c r="C1637" s="31" t="s">
        <v>484</v>
      </c>
      <c r="D1637" s="31" t="s">
        <v>485</v>
      </c>
      <c r="E1637" s="31" t="s">
        <v>446</v>
      </c>
      <c r="F1637" s="32">
        <v>-3.28</v>
      </c>
      <c r="G1637" s="68">
        <v>-8</v>
      </c>
      <c r="H1637" s="32">
        <v>0</v>
      </c>
      <c r="I1637" s="32">
        <v>3.28</v>
      </c>
      <c r="J1637" s="68">
        <v>8</v>
      </c>
      <c r="K1637" s="68">
        <v>0</v>
      </c>
      <c r="L1637" s="68">
        <v>0</v>
      </c>
      <c r="M1637" s="68">
        <v>0</v>
      </c>
      <c r="N1637" s="68">
        <v>0</v>
      </c>
      <c r="O1637" s="68">
        <v>0</v>
      </c>
      <c r="P1637" s="32">
        <v>0</v>
      </c>
      <c r="Q1637" s="32">
        <v>0</v>
      </c>
      <c r="R1637" s="33">
        <v>0</v>
      </c>
      <c r="S1637" s="68">
        <v>0</v>
      </c>
      <c r="T1637" s="31" t="s">
        <v>417</v>
      </c>
      <c r="U1637" s="31" t="s">
        <v>417</v>
      </c>
      <c r="V1637" s="31" t="s">
        <v>417</v>
      </c>
      <c r="W1637" s="30">
        <v>1</v>
      </c>
      <c r="X1637" s="30">
        <v>1</v>
      </c>
    </row>
    <row r="1638" spans="1:24" hidden="1" x14ac:dyDescent="0.35">
      <c r="A1638" t="str">
        <f t="shared" si="25"/>
        <v>1484ITALSAU</v>
      </c>
      <c r="B1638" s="28">
        <v>1484</v>
      </c>
      <c r="C1638" s="25" t="s">
        <v>31</v>
      </c>
      <c r="D1638" s="25" t="s">
        <v>193</v>
      </c>
      <c r="E1638" s="25" t="s">
        <v>446</v>
      </c>
      <c r="F1638" s="26">
        <v>3.27</v>
      </c>
      <c r="G1638" s="67">
        <v>1.49</v>
      </c>
      <c r="H1638" s="26">
        <v>60.86</v>
      </c>
      <c r="I1638" s="26">
        <v>57.59</v>
      </c>
      <c r="J1638" s="67">
        <v>26.33</v>
      </c>
      <c r="K1638" s="67">
        <v>27.82</v>
      </c>
      <c r="L1638" s="67">
        <v>29.56</v>
      </c>
      <c r="M1638" s="67">
        <v>20</v>
      </c>
      <c r="N1638" s="67">
        <v>49.56</v>
      </c>
      <c r="O1638" s="67">
        <v>21.74</v>
      </c>
      <c r="P1638" s="26">
        <v>47.556249999999999</v>
      </c>
      <c r="Q1638" s="26">
        <v>2.1875</v>
      </c>
      <c r="R1638" s="27">
        <v>1.2373792842107059E-2</v>
      </c>
      <c r="S1638" s="67">
        <v>0</v>
      </c>
      <c r="T1638" s="25" t="s">
        <v>417</v>
      </c>
      <c r="U1638" s="25" t="s">
        <v>417</v>
      </c>
      <c r="V1638" s="25" t="s">
        <v>417</v>
      </c>
      <c r="W1638" s="24">
        <v>1</v>
      </c>
      <c r="X1638" s="24">
        <v>1</v>
      </c>
    </row>
    <row r="1639" spans="1:24" hidden="1" x14ac:dyDescent="0.35">
      <c r="A1639" t="str">
        <f t="shared" si="25"/>
        <v>6194ONIONS</v>
      </c>
      <c r="B1639" s="34">
        <v>6194</v>
      </c>
      <c r="C1639" s="31" t="s">
        <v>52</v>
      </c>
      <c r="D1639" s="31" t="s">
        <v>232</v>
      </c>
      <c r="E1639" s="31" t="s">
        <v>446</v>
      </c>
      <c r="F1639" s="32">
        <v>3.26</v>
      </c>
      <c r="G1639" s="68">
        <v>0.83</v>
      </c>
      <c r="H1639" s="32">
        <v>67.41</v>
      </c>
      <c r="I1639" s="32">
        <v>64.150000000000006</v>
      </c>
      <c r="J1639" s="68">
        <v>16.28</v>
      </c>
      <c r="K1639" s="68">
        <v>17.100000000000001</v>
      </c>
      <c r="L1639" s="68">
        <v>6.52</v>
      </c>
      <c r="M1639" s="68">
        <v>16</v>
      </c>
      <c r="N1639" s="68">
        <v>22.52</v>
      </c>
      <c r="O1639" s="68">
        <v>5.41</v>
      </c>
      <c r="P1639" s="32">
        <v>21.3154</v>
      </c>
      <c r="Q1639" s="32">
        <v>3.94</v>
      </c>
      <c r="R1639" s="33">
        <v>3.1261531735857729E-3</v>
      </c>
      <c r="S1639" s="68">
        <v>0</v>
      </c>
      <c r="T1639" s="31" t="s">
        <v>417</v>
      </c>
      <c r="U1639" s="31" t="s">
        <v>417</v>
      </c>
      <c r="V1639" s="31" t="s">
        <v>417</v>
      </c>
      <c r="W1639" s="30">
        <v>1</v>
      </c>
      <c r="X1639" s="30">
        <v>1</v>
      </c>
    </row>
    <row r="1640" spans="1:24" hidden="1" x14ac:dyDescent="0.35">
      <c r="A1640" t="str">
        <f t="shared" si="25"/>
        <v>5480GSHAKE</v>
      </c>
      <c r="B1640" s="28">
        <v>5480</v>
      </c>
      <c r="C1640" s="25" t="s">
        <v>208</v>
      </c>
      <c r="D1640" s="25" t="s">
        <v>207</v>
      </c>
      <c r="E1640" s="25" t="s">
        <v>446</v>
      </c>
      <c r="F1640" s="26">
        <v>3.26</v>
      </c>
      <c r="G1640" s="67">
        <v>1.35</v>
      </c>
      <c r="H1640" s="26">
        <v>3.62</v>
      </c>
      <c r="I1640" s="26">
        <v>0.36</v>
      </c>
      <c r="J1640" s="67">
        <v>0.15</v>
      </c>
      <c r="K1640" s="67">
        <v>1.51</v>
      </c>
      <c r="L1640" s="67">
        <v>1</v>
      </c>
      <c r="M1640" s="67">
        <v>2</v>
      </c>
      <c r="N1640" s="67">
        <v>3</v>
      </c>
      <c r="O1640" s="67">
        <v>1.5</v>
      </c>
      <c r="P1640" s="26">
        <v>3.6150000000000002</v>
      </c>
      <c r="Q1640" s="26">
        <v>2.41</v>
      </c>
      <c r="R1640" s="27">
        <v>5.6596475816513751E-4</v>
      </c>
      <c r="S1640" s="67">
        <v>0</v>
      </c>
      <c r="T1640" s="25" t="s">
        <v>417</v>
      </c>
      <c r="U1640" s="25" t="s">
        <v>417</v>
      </c>
      <c r="V1640" s="25" t="s">
        <v>417</v>
      </c>
      <c r="W1640" s="24">
        <v>1</v>
      </c>
      <c r="X1640" s="24">
        <v>1</v>
      </c>
    </row>
    <row r="1641" spans="1:24" hidden="1" x14ac:dyDescent="0.35">
      <c r="A1641" t="str">
        <f t="shared" si="25"/>
        <v>8724SAUCEGP</v>
      </c>
      <c r="B1641" s="34">
        <v>8724</v>
      </c>
      <c r="C1641" s="31" t="s">
        <v>42</v>
      </c>
      <c r="D1641" s="31" t="s">
        <v>209</v>
      </c>
      <c r="E1641" s="31" t="s">
        <v>446</v>
      </c>
      <c r="F1641" s="32">
        <v>3.25</v>
      </c>
      <c r="G1641" s="68">
        <v>1.1200000000000001</v>
      </c>
      <c r="H1641" s="32">
        <v>32.49</v>
      </c>
      <c r="I1641" s="32">
        <v>29.24</v>
      </c>
      <c r="J1641" s="68">
        <v>10.130000000000001</v>
      </c>
      <c r="K1641" s="68">
        <v>11.26</v>
      </c>
      <c r="L1641" s="68">
        <v>0.81</v>
      </c>
      <c r="M1641" s="68">
        <v>24</v>
      </c>
      <c r="N1641" s="68">
        <v>24.81</v>
      </c>
      <c r="O1641" s="68">
        <v>13.56</v>
      </c>
      <c r="P1641" s="32">
        <v>39.143652000000003</v>
      </c>
      <c r="Q1641" s="32">
        <v>2.8866999999999998</v>
      </c>
      <c r="R1641" s="33">
        <v>6.6876235937439622E-3</v>
      </c>
      <c r="S1641" s="68">
        <v>0</v>
      </c>
      <c r="T1641" s="31" t="s">
        <v>417</v>
      </c>
      <c r="U1641" s="31" t="s">
        <v>417</v>
      </c>
      <c r="V1641" s="31" t="s">
        <v>417</v>
      </c>
      <c r="W1641" s="30">
        <v>1</v>
      </c>
      <c r="X1641" s="30">
        <v>1</v>
      </c>
    </row>
    <row r="1642" spans="1:24" hidden="1" x14ac:dyDescent="0.35">
      <c r="A1642" t="str">
        <f t="shared" si="25"/>
        <v>5465BBARBSAU</v>
      </c>
      <c r="B1642" s="28">
        <v>5465</v>
      </c>
      <c r="C1642" s="25" t="s">
        <v>49</v>
      </c>
      <c r="D1642" s="25" t="s">
        <v>219</v>
      </c>
      <c r="E1642" s="25" t="s">
        <v>446</v>
      </c>
      <c r="F1642" s="26">
        <v>-3.25</v>
      </c>
      <c r="G1642" s="67">
        <v>-0.6</v>
      </c>
      <c r="H1642" s="26">
        <v>29.64</v>
      </c>
      <c r="I1642" s="26">
        <v>32.89</v>
      </c>
      <c r="J1642" s="67">
        <v>6.11</v>
      </c>
      <c r="K1642" s="67">
        <v>5.5</v>
      </c>
      <c r="L1642" s="67">
        <v>15.5</v>
      </c>
      <c r="M1642" s="67">
        <v>0</v>
      </c>
      <c r="N1642" s="67">
        <v>15.5</v>
      </c>
      <c r="O1642" s="67">
        <v>10</v>
      </c>
      <c r="P1642" s="26">
        <v>53.9</v>
      </c>
      <c r="Q1642" s="26">
        <v>5.39</v>
      </c>
      <c r="R1642" s="27">
        <v>6.5867283070380304E-3</v>
      </c>
      <c r="S1642" s="67">
        <v>0</v>
      </c>
      <c r="T1642" s="25" t="s">
        <v>417</v>
      </c>
      <c r="U1642" s="25" t="s">
        <v>417</v>
      </c>
      <c r="V1642" s="25" t="s">
        <v>417</v>
      </c>
      <c r="W1642" s="24">
        <v>1</v>
      </c>
      <c r="X1642" s="24">
        <v>1</v>
      </c>
    </row>
    <row r="1643" spans="1:24" hidden="1" x14ac:dyDescent="0.35">
      <c r="A1643" t="str">
        <f t="shared" si="25"/>
        <v>6182JALPEPP</v>
      </c>
      <c r="B1643" s="34">
        <v>6182</v>
      </c>
      <c r="C1643" s="31" t="s">
        <v>84</v>
      </c>
      <c r="D1643" s="31" t="s">
        <v>223</v>
      </c>
      <c r="E1643" s="31" t="s">
        <v>446</v>
      </c>
      <c r="F1643" s="32">
        <v>-3.23</v>
      </c>
      <c r="G1643" s="68">
        <v>-0.52</v>
      </c>
      <c r="H1643" s="32">
        <v>4.97</v>
      </c>
      <c r="I1643" s="32">
        <v>8.1999999999999993</v>
      </c>
      <c r="J1643" s="68">
        <v>1.33</v>
      </c>
      <c r="K1643" s="68">
        <v>0.81</v>
      </c>
      <c r="L1643" s="68">
        <v>3.8</v>
      </c>
      <c r="M1643" s="68">
        <v>0</v>
      </c>
      <c r="N1643" s="68">
        <v>3.8</v>
      </c>
      <c r="O1643" s="68">
        <v>3</v>
      </c>
      <c r="P1643" s="32">
        <v>18.63</v>
      </c>
      <c r="Q1643" s="32">
        <v>6.21</v>
      </c>
      <c r="R1643" s="33">
        <v>3.0968260309189237E-3</v>
      </c>
      <c r="S1643" s="68">
        <v>0</v>
      </c>
      <c r="T1643" s="31" t="s">
        <v>417</v>
      </c>
      <c r="U1643" s="31" t="s">
        <v>417</v>
      </c>
      <c r="V1643" s="31" t="s">
        <v>417</v>
      </c>
      <c r="W1643" s="30">
        <v>1</v>
      </c>
      <c r="X1643" s="30">
        <v>1</v>
      </c>
    </row>
    <row r="1644" spans="1:24" hidden="1" x14ac:dyDescent="0.35">
      <c r="A1644" t="str">
        <f t="shared" si="25"/>
        <v>5487WINGBAG</v>
      </c>
      <c r="B1644" s="28">
        <v>5487</v>
      </c>
      <c r="C1644" s="25" t="s">
        <v>451</v>
      </c>
      <c r="D1644" s="25" t="s">
        <v>452</v>
      </c>
      <c r="E1644" s="25" t="s">
        <v>446</v>
      </c>
      <c r="F1644" s="26">
        <v>-3.22</v>
      </c>
      <c r="G1644" s="67">
        <v>-154</v>
      </c>
      <c r="H1644" s="26">
        <v>-0.01</v>
      </c>
      <c r="I1644" s="26">
        <v>3.21</v>
      </c>
      <c r="J1644" s="67">
        <v>154</v>
      </c>
      <c r="K1644" s="67">
        <v>0</v>
      </c>
      <c r="L1644" s="67">
        <v>2500</v>
      </c>
      <c r="M1644" s="67">
        <v>0</v>
      </c>
      <c r="N1644" s="67">
        <v>2500</v>
      </c>
      <c r="O1644" s="67">
        <v>2500</v>
      </c>
      <c r="P1644" s="26">
        <v>52</v>
      </c>
      <c r="Q1644" s="26">
        <v>2.0799999999999999E-2</v>
      </c>
      <c r="R1644" s="27">
        <v>5.4932042830344776E-3</v>
      </c>
      <c r="S1644" s="67">
        <v>0</v>
      </c>
      <c r="T1644" s="25" t="s">
        <v>417</v>
      </c>
      <c r="U1644" s="25" t="s">
        <v>417</v>
      </c>
      <c r="V1644" s="25" t="s">
        <v>417</v>
      </c>
      <c r="W1644" s="24">
        <v>1</v>
      </c>
      <c r="X1644" s="24">
        <v>1</v>
      </c>
    </row>
    <row r="1645" spans="1:24" hidden="1" x14ac:dyDescent="0.35">
      <c r="A1645" t="str">
        <f t="shared" si="25"/>
        <v>619210X16PCH</v>
      </c>
      <c r="B1645" s="34">
        <v>6192</v>
      </c>
      <c r="C1645" s="31" t="s">
        <v>236</v>
      </c>
      <c r="D1645" s="31" t="s">
        <v>235</v>
      </c>
      <c r="E1645" s="31" t="s">
        <v>446</v>
      </c>
      <c r="F1645" s="32">
        <v>-3.22</v>
      </c>
      <c r="G1645" s="68">
        <v>-0.09</v>
      </c>
      <c r="H1645" s="32">
        <v>-0.01</v>
      </c>
      <c r="I1645" s="32">
        <v>3.21</v>
      </c>
      <c r="J1645" s="68">
        <v>0.09</v>
      </c>
      <c r="K1645" s="68">
        <v>0</v>
      </c>
      <c r="L1645" s="68">
        <v>3</v>
      </c>
      <c r="M1645" s="68">
        <v>0</v>
      </c>
      <c r="N1645" s="68">
        <v>3</v>
      </c>
      <c r="O1645" s="68">
        <v>3</v>
      </c>
      <c r="P1645" s="32">
        <v>112.26</v>
      </c>
      <c r="Q1645" s="32">
        <v>37.42</v>
      </c>
      <c r="R1645" s="33">
        <v>2.4349589833263224E-2</v>
      </c>
      <c r="S1645" s="68">
        <v>0</v>
      </c>
      <c r="T1645" s="31" t="s">
        <v>417</v>
      </c>
      <c r="U1645" s="31" t="s">
        <v>417</v>
      </c>
      <c r="V1645" s="31" t="s">
        <v>417</v>
      </c>
      <c r="W1645" s="30">
        <v>1</v>
      </c>
      <c r="X1645" s="30">
        <v>1</v>
      </c>
    </row>
    <row r="1646" spans="1:24" hidden="1" x14ac:dyDescent="0.35">
      <c r="A1646" t="str">
        <f t="shared" si="25"/>
        <v>6165SMANGDC</v>
      </c>
      <c r="B1646" s="28">
        <v>6165</v>
      </c>
      <c r="C1646" s="25" t="s">
        <v>262</v>
      </c>
      <c r="D1646" s="25" t="s">
        <v>467</v>
      </c>
      <c r="E1646" s="25" t="s">
        <v>446</v>
      </c>
      <c r="F1646" s="26">
        <v>3.21</v>
      </c>
      <c r="G1646" s="67">
        <v>14</v>
      </c>
      <c r="H1646" s="26">
        <v>7.81</v>
      </c>
      <c r="I1646" s="26">
        <v>4.5999999999999996</v>
      </c>
      <c r="J1646" s="67">
        <v>20</v>
      </c>
      <c r="K1646" s="67">
        <v>34</v>
      </c>
      <c r="L1646" s="67">
        <v>114</v>
      </c>
      <c r="M1646" s="67">
        <v>0</v>
      </c>
      <c r="N1646" s="67">
        <v>114</v>
      </c>
      <c r="O1646" s="67">
        <v>80</v>
      </c>
      <c r="P1646" s="26">
        <v>18.36</v>
      </c>
      <c r="Q1646" s="26">
        <v>0.22950000000000001</v>
      </c>
      <c r="R1646" s="27">
        <v>2.7179577466821632E-3</v>
      </c>
      <c r="S1646" s="67">
        <v>0</v>
      </c>
      <c r="T1646" s="25" t="s">
        <v>417</v>
      </c>
      <c r="U1646" s="25" t="s">
        <v>417</v>
      </c>
      <c r="V1646" s="25" t="s">
        <v>417</v>
      </c>
      <c r="W1646" s="24">
        <v>1</v>
      </c>
      <c r="X1646" s="24">
        <v>1</v>
      </c>
    </row>
    <row r="1647" spans="1:24" hidden="1" x14ac:dyDescent="0.35">
      <c r="A1647" t="str">
        <f t="shared" si="25"/>
        <v>872414THIN</v>
      </c>
      <c r="B1647" s="34">
        <v>8724</v>
      </c>
      <c r="C1647" s="31" t="s">
        <v>114</v>
      </c>
      <c r="D1647" s="31" t="s">
        <v>265</v>
      </c>
      <c r="E1647" s="31" t="s">
        <v>446</v>
      </c>
      <c r="F1647" s="32">
        <v>3.21</v>
      </c>
      <c r="G1647" s="68">
        <v>5</v>
      </c>
      <c r="H1647" s="32">
        <v>44.27</v>
      </c>
      <c r="I1647" s="32">
        <v>41.06</v>
      </c>
      <c r="J1647" s="68">
        <v>64</v>
      </c>
      <c r="K1647" s="68">
        <v>69</v>
      </c>
      <c r="L1647" s="68">
        <v>154</v>
      </c>
      <c r="M1647" s="68">
        <v>0</v>
      </c>
      <c r="N1647" s="68">
        <v>154</v>
      </c>
      <c r="O1647" s="68">
        <v>85</v>
      </c>
      <c r="P1647" s="32">
        <v>54.527500000000003</v>
      </c>
      <c r="Q1647" s="32">
        <v>0.64149999999999996</v>
      </c>
      <c r="R1647" s="33">
        <v>9.3159267691188836E-3</v>
      </c>
      <c r="S1647" s="68">
        <v>0</v>
      </c>
      <c r="T1647" s="31" t="s">
        <v>417</v>
      </c>
      <c r="U1647" s="31" t="s">
        <v>417</v>
      </c>
      <c r="V1647" s="31" t="s">
        <v>417</v>
      </c>
      <c r="W1647" s="30">
        <v>1</v>
      </c>
      <c r="X1647" s="30">
        <v>1</v>
      </c>
    </row>
    <row r="1648" spans="1:24" hidden="1" x14ac:dyDescent="0.35">
      <c r="A1648" t="str">
        <f t="shared" si="25"/>
        <v>4293POWDERSU</v>
      </c>
      <c r="B1648" s="28">
        <v>4293</v>
      </c>
      <c r="C1648" s="25" t="s">
        <v>261</v>
      </c>
      <c r="D1648" s="25" t="s">
        <v>260</v>
      </c>
      <c r="E1648" s="25" t="s">
        <v>446</v>
      </c>
      <c r="F1648" s="26">
        <v>3.21</v>
      </c>
      <c r="G1648" s="67">
        <v>4.79</v>
      </c>
      <c r="H1648" s="26">
        <v>3.35</v>
      </c>
      <c r="I1648" s="26">
        <v>0.14000000000000001</v>
      </c>
      <c r="J1648" s="67">
        <v>0.19</v>
      </c>
      <c r="K1648" s="67">
        <v>4.97</v>
      </c>
      <c r="L1648" s="67">
        <v>6.97</v>
      </c>
      <c r="M1648" s="67">
        <v>6</v>
      </c>
      <c r="N1648" s="67">
        <v>12.97</v>
      </c>
      <c r="O1648" s="67">
        <v>8</v>
      </c>
      <c r="P1648" s="26">
        <v>5.3735999999999997</v>
      </c>
      <c r="Q1648" s="26">
        <v>0.67169999999999996</v>
      </c>
      <c r="R1648" s="27">
        <v>1.0700513445825593E-3</v>
      </c>
      <c r="S1648" s="67">
        <v>0</v>
      </c>
      <c r="T1648" s="25" t="s">
        <v>417</v>
      </c>
      <c r="U1648" s="25" t="s">
        <v>417</v>
      </c>
      <c r="V1648" s="25" t="s">
        <v>417</v>
      </c>
      <c r="W1648" s="24">
        <v>1</v>
      </c>
      <c r="X1648" s="24">
        <v>1</v>
      </c>
    </row>
    <row r="1649" spans="1:24" hidden="1" x14ac:dyDescent="0.35">
      <c r="A1649" t="str">
        <f t="shared" si="25"/>
        <v>4283BEEF</v>
      </c>
      <c r="B1649" s="34">
        <v>4283</v>
      </c>
      <c r="C1649" s="31" t="s">
        <v>11</v>
      </c>
      <c r="D1649" s="31" t="s">
        <v>192</v>
      </c>
      <c r="E1649" s="31" t="s">
        <v>446</v>
      </c>
      <c r="F1649" s="32">
        <v>-3.19</v>
      </c>
      <c r="G1649" s="68">
        <v>-0.96</v>
      </c>
      <c r="H1649" s="32">
        <v>50.53</v>
      </c>
      <c r="I1649" s="32">
        <v>53.72</v>
      </c>
      <c r="J1649" s="68">
        <v>16.16</v>
      </c>
      <c r="K1649" s="68">
        <v>15.2</v>
      </c>
      <c r="L1649" s="68">
        <v>10.95</v>
      </c>
      <c r="M1649" s="68">
        <v>20</v>
      </c>
      <c r="N1649" s="68">
        <v>30.95</v>
      </c>
      <c r="O1649" s="68">
        <v>15.75</v>
      </c>
      <c r="P1649" s="32">
        <v>52.368749999999999</v>
      </c>
      <c r="Q1649" s="32">
        <v>3.3250000000000002</v>
      </c>
      <c r="R1649" s="33">
        <v>9.8732293843671118E-3</v>
      </c>
      <c r="S1649" s="68">
        <v>0</v>
      </c>
      <c r="T1649" s="31" t="s">
        <v>417</v>
      </c>
      <c r="U1649" s="31" t="s">
        <v>417</v>
      </c>
      <c r="V1649" s="31" t="s">
        <v>417</v>
      </c>
      <c r="W1649" s="30">
        <v>1</v>
      </c>
      <c r="X1649" s="30">
        <v>1</v>
      </c>
    </row>
    <row r="1650" spans="1:24" hidden="1" x14ac:dyDescent="0.35">
      <c r="A1650" t="str">
        <f t="shared" si="25"/>
        <v>439116SCRDO</v>
      </c>
      <c r="B1650" s="28">
        <v>4391</v>
      </c>
      <c r="C1650" s="25" t="s">
        <v>480</v>
      </c>
      <c r="D1650" s="25" t="s">
        <v>481</v>
      </c>
      <c r="E1650" s="25" t="s">
        <v>446</v>
      </c>
      <c r="F1650" s="26">
        <v>3.19</v>
      </c>
      <c r="G1650" s="67">
        <v>3</v>
      </c>
      <c r="H1650" s="26">
        <v>18.12</v>
      </c>
      <c r="I1650" s="26">
        <v>14.93</v>
      </c>
      <c r="J1650" s="67">
        <v>14</v>
      </c>
      <c r="K1650" s="67">
        <v>17</v>
      </c>
      <c r="L1650" s="67">
        <v>2</v>
      </c>
      <c r="M1650" s="67">
        <v>25</v>
      </c>
      <c r="N1650" s="67">
        <v>27</v>
      </c>
      <c r="O1650" s="67">
        <v>10</v>
      </c>
      <c r="P1650" s="26">
        <v>10.66</v>
      </c>
      <c r="Q1650" s="26">
        <v>1.0660000000000001</v>
      </c>
      <c r="R1650" s="27">
        <v>2.3758048568271128E-3</v>
      </c>
      <c r="S1650" s="67">
        <v>0</v>
      </c>
      <c r="T1650" s="25" t="s">
        <v>417</v>
      </c>
      <c r="U1650" s="25" t="s">
        <v>417</v>
      </c>
      <c r="V1650" s="25" t="s">
        <v>417</v>
      </c>
      <c r="W1650" s="24">
        <v>1</v>
      </c>
      <c r="X1650" s="24">
        <v>1</v>
      </c>
    </row>
    <row r="1651" spans="1:24" hidden="1" x14ac:dyDescent="0.35">
      <c r="A1651" t="str">
        <f t="shared" si="25"/>
        <v>6117SPINACH</v>
      </c>
      <c r="B1651" s="34">
        <v>6117</v>
      </c>
      <c r="C1651" s="31" t="s">
        <v>91</v>
      </c>
      <c r="D1651" s="31" t="s">
        <v>166</v>
      </c>
      <c r="E1651" s="31" t="s">
        <v>446</v>
      </c>
      <c r="F1651" s="32">
        <v>3.17</v>
      </c>
      <c r="G1651" s="68">
        <v>1</v>
      </c>
      <c r="H1651" s="32">
        <v>24.56</v>
      </c>
      <c r="I1651" s="32">
        <v>21.39</v>
      </c>
      <c r="J1651" s="68">
        <v>6.75</v>
      </c>
      <c r="K1651" s="68">
        <v>7.74</v>
      </c>
      <c r="L1651" s="68">
        <v>3.25</v>
      </c>
      <c r="M1651" s="68">
        <v>9</v>
      </c>
      <c r="N1651" s="68">
        <v>12.25</v>
      </c>
      <c r="O1651" s="68">
        <v>4.5</v>
      </c>
      <c r="P1651" s="32">
        <v>14.265000000000001</v>
      </c>
      <c r="Q1651" s="32">
        <v>3.17</v>
      </c>
      <c r="R1651" s="33">
        <v>2.3988969614476322E-3</v>
      </c>
      <c r="S1651" s="68">
        <v>0</v>
      </c>
      <c r="T1651" s="31" t="s">
        <v>417</v>
      </c>
      <c r="U1651" s="31" t="s">
        <v>417</v>
      </c>
      <c r="V1651" s="31" t="s">
        <v>417</v>
      </c>
      <c r="W1651" s="30">
        <v>1</v>
      </c>
      <c r="X1651" s="30">
        <v>1</v>
      </c>
    </row>
    <row r="1652" spans="1:24" hidden="1" x14ac:dyDescent="0.35">
      <c r="A1652" t="str">
        <f t="shared" si="25"/>
        <v>6165PROV</v>
      </c>
      <c r="B1652" s="28">
        <v>6165</v>
      </c>
      <c r="C1652" s="25" t="s">
        <v>112</v>
      </c>
      <c r="D1652" s="25" t="s">
        <v>255</v>
      </c>
      <c r="E1652" s="25" t="s">
        <v>446</v>
      </c>
      <c r="F1652" s="26">
        <v>3.17</v>
      </c>
      <c r="G1652" s="67">
        <v>0.84</v>
      </c>
      <c r="H1652" s="26">
        <v>35.22</v>
      </c>
      <c r="I1652" s="26">
        <v>32.049999999999997</v>
      </c>
      <c r="J1652" s="67">
        <v>8.5299999999999994</v>
      </c>
      <c r="K1652" s="67">
        <v>9.3800000000000008</v>
      </c>
      <c r="L1652" s="67">
        <v>6</v>
      </c>
      <c r="M1652" s="67">
        <v>6</v>
      </c>
      <c r="N1652" s="67">
        <v>12</v>
      </c>
      <c r="O1652" s="67">
        <v>2.63</v>
      </c>
      <c r="P1652" s="26">
        <v>9.8801210000000008</v>
      </c>
      <c r="Q1652" s="26">
        <v>3.7566999999999999</v>
      </c>
      <c r="R1652" s="27">
        <v>1.4626226258228282E-3</v>
      </c>
      <c r="S1652" s="67">
        <v>0</v>
      </c>
      <c r="T1652" s="25" t="s">
        <v>417</v>
      </c>
      <c r="U1652" s="25" t="s">
        <v>417</v>
      </c>
      <c r="V1652" s="25" t="s">
        <v>417</v>
      </c>
      <c r="W1652" s="24">
        <v>1</v>
      </c>
      <c r="X1652" s="24">
        <v>1</v>
      </c>
    </row>
    <row r="1653" spans="1:24" hidden="1" x14ac:dyDescent="0.35">
      <c r="A1653" t="str">
        <f t="shared" si="25"/>
        <v>8724SPINACH</v>
      </c>
      <c r="B1653" s="34">
        <v>8724</v>
      </c>
      <c r="C1653" s="31" t="s">
        <v>91</v>
      </c>
      <c r="D1653" s="31" t="s">
        <v>166</v>
      </c>
      <c r="E1653" s="31" t="s">
        <v>446</v>
      </c>
      <c r="F1653" s="32">
        <v>-3.16</v>
      </c>
      <c r="G1653" s="68">
        <v>-1</v>
      </c>
      <c r="H1653" s="32">
        <v>18.57</v>
      </c>
      <c r="I1653" s="32">
        <v>21.73</v>
      </c>
      <c r="J1653" s="68">
        <v>6.86</v>
      </c>
      <c r="K1653" s="68">
        <v>5.86</v>
      </c>
      <c r="L1653" s="68">
        <v>7.36</v>
      </c>
      <c r="M1653" s="68">
        <v>4</v>
      </c>
      <c r="N1653" s="68">
        <v>11.36</v>
      </c>
      <c r="O1653" s="68">
        <v>5.5</v>
      </c>
      <c r="P1653" s="32">
        <v>17.434999999999999</v>
      </c>
      <c r="Q1653" s="32">
        <v>3.17</v>
      </c>
      <c r="R1653" s="33">
        <v>2.9787388605673781E-3</v>
      </c>
      <c r="S1653" s="68">
        <v>0</v>
      </c>
      <c r="T1653" s="31" t="s">
        <v>417</v>
      </c>
      <c r="U1653" s="31" t="s">
        <v>417</v>
      </c>
      <c r="V1653" s="31" t="s">
        <v>417</v>
      </c>
      <c r="W1653" s="30">
        <v>1</v>
      </c>
      <c r="X1653" s="30">
        <v>1</v>
      </c>
    </row>
    <row r="1654" spans="1:24" hidden="1" x14ac:dyDescent="0.35">
      <c r="A1654" t="str">
        <f t="shared" si="25"/>
        <v>5487BOXLIN</v>
      </c>
      <c r="B1654" s="28">
        <v>5487</v>
      </c>
      <c r="C1654" s="25" t="s">
        <v>252</v>
      </c>
      <c r="D1654" s="25" t="s">
        <v>251</v>
      </c>
      <c r="E1654" s="25" t="s">
        <v>446</v>
      </c>
      <c r="F1654" s="26">
        <v>3.15</v>
      </c>
      <c r="G1654" s="67">
        <v>0.37</v>
      </c>
      <c r="H1654" s="26">
        <v>8.42</v>
      </c>
      <c r="I1654" s="26">
        <v>5.27</v>
      </c>
      <c r="J1654" s="67">
        <v>0.64</v>
      </c>
      <c r="K1654" s="67">
        <v>1</v>
      </c>
      <c r="L1654" s="67">
        <v>2</v>
      </c>
      <c r="M1654" s="67">
        <v>1</v>
      </c>
      <c r="N1654" s="67">
        <v>3</v>
      </c>
      <c r="O1654" s="67">
        <v>2</v>
      </c>
      <c r="P1654" s="26">
        <v>16.84</v>
      </c>
      <c r="Q1654" s="26">
        <v>8.42</v>
      </c>
      <c r="R1654" s="27">
        <v>1.7789530793519345E-3</v>
      </c>
      <c r="S1654" s="67">
        <v>0</v>
      </c>
      <c r="T1654" s="25" t="s">
        <v>417</v>
      </c>
      <c r="U1654" s="25" t="s">
        <v>417</v>
      </c>
      <c r="V1654" s="25" t="s">
        <v>417</v>
      </c>
      <c r="W1654" s="24">
        <v>1</v>
      </c>
      <c r="X1654" s="24">
        <v>1</v>
      </c>
    </row>
    <row r="1655" spans="1:24" hidden="1" x14ac:dyDescent="0.35">
      <c r="A1655" t="str">
        <f t="shared" si="25"/>
        <v>6118ITALSAU</v>
      </c>
      <c r="B1655" s="34">
        <v>6118</v>
      </c>
      <c r="C1655" s="31" t="s">
        <v>31</v>
      </c>
      <c r="D1655" s="31" t="s">
        <v>193</v>
      </c>
      <c r="E1655" s="31" t="s">
        <v>446</v>
      </c>
      <c r="F1655" s="32">
        <v>-3.15</v>
      </c>
      <c r="G1655" s="68">
        <v>-1.45</v>
      </c>
      <c r="H1655" s="32">
        <v>55.83</v>
      </c>
      <c r="I1655" s="32">
        <v>58.98</v>
      </c>
      <c r="J1655" s="68">
        <v>26.97</v>
      </c>
      <c r="K1655" s="68">
        <v>25.52</v>
      </c>
      <c r="L1655" s="68">
        <v>27.5</v>
      </c>
      <c r="M1655" s="68">
        <v>20</v>
      </c>
      <c r="N1655" s="68">
        <v>47.5</v>
      </c>
      <c r="O1655" s="68">
        <v>21.98</v>
      </c>
      <c r="P1655" s="32">
        <v>48.081249999999997</v>
      </c>
      <c r="Q1655" s="32">
        <v>2.1875</v>
      </c>
      <c r="R1655" s="33">
        <v>9.1820371557668236E-3</v>
      </c>
      <c r="S1655" s="68">
        <v>0</v>
      </c>
      <c r="T1655" s="31" t="s">
        <v>417</v>
      </c>
      <c r="U1655" s="31" t="s">
        <v>417</v>
      </c>
      <c r="V1655" s="31" t="s">
        <v>417</v>
      </c>
      <c r="W1655" s="30">
        <v>1</v>
      </c>
      <c r="X1655" s="30">
        <v>1</v>
      </c>
    </row>
    <row r="1656" spans="1:24" hidden="1" x14ac:dyDescent="0.35">
      <c r="A1656" t="str">
        <f t="shared" si="25"/>
        <v>5487SUBBOX</v>
      </c>
      <c r="B1656" s="28">
        <v>5487</v>
      </c>
      <c r="C1656" s="25" t="s">
        <v>165</v>
      </c>
      <c r="D1656" s="25" t="s">
        <v>454</v>
      </c>
      <c r="E1656" s="25" t="s">
        <v>446</v>
      </c>
      <c r="F1656" s="26">
        <v>-3.15</v>
      </c>
      <c r="G1656" s="67">
        <v>-18</v>
      </c>
      <c r="H1656" s="26">
        <v>140.94</v>
      </c>
      <c r="I1656" s="26">
        <v>144.09</v>
      </c>
      <c r="J1656" s="67">
        <v>824</v>
      </c>
      <c r="K1656" s="67">
        <v>806</v>
      </c>
      <c r="L1656" s="67">
        <v>496</v>
      </c>
      <c r="M1656" s="67">
        <v>1000</v>
      </c>
      <c r="N1656" s="67">
        <v>1496</v>
      </c>
      <c r="O1656" s="67">
        <v>690</v>
      </c>
      <c r="P1656" s="26">
        <v>120.681</v>
      </c>
      <c r="Q1656" s="26">
        <v>0.1749</v>
      </c>
      <c r="R1656" s="27">
        <v>1.2748565116940072E-2</v>
      </c>
      <c r="S1656" s="67">
        <v>0</v>
      </c>
      <c r="T1656" s="25" t="s">
        <v>417</v>
      </c>
      <c r="U1656" s="25" t="s">
        <v>417</v>
      </c>
      <c r="V1656" s="25" t="s">
        <v>417</v>
      </c>
      <c r="W1656" s="24">
        <v>1</v>
      </c>
      <c r="X1656" s="24">
        <v>1</v>
      </c>
    </row>
    <row r="1657" spans="1:24" hidden="1" x14ac:dyDescent="0.35">
      <c r="A1657" t="str">
        <f t="shared" si="25"/>
        <v>5480SUBBOX</v>
      </c>
      <c r="B1657" s="34">
        <v>5480</v>
      </c>
      <c r="C1657" s="31" t="s">
        <v>165</v>
      </c>
      <c r="D1657" s="31" t="s">
        <v>454</v>
      </c>
      <c r="E1657" s="31" t="s">
        <v>446</v>
      </c>
      <c r="F1657" s="32">
        <v>-3.15</v>
      </c>
      <c r="G1657" s="68">
        <v>-18</v>
      </c>
      <c r="H1657" s="32">
        <v>89.17</v>
      </c>
      <c r="I1657" s="32">
        <v>92.32</v>
      </c>
      <c r="J1657" s="68">
        <v>528</v>
      </c>
      <c r="K1657" s="68">
        <v>510</v>
      </c>
      <c r="L1657" s="68">
        <v>750</v>
      </c>
      <c r="M1657" s="68">
        <v>200</v>
      </c>
      <c r="N1657" s="68">
        <v>950</v>
      </c>
      <c r="O1657" s="68">
        <v>440</v>
      </c>
      <c r="P1657" s="32">
        <v>76.956000000000003</v>
      </c>
      <c r="Q1657" s="32">
        <v>0.1749</v>
      </c>
      <c r="R1657" s="33">
        <v>1.2048238984607558E-2</v>
      </c>
      <c r="S1657" s="68">
        <v>0</v>
      </c>
      <c r="T1657" s="31" t="s">
        <v>417</v>
      </c>
      <c r="U1657" s="31" t="s">
        <v>417</v>
      </c>
      <c r="V1657" s="31" t="s">
        <v>417</v>
      </c>
      <c r="W1657" s="30">
        <v>1</v>
      </c>
      <c r="X1657" s="30">
        <v>1</v>
      </c>
    </row>
    <row r="1658" spans="1:24" hidden="1" x14ac:dyDescent="0.35">
      <c r="A1658" t="str">
        <f t="shared" si="25"/>
        <v>5477BBARBSAU</v>
      </c>
      <c r="B1658" s="28">
        <v>5477</v>
      </c>
      <c r="C1658" s="25" t="s">
        <v>49</v>
      </c>
      <c r="D1658" s="25" t="s">
        <v>219</v>
      </c>
      <c r="E1658" s="25" t="s">
        <v>446</v>
      </c>
      <c r="F1658" s="26">
        <v>3.14</v>
      </c>
      <c r="G1658" s="67">
        <v>0.57999999999999996</v>
      </c>
      <c r="H1658" s="26">
        <v>19.649999999999999</v>
      </c>
      <c r="I1658" s="26">
        <v>16.510000000000002</v>
      </c>
      <c r="J1658" s="67">
        <v>3.07</v>
      </c>
      <c r="K1658" s="67">
        <v>3.65</v>
      </c>
      <c r="L1658" s="67">
        <v>0.25</v>
      </c>
      <c r="M1658" s="67">
        <v>10</v>
      </c>
      <c r="N1658" s="67">
        <v>10.25</v>
      </c>
      <c r="O1658" s="67">
        <v>6.6</v>
      </c>
      <c r="P1658" s="26">
        <v>35.573999999999998</v>
      </c>
      <c r="Q1658" s="26">
        <v>5.39</v>
      </c>
      <c r="R1658" s="27">
        <v>1.0294133434876033E-2</v>
      </c>
      <c r="S1658" s="67">
        <v>0</v>
      </c>
      <c r="T1658" s="25" t="s">
        <v>417</v>
      </c>
      <c r="U1658" s="25" t="s">
        <v>417</v>
      </c>
      <c r="V1658" s="25" t="s">
        <v>417</v>
      </c>
      <c r="W1658" s="24">
        <v>1</v>
      </c>
      <c r="X1658" s="24">
        <v>1</v>
      </c>
    </row>
    <row r="1659" spans="1:24" hidden="1" x14ac:dyDescent="0.35">
      <c r="A1659" t="str">
        <f t="shared" si="25"/>
        <v>5459OREGANO</v>
      </c>
      <c r="B1659" s="34">
        <v>5459</v>
      </c>
      <c r="C1659" s="31" t="s">
        <v>234</v>
      </c>
      <c r="D1659" s="31" t="s">
        <v>233</v>
      </c>
      <c r="E1659" s="31" t="s">
        <v>446</v>
      </c>
      <c r="F1659" s="32">
        <v>-3.14</v>
      </c>
      <c r="G1659" s="68">
        <v>-0.92</v>
      </c>
      <c r="H1659" s="32">
        <v>0.01</v>
      </c>
      <c r="I1659" s="32">
        <v>3.15</v>
      </c>
      <c r="J1659" s="68">
        <v>0.92</v>
      </c>
      <c r="K1659" s="68">
        <v>0</v>
      </c>
      <c r="L1659" s="68">
        <v>4.25</v>
      </c>
      <c r="M1659" s="68">
        <v>0</v>
      </c>
      <c r="N1659" s="68">
        <v>4.25</v>
      </c>
      <c r="O1659" s="68">
        <v>4.25</v>
      </c>
      <c r="P1659" s="32">
        <v>14.4925</v>
      </c>
      <c r="Q1659" s="32">
        <v>3.41</v>
      </c>
      <c r="R1659" s="33">
        <v>1.8320114576910337E-3</v>
      </c>
      <c r="S1659" s="68">
        <v>0</v>
      </c>
      <c r="T1659" s="31" t="s">
        <v>417</v>
      </c>
      <c r="U1659" s="31" t="s">
        <v>417</v>
      </c>
      <c r="V1659" s="31" t="s">
        <v>417</v>
      </c>
      <c r="W1659" s="30">
        <v>1</v>
      </c>
      <c r="X1659" s="30">
        <v>1</v>
      </c>
    </row>
    <row r="1660" spans="1:24" hidden="1" x14ac:dyDescent="0.35">
      <c r="A1660" t="str">
        <f t="shared" si="25"/>
        <v>5480WHIRL</v>
      </c>
      <c r="B1660" s="28">
        <v>5480</v>
      </c>
      <c r="C1660" s="25" t="s">
        <v>37</v>
      </c>
      <c r="D1660" s="25" t="s">
        <v>183</v>
      </c>
      <c r="E1660" s="25" t="s">
        <v>446</v>
      </c>
      <c r="F1660" s="26">
        <v>3.14</v>
      </c>
      <c r="G1660" s="67">
        <v>0.19</v>
      </c>
      <c r="H1660" s="26">
        <v>16.25</v>
      </c>
      <c r="I1660" s="26">
        <v>13.11</v>
      </c>
      <c r="J1660" s="67">
        <v>0.81</v>
      </c>
      <c r="K1660" s="67">
        <v>1.01</v>
      </c>
      <c r="L1660" s="67">
        <v>2.75</v>
      </c>
      <c r="M1660" s="67">
        <v>0</v>
      </c>
      <c r="N1660" s="67">
        <v>2.75</v>
      </c>
      <c r="O1660" s="67">
        <v>1.75</v>
      </c>
      <c r="P1660" s="26">
        <v>28.425775000000002</v>
      </c>
      <c r="Q1660" s="26">
        <v>16.243300000000001</v>
      </c>
      <c r="R1660" s="27">
        <v>4.4503421503545261E-3</v>
      </c>
      <c r="S1660" s="67">
        <v>0</v>
      </c>
      <c r="T1660" s="25" t="s">
        <v>417</v>
      </c>
      <c r="U1660" s="25" t="s">
        <v>417</v>
      </c>
      <c r="V1660" s="25" t="s">
        <v>417</v>
      </c>
      <c r="W1660" s="24">
        <v>1</v>
      </c>
      <c r="X1660" s="24">
        <v>1</v>
      </c>
    </row>
    <row r="1661" spans="1:24" hidden="1" x14ac:dyDescent="0.35">
      <c r="A1661" t="str">
        <f t="shared" si="25"/>
        <v>5423ITSHAKE</v>
      </c>
      <c r="B1661" s="34">
        <v>5423</v>
      </c>
      <c r="C1661" s="31" t="s">
        <v>89</v>
      </c>
      <c r="D1661" s="31" t="s">
        <v>240</v>
      </c>
      <c r="E1661" s="31" t="s">
        <v>446</v>
      </c>
      <c r="F1661" s="32">
        <v>3.13</v>
      </c>
      <c r="G1661" s="68">
        <v>0.35</v>
      </c>
      <c r="H1661" s="32">
        <v>31.34</v>
      </c>
      <c r="I1661" s="32">
        <v>28.21</v>
      </c>
      <c r="J1661" s="68">
        <v>3.16</v>
      </c>
      <c r="K1661" s="68">
        <v>3.51</v>
      </c>
      <c r="L1661" s="68">
        <v>2</v>
      </c>
      <c r="M1661" s="68">
        <v>6</v>
      </c>
      <c r="N1661" s="68">
        <v>8</v>
      </c>
      <c r="O1661" s="68">
        <v>4.5</v>
      </c>
      <c r="P1661" s="32">
        <v>40.289850000000001</v>
      </c>
      <c r="Q1661" s="32">
        <v>8.9533000000000005</v>
      </c>
      <c r="R1661" s="33">
        <v>8.9621402551476777E-3</v>
      </c>
      <c r="S1661" s="68">
        <v>0</v>
      </c>
      <c r="T1661" s="31" t="s">
        <v>417</v>
      </c>
      <c r="U1661" s="31" t="s">
        <v>417</v>
      </c>
      <c r="V1661" s="31" t="s">
        <v>417</v>
      </c>
      <c r="W1661" s="30">
        <v>1</v>
      </c>
      <c r="X1661" s="30">
        <v>1</v>
      </c>
    </row>
    <row r="1662" spans="1:24" hidden="1" x14ac:dyDescent="0.35">
      <c r="A1662" t="str">
        <f t="shared" si="25"/>
        <v>6165BANAPEP</v>
      </c>
      <c r="B1662" s="28">
        <v>6165</v>
      </c>
      <c r="C1662" s="25" t="s">
        <v>87</v>
      </c>
      <c r="D1662" s="25" t="s">
        <v>170</v>
      </c>
      <c r="E1662" s="25" t="s">
        <v>446</v>
      </c>
      <c r="F1662" s="26">
        <v>3.13</v>
      </c>
      <c r="G1662" s="67">
        <v>0.49</v>
      </c>
      <c r="H1662" s="26">
        <v>15.87</v>
      </c>
      <c r="I1662" s="26">
        <v>12.74</v>
      </c>
      <c r="J1662" s="67">
        <v>2.0099999999999998</v>
      </c>
      <c r="K1662" s="67">
        <v>2.5</v>
      </c>
      <c r="L1662" s="67">
        <v>17</v>
      </c>
      <c r="M1662" s="67">
        <v>0</v>
      </c>
      <c r="N1662" s="67">
        <v>17</v>
      </c>
      <c r="O1662" s="67">
        <v>14.5</v>
      </c>
      <c r="P1662" s="26">
        <v>92.164900000000003</v>
      </c>
      <c r="Q1662" s="26">
        <v>6.3562000000000003</v>
      </c>
      <c r="R1662" s="27">
        <v>1.3643807403441554E-2</v>
      </c>
      <c r="S1662" s="67">
        <v>0</v>
      </c>
      <c r="T1662" s="25" t="s">
        <v>417</v>
      </c>
      <c r="U1662" s="25" t="s">
        <v>417</v>
      </c>
      <c r="V1662" s="25" t="s">
        <v>417</v>
      </c>
      <c r="W1662" s="24">
        <v>1</v>
      </c>
      <c r="X1662" s="24">
        <v>1</v>
      </c>
    </row>
    <row r="1663" spans="1:24" hidden="1" x14ac:dyDescent="0.35">
      <c r="A1663" t="str">
        <f t="shared" si="25"/>
        <v>872420OZWTR</v>
      </c>
      <c r="B1663" s="34">
        <v>8724</v>
      </c>
      <c r="C1663" s="31" t="s">
        <v>133</v>
      </c>
      <c r="D1663" s="31" t="s">
        <v>159</v>
      </c>
      <c r="E1663" s="31" t="s">
        <v>461</v>
      </c>
      <c r="F1663" s="32">
        <v>3.13</v>
      </c>
      <c r="G1663" s="68">
        <v>6</v>
      </c>
      <c r="H1663" s="32">
        <v>5.21</v>
      </c>
      <c r="I1663" s="32">
        <v>2.08</v>
      </c>
      <c r="J1663" s="68">
        <v>4</v>
      </c>
      <c r="K1663" s="68">
        <v>10</v>
      </c>
      <c r="L1663" s="68">
        <v>17</v>
      </c>
      <c r="M1663" s="68">
        <v>0</v>
      </c>
      <c r="N1663" s="68">
        <v>17</v>
      </c>
      <c r="O1663" s="68">
        <v>7</v>
      </c>
      <c r="P1663" s="32">
        <v>3.6518999999999999</v>
      </c>
      <c r="Q1663" s="32">
        <v>0.52170000000000005</v>
      </c>
      <c r="R1663" s="33">
        <v>6.2392064496162938E-4</v>
      </c>
      <c r="S1663" s="68">
        <v>0</v>
      </c>
      <c r="T1663" s="31" t="s">
        <v>417</v>
      </c>
      <c r="U1663" s="31" t="s">
        <v>417</v>
      </c>
      <c r="V1663" s="31" t="s">
        <v>417</v>
      </c>
      <c r="W1663" s="30">
        <v>1</v>
      </c>
      <c r="X1663" s="30">
        <v>1</v>
      </c>
    </row>
    <row r="1664" spans="1:24" hidden="1" x14ac:dyDescent="0.35">
      <c r="A1664" t="str">
        <f t="shared" si="25"/>
        <v>547720OZWTR</v>
      </c>
      <c r="B1664" s="28">
        <v>5477</v>
      </c>
      <c r="C1664" s="25" t="s">
        <v>133</v>
      </c>
      <c r="D1664" s="25" t="s">
        <v>159</v>
      </c>
      <c r="E1664" s="25" t="s">
        <v>461</v>
      </c>
      <c r="F1664" s="26">
        <v>3.13</v>
      </c>
      <c r="G1664" s="67">
        <v>6</v>
      </c>
      <c r="H1664" s="26">
        <v>4.17</v>
      </c>
      <c r="I1664" s="26">
        <v>1.04</v>
      </c>
      <c r="J1664" s="67">
        <v>2</v>
      </c>
      <c r="K1664" s="67">
        <v>8</v>
      </c>
      <c r="L1664" s="67">
        <v>34</v>
      </c>
      <c r="M1664" s="67">
        <v>0</v>
      </c>
      <c r="N1664" s="67">
        <v>34</v>
      </c>
      <c r="O1664" s="67">
        <v>26</v>
      </c>
      <c r="P1664" s="26">
        <v>13.5642</v>
      </c>
      <c r="Q1664" s="26">
        <v>0.52170000000000005</v>
      </c>
      <c r="R1664" s="27">
        <v>3.92510498502686E-3</v>
      </c>
      <c r="S1664" s="67">
        <v>0</v>
      </c>
      <c r="T1664" s="25" t="s">
        <v>417</v>
      </c>
      <c r="U1664" s="25" t="s">
        <v>417</v>
      </c>
      <c r="V1664" s="25" t="s">
        <v>417</v>
      </c>
      <c r="W1664" s="24">
        <v>1</v>
      </c>
      <c r="X1664" s="24">
        <v>1</v>
      </c>
    </row>
    <row r="1665" spans="1:24" hidden="1" x14ac:dyDescent="0.35">
      <c r="A1665" t="str">
        <f t="shared" si="25"/>
        <v>546912PIZBO</v>
      </c>
      <c r="B1665" s="34">
        <v>5469</v>
      </c>
      <c r="C1665" s="31" t="s">
        <v>176</v>
      </c>
      <c r="D1665" s="31" t="s">
        <v>175</v>
      </c>
      <c r="E1665" s="31" t="s">
        <v>446</v>
      </c>
      <c r="F1665" s="32">
        <v>3.12</v>
      </c>
      <c r="G1665" s="68">
        <v>10</v>
      </c>
      <c r="H1665" s="32">
        <v>188.83</v>
      </c>
      <c r="I1665" s="32">
        <v>185.71</v>
      </c>
      <c r="J1665" s="68">
        <v>595</v>
      </c>
      <c r="K1665" s="68">
        <v>605</v>
      </c>
      <c r="L1665" s="68">
        <v>748</v>
      </c>
      <c r="M1665" s="68">
        <v>400</v>
      </c>
      <c r="N1665" s="68">
        <v>1148</v>
      </c>
      <c r="O1665" s="68">
        <v>543</v>
      </c>
      <c r="P1665" s="32">
        <v>169.47030000000001</v>
      </c>
      <c r="Q1665" s="32">
        <v>0.31209999999999999</v>
      </c>
      <c r="R1665" s="33">
        <v>2.4595683854806046E-2</v>
      </c>
      <c r="S1665" s="68">
        <v>0</v>
      </c>
      <c r="T1665" s="31" t="s">
        <v>417</v>
      </c>
      <c r="U1665" s="31" t="s">
        <v>417</v>
      </c>
      <c r="V1665" s="31" t="s">
        <v>417</v>
      </c>
      <c r="W1665" s="30">
        <v>1</v>
      </c>
      <c r="X1665" s="30">
        <v>1</v>
      </c>
    </row>
    <row r="1666" spans="1:24" hidden="1" x14ac:dyDescent="0.35">
      <c r="A1666" t="str">
        <f t="shared" si="25"/>
        <v>542312PIZBO</v>
      </c>
      <c r="B1666" s="28">
        <v>5423</v>
      </c>
      <c r="C1666" s="25" t="s">
        <v>176</v>
      </c>
      <c r="D1666" s="25" t="s">
        <v>175</v>
      </c>
      <c r="E1666" s="25" t="s">
        <v>446</v>
      </c>
      <c r="F1666" s="26">
        <v>3.12</v>
      </c>
      <c r="G1666" s="67">
        <v>10</v>
      </c>
      <c r="H1666" s="26">
        <v>324.27</v>
      </c>
      <c r="I1666" s="26">
        <v>321.14999999999998</v>
      </c>
      <c r="J1666" s="67">
        <v>1029</v>
      </c>
      <c r="K1666" s="67">
        <v>1039</v>
      </c>
      <c r="L1666" s="67">
        <v>550</v>
      </c>
      <c r="M1666" s="67">
        <v>1100</v>
      </c>
      <c r="N1666" s="67">
        <v>1650</v>
      </c>
      <c r="O1666" s="67">
        <v>611</v>
      </c>
      <c r="P1666" s="26">
        <v>190.69309999999999</v>
      </c>
      <c r="Q1666" s="26">
        <v>0.31209999999999999</v>
      </c>
      <c r="R1666" s="27">
        <v>4.2418085644123804E-2</v>
      </c>
      <c r="S1666" s="67">
        <v>0</v>
      </c>
      <c r="T1666" s="25" t="s">
        <v>417</v>
      </c>
      <c r="U1666" s="25" t="s">
        <v>417</v>
      </c>
      <c r="V1666" s="25" t="s">
        <v>417</v>
      </c>
      <c r="W1666" s="24">
        <v>1</v>
      </c>
      <c r="X1666" s="24">
        <v>1</v>
      </c>
    </row>
    <row r="1667" spans="1:24" hidden="1" x14ac:dyDescent="0.35">
      <c r="A1667" t="str">
        <f t="shared" ref="A1667:A1730" si="26">B1667&amp;C1667</f>
        <v>4239RANCHPK</v>
      </c>
      <c r="B1667" s="34">
        <v>4239</v>
      </c>
      <c r="C1667" s="31" t="s">
        <v>200</v>
      </c>
      <c r="D1667" s="31" t="s">
        <v>466</v>
      </c>
      <c r="E1667" s="31" t="s">
        <v>446</v>
      </c>
      <c r="F1667" s="32">
        <v>3.11</v>
      </c>
      <c r="G1667" s="68">
        <v>13</v>
      </c>
      <c r="H1667" s="32">
        <v>6.71</v>
      </c>
      <c r="I1667" s="32">
        <v>3.6</v>
      </c>
      <c r="J1667" s="68">
        <v>15</v>
      </c>
      <c r="K1667" s="68">
        <v>28</v>
      </c>
      <c r="L1667" s="68">
        <v>68</v>
      </c>
      <c r="M1667" s="68">
        <v>0</v>
      </c>
      <c r="N1667" s="68">
        <v>68</v>
      </c>
      <c r="O1667" s="68">
        <v>40</v>
      </c>
      <c r="P1667" s="32">
        <v>9.5679999999999996</v>
      </c>
      <c r="Q1667" s="32">
        <v>0.2392</v>
      </c>
      <c r="R1667" s="33">
        <v>2.0850849783269278E-3</v>
      </c>
      <c r="S1667" s="68">
        <v>0</v>
      </c>
      <c r="T1667" s="31" t="s">
        <v>417</v>
      </c>
      <c r="U1667" s="31" t="s">
        <v>417</v>
      </c>
      <c r="V1667" s="31" t="s">
        <v>417</v>
      </c>
      <c r="W1667" s="30">
        <v>1</v>
      </c>
      <c r="X1667" s="30">
        <v>1</v>
      </c>
    </row>
    <row r="1668" spans="1:24" hidden="1" x14ac:dyDescent="0.35">
      <c r="A1668" t="str">
        <f t="shared" si="26"/>
        <v>5477MARSAUC</v>
      </c>
      <c r="B1668" s="28">
        <v>5477</v>
      </c>
      <c r="C1668" s="25" t="s">
        <v>231</v>
      </c>
      <c r="D1668" s="25" t="s">
        <v>453</v>
      </c>
      <c r="E1668" s="25" t="s">
        <v>446</v>
      </c>
      <c r="F1668" s="26">
        <v>3.11</v>
      </c>
      <c r="G1668" s="67">
        <v>13</v>
      </c>
      <c r="H1668" s="26">
        <v>21.05</v>
      </c>
      <c r="I1668" s="26">
        <v>17.940000000000001</v>
      </c>
      <c r="J1668" s="67">
        <v>75</v>
      </c>
      <c r="K1668" s="67">
        <v>88</v>
      </c>
      <c r="L1668" s="67">
        <v>183</v>
      </c>
      <c r="M1668" s="67">
        <v>0</v>
      </c>
      <c r="N1668" s="67">
        <v>183</v>
      </c>
      <c r="O1668" s="67">
        <v>95</v>
      </c>
      <c r="P1668" s="26">
        <v>22.714500000000001</v>
      </c>
      <c r="Q1668" s="26">
        <v>0.23910000000000001</v>
      </c>
      <c r="R1668" s="27">
        <v>6.5729491737362032E-3</v>
      </c>
      <c r="S1668" s="67">
        <v>0</v>
      </c>
      <c r="T1668" s="25" t="s">
        <v>417</v>
      </c>
      <c r="U1668" s="25" t="s">
        <v>417</v>
      </c>
      <c r="V1668" s="25" t="s">
        <v>417</v>
      </c>
      <c r="W1668" s="24">
        <v>1</v>
      </c>
      <c r="X1668" s="24">
        <v>1</v>
      </c>
    </row>
    <row r="1669" spans="1:24" hidden="1" x14ac:dyDescent="0.35">
      <c r="A1669" t="str">
        <f t="shared" si="26"/>
        <v>8724PSLID</v>
      </c>
      <c r="B1669" s="34">
        <v>8724</v>
      </c>
      <c r="C1669" s="31" t="s">
        <v>228</v>
      </c>
      <c r="D1669" s="31" t="s">
        <v>227</v>
      </c>
      <c r="E1669" s="31" t="s">
        <v>446</v>
      </c>
      <c r="F1669" s="32">
        <v>3.11</v>
      </c>
      <c r="G1669" s="68">
        <v>41</v>
      </c>
      <c r="H1669" s="32">
        <v>11.76</v>
      </c>
      <c r="I1669" s="32">
        <v>8.65</v>
      </c>
      <c r="J1669" s="68">
        <v>114</v>
      </c>
      <c r="K1669" s="68">
        <v>155</v>
      </c>
      <c r="L1669" s="68">
        <v>500</v>
      </c>
      <c r="M1669" s="68">
        <v>0</v>
      </c>
      <c r="N1669" s="68">
        <v>500</v>
      </c>
      <c r="O1669" s="68">
        <v>345</v>
      </c>
      <c r="P1669" s="32">
        <v>26.151</v>
      </c>
      <c r="Q1669" s="32">
        <v>7.5800000000000006E-2</v>
      </c>
      <c r="R1669" s="33">
        <v>4.467852018508604E-3</v>
      </c>
      <c r="S1669" s="68">
        <v>0</v>
      </c>
      <c r="T1669" s="31" t="s">
        <v>417</v>
      </c>
      <c r="U1669" s="31" t="s">
        <v>417</v>
      </c>
      <c r="V1669" s="31" t="s">
        <v>417</v>
      </c>
      <c r="W1669" s="30">
        <v>1</v>
      </c>
      <c r="X1669" s="30">
        <v>1</v>
      </c>
    </row>
    <row r="1670" spans="1:24" hidden="1" x14ac:dyDescent="0.35">
      <c r="A1670" t="str">
        <f t="shared" si="26"/>
        <v>5459JALPEPP</v>
      </c>
      <c r="B1670" s="28">
        <v>5459</v>
      </c>
      <c r="C1670" s="25" t="s">
        <v>84</v>
      </c>
      <c r="D1670" s="25" t="s">
        <v>223</v>
      </c>
      <c r="E1670" s="25" t="s">
        <v>446</v>
      </c>
      <c r="F1670" s="26">
        <v>3.11</v>
      </c>
      <c r="G1670" s="67">
        <v>0.5</v>
      </c>
      <c r="H1670" s="26">
        <v>12.42</v>
      </c>
      <c r="I1670" s="26">
        <v>9.31</v>
      </c>
      <c r="J1670" s="67">
        <v>1.5</v>
      </c>
      <c r="K1670" s="67">
        <v>2</v>
      </c>
      <c r="L1670" s="67">
        <v>14</v>
      </c>
      <c r="M1670" s="67">
        <v>0</v>
      </c>
      <c r="N1670" s="67">
        <v>14</v>
      </c>
      <c r="O1670" s="67">
        <v>12</v>
      </c>
      <c r="P1670" s="26">
        <v>74.52</v>
      </c>
      <c r="Q1670" s="26">
        <v>6.21</v>
      </c>
      <c r="R1670" s="27">
        <v>9.4201479266610884E-3</v>
      </c>
      <c r="S1670" s="67">
        <v>0</v>
      </c>
      <c r="T1670" s="25" t="s">
        <v>417</v>
      </c>
      <c r="U1670" s="25" t="s">
        <v>417</v>
      </c>
      <c r="V1670" s="25" t="s">
        <v>417</v>
      </c>
      <c r="W1670" s="24">
        <v>1</v>
      </c>
      <c r="X1670" s="24">
        <v>1</v>
      </c>
    </row>
    <row r="1671" spans="1:24" hidden="1" x14ac:dyDescent="0.35">
      <c r="A1671" t="str">
        <f t="shared" si="26"/>
        <v>6192PARMAS</v>
      </c>
      <c r="B1671" s="34">
        <v>6192</v>
      </c>
      <c r="C1671" s="31" t="s">
        <v>109</v>
      </c>
      <c r="D1671" s="31" t="s">
        <v>239</v>
      </c>
      <c r="E1671" s="31" t="s">
        <v>446</v>
      </c>
      <c r="F1671" s="32">
        <v>-3.1</v>
      </c>
      <c r="G1671" s="68">
        <v>-0.44</v>
      </c>
      <c r="H1671" s="32">
        <v>26.27</v>
      </c>
      <c r="I1671" s="32">
        <v>29.37</v>
      </c>
      <c r="J1671" s="68">
        <v>4.1900000000000004</v>
      </c>
      <c r="K1671" s="68">
        <v>3.74</v>
      </c>
      <c r="L1671" s="68">
        <v>3.13</v>
      </c>
      <c r="M1671" s="68">
        <v>2</v>
      </c>
      <c r="N1671" s="68">
        <v>5.13</v>
      </c>
      <c r="O1671" s="68">
        <v>1.39</v>
      </c>
      <c r="P1671" s="32">
        <v>9.7716999999999992</v>
      </c>
      <c r="Q1671" s="32">
        <v>7.03</v>
      </c>
      <c r="R1671" s="33">
        <v>2.119516185406184E-3</v>
      </c>
      <c r="S1671" s="68">
        <v>0</v>
      </c>
      <c r="T1671" s="31" t="s">
        <v>417</v>
      </c>
      <c r="U1671" s="31" t="s">
        <v>417</v>
      </c>
      <c r="V1671" s="31" t="s">
        <v>417</v>
      </c>
      <c r="W1671" s="30">
        <v>1</v>
      </c>
      <c r="X1671" s="30">
        <v>1</v>
      </c>
    </row>
    <row r="1672" spans="1:24" hidden="1" x14ac:dyDescent="0.35">
      <c r="A1672" t="str">
        <f t="shared" si="26"/>
        <v>4269DTOMATOE</v>
      </c>
      <c r="B1672" s="28">
        <v>4269</v>
      </c>
      <c r="C1672" s="25" t="s">
        <v>80</v>
      </c>
      <c r="D1672" s="25" t="s">
        <v>195</v>
      </c>
      <c r="E1672" s="25" t="s">
        <v>446</v>
      </c>
      <c r="F1672" s="26">
        <v>3.1</v>
      </c>
      <c r="G1672" s="67">
        <v>0.56000000000000005</v>
      </c>
      <c r="H1672" s="26">
        <v>8.5</v>
      </c>
      <c r="I1672" s="26">
        <v>5.4</v>
      </c>
      <c r="J1672" s="67">
        <v>0.99</v>
      </c>
      <c r="K1672" s="67">
        <v>1.55</v>
      </c>
      <c r="L1672" s="67">
        <v>9.69</v>
      </c>
      <c r="M1672" s="67">
        <v>0</v>
      </c>
      <c r="N1672" s="67">
        <v>9.69</v>
      </c>
      <c r="O1672" s="67">
        <v>8.14</v>
      </c>
      <c r="P1672" s="26">
        <v>44.756162000000003</v>
      </c>
      <c r="Q1672" s="26">
        <v>5.4983000000000004</v>
      </c>
      <c r="R1672" s="27">
        <v>8.3445303065919543E-3</v>
      </c>
      <c r="S1672" s="67">
        <v>0</v>
      </c>
      <c r="T1672" s="25" t="s">
        <v>417</v>
      </c>
      <c r="U1672" s="25" t="s">
        <v>417</v>
      </c>
      <c r="V1672" s="25" t="s">
        <v>417</v>
      </c>
      <c r="W1672" s="24">
        <v>1</v>
      </c>
      <c r="X1672" s="24">
        <v>1</v>
      </c>
    </row>
    <row r="1673" spans="1:24" hidden="1" x14ac:dyDescent="0.35">
      <c r="A1673" t="str">
        <f t="shared" si="26"/>
        <v>6182SPINACH</v>
      </c>
      <c r="B1673" s="34">
        <v>6182</v>
      </c>
      <c r="C1673" s="31" t="s">
        <v>91</v>
      </c>
      <c r="D1673" s="31" t="s">
        <v>166</v>
      </c>
      <c r="E1673" s="31" t="s">
        <v>446</v>
      </c>
      <c r="F1673" s="32">
        <v>3.09</v>
      </c>
      <c r="G1673" s="68">
        <v>0.97</v>
      </c>
      <c r="H1673" s="32">
        <v>30.43</v>
      </c>
      <c r="I1673" s="32">
        <v>27.34</v>
      </c>
      <c r="J1673" s="68">
        <v>8.6199999999999992</v>
      </c>
      <c r="K1673" s="68">
        <v>9.6</v>
      </c>
      <c r="L1673" s="68">
        <v>5.6</v>
      </c>
      <c r="M1673" s="68">
        <v>5</v>
      </c>
      <c r="N1673" s="68">
        <v>10.6</v>
      </c>
      <c r="O1673" s="68">
        <v>1</v>
      </c>
      <c r="P1673" s="32">
        <v>3.17</v>
      </c>
      <c r="Q1673" s="32">
        <v>3.17</v>
      </c>
      <c r="R1673" s="33">
        <v>5.2694248620574285E-4</v>
      </c>
      <c r="S1673" s="68">
        <v>0</v>
      </c>
      <c r="T1673" s="31" t="s">
        <v>417</v>
      </c>
      <c r="U1673" s="31" t="s">
        <v>417</v>
      </c>
      <c r="V1673" s="31" t="s">
        <v>417</v>
      </c>
      <c r="W1673" s="30">
        <v>1</v>
      </c>
      <c r="X1673" s="30">
        <v>1</v>
      </c>
    </row>
    <row r="1674" spans="1:24" hidden="1" x14ac:dyDescent="0.35">
      <c r="A1674" t="str">
        <f t="shared" si="26"/>
        <v>6192ITALSAU</v>
      </c>
      <c r="B1674" s="28">
        <v>6192</v>
      </c>
      <c r="C1674" s="25" t="s">
        <v>31</v>
      </c>
      <c r="D1674" s="25" t="s">
        <v>193</v>
      </c>
      <c r="E1674" s="25" t="s">
        <v>446</v>
      </c>
      <c r="F1674" s="26">
        <v>3.09</v>
      </c>
      <c r="G1674" s="67">
        <v>1.39</v>
      </c>
      <c r="H1674" s="26">
        <v>91.54</v>
      </c>
      <c r="I1674" s="26">
        <v>88.45</v>
      </c>
      <c r="J1674" s="67">
        <v>40.44</v>
      </c>
      <c r="K1674" s="67">
        <v>41.84</v>
      </c>
      <c r="L1674" s="67">
        <v>48.29</v>
      </c>
      <c r="M1674" s="67">
        <v>20</v>
      </c>
      <c r="N1674" s="67">
        <v>68.290000000000006</v>
      </c>
      <c r="O1674" s="67">
        <v>26.44</v>
      </c>
      <c r="P1674" s="26">
        <v>57.837499999999999</v>
      </c>
      <c r="Q1674" s="26">
        <v>2.1875</v>
      </c>
      <c r="R1674" s="27">
        <v>1.2545157687345106E-2</v>
      </c>
      <c r="S1674" s="67">
        <v>0</v>
      </c>
      <c r="T1674" s="25" t="s">
        <v>417</v>
      </c>
      <c r="U1674" s="25" t="s">
        <v>417</v>
      </c>
      <c r="V1674" s="25" t="s">
        <v>417</v>
      </c>
      <c r="W1674" s="24">
        <v>1</v>
      </c>
      <c r="X1674" s="24">
        <v>1</v>
      </c>
    </row>
    <row r="1675" spans="1:24" hidden="1" x14ac:dyDescent="0.35">
      <c r="A1675" t="str">
        <f t="shared" si="26"/>
        <v>4283EZBOX</v>
      </c>
      <c r="B1675" s="34">
        <v>4283</v>
      </c>
      <c r="C1675" s="31" t="s">
        <v>458</v>
      </c>
      <c r="D1675" s="31" t="s">
        <v>459</v>
      </c>
      <c r="E1675" s="31" t="s">
        <v>446</v>
      </c>
      <c r="F1675" s="32">
        <v>-3.09</v>
      </c>
      <c r="G1675" s="68">
        <v>-15</v>
      </c>
      <c r="H1675" s="32">
        <v>71.63</v>
      </c>
      <c r="I1675" s="32">
        <v>74.72</v>
      </c>
      <c r="J1675" s="68">
        <v>363</v>
      </c>
      <c r="K1675" s="68">
        <v>348</v>
      </c>
      <c r="L1675" s="68">
        <v>268</v>
      </c>
      <c r="M1675" s="68">
        <v>600</v>
      </c>
      <c r="N1675" s="68">
        <v>868</v>
      </c>
      <c r="O1675" s="68">
        <v>520</v>
      </c>
      <c r="P1675" s="32">
        <v>107.01600000000001</v>
      </c>
      <c r="Q1675" s="32">
        <v>0.20580000000000001</v>
      </c>
      <c r="R1675" s="33">
        <v>2.0176030854229497E-2</v>
      </c>
      <c r="S1675" s="68">
        <v>0</v>
      </c>
      <c r="T1675" s="31" t="s">
        <v>417</v>
      </c>
      <c r="U1675" s="31" t="s">
        <v>417</v>
      </c>
      <c r="V1675" s="31" t="s">
        <v>417</v>
      </c>
      <c r="W1675" s="30">
        <v>1</v>
      </c>
      <c r="X1675" s="30">
        <v>1</v>
      </c>
    </row>
    <row r="1676" spans="1:24" hidden="1" x14ac:dyDescent="0.35">
      <c r="A1676" t="str">
        <f t="shared" si="26"/>
        <v>6167EZBOX</v>
      </c>
      <c r="B1676" s="28">
        <v>6167</v>
      </c>
      <c r="C1676" s="25" t="s">
        <v>458</v>
      </c>
      <c r="D1676" s="25" t="s">
        <v>459</v>
      </c>
      <c r="E1676" s="25" t="s">
        <v>446</v>
      </c>
      <c r="F1676" s="26">
        <v>-3.09</v>
      </c>
      <c r="G1676" s="67">
        <v>-15</v>
      </c>
      <c r="H1676" s="26">
        <v>96.74</v>
      </c>
      <c r="I1676" s="26">
        <v>99.83</v>
      </c>
      <c r="J1676" s="67">
        <v>485</v>
      </c>
      <c r="K1676" s="67">
        <v>470</v>
      </c>
      <c r="L1676" s="67">
        <v>470</v>
      </c>
      <c r="M1676" s="67">
        <v>0</v>
      </c>
      <c r="N1676" s="67">
        <v>470</v>
      </c>
      <c r="O1676" s="67">
        <v>0</v>
      </c>
      <c r="P1676" s="26">
        <v>0</v>
      </c>
      <c r="Q1676" s="26">
        <v>0</v>
      </c>
      <c r="R1676" s="27">
        <v>0</v>
      </c>
      <c r="S1676" s="67">
        <v>0</v>
      </c>
      <c r="T1676" s="25" t="s">
        <v>417</v>
      </c>
      <c r="U1676" s="25" t="s">
        <v>417</v>
      </c>
      <c r="V1676" s="25" t="s">
        <v>417</v>
      </c>
      <c r="W1676" s="24">
        <v>1</v>
      </c>
      <c r="X1676" s="24">
        <v>1</v>
      </c>
    </row>
    <row r="1677" spans="1:24" hidden="1" x14ac:dyDescent="0.35">
      <c r="A1677" t="str">
        <f t="shared" si="26"/>
        <v>4391GLUTEN</v>
      </c>
      <c r="B1677" s="34">
        <v>4391</v>
      </c>
      <c r="C1677" s="31" t="s">
        <v>211</v>
      </c>
      <c r="D1677" s="31" t="s">
        <v>210</v>
      </c>
      <c r="E1677" s="31" t="s">
        <v>446</v>
      </c>
      <c r="F1677" s="32">
        <v>3.08</v>
      </c>
      <c r="G1677" s="68">
        <v>1.5</v>
      </c>
      <c r="H1677" s="32">
        <v>25.63</v>
      </c>
      <c r="I1677" s="32">
        <v>22.55</v>
      </c>
      <c r="J1677" s="68">
        <v>11</v>
      </c>
      <c r="K1677" s="68">
        <v>12.5</v>
      </c>
      <c r="L1677" s="68">
        <v>7.5</v>
      </c>
      <c r="M1677" s="68">
        <v>20</v>
      </c>
      <c r="N1677" s="68">
        <v>27.5</v>
      </c>
      <c r="O1677" s="68">
        <v>15</v>
      </c>
      <c r="P1677" s="32">
        <v>30.75</v>
      </c>
      <c r="Q1677" s="32">
        <v>2.0499999999999998</v>
      </c>
      <c r="R1677" s="33">
        <v>6.8532832408474409E-3</v>
      </c>
      <c r="S1677" s="68">
        <v>0</v>
      </c>
      <c r="T1677" s="31" t="s">
        <v>417</v>
      </c>
      <c r="U1677" s="31" t="s">
        <v>417</v>
      </c>
      <c r="V1677" s="31" t="s">
        <v>417</v>
      </c>
      <c r="W1677" s="30">
        <v>1</v>
      </c>
      <c r="X1677" s="30">
        <v>1</v>
      </c>
    </row>
    <row r="1678" spans="1:24" x14ac:dyDescent="0.35">
      <c r="A1678" t="str">
        <f t="shared" si="26"/>
        <v>1368PMARIN</v>
      </c>
      <c r="B1678" s="28">
        <v>1368</v>
      </c>
      <c r="C1678" s="25" t="s">
        <v>45</v>
      </c>
      <c r="D1678" s="25" t="s">
        <v>215</v>
      </c>
      <c r="E1678" s="25" t="s">
        <v>446</v>
      </c>
      <c r="F1678" s="26">
        <v>3.07</v>
      </c>
      <c r="G1678" s="67">
        <v>1.41</v>
      </c>
      <c r="H1678" s="26">
        <v>51.3</v>
      </c>
      <c r="I1678" s="26">
        <v>48.23</v>
      </c>
      <c r="J1678" s="67">
        <v>22.1</v>
      </c>
      <c r="K1678" s="67">
        <v>23.5</v>
      </c>
      <c r="L1678" s="67">
        <v>24.5</v>
      </c>
      <c r="M1678" s="67">
        <v>20</v>
      </c>
      <c r="N1678" s="67">
        <v>44.5</v>
      </c>
      <c r="O1678" s="67">
        <v>21</v>
      </c>
      <c r="P1678" s="26">
        <v>45.853499999999997</v>
      </c>
      <c r="Q1678" s="26">
        <v>2.1835</v>
      </c>
      <c r="R1678" s="27">
        <v>4.8424626359127188E-3</v>
      </c>
      <c r="S1678" s="67">
        <v>0</v>
      </c>
      <c r="T1678" s="25" t="s">
        <v>417</v>
      </c>
      <c r="U1678" s="25" t="s">
        <v>417</v>
      </c>
      <c r="V1678" s="25" t="s">
        <v>417</v>
      </c>
      <c r="W1678" s="24">
        <v>1</v>
      </c>
      <c r="X1678" s="24">
        <v>1</v>
      </c>
    </row>
    <row r="1679" spans="1:24" hidden="1" x14ac:dyDescent="0.35">
      <c r="A1679" t="str">
        <f t="shared" si="26"/>
        <v>4391SPINACH</v>
      </c>
      <c r="B1679" s="34">
        <v>4391</v>
      </c>
      <c r="C1679" s="31" t="s">
        <v>91</v>
      </c>
      <c r="D1679" s="31" t="s">
        <v>166</v>
      </c>
      <c r="E1679" s="31" t="s">
        <v>446</v>
      </c>
      <c r="F1679" s="32">
        <v>-3.07</v>
      </c>
      <c r="G1679" s="68">
        <v>-0.97</v>
      </c>
      <c r="H1679" s="32">
        <v>25.35</v>
      </c>
      <c r="I1679" s="32">
        <v>28.42</v>
      </c>
      <c r="J1679" s="68">
        <v>8.9700000000000006</v>
      </c>
      <c r="K1679" s="68">
        <v>8.01</v>
      </c>
      <c r="L1679" s="68">
        <v>3</v>
      </c>
      <c r="M1679" s="68">
        <v>9</v>
      </c>
      <c r="N1679" s="68">
        <v>12</v>
      </c>
      <c r="O1679" s="68">
        <v>4</v>
      </c>
      <c r="P1679" s="32">
        <v>12.68</v>
      </c>
      <c r="Q1679" s="32">
        <v>3.17</v>
      </c>
      <c r="R1679" s="33">
        <v>2.8260042762258712E-3</v>
      </c>
      <c r="S1679" s="68">
        <v>0</v>
      </c>
      <c r="T1679" s="31" t="s">
        <v>417</v>
      </c>
      <c r="U1679" s="31" t="s">
        <v>417</v>
      </c>
      <c r="V1679" s="31" t="s">
        <v>417</v>
      </c>
      <c r="W1679" s="30">
        <v>1</v>
      </c>
      <c r="X1679" s="30">
        <v>1</v>
      </c>
    </row>
    <row r="1680" spans="1:24" hidden="1" x14ac:dyDescent="0.35">
      <c r="A1680" t="str">
        <f t="shared" si="26"/>
        <v>5477CAYNSAU</v>
      </c>
      <c r="B1680" s="28">
        <v>5477</v>
      </c>
      <c r="C1680" s="25" t="s">
        <v>54</v>
      </c>
      <c r="D1680" s="25" t="s">
        <v>221</v>
      </c>
      <c r="E1680" s="25" t="s">
        <v>446</v>
      </c>
      <c r="F1680" s="26">
        <v>3.06</v>
      </c>
      <c r="G1680" s="67">
        <v>0.94</v>
      </c>
      <c r="H1680" s="26">
        <v>5.1100000000000003</v>
      </c>
      <c r="I1680" s="26">
        <v>2.0499999999999998</v>
      </c>
      <c r="J1680" s="67">
        <v>0.63</v>
      </c>
      <c r="K1680" s="67">
        <v>1.57</v>
      </c>
      <c r="L1680" s="67">
        <v>9.56</v>
      </c>
      <c r="M1680" s="67">
        <v>0</v>
      </c>
      <c r="N1680" s="67">
        <v>9.56</v>
      </c>
      <c r="O1680" s="67">
        <v>8</v>
      </c>
      <c r="P1680" s="26">
        <v>26.08</v>
      </c>
      <c r="Q1680" s="26">
        <v>3.26</v>
      </c>
      <c r="R1680" s="27">
        <v>7.5468319554047045E-3</v>
      </c>
      <c r="S1680" s="67">
        <v>0</v>
      </c>
      <c r="T1680" s="25" t="s">
        <v>417</v>
      </c>
      <c r="U1680" s="25" t="s">
        <v>417</v>
      </c>
      <c r="V1680" s="25" t="s">
        <v>417</v>
      </c>
      <c r="W1680" s="24">
        <v>1</v>
      </c>
      <c r="X1680" s="24">
        <v>1</v>
      </c>
    </row>
    <row r="1681" spans="1:24" hidden="1" x14ac:dyDescent="0.35">
      <c r="A1681" t="str">
        <f t="shared" si="26"/>
        <v>6172BOLINER</v>
      </c>
      <c r="B1681" s="34">
        <v>6172</v>
      </c>
      <c r="C1681" s="31" t="s">
        <v>447</v>
      </c>
      <c r="D1681" s="31" t="s">
        <v>448</v>
      </c>
      <c r="E1681" s="31" t="s">
        <v>446</v>
      </c>
      <c r="F1681" s="32">
        <v>3.06</v>
      </c>
      <c r="G1681" s="68">
        <v>0.25</v>
      </c>
      <c r="H1681" s="32">
        <v>3.06</v>
      </c>
      <c r="I1681" s="32">
        <v>0</v>
      </c>
      <c r="J1681" s="68">
        <v>0</v>
      </c>
      <c r="K1681" s="68">
        <v>0.25</v>
      </c>
      <c r="L1681" s="68">
        <v>1</v>
      </c>
      <c r="M1681" s="68">
        <v>0</v>
      </c>
      <c r="N1681" s="68">
        <v>1</v>
      </c>
      <c r="O1681" s="68">
        <v>0.75</v>
      </c>
      <c r="P1681" s="32">
        <v>9.1875</v>
      </c>
      <c r="Q1681" s="32">
        <v>12.25</v>
      </c>
      <c r="R1681" s="33">
        <v>2.3665328898358397E-3</v>
      </c>
      <c r="S1681" s="68">
        <v>0</v>
      </c>
      <c r="T1681" s="31" t="s">
        <v>417</v>
      </c>
      <c r="U1681" s="31" t="s">
        <v>417</v>
      </c>
      <c r="V1681" s="31" t="s">
        <v>417</v>
      </c>
      <c r="W1681" s="30">
        <v>1</v>
      </c>
      <c r="X1681" s="30">
        <v>1</v>
      </c>
    </row>
    <row r="1682" spans="1:24" hidden="1" x14ac:dyDescent="0.35">
      <c r="A1682" t="str">
        <f t="shared" si="26"/>
        <v>6118PMARIN</v>
      </c>
      <c r="B1682" s="28">
        <v>6118</v>
      </c>
      <c r="C1682" s="25" t="s">
        <v>45</v>
      </c>
      <c r="D1682" s="25" t="s">
        <v>215</v>
      </c>
      <c r="E1682" s="25" t="s">
        <v>446</v>
      </c>
      <c r="F1682" s="26">
        <v>3.05</v>
      </c>
      <c r="G1682" s="67">
        <v>1.4</v>
      </c>
      <c r="H1682" s="26">
        <v>28.38</v>
      </c>
      <c r="I1682" s="26">
        <v>25.33</v>
      </c>
      <c r="J1682" s="67">
        <v>11.6</v>
      </c>
      <c r="K1682" s="67">
        <v>13</v>
      </c>
      <c r="L1682" s="67">
        <v>14</v>
      </c>
      <c r="M1682" s="67">
        <v>20</v>
      </c>
      <c r="N1682" s="67">
        <v>34</v>
      </c>
      <c r="O1682" s="67">
        <v>21</v>
      </c>
      <c r="P1682" s="26">
        <v>45.853499999999997</v>
      </c>
      <c r="Q1682" s="26">
        <v>2.1835</v>
      </c>
      <c r="R1682" s="27">
        <v>8.7566055525169165E-3</v>
      </c>
      <c r="S1682" s="67">
        <v>0</v>
      </c>
      <c r="T1682" s="25" t="s">
        <v>417</v>
      </c>
      <c r="U1682" s="25" t="s">
        <v>417</v>
      </c>
      <c r="V1682" s="25" t="s">
        <v>417</v>
      </c>
      <c r="W1682" s="24">
        <v>1</v>
      </c>
      <c r="X1682" s="24">
        <v>1</v>
      </c>
    </row>
    <row r="1683" spans="1:24" hidden="1" x14ac:dyDescent="0.35">
      <c r="A1683" t="str">
        <f t="shared" si="26"/>
        <v>4293LAVA</v>
      </c>
      <c r="B1683" s="34">
        <v>4293</v>
      </c>
      <c r="C1683" s="31" t="s">
        <v>19</v>
      </c>
      <c r="D1683" s="31" t="s">
        <v>226</v>
      </c>
      <c r="E1683" s="31" t="s">
        <v>446</v>
      </c>
      <c r="F1683" s="32">
        <v>3.04</v>
      </c>
      <c r="G1683" s="68">
        <v>4</v>
      </c>
      <c r="H1683" s="32">
        <v>60</v>
      </c>
      <c r="I1683" s="32">
        <v>56.96</v>
      </c>
      <c r="J1683" s="68">
        <v>75</v>
      </c>
      <c r="K1683" s="68">
        <v>79</v>
      </c>
      <c r="L1683" s="68">
        <v>25</v>
      </c>
      <c r="M1683" s="68">
        <v>90</v>
      </c>
      <c r="N1683" s="68">
        <v>115</v>
      </c>
      <c r="O1683" s="68">
        <v>36</v>
      </c>
      <c r="P1683" s="32">
        <v>27.345600000000001</v>
      </c>
      <c r="Q1683" s="32">
        <v>0.75960000000000005</v>
      </c>
      <c r="R1683" s="33">
        <v>5.4453617776568479E-3</v>
      </c>
      <c r="S1683" s="68">
        <v>0</v>
      </c>
      <c r="T1683" s="31" t="s">
        <v>417</v>
      </c>
      <c r="U1683" s="31" t="s">
        <v>417</v>
      </c>
      <c r="V1683" s="31" t="s">
        <v>417</v>
      </c>
      <c r="W1683" s="30">
        <v>1</v>
      </c>
      <c r="X1683" s="30">
        <v>1</v>
      </c>
    </row>
    <row r="1684" spans="1:24" hidden="1" x14ac:dyDescent="0.35">
      <c r="A1684" t="str">
        <f t="shared" si="26"/>
        <v>5469LAVA</v>
      </c>
      <c r="B1684" s="28">
        <v>5469</v>
      </c>
      <c r="C1684" s="25" t="s">
        <v>19</v>
      </c>
      <c r="D1684" s="25" t="s">
        <v>226</v>
      </c>
      <c r="E1684" s="25" t="s">
        <v>446</v>
      </c>
      <c r="F1684" s="26">
        <v>3.04</v>
      </c>
      <c r="G1684" s="67">
        <v>4</v>
      </c>
      <c r="H1684" s="26">
        <v>69.11</v>
      </c>
      <c r="I1684" s="26">
        <v>66.069999999999993</v>
      </c>
      <c r="J1684" s="67">
        <v>87</v>
      </c>
      <c r="K1684" s="67">
        <v>91</v>
      </c>
      <c r="L1684" s="67">
        <v>157</v>
      </c>
      <c r="M1684" s="67">
        <v>45</v>
      </c>
      <c r="N1684" s="67">
        <v>202</v>
      </c>
      <c r="O1684" s="67">
        <v>111</v>
      </c>
      <c r="P1684" s="26">
        <v>84.315600000000003</v>
      </c>
      <c r="Q1684" s="26">
        <v>0.75960000000000005</v>
      </c>
      <c r="R1684" s="27">
        <v>1.2236951499043105E-2</v>
      </c>
      <c r="S1684" s="67">
        <v>0</v>
      </c>
      <c r="T1684" s="25" t="s">
        <v>417</v>
      </c>
      <c r="U1684" s="25" t="s">
        <v>417</v>
      </c>
      <c r="V1684" s="25" t="s">
        <v>417</v>
      </c>
      <c r="W1684" s="24">
        <v>1</v>
      </c>
      <c r="X1684" s="24">
        <v>1</v>
      </c>
    </row>
    <row r="1685" spans="1:24" hidden="1" x14ac:dyDescent="0.35">
      <c r="A1685" t="str">
        <f t="shared" si="26"/>
        <v>5468HAM</v>
      </c>
      <c r="B1685" s="34">
        <v>5468</v>
      </c>
      <c r="C1685" s="31" t="s">
        <v>214</v>
      </c>
      <c r="D1685" s="31" t="s">
        <v>26</v>
      </c>
      <c r="E1685" s="31" t="s">
        <v>446</v>
      </c>
      <c r="F1685" s="32">
        <v>-3.04</v>
      </c>
      <c r="G1685" s="68">
        <v>-0.94</v>
      </c>
      <c r="H1685" s="32">
        <v>43.44</v>
      </c>
      <c r="I1685" s="32">
        <v>46.48</v>
      </c>
      <c r="J1685" s="68">
        <v>14.44</v>
      </c>
      <c r="K1685" s="68">
        <v>13.5</v>
      </c>
      <c r="L1685" s="68">
        <v>21</v>
      </c>
      <c r="M1685" s="68">
        <v>10</v>
      </c>
      <c r="N1685" s="68">
        <v>31</v>
      </c>
      <c r="O1685" s="68">
        <v>17.5</v>
      </c>
      <c r="P1685" s="32">
        <v>56.297499999999999</v>
      </c>
      <c r="Q1685" s="32">
        <v>3.2170000000000001</v>
      </c>
      <c r="R1685" s="33">
        <v>8.9328501954159655E-3</v>
      </c>
      <c r="S1685" s="68">
        <v>0</v>
      </c>
      <c r="T1685" s="31" t="s">
        <v>417</v>
      </c>
      <c r="U1685" s="31" t="s">
        <v>417</v>
      </c>
      <c r="V1685" s="31" t="s">
        <v>417</v>
      </c>
      <c r="W1685" s="30">
        <v>1</v>
      </c>
      <c r="X1685" s="30">
        <v>1</v>
      </c>
    </row>
    <row r="1686" spans="1:24" hidden="1" x14ac:dyDescent="0.35">
      <c r="A1686" t="str">
        <f t="shared" si="26"/>
        <v>5490TOTS</v>
      </c>
      <c r="B1686" s="28">
        <v>5490</v>
      </c>
      <c r="C1686" s="25" t="s">
        <v>383</v>
      </c>
      <c r="D1686" s="25" t="s">
        <v>522</v>
      </c>
      <c r="E1686" s="25" t="s">
        <v>446</v>
      </c>
      <c r="F1686" s="26">
        <v>3.03</v>
      </c>
      <c r="G1686" s="67">
        <v>1.62</v>
      </c>
      <c r="H1686" s="26">
        <v>62.11</v>
      </c>
      <c r="I1686" s="26">
        <v>59.08</v>
      </c>
      <c r="J1686" s="67">
        <v>31.5</v>
      </c>
      <c r="K1686" s="67">
        <v>33.119999999999997</v>
      </c>
      <c r="L1686" s="67">
        <v>29.02</v>
      </c>
      <c r="M1686" s="67">
        <v>20</v>
      </c>
      <c r="N1686" s="67">
        <v>49.02</v>
      </c>
      <c r="O1686" s="67">
        <v>15.9</v>
      </c>
      <c r="P1686" s="26">
        <v>29.8125</v>
      </c>
      <c r="Q1686" s="26">
        <v>1.875</v>
      </c>
      <c r="R1686" s="27">
        <v>4.5200544410897532E-3</v>
      </c>
      <c r="S1686" s="67">
        <v>0</v>
      </c>
      <c r="T1686" s="25" t="s">
        <v>417</v>
      </c>
      <c r="U1686" s="25" t="s">
        <v>417</v>
      </c>
      <c r="V1686" s="25" t="s">
        <v>417</v>
      </c>
      <c r="W1686" s="24">
        <v>1</v>
      </c>
      <c r="X1686" s="24">
        <v>1</v>
      </c>
    </row>
    <row r="1687" spans="1:24" hidden="1" x14ac:dyDescent="0.35">
      <c r="A1687" t="str">
        <f t="shared" si="26"/>
        <v>5468RANCHCP</v>
      </c>
      <c r="B1687" s="34">
        <v>5468</v>
      </c>
      <c r="C1687" s="31" t="s">
        <v>246</v>
      </c>
      <c r="D1687" s="31" t="s">
        <v>457</v>
      </c>
      <c r="E1687" s="31" t="s">
        <v>446</v>
      </c>
      <c r="F1687" s="32">
        <v>3.03</v>
      </c>
      <c r="G1687" s="68">
        <v>15</v>
      </c>
      <c r="H1687" s="32">
        <v>27.46</v>
      </c>
      <c r="I1687" s="32">
        <v>24.43</v>
      </c>
      <c r="J1687" s="68">
        <v>121</v>
      </c>
      <c r="K1687" s="68">
        <v>136</v>
      </c>
      <c r="L1687" s="68">
        <v>220</v>
      </c>
      <c r="M1687" s="68">
        <v>120</v>
      </c>
      <c r="N1687" s="68">
        <v>340</v>
      </c>
      <c r="O1687" s="68">
        <v>204</v>
      </c>
      <c r="P1687" s="32">
        <v>41.167200000000001</v>
      </c>
      <c r="Q1687" s="32">
        <v>0.20180000000000001</v>
      </c>
      <c r="R1687" s="33">
        <v>6.5320916659661289E-3</v>
      </c>
      <c r="S1687" s="68">
        <v>0</v>
      </c>
      <c r="T1687" s="31" t="s">
        <v>417</v>
      </c>
      <c r="U1687" s="31" t="s">
        <v>417</v>
      </c>
      <c r="V1687" s="31" t="s">
        <v>417</v>
      </c>
      <c r="W1687" s="30">
        <v>1</v>
      </c>
      <c r="X1687" s="30">
        <v>1</v>
      </c>
    </row>
    <row r="1688" spans="1:24" hidden="1" x14ac:dyDescent="0.35">
      <c r="A1688" t="str">
        <f t="shared" si="26"/>
        <v>6192FPBOWL</v>
      </c>
      <c r="B1688" s="28">
        <v>6192</v>
      </c>
      <c r="C1688" s="25" t="s">
        <v>164</v>
      </c>
      <c r="D1688" s="25" t="s">
        <v>163</v>
      </c>
      <c r="E1688" s="25" t="s">
        <v>446</v>
      </c>
      <c r="F1688" s="26">
        <v>-3.03</v>
      </c>
      <c r="G1688" s="67">
        <v>-22.5</v>
      </c>
      <c r="H1688" s="26">
        <v>8.44</v>
      </c>
      <c r="I1688" s="26">
        <v>11.47</v>
      </c>
      <c r="J1688" s="67">
        <v>85</v>
      </c>
      <c r="K1688" s="67">
        <v>62.5</v>
      </c>
      <c r="L1688" s="67">
        <v>375</v>
      </c>
      <c r="M1688" s="67">
        <v>0</v>
      </c>
      <c r="N1688" s="67">
        <v>375</v>
      </c>
      <c r="O1688" s="67">
        <v>312.5</v>
      </c>
      <c r="P1688" s="26">
        <v>42.09375</v>
      </c>
      <c r="Q1688" s="26">
        <v>0.13469999999999999</v>
      </c>
      <c r="R1688" s="27">
        <v>9.1302827992510577E-3</v>
      </c>
      <c r="S1688" s="67">
        <v>0</v>
      </c>
      <c r="T1688" s="25" t="s">
        <v>417</v>
      </c>
      <c r="U1688" s="25" t="s">
        <v>417</v>
      </c>
      <c r="V1688" s="25" t="s">
        <v>417</v>
      </c>
      <c r="W1688" s="24">
        <v>1</v>
      </c>
      <c r="X1688" s="24">
        <v>1</v>
      </c>
    </row>
    <row r="1689" spans="1:24" hidden="1" x14ac:dyDescent="0.35">
      <c r="A1689" t="str">
        <f t="shared" si="26"/>
        <v>6192PSLID</v>
      </c>
      <c r="B1689" s="34">
        <v>6192</v>
      </c>
      <c r="C1689" s="31" t="s">
        <v>228</v>
      </c>
      <c r="D1689" s="31" t="s">
        <v>227</v>
      </c>
      <c r="E1689" s="31" t="s">
        <v>446</v>
      </c>
      <c r="F1689" s="32">
        <v>3.03</v>
      </c>
      <c r="G1689" s="68">
        <v>40</v>
      </c>
      <c r="H1689" s="32">
        <v>9.48</v>
      </c>
      <c r="I1689" s="32">
        <v>6.45</v>
      </c>
      <c r="J1689" s="68">
        <v>85</v>
      </c>
      <c r="K1689" s="68">
        <v>125</v>
      </c>
      <c r="L1689" s="68">
        <v>500</v>
      </c>
      <c r="M1689" s="68">
        <v>0</v>
      </c>
      <c r="N1689" s="68">
        <v>500</v>
      </c>
      <c r="O1689" s="68">
        <v>375</v>
      </c>
      <c r="P1689" s="32">
        <v>28.425000000000001</v>
      </c>
      <c r="Q1689" s="32">
        <v>7.5800000000000006E-2</v>
      </c>
      <c r="R1689" s="33">
        <v>6.1654827276902465E-3</v>
      </c>
      <c r="S1689" s="68">
        <v>0</v>
      </c>
      <c r="T1689" s="31" t="s">
        <v>417</v>
      </c>
      <c r="U1689" s="31" t="s">
        <v>417</v>
      </c>
      <c r="V1689" s="31" t="s">
        <v>417</v>
      </c>
      <c r="W1689" s="30">
        <v>1</v>
      </c>
      <c r="X1689" s="30">
        <v>1</v>
      </c>
    </row>
    <row r="1690" spans="1:24" x14ac:dyDescent="0.35">
      <c r="A1690" t="str">
        <f t="shared" si="26"/>
        <v>1368POWDERSU</v>
      </c>
      <c r="B1690" s="28">
        <v>1368</v>
      </c>
      <c r="C1690" s="25" t="s">
        <v>261</v>
      </c>
      <c r="D1690" s="25" t="s">
        <v>260</v>
      </c>
      <c r="E1690" s="25" t="s">
        <v>446</v>
      </c>
      <c r="F1690" s="26">
        <v>3.03</v>
      </c>
      <c r="G1690" s="67">
        <v>4.51</v>
      </c>
      <c r="H1690" s="26">
        <v>3.37</v>
      </c>
      <c r="I1690" s="26">
        <v>0.34</v>
      </c>
      <c r="J1690" s="67">
        <v>0.5</v>
      </c>
      <c r="K1690" s="67">
        <v>5.01</v>
      </c>
      <c r="L1690" s="67">
        <v>9</v>
      </c>
      <c r="M1690" s="67">
        <v>0</v>
      </c>
      <c r="N1690" s="67">
        <v>9</v>
      </c>
      <c r="O1690" s="67">
        <v>4</v>
      </c>
      <c r="P1690" s="26">
        <v>2.6867999999999999</v>
      </c>
      <c r="Q1690" s="26">
        <v>0.67169999999999996</v>
      </c>
      <c r="R1690" s="27">
        <v>2.8374559434220492E-4</v>
      </c>
      <c r="S1690" s="67">
        <v>0</v>
      </c>
      <c r="T1690" s="25" t="s">
        <v>417</v>
      </c>
      <c r="U1690" s="25" t="s">
        <v>417</v>
      </c>
      <c r="V1690" s="25" t="s">
        <v>417</v>
      </c>
      <c r="W1690" s="24">
        <v>1</v>
      </c>
      <c r="X1690" s="24">
        <v>1</v>
      </c>
    </row>
    <row r="1691" spans="1:24" hidden="1" x14ac:dyDescent="0.35">
      <c r="A1691" t="str">
        <f t="shared" si="26"/>
        <v>4283SAUCEGP</v>
      </c>
      <c r="B1691" s="34">
        <v>4283</v>
      </c>
      <c r="C1691" s="31" t="s">
        <v>42</v>
      </c>
      <c r="D1691" s="31" t="s">
        <v>209</v>
      </c>
      <c r="E1691" s="31" t="s">
        <v>446</v>
      </c>
      <c r="F1691" s="32">
        <v>-3.02</v>
      </c>
      <c r="G1691" s="68">
        <v>-1.05</v>
      </c>
      <c r="H1691" s="32">
        <v>41.14</v>
      </c>
      <c r="I1691" s="32">
        <v>44.16</v>
      </c>
      <c r="J1691" s="68">
        <v>15.3</v>
      </c>
      <c r="K1691" s="68">
        <v>14.25</v>
      </c>
      <c r="L1691" s="68">
        <v>6</v>
      </c>
      <c r="M1691" s="68">
        <v>18</v>
      </c>
      <c r="N1691" s="68">
        <v>24</v>
      </c>
      <c r="O1691" s="68">
        <v>9.75</v>
      </c>
      <c r="P1691" s="32">
        <v>28.145325</v>
      </c>
      <c r="Q1691" s="32">
        <v>2.8866999999999998</v>
      </c>
      <c r="R1691" s="33">
        <v>5.3063181730051284E-3</v>
      </c>
      <c r="S1691" s="68">
        <v>0</v>
      </c>
      <c r="T1691" s="31" t="s">
        <v>417</v>
      </c>
      <c r="U1691" s="31" t="s">
        <v>417</v>
      </c>
      <c r="V1691" s="31" t="s">
        <v>417</v>
      </c>
      <c r="W1691" s="30">
        <v>1</v>
      </c>
      <c r="X1691" s="30">
        <v>1</v>
      </c>
    </row>
    <row r="1692" spans="1:24" hidden="1" x14ac:dyDescent="0.35">
      <c r="A1692" t="str">
        <f t="shared" si="26"/>
        <v>8705TOTS</v>
      </c>
      <c r="B1692" s="28">
        <v>8705</v>
      </c>
      <c r="C1692" s="25" t="s">
        <v>383</v>
      </c>
      <c r="D1692" s="25" t="s">
        <v>522</v>
      </c>
      <c r="E1692" s="25" t="s">
        <v>446</v>
      </c>
      <c r="F1692" s="26">
        <v>3</v>
      </c>
      <c r="G1692" s="67">
        <v>1.6</v>
      </c>
      <c r="H1692" s="26">
        <v>18</v>
      </c>
      <c r="I1692" s="26">
        <v>15</v>
      </c>
      <c r="J1692" s="67">
        <v>8</v>
      </c>
      <c r="K1692" s="67">
        <v>9.6</v>
      </c>
      <c r="L1692" s="67">
        <v>0</v>
      </c>
      <c r="M1692" s="67">
        <v>16</v>
      </c>
      <c r="N1692" s="67">
        <v>16</v>
      </c>
      <c r="O1692" s="67">
        <v>6.4</v>
      </c>
      <c r="P1692" s="26">
        <v>12</v>
      </c>
      <c r="Q1692" s="26">
        <v>1.875</v>
      </c>
      <c r="R1692" s="27">
        <v>2.9842155142749578E-3</v>
      </c>
      <c r="S1692" s="67">
        <v>0</v>
      </c>
      <c r="T1692" s="25" t="s">
        <v>417</v>
      </c>
      <c r="U1692" s="25" t="s">
        <v>417</v>
      </c>
      <c r="V1692" s="25" t="s">
        <v>417</v>
      </c>
      <c r="W1692" s="24">
        <v>1</v>
      </c>
      <c r="X1692" s="24">
        <v>1</v>
      </c>
    </row>
    <row r="1693" spans="1:24" hidden="1" x14ac:dyDescent="0.35">
      <c r="A1693" t="str">
        <f t="shared" si="26"/>
        <v>6117PROV</v>
      </c>
      <c r="B1693" s="34">
        <v>6117</v>
      </c>
      <c r="C1693" s="31" t="s">
        <v>112</v>
      </c>
      <c r="D1693" s="31" t="s">
        <v>255</v>
      </c>
      <c r="E1693" s="31" t="s">
        <v>446</v>
      </c>
      <c r="F1693" s="32">
        <v>2.99</v>
      </c>
      <c r="G1693" s="68">
        <v>0.8</v>
      </c>
      <c r="H1693" s="32">
        <v>22.54</v>
      </c>
      <c r="I1693" s="32">
        <v>19.55</v>
      </c>
      <c r="J1693" s="68">
        <v>5.21</v>
      </c>
      <c r="K1693" s="68">
        <v>6.01</v>
      </c>
      <c r="L1693" s="68">
        <v>10</v>
      </c>
      <c r="M1693" s="68">
        <v>0</v>
      </c>
      <c r="N1693" s="68">
        <v>10</v>
      </c>
      <c r="O1693" s="68">
        <v>4</v>
      </c>
      <c r="P1693" s="32">
        <v>15.0268</v>
      </c>
      <c r="Q1693" s="32">
        <v>3.7566999999999999</v>
      </c>
      <c r="R1693" s="33">
        <v>2.5270062993537523E-3</v>
      </c>
      <c r="S1693" s="68">
        <v>0</v>
      </c>
      <c r="T1693" s="31" t="s">
        <v>417</v>
      </c>
      <c r="U1693" s="31" t="s">
        <v>417</v>
      </c>
      <c r="V1693" s="31" t="s">
        <v>417</v>
      </c>
      <c r="W1693" s="30">
        <v>1</v>
      </c>
      <c r="X1693" s="30">
        <v>1</v>
      </c>
    </row>
    <row r="1694" spans="1:24" hidden="1" x14ac:dyDescent="0.35">
      <c r="A1694" t="str">
        <f t="shared" si="26"/>
        <v>5423PROV</v>
      </c>
      <c r="B1694" s="28">
        <v>5423</v>
      </c>
      <c r="C1694" s="25" t="s">
        <v>112</v>
      </c>
      <c r="D1694" s="25" t="s">
        <v>255</v>
      </c>
      <c r="E1694" s="25" t="s">
        <v>446</v>
      </c>
      <c r="F1694" s="26">
        <v>2.99</v>
      </c>
      <c r="G1694" s="67">
        <v>0.8</v>
      </c>
      <c r="H1694" s="26">
        <v>28.16</v>
      </c>
      <c r="I1694" s="26">
        <v>25.17</v>
      </c>
      <c r="J1694" s="67">
        <v>6.7</v>
      </c>
      <c r="K1694" s="67">
        <v>7.5</v>
      </c>
      <c r="L1694" s="67">
        <v>7</v>
      </c>
      <c r="M1694" s="67">
        <v>6</v>
      </c>
      <c r="N1694" s="67">
        <v>13</v>
      </c>
      <c r="O1694" s="67">
        <v>5.5</v>
      </c>
      <c r="P1694" s="26">
        <v>20.661850000000001</v>
      </c>
      <c r="Q1694" s="26">
        <v>3.7566999999999999</v>
      </c>
      <c r="R1694" s="27">
        <v>4.5960557716353632E-3</v>
      </c>
      <c r="S1694" s="67">
        <v>0</v>
      </c>
      <c r="T1694" s="25" t="s">
        <v>417</v>
      </c>
      <c r="U1694" s="25" t="s">
        <v>417</v>
      </c>
      <c r="V1694" s="25" t="s">
        <v>417</v>
      </c>
      <c r="W1694" s="24">
        <v>1</v>
      </c>
      <c r="X1694" s="24">
        <v>1</v>
      </c>
    </row>
    <row r="1695" spans="1:24" hidden="1" x14ac:dyDescent="0.35">
      <c r="A1695" t="str">
        <f t="shared" si="26"/>
        <v>611712THIN</v>
      </c>
      <c r="B1695" s="34">
        <v>6117</v>
      </c>
      <c r="C1695" s="31" t="s">
        <v>116</v>
      </c>
      <c r="D1695" s="31" t="s">
        <v>264</v>
      </c>
      <c r="E1695" s="31" t="s">
        <v>446</v>
      </c>
      <c r="F1695" s="32">
        <v>2.99</v>
      </c>
      <c r="G1695" s="68">
        <v>6</v>
      </c>
      <c r="H1695" s="32">
        <v>68.34</v>
      </c>
      <c r="I1695" s="32">
        <v>65.349999999999994</v>
      </c>
      <c r="J1695" s="68">
        <v>131</v>
      </c>
      <c r="K1695" s="68">
        <v>137</v>
      </c>
      <c r="L1695" s="68">
        <v>28</v>
      </c>
      <c r="M1695" s="68">
        <v>165</v>
      </c>
      <c r="N1695" s="68">
        <v>193</v>
      </c>
      <c r="O1695" s="68">
        <v>56</v>
      </c>
      <c r="P1695" s="32">
        <v>27.9328</v>
      </c>
      <c r="Q1695" s="32">
        <v>0.49880000000000002</v>
      </c>
      <c r="R1695" s="33">
        <v>4.6973648121082659E-3</v>
      </c>
      <c r="S1695" s="68">
        <v>0</v>
      </c>
      <c r="T1695" s="31" t="s">
        <v>417</v>
      </c>
      <c r="U1695" s="31" t="s">
        <v>417</v>
      </c>
      <c r="V1695" s="31" t="s">
        <v>417</v>
      </c>
      <c r="W1695" s="30">
        <v>1</v>
      </c>
      <c r="X1695" s="30">
        <v>1</v>
      </c>
    </row>
    <row r="1696" spans="1:24" hidden="1" x14ac:dyDescent="0.35">
      <c r="A1696" t="str">
        <f t="shared" si="26"/>
        <v>4283BOXLIN</v>
      </c>
      <c r="B1696" s="28">
        <v>4283</v>
      </c>
      <c r="C1696" s="25" t="s">
        <v>252</v>
      </c>
      <c r="D1696" s="25" t="s">
        <v>251</v>
      </c>
      <c r="E1696" s="25" t="s">
        <v>446</v>
      </c>
      <c r="F1696" s="26">
        <v>2.99</v>
      </c>
      <c r="G1696" s="67">
        <v>71</v>
      </c>
      <c r="H1696" s="26">
        <v>6.64</v>
      </c>
      <c r="I1696" s="26">
        <v>3.65</v>
      </c>
      <c r="J1696" s="67">
        <v>87</v>
      </c>
      <c r="K1696" s="67">
        <v>158</v>
      </c>
      <c r="L1696" s="67">
        <v>178</v>
      </c>
      <c r="M1696" s="67">
        <v>200</v>
      </c>
      <c r="N1696" s="67">
        <v>378</v>
      </c>
      <c r="O1696" s="67">
        <v>220</v>
      </c>
      <c r="P1696" s="26">
        <v>9.2620000000000005</v>
      </c>
      <c r="Q1696" s="26">
        <v>4.2099999999999999E-2</v>
      </c>
      <c r="R1696" s="27">
        <v>1.7461912029217463E-3</v>
      </c>
      <c r="S1696" s="67">
        <v>0</v>
      </c>
      <c r="T1696" s="25" t="s">
        <v>417</v>
      </c>
      <c r="U1696" s="25" t="s">
        <v>417</v>
      </c>
      <c r="V1696" s="25" t="s">
        <v>417</v>
      </c>
      <c r="W1696" s="24">
        <v>1</v>
      </c>
      <c r="X1696" s="24">
        <v>1</v>
      </c>
    </row>
    <row r="1697" spans="1:24" hidden="1" x14ac:dyDescent="0.35">
      <c r="A1697" t="str">
        <f t="shared" si="26"/>
        <v>4283SUBRL</v>
      </c>
      <c r="B1697" s="34">
        <v>4283</v>
      </c>
      <c r="C1697" s="31" t="s">
        <v>250</v>
      </c>
      <c r="D1697" s="31" t="s">
        <v>24</v>
      </c>
      <c r="E1697" s="31" t="s">
        <v>446</v>
      </c>
      <c r="F1697" s="32">
        <v>2.98</v>
      </c>
      <c r="G1697" s="68">
        <v>5</v>
      </c>
      <c r="H1697" s="32">
        <v>54.71</v>
      </c>
      <c r="I1697" s="32">
        <v>51.73</v>
      </c>
      <c r="J1697" s="68">
        <v>87</v>
      </c>
      <c r="K1697" s="68">
        <v>92</v>
      </c>
      <c r="L1697" s="68">
        <v>20</v>
      </c>
      <c r="M1697" s="68">
        <v>96</v>
      </c>
      <c r="N1697" s="68">
        <v>116</v>
      </c>
      <c r="O1697" s="68">
        <v>24</v>
      </c>
      <c r="P1697" s="32">
        <v>14.2704</v>
      </c>
      <c r="Q1697" s="32">
        <v>0.59460000000000002</v>
      </c>
      <c r="R1697" s="33">
        <v>2.6904390997813093E-3</v>
      </c>
      <c r="S1697" s="68">
        <v>0</v>
      </c>
      <c r="T1697" s="31" t="s">
        <v>417</v>
      </c>
      <c r="U1697" s="31" t="s">
        <v>417</v>
      </c>
      <c r="V1697" s="31" t="s">
        <v>417</v>
      </c>
      <c r="W1697" s="30">
        <v>1</v>
      </c>
      <c r="X1697" s="30">
        <v>1</v>
      </c>
    </row>
    <row r="1698" spans="1:24" hidden="1" x14ac:dyDescent="0.35">
      <c r="A1698" t="str">
        <f t="shared" si="26"/>
        <v>1484SUBRL</v>
      </c>
      <c r="B1698" s="28">
        <v>1484</v>
      </c>
      <c r="C1698" s="25" t="s">
        <v>250</v>
      </c>
      <c r="D1698" s="25" t="s">
        <v>24</v>
      </c>
      <c r="E1698" s="25" t="s">
        <v>446</v>
      </c>
      <c r="F1698" s="26">
        <v>2.98</v>
      </c>
      <c r="G1698" s="67">
        <v>5</v>
      </c>
      <c r="H1698" s="26">
        <v>42.22</v>
      </c>
      <c r="I1698" s="26">
        <v>39.24</v>
      </c>
      <c r="J1698" s="67">
        <v>66</v>
      </c>
      <c r="K1698" s="67">
        <v>71</v>
      </c>
      <c r="L1698" s="67">
        <v>54</v>
      </c>
      <c r="M1698" s="67">
        <v>48</v>
      </c>
      <c r="N1698" s="67">
        <v>102</v>
      </c>
      <c r="O1698" s="67">
        <v>31</v>
      </c>
      <c r="P1698" s="26">
        <v>18.432600000000001</v>
      </c>
      <c r="Q1698" s="26">
        <v>0.59460000000000002</v>
      </c>
      <c r="R1698" s="27">
        <v>4.7960294165629667E-3</v>
      </c>
      <c r="S1698" s="67">
        <v>0</v>
      </c>
      <c r="T1698" s="25" t="s">
        <v>417</v>
      </c>
      <c r="U1698" s="25" t="s">
        <v>417</v>
      </c>
      <c r="V1698" s="25" t="s">
        <v>417</v>
      </c>
      <c r="W1698" s="24">
        <v>1</v>
      </c>
      <c r="X1698" s="24">
        <v>1</v>
      </c>
    </row>
    <row r="1699" spans="1:24" hidden="1" x14ac:dyDescent="0.35">
      <c r="A1699" t="str">
        <f t="shared" si="26"/>
        <v>8724SUBRL</v>
      </c>
      <c r="B1699" s="34">
        <v>8724</v>
      </c>
      <c r="C1699" s="31" t="s">
        <v>250</v>
      </c>
      <c r="D1699" s="31" t="s">
        <v>24</v>
      </c>
      <c r="E1699" s="31" t="s">
        <v>446</v>
      </c>
      <c r="F1699" s="32">
        <v>2.97</v>
      </c>
      <c r="G1699" s="68">
        <v>5</v>
      </c>
      <c r="H1699" s="32">
        <v>52.33</v>
      </c>
      <c r="I1699" s="32">
        <v>49.36</v>
      </c>
      <c r="J1699" s="68">
        <v>83</v>
      </c>
      <c r="K1699" s="68">
        <v>88</v>
      </c>
      <c r="L1699" s="68">
        <v>65</v>
      </c>
      <c r="M1699" s="68">
        <v>96</v>
      </c>
      <c r="N1699" s="68">
        <v>161</v>
      </c>
      <c r="O1699" s="68">
        <v>73</v>
      </c>
      <c r="P1699" s="32">
        <v>43.405799999999999</v>
      </c>
      <c r="Q1699" s="32">
        <v>0.59460000000000002</v>
      </c>
      <c r="R1699" s="33">
        <v>7.4158040283347007E-3</v>
      </c>
      <c r="S1699" s="68">
        <v>0</v>
      </c>
      <c r="T1699" s="31" t="s">
        <v>417</v>
      </c>
      <c r="U1699" s="31" t="s">
        <v>417</v>
      </c>
      <c r="V1699" s="31" t="s">
        <v>417</v>
      </c>
      <c r="W1699" s="30">
        <v>1</v>
      </c>
      <c r="X1699" s="30">
        <v>1</v>
      </c>
    </row>
    <row r="1700" spans="1:24" hidden="1" x14ac:dyDescent="0.35">
      <c r="A1700" t="str">
        <f t="shared" si="26"/>
        <v>429310SCRDO</v>
      </c>
      <c r="B1700" s="28">
        <v>4293</v>
      </c>
      <c r="C1700" s="25" t="s">
        <v>101</v>
      </c>
      <c r="D1700" s="25" t="s">
        <v>196</v>
      </c>
      <c r="E1700" s="25" t="s">
        <v>446</v>
      </c>
      <c r="F1700" s="26">
        <v>2.97</v>
      </c>
      <c r="G1700" s="67">
        <v>7</v>
      </c>
      <c r="H1700" s="26">
        <v>29.34</v>
      </c>
      <c r="I1700" s="26">
        <v>26.37</v>
      </c>
      <c r="J1700" s="67">
        <v>62</v>
      </c>
      <c r="K1700" s="67">
        <v>69</v>
      </c>
      <c r="L1700" s="67">
        <v>9</v>
      </c>
      <c r="M1700" s="67">
        <v>70</v>
      </c>
      <c r="N1700" s="67">
        <v>79</v>
      </c>
      <c r="O1700" s="67">
        <v>10</v>
      </c>
      <c r="P1700" s="26">
        <v>4.25</v>
      </c>
      <c r="Q1700" s="26">
        <v>0.42499999999999999</v>
      </c>
      <c r="R1700" s="27">
        <v>8.4630754326259444E-4</v>
      </c>
      <c r="S1700" s="67">
        <v>0</v>
      </c>
      <c r="T1700" s="25" t="s">
        <v>417</v>
      </c>
      <c r="U1700" s="25" t="s">
        <v>417</v>
      </c>
      <c r="V1700" s="25" t="s">
        <v>417</v>
      </c>
      <c r="W1700" s="24">
        <v>1</v>
      </c>
      <c r="X1700" s="24">
        <v>1</v>
      </c>
    </row>
    <row r="1701" spans="1:24" hidden="1" x14ac:dyDescent="0.35">
      <c r="A1701" t="str">
        <f t="shared" si="26"/>
        <v>4283HOTCUP</v>
      </c>
      <c r="B1701" s="34">
        <v>4283</v>
      </c>
      <c r="C1701" s="31" t="s">
        <v>220</v>
      </c>
      <c r="D1701" s="31" t="s">
        <v>464</v>
      </c>
      <c r="E1701" s="31" t="s">
        <v>446</v>
      </c>
      <c r="F1701" s="32">
        <v>2.97</v>
      </c>
      <c r="G1701" s="68">
        <v>16</v>
      </c>
      <c r="H1701" s="32">
        <v>5.96</v>
      </c>
      <c r="I1701" s="32">
        <v>2.99</v>
      </c>
      <c r="J1701" s="68">
        <v>16</v>
      </c>
      <c r="K1701" s="68">
        <v>32</v>
      </c>
      <c r="L1701" s="68">
        <v>116</v>
      </c>
      <c r="M1701" s="68">
        <v>0</v>
      </c>
      <c r="N1701" s="68">
        <v>116</v>
      </c>
      <c r="O1701" s="68">
        <v>84</v>
      </c>
      <c r="P1701" s="32">
        <v>15.632400000000001</v>
      </c>
      <c r="Q1701" s="32">
        <v>0.18609999999999999</v>
      </c>
      <c r="R1701" s="33">
        <v>2.9472208335730842E-3</v>
      </c>
      <c r="S1701" s="68">
        <v>0</v>
      </c>
      <c r="T1701" s="31" t="s">
        <v>417</v>
      </c>
      <c r="U1701" s="31" t="s">
        <v>417</v>
      </c>
      <c r="V1701" s="31" t="s">
        <v>417</v>
      </c>
      <c r="W1701" s="30">
        <v>1</v>
      </c>
      <c r="X1701" s="30">
        <v>1</v>
      </c>
    </row>
    <row r="1702" spans="1:24" hidden="1" x14ac:dyDescent="0.35">
      <c r="A1702" t="str">
        <f t="shared" si="26"/>
        <v>6165HOTCUP</v>
      </c>
      <c r="B1702" s="28">
        <v>6165</v>
      </c>
      <c r="C1702" s="25" t="s">
        <v>220</v>
      </c>
      <c r="D1702" s="25" t="s">
        <v>464</v>
      </c>
      <c r="E1702" s="25" t="s">
        <v>446</v>
      </c>
      <c r="F1702" s="26">
        <v>2.97</v>
      </c>
      <c r="G1702" s="67">
        <v>16</v>
      </c>
      <c r="H1702" s="26">
        <v>7.06</v>
      </c>
      <c r="I1702" s="26">
        <v>4.09</v>
      </c>
      <c r="J1702" s="67">
        <v>22</v>
      </c>
      <c r="K1702" s="67">
        <v>38</v>
      </c>
      <c r="L1702" s="67">
        <v>180</v>
      </c>
      <c r="M1702" s="67">
        <v>0</v>
      </c>
      <c r="N1702" s="67">
        <v>180</v>
      </c>
      <c r="O1702" s="67">
        <v>142</v>
      </c>
      <c r="P1702" s="26">
        <v>26.426200000000001</v>
      </c>
      <c r="Q1702" s="26">
        <v>0.18609999999999999</v>
      </c>
      <c r="R1702" s="27">
        <v>3.9120531048677668E-3</v>
      </c>
      <c r="S1702" s="67">
        <v>0</v>
      </c>
      <c r="T1702" s="25" t="s">
        <v>417</v>
      </c>
      <c r="U1702" s="25" t="s">
        <v>417</v>
      </c>
      <c r="V1702" s="25" t="s">
        <v>417</v>
      </c>
      <c r="W1702" s="24">
        <v>1</v>
      </c>
      <c r="X1702" s="24">
        <v>1</v>
      </c>
    </row>
    <row r="1703" spans="1:24" hidden="1" x14ac:dyDescent="0.35">
      <c r="A1703" t="str">
        <f t="shared" si="26"/>
        <v>4239ACHEESE</v>
      </c>
      <c r="B1703" s="34">
        <v>4239</v>
      </c>
      <c r="C1703" s="31" t="s">
        <v>105</v>
      </c>
      <c r="D1703" s="31" t="s">
        <v>187</v>
      </c>
      <c r="E1703" s="31" t="s">
        <v>446</v>
      </c>
      <c r="F1703" s="32">
        <v>2.97</v>
      </c>
      <c r="G1703" s="68">
        <v>1.31</v>
      </c>
      <c r="H1703" s="32">
        <v>20.98</v>
      </c>
      <c r="I1703" s="32">
        <v>18.010000000000002</v>
      </c>
      <c r="J1703" s="68">
        <v>7.96</v>
      </c>
      <c r="K1703" s="68">
        <v>9.27</v>
      </c>
      <c r="L1703" s="68">
        <v>15</v>
      </c>
      <c r="M1703" s="68">
        <v>20</v>
      </c>
      <c r="N1703" s="68">
        <v>35</v>
      </c>
      <c r="O1703" s="68">
        <v>25.74</v>
      </c>
      <c r="P1703" s="32">
        <v>58.339709999999997</v>
      </c>
      <c r="Q1703" s="32">
        <v>2.2665000000000002</v>
      </c>
      <c r="R1703" s="33">
        <v>1.271355068571794E-2</v>
      </c>
      <c r="S1703" s="68">
        <v>0</v>
      </c>
      <c r="T1703" s="31" t="s">
        <v>417</v>
      </c>
      <c r="U1703" s="31" t="s">
        <v>417</v>
      </c>
      <c r="V1703" s="31" t="s">
        <v>417</v>
      </c>
      <c r="W1703" s="30">
        <v>1</v>
      </c>
      <c r="X1703" s="30">
        <v>1</v>
      </c>
    </row>
    <row r="1704" spans="1:24" hidden="1" x14ac:dyDescent="0.35">
      <c r="A1704" t="str">
        <f t="shared" si="26"/>
        <v>8705CAYNSAU</v>
      </c>
      <c r="B1704" s="28">
        <v>8705</v>
      </c>
      <c r="C1704" s="25" t="s">
        <v>54</v>
      </c>
      <c r="D1704" s="25" t="s">
        <v>221</v>
      </c>
      <c r="E1704" s="25" t="s">
        <v>446</v>
      </c>
      <c r="F1704" s="26">
        <v>2.97</v>
      </c>
      <c r="G1704" s="67">
        <v>0.91</v>
      </c>
      <c r="H1704" s="26">
        <v>7.34</v>
      </c>
      <c r="I1704" s="26">
        <v>4.37</v>
      </c>
      <c r="J1704" s="67">
        <v>1.34</v>
      </c>
      <c r="K1704" s="67">
        <v>2.25</v>
      </c>
      <c r="L1704" s="67">
        <v>18.75</v>
      </c>
      <c r="M1704" s="67">
        <v>0</v>
      </c>
      <c r="N1704" s="67">
        <v>18.75</v>
      </c>
      <c r="O1704" s="67">
        <v>16.5</v>
      </c>
      <c r="P1704" s="26">
        <v>53.79</v>
      </c>
      <c r="Q1704" s="26">
        <v>3.26</v>
      </c>
      <c r="R1704" s="27">
        <v>1.3376746042737498E-2</v>
      </c>
      <c r="S1704" s="67">
        <v>0</v>
      </c>
      <c r="T1704" s="25" t="s">
        <v>417</v>
      </c>
      <c r="U1704" s="25" t="s">
        <v>417</v>
      </c>
      <c r="V1704" s="25" t="s">
        <v>417</v>
      </c>
      <c r="W1704" s="24">
        <v>1</v>
      </c>
      <c r="X1704" s="24">
        <v>1</v>
      </c>
    </row>
    <row r="1705" spans="1:24" hidden="1" x14ac:dyDescent="0.35">
      <c r="A1705" t="str">
        <f t="shared" si="26"/>
        <v>5468BBARBSAU</v>
      </c>
      <c r="B1705" s="34">
        <v>5468</v>
      </c>
      <c r="C1705" s="31" t="s">
        <v>49</v>
      </c>
      <c r="D1705" s="31" t="s">
        <v>219</v>
      </c>
      <c r="E1705" s="31" t="s">
        <v>446</v>
      </c>
      <c r="F1705" s="32">
        <v>2.95</v>
      </c>
      <c r="G1705" s="68">
        <v>0.55000000000000004</v>
      </c>
      <c r="H1705" s="32">
        <v>15.04</v>
      </c>
      <c r="I1705" s="32">
        <v>12.09</v>
      </c>
      <c r="J1705" s="68">
        <v>2.25</v>
      </c>
      <c r="K1705" s="68">
        <v>2.79</v>
      </c>
      <c r="L1705" s="68">
        <v>6.33</v>
      </c>
      <c r="M1705" s="68">
        <v>10</v>
      </c>
      <c r="N1705" s="68">
        <v>16.329999999999998</v>
      </c>
      <c r="O1705" s="68">
        <v>13.54</v>
      </c>
      <c r="P1705" s="32">
        <v>72.980599999999995</v>
      </c>
      <c r="Q1705" s="32">
        <v>5.39</v>
      </c>
      <c r="R1705" s="33">
        <v>1.157999497262888E-2</v>
      </c>
      <c r="S1705" s="68">
        <v>0</v>
      </c>
      <c r="T1705" s="31" t="s">
        <v>417</v>
      </c>
      <c r="U1705" s="31" t="s">
        <v>417</v>
      </c>
      <c r="V1705" s="31" t="s">
        <v>417</v>
      </c>
      <c r="W1705" s="30">
        <v>1</v>
      </c>
      <c r="X1705" s="30">
        <v>1</v>
      </c>
    </row>
    <row r="1706" spans="1:24" hidden="1" x14ac:dyDescent="0.35">
      <c r="A1706" t="str">
        <f t="shared" si="26"/>
        <v>439112PANBO</v>
      </c>
      <c r="B1706" s="28">
        <v>4391</v>
      </c>
      <c r="C1706" s="25" t="s">
        <v>182</v>
      </c>
      <c r="D1706" s="25" t="s">
        <v>181</v>
      </c>
      <c r="E1706" s="25" t="s">
        <v>446</v>
      </c>
      <c r="F1706" s="26">
        <v>2.95</v>
      </c>
      <c r="G1706" s="67">
        <v>7</v>
      </c>
      <c r="H1706" s="26">
        <v>42.18</v>
      </c>
      <c r="I1706" s="26">
        <v>39.229999999999997</v>
      </c>
      <c r="J1706" s="67">
        <v>93</v>
      </c>
      <c r="K1706" s="67">
        <v>100</v>
      </c>
      <c r="L1706" s="67">
        <v>100</v>
      </c>
      <c r="M1706" s="67">
        <v>100</v>
      </c>
      <c r="N1706" s="67">
        <v>200</v>
      </c>
      <c r="O1706" s="67">
        <v>100</v>
      </c>
      <c r="P1706" s="26">
        <v>42.18</v>
      </c>
      <c r="Q1706" s="26">
        <v>0.42180000000000001</v>
      </c>
      <c r="R1706" s="27">
        <v>9.4006987674453667E-3</v>
      </c>
      <c r="S1706" s="67">
        <v>0</v>
      </c>
      <c r="T1706" s="25" t="s">
        <v>417</v>
      </c>
      <c r="U1706" s="25" t="s">
        <v>417</v>
      </c>
      <c r="V1706" s="25" t="s">
        <v>417</v>
      </c>
      <c r="W1706" s="24">
        <v>1</v>
      </c>
      <c r="X1706" s="24">
        <v>1</v>
      </c>
    </row>
    <row r="1707" spans="1:24" hidden="1" x14ac:dyDescent="0.35">
      <c r="A1707" t="str">
        <f t="shared" si="26"/>
        <v>439120OZDIET</v>
      </c>
      <c r="B1707" s="34">
        <v>4391</v>
      </c>
      <c r="C1707" s="31" t="s">
        <v>131</v>
      </c>
      <c r="D1707" s="31" t="s">
        <v>160</v>
      </c>
      <c r="E1707" s="31" t="s">
        <v>461</v>
      </c>
      <c r="F1707" s="32">
        <v>2.94</v>
      </c>
      <c r="G1707" s="68">
        <v>4</v>
      </c>
      <c r="H1707" s="32">
        <v>7.33</v>
      </c>
      <c r="I1707" s="32">
        <v>4.3899999999999997</v>
      </c>
      <c r="J1707" s="68">
        <v>6</v>
      </c>
      <c r="K1707" s="68">
        <v>10</v>
      </c>
      <c r="L1707" s="68">
        <v>69</v>
      </c>
      <c r="M1707" s="68">
        <v>0</v>
      </c>
      <c r="N1707" s="68">
        <v>69</v>
      </c>
      <c r="O1707" s="68">
        <v>59</v>
      </c>
      <c r="P1707" s="32">
        <v>43.3414</v>
      </c>
      <c r="Q1707" s="32">
        <v>0.73460000000000003</v>
      </c>
      <c r="R1707" s="33">
        <v>9.6595411464996828E-3</v>
      </c>
      <c r="S1707" s="68">
        <v>0</v>
      </c>
      <c r="T1707" s="31" t="s">
        <v>417</v>
      </c>
      <c r="U1707" s="31" t="s">
        <v>417</v>
      </c>
      <c r="V1707" s="31" t="s">
        <v>417</v>
      </c>
      <c r="W1707" s="30">
        <v>1</v>
      </c>
      <c r="X1707" s="30">
        <v>1</v>
      </c>
    </row>
    <row r="1708" spans="1:24" hidden="1" x14ac:dyDescent="0.35">
      <c r="A1708" t="str">
        <f t="shared" si="26"/>
        <v>4391CZERO</v>
      </c>
      <c r="B1708" s="28">
        <v>4391</v>
      </c>
      <c r="C1708" s="25" t="s">
        <v>499</v>
      </c>
      <c r="D1708" s="25" t="s">
        <v>500</v>
      </c>
      <c r="E1708" s="25" t="s">
        <v>461</v>
      </c>
      <c r="F1708" s="26">
        <v>2.94</v>
      </c>
      <c r="G1708" s="67">
        <v>4</v>
      </c>
      <c r="H1708" s="26">
        <v>7.34</v>
      </c>
      <c r="I1708" s="26">
        <v>4.4000000000000004</v>
      </c>
      <c r="J1708" s="67">
        <v>6</v>
      </c>
      <c r="K1708" s="67">
        <v>10</v>
      </c>
      <c r="L1708" s="67">
        <v>69</v>
      </c>
      <c r="M1708" s="67">
        <v>0</v>
      </c>
      <c r="N1708" s="67">
        <v>69</v>
      </c>
      <c r="O1708" s="67">
        <v>59</v>
      </c>
      <c r="P1708" s="26">
        <v>43.3414</v>
      </c>
      <c r="Q1708" s="26">
        <v>0.73460000000000003</v>
      </c>
      <c r="R1708" s="27">
        <v>9.6595411464996828E-3</v>
      </c>
      <c r="S1708" s="67">
        <v>0</v>
      </c>
      <c r="T1708" s="25" t="s">
        <v>417</v>
      </c>
      <c r="U1708" s="25" t="s">
        <v>417</v>
      </c>
      <c r="V1708" s="25" t="s">
        <v>417</v>
      </c>
      <c r="W1708" s="24">
        <v>1</v>
      </c>
      <c r="X1708" s="24">
        <v>1</v>
      </c>
    </row>
    <row r="1709" spans="1:24" hidden="1" x14ac:dyDescent="0.35">
      <c r="A1709" t="str">
        <f t="shared" si="26"/>
        <v>542320OZDRP</v>
      </c>
      <c r="B1709" s="34">
        <v>5423</v>
      </c>
      <c r="C1709" s="31" t="s">
        <v>462</v>
      </c>
      <c r="D1709" s="31" t="s">
        <v>463</v>
      </c>
      <c r="E1709" s="31" t="s">
        <v>461</v>
      </c>
      <c r="F1709" s="32">
        <v>2.94</v>
      </c>
      <c r="G1709" s="68">
        <v>4</v>
      </c>
      <c r="H1709" s="32">
        <v>23.5</v>
      </c>
      <c r="I1709" s="32">
        <v>20.56</v>
      </c>
      <c r="J1709" s="68">
        <v>28</v>
      </c>
      <c r="K1709" s="68">
        <v>32</v>
      </c>
      <c r="L1709" s="68">
        <v>81</v>
      </c>
      <c r="M1709" s="68">
        <v>0</v>
      </c>
      <c r="N1709" s="68">
        <v>81</v>
      </c>
      <c r="O1709" s="68">
        <v>49</v>
      </c>
      <c r="P1709" s="32">
        <v>35.995399999999997</v>
      </c>
      <c r="Q1709" s="32">
        <v>0.73460000000000003</v>
      </c>
      <c r="R1709" s="33">
        <v>8.0068757600274681E-3</v>
      </c>
      <c r="S1709" s="68">
        <v>0</v>
      </c>
      <c r="T1709" s="31" t="s">
        <v>417</v>
      </c>
      <c r="U1709" s="31" t="s">
        <v>417</v>
      </c>
      <c r="V1709" s="31" t="s">
        <v>417</v>
      </c>
      <c r="W1709" s="30">
        <v>1</v>
      </c>
      <c r="X1709" s="30">
        <v>1</v>
      </c>
    </row>
    <row r="1710" spans="1:24" hidden="1" x14ac:dyDescent="0.35">
      <c r="A1710" t="str">
        <f t="shared" si="26"/>
        <v>542320OZORG</v>
      </c>
      <c r="B1710" s="28">
        <v>5423</v>
      </c>
      <c r="C1710" s="25" t="s">
        <v>134</v>
      </c>
      <c r="D1710" s="25" t="s">
        <v>161</v>
      </c>
      <c r="E1710" s="25" t="s">
        <v>461</v>
      </c>
      <c r="F1710" s="26">
        <v>2.94</v>
      </c>
      <c r="G1710" s="67">
        <v>4</v>
      </c>
      <c r="H1710" s="26">
        <v>14.67</v>
      </c>
      <c r="I1710" s="26">
        <v>11.73</v>
      </c>
      <c r="J1710" s="67">
        <v>16</v>
      </c>
      <c r="K1710" s="67">
        <v>20</v>
      </c>
      <c r="L1710" s="67">
        <v>32</v>
      </c>
      <c r="M1710" s="67">
        <v>24</v>
      </c>
      <c r="N1710" s="67">
        <v>56</v>
      </c>
      <c r="O1710" s="67">
        <v>36</v>
      </c>
      <c r="P1710" s="26">
        <v>26.445599999999999</v>
      </c>
      <c r="Q1710" s="26">
        <v>0.73460000000000003</v>
      </c>
      <c r="R1710" s="27">
        <v>5.8826025992038547E-3</v>
      </c>
      <c r="S1710" s="67">
        <v>0</v>
      </c>
      <c r="T1710" s="25" t="s">
        <v>417</v>
      </c>
      <c r="U1710" s="25" t="s">
        <v>417</v>
      </c>
      <c r="V1710" s="25" t="s">
        <v>417</v>
      </c>
      <c r="W1710" s="24">
        <v>1</v>
      </c>
      <c r="X1710" s="24">
        <v>1</v>
      </c>
    </row>
    <row r="1711" spans="1:24" hidden="1" x14ac:dyDescent="0.35">
      <c r="A1711" t="str">
        <f t="shared" si="26"/>
        <v>546220OZSPRT</v>
      </c>
      <c r="B1711" s="34">
        <v>5462</v>
      </c>
      <c r="C1711" s="31" t="s">
        <v>132</v>
      </c>
      <c r="D1711" s="31" t="s">
        <v>162</v>
      </c>
      <c r="E1711" s="31" t="s">
        <v>461</v>
      </c>
      <c r="F1711" s="32">
        <v>-2.94</v>
      </c>
      <c r="G1711" s="68">
        <v>-4</v>
      </c>
      <c r="H1711" s="32">
        <v>6.59</v>
      </c>
      <c r="I1711" s="32">
        <v>9.5299999999999994</v>
      </c>
      <c r="J1711" s="68">
        <v>13</v>
      </c>
      <c r="K1711" s="68">
        <v>9</v>
      </c>
      <c r="L1711" s="68">
        <v>34</v>
      </c>
      <c r="M1711" s="68">
        <v>0</v>
      </c>
      <c r="N1711" s="68">
        <v>34</v>
      </c>
      <c r="O1711" s="68">
        <v>25</v>
      </c>
      <c r="P1711" s="32">
        <v>18.364999999999998</v>
      </c>
      <c r="Q1711" s="32">
        <v>0.73460000000000003</v>
      </c>
      <c r="R1711" s="33">
        <v>3.0410709338695818E-3</v>
      </c>
      <c r="S1711" s="68">
        <v>0</v>
      </c>
      <c r="T1711" s="31" t="s">
        <v>417</v>
      </c>
      <c r="U1711" s="31" t="s">
        <v>417</v>
      </c>
      <c r="V1711" s="31" t="s">
        <v>417</v>
      </c>
      <c r="W1711" s="30">
        <v>1</v>
      </c>
      <c r="X1711" s="30">
        <v>1</v>
      </c>
    </row>
    <row r="1712" spans="1:24" hidden="1" x14ac:dyDescent="0.35">
      <c r="A1712" t="str">
        <f t="shared" si="26"/>
        <v>426920OZSPRT</v>
      </c>
      <c r="B1712" s="28">
        <v>4269</v>
      </c>
      <c r="C1712" s="25" t="s">
        <v>132</v>
      </c>
      <c r="D1712" s="25" t="s">
        <v>162</v>
      </c>
      <c r="E1712" s="25" t="s">
        <v>461</v>
      </c>
      <c r="F1712" s="26">
        <v>2.94</v>
      </c>
      <c r="G1712" s="67">
        <v>4</v>
      </c>
      <c r="H1712" s="26">
        <v>12.47</v>
      </c>
      <c r="I1712" s="26">
        <v>9.5299999999999994</v>
      </c>
      <c r="J1712" s="67">
        <v>13</v>
      </c>
      <c r="K1712" s="67">
        <v>17</v>
      </c>
      <c r="L1712" s="67">
        <v>47</v>
      </c>
      <c r="M1712" s="67">
        <v>0</v>
      </c>
      <c r="N1712" s="67">
        <v>47</v>
      </c>
      <c r="O1712" s="67">
        <v>30</v>
      </c>
      <c r="P1712" s="26">
        <v>22.038</v>
      </c>
      <c r="Q1712" s="26">
        <v>0.73460000000000003</v>
      </c>
      <c r="R1712" s="27">
        <v>4.1088589968164271E-3</v>
      </c>
      <c r="S1712" s="67">
        <v>0</v>
      </c>
      <c r="T1712" s="25" t="s">
        <v>417</v>
      </c>
      <c r="U1712" s="25" t="s">
        <v>417</v>
      </c>
      <c r="V1712" s="25" t="s">
        <v>417</v>
      </c>
      <c r="W1712" s="24">
        <v>1</v>
      </c>
      <c r="X1712" s="24">
        <v>1</v>
      </c>
    </row>
    <row r="1713" spans="1:24" hidden="1" x14ac:dyDescent="0.35">
      <c r="A1713" t="str">
        <f t="shared" si="26"/>
        <v>548020OZSPRT</v>
      </c>
      <c r="B1713" s="34">
        <v>5480</v>
      </c>
      <c r="C1713" s="31" t="s">
        <v>132</v>
      </c>
      <c r="D1713" s="31" t="s">
        <v>162</v>
      </c>
      <c r="E1713" s="31" t="s">
        <v>461</v>
      </c>
      <c r="F1713" s="32">
        <v>2.94</v>
      </c>
      <c r="G1713" s="68">
        <v>4</v>
      </c>
      <c r="H1713" s="32">
        <v>20.56</v>
      </c>
      <c r="I1713" s="32">
        <v>17.62</v>
      </c>
      <c r="J1713" s="68">
        <v>24</v>
      </c>
      <c r="K1713" s="68">
        <v>28</v>
      </c>
      <c r="L1713" s="68">
        <v>34</v>
      </c>
      <c r="M1713" s="68">
        <v>24</v>
      </c>
      <c r="N1713" s="68">
        <v>58</v>
      </c>
      <c r="O1713" s="68">
        <v>30</v>
      </c>
      <c r="P1713" s="32">
        <v>22.038</v>
      </c>
      <c r="Q1713" s="32">
        <v>0.73460000000000003</v>
      </c>
      <c r="R1713" s="33">
        <v>3.4502714634697929E-3</v>
      </c>
      <c r="S1713" s="68">
        <v>0</v>
      </c>
      <c r="T1713" s="31" t="s">
        <v>417</v>
      </c>
      <c r="U1713" s="31" t="s">
        <v>417</v>
      </c>
      <c r="V1713" s="31" t="s">
        <v>417</v>
      </c>
      <c r="W1713" s="30">
        <v>1</v>
      </c>
      <c r="X1713" s="30">
        <v>1</v>
      </c>
    </row>
    <row r="1714" spans="1:24" hidden="1" x14ac:dyDescent="0.35">
      <c r="A1714" t="str">
        <f t="shared" si="26"/>
        <v>616720OZDRP</v>
      </c>
      <c r="B1714" s="28">
        <v>6167</v>
      </c>
      <c r="C1714" s="25" t="s">
        <v>462</v>
      </c>
      <c r="D1714" s="25" t="s">
        <v>463</v>
      </c>
      <c r="E1714" s="25" t="s">
        <v>461</v>
      </c>
      <c r="F1714" s="26">
        <v>2.94</v>
      </c>
      <c r="G1714" s="67">
        <v>4</v>
      </c>
      <c r="H1714" s="26">
        <v>23.5</v>
      </c>
      <c r="I1714" s="26">
        <v>20.56</v>
      </c>
      <c r="J1714" s="67">
        <v>28</v>
      </c>
      <c r="K1714" s="67">
        <v>32</v>
      </c>
      <c r="L1714" s="67">
        <v>122</v>
      </c>
      <c r="M1714" s="67">
        <v>24</v>
      </c>
      <c r="N1714" s="67">
        <v>146</v>
      </c>
      <c r="O1714" s="67">
        <v>114</v>
      </c>
      <c r="P1714" s="26">
        <v>83.744399999999999</v>
      </c>
      <c r="Q1714" s="26">
        <v>0.73460000000000003</v>
      </c>
      <c r="R1714" s="27">
        <v>1.4217693504330796E-2</v>
      </c>
      <c r="S1714" s="67">
        <v>0</v>
      </c>
      <c r="T1714" s="25" t="s">
        <v>417</v>
      </c>
      <c r="U1714" s="25" t="s">
        <v>417</v>
      </c>
      <c r="V1714" s="25" t="s">
        <v>417</v>
      </c>
      <c r="W1714" s="24">
        <v>1</v>
      </c>
      <c r="X1714" s="24">
        <v>1</v>
      </c>
    </row>
    <row r="1715" spans="1:24" hidden="1" x14ac:dyDescent="0.35">
      <c r="A1715" t="str">
        <f t="shared" si="26"/>
        <v>611820OZDRP</v>
      </c>
      <c r="B1715" s="34">
        <v>6118</v>
      </c>
      <c r="C1715" s="31" t="s">
        <v>462</v>
      </c>
      <c r="D1715" s="31" t="s">
        <v>463</v>
      </c>
      <c r="E1715" s="31" t="s">
        <v>461</v>
      </c>
      <c r="F1715" s="32">
        <v>2.94</v>
      </c>
      <c r="G1715" s="68">
        <v>4</v>
      </c>
      <c r="H1715" s="32">
        <v>15.42</v>
      </c>
      <c r="I1715" s="32">
        <v>12.48</v>
      </c>
      <c r="J1715" s="68">
        <v>17</v>
      </c>
      <c r="K1715" s="68">
        <v>21</v>
      </c>
      <c r="L1715" s="68">
        <v>55</v>
      </c>
      <c r="M1715" s="68">
        <v>0</v>
      </c>
      <c r="N1715" s="68">
        <v>55</v>
      </c>
      <c r="O1715" s="68">
        <v>34</v>
      </c>
      <c r="P1715" s="32">
        <v>24.976400000000002</v>
      </c>
      <c r="Q1715" s="32">
        <v>0.73460000000000003</v>
      </c>
      <c r="R1715" s="33">
        <v>4.769722767550646E-3</v>
      </c>
      <c r="S1715" s="68">
        <v>0</v>
      </c>
      <c r="T1715" s="31" t="s">
        <v>417</v>
      </c>
      <c r="U1715" s="31" t="s">
        <v>417</v>
      </c>
      <c r="V1715" s="31" t="s">
        <v>417</v>
      </c>
      <c r="W1715" s="30">
        <v>1</v>
      </c>
      <c r="X1715" s="30">
        <v>1</v>
      </c>
    </row>
    <row r="1716" spans="1:24" hidden="1" x14ac:dyDescent="0.35">
      <c r="A1716" t="str">
        <f t="shared" si="26"/>
        <v>611820OZSPRT</v>
      </c>
      <c r="B1716" s="28">
        <v>6118</v>
      </c>
      <c r="C1716" s="25" t="s">
        <v>132</v>
      </c>
      <c r="D1716" s="25" t="s">
        <v>162</v>
      </c>
      <c r="E1716" s="25" t="s">
        <v>461</v>
      </c>
      <c r="F1716" s="26">
        <v>2.93</v>
      </c>
      <c r="G1716" s="67">
        <v>4</v>
      </c>
      <c r="H1716" s="26">
        <v>8.06</v>
      </c>
      <c r="I1716" s="26">
        <v>5.13</v>
      </c>
      <c r="J1716" s="67">
        <v>7</v>
      </c>
      <c r="K1716" s="67">
        <v>11</v>
      </c>
      <c r="L1716" s="67">
        <v>38</v>
      </c>
      <c r="M1716" s="67">
        <v>0</v>
      </c>
      <c r="N1716" s="67">
        <v>38</v>
      </c>
      <c r="O1716" s="67">
        <v>27</v>
      </c>
      <c r="P1716" s="26">
        <v>19.834199999999999</v>
      </c>
      <c r="Q1716" s="26">
        <v>0.73460000000000003</v>
      </c>
      <c r="R1716" s="27">
        <v>3.7877210212902187E-3</v>
      </c>
      <c r="S1716" s="67">
        <v>0</v>
      </c>
      <c r="T1716" s="25" t="s">
        <v>417</v>
      </c>
      <c r="U1716" s="25" t="s">
        <v>417</v>
      </c>
      <c r="V1716" s="25" t="s">
        <v>417</v>
      </c>
      <c r="W1716" s="24">
        <v>1</v>
      </c>
      <c r="X1716" s="24">
        <v>1</v>
      </c>
    </row>
    <row r="1717" spans="1:24" hidden="1" x14ac:dyDescent="0.35">
      <c r="A1717" t="str">
        <f t="shared" si="26"/>
        <v>428320OZCOKE</v>
      </c>
      <c r="B1717" s="34">
        <v>4283</v>
      </c>
      <c r="C1717" s="31" t="s">
        <v>130</v>
      </c>
      <c r="D1717" s="31" t="s">
        <v>158</v>
      </c>
      <c r="E1717" s="31" t="s">
        <v>461</v>
      </c>
      <c r="F1717" s="32">
        <v>2.93</v>
      </c>
      <c r="G1717" s="68">
        <v>4</v>
      </c>
      <c r="H1717" s="32">
        <v>34.520000000000003</v>
      </c>
      <c r="I1717" s="32">
        <v>31.59</v>
      </c>
      <c r="J1717" s="68">
        <v>43</v>
      </c>
      <c r="K1717" s="68">
        <v>47</v>
      </c>
      <c r="L1717" s="68">
        <v>54</v>
      </c>
      <c r="M1717" s="68">
        <v>48</v>
      </c>
      <c r="N1717" s="68">
        <v>102</v>
      </c>
      <c r="O1717" s="68">
        <v>55</v>
      </c>
      <c r="P1717" s="32">
        <v>40.402999999999999</v>
      </c>
      <c r="Q1717" s="32">
        <v>0.73460000000000003</v>
      </c>
      <c r="R1717" s="33">
        <v>7.6172925039567387E-3</v>
      </c>
      <c r="S1717" s="68">
        <v>0</v>
      </c>
      <c r="T1717" s="31" t="s">
        <v>417</v>
      </c>
      <c r="U1717" s="31" t="s">
        <v>417</v>
      </c>
      <c r="V1717" s="31" t="s">
        <v>417</v>
      </c>
      <c r="W1717" s="30">
        <v>1</v>
      </c>
      <c r="X1717" s="30">
        <v>1</v>
      </c>
    </row>
    <row r="1718" spans="1:24" hidden="1" x14ac:dyDescent="0.35">
      <c r="A1718" t="str">
        <f t="shared" si="26"/>
        <v>5469JALPEPP</v>
      </c>
      <c r="B1718" s="28">
        <v>5469</v>
      </c>
      <c r="C1718" s="25" t="s">
        <v>84</v>
      </c>
      <c r="D1718" s="25" t="s">
        <v>223</v>
      </c>
      <c r="E1718" s="25" t="s">
        <v>446</v>
      </c>
      <c r="F1718" s="26">
        <v>2.91</v>
      </c>
      <c r="G1718" s="67">
        <v>0.47</v>
      </c>
      <c r="H1718" s="26">
        <v>10.66</v>
      </c>
      <c r="I1718" s="26">
        <v>7.75</v>
      </c>
      <c r="J1718" s="67">
        <v>1.24</v>
      </c>
      <c r="K1718" s="67">
        <v>1.71</v>
      </c>
      <c r="L1718" s="67">
        <v>14.53</v>
      </c>
      <c r="M1718" s="67">
        <v>0</v>
      </c>
      <c r="N1718" s="67">
        <v>14.53</v>
      </c>
      <c r="O1718" s="67">
        <v>12.82</v>
      </c>
      <c r="P1718" s="26">
        <v>79.612200000000001</v>
      </c>
      <c r="Q1718" s="26">
        <v>6.21</v>
      </c>
      <c r="R1718" s="27">
        <v>1.1554334312180893E-2</v>
      </c>
      <c r="S1718" s="67">
        <v>0</v>
      </c>
      <c r="T1718" s="25" t="s">
        <v>417</v>
      </c>
      <c r="U1718" s="25" t="s">
        <v>417</v>
      </c>
      <c r="V1718" s="25" t="s">
        <v>417</v>
      </c>
      <c r="W1718" s="24">
        <v>1</v>
      </c>
      <c r="X1718" s="24">
        <v>1</v>
      </c>
    </row>
    <row r="1719" spans="1:24" hidden="1" x14ac:dyDescent="0.35">
      <c r="A1719" t="str">
        <f t="shared" si="26"/>
        <v>6172POWDERSU</v>
      </c>
      <c r="B1719" s="34">
        <v>6172</v>
      </c>
      <c r="C1719" s="31" t="s">
        <v>261</v>
      </c>
      <c r="D1719" s="31" t="s">
        <v>260</v>
      </c>
      <c r="E1719" s="31" t="s">
        <v>446</v>
      </c>
      <c r="F1719" s="32">
        <v>2.9</v>
      </c>
      <c r="G1719" s="68">
        <v>4.32</v>
      </c>
      <c r="H1719" s="32">
        <v>3.03</v>
      </c>
      <c r="I1719" s="32">
        <v>0.13</v>
      </c>
      <c r="J1719" s="68">
        <v>0.17</v>
      </c>
      <c r="K1719" s="68">
        <v>4.49</v>
      </c>
      <c r="L1719" s="68">
        <v>14.5</v>
      </c>
      <c r="M1719" s="68">
        <v>0</v>
      </c>
      <c r="N1719" s="68">
        <v>14.5</v>
      </c>
      <c r="O1719" s="68">
        <v>10</v>
      </c>
      <c r="P1719" s="32">
        <v>6.7169999999999996</v>
      </c>
      <c r="Q1719" s="32">
        <v>0.67169999999999996</v>
      </c>
      <c r="R1719" s="33">
        <v>1.7301770254179412E-3</v>
      </c>
      <c r="S1719" s="68">
        <v>0</v>
      </c>
      <c r="T1719" s="31" t="s">
        <v>417</v>
      </c>
      <c r="U1719" s="31" t="s">
        <v>417</v>
      </c>
      <c r="V1719" s="31" t="s">
        <v>417</v>
      </c>
      <c r="W1719" s="30">
        <v>1</v>
      </c>
      <c r="X1719" s="30">
        <v>1</v>
      </c>
    </row>
    <row r="1720" spans="1:24" hidden="1" x14ac:dyDescent="0.35">
      <c r="A1720" t="str">
        <f t="shared" si="26"/>
        <v>4391GARSAUC</v>
      </c>
      <c r="B1720" s="28">
        <v>4391</v>
      </c>
      <c r="C1720" s="25" t="s">
        <v>206</v>
      </c>
      <c r="D1720" s="25" t="s">
        <v>460</v>
      </c>
      <c r="E1720" s="25" t="s">
        <v>446</v>
      </c>
      <c r="F1720" s="26">
        <v>-2.9</v>
      </c>
      <c r="G1720" s="67">
        <v>-13</v>
      </c>
      <c r="H1720" s="26">
        <v>20.059999999999999</v>
      </c>
      <c r="I1720" s="26">
        <v>22.96</v>
      </c>
      <c r="J1720" s="67">
        <v>103</v>
      </c>
      <c r="K1720" s="67">
        <v>90</v>
      </c>
      <c r="L1720" s="67">
        <v>150</v>
      </c>
      <c r="M1720" s="67">
        <v>120</v>
      </c>
      <c r="N1720" s="67">
        <v>270</v>
      </c>
      <c r="O1720" s="67">
        <v>180</v>
      </c>
      <c r="P1720" s="26">
        <v>40.103999999999999</v>
      </c>
      <c r="Q1720" s="26">
        <v>0.2228</v>
      </c>
      <c r="R1720" s="27">
        <v>8.9380185720632759E-3</v>
      </c>
      <c r="S1720" s="67">
        <v>0</v>
      </c>
      <c r="T1720" s="25" t="s">
        <v>417</v>
      </c>
      <c r="U1720" s="25" t="s">
        <v>417</v>
      </c>
      <c r="V1720" s="25" t="s">
        <v>417</v>
      </c>
      <c r="W1720" s="24">
        <v>1</v>
      </c>
      <c r="X1720" s="24">
        <v>1</v>
      </c>
    </row>
    <row r="1721" spans="1:24" hidden="1" x14ac:dyDescent="0.35">
      <c r="A1721" t="str">
        <f t="shared" si="26"/>
        <v>4269EZBOX</v>
      </c>
      <c r="B1721" s="34">
        <v>4269</v>
      </c>
      <c r="C1721" s="31" t="s">
        <v>458</v>
      </c>
      <c r="D1721" s="31" t="s">
        <v>459</v>
      </c>
      <c r="E1721" s="31" t="s">
        <v>446</v>
      </c>
      <c r="F1721" s="32">
        <v>2.89</v>
      </c>
      <c r="G1721" s="68">
        <v>14</v>
      </c>
      <c r="H1721" s="32">
        <v>40.97</v>
      </c>
      <c r="I1721" s="32">
        <v>38.08</v>
      </c>
      <c r="J1721" s="68">
        <v>185</v>
      </c>
      <c r="K1721" s="68">
        <v>199</v>
      </c>
      <c r="L1721" s="68">
        <v>308</v>
      </c>
      <c r="M1721" s="68">
        <v>200</v>
      </c>
      <c r="N1721" s="68">
        <v>508</v>
      </c>
      <c r="O1721" s="68">
        <v>309</v>
      </c>
      <c r="P1721" s="32">
        <v>63.592199999999998</v>
      </c>
      <c r="Q1721" s="32">
        <v>0.20580000000000001</v>
      </c>
      <c r="R1721" s="33">
        <v>1.1856401810388854E-2</v>
      </c>
      <c r="S1721" s="68">
        <v>0</v>
      </c>
      <c r="T1721" s="31" t="s">
        <v>417</v>
      </c>
      <c r="U1721" s="31" t="s">
        <v>417</v>
      </c>
      <c r="V1721" s="31" t="s">
        <v>417</v>
      </c>
      <c r="W1721" s="30">
        <v>1</v>
      </c>
      <c r="X1721" s="30">
        <v>1</v>
      </c>
    </row>
    <row r="1722" spans="1:24" hidden="1" x14ac:dyDescent="0.35">
      <c r="A1722" t="str">
        <f t="shared" si="26"/>
        <v>6118SPINACH</v>
      </c>
      <c r="B1722" s="28">
        <v>6118</v>
      </c>
      <c r="C1722" s="25" t="s">
        <v>91</v>
      </c>
      <c r="D1722" s="25" t="s">
        <v>166</v>
      </c>
      <c r="E1722" s="25" t="s">
        <v>446</v>
      </c>
      <c r="F1722" s="26">
        <v>2.89</v>
      </c>
      <c r="G1722" s="67">
        <v>0.91</v>
      </c>
      <c r="H1722" s="26">
        <v>35.82</v>
      </c>
      <c r="I1722" s="26">
        <v>32.93</v>
      </c>
      <c r="J1722" s="67">
        <v>10.39</v>
      </c>
      <c r="K1722" s="67">
        <v>11.3</v>
      </c>
      <c r="L1722" s="67">
        <v>5.9</v>
      </c>
      <c r="M1722" s="67">
        <v>7</v>
      </c>
      <c r="N1722" s="67">
        <v>12.9</v>
      </c>
      <c r="O1722" s="67">
        <v>1.6</v>
      </c>
      <c r="P1722" s="26">
        <v>5.0720000000000001</v>
      </c>
      <c r="Q1722" s="26">
        <v>3.17</v>
      </c>
      <c r="R1722" s="27">
        <v>9.6859570943037734E-4</v>
      </c>
      <c r="S1722" s="67">
        <v>0</v>
      </c>
      <c r="T1722" s="25" t="s">
        <v>417</v>
      </c>
      <c r="U1722" s="25" t="s">
        <v>417</v>
      </c>
      <c r="V1722" s="25" t="s">
        <v>417</v>
      </c>
      <c r="W1722" s="24">
        <v>1</v>
      </c>
      <c r="X1722" s="24">
        <v>1</v>
      </c>
    </row>
    <row r="1723" spans="1:24" hidden="1" x14ac:dyDescent="0.35">
      <c r="A1723" t="str">
        <f t="shared" si="26"/>
        <v>6192SAUCEGP</v>
      </c>
      <c r="B1723" s="34">
        <v>6192</v>
      </c>
      <c r="C1723" s="31" t="s">
        <v>42</v>
      </c>
      <c r="D1723" s="31" t="s">
        <v>209</v>
      </c>
      <c r="E1723" s="31" t="s">
        <v>446</v>
      </c>
      <c r="F1723" s="32">
        <v>-2.88</v>
      </c>
      <c r="G1723" s="68">
        <v>-1</v>
      </c>
      <c r="H1723" s="32">
        <v>12.99</v>
      </c>
      <c r="I1723" s="32">
        <v>15.87</v>
      </c>
      <c r="J1723" s="68">
        <v>5.51</v>
      </c>
      <c r="K1723" s="68">
        <v>4.51</v>
      </c>
      <c r="L1723" s="68">
        <v>4.25</v>
      </c>
      <c r="M1723" s="68">
        <v>6</v>
      </c>
      <c r="N1723" s="68">
        <v>10.25</v>
      </c>
      <c r="O1723" s="68">
        <v>5.75</v>
      </c>
      <c r="P1723" s="32">
        <v>16.598524999999999</v>
      </c>
      <c r="Q1723" s="32">
        <v>2.8866999999999998</v>
      </c>
      <c r="R1723" s="33">
        <v>3.6002785995649864E-3</v>
      </c>
      <c r="S1723" s="68">
        <v>0</v>
      </c>
      <c r="T1723" s="31" t="s">
        <v>417</v>
      </c>
      <c r="U1723" s="31" t="s">
        <v>417</v>
      </c>
      <c r="V1723" s="31" t="s">
        <v>417</v>
      </c>
      <c r="W1723" s="30">
        <v>1</v>
      </c>
      <c r="X1723" s="30">
        <v>1</v>
      </c>
    </row>
    <row r="1724" spans="1:24" hidden="1" x14ac:dyDescent="0.35">
      <c r="A1724" t="str">
        <f t="shared" si="26"/>
        <v>5459BVING</v>
      </c>
      <c r="B1724" s="28">
        <v>5459</v>
      </c>
      <c r="C1724" s="25" t="s">
        <v>169</v>
      </c>
      <c r="D1724" s="25" t="s">
        <v>168</v>
      </c>
      <c r="E1724" s="25" t="s">
        <v>446</v>
      </c>
      <c r="F1724" s="26">
        <v>2.88</v>
      </c>
      <c r="G1724" s="67">
        <v>11</v>
      </c>
      <c r="H1724" s="26">
        <v>3.4</v>
      </c>
      <c r="I1724" s="26">
        <v>0.52</v>
      </c>
      <c r="J1724" s="67">
        <v>2</v>
      </c>
      <c r="K1724" s="67">
        <v>13</v>
      </c>
      <c r="L1724" s="67">
        <v>20</v>
      </c>
      <c r="M1724" s="67">
        <v>0</v>
      </c>
      <c r="N1724" s="67">
        <v>20</v>
      </c>
      <c r="O1724" s="67">
        <v>7</v>
      </c>
      <c r="P1724" s="26">
        <v>1.8284</v>
      </c>
      <c r="Q1724" s="26">
        <v>0.26119999999999999</v>
      </c>
      <c r="R1724" s="27">
        <v>2.3112987747057347E-4</v>
      </c>
      <c r="S1724" s="67">
        <v>0</v>
      </c>
      <c r="T1724" s="25" t="s">
        <v>417</v>
      </c>
      <c r="U1724" s="25" t="s">
        <v>417</v>
      </c>
      <c r="V1724" s="25" t="s">
        <v>417</v>
      </c>
      <c r="W1724" s="24">
        <v>1</v>
      </c>
      <c r="X1724" s="24">
        <v>1</v>
      </c>
    </row>
    <row r="1725" spans="1:24" hidden="1" x14ac:dyDescent="0.35">
      <c r="A1725" t="str">
        <f t="shared" si="26"/>
        <v>4239BBQDC</v>
      </c>
      <c r="B1725" s="34">
        <v>4239</v>
      </c>
      <c r="C1725" s="31" t="s">
        <v>218</v>
      </c>
      <c r="D1725" s="31" t="s">
        <v>445</v>
      </c>
      <c r="E1725" s="31" t="s">
        <v>446</v>
      </c>
      <c r="F1725" s="32">
        <v>-2.87</v>
      </c>
      <c r="G1725" s="68">
        <v>-11</v>
      </c>
      <c r="H1725" s="32">
        <v>0</v>
      </c>
      <c r="I1725" s="32">
        <v>2.87</v>
      </c>
      <c r="J1725" s="68">
        <v>11</v>
      </c>
      <c r="K1725" s="68">
        <v>0</v>
      </c>
      <c r="L1725" s="68">
        <v>60</v>
      </c>
      <c r="M1725" s="68">
        <v>0</v>
      </c>
      <c r="N1725" s="68">
        <v>60</v>
      </c>
      <c r="O1725" s="68">
        <v>60</v>
      </c>
      <c r="P1725" s="32">
        <v>15.672000000000001</v>
      </c>
      <c r="Q1725" s="32">
        <v>0.26119999999999999</v>
      </c>
      <c r="R1725" s="33">
        <v>3.4152855121592405E-3</v>
      </c>
      <c r="S1725" s="68">
        <v>0</v>
      </c>
      <c r="T1725" s="31" t="s">
        <v>417</v>
      </c>
      <c r="U1725" s="31" t="s">
        <v>417</v>
      </c>
      <c r="V1725" s="31" t="s">
        <v>417</v>
      </c>
      <c r="W1725" s="30">
        <v>1</v>
      </c>
      <c r="X1725" s="30">
        <v>1</v>
      </c>
    </row>
    <row r="1726" spans="1:24" hidden="1" x14ac:dyDescent="0.35">
      <c r="A1726" t="str">
        <f t="shared" si="26"/>
        <v>6167OREGANO</v>
      </c>
      <c r="B1726" s="28">
        <v>6167</v>
      </c>
      <c r="C1726" s="25" t="s">
        <v>234</v>
      </c>
      <c r="D1726" s="25" t="s">
        <v>233</v>
      </c>
      <c r="E1726" s="25" t="s">
        <v>446</v>
      </c>
      <c r="F1726" s="26">
        <v>-2.87</v>
      </c>
      <c r="G1726" s="67">
        <v>-0.84</v>
      </c>
      <c r="H1726" s="26">
        <v>0.52</v>
      </c>
      <c r="I1726" s="26">
        <v>3.39</v>
      </c>
      <c r="J1726" s="67">
        <v>1</v>
      </c>
      <c r="K1726" s="67">
        <v>0.15</v>
      </c>
      <c r="L1726" s="67">
        <v>7</v>
      </c>
      <c r="M1726" s="67">
        <v>0</v>
      </c>
      <c r="N1726" s="67">
        <v>7</v>
      </c>
      <c r="O1726" s="67">
        <v>6.85</v>
      </c>
      <c r="P1726" s="26">
        <v>23.358499999999999</v>
      </c>
      <c r="Q1726" s="26">
        <v>3.41</v>
      </c>
      <c r="R1726" s="27">
        <v>3.9656859888053519E-3</v>
      </c>
      <c r="S1726" s="67">
        <v>0</v>
      </c>
      <c r="T1726" s="25" t="s">
        <v>417</v>
      </c>
      <c r="U1726" s="25" t="s">
        <v>417</v>
      </c>
      <c r="V1726" s="25" t="s">
        <v>417</v>
      </c>
      <c r="W1726" s="24">
        <v>1</v>
      </c>
      <c r="X1726" s="24">
        <v>1</v>
      </c>
    </row>
    <row r="1727" spans="1:24" hidden="1" x14ac:dyDescent="0.35">
      <c r="A1727" t="str">
        <f t="shared" si="26"/>
        <v>4283BBQDC</v>
      </c>
      <c r="B1727" s="34">
        <v>4283</v>
      </c>
      <c r="C1727" s="31" t="s">
        <v>218</v>
      </c>
      <c r="D1727" s="31" t="s">
        <v>445</v>
      </c>
      <c r="E1727" s="31" t="s">
        <v>446</v>
      </c>
      <c r="F1727" s="32">
        <v>-2.86</v>
      </c>
      <c r="G1727" s="68">
        <v>-11</v>
      </c>
      <c r="H1727" s="32">
        <v>1.83</v>
      </c>
      <c r="I1727" s="32">
        <v>4.6900000000000004</v>
      </c>
      <c r="J1727" s="68">
        <v>18</v>
      </c>
      <c r="K1727" s="68">
        <v>7</v>
      </c>
      <c r="L1727" s="68">
        <v>105</v>
      </c>
      <c r="M1727" s="68">
        <v>0</v>
      </c>
      <c r="N1727" s="68">
        <v>105</v>
      </c>
      <c r="O1727" s="68">
        <v>98</v>
      </c>
      <c r="P1727" s="32">
        <v>25.5976</v>
      </c>
      <c r="Q1727" s="32">
        <v>0.26119999999999999</v>
      </c>
      <c r="R1727" s="33">
        <v>4.825988332531817E-3</v>
      </c>
      <c r="S1727" s="68">
        <v>0</v>
      </c>
      <c r="T1727" s="31" t="s">
        <v>417</v>
      </c>
      <c r="U1727" s="31" t="s">
        <v>417</v>
      </c>
      <c r="V1727" s="31" t="s">
        <v>417</v>
      </c>
      <c r="W1727" s="30">
        <v>1</v>
      </c>
      <c r="X1727" s="30">
        <v>1</v>
      </c>
    </row>
    <row r="1728" spans="1:24" hidden="1" x14ac:dyDescent="0.35">
      <c r="A1728" t="str">
        <f t="shared" si="26"/>
        <v>1484FORK</v>
      </c>
      <c r="B1728" s="28">
        <v>1484</v>
      </c>
      <c r="C1728" s="25" t="s">
        <v>205</v>
      </c>
      <c r="D1728" s="25" t="s">
        <v>204</v>
      </c>
      <c r="E1728" s="25" t="s">
        <v>446</v>
      </c>
      <c r="F1728" s="26">
        <v>2.86</v>
      </c>
      <c r="G1728" s="67">
        <v>0.09</v>
      </c>
      <c r="H1728" s="26">
        <v>6.42</v>
      </c>
      <c r="I1728" s="26">
        <v>3.56</v>
      </c>
      <c r="J1728" s="67">
        <v>0.12</v>
      </c>
      <c r="K1728" s="67">
        <v>0.21</v>
      </c>
      <c r="L1728" s="67">
        <v>0.7</v>
      </c>
      <c r="M1728" s="67">
        <v>1</v>
      </c>
      <c r="N1728" s="67">
        <v>1.7</v>
      </c>
      <c r="O1728" s="67">
        <v>1.5</v>
      </c>
      <c r="P1728" s="26">
        <v>48.195</v>
      </c>
      <c r="Q1728" s="26">
        <v>32.130000000000003</v>
      </c>
      <c r="R1728" s="27">
        <v>1.2539990979636741E-2</v>
      </c>
      <c r="S1728" s="67">
        <v>0</v>
      </c>
      <c r="T1728" s="25" t="s">
        <v>417</v>
      </c>
      <c r="U1728" s="25" t="s">
        <v>417</v>
      </c>
      <c r="V1728" s="25" t="s">
        <v>417</v>
      </c>
      <c r="W1728" s="24">
        <v>1</v>
      </c>
      <c r="X1728" s="24">
        <v>1</v>
      </c>
    </row>
    <row r="1729" spans="1:24" hidden="1" x14ac:dyDescent="0.35">
      <c r="A1729" t="str">
        <f t="shared" si="26"/>
        <v>546810PIZBO</v>
      </c>
      <c r="B1729" s="34">
        <v>5468</v>
      </c>
      <c r="C1729" s="31" t="s">
        <v>174</v>
      </c>
      <c r="D1729" s="31" t="s">
        <v>173</v>
      </c>
      <c r="E1729" s="31" t="s">
        <v>446</v>
      </c>
      <c r="F1729" s="32">
        <v>-2.84</v>
      </c>
      <c r="G1729" s="68">
        <v>-10</v>
      </c>
      <c r="H1729" s="32">
        <v>12.79</v>
      </c>
      <c r="I1729" s="32">
        <v>15.63</v>
      </c>
      <c r="J1729" s="68">
        <v>55</v>
      </c>
      <c r="K1729" s="68">
        <v>45</v>
      </c>
      <c r="L1729" s="68">
        <v>420</v>
      </c>
      <c r="M1729" s="68">
        <v>0</v>
      </c>
      <c r="N1729" s="68">
        <v>420</v>
      </c>
      <c r="O1729" s="68">
        <v>375</v>
      </c>
      <c r="P1729" s="32">
        <v>106.53749999999999</v>
      </c>
      <c r="Q1729" s="32">
        <v>0.28410000000000002</v>
      </c>
      <c r="R1729" s="33">
        <v>1.6904543322423346E-2</v>
      </c>
      <c r="S1729" s="68">
        <v>0</v>
      </c>
      <c r="T1729" s="31" t="s">
        <v>417</v>
      </c>
      <c r="U1729" s="31" t="s">
        <v>417</v>
      </c>
      <c r="V1729" s="31" t="s">
        <v>417</v>
      </c>
      <c r="W1729" s="30">
        <v>1</v>
      </c>
      <c r="X1729" s="30">
        <v>1</v>
      </c>
    </row>
    <row r="1730" spans="1:24" hidden="1" x14ac:dyDescent="0.35">
      <c r="A1730" t="str">
        <f t="shared" si="26"/>
        <v>5465COBAGL</v>
      </c>
      <c r="B1730" s="28">
        <v>5465</v>
      </c>
      <c r="C1730" s="25" t="s">
        <v>217</v>
      </c>
      <c r="D1730" s="25" t="s">
        <v>216</v>
      </c>
      <c r="E1730" s="25" t="s">
        <v>446</v>
      </c>
      <c r="F1730" s="26">
        <v>2.84</v>
      </c>
      <c r="G1730" s="67">
        <v>28</v>
      </c>
      <c r="H1730" s="26">
        <v>5.08</v>
      </c>
      <c r="I1730" s="26">
        <v>2.2400000000000002</v>
      </c>
      <c r="J1730" s="67">
        <v>22</v>
      </c>
      <c r="K1730" s="67">
        <v>50</v>
      </c>
      <c r="L1730" s="67">
        <v>675</v>
      </c>
      <c r="M1730" s="67">
        <v>0</v>
      </c>
      <c r="N1730" s="67">
        <v>675</v>
      </c>
      <c r="O1730" s="67">
        <v>625</v>
      </c>
      <c r="P1730" s="26">
        <v>63.4375</v>
      </c>
      <c r="Q1730" s="26">
        <v>0.10150000000000001</v>
      </c>
      <c r="R1730" s="27">
        <v>7.7522370496795005E-3</v>
      </c>
      <c r="S1730" s="67">
        <v>0</v>
      </c>
      <c r="T1730" s="25" t="s">
        <v>417</v>
      </c>
      <c r="U1730" s="25" t="s">
        <v>417</v>
      </c>
      <c r="V1730" s="25" t="s">
        <v>417</v>
      </c>
      <c r="W1730" s="24">
        <v>1</v>
      </c>
      <c r="X1730" s="24">
        <v>1</v>
      </c>
    </row>
    <row r="1731" spans="1:24" hidden="1" x14ac:dyDescent="0.35">
      <c r="A1731" t="str">
        <f t="shared" ref="A1731:A1794" si="27">B1731&amp;C1731</f>
        <v>8705FETA</v>
      </c>
      <c r="B1731" s="34">
        <v>8705</v>
      </c>
      <c r="C1731" s="31" t="s">
        <v>107</v>
      </c>
      <c r="D1731" s="31" t="s">
        <v>201</v>
      </c>
      <c r="E1731" s="31" t="s">
        <v>446</v>
      </c>
      <c r="F1731" s="32">
        <v>-2.84</v>
      </c>
      <c r="G1731" s="68">
        <v>-0.83</v>
      </c>
      <c r="H1731" s="32">
        <v>16.260000000000002</v>
      </c>
      <c r="I1731" s="32">
        <v>19.100000000000001</v>
      </c>
      <c r="J1731" s="68">
        <v>5.57</v>
      </c>
      <c r="K1731" s="68">
        <v>4.74</v>
      </c>
      <c r="L1731" s="68">
        <v>3</v>
      </c>
      <c r="M1731" s="68">
        <v>6</v>
      </c>
      <c r="N1731" s="68">
        <v>9</v>
      </c>
      <c r="O1731" s="68">
        <v>4.25</v>
      </c>
      <c r="P1731" s="32">
        <v>14.563475</v>
      </c>
      <c r="Q1731" s="32">
        <v>3.4266999999999999</v>
      </c>
      <c r="R1731" s="33">
        <v>3.6217123363962911E-3</v>
      </c>
      <c r="S1731" s="68">
        <v>0</v>
      </c>
      <c r="T1731" s="31" t="s">
        <v>417</v>
      </c>
      <c r="U1731" s="31" t="s">
        <v>417</v>
      </c>
      <c r="V1731" s="31" t="s">
        <v>417</v>
      </c>
      <c r="W1731" s="30">
        <v>1</v>
      </c>
      <c r="X1731" s="30">
        <v>1</v>
      </c>
    </row>
    <row r="1732" spans="1:24" hidden="1" x14ac:dyDescent="0.35">
      <c r="A1732" t="str">
        <f t="shared" si="27"/>
        <v>4283FPBOWL</v>
      </c>
      <c r="B1732" s="28">
        <v>4283</v>
      </c>
      <c r="C1732" s="25" t="s">
        <v>164</v>
      </c>
      <c r="D1732" s="25" t="s">
        <v>163</v>
      </c>
      <c r="E1732" s="25" t="s">
        <v>446</v>
      </c>
      <c r="F1732" s="26">
        <v>-2.83</v>
      </c>
      <c r="G1732" s="67">
        <v>-21</v>
      </c>
      <c r="H1732" s="26">
        <v>10.51</v>
      </c>
      <c r="I1732" s="26">
        <v>13.34</v>
      </c>
      <c r="J1732" s="67">
        <v>99</v>
      </c>
      <c r="K1732" s="67">
        <v>78</v>
      </c>
      <c r="L1732" s="67">
        <v>585</v>
      </c>
      <c r="M1732" s="67">
        <v>0</v>
      </c>
      <c r="N1732" s="67">
        <v>585</v>
      </c>
      <c r="O1732" s="67">
        <v>507</v>
      </c>
      <c r="P1732" s="26">
        <v>68.292900000000003</v>
      </c>
      <c r="Q1732" s="26">
        <v>0.13469999999999999</v>
      </c>
      <c r="R1732" s="27">
        <v>1.28754546752337E-2</v>
      </c>
      <c r="S1732" s="67">
        <v>0</v>
      </c>
      <c r="T1732" s="25" t="s">
        <v>417</v>
      </c>
      <c r="U1732" s="25" t="s">
        <v>417</v>
      </c>
      <c r="V1732" s="25" t="s">
        <v>417</v>
      </c>
      <c r="W1732" s="24">
        <v>1</v>
      </c>
      <c r="X1732" s="24">
        <v>1</v>
      </c>
    </row>
    <row r="1733" spans="1:24" hidden="1" x14ac:dyDescent="0.35">
      <c r="A1733" t="str">
        <f t="shared" si="27"/>
        <v>1484PSLID</v>
      </c>
      <c r="B1733" s="34">
        <v>1484</v>
      </c>
      <c r="C1733" s="31" t="s">
        <v>228</v>
      </c>
      <c r="D1733" s="31" t="s">
        <v>227</v>
      </c>
      <c r="E1733" s="31" t="s">
        <v>446</v>
      </c>
      <c r="F1733" s="32">
        <v>2.82</v>
      </c>
      <c r="G1733" s="68">
        <v>37</v>
      </c>
      <c r="H1733" s="32">
        <v>10.17</v>
      </c>
      <c r="I1733" s="32">
        <v>7.35</v>
      </c>
      <c r="J1733" s="68">
        <v>97</v>
      </c>
      <c r="K1733" s="68">
        <v>134</v>
      </c>
      <c r="L1733" s="68">
        <v>550</v>
      </c>
      <c r="M1733" s="68">
        <v>0</v>
      </c>
      <c r="N1733" s="68">
        <v>550</v>
      </c>
      <c r="O1733" s="68">
        <v>416</v>
      </c>
      <c r="P1733" s="32">
        <v>31.532800000000002</v>
      </c>
      <c r="Q1733" s="32">
        <v>7.5800000000000006E-2</v>
      </c>
      <c r="R1733" s="33">
        <v>8.2046068588585829E-3</v>
      </c>
      <c r="S1733" s="68">
        <v>0</v>
      </c>
      <c r="T1733" s="31" t="s">
        <v>417</v>
      </c>
      <c r="U1733" s="31" t="s">
        <v>417</v>
      </c>
      <c r="V1733" s="31" t="s">
        <v>417</v>
      </c>
      <c r="W1733" s="30">
        <v>1</v>
      </c>
      <c r="X1733" s="30">
        <v>1</v>
      </c>
    </row>
    <row r="1734" spans="1:24" hidden="1" x14ac:dyDescent="0.35">
      <c r="A1734" t="str">
        <f t="shared" si="27"/>
        <v>4239RANCHCP</v>
      </c>
      <c r="B1734" s="28">
        <v>4239</v>
      </c>
      <c r="C1734" s="25" t="s">
        <v>246</v>
      </c>
      <c r="D1734" s="25" t="s">
        <v>457</v>
      </c>
      <c r="E1734" s="25" t="s">
        <v>446</v>
      </c>
      <c r="F1734" s="26">
        <v>2.82</v>
      </c>
      <c r="G1734" s="67">
        <v>14</v>
      </c>
      <c r="H1734" s="26">
        <v>41.78</v>
      </c>
      <c r="I1734" s="26">
        <v>38.96</v>
      </c>
      <c r="J1734" s="67">
        <v>193</v>
      </c>
      <c r="K1734" s="67">
        <v>207</v>
      </c>
      <c r="L1734" s="67">
        <v>90</v>
      </c>
      <c r="M1734" s="67">
        <v>240</v>
      </c>
      <c r="N1734" s="67">
        <v>330</v>
      </c>
      <c r="O1734" s="67">
        <v>123</v>
      </c>
      <c r="P1734" s="26">
        <v>24.821400000000001</v>
      </c>
      <c r="Q1734" s="26">
        <v>0.20180000000000001</v>
      </c>
      <c r="R1734" s="27">
        <v>5.4091480226843656E-3</v>
      </c>
      <c r="S1734" s="67">
        <v>0</v>
      </c>
      <c r="T1734" s="25" t="s">
        <v>417</v>
      </c>
      <c r="U1734" s="25" t="s">
        <v>417</v>
      </c>
      <c r="V1734" s="25" t="s">
        <v>417</v>
      </c>
      <c r="W1734" s="24">
        <v>1</v>
      </c>
      <c r="X1734" s="24">
        <v>1</v>
      </c>
    </row>
    <row r="1735" spans="1:24" hidden="1" x14ac:dyDescent="0.35">
      <c r="A1735" t="str">
        <f t="shared" si="27"/>
        <v>5490RANCHCP</v>
      </c>
      <c r="B1735" s="34">
        <v>5490</v>
      </c>
      <c r="C1735" s="31" t="s">
        <v>246</v>
      </c>
      <c r="D1735" s="31" t="s">
        <v>457</v>
      </c>
      <c r="E1735" s="31" t="s">
        <v>446</v>
      </c>
      <c r="F1735" s="32">
        <v>-2.82</v>
      </c>
      <c r="G1735" s="68">
        <v>-14</v>
      </c>
      <c r="H1735" s="32">
        <v>82.34</v>
      </c>
      <c r="I1735" s="32">
        <v>85.16</v>
      </c>
      <c r="J1735" s="68">
        <v>422</v>
      </c>
      <c r="K1735" s="68">
        <v>408</v>
      </c>
      <c r="L1735" s="68">
        <v>294</v>
      </c>
      <c r="M1735" s="68">
        <v>480</v>
      </c>
      <c r="N1735" s="68">
        <v>774</v>
      </c>
      <c r="O1735" s="68">
        <v>366</v>
      </c>
      <c r="P1735" s="32">
        <v>73.858800000000002</v>
      </c>
      <c r="Q1735" s="32">
        <v>0.20180000000000001</v>
      </c>
      <c r="R1735" s="33">
        <v>1.1198181868463225E-2</v>
      </c>
      <c r="S1735" s="68">
        <v>0</v>
      </c>
      <c r="T1735" s="31" t="s">
        <v>417</v>
      </c>
      <c r="U1735" s="31" t="s">
        <v>417</v>
      </c>
      <c r="V1735" s="31" t="s">
        <v>417</v>
      </c>
      <c r="W1735" s="30">
        <v>1</v>
      </c>
      <c r="X1735" s="30">
        <v>1</v>
      </c>
    </row>
    <row r="1736" spans="1:24" hidden="1" x14ac:dyDescent="0.35">
      <c r="A1736" t="str">
        <f t="shared" si="27"/>
        <v>6182TOTS</v>
      </c>
      <c r="B1736" s="28">
        <v>6182</v>
      </c>
      <c r="C1736" s="25" t="s">
        <v>383</v>
      </c>
      <c r="D1736" s="25" t="s">
        <v>522</v>
      </c>
      <c r="E1736" s="25" t="s">
        <v>446</v>
      </c>
      <c r="F1736" s="26">
        <v>-2.82</v>
      </c>
      <c r="G1736" s="67">
        <v>-1.5</v>
      </c>
      <c r="H1736" s="26">
        <v>15.02</v>
      </c>
      <c r="I1736" s="26">
        <v>17.84</v>
      </c>
      <c r="J1736" s="67">
        <v>9.5</v>
      </c>
      <c r="K1736" s="67">
        <v>8</v>
      </c>
      <c r="L1736" s="67">
        <v>32</v>
      </c>
      <c r="M1736" s="67">
        <v>0</v>
      </c>
      <c r="N1736" s="67">
        <v>32</v>
      </c>
      <c r="O1736" s="67">
        <v>24</v>
      </c>
      <c r="P1736" s="26">
        <v>45</v>
      </c>
      <c r="Q1736" s="26">
        <v>1.875</v>
      </c>
      <c r="R1736" s="27">
        <v>7.4802561133307339E-3</v>
      </c>
      <c r="S1736" s="67">
        <v>0</v>
      </c>
      <c r="T1736" s="25" t="s">
        <v>417</v>
      </c>
      <c r="U1736" s="25" t="s">
        <v>417</v>
      </c>
      <c r="V1736" s="25" t="s">
        <v>417</v>
      </c>
      <c r="W1736" s="24">
        <v>1</v>
      </c>
      <c r="X1736" s="24">
        <v>1</v>
      </c>
    </row>
    <row r="1737" spans="1:24" hidden="1" x14ac:dyDescent="0.35">
      <c r="A1737" t="str">
        <f t="shared" si="27"/>
        <v>5423TOTS</v>
      </c>
      <c r="B1737" s="34">
        <v>5423</v>
      </c>
      <c r="C1737" s="31" t="s">
        <v>383</v>
      </c>
      <c r="D1737" s="31" t="s">
        <v>522</v>
      </c>
      <c r="E1737" s="31" t="s">
        <v>446</v>
      </c>
      <c r="F1737" s="32">
        <v>2.81</v>
      </c>
      <c r="G1737" s="68">
        <v>1.5</v>
      </c>
      <c r="H1737" s="32">
        <v>52.5</v>
      </c>
      <c r="I1737" s="32">
        <v>49.69</v>
      </c>
      <c r="J1737" s="68">
        <v>26.5</v>
      </c>
      <c r="K1737" s="68">
        <v>28</v>
      </c>
      <c r="L1737" s="68">
        <v>8</v>
      </c>
      <c r="M1737" s="68">
        <v>28</v>
      </c>
      <c r="N1737" s="68">
        <v>36</v>
      </c>
      <c r="O1737" s="68">
        <v>8</v>
      </c>
      <c r="P1737" s="32">
        <v>15</v>
      </c>
      <c r="Q1737" s="32">
        <v>1.875</v>
      </c>
      <c r="R1737" s="33">
        <v>3.3366245798188668E-3</v>
      </c>
      <c r="S1737" s="68">
        <v>0</v>
      </c>
      <c r="T1737" s="31" t="s">
        <v>417</v>
      </c>
      <c r="U1737" s="31" t="s">
        <v>417</v>
      </c>
      <c r="V1737" s="31" t="s">
        <v>417</v>
      </c>
      <c r="W1737" s="30">
        <v>1</v>
      </c>
      <c r="X1737" s="30">
        <v>1</v>
      </c>
    </row>
    <row r="1738" spans="1:24" hidden="1" x14ac:dyDescent="0.35">
      <c r="A1738" t="str">
        <f t="shared" si="27"/>
        <v>61922LTCKE</v>
      </c>
      <c r="B1738" s="28">
        <v>6192</v>
      </c>
      <c r="C1738" s="25" t="s">
        <v>469</v>
      </c>
      <c r="D1738" s="25" t="s">
        <v>470</v>
      </c>
      <c r="E1738" s="25" t="s">
        <v>461</v>
      </c>
      <c r="F1738" s="26">
        <v>-2.81</v>
      </c>
      <c r="G1738" s="67">
        <v>-2</v>
      </c>
      <c r="H1738" s="26">
        <v>65.930000000000007</v>
      </c>
      <c r="I1738" s="26">
        <v>68.739999999999995</v>
      </c>
      <c r="J1738" s="67">
        <v>49</v>
      </c>
      <c r="K1738" s="67">
        <v>47</v>
      </c>
      <c r="L1738" s="67">
        <v>62</v>
      </c>
      <c r="M1738" s="67">
        <v>40</v>
      </c>
      <c r="N1738" s="67">
        <v>102</v>
      </c>
      <c r="O1738" s="67">
        <v>55</v>
      </c>
      <c r="P1738" s="26">
        <v>77.137500000000003</v>
      </c>
      <c r="Q1738" s="26">
        <v>1.4025000000000001</v>
      </c>
      <c r="R1738" s="27">
        <v>1.6731395739919309E-2</v>
      </c>
      <c r="S1738" s="67">
        <v>0</v>
      </c>
      <c r="T1738" s="25" t="s">
        <v>417</v>
      </c>
      <c r="U1738" s="25" t="s">
        <v>417</v>
      </c>
      <c r="V1738" s="25" t="s">
        <v>417</v>
      </c>
      <c r="W1738" s="24">
        <v>1</v>
      </c>
      <c r="X1738" s="24">
        <v>1</v>
      </c>
    </row>
    <row r="1739" spans="1:24" hidden="1" x14ac:dyDescent="0.35">
      <c r="A1739" t="str">
        <f t="shared" si="27"/>
        <v>61922LTDCKE</v>
      </c>
      <c r="B1739" s="34">
        <v>6192</v>
      </c>
      <c r="C1739" s="31" t="s">
        <v>135</v>
      </c>
      <c r="D1739" s="31" t="s">
        <v>155</v>
      </c>
      <c r="E1739" s="31" t="s">
        <v>461</v>
      </c>
      <c r="F1739" s="32">
        <v>2.81</v>
      </c>
      <c r="G1739" s="68">
        <v>2</v>
      </c>
      <c r="H1739" s="32">
        <v>15.44</v>
      </c>
      <c r="I1739" s="32">
        <v>12.63</v>
      </c>
      <c r="J1739" s="68">
        <v>9</v>
      </c>
      <c r="K1739" s="68">
        <v>11</v>
      </c>
      <c r="L1739" s="68">
        <v>17</v>
      </c>
      <c r="M1739" s="68">
        <v>8</v>
      </c>
      <c r="N1739" s="68">
        <v>25</v>
      </c>
      <c r="O1739" s="68">
        <v>14</v>
      </c>
      <c r="P1739" s="32">
        <v>19.635000000000002</v>
      </c>
      <c r="Q1739" s="32">
        <v>1.4025000000000001</v>
      </c>
      <c r="R1739" s="33">
        <v>4.2589007337976428E-3</v>
      </c>
      <c r="S1739" s="68">
        <v>0</v>
      </c>
      <c r="T1739" s="31" t="s">
        <v>417</v>
      </c>
      <c r="U1739" s="31" t="s">
        <v>417</v>
      </c>
      <c r="V1739" s="31" t="s">
        <v>417</v>
      </c>
      <c r="W1739" s="30">
        <v>1</v>
      </c>
      <c r="X1739" s="30">
        <v>1</v>
      </c>
    </row>
    <row r="1740" spans="1:24" hidden="1" x14ac:dyDescent="0.35">
      <c r="A1740" t="str">
        <f t="shared" si="27"/>
        <v>61172LTSPR</v>
      </c>
      <c r="B1740" s="28">
        <v>6117</v>
      </c>
      <c r="C1740" s="25" t="s">
        <v>136</v>
      </c>
      <c r="D1740" s="25" t="s">
        <v>157</v>
      </c>
      <c r="E1740" s="25" t="s">
        <v>461</v>
      </c>
      <c r="F1740" s="26">
        <v>-2.81</v>
      </c>
      <c r="G1740" s="67">
        <v>-2</v>
      </c>
      <c r="H1740" s="26">
        <v>32.270000000000003</v>
      </c>
      <c r="I1740" s="26">
        <v>35.08</v>
      </c>
      <c r="J1740" s="67">
        <v>25</v>
      </c>
      <c r="K1740" s="67">
        <v>23</v>
      </c>
      <c r="L1740" s="67">
        <v>24</v>
      </c>
      <c r="M1740" s="67">
        <v>0</v>
      </c>
      <c r="N1740" s="67">
        <v>24</v>
      </c>
      <c r="O1740" s="67">
        <v>1</v>
      </c>
      <c r="P1740" s="26">
        <v>1.4025000000000001</v>
      </c>
      <c r="Q1740" s="26">
        <v>1.4025000000000001</v>
      </c>
      <c r="R1740" s="27">
        <v>2.3585369705084503E-4</v>
      </c>
      <c r="S1740" s="67">
        <v>0</v>
      </c>
      <c r="T1740" s="25" t="s">
        <v>417</v>
      </c>
      <c r="U1740" s="25" t="s">
        <v>417</v>
      </c>
      <c r="V1740" s="25" t="s">
        <v>417</v>
      </c>
      <c r="W1740" s="24">
        <v>1</v>
      </c>
      <c r="X1740" s="24">
        <v>1</v>
      </c>
    </row>
    <row r="1741" spans="1:24" hidden="1" x14ac:dyDescent="0.35">
      <c r="A1741" t="str">
        <f t="shared" si="27"/>
        <v>61182LTSPR</v>
      </c>
      <c r="B1741" s="34">
        <v>6118</v>
      </c>
      <c r="C1741" s="31" t="s">
        <v>136</v>
      </c>
      <c r="D1741" s="31" t="s">
        <v>157</v>
      </c>
      <c r="E1741" s="31" t="s">
        <v>461</v>
      </c>
      <c r="F1741" s="32">
        <v>2.81</v>
      </c>
      <c r="G1741" s="68">
        <v>2</v>
      </c>
      <c r="H1741" s="32">
        <v>26.66</v>
      </c>
      <c r="I1741" s="32">
        <v>23.85</v>
      </c>
      <c r="J1741" s="68">
        <v>17</v>
      </c>
      <c r="K1741" s="68">
        <v>19</v>
      </c>
      <c r="L1741" s="68">
        <v>70</v>
      </c>
      <c r="M1741" s="68">
        <v>0</v>
      </c>
      <c r="N1741" s="68">
        <v>70</v>
      </c>
      <c r="O1741" s="68">
        <v>51</v>
      </c>
      <c r="P1741" s="32">
        <v>71.527500000000003</v>
      </c>
      <c r="Q1741" s="32">
        <v>1.4025000000000001</v>
      </c>
      <c r="R1741" s="33">
        <v>1.3659548423951364E-2</v>
      </c>
      <c r="S1741" s="68">
        <v>0</v>
      </c>
      <c r="T1741" s="31" t="s">
        <v>417</v>
      </c>
      <c r="U1741" s="31" t="s">
        <v>417</v>
      </c>
      <c r="V1741" s="31" t="s">
        <v>417</v>
      </c>
      <c r="W1741" s="30">
        <v>1</v>
      </c>
      <c r="X1741" s="30">
        <v>1</v>
      </c>
    </row>
    <row r="1742" spans="1:24" hidden="1" x14ac:dyDescent="0.35">
      <c r="A1742" t="str">
        <f t="shared" si="27"/>
        <v>54802LTDCKE</v>
      </c>
      <c r="B1742" s="28">
        <v>5480</v>
      </c>
      <c r="C1742" s="25" t="s">
        <v>135</v>
      </c>
      <c r="D1742" s="25" t="s">
        <v>155</v>
      </c>
      <c r="E1742" s="25" t="s">
        <v>461</v>
      </c>
      <c r="F1742" s="26">
        <v>-2.81</v>
      </c>
      <c r="G1742" s="67">
        <v>-2</v>
      </c>
      <c r="H1742" s="26">
        <v>33.67</v>
      </c>
      <c r="I1742" s="26">
        <v>36.479999999999997</v>
      </c>
      <c r="J1742" s="67">
        <v>26</v>
      </c>
      <c r="K1742" s="67">
        <v>24</v>
      </c>
      <c r="L1742" s="67">
        <v>26</v>
      </c>
      <c r="M1742" s="67">
        <v>24</v>
      </c>
      <c r="N1742" s="67">
        <v>50</v>
      </c>
      <c r="O1742" s="67">
        <v>26</v>
      </c>
      <c r="P1742" s="26">
        <v>36.465000000000003</v>
      </c>
      <c r="Q1742" s="26">
        <v>1.4025000000000001</v>
      </c>
      <c r="R1742" s="27">
        <v>5.7089640128607858E-3</v>
      </c>
      <c r="S1742" s="67">
        <v>0</v>
      </c>
      <c r="T1742" s="25" t="s">
        <v>417</v>
      </c>
      <c r="U1742" s="25" t="s">
        <v>417</v>
      </c>
      <c r="V1742" s="25" t="s">
        <v>417</v>
      </c>
      <c r="W1742" s="24">
        <v>1</v>
      </c>
      <c r="X1742" s="24">
        <v>1</v>
      </c>
    </row>
    <row r="1743" spans="1:24" hidden="1" x14ac:dyDescent="0.35">
      <c r="A1743" t="str">
        <f t="shared" si="27"/>
        <v>54902LTDCKE</v>
      </c>
      <c r="B1743" s="34">
        <v>5490</v>
      </c>
      <c r="C1743" s="31" t="s">
        <v>135</v>
      </c>
      <c r="D1743" s="31" t="s">
        <v>155</v>
      </c>
      <c r="E1743" s="31" t="s">
        <v>461</v>
      </c>
      <c r="F1743" s="32">
        <v>2.81</v>
      </c>
      <c r="G1743" s="68">
        <v>2</v>
      </c>
      <c r="H1743" s="32">
        <v>44.89</v>
      </c>
      <c r="I1743" s="32">
        <v>42.08</v>
      </c>
      <c r="J1743" s="68">
        <v>30</v>
      </c>
      <c r="K1743" s="68">
        <v>32</v>
      </c>
      <c r="L1743" s="68">
        <v>38</v>
      </c>
      <c r="M1743" s="68">
        <v>24</v>
      </c>
      <c r="N1743" s="68">
        <v>62</v>
      </c>
      <c r="O1743" s="68">
        <v>30</v>
      </c>
      <c r="P1743" s="32">
        <v>42.075000000000003</v>
      </c>
      <c r="Q1743" s="32">
        <v>1.4025000000000001</v>
      </c>
      <c r="R1743" s="33">
        <v>6.379246645160634E-3</v>
      </c>
      <c r="S1743" s="68">
        <v>0</v>
      </c>
      <c r="T1743" s="31" t="s">
        <v>417</v>
      </c>
      <c r="U1743" s="31" t="s">
        <v>417</v>
      </c>
      <c r="V1743" s="31" t="s">
        <v>417</v>
      </c>
      <c r="W1743" s="30">
        <v>1</v>
      </c>
      <c r="X1743" s="30">
        <v>1</v>
      </c>
    </row>
    <row r="1744" spans="1:24" hidden="1" x14ac:dyDescent="0.35">
      <c r="A1744" t="str">
        <f t="shared" si="27"/>
        <v>42932LTSPR</v>
      </c>
      <c r="B1744" s="28">
        <v>4293</v>
      </c>
      <c r="C1744" s="25" t="s">
        <v>136</v>
      </c>
      <c r="D1744" s="25" t="s">
        <v>157</v>
      </c>
      <c r="E1744" s="25" t="s">
        <v>461</v>
      </c>
      <c r="F1744" s="26">
        <v>2.81</v>
      </c>
      <c r="G1744" s="67">
        <v>2</v>
      </c>
      <c r="H1744" s="26">
        <v>36.479999999999997</v>
      </c>
      <c r="I1744" s="26">
        <v>33.67</v>
      </c>
      <c r="J1744" s="67">
        <v>24</v>
      </c>
      <c r="K1744" s="67">
        <v>26</v>
      </c>
      <c r="L1744" s="67">
        <v>48</v>
      </c>
      <c r="M1744" s="67">
        <v>16</v>
      </c>
      <c r="N1744" s="67">
        <v>64</v>
      </c>
      <c r="O1744" s="67">
        <v>38</v>
      </c>
      <c r="P1744" s="26">
        <v>53.295000000000002</v>
      </c>
      <c r="Q1744" s="26">
        <v>1.4025000000000001</v>
      </c>
      <c r="R1744" s="27">
        <v>1.0612696592512934E-2</v>
      </c>
      <c r="S1744" s="67">
        <v>0</v>
      </c>
      <c r="T1744" s="25" t="s">
        <v>417</v>
      </c>
      <c r="U1744" s="25" t="s">
        <v>417</v>
      </c>
      <c r="V1744" s="25" t="s">
        <v>417</v>
      </c>
      <c r="W1744" s="24">
        <v>1</v>
      </c>
      <c r="X1744" s="24">
        <v>1</v>
      </c>
    </row>
    <row r="1745" spans="1:24" hidden="1" x14ac:dyDescent="0.35">
      <c r="A1745" t="str">
        <f t="shared" si="27"/>
        <v>42692LTCKE</v>
      </c>
      <c r="B1745" s="34">
        <v>4269</v>
      </c>
      <c r="C1745" s="31" t="s">
        <v>469</v>
      </c>
      <c r="D1745" s="31" t="s">
        <v>470</v>
      </c>
      <c r="E1745" s="31" t="s">
        <v>461</v>
      </c>
      <c r="F1745" s="32">
        <v>-2.81</v>
      </c>
      <c r="G1745" s="68">
        <v>-2</v>
      </c>
      <c r="H1745" s="32">
        <v>29.46</v>
      </c>
      <c r="I1745" s="32">
        <v>32.270000000000003</v>
      </c>
      <c r="J1745" s="68">
        <v>23</v>
      </c>
      <c r="K1745" s="68">
        <v>21</v>
      </c>
      <c r="L1745" s="68">
        <v>69</v>
      </c>
      <c r="M1745" s="68">
        <v>24</v>
      </c>
      <c r="N1745" s="68">
        <v>93</v>
      </c>
      <c r="O1745" s="68">
        <v>72</v>
      </c>
      <c r="P1745" s="32">
        <v>100.98</v>
      </c>
      <c r="Q1745" s="32">
        <v>1.4025000000000001</v>
      </c>
      <c r="R1745" s="33">
        <v>1.882714318443247E-2</v>
      </c>
      <c r="S1745" s="68">
        <v>0</v>
      </c>
      <c r="T1745" s="31" t="s">
        <v>417</v>
      </c>
      <c r="U1745" s="31" t="s">
        <v>417</v>
      </c>
      <c r="V1745" s="31" t="s">
        <v>417</v>
      </c>
      <c r="W1745" s="30">
        <v>1</v>
      </c>
      <c r="X1745" s="30">
        <v>1</v>
      </c>
    </row>
    <row r="1746" spans="1:24" hidden="1" x14ac:dyDescent="0.35">
      <c r="A1746" t="str">
        <f t="shared" si="27"/>
        <v>54572LTSPR</v>
      </c>
      <c r="B1746" s="28">
        <v>5457</v>
      </c>
      <c r="C1746" s="25" t="s">
        <v>136</v>
      </c>
      <c r="D1746" s="25" t="s">
        <v>157</v>
      </c>
      <c r="E1746" s="25" t="s">
        <v>461</v>
      </c>
      <c r="F1746" s="26">
        <v>2.81</v>
      </c>
      <c r="G1746" s="67">
        <v>2</v>
      </c>
      <c r="H1746" s="26">
        <v>47.7</v>
      </c>
      <c r="I1746" s="26">
        <v>44.89</v>
      </c>
      <c r="J1746" s="67">
        <v>32</v>
      </c>
      <c r="K1746" s="67">
        <v>34</v>
      </c>
      <c r="L1746" s="67">
        <v>33</v>
      </c>
      <c r="M1746" s="67">
        <v>40</v>
      </c>
      <c r="N1746" s="67">
        <v>73</v>
      </c>
      <c r="O1746" s="67">
        <v>39</v>
      </c>
      <c r="P1746" s="26">
        <v>54.697499999999998</v>
      </c>
      <c r="Q1746" s="26">
        <v>1.4025000000000001</v>
      </c>
      <c r="R1746" s="27">
        <v>6.6498018201619066E-3</v>
      </c>
      <c r="S1746" s="67">
        <v>0</v>
      </c>
      <c r="T1746" s="25" t="s">
        <v>417</v>
      </c>
      <c r="U1746" s="25" t="s">
        <v>417</v>
      </c>
      <c r="V1746" s="25" t="s">
        <v>417</v>
      </c>
      <c r="W1746" s="24">
        <v>1</v>
      </c>
      <c r="X1746" s="24">
        <v>1</v>
      </c>
    </row>
    <row r="1747" spans="1:24" hidden="1" x14ac:dyDescent="0.35">
      <c r="A1747" t="str">
        <f t="shared" si="27"/>
        <v>43912LTSPR</v>
      </c>
      <c r="B1747" s="34">
        <v>4391</v>
      </c>
      <c r="C1747" s="31" t="s">
        <v>136</v>
      </c>
      <c r="D1747" s="31" t="s">
        <v>157</v>
      </c>
      <c r="E1747" s="31" t="s">
        <v>461</v>
      </c>
      <c r="F1747" s="32">
        <v>2.81</v>
      </c>
      <c r="G1747" s="68">
        <v>2</v>
      </c>
      <c r="H1747" s="32">
        <v>14.02</v>
      </c>
      <c r="I1747" s="32">
        <v>11.21</v>
      </c>
      <c r="J1747" s="68">
        <v>8</v>
      </c>
      <c r="K1747" s="68">
        <v>10</v>
      </c>
      <c r="L1747" s="68">
        <v>12</v>
      </c>
      <c r="M1747" s="68">
        <v>24</v>
      </c>
      <c r="N1747" s="68">
        <v>36</v>
      </c>
      <c r="O1747" s="68">
        <v>26</v>
      </c>
      <c r="P1747" s="32">
        <v>36.465000000000003</v>
      </c>
      <c r="Q1747" s="32">
        <v>1.4025000000000001</v>
      </c>
      <c r="R1747" s="33">
        <v>8.1269910041464055E-3</v>
      </c>
      <c r="S1747" s="68">
        <v>0</v>
      </c>
      <c r="T1747" s="31" t="s">
        <v>417</v>
      </c>
      <c r="U1747" s="31" t="s">
        <v>417</v>
      </c>
      <c r="V1747" s="31" t="s">
        <v>417</v>
      </c>
      <c r="W1747" s="30">
        <v>1</v>
      </c>
      <c r="X1747" s="30">
        <v>1</v>
      </c>
    </row>
    <row r="1748" spans="1:24" hidden="1" x14ac:dyDescent="0.35">
      <c r="A1748" t="str">
        <f t="shared" si="27"/>
        <v>54272LTSPR</v>
      </c>
      <c r="B1748" s="28">
        <v>5427</v>
      </c>
      <c r="C1748" s="25" t="s">
        <v>136</v>
      </c>
      <c r="D1748" s="25" t="s">
        <v>157</v>
      </c>
      <c r="E1748" s="25" t="s">
        <v>461</v>
      </c>
      <c r="F1748" s="26">
        <v>-2.81</v>
      </c>
      <c r="G1748" s="67">
        <v>-2</v>
      </c>
      <c r="H1748" s="26">
        <v>51.9</v>
      </c>
      <c r="I1748" s="26">
        <v>54.71</v>
      </c>
      <c r="J1748" s="67">
        <v>39</v>
      </c>
      <c r="K1748" s="67">
        <v>37</v>
      </c>
      <c r="L1748" s="67">
        <v>5</v>
      </c>
      <c r="M1748" s="67">
        <v>32</v>
      </c>
      <c r="N1748" s="67">
        <v>37</v>
      </c>
      <c r="O1748" s="67">
        <v>0</v>
      </c>
      <c r="P1748" s="26">
        <v>0</v>
      </c>
      <c r="Q1748" s="26">
        <v>0</v>
      </c>
      <c r="R1748" s="27">
        <v>0</v>
      </c>
      <c r="S1748" s="67">
        <v>0</v>
      </c>
      <c r="T1748" s="25" t="s">
        <v>417</v>
      </c>
      <c r="U1748" s="25" t="s">
        <v>417</v>
      </c>
      <c r="V1748" s="25" t="s">
        <v>417</v>
      </c>
      <c r="W1748" s="24">
        <v>1</v>
      </c>
      <c r="X1748" s="24">
        <v>1</v>
      </c>
    </row>
    <row r="1749" spans="1:24" hidden="1" x14ac:dyDescent="0.35">
      <c r="A1749" t="str">
        <f t="shared" si="27"/>
        <v>872410X16PCH</v>
      </c>
      <c r="B1749" s="34">
        <v>8724</v>
      </c>
      <c r="C1749" s="31" t="s">
        <v>236</v>
      </c>
      <c r="D1749" s="31" t="s">
        <v>235</v>
      </c>
      <c r="E1749" s="31" t="s">
        <v>446</v>
      </c>
      <c r="F1749" s="32">
        <v>2.81</v>
      </c>
      <c r="G1749" s="68">
        <v>0.08</v>
      </c>
      <c r="H1749" s="32">
        <v>3.44</v>
      </c>
      <c r="I1749" s="32">
        <v>0.63</v>
      </c>
      <c r="J1749" s="68">
        <v>0</v>
      </c>
      <c r="K1749" s="68">
        <v>0.08</v>
      </c>
      <c r="L1749" s="68">
        <v>1.2</v>
      </c>
      <c r="M1749" s="68">
        <v>0</v>
      </c>
      <c r="N1749" s="68">
        <v>1.2</v>
      </c>
      <c r="O1749" s="68">
        <v>1.1100000000000001</v>
      </c>
      <c r="P1749" s="32">
        <v>41.536200000000001</v>
      </c>
      <c r="Q1749" s="32">
        <v>37.42</v>
      </c>
      <c r="R1749" s="33">
        <v>7.0963861806881984E-3</v>
      </c>
      <c r="S1749" s="68">
        <v>0</v>
      </c>
      <c r="T1749" s="31" t="s">
        <v>417</v>
      </c>
      <c r="U1749" s="31" t="s">
        <v>417</v>
      </c>
      <c r="V1749" s="31" t="s">
        <v>417</v>
      </c>
      <c r="W1749" s="30">
        <v>1</v>
      </c>
      <c r="X1749" s="30">
        <v>1</v>
      </c>
    </row>
    <row r="1750" spans="1:24" hidden="1" x14ac:dyDescent="0.35">
      <c r="A1750" t="str">
        <f t="shared" si="27"/>
        <v>43912LTCKE</v>
      </c>
      <c r="B1750" s="28">
        <v>4391</v>
      </c>
      <c r="C1750" s="25" t="s">
        <v>469</v>
      </c>
      <c r="D1750" s="25" t="s">
        <v>470</v>
      </c>
      <c r="E1750" s="25" t="s">
        <v>461</v>
      </c>
      <c r="F1750" s="26">
        <v>2.8</v>
      </c>
      <c r="G1750" s="67">
        <v>2</v>
      </c>
      <c r="H1750" s="26">
        <v>42.08</v>
      </c>
      <c r="I1750" s="26">
        <v>39.28</v>
      </c>
      <c r="J1750" s="67">
        <v>28</v>
      </c>
      <c r="K1750" s="67">
        <v>30</v>
      </c>
      <c r="L1750" s="67">
        <v>16</v>
      </c>
      <c r="M1750" s="67">
        <v>32</v>
      </c>
      <c r="N1750" s="67">
        <v>48</v>
      </c>
      <c r="O1750" s="67">
        <v>18</v>
      </c>
      <c r="P1750" s="26">
        <v>25.245000000000001</v>
      </c>
      <c r="Q1750" s="26">
        <v>1.4025000000000001</v>
      </c>
      <c r="R1750" s="27">
        <v>5.6263783874859726E-3</v>
      </c>
      <c r="S1750" s="67">
        <v>0</v>
      </c>
      <c r="T1750" s="25" t="s">
        <v>417</v>
      </c>
      <c r="U1750" s="25" t="s">
        <v>417</v>
      </c>
      <c r="V1750" s="25" t="s">
        <v>417</v>
      </c>
      <c r="W1750" s="24">
        <v>1</v>
      </c>
      <c r="X1750" s="24">
        <v>1</v>
      </c>
    </row>
    <row r="1751" spans="1:24" hidden="1" x14ac:dyDescent="0.35">
      <c r="A1751" t="str">
        <f t="shared" si="27"/>
        <v>61922LTORG</v>
      </c>
      <c r="B1751" s="34">
        <v>6192</v>
      </c>
      <c r="C1751" s="31" t="s">
        <v>137</v>
      </c>
      <c r="D1751" s="31" t="s">
        <v>156</v>
      </c>
      <c r="E1751" s="31" t="s">
        <v>461</v>
      </c>
      <c r="F1751" s="32">
        <v>2.8</v>
      </c>
      <c r="G1751" s="68">
        <v>2</v>
      </c>
      <c r="H1751" s="32">
        <v>25.24</v>
      </c>
      <c r="I1751" s="32">
        <v>22.44</v>
      </c>
      <c r="J1751" s="68">
        <v>16</v>
      </c>
      <c r="K1751" s="68">
        <v>18</v>
      </c>
      <c r="L1751" s="68">
        <v>30</v>
      </c>
      <c r="M1751" s="68">
        <v>8</v>
      </c>
      <c r="N1751" s="68">
        <v>38</v>
      </c>
      <c r="O1751" s="68">
        <v>20</v>
      </c>
      <c r="P1751" s="32">
        <v>28.05</v>
      </c>
      <c r="Q1751" s="32">
        <v>1.4025000000000001</v>
      </c>
      <c r="R1751" s="33">
        <v>6.0841439054252038E-3</v>
      </c>
      <c r="S1751" s="68">
        <v>0</v>
      </c>
      <c r="T1751" s="31" t="s">
        <v>417</v>
      </c>
      <c r="U1751" s="31" t="s">
        <v>417</v>
      </c>
      <c r="V1751" s="31" t="s">
        <v>417</v>
      </c>
      <c r="W1751" s="30">
        <v>1</v>
      </c>
      <c r="X1751" s="30">
        <v>1</v>
      </c>
    </row>
    <row r="1752" spans="1:24" hidden="1" x14ac:dyDescent="0.35">
      <c r="A1752" t="str">
        <f t="shared" si="27"/>
        <v>6172CAEPK</v>
      </c>
      <c r="B1752" s="28">
        <v>6172</v>
      </c>
      <c r="C1752" s="25" t="s">
        <v>185</v>
      </c>
      <c r="D1752" s="25" t="s">
        <v>184</v>
      </c>
      <c r="E1752" s="25" t="s">
        <v>446</v>
      </c>
      <c r="F1752" s="26">
        <v>2.8</v>
      </c>
      <c r="G1752" s="67">
        <v>10</v>
      </c>
      <c r="H1752" s="26">
        <v>4.2</v>
      </c>
      <c r="I1752" s="26">
        <v>1.4</v>
      </c>
      <c r="J1752" s="67">
        <v>5</v>
      </c>
      <c r="K1752" s="67">
        <v>15</v>
      </c>
      <c r="L1752" s="67">
        <v>60</v>
      </c>
      <c r="M1752" s="67">
        <v>60</v>
      </c>
      <c r="N1752" s="67">
        <v>120</v>
      </c>
      <c r="O1752" s="67">
        <v>105</v>
      </c>
      <c r="P1752" s="26">
        <v>29.368500000000001</v>
      </c>
      <c r="Q1752" s="26">
        <v>0.2797</v>
      </c>
      <c r="R1752" s="27">
        <v>7.564791420423822E-3</v>
      </c>
      <c r="S1752" s="67">
        <v>0</v>
      </c>
      <c r="T1752" s="25" t="s">
        <v>417</v>
      </c>
      <c r="U1752" s="25" t="s">
        <v>417</v>
      </c>
      <c r="V1752" s="25" t="s">
        <v>417</v>
      </c>
      <c r="W1752" s="24">
        <v>1</v>
      </c>
      <c r="X1752" s="24">
        <v>1</v>
      </c>
    </row>
    <row r="1753" spans="1:24" hidden="1" x14ac:dyDescent="0.35">
      <c r="A1753" t="str">
        <f t="shared" si="27"/>
        <v>6165JALPEPP</v>
      </c>
      <c r="B1753" s="34">
        <v>6165</v>
      </c>
      <c r="C1753" s="31" t="s">
        <v>84</v>
      </c>
      <c r="D1753" s="31" t="s">
        <v>223</v>
      </c>
      <c r="E1753" s="31" t="s">
        <v>446</v>
      </c>
      <c r="F1753" s="32">
        <v>-2.79</v>
      </c>
      <c r="G1753" s="68">
        <v>-0.45</v>
      </c>
      <c r="H1753" s="32">
        <v>9.31</v>
      </c>
      <c r="I1753" s="32">
        <v>12.1</v>
      </c>
      <c r="J1753" s="68">
        <v>1.96</v>
      </c>
      <c r="K1753" s="68">
        <v>1.51</v>
      </c>
      <c r="L1753" s="68">
        <v>17.5</v>
      </c>
      <c r="M1753" s="68">
        <v>0</v>
      </c>
      <c r="N1753" s="68">
        <v>17.5</v>
      </c>
      <c r="O1753" s="68">
        <v>16</v>
      </c>
      <c r="P1753" s="32">
        <v>99.36</v>
      </c>
      <c r="Q1753" s="32">
        <v>6.21</v>
      </c>
      <c r="R1753" s="33">
        <v>1.4708947805574061E-2</v>
      </c>
      <c r="S1753" s="68">
        <v>0</v>
      </c>
      <c r="T1753" s="31" t="s">
        <v>417</v>
      </c>
      <c r="U1753" s="31" t="s">
        <v>417</v>
      </c>
      <c r="V1753" s="31" t="s">
        <v>417</v>
      </c>
      <c r="W1753" s="30">
        <v>1</v>
      </c>
      <c r="X1753" s="30">
        <v>1</v>
      </c>
    </row>
    <row r="1754" spans="1:24" hidden="1" x14ac:dyDescent="0.35">
      <c r="A1754" t="str">
        <f t="shared" si="27"/>
        <v>6194GRNPEPP</v>
      </c>
      <c r="B1754" s="28">
        <v>6194</v>
      </c>
      <c r="C1754" s="25" t="s">
        <v>57</v>
      </c>
      <c r="D1754" s="25" t="s">
        <v>212</v>
      </c>
      <c r="E1754" s="25" t="s">
        <v>446</v>
      </c>
      <c r="F1754" s="26">
        <v>2.78</v>
      </c>
      <c r="G1754" s="67">
        <v>0.43</v>
      </c>
      <c r="H1754" s="26">
        <v>89.8</v>
      </c>
      <c r="I1754" s="26">
        <v>87.02</v>
      </c>
      <c r="J1754" s="67">
        <v>13.3</v>
      </c>
      <c r="K1754" s="67">
        <v>13.72</v>
      </c>
      <c r="L1754" s="67">
        <v>6.76</v>
      </c>
      <c r="M1754" s="67">
        <v>12</v>
      </c>
      <c r="N1754" s="67">
        <v>18.760000000000002</v>
      </c>
      <c r="O1754" s="67">
        <v>5.05</v>
      </c>
      <c r="P1754" s="26">
        <v>33.077500000000001</v>
      </c>
      <c r="Q1754" s="26">
        <v>6.55</v>
      </c>
      <c r="R1754" s="27">
        <v>4.851202961205673E-3</v>
      </c>
      <c r="S1754" s="67">
        <v>0</v>
      </c>
      <c r="T1754" s="25" t="s">
        <v>417</v>
      </c>
      <c r="U1754" s="25" t="s">
        <v>417</v>
      </c>
      <c r="V1754" s="25" t="s">
        <v>417</v>
      </c>
      <c r="W1754" s="24">
        <v>1</v>
      </c>
      <c r="X1754" s="24">
        <v>1</v>
      </c>
    </row>
    <row r="1755" spans="1:24" hidden="1" x14ac:dyDescent="0.35">
      <c r="A1755" t="str">
        <f t="shared" si="27"/>
        <v>5423MUSHROO</v>
      </c>
      <c r="B1755" s="34">
        <v>5423</v>
      </c>
      <c r="C1755" s="31" t="s">
        <v>67</v>
      </c>
      <c r="D1755" s="31" t="s">
        <v>492</v>
      </c>
      <c r="E1755" s="31" t="s">
        <v>446</v>
      </c>
      <c r="F1755" s="32">
        <v>2.78</v>
      </c>
      <c r="G1755" s="68">
        <v>1.22</v>
      </c>
      <c r="H1755" s="32">
        <v>82.71</v>
      </c>
      <c r="I1755" s="32">
        <v>79.930000000000007</v>
      </c>
      <c r="J1755" s="68">
        <v>35.53</v>
      </c>
      <c r="K1755" s="68">
        <v>36.75</v>
      </c>
      <c r="L1755" s="68">
        <v>13.75</v>
      </c>
      <c r="M1755" s="68">
        <v>35</v>
      </c>
      <c r="N1755" s="68">
        <v>48.75</v>
      </c>
      <c r="O1755" s="68">
        <v>12</v>
      </c>
      <c r="P1755" s="32">
        <v>27</v>
      </c>
      <c r="Q1755" s="32">
        <v>2.25</v>
      </c>
      <c r="R1755" s="33">
        <v>6.0059242436739596E-3</v>
      </c>
      <c r="S1755" s="68">
        <v>0</v>
      </c>
      <c r="T1755" s="31" t="s">
        <v>417</v>
      </c>
      <c r="U1755" s="31" t="s">
        <v>417</v>
      </c>
      <c r="V1755" s="31" t="s">
        <v>417</v>
      </c>
      <c r="W1755" s="30">
        <v>1</v>
      </c>
      <c r="X1755" s="30">
        <v>1</v>
      </c>
    </row>
    <row r="1756" spans="1:24" hidden="1" x14ac:dyDescent="0.35">
      <c r="A1756" t="str">
        <f t="shared" si="27"/>
        <v>5465PROV</v>
      </c>
      <c r="B1756" s="28">
        <v>5465</v>
      </c>
      <c r="C1756" s="25" t="s">
        <v>112</v>
      </c>
      <c r="D1756" s="25" t="s">
        <v>255</v>
      </c>
      <c r="E1756" s="25" t="s">
        <v>446</v>
      </c>
      <c r="F1756" s="26">
        <v>-2.78</v>
      </c>
      <c r="G1756" s="67">
        <v>-1.1100000000000001</v>
      </c>
      <c r="H1756" s="26">
        <v>13.79</v>
      </c>
      <c r="I1756" s="26">
        <v>16.57</v>
      </c>
      <c r="J1756" s="67">
        <v>6.6</v>
      </c>
      <c r="K1756" s="67">
        <v>5.49</v>
      </c>
      <c r="L1756" s="67">
        <v>13.75</v>
      </c>
      <c r="M1756" s="67">
        <v>9</v>
      </c>
      <c r="N1756" s="67">
        <v>22.75</v>
      </c>
      <c r="O1756" s="67">
        <v>17.25</v>
      </c>
      <c r="P1756" s="26">
        <v>43.200899999999997</v>
      </c>
      <c r="Q1756" s="26">
        <v>2.5044</v>
      </c>
      <c r="R1756" s="27">
        <v>5.279268848228557E-3</v>
      </c>
      <c r="S1756" s="67">
        <v>0</v>
      </c>
      <c r="T1756" s="25" t="s">
        <v>417</v>
      </c>
      <c r="U1756" s="25" t="s">
        <v>417</v>
      </c>
      <c r="V1756" s="25" t="s">
        <v>417</v>
      </c>
      <c r="W1756" s="24">
        <v>1</v>
      </c>
      <c r="X1756" s="24">
        <v>1</v>
      </c>
    </row>
    <row r="1757" spans="1:24" hidden="1" x14ac:dyDescent="0.35">
      <c r="A1757" t="str">
        <f t="shared" si="27"/>
        <v>5477JALPEPP</v>
      </c>
      <c r="B1757" s="34">
        <v>5477</v>
      </c>
      <c r="C1757" s="31" t="s">
        <v>84</v>
      </c>
      <c r="D1757" s="31" t="s">
        <v>223</v>
      </c>
      <c r="E1757" s="31" t="s">
        <v>446</v>
      </c>
      <c r="F1757" s="32">
        <v>-2.77</v>
      </c>
      <c r="G1757" s="68">
        <v>-0.45</v>
      </c>
      <c r="H1757" s="32">
        <v>2.2799999999999998</v>
      </c>
      <c r="I1757" s="32">
        <v>5.05</v>
      </c>
      <c r="J1757" s="68">
        <v>0.81</v>
      </c>
      <c r="K1757" s="68">
        <v>0.37</v>
      </c>
      <c r="L1757" s="68">
        <v>8</v>
      </c>
      <c r="M1757" s="68">
        <v>0</v>
      </c>
      <c r="N1757" s="68">
        <v>8</v>
      </c>
      <c r="O1757" s="68">
        <v>7.63</v>
      </c>
      <c r="P1757" s="32">
        <v>47.382300000000001</v>
      </c>
      <c r="Q1757" s="32">
        <v>6.21</v>
      </c>
      <c r="R1757" s="33">
        <v>1.3711129438672254E-2</v>
      </c>
      <c r="S1757" s="68">
        <v>0</v>
      </c>
      <c r="T1757" s="31" t="s">
        <v>417</v>
      </c>
      <c r="U1757" s="31" t="s">
        <v>417</v>
      </c>
      <c r="V1757" s="31" t="s">
        <v>417</v>
      </c>
      <c r="W1757" s="30">
        <v>1</v>
      </c>
      <c r="X1757" s="30">
        <v>1</v>
      </c>
    </row>
    <row r="1758" spans="1:24" hidden="1" x14ac:dyDescent="0.35">
      <c r="A1758" t="str">
        <f t="shared" si="27"/>
        <v>4391PROV</v>
      </c>
      <c r="B1758" s="28">
        <v>4391</v>
      </c>
      <c r="C1758" s="25" t="s">
        <v>112</v>
      </c>
      <c r="D1758" s="25" t="s">
        <v>255</v>
      </c>
      <c r="E1758" s="25" t="s">
        <v>446</v>
      </c>
      <c r="F1758" s="26">
        <v>-2.76</v>
      </c>
      <c r="G1758" s="67">
        <v>-0.73</v>
      </c>
      <c r="H1758" s="26">
        <v>6.92</v>
      </c>
      <c r="I1758" s="26">
        <v>9.68</v>
      </c>
      <c r="J1758" s="67">
        <v>2.59</v>
      </c>
      <c r="K1758" s="67">
        <v>1.86</v>
      </c>
      <c r="L1758" s="67">
        <v>5</v>
      </c>
      <c r="M1758" s="67">
        <v>0</v>
      </c>
      <c r="N1758" s="67">
        <v>5</v>
      </c>
      <c r="O1758" s="67">
        <v>3.16</v>
      </c>
      <c r="P1758" s="26">
        <v>11.871172</v>
      </c>
      <c r="Q1758" s="26">
        <v>3.7566999999999999</v>
      </c>
      <c r="R1758" s="27">
        <v>2.6457399712786142E-3</v>
      </c>
      <c r="S1758" s="67">
        <v>0</v>
      </c>
      <c r="T1758" s="25" t="s">
        <v>417</v>
      </c>
      <c r="U1758" s="25" t="s">
        <v>417</v>
      </c>
      <c r="V1758" s="25" t="s">
        <v>417</v>
      </c>
      <c r="W1758" s="24">
        <v>1</v>
      </c>
      <c r="X1758" s="24">
        <v>1</v>
      </c>
    </row>
    <row r="1759" spans="1:24" hidden="1" x14ac:dyDescent="0.35">
      <c r="A1759" t="str">
        <f t="shared" si="27"/>
        <v>5462MUSHROO</v>
      </c>
      <c r="B1759" s="34">
        <v>5462</v>
      </c>
      <c r="C1759" s="31" t="s">
        <v>67</v>
      </c>
      <c r="D1759" s="31" t="s">
        <v>492</v>
      </c>
      <c r="E1759" s="31" t="s">
        <v>446</v>
      </c>
      <c r="F1759" s="32">
        <v>2.76</v>
      </c>
      <c r="G1759" s="68">
        <v>1.22</v>
      </c>
      <c r="H1759" s="32">
        <v>66.27</v>
      </c>
      <c r="I1759" s="32">
        <v>63.51</v>
      </c>
      <c r="J1759" s="68">
        <v>28.23</v>
      </c>
      <c r="K1759" s="68">
        <v>29.45</v>
      </c>
      <c r="L1759" s="68">
        <v>25</v>
      </c>
      <c r="M1759" s="68">
        <v>20</v>
      </c>
      <c r="N1759" s="68">
        <v>45</v>
      </c>
      <c r="O1759" s="68">
        <v>15.55</v>
      </c>
      <c r="P1759" s="32">
        <v>34.987499999999997</v>
      </c>
      <c r="Q1759" s="32">
        <v>2.25</v>
      </c>
      <c r="R1759" s="33">
        <v>5.7936002885250193E-3</v>
      </c>
      <c r="S1759" s="68">
        <v>0</v>
      </c>
      <c r="T1759" s="31" t="s">
        <v>417</v>
      </c>
      <c r="U1759" s="31" t="s">
        <v>417</v>
      </c>
      <c r="V1759" s="31" t="s">
        <v>417</v>
      </c>
      <c r="W1759" s="30">
        <v>1</v>
      </c>
      <c r="X1759" s="30">
        <v>1</v>
      </c>
    </row>
    <row r="1760" spans="1:24" hidden="1" x14ac:dyDescent="0.35">
      <c r="A1760" t="str">
        <f t="shared" si="27"/>
        <v>5468MARBLBN</v>
      </c>
      <c r="B1760" s="28">
        <v>5468</v>
      </c>
      <c r="C1760" s="25" t="s">
        <v>14</v>
      </c>
      <c r="D1760" s="25" t="s">
        <v>474</v>
      </c>
      <c r="E1760" s="25" t="s">
        <v>446</v>
      </c>
      <c r="F1760" s="26">
        <v>2.75</v>
      </c>
      <c r="G1760" s="67">
        <v>1</v>
      </c>
      <c r="H1760" s="26">
        <v>71.33</v>
      </c>
      <c r="I1760" s="26">
        <v>68.58</v>
      </c>
      <c r="J1760" s="67">
        <v>25</v>
      </c>
      <c r="K1760" s="67">
        <v>26</v>
      </c>
      <c r="L1760" s="67">
        <v>41</v>
      </c>
      <c r="M1760" s="67">
        <v>22</v>
      </c>
      <c r="N1760" s="67">
        <v>63</v>
      </c>
      <c r="O1760" s="67">
        <v>37</v>
      </c>
      <c r="P1760" s="26">
        <v>101.5132</v>
      </c>
      <c r="Q1760" s="26">
        <v>2.7435999999999998</v>
      </c>
      <c r="R1760" s="27">
        <v>1.6107326408051868E-2</v>
      </c>
      <c r="S1760" s="67">
        <v>0</v>
      </c>
      <c r="T1760" s="25" t="s">
        <v>417</v>
      </c>
      <c r="U1760" s="25" t="s">
        <v>417</v>
      </c>
      <c r="V1760" s="25" t="s">
        <v>417</v>
      </c>
      <c r="W1760" s="24">
        <v>1</v>
      </c>
      <c r="X1760" s="24">
        <v>1</v>
      </c>
    </row>
    <row r="1761" spans="1:24" hidden="1" x14ac:dyDescent="0.35">
      <c r="A1761" t="str">
        <f t="shared" si="27"/>
        <v>4391BANAPEP</v>
      </c>
      <c r="B1761" s="34">
        <v>4391</v>
      </c>
      <c r="C1761" s="31" t="s">
        <v>87</v>
      </c>
      <c r="D1761" s="31" t="s">
        <v>170</v>
      </c>
      <c r="E1761" s="31" t="s">
        <v>446</v>
      </c>
      <c r="F1761" s="32">
        <v>2.75</v>
      </c>
      <c r="G1761" s="68">
        <v>0.43</v>
      </c>
      <c r="H1761" s="32">
        <v>9.41</v>
      </c>
      <c r="I1761" s="32">
        <v>6.66</v>
      </c>
      <c r="J1761" s="68">
        <v>1.04</v>
      </c>
      <c r="K1761" s="68">
        <v>1.47</v>
      </c>
      <c r="L1761" s="68">
        <v>5.6</v>
      </c>
      <c r="M1761" s="68">
        <v>0</v>
      </c>
      <c r="N1761" s="68">
        <v>5.6</v>
      </c>
      <c r="O1761" s="68">
        <v>4.12</v>
      </c>
      <c r="P1761" s="32">
        <v>26.187543999999999</v>
      </c>
      <c r="Q1761" s="32">
        <v>6.3562000000000003</v>
      </c>
      <c r="R1761" s="33">
        <v>5.8364441110294292E-3</v>
      </c>
      <c r="S1761" s="68">
        <v>0</v>
      </c>
      <c r="T1761" s="31" t="s">
        <v>417</v>
      </c>
      <c r="U1761" s="31" t="s">
        <v>417</v>
      </c>
      <c r="V1761" s="31" t="s">
        <v>417</v>
      </c>
      <c r="W1761" s="30">
        <v>1</v>
      </c>
      <c r="X1761" s="30">
        <v>1</v>
      </c>
    </row>
    <row r="1762" spans="1:24" hidden="1" x14ac:dyDescent="0.35">
      <c r="A1762" t="str">
        <f t="shared" si="27"/>
        <v>54772LTORG</v>
      </c>
      <c r="B1762" s="28">
        <v>5477</v>
      </c>
      <c r="C1762" s="25" t="s">
        <v>137</v>
      </c>
      <c r="D1762" s="25" t="s">
        <v>156</v>
      </c>
      <c r="E1762" s="25" t="s">
        <v>461</v>
      </c>
      <c r="F1762" s="26">
        <v>-2.75</v>
      </c>
      <c r="G1762" s="67">
        <v>-2</v>
      </c>
      <c r="H1762" s="26">
        <v>5.51</v>
      </c>
      <c r="I1762" s="26">
        <v>8.26</v>
      </c>
      <c r="J1762" s="67">
        <v>6</v>
      </c>
      <c r="K1762" s="67">
        <v>4</v>
      </c>
      <c r="L1762" s="67">
        <v>13</v>
      </c>
      <c r="M1762" s="67">
        <v>16</v>
      </c>
      <c r="N1762" s="67">
        <v>29</v>
      </c>
      <c r="O1762" s="67">
        <v>25</v>
      </c>
      <c r="P1762" s="26">
        <v>34.375</v>
      </c>
      <c r="Q1762" s="26">
        <v>1.375</v>
      </c>
      <c r="R1762" s="27">
        <v>9.9471759381532486E-3</v>
      </c>
      <c r="S1762" s="67">
        <v>0</v>
      </c>
      <c r="T1762" s="25" t="s">
        <v>417</v>
      </c>
      <c r="U1762" s="25" t="s">
        <v>417</v>
      </c>
      <c r="V1762" s="25" t="s">
        <v>417</v>
      </c>
      <c r="W1762" s="24">
        <v>1</v>
      </c>
      <c r="X1762" s="24">
        <v>1</v>
      </c>
    </row>
    <row r="1763" spans="1:24" hidden="1" x14ac:dyDescent="0.35">
      <c r="A1763" t="str">
        <f t="shared" si="27"/>
        <v>5465MARBLBN</v>
      </c>
      <c r="B1763" s="34">
        <v>5465</v>
      </c>
      <c r="C1763" s="31" t="s">
        <v>14</v>
      </c>
      <c r="D1763" s="31" t="s">
        <v>474</v>
      </c>
      <c r="E1763" s="31" t="s">
        <v>446</v>
      </c>
      <c r="F1763" s="32">
        <v>-2.74</v>
      </c>
      <c r="G1763" s="68">
        <v>-1</v>
      </c>
      <c r="H1763" s="32">
        <v>161.87</v>
      </c>
      <c r="I1763" s="32">
        <v>164.61</v>
      </c>
      <c r="J1763" s="68">
        <v>60</v>
      </c>
      <c r="K1763" s="68">
        <v>59</v>
      </c>
      <c r="L1763" s="68">
        <v>28</v>
      </c>
      <c r="M1763" s="68">
        <v>66</v>
      </c>
      <c r="N1763" s="68">
        <v>94</v>
      </c>
      <c r="O1763" s="68">
        <v>35</v>
      </c>
      <c r="P1763" s="32">
        <v>96.025999999999996</v>
      </c>
      <c r="Q1763" s="32">
        <v>2.7435999999999998</v>
      </c>
      <c r="R1763" s="33">
        <v>1.1734641417655546E-2</v>
      </c>
      <c r="S1763" s="68">
        <v>0</v>
      </c>
      <c r="T1763" s="31" t="s">
        <v>417</v>
      </c>
      <c r="U1763" s="31" t="s">
        <v>417</v>
      </c>
      <c r="V1763" s="31" t="s">
        <v>417</v>
      </c>
      <c r="W1763" s="30">
        <v>1</v>
      </c>
      <c r="X1763" s="30">
        <v>1</v>
      </c>
    </row>
    <row r="1764" spans="1:24" hidden="1" x14ac:dyDescent="0.35">
      <c r="A1764" t="str">
        <f t="shared" si="27"/>
        <v>6165MARBLBN</v>
      </c>
      <c r="B1764" s="28">
        <v>6165</v>
      </c>
      <c r="C1764" s="25" t="s">
        <v>14</v>
      </c>
      <c r="D1764" s="25" t="s">
        <v>474</v>
      </c>
      <c r="E1764" s="25" t="s">
        <v>446</v>
      </c>
      <c r="F1764" s="26">
        <v>2.74</v>
      </c>
      <c r="G1764" s="67">
        <v>1</v>
      </c>
      <c r="H1764" s="26">
        <v>181.09</v>
      </c>
      <c r="I1764" s="26">
        <v>178.35</v>
      </c>
      <c r="J1764" s="67">
        <v>65</v>
      </c>
      <c r="K1764" s="67">
        <v>66</v>
      </c>
      <c r="L1764" s="67">
        <v>22</v>
      </c>
      <c r="M1764" s="67">
        <v>44</v>
      </c>
      <c r="N1764" s="67">
        <v>66</v>
      </c>
      <c r="O1764" s="67">
        <v>0</v>
      </c>
      <c r="P1764" s="26">
        <v>0</v>
      </c>
      <c r="Q1764" s="26">
        <v>0</v>
      </c>
      <c r="R1764" s="27">
        <v>0</v>
      </c>
      <c r="S1764" s="67">
        <v>0</v>
      </c>
      <c r="T1764" s="25" t="s">
        <v>417</v>
      </c>
      <c r="U1764" s="25" t="s">
        <v>417</v>
      </c>
      <c r="V1764" s="25" t="s">
        <v>417</v>
      </c>
      <c r="W1764" s="24">
        <v>1</v>
      </c>
      <c r="X1764" s="24">
        <v>1</v>
      </c>
    </row>
    <row r="1765" spans="1:24" hidden="1" x14ac:dyDescent="0.35">
      <c r="A1765" t="str">
        <f t="shared" si="27"/>
        <v>6192MARBLBN</v>
      </c>
      <c r="B1765" s="34">
        <v>6192</v>
      </c>
      <c r="C1765" s="31" t="s">
        <v>14</v>
      </c>
      <c r="D1765" s="31" t="s">
        <v>474</v>
      </c>
      <c r="E1765" s="31" t="s">
        <v>446</v>
      </c>
      <c r="F1765" s="32">
        <v>-2.74</v>
      </c>
      <c r="G1765" s="68">
        <v>-1</v>
      </c>
      <c r="H1765" s="32">
        <v>87.79</v>
      </c>
      <c r="I1765" s="32">
        <v>90.53</v>
      </c>
      <c r="J1765" s="68">
        <v>33</v>
      </c>
      <c r="K1765" s="68">
        <v>32</v>
      </c>
      <c r="L1765" s="68">
        <v>23</v>
      </c>
      <c r="M1765" s="68">
        <v>22</v>
      </c>
      <c r="N1765" s="68">
        <v>45</v>
      </c>
      <c r="O1765" s="68">
        <v>13</v>
      </c>
      <c r="P1765" s="32">
        <v>35.666800000000002</v>
      </c>
      <c r="Q1765" s="32">
        <v>2.7435999999999998</v>
      </c>
      <c r="R1765" s="33">
        <v>7.7362546825675456E-3</v>
      </c>
      <c r="S1765" s="68">
        <v>0</v>
      </c>
      <c r="T1765" s="31" t="s">
        <v>417</v>
      </c>
      <c r="U1765" s="31" t="s">
        <v>417</v>
      </c>
      <c r="V1765" s="31" t="s">
        <v>417</v>
      </c>
      <c r="W1765" s="30">
        <v>1</v>
      </c>
      <c r="X1765" s="30">
        <v>1</v>
      </c>
    </row>
    <row r="1766" spans="1:24" hidden="1" x14ac:dyDescent="0.35">
      <c r="A1766" t="str">
        <f t="shared" si="27"/>
        <v>1484MARBLBN</v>
      </c>
      <c r="B1766" s="28">
        <v>1484</v>
      </c>
      <c r="C1766" s="25" t="s">
        <v>14</v>
      </c>
      <c r="D1766" s="25" t="s">
        <v>474</v>
      </c>
      <c r="E1766" s="25" t="s">
        <v>446</v>
      </c>
      <c r="F1766" s="26">
        <v>-2.74</v>
      </c>
      <c r="G1766" s="67">
        <v>-1</v>
      </c>
      <c r="H1766" s="26">
        <v>79.55</v>
      </c>
      <c r="I1766" s="26">
        <v>82.29</v>
      </c>
      <c r="J1766" s="67">
        <v>30</v>
      </c>
      <c r="K1766" s="67">
        <v>29</v>
      </c>
      <c r="L1766" s="67">
        <v>18</v>
      </c>
      <c r="M1766" s="67">
        <v>22</v>
      </c>
      <c r="N1766" s="67">
        <v>40</v>
      </c>
      <c r="O1766" s="67">
        <v>11</v>
      </c>
      <c r="P1766" s="26">
        <v>30.179600000000001</v>
      </c>
      <c r="Q1766" s="26">
        <v>2.7435999999999998</v>
      </c>
      <c r="R1766" s="27">
        <v>7.8525139904356261E-3</v>
      </c>
      <c r="S1766" s="67">
        <v>0</v>
      </c>
      <c r="T1766" s="25" t="s">
        <v>417</v>
      </c>
      <c r="U1766" s="25" t="s">
        <v>417</v>
      </c>
      <c r="V1766" s="25" t="s">
        <v>417</v>
      </c>
      <c r="W1766" s="24">
        <v>1</v>
      </c>
      <c r="X1766" s="24">
        <v>1</v>
      </c>
    </row>
    <row r="1767" spans="1:24" x14ac:dyDescent="0.35">
      <c r="A1767" t="str">
        <f t="shared" si="27"/>
        <v>1368GSHAKE</v>
      </c>
      <c r="B1767" s="34">
        <v>1368</v>
      </c>
      <c r="C1767" s="31" t="s">
        <v>208</v>
      </c>
      <c r="D1767" s="31" t="s">
        <v>207</v>
      </c>
      <c r="E1767" s="31" t="s">
        <v>446</v>
      </c>
      <c r="F1767" s="32">
        <v>-2.74</v>
      </c>
      <c r="G1767" s="68">
        <v>-1.1399999999999999</v>
      </c>
      <c r="H1767" s="32">
        <v>-2.42</v>
      </c>
      <c r="I1767" s="32">
        <v>0.32</v>
      </c>
      <c r="J1767" s="68">
        <v>0.15</v>
      </c>
      <c r="K1767" s="68">
        <v>-0.99</v>
      </c>
      <c r="L1767" s="68">
        <v>2</v>
      </c>
      <c r="M1767" s="68">
        <v>0</v>
      </c>
      <c r="N1767" s="68">
        <v>2</v>
      </c>
      <c r="O1767" s="68">
        <v>3</v>
      </c>
      <c r="P1767" s="32">
        <v>7.23</v>
      </c>
      <c r="Q1767" s="32">
        <v>2.41</v>
      </c>
      <c r="R1767" s="33">
        <v>7.6354051179624151E-4</v>
      </c>
      <c r="S1767" s="68">
        <v>0</v>
      </c>
      <c r="T1767" s="31" t="s">
        <v>417</v>
      </c>
      <c r="U1767" s="31" t="s">
        <v>417</v>
      </c>
      <c r="V1767" s="31" t="s">
        <v>417</v>
      </c>
      <c r="W1767" s="30">
        <v>1</v>
      </c>
      <c r="X1767" s="30">
        <v>1</v>
      </c>
    </row>
    <row r="1768" spans="1:24" hidden="1" x14ac:dyDescent="0.35">
      <c r="A1768" t="str">
        <f t="shared" si="27"/>
        <v>4269CORNFL</v>
      </c>
      <c r="B1768" s="28">
        <v>4269</v>
      </c>
      <c r="C1768" s="25" t="s">
        <v>194</v>
      </c>
      <c r="D1768" s="25" t="s">
        <v>471</v>
      </c>
      <c r="E1768" s="25" t="s">
        <v>446</v>
      </c>
      <c r="F1768" s="26">
        <v>-2.74</v>
      </c>
      <c r="G1768" s="67">
        <v>-6.8</v>
      </c>
      <c r="H1768" s="26">
        <v>5.38</v>
      </c>
      <c r="I1768" s="26">
        <v>8.1199999999999992</v>
      </c>
      <c r="J1768" s="67">
        <v>20.13</v>
      </c>
      <c r="K1768" s="67">
        <v>13.33</v>
      </c>
      <c r="L1768" s="67">
        <v>66.67</v>
      </c>
      <c r="M1768" s="67">
        <v>0</v>
      </c>
      <c r="N1768" s="67">
        <v>66.67</v>
      </c>
      <c r="O1768" s="67">
        <v>53.33</v>
      </c>
      <c r="P1768" s="26">
        <v>21.54532</v>
      </c>
      <c r="Q1768" s="26">
        <v>0.40400000000000003</v>
      </c>
      <c r="R1768" s="27">
        <v>4.0170016299704552E-3</v>
      </c>
      <c r="S1768" s="67">
        <v>0</v>
      </c>
      <c r="T1768" s="25" t="s">
        <v>417</v>
      </c>
      <c r="U1768" s="25" t="s">
        <v>417</v>
      </c>
      <c r="V1768" s="25" t="s">
        <v>417</v>
      </c>
      <c r="W1768" s="24">
        <v>1</v>
      </c>
      <c r="X1768" s="24">
        <v>1</v>
      </c>
    </row>
    <row r="1769" spans="1:24" hidden="1" x14ac:dyDescent="0.35">
      <c r="A1769" t="str">
        <f t="shared" si="27"/>
        <v>4293COBAGL</v>
      </c>
      <c r="B1769" s="34">
        <v>4293</v>
      </c>
      <c r="C1769" s="31" t="s">
        <v>217</v>
      </c>
      <c r="D1769" s="31" t="s">
        <v>216</v>
      </c>
      <c r="E1769" s="31" t="s">
        <v>446</v>
      </c>
      <c r="F1769" s="32">
        <v>-2.73</v>
      </c>
      <c r="G1769" s="68">
        <v>-27</v>
      </c>
      <c r="H1769" s="32">
        <v>0</v>
      </c>
      <c r="I1769" s="32">
        <v>2.73</v>
      </c>
      <c r="J1769" s="68">
        <v>27</v>
      </c>
      <c r="K1769" s="68">
        <v>0</v>
      </c>
      <c r="L1769" s="68">
        <v>0</v>
      </c>
      <c r="M1769" s="68">
        <v>0</v>
      </c>
      <c r="N1769" s="68">
        <v>0</v>
      </c>
      <c r="O1769" s="68">
        <v>0</v>
      </c>
      <c r="P1769" s="32">
        <v>0</v>
      </c>
      <c r="Q1769" s="32">
        <v>0</v>
      </c>
      <c r="R1769" s="33">
        <v>0</v>
      </c>
      <c r="S1769" s="68">
        <v>0</v>
      </c>
      <c r="T1769" s="31" t="s">
        <v>417</v>
      </c>
      <c r="U1769" s="31" t="s">
        <v>417</v>
      </c>
      <c r="V1769" s="31" t="s">
        <v>417</v>
      </c>
      <c r="W1769" s="30">
        <v>1</v>
      </c>
      <c r="X1769" s="30">
        <v>1</v>
      </c>
    </row>
    <row r="1770" spans="1:24" hidden="1" x14ac:dyDescent="0.35">
      <c r="A1770" t="str">
        <f t="shared" si="27"/>
        <v>8705PROV</v>
      </c>
      <c r="B1770" s="28">
        <v>8705</v>
      </c>
      <c r="C1770" s="25" t="s">
        <v>112</v>
      </c>
      <c r="D1770" s="25" t="s">
        <v>255</v>
      </c>
      <c r="E1770" s="25" t="s">
        <v>446</v>
      </c>
      <c r="F1770" s="26">
        <v>2.73</v>
      </c>
      <c r="G1770" s="67">
        <v>1.0900000000000001</v>
      </c>
      <c r="H1770" s="26">
        <v>13.76</v>
      </c>
      <c r="I1770" s="26">
        <v>11.03</v>
      </c>
      <c r="J1770" s="67">
        <v>4.41</v>
      </c>
      <c r="K1770" s="67">
        <v>5.5</v>
      </c>
      <c r="L1770" s="67">
        <v>13</v>
      </c>
      <c r="M1770" s="67">
        <v>0</v>
      </c>
      <c r="N1770" s="67">
        <v>13</v>
      </c>
      <c r="O1770" s="67">
        <v>7.5</v>
      </c>
      <c r="P1770" s="26">
        <v>18.783000000000001</v>
      </c>
      <c r="Q1770" s="26">
        <v>2.5044</v>
      </c>
      <c r="R1770" s="27">
        <v>4.6710433337188778E-3</v>
      </c>
      <c r="S1770" s="67">
        <v>0</v>
      </c>
      <c r="T1770" s="25" t="s">
        <v>417</v>
      </c>
      <c r="U1770" s="25" t="s">
        <v>417</v>
      </c>
      <c r="V1770" s="25" t="s">
        <v>417</v>
      </c>
      <c r="W1770" s="24">
        <v>1</v>
      </c>
      <c r="X1770" s="24">
        <v>1</v>
      </c>
    </row>
    <row r="1771" spans="1:24" hidden="1" x14ac:dyDescent="0.35">
      <c r="A1771" t="str">
        <f t="shared" si="27"/>
        <v>1484PINEAPL</v>
      </c>
      <c r="B1771" s="34">
        <v>1484</v>
      </c>
      <c r="C1771" s="31" t="s">
        <v>62</v>
      </c>
      <c r="D1771" s="31" t="s">
        <v>244</v>
      </c>
      <c r="E1771" s="31" t="s">
        <v>446</v>
      </c>
      <c r="F1771" s="32">
        <v>2.72</v>
      </c>
      <c r="G1771" s="68">
        <v>0.41</v>
      </c>
      <c r="H1771" s="32">
        <v>20.74</v>
      </c>
      <c r="I1771" s="32">
        <v>18.02</v>
      </c>
      <c r="J1771" s="68">
        <v>2.75</v>
      </c>
      <c r="K1771" s="68">
        <v>3.16</v>
      </c>
      <c r="L1771" s="68">
        <v>4.67</v>
      </c>
      <c r="M1771" s="68">
        <v>6</v>
      </c>
      <c r="N1771" s="68">
        <v>10.67</v>
      </c>
      <c r="O1771" s="68">
        <v>7.49</v>
      </c>
      <c r="P1771" s="32">
        <v>48.909700000000001</v>
      </c>
      <c r="Q1771" s="32">
        <v>6.53</v>
      </c>
      <c r="R1771" s="33">
        <v>1.2725950758724746E-2</v>
      </c>
      <c r="S1771" s="68">
        <v>0</v>
      </c>
      <c r="T1771" s="31" t="s">
        <v>417</v>
      </c>
      <c r="U1771" s="31" t="s">
        <v>417</v>
      </c>
      <c r="V1771" s="31" t="s">
        <v>417</v>
      </c>
      <c r="W1771" s="30">
        <v>1</v>
      </c>
      <c r="X1771" s="30">
        <v>1</v>
      </c>
    </row>
    <row r="1772" spans="1:24" hidden="1" x14ac:dyDescent="0.35">
      <c r="A1772" t="str">
        <f t="shared" si="27"/>
        <v>6118HAM</v>
      </c>
      <c r="B1772" s="28">
        <v>6118</v>
      </c>
      <c r="C1772" s="25" t="s">
        <v>214</v>
      </c>
      <c r="D1772" s="25" t="s">
        <v>26</v>
      </c>
      <c r="E1772" s="25" t="s">
        <v>446</v>
      </c>
      <c r="F1772" s="26">
        <v>-2.72</v>
      </c>
      <c r="G1772" s="67">
        <v>-0.84</v>
      </c>
      <c r="H1772" s="26">
        <v>54.75</v>
      </c>
      <c r="I1772" s="26">
        <v>57.47</v>
      </c>
      <c r="J1772" s="67">
        <v>17.86</v>
      </c>
      <c r="K1772" s="67">
        <v>17.02</v>
      </c>
      <c r="L1772" s="67">
        <v>14</v>
      </c>
      <c r="M1772" s="67">
        <v>20</v>
      </c>
      <c r="N1772" s="67">
        <v>34</v>
      </c>
      <c r="O1772" s="67">
        <v>16.98</v>
      </c>
      <c r="P1772" s="26">
        <v>54.624659999999999</v>
      </c>
      <c r="Q1772" s="26">
        <v>3.2170000000000001</v>
      </c>
      <c r="R1772" s="27">
        <v>1.0431626834600385E-2</v>
      </c>
      <c r="S1772" s="67">
        <v>0</v>
      </c>
      <c r="T1772" s="25" t="s">
        <v>417</v>
      </c>
      <c r="U1772" s="25" t="s">
        <v>417</v>
      </c>
      <c r="V1772" s="25" t="s">
        <v>417</v>
      </c>
      <c r="W1772" s="24">
        <v>1</v>
      </c>
      <c r="X1772" s="24">
        <v>1</v>
      </c>
    </row>
    <row r="1773" spans="1:24" hidden="1" x14ac:dyDescent="0.35">
      <c r="A1773" t="str">
        <f t="shared" si="27"/>
        <v>5469ICINGCU</v>
      </c>
      <c r="B1773" s="34">
        <v>5469</v>
      </c>
      <c r="C1773" s="31" t="s">
        <v>222</v>
      </c>
      <c r="D1773" s="31" t="s">
        <v>489</v>
      </c>
      <c r="E1773" s="31" t="s">
        <v>446</v>
      </c>
      <c r="F1773" s="32">
        <v>2.72</v>
      </c>
      <c r="G1773" s="68">
        <v>9</v>
      </c>
      <c r="H1773" s="32">
        <v>29.31</v>
      </c>
      <c r="I1773" s="32">
        <v>26.59</v>
      </c>
      <c r="J1773" s="68">
        <v>88</v>
      </c>
      <c r="K1773" s="68">
        <v>97</v>
      </c>
      <c r="L1773" s="68">
        <v>190</v>
      </c>
      <c r="M1773" s="68">
        <v>0</v>
      </c>
      <c r="N1773" s="68">
        <v>190</v>
      </c>
      <c r="O1773" s="68">
        <v>93</v>
      </c>
      <c r="P1773" s="32">
        <v>28.085999999999999</v>
      </c>
      <c r="Q1773" s="32">
        <v>0.30199999999999999</v>
      </c>
      <c r="R1773" s="33">
        <v>4.0761972849878859E-3</v>
      </c>
      <c r="S1773" s="68">
        <v>0</v>
      </c>
      <c r="T1773" s="31" t="s">
        <v>417</v>
      </c>
      <c r="U1773" s="31" t="s">
        <v>417</v>
      </c>
      <c r="V1773" s="31" t="s">
        <v>417</v>
      </c>
      <c r="W1773" s="30">
        <v>1</v>
      </c>
      <c r="X1773" s="30">
        <v>1</v>
      </c>
    </row>
    <row r="1774" spans="1:24" hidden="1" x14ac:dyDescent="0.35">
      <c r="A1774" t="str">
        <f t="shared" si="27"/>
        <v>5459PARCHPA</v>
      </c>
      <c r="B1774" s="28">
        <v>5459</v>
      </c>
      <c r="C1774" s="25" t="s">
        <v>238</v>
      </c>
      <c r="D1774" s="25" t="s">
        <v>237</v>
      </c>
      <c r="E1774" s="25" t="s">
        <v>446</v>
      </c>
      <c r="F1774" s="26">
        <v>2.72</v>
      </c>
      <c r="G1774" s="67">
        <v>7.0000000000000007E-2</v>
      </c>
      <c r="H1774" s="26">
        <v>22.53</v>
      </c>
      <c r="I1774" s="26">
        <v>19.809999999999999</v>
      </c>
      <c r="J1774" s="67">
        <v>0.55000000000000004</v>
      </c>
      <c r="K1774" s="67">
        <v>0.62</v>
      </c>
      <c r="L1774" s="67">
        <v>2.5</v>
      </c>
      <c r="M1774" s="67">
        <v>0</v>
      </c>
      <c r="N1774" s="67">
        <v>2.5</v>
      </c>
      <c r="O1774" s="67">
        <v>1.9</v>
      </c>
      <c r="P1774" s="26">
        <v>71.325999999999993</v>
      </c>
      <c r="Q1774" s="26">
        <v>37.54</v>
      </c>
      <c r="R1774" s="27">
        <v>9.0163911838033912E-3</v>
      </c>
      <c r="S1774" s="67">
        <v>0</v>
      </c>
      <c r="T1774" s="25" t="s">
        <v>417</v>
      </c>
      <c r="U1774" s="25" t="s">
        <v>417</v>
      </c>
      <c r="V1774" s="25" t="s">
        <v>417</v>
      </c>
      <c r="W1774" s="24">
        <v>1</v>
      </c>
      <c r="X1774" s="24">
        <v>1</v>
      </c>
    </row>
    <row r="1775" spans="1:24" hidden="1" x14ac:dyDescent="0.35">
      <c r="A1775" t="str">
        <f t="shared" si="27"/>
        <v>6172PINEAPL</v>
      </c>
      <c r="B1775" s="34">
        <v>6172</v>
      </c>
      <c r="C1775" s="31" t="s">
        <v>62</v>
      </c>
      <c r="D1775" s="31" t="s">
        <v>244</v>
      </c>
      <c r="E1775" s="31" t="s">
        <v>446</v>
      </c>
      <c r="F1775" s="32">
        <v>2.71</v>
      </c>
      <c r="G1775" s="68">
        <v>0.41</v>
      </c>
      <c r="H1775" s="32">
        <v>16</v>
      </c>
      <c r="I1775" s="32">
        <v>13.29</v>
      </c>
      <c r="J1775" s="68">
        <v>2.04</v>
      </c>
      <c r="K1775" s="68">
        <v>2.4500000000000002</v>
      </c>
      <c r="L1775" s="68">
        <v>6.32</v>
      </c>
      <c r="M1775" s="68">
        <v>6</v>
      </c>
      <c r="N1775" s="68">
        <v>12.32</v>
      </c>
      <c r="O1775" s="68">
        <v>9.8699999999999992</v>
      </c>
      <c r="P1775" s="32">
        <v>64.451099999999997</v>
      </c>
      <c r="Q1775" s="32">
        <v>6.53</v>
      </c>
      <c r="R1775" s="33">
        <v>1.6601431067874688E-2</v>
      </c>
      <c r="S1775" s="68">
        <v>0</v>
      </c>
      <c r="T1775" s="31" t="s">
        <v>417</v>
      </c>
      <c r="U1775" s="31" t="s">
        <v>417</v>
      </c>
      <c r="V1775" s="31" t="s">
        <v>417</v>
      </c>
      <c r="W1775" s="30">
        <v>1</v>
      </c>
      <c r="X1775" s="30">
        <v>1</v>
      </c>
    </row>
    <row r="1776" spans="1:24" hidden="1" x14ac:dyDescent="0.35">
      <c r="A1776" t="str">
        <f t="shared" si="27"/>
        <v>6117GAROIL</v>
      </c>
      <c r="B1776" s="28">
        <v>6117</v>
      </c>
      <c r="C1776" s="25" t="s">
        <v>64</v>
      </c>
      <c r="D1776" s="25" t="s">
        <v>498</v>
      </c>
      <c r="E1776" s="25" t="s">
        <v>446</v>
      </c>
      <c r="F1776" s="26">
        <v>-2.71</v>
      </c>
      <c r="G1776" s="67">
        <v>-0.3</v>
      </c>
      <c r="H1776" s="26">
        <v>115.83</v>
      </c>
      <c r="I1776" s="26">
        <v>118.54</v>
      </c>
      <c r="J1776" s="67">
        <v>12.8</v>
      </c>
      <c r="K1776" s="67">
        <v>12.5</v>
      </c>
      <c r="L1776" s="67">
        <v>9</v>
      </c>
      <c r="M1776" s="67">
        <v>12</v>
      </c>
      <c r="N1776" s="67">
        <v>21</v>
      </c>
      <c r="O1776" s="67">
        <v>8.5</v>
      </c>
      <c r="P1776" s="26">
        <v>78.766949999999994</v>
      </c>
      <c r="Q1776" s="26">
        <v>9.2667000000000002</v>
      </c>
      <c r="R1776" s="27">
        <v>1.3245972451279184E-2</v>
      </c>
      <c r="S1776" s="67">
        <v>0</v>
      </c>
      <c r="T1776" s="25" t="s">
        <v>417</v>
      </c>
      <c r="U1776" s="25" t="s">
        <v>417</v>
      </c>
      <c r="V1776" s="25" t="s">
        <v>417</v>
      </c>
      <c r="W1776" s="24">
        <v>1</v>
      </c>
      <c r="X1776" s="24">
        <v>1</v>
      </c>
    </row>
    <row r="1777" spans="1:24" hidden="1" x14ac:dyDescent="0.35">
      <c r="A1777" t="str">
        <f t="shared" si="27"/>
        <v>6192SALAM</v>
      </c>
      <c r="B1777" s="34">
        <v>6192</v>
      </c>
      <c r="C1777" s="31" t="s">
        <v>254</v>
      </c>
      <c r="D1777" s="31" t="s">
        <v>253</v>
      </c>
      <c r="E1777" s="31" t="s">
        <v>446</v>
      </c>
      <c r="F1777" s="32">
        <v>2.7</v>
      </c>
      <c r="G1777" s="68">
        <v>0.46</v>
      </c>
      <c r="H1777" s="32">
        <v>10.69</v>
      </c>
      <c r="I1777" s="32">
        <v>7.99</v>
      </c>
      <c r="J1777" s="68">
        <v>1.36</v>
      </c>
      <c r="K1777" s="68">
        <v>1.82</v>
      </c>
      <c r="L1777" s="68">
        <v>1.05</v>
      </c>
      <c r="M1777" s="68">
        <v>1.5</v>
      </c>
      <c r="N1777" s="68">
        <v>2.5499999999999998</v>
      </c>
      <c r="O1777" s="68">
        <v>0.74</v>
      </c>
      <c r="P1777" s="32">
        <v>4.3659999999999997</v>
      </c>
      <c r="Q1777" s="32">
        <v>5.9</v>
      </c>
      <c r="R1777" s="33">
        <v>9.4700079469113856E-4</v>
      </c>
      <c r="S1777" s="68">
        <v>0</v>
      </c>
      <c r="T1777" s="31" t="s">
        <v>417</v>
      </c>
      <c r="U1777" s="31" t="s">
        <v>417</v>
      </c>
      <c r="V1777" s="31" t="s">
        <v>417</v>
      </c>
      <c r="W1777" s="30">
        <v>1</v>
      </c>
      <c r="X1777" s="30">
        <v>1</v>
      </c>
    </row>
    <row r="1778" spans="1:24" hidden="1" x14ac:dyDescent="0.35">
      <c r="A1778" t="str">
        <f t="shared" si="27"/>
        <v>4293PENNE</v>
      </c>
      <c r="B1778" s="28">
        <v>4293</v>
      </c>
      <c r="C1778" s="25" t="s">
        <v>86</v>
      </c>
      <c r="D1778" s="25" t="s">
        <v>482</v>
      </c>
      <c r="E1778" s="25" t="s">
        <v>446</v>
      </c>
      <c r="F1778" s="26">
        <v>2.7</v>
      </c>
      <c r="G1778" s="67">
        <v>1.74</v>
      </c>
      <c r="H1778" s="26">
        <v>38.72</v>
      </c>
      <c r="I1778" s="26">
        <v>36.020000000000003</v>
      </c>
      <c r="J1778" s="67">
        <v>23.2</v>
      </c>
      <c r="K1778" s="67">
        <v>24.94</v>
      </c>
      <c r="L1778" s="67">
        <v>11.93</v>
      </c>
      <c r="M1778" s="67">
        <v>18</v>
      </c>
      <c r="N1778" s="67">
        <v>29.93</v>
      </c>
      <c r="O1778" s="67">
        <v>5</v>
      </c>
      <c r="P1778" s="26">
        <v>7.7664999999999997</v>
      </c>
      <c r="Q1778" s="26">
        <v>1.5532999999999999</v>
      </c>
      <c r="R1778" s="27">
        <v>1.5465523611173976E-3</v>
      </c>
      <c r="S1778" s="67">
        <v>0</v>
      </c>
      <c r="T1778" s="25" t="s">
        <v>417</v>
      </c>
      <c r="U1778" s="25" t="s">
        <v>417</v>
      </c>
      <c r="V1778" s="25" t="s">
        <v>417</v>
      </c>
      <c r="W1778" s="24">
        <v>1</v>
      </c>
      <c r="X1778" s="24">
        <v>1</v>
      </c>
    </row>
    <row r="1779" spans="1:24" hidden="1" x14ac:dyDescent="0.35">
      <c r="A1779" t="str">
        <f t="shared" si="27"/>
        <v>5469GSHAKE</v>
      </c>
      <c r="B1779" s="34">
        <v>5469</v>
      </c>
      <c r="C1779" s="31" t="s">
        <v>208</v>
      </c>
      <c r="D1779" s="31" t="s">
        <v>207</v>
      </c>
      <c r="E1779" s="31" t="s">
        <v>446</v>
      </c>
      <c r="F1779" s="32">
        <v>2.69</v>
      </c>
      <c r="G1779" s="68">
        <v>1.1200000000000001</v>
      </c>
      <c r="H1779" s="32">
        <v>3.04</v>
      </c>
      <c r="I1779" s="32">
        <v>0.35</v>
      </c>
      <c r="J1779" s="68">
        <v>0.15</v>
      </c>
      <c r="K1779" s="68">
        <v>1.26</v>
      </c>
      <c r="L1779" s="68">
        <v>2.0099999999999998</v>
      </c>
      <c r="M1779" s="68">
        <v>0</v>
      </c>
      <c r="N1779" s="68">
        <v>2.0099999999999998</v>
      </c>
      <c r="O1779" s="68">
        <v>0.74</v>
      </c>
      <c r="P1779" s="32">
        <v>1.7834000000000001</v>
      </c>
      <c r="Q1779" s="32">
        <v>2.41</v>
      </c>
      <c r="R1779" s="33">
        <v>2.5882967450143829E-4</v>
      </c>
      <c r="S1779" s="68">
        <v>0</v>
      </c>
      <c r="T1779" s="31" t="s">
        <v>417</v>
      </c>
      <c r="U1779" s="31" t="s">
        <v>417</v>
      </c>
      <c r="V1779" s="31" t="s">
        <v>417</v>
      </c>
      <c r="W1779" s="30">
        <v>1</v>
      </c>
      <c r="X1779" s="30">
        <v>1</v>
      </c>
    </row>
    <row r="1780" spans="1:24" hidden="1" x14ac:dyDescent="0.35">
      <c r="A1780" t="str">
        <f t="shared" si="27"/>
        <v>6165GARSAUC</v>
      </c>
      <c r="B1780" s="28">
        <v>6165</v>
      </c>
      <c r="C1780" s="25" t="s">
        <v>206</v>
      </c>
      <c r="D1780" s="25" t="s">
        <v>460</v>
      </c>
      <c r="E1780" s="25" t="s">
        <v>446</v>
      </c>
      <c r="F1780" s="26">
        <v>-2.68</v>
      </c>
      <c r="G1780" s="67">
        <v>-12</v>
      </c>
      <c r="H1780" s="26">
        <v>42.57</v>
      </c>
      <c r="I1780" s="26">
        <v>45.25</v>
      </c>
      <c r="J1780" s="67">
        <v>203</v>
      </c>
      <c r="K1780" s="67">
        <v>191</v>
      </c>
      <c r="L1780" s="67">
        <v>120</v>
      </c>
      <c r="M1780" s="67">
        <v>360</v>
      </c>
      <c r="N1780" s="67">
        <v>480</v>
      </c>
      <c r="O1780" s="67">
        <v>289</v>
      </c>
      <c r="P1780" s="26">
        <v>64.389200000000002</v>
      </c>
      <c r="Q1780" s="26">
        <v>0.2228</v>
      </c>
      <c r="R1780" s="27">
        <v>9.5319784827160772E-3</v>
      </c>
      <c r="S1780" s="67">
        <v>0</v>
      </c>
      <c r="T1780" s="25" t="s">
        <v>417</v>
      </c>
      <c r="U1780" s="25" t="s">
        <v>417</v>
      </c>
      <c r="V1780" s="25" t="s">
        <v>417</v>
      </c>
      <c r="W1780" s="24">
        <v>1</v>
      </c>
      <c r="X1780" s="24">
        <v>1</v>
      </c>
    </row>
    <row r="1781" spans="1:24" hidden="1" x14ac:dyDescent="0.35">
      <c r="A1781" t="str">
        <f t="shared" si="27"/>
        <v>5468PSLID</v>
      </c>
      <c r="B1781" s="34">
        <v>5468</v>
      </c>
      <c r="C1781" s="31" t="s">
        <v>228</v>
      </c>
      <c r="D1781" s="31" t="s">
        <v>227</v>
      </c>
      <c r="E1781" s="31" t="s">
        <v>446</v>
      </c>
      <c r="F1781" s="32">
        <v>-2.68</v>
      </c>
      <c r="G1781" s="68">
        <v>-35.25</v>
      </c>
      <c r="H1781" s="32">
        <v>0.66</v>
      </c>
      <c r="I1781" s="32">
        <v>3.34</v>
      </c>
      <c r="J1781" s="68">
        <v>44</v>
      </c>
      <c r="K1781" s="68">
        <v>8.75</v>
      </c>
      <c r="L1781" s="68">
        <v>665</v>
      </c>
      <c r="M1781" s="68">
        <v>0</v>
      </c>
      <c r="N1781" s="68">
        <v>665</v>
      </c>
      <c r="O1781" s="68">
        <v>656.25</v>
      </c>
      <c r="P1781" s="32">
        <v>49.743749999999999</v>
      </c>
      <c r="Q1781" s="32">
        <v>7.5800000000000006E-2</v>
      </c>
      <c r="R1781" s="33">
        <v>7.8929520299875298E-3</v>
      </c>
      <c r="S1781" s="68">
        <v>0</v>
      </c>
      <c r="T1781" s="31" t="s">
        <v>417</v>
      </c>
      <c r="U1781" s="31" t="s">
        <v>417</v>
      </c>
      <c r="V1781" s="31" t="s">
        <v>417</v>
      </c>
      <c r="W1781" s="30">
        <v>1</v>
      </c>
      <c r="X1781" s="30">
        <v>1</v>
      </c>
    </row>
    <row r="1782" spans="1:24" hidden="1" x14ac:dyDescent="0.35">
      <c r="A1782" t="str">
        <f t="shared" si="27"/>
        <v>5477PARCHPA</v>
      </c>
      <c r="B1782" s="28">
        <v>5477</v>
      </c>
      <c r="C1782" s="25" t="s">
        <v>238</v>
      </c>
      <c r="D1782" s="25" t="s">
        <v>237</v>
      </c>
      <c r="E1782" s="25" t="s">
        <v>446</v>
      </c>
      <c r="F1782" s="26">
        <v>2.68</v>
      </c>
      <c r="G1782" s="67">
        <v>7.0000000000000007E-2</v>
      </c>
      <c r="H1782" s="26">
        <v>24.4</v>
      </c>
      <c r="I1782" s="26">
        <v>21.72</v>
      </c>
      <c r="J1782" s="67">
        <v>0.57999999999999996</v>
      </c>
      <c r="K1782" s="67">
        <v>0.65</v>
      </c>
      <c r="L1782" s="67">
        <v>1.5</v>
      </c>
      <c r="M1782" s="67">
        <v>0</v>
      </c>
      <c r="N1782" s="67">
        <v>1.5</v>
      </c>
      <c r="O1782" s="67">
        <v>0.85</v>
      </c>
      <c r="P1782" s="26">
        <v>31.908999999999999</v>
      </c>
      <c r="Q1782" s="26">
        <v>37.54</v>
      </c>
      <c r="R1782" s="27">
        <v>9.2335836221245672E-3</v>
      </c>
      <c r="S1782" s="67">
        <v>0</v>
      </c>
      <c r="T1782" s="25" t="s">
        <v>417</v>
      </c>
      <c r="U1782" s="25" t="s">
        <v>417</v>
      </c>
      <c r="V1782" s="25" t="s">
        <v>417</v>
      </c>
      <c r="W1782" s="24">
        <v>1</v>
      </c>
      <c r="X1782" s="24">
        <v>1</v>
      </c>
    </row>
    <row r="1783" spans="1:24" hidden="1" x14ac:dyDescent="0.35">
      <c r="A1783" t="str">
        <f t="shared" si="27"/>
        <v>6118EZBOX</v>
      </c>
      <c r="B1783" s="34">
        <v>6118</v>
      </c>
      <c r="C1783" s="31" t="s">
        <v>458</v>
      </c>
      <c r="D1783" s="31" t="s">
        <v>459</v>
      </c>
      <c r="E1783" s="31" t="s">
        <v>446</v>
      </c>
      <c r="F1783" s="32">
        <v>2.67</v>
      </c>
      <c r="G1783" s="68">
        <v>13</v>
      </c>
      <c r="H1783" s="32">
        <v>51.05</v>
      </c>
      <c r="I1783" s="32">
        <v>48.38</v>
      </c>
      <c r="J1783" s="68">
        <v>235</v>
      </c>
      <c r="K1783" s="68">
        <v>248</v>
      </c>
      <c r="L1783" s="68">
        <v>308</v>
      </c>
      <c r="M1783" s="68">
        <v>200</v>
      </c>
      <c r="N1783" s="68">
        <v>508</v>
      </c>
      <c r="O1783" s="68">
        <v>260</v>
      </c>
      <c r="P1783" s="32">
        <v>53.508000000000003</v>
      </c>
      <c r="Q1783" s="32">
        <v>0.20580000000000001</v>
      </c>
      <c r="R1783" s="33">
        <v>1.0218379183793501E-2</v>
      </c>
      <c r="S1783" s="68">
        <v>0</v>
      </c>
      <c r="T1783" s="31" t="s">
        <v>417</v>
      </c>
      <c r="U1783" s="31" t="s">
        <v>417</v>
      </c>
      <c r="V1783" s="31" t="s">
        <v>417</v>
      </c>
      <c r="W1783" s="30">
        <v>1</v>
      </c>
      <c r="X1783" s="30">
        <v>1</v>
      </c>
    </row>
    <row r="1784" spans="1:24" hidden="1" x14ac:dyDescent="0.35">
      <c r="A1784" t="str">
        <f t="shared" si="27"/>
        <v>5477GARSAUC</v>
      </c>
      <c r="B1784" s="28">
        <v>5477</v>
      </c>
      <c r="C1784" s="25" t="s">
        <v>206</v>
      </c>
      <c r="D1784" s="25" t="s">
        <v>460</v>
      </c>
      <c r="E1784" s="25" t="s">
        <v>446</v>
      </c>
      <c r="F1784" s="26">
        <v>2.67</v>
      </c>
      <c r="G1784" s="67">
        <v>12</v>
      </c>
      <c r="H1784" s="26">
        <v>24.96</v>
      </c>
      <c r="I1784" s="26">
        <v>22.29</v>
      </c>
      <c r="J1784" s="67">
        <v>100</v>
      </c>
      <c r="K1784" s="67">
        <v>112</v>
      </c>
      <c r="L1784" s="67">
        <v>83</v>
      </c>
      <c r="M1784" s="67">
        <v>120</v>
      </c>
      <c r="N1784" s="67">
        <v>203</v>
      </c>
      <c r="O1784" s="67">
        <v>91</v>
      </c>
      <c r="P1784" s="26">
        <v>20.274799999999999</v>
      </c>
      <c r="Q1784" s="26">
        <v>0.2228</v>
      </c>
      <c r="R1784" s="27">
        <v>5.8669673515889306E-3</v>
      </c>
      <c r="S1784" s="67">
        <v>0</v>
      </c>
      <c r="T1784" s="25" t="s">
        <v>417</v>
      </c>
      <c r="U1784" s="25" t="s">
        <v>417</v>
      </c>
      <c r="V1784" s="25" t="s">
        <v>417</v>
      </c>
      <c r="W1784" s="24">
        <v>1</v>
      </c>
      <c r="X1784" s="24">
        <v>1</v>
      </c>
    </row>
    <row r="1785" spans="1:24" hidden="1" x14ac:dyDescent="0.35">
      <c r="A1785" t="str">
        <f t="shared" si="27"/>
        <v>5477MUSHROO</v>
      </c>
      <c r="B1785" s="34">
        <v>5477</v>
      </c>
      <c r="C1785" s="31" t="s">
        <v>67</v>
      </c>
      <c r="D1785" s="31" t="s">
        <v>523</v>
      </c>
      <c r="E1785" s="31" t="s">
        <v>446</v>
      </c>
      <c r="F1785" s="32">
        <v>2.67</v>
      </c>
      <c r="G1785" s="68">
        <v>1.23</v>
      </c>
      <c r="H1785" s="32">
        <v>42.61</v>
      </c>
      <c r="I1785" s="32">
        <v>39.94</v>
      </c>
      <c r="J1785" s="68">
        <v>18.41</v>
      </c>
      <c r="K1785" s="68">
        <v>19.64</v>
      </c>
      <c r="L1785" s="68">
        <v>17.8</v>
      </c>
      <c r="M1785" s="68">
        <v>10</v>
      </c>
      <c r="N1785" s="68">
        <v>27.8</v>
      </c>
      <c r="O1785" s="68">
        <v>8.16</v>
      </c>
      <c r="P1785" s="32">
        <v>17.7072</v>
      </c>
      <c r="Q1785" s="32">
        <v>2.17</v>
      </c>
      <c r="R1785" s="33">
        <v>5.1239748006419554E-3</v>
      </c>
      <c r="S1785" s="68">
        <v>0</v>
      </c>
      <c r="T1785" s="31" t="s">
        <v>417</v>
      </c>
      <c r="U1785" s="31" t="s">
        <v>417</v>
      </c>
      <c r="V1785" s="31" t="s">
        <v>417</v>
      </c>
      <c r="W1785" s="30">
        <v>1</v>
      </c>
      <c r="X1785" s="30">
        <v>1</v>
      </c>
    </row>
    <row r="1786" spans="1:24" hidden="1" x14ac:dyDescent="0.35">
      <c r="A1786" t="str">
        <f t="shared" si="27"/>
        <v>5427ACHEESE</v>
      </c>
      <c r="B1786" s="28">
        <v>5427</v>
      </c>
      <c r="C1786" s="25" t="s">
        <v>105</v>
      </c>
      <c r="D1786" s="25" t="s">
        <v>187</v>
      </c>
      <c r="E1786" s="25" t="s">
        <v>446</v>
      </c>
      <c r="F1786" s="26">
        <v>2.66</v>
      </c>
      <c r="G1786" s="67">
        <v>1.17</v>
      </c>
      <c r="H1786" s="26">
        <v>27.2</v>
      </c>
      <c r="I1786" s="26">
        <v>24.54</v>
      </c>
      <c r="J1786" s="67">
        <v>10.84</v>
      </c>
      <c r="K1786" s="67">
        <v>12.01</v>
      </c>
      <c r="L1786" s="67">
        <v>37</v>
      </c>
      <c r="M1786" s="67">
        <v>0</v>
      </c>
      <c r="N1786" s="67">
        <v>37</v>
      </c>
      <c r="O1786" s="67">
        <v>25</v>
      </c>
      <c r="P1786" s="26">
        <v>56.662500000000001</v>
      </c>
      <c r="Q1786" s="26">
        <v>2.2665000000000002</v>
      </c>
      <c r="R1786" s="27">
        <v>8.9702512510977436E-3</v>
      </c>
      <c r="S1786" s="67">
        <v>0</v>
      </c>
      <c r="T1786" s="25" t="s">
        <v>417</v>
      </c>
      <c r="U1786" s="25" t="s">
        <v>417</v>
      </c>
      <c r="V1786" s="25" t="s">
        <v>417</v>
      </c>
      <c r="W1786" s="24">
        <v>1</v>
      </c>
      <c r="X1786" s="24">
        <v>1</v>
      </c>
    </row>
    <row r="1787" spans="1:24" hidden="1" x14ac:dyDescent="0.35">
      <c r="A1787" t="str">
        <f t="shared" si="27"/>
        <v>6167DTOMATOE</v>
      </c>
      <c r="B1787" s="34">
        <v>6167</v>
      </c>
      <c r="C1787" s="31" t="s">
        <v>80</v>
      </c>
      <c r="D1787" s="31" t="s">
        <v>195</v>
      </c>
      <c r="E1787" s="31" t="s">
        <v>446</v>
      </c>
      <c r="F1787" s="32">
        <v>2.66</v>
      </c>
      <c r="G1787" s="68">
        <v>0.48</v>
      </c>
      <c r="H1787" s="32">
        <v>13.13</v>
      </c>
      <c r="I1787" s="32">
        <v>10.47</v>
      </c>
      <c r="J1787" s="68">
        <v>1.9</v>
      </c>
      <c r="K1787" s="68">
        <v>2.38</v>
      </c>
      <c r="L1787" s="68">
        <v>6.4</v>
      </c>
      <c r="M1787" s="68">
        <v>0</v>
      </c>
      <c r="N1787" s="68">
        <v>6.4</v>
      </c>
      <c r="O1787" s="68">
        <v>4.01</v>
      </c>
      <c r="P1787" s="32">
        <v>22.048183000000002</v>
      </c>
      <c r="Q1787" s="32">
        <v>5.4983000000000004</v>
      </c>
      <c r="R1787" s="33">
        <v>3.7432271079785241E-3</v>
      </c>
      <c r="S1787" s="68">
        <v>0</v>
      </c>
      <c r="T1787" s="31" t="s">
        <v>417</v>
      </c>
      <c r="U1787" s="31" t="s">
        <v>417</v>
      </c>
      <c r="V1787" s="31" t="s">
        <v>417</v>
      </c>
      <c r="W1787" s="30">
        <v>1</v>
      </c>
      <c r="X1787" s="30">
        <v>1</v>
      </c>
    </row>
    <row r="1788" spans="1:24" hidden="1" x14ac:dyDescent="0.35">
      <c r="A1788" t="str">
        <f t="shared" si="27"/>
        <v>5468BACON</v>
      </c>
      <c r="B1788" s="28">
        <v>5468</v>
      </c>
      <c r="C1788" s="25" t="s">
        <v>17</v>
      </c>
      <c r="D1788" s="25" t="s">
        <v>167</v>
      </c>
      <c r="E1788" s="25" t="s">
        <v>446</v>
      </c>
      <c r="F1788" s="26">
        <v>-2.66</v>
      </c>
      <c r="G1788" s="67">
        <v>-0.43</v>
      </c>
      <c r="H1788" s="26">
        <v>98.49</v>
      </c>
      <c r="I1788" s="26">
        <v>101.15</v>
      </c>
      <c r="J1788" s="67">
        <v>16.68</v>
      </c>
      <c r="K1788" s="67">
        <v>16.25</v>
      </c>
      <c r="L1788" s="67">
        <v>17.5</v>
      </c>
      <c r="M1788" s="67">
        <v>20</v>
      </c>
      <c r="N1788" s="67">
        <v>37.5</v>
      </c>
      <c r="O1788" s="67">
        <v>21.25</v>
      </c>
      <c r="P1788" s="26">
        <v>128.77500000000001</v>
      </c>
      <c r="Q1788" s="26">
        <v>6.06</v>
      </c>
      <c r="R1788" s="27">
        <v>2.0433017166209707E-2</v>
      </c>
      <c r="S1788" s="67">
        <v>0</v>
      </c>
      <c r="T1788" s="25" t="s">
        <v>417</v>
      </c>
      <c r="U1788" s="25" t="s">
        <v>417</v>
      </c>
      <c r="V1788" s="25" t="s">
        <v>417</v>
      </c>
      <c r="W1788" s="24">
        <v>1</v>
      </c>
      <c r="X1788" s="24">
        <v>1</v>
      </c>
    </row>
    <row r="1789" spans="1:24" hidden="1" x14ac:dyDescent="0.35">
      <c r="A1789" t="str">
        <f t="shared" si="27"/>
        <v>5490SMANGP</v>
      </c>
      <c r="B1789" s="34">
        <v>5490</v>
      </c>
      <c r="C1789" s="31" t="s">
        <v>263</v>
      </c>
      <c r="D1789" s="31" t="s">
        <v>504</v>
      </c>
      <c r="E1789" s="31" t="s">
        <v>446</v>
      </c>
      <c r="F1789" s="32">
        <v>-2.65</v>
      </c>
      <c r="G1789" s="68">
        <v>-0.95</v>
      </c>
      <c r="H1789" s="32">
        <v>6.76</v>
      </c>
      <c r="I1789" s="32">
        <v>9.41</v>
      </c>
      <c r="J1789" s="68">
        <v>3.4</v>
      </c>
      <c r="K1789" s="68">
        <v>2.4500000000000002</v>
      </c>
      <c r="L1789" s="68">
        <v>7.81</v>
      </c>
      <c r="M1789" s="68">
        <v>6</v>
      </c>
      <c r="N1789" s="68">
        <v>13.81</v>
      </c>
      <c r="O1789" s="68">
        <v>11.38</v>
      </c>
      <c r="P1789" s="32">
        <v>31.560154000000001</v>
      </c>
      <c r="Q1789" s="32">
        <v>2.7732999999999999</v>
      </c>
      <c r="R1789" s="33">
        <v>4.7850268930541406E-3</v>
      </c>
      <c r="S1789" s="68">
        <v>0</v>
      </c>
      <c r="T1789" s="31" t="s">
        <v>417</v>
      </c>
      <c r="U1789" s="31" t="s">
        <v>417</v>
      </c>
      <c r="V1789" s="31" t="s">
        <v>417</v>
      </c>
      <c r="W1789" s="30">
        <v>1</v>
      </c>
      <c r="X1789" s="30">
        <v>1</v>
      </c>
    </row>
    <row r="1790" spans="1:24" hidden="1" x14ac:dyDescent="0.35">
      <c r="A1790" t="str">
        <f t="shared" si="27"/>
        <v>6165DTOMATOE</v>
      </c>
      <c r="B1790" s="28">
        <v>6165</v>
      </c>
      <c r="C1790" s="25" t="s">
        <v>80</v>
      </c>
      <c r="D1790" s="25" t="s">
        <v>195</v>
      </c>
      <c r="E1790" s="25" t="s">
        <v>446</v>
      </c>
      <c r="F1790" s="26">
        <v>2.64</v>
      </c>
      <c r="G1790" s="67">
        <v>0.48</v>
      </c>
      <c r="H1790" s="26">
        <v>8.24</v>
      </c>
      <c r="I1790" s="26">
        <v>5.6</v>
      </c>
      <c r="J1790" s="67">
        <v>1.02</v>
      </c>
      <c r="K1790" s="67">
        <v>1.5</v>
      </c>
      <c r="L1790" s="67">
        <v>8.5</v>
      </c>
      <c r="M1790" s="67">
        <v>0</v>
      </c>
      <c r="N1790" s="67">
        <v>8.5</v>
      </c>
      <c r="O1790" s="67">
        <v>7</v>
      </c>
      <c r="P1790" s="26">
        <v>38.488100000000003</v>
      </c>
      <c r="Q1790" s="26">
        <v>5.4983000000000004</v>
      </c>
      <c r="R1790" s="27">
        <v>5.6976595615510772E-3</v>
      </c>
      <c r="S1790" s="67">
        <v>0</v>
      </c>
      <c r="T1790" s="25" t="s">
        <v>417</v>
      </c>
      <c r="U1790" s="25" t="s">
        <v>417</v>
      </c>
      <c r="V1790" s="25" t="s">
        <v>417</v>
      </c>
      <c r="W1790" s="24">
        <v>1</v>
      </c>
      <c r="X1790" s="24">
        <v>1</v>
      </c>
    </row>
    <row r="1791" spans="1:24" hidden="1" x14ac:dyDescent="0.35">
      <c r="A1791" t="str">
        <f t="shared" si="27"/>
        <v>5468CORNFL</v>
      </c>
      <c r="B1791" s="34">
        <v>5468</v>
      </c>
      <c r="C1791" s="31" t="s">
        <v>194</v>
      </c>
      <c r="D1791" s="31" t="s">
        <v>471</v>
      </c>
      <c r="E1791" s="31" t="s">
        <v>446</v>
      </c>
      <c r="F1791" s="32">
        <v>2.64</v>
      </c>
      <c r="G1791" s="68">
        <v>6.53</v>
      </c>
      <c r="H1791" s="32">
        <v>10.1</v>
      </c>
      <c r="I1791" s="32">
        <v>7.46</v>
      </c>
      <c r="J1791" s="68">
        <v>18.47</v>
      </c>
      <c r="K1791" s="68">
        <v>25</v>
      </c>
      <c r="L1791" s="68">
        <v>65</v>
      </c>
      <c r="M1791" s="68">
        <v>50</v>
      </c>
      <c r="N1791" s="68">
        <v>115</v>
      </c>
      <c r="O1791" s="68">
        <v>90</v>
      </c>
      <c r="P1791" s="32">
        <v>36.36</v>
      </c>
      <c r="Q1791" s="32">
        <v>0.40400000000000003</v>
      </c>
      <c r="R1791" s="33">
        <v>5.7693224939886229E-3</v>
      </c>
      <c r="S1791" s="68">
        <v>0</v>
      </c>
      <c r="T1791" s="31" t="s">
        <v>417</v>
      </c>
      <c r="U1791" s="31" t="s">
        <v>417</v>
      </c>
      <c r="V1791" s="31" t="s">
        <v>417</v>
      </c>
      <c r="W1791" s="30">
        <v>1</v>
      </c>
      <c r="X1791" s="30">
        <v>1</v>
      </c>
    </row>
    <row r="1792" spans="1:24" hidden="1" x14ac:dyDescent="0.35">
      <c r="A1792" t="str">
        <f t="shared" si="27"/>
        <v>4391BLEUCHS</v>
      </c>
      <c r="B1792" s="28">
        <v>4391</v>
      </c>
      <c r="C1792" s="25" t="s">
        <v>172</v>
      </c>
      <c r="D1792" s="25" t="s">
        <v>465</v>
      </c>
      <c r="E1792" s="25" t="s">
        <v>446</v>
      </c>
      <c r="F1792" s="26">
        <v>-2.63</v>
      </c>
      <c r="G1792" s="67">
        <v>-10</v>
      </c>
      <c r="H1792" s="26">
        <v>-0.26</v>
      </c>
      <c r="I1792" s="26">
        <v>2.37</v>
      </c>
      <c r="J1792" s="67">
        <v>9</v>
      </c>
      <c r="K1792" s="67">
        <v>-1</v>
      </c>
      <c r="L1792" s="67">
        <v>125</v>
      </c>
      <c r="M1792" s="67">
        <v>0</v>
      </c>
      <c r="N1792" s="67">
        <v>125</v>
      </c>
      <c r="O1792" s="67">
        <v>126</v>
      </c>
      <c r="P1792" s="26">
        <v>33.137999999999998</v>
      </c>
      <c r="Q1792" s="26">
        <v>0.26300000000000001</v>
      </c>
      <c r="R1792" s="27">
        <v>7.3854991881366662E-3</v>
      </c>
      <c r="S1792" s="67">
        <v>0</v>
      </c>
      <c r="T1792" s="25" t="s">
        <v>417</v>
      </c>
      <c r="U1792" s="25" t="s">
        <v>417</v>
      </c>
      <c r="V1792" s="25" t="s">
        <v>417</v>
      </c>
      <c r="W1792" s="24">
        <v>1</v>
      </c>
      <c r="X1792" s="24">
        <v>1</v>
      </c>
    </row>
    <row r="1793" spans="1:24" hidden="1" x14ac:dyDescent="0.35">
      <c r="A1793" t="str">
        <f t="shared" si="27"/>
        <v>4283BLEUCHS</v>
      </c>
      <c r="B1793" s="34">
        <v>4283</v>
      </c>
      <c r="C1793" s="31" t="s">
        <v>172</v>
      </c>
      <c r="D1793" s="31" t="s">
        <v>465</v>
      </c>
      <c r="E1793" s="31" t="s">
        <v>446</v>
      </c>
      <c r="F1793" s="32">
        <v>2.63</v>
      </c>
      <c r="G1793" s="68">
        <v>10</v>
      </c>
      <c r="H1793" s="32">
        <v>6.31</v>
      </c>
      <c r="I1793" s="32">
        <v>3.68</v>
      </c>
      <c r="J1793" s="68">
        <v>14</v>
      </c>
      <c r="K1793" s="68">
        <v>24</v>
      </c>
      <c r="L1793" s="68">
        <v>120</v>
      </c>
      <c r="M1793" s="68">
        <v>0</v>
      </c>
      <c r="N1793" s="68">
        <v>120</v>
      </c>
      <c r="O1793" s="68">
        <v>96</v>
      </c>
      <c r="P1793" s="32">
        <v>25.248000000000001</v>
      </c>
      <c r="Q1793" s="32">
        <v>0.26300000000000001</v>
      </c>
      <c r="R1793" s="33">
        <v>4.7600772502017115E-3</v>
      </c>
      <c r="S1793" s="68">
        <v>0</v>
      </c>
      <c r="T1793" s="31" t="s">
        <v>417</v>
      </c>
      <c r="U1793" s="31" t="s">
        <v>417</v>
      </c>
      <c r="V1793" s="31" t="s">
        <v>417</v>
      </c>
      <c r="W1793" s="30">
        <v>1</v>
      </c>
      <c r="X1793" s="30">
        <v>1</v>
      </c>
    </row>
    <row r="1794" spans="1:24" hidden="1" x14ac:dyDescent="0.35">
      <c r="A1794" t="str">
        <f t="shared" si="27"/>
        <v>5465FPBOWL</v>
      </c>
      <c r="B1794" s="28">
        <v>5465</v>
      </c>
      <c r="C1794" s="25" t="s">
        <v>164</v>
      </c>
      <c r="D1794" s="25" t="s">
        <v>163</v>
      </c>
      <c r="E1794" s="25" t="s">
        <v>446</v>
      </c>
      <c r="F1794" s="26">
        <v>2.63</v>
      </c>
      <c r="G1794" s="67">
        <v>19.5</v>
      </c>
      <c r="H1794" s="26">
        <v>15.15</v>
      </c>
      <c r="I1794" s="26">
        <v>12.52</v>
      </c>
      <c r="J1794" s="67">
        <v>93</v>
      </c>
      <c r="K1794" s="67">
        <v>112.5</v>
      </c>
      <c r="L1794" s="67">
        <v>247.5</v>
      </c>
      <c r="M1794" s="67">
        <v>250</v>
      </c>
      <c r="N1794" s="67">
        <v>497.5</v>
      </c>
      <c r="O1794" s="67">
        <v>385</v>
      </c>
      <c r="P1794" s="26">
        <v>51.859499999999997</v>
      </c>
      <c r="Q1794" s="26">
        <v>0.13469999999999999</v>
      </c>
      <c r="R1794" s="27">
        <v>6.3373735925573048E-3</v>
      </c>
      <c r="S1794" s="67">
        <v>0</v>
      </c>
      <c r="T1794" s="25" t="s">
        <v>417</v>
      </c>
      <c r="U1794" s="25" t="s">
        <v>417</v>
      </c>
      <c r="V1794" s="25" t="s">
        <v>417</v>
      </c>
      <c r="W1794" s="24">
        <v>1</v>
      </c>
      <c r="X1794" s="24">
        <v>1</v>
      </c>
    </row>
    <row r="1795" spans="1:24" hidden="1" x14ac:dyDescent="0.35">
      <c r="A1795" t="str">
        <f t="shared" ref="A1795:A1858" si="28">B1795&amp;C1795</f>
        <v>6167TOTS</v>
      </c>
      <c r="B1795" s="34">
        <v>6167</v>
      </c>
      <c r="C1795" s="31" t="s">
        <v>383</v>
      </c>
      <c r="D1795" s="31" t="s">
        <v>522</v>
      </c>
      <c r="E1795" s="31" t="s">
        <v>446</v>
      </c>
      <c r="F1795" s="32">
        <v>-2.63</v>
      </c>
      <c r="G1795" s="68">
        <v>-1.4</v>
      </c>
      <c r="H1795" s="32">
        <v>36.770000000000003</v>
      </c>
      <c r="I1795" s="32">
        <v>39.4</v>
      </c>
      <c r="J1795" s="68">
        <v>21</v>
      </c>
      <c r="K1795" s="68">
        <v>19.600000000000001</v>
      </c>
      <c r="L1795" s="68">
        <v>15.6</v>
      </c>
      <c r="M1795" s="68">
        <v>24</v>
      </c>
      <c r="N1795" s="68">
        <v>39.6</v>
      </c>
      <c r="O1795" s="68">
        <v>20</v>
      </c>
      <c r="P1795" s="32">
        <v>37.5</v>
      </c>
      <c r="Q1795" s="32">
        <v>1.875</v>
      </c>
      <c r="R1795" s="33">
        <v>6.3665571239677502E-3</v>
      </c>
      <c r="S1795" s="68">
        <v>0</v>
      </c>
      <c r="T1795" s="31" t="s">
        <v>417</v>
      </c>
      <c r="U1795" s="31" t="s">
        <v>417</v>
      </c>
      <c r="V1795" s="31" t="s">
        <v>417</v>
      </c>
      <c r="W1795" s="30">
        <v>1</v>
      </c>
      <c r="X1795" s="30">
        <v>1</v>
      </c>
    </row>
    <row r="1796" spans="1:24" hidden="1" x14ac:dyDescent="0.35">
      <c r="A1796" t="str">
        <f t="shared" si="28"/>
        <v>5477PARMAS</v>
      </c>
      <c r="B1796" s="28">
        <v>5477</v>
      </c>
      <c r="C1796" s="25" t="s">
        <v>109</v>
      </c>
      <c r="D1796" s="25" t="s">
        <v>239</v>
      </c>
      <c r="E1796" s="25" t="s">
        <v>446</v>
      </c>
      <c r="F1796" s="26">
        <v>-2.62</v>
      </c>
      <c r="G1796" s="67">
        <v>-0.37</v>
      </c>
      <c r="H1796" s="26">
        <v>15.03</v>
      </c>
      <c r="I1796" s="26">
        <v>17.649999999999999</v>
      </c>
      <c r="J1796" s="67">
        <v>2.52</v>
      </c>
      <c r="K1796" s="67">
        <v>2.15</v>
      </c>
      <c r="L1796" s="67">
        <v>3.5</v>
      </c>
      <c r="M1796" s="67">
        <v>2</v>
      </c>
      <c r="N1796" s="67">
        <v>5.5</v>
      </c>
      <c r="O1796" s="67">
        <v>3.36</v>
      </c>
      <c r="P1796" s="26">
        <v>23.620799999999999</v>
      </c>
      <c r="Q1796" s="26">
        <v>7.03</v>
      </c>
      <c r="R1796" s="27">
        <v>6.8352073716343347E-3</v>
      </c>
      <c r="S1796" s="67">
        <v>0</v>
      </c>
      <c r="T1796" s="25" t="s">
        <v>417</v>
      </c>
      <c r="U1796" s="25" t="s">
        <v>417</v>
      </c>
      <c r="V1796" s="25" t="s">
        <v>417</v>
      </c>
      <c r="W1796" s="24">
        <v>1</v>
      </c>
      <c r="X1796" s="24">
        <v>1</v>
      </c>
    </row>
    <row r="1797" spans="1:24" hidden="1" x14ac:dyDescent="0.35">
      <c r="A1797" t="str">
        <f t="shared" si="28"/>
        <v>545710X16PCH</v>
      </c>
      <c r="B1797" s="34">
        <v>5457</v>
      </c>
      <c r="C1797" s="31" t="s">
        <v>236</v>
      </c>
      <c r="D1797" s="31" t="s">
        <v>235</v>
      </c>
      <c r="E1797" s="31" t="s">
        <v>446</v>
      </c>
      <c r="F1797" s="32">
        <v>-2.62</v>
      </c>
      <c r="G1797" s="68">
        <v>-7.0000000000000007E-2</v>
      </c>
      <c r="H1797" s="32">
        <v>1.49</v>
      </c>
      <c r="I1797" s="32">
        <v>4.1100000000000003</v>
      </c>
      <c r="J1797" s="68">
        <v>0.11</v>
      </c>
      <c r="K1797" s="68">
        <v>0.04</v>
      </c>
      <c r="L1797" s="68">
        <v>4.04</v>
      </c>
      <c r="M1797" s="68">
        <v>0</v>
      </c>
      <c r="N1797" s="68">
        <v>4.04</v>
      </c>
      <c r="O1797" s="68">
        <v>4</v>
      </c>
      <c r="P1797" s="32">
        <v>149.68</v>
      </c>
      <c r="Q1797" s="32">
        <v>37.42</v>
      </c>
      <c r="R1797" s="33">
        <v>1.819721808934292E-2</v>
      </c>
      <c r="S1797" s="68">
        <v>0</v>
      </c>
      <c r="T1797" s="31" t="s">
        <v>417</v>
      </c>
      <c r="U1797" s="31" t="s">
        <v>417</v>
      </c>
      <c r="V1797" s="31" t="s">
        <v>417</v>
      </c>
      <c r="W1797" s="30">
        <v>1</v>
      </c>
      <c r="X1797" s="30">
        <v>1</v>
      </c>
    </row>
    <row r="1798" spans="1:24" hidden="1" x14ac:dyDescent="0.35">
      <c r="A1798" t="str">
        <f t="shared" si="28"/>
        <v>6117CRREDPE</v>
      </c>
      <c r="B1798" s="28">
        <v>6117</v>
      </c>
      <c r="C1798" s="25" t="s">
        <v>449</v>
      </c>
      <c r="D1798" s="25" t="s">
        <v>450</v>
      </c>
      <c r="E1798" s="25" t="s">
        <v>446</v>
      </c>
      <c r="F1798" s="26">
        <v>2.6</v>
      </c>
      <c r="G1798" s="67">
        <v>0.25</v>
      </c>
      <c r="H1798" s="26">
        <v>4.13</v>
      </c>
      <c r="I1798" s="26">
        <v>1.53</v>
      </c>
      <c r="J1798" s="67">
        <v>0.13</v>
      </c>
      <c r="K1798" s="67">
        <v>0.38</v>
      </c>
      <c r="L1798" s="67">
        <v>2.86</v>
      </c>
      <c r="M1798" s="67">
        <v>0</v>
      </c>
      <c r="N1798" s="67">
        <v>2.86</v>
      </c>
      <c r="O1798" s="67">
        <v>2.48</v>
      </c>
      <c r="P1798" s="26">
        <v>26.511199999999999</v>
      </c>
      <c r="Q1798" s="26">
        <v>10.69</v>
      </c>
      <c r="R1798" s="27">
        <v>4.4582991324451779E-3</v>
      </c>
      <c r="S1798" s="67">
        <v>0</v>
      </c>
      <c r="T1798" s="25" t="s">
        <v>417</v>
      </c>
      <c r="U1798" s="25" t="s">
        <v>417</v>
      </c>
      <c r="V1798" s="25" t="s">
        <v>417</v>
      </c>
      <c r="W1798" s="24">
        <v>1</v>
      </c>
      <c r="X1798" s="24">
        <v>1</v>
      </c>
    </row>
    <row r="1799" spans="1:24" hidden="1" x14ac:dyDescent="0.35">
      <c r="A1799" t="str">
        <f t="shared" si="28"/>
        <v>5427RANDRE</v>
      </c>
      <c r="B1799" s="34">
        <v>5427</v>
      </c>
      <c r="C1799" s="31" t="s">
        <v>245</v>
      </c>
      <c r="D1799" s="31" t="s">
        <v>497</v>
      </c>
      <c r="E1799" s="31" t="s">
        <v>446</v>
      </c>
      <c r="F1799" s="32">
        <v>2.6</v>
      </c>
      <c r="G1799" s="68">
        <v>0.92</v>
      </c>
      <c r="H1799" s="32">
        <v>11.4</v>
      </c>
      <c r="I1799" s="32">
        <v>8.8000000000000007</v>
      </c>
      <c r="J1799" s="68">
        <v>3.08</v>
      </c>
      <c r="K1799" s="68">
        <v>4</v>
      </c>
      <c r="L1799" s="68">
        <v>12</v>
      </c>
      <c r="M1799" s="68">
        <v>0</v>
      </c>
      <c r="N1799" s="68">
        <v>12</v>
      </c>
      <c r="O1799" s="68">
        <v>8</v>
      </c>
      <c r="P1799" s="32">
        <v>22.8096</v>
      </c>
      <c r="Q1799" s="32">
        <v>2.8512</v>
      </c>
      <c r="R1799" s="33">
        <v>3.6109921541943803E-3</v>
      </c>
      <c r="S1799" s="68">
        <v>0</v>
      </c>
      <c r="T1799" s="31" t="s">
        <v>417</v>
      </c>
      <c r="U1799" s="31" t="s">
        <v>417</v>
      </c>
      <c r="V1799" s="31" t="s">
        <v>417</v>
      </c>
      <c r="W1799" s="30">
        <v>1</v>
      </c>
      <c r="X1799" s="30">
        <v>1</v>
      </c>
    </row>
    <row r="1800" spans="1:24" hidden="1" x14ac:dyDescent="0.35">
      <c r="A1800" t="str">
        <f t="shared" si="28"/>
        <v>5487HOTCUP</v>
      </c>
      <c r="B1800" s="28">
        <v>5487</v>
      </c>
      <c r="C1800" s="25" t="s">
        <v>220</v>
      </c>
      <c r="D1800" s="25" t="s">
        <v>464</v>
      </c>
      <c r="E1800" s="25" t="s">
        <v>446</v>
      </c>
      <c r="F1800" s="26">
        <v>2.6</v>
      </c>
      <c r="G1800" s="67">
        <v>14</v>
      </c>
      <c r="H1800" s="26">
        <v>10.42</v>
      </c>
      <c r="I1800" s="26">
        <v>7.82</v>
      </c>
      <c r="J1800" s="67">
        <v>42</v>
      </c>
      <c r="K1800" s="67">
        <v>56</v>
      </c>
      <c r="L1800" s="67">
        <v>146</v>
      </c>
      <c r="M1800" s="67">
        <v>120</v>
      </c>
      <c r="N1800" s="67">
        <v>266</v>
      </c>
      <c r="O1800" s="67">
        <v>210</v>
      </c>
      <c r="P1800" s="26">
        <v>39.081000000000003</v>
      </c>
      <c r="Q1800" s="26">
        <v>0.18609999999999999</v>
      </c>
      <c r="R1800" s="27">
        <v>4.1284599343321239E-3</v>
      </c>
      <c r="S1800" s="67">
        <v>0</v>
      </c>
      <c r="T1800" s="25" t="s">
        <v>417</v>
      </c>
      <c r="U1800" s="25" t="s">
        <v>417</v>
      </c>
      <c r="V1800" s="25" t="s">
        <v>417</v>
      </c>
      <c r="W1800" s="24">
        <v>1</v>
      </c>
      <c r="X1800" s="24">
        <v>1</v>
      </c>
    </row>
    <row r="1801" spans="1:24" hidden="1" x14ac:dyDescent="0.35">
      <c r="A1801" t="str">
        <f t="shared" si="28"/>
        <v>6165BLEUCHS</v>
      </c>
      <c r="B1801" s="34">
        <v>6165</v>
      </c>
      <c r="C1801" s="31" t="s">
        <v>172</v>
      </c>
      <c r="D1801" s="31" t="s">
        <v>465</v>
      </c>
      <c r="E1801" s="31" t="s">
        <v>446</v>
      </c>
      <c r="F1801" s="32">
        <v>2.59</v>
      </c>
      <c r="G1801" s="68">
        <v>9.85</v>
      </c>
      <c r="H1801" s="32">
        <v>11.47</v>
      </c>
      <c r="I1801" s="32">
        <v>8.8800000000000008</v>
      </c>
      <c r="J1801" s="68">
        <v>33.75</v>
      </c>
      <c r="K1801" s="68">
        <v>43.6</v>
      </c>
      <c r="L1801" s="68">
        <v>117.6</v>
      </c>
      <c r="M1801" s="68">
        <v>0</v>
      </c>
      <c r="N1801" s="68">
        <v>117.6</v>
      </c>
      <c r="O1801" s="68">
        <v>74</v>
      </c>
      <c r="P1801" s="32">
        <v>19.462</v>
      </c>
      <c r="Q1801" s="32">
        <v>0.26300000000000001</v>
      </c>
      <c r="R1801" s="33">
        <v>2.881094426248816E-3</v>
      </c>
      <c r="S1801" s="68">
        <v>0</v>
      </c>
      <c r="T1801" s="31" t="s">
        <v>417</v>
      </c>
      <c r="U1801" s="31" t="s">
        <v>417</v>
      </c>
      <c r="V1801" s="31" t="s">
        <v>417</v>
      </c>
      <c r="W1801" s="30">
        <v>1</v>
      </c>
      <c r="X1801" s="30">
        <v>1</v>
      </c>
    </row>
    <row r="1802" spans="1:24" hidden="1" x14ac:dyDescent="0.35">
      <c r="A1802" t="str">
        <f t="shared" si="28"/>
        <v>6192GAROIL</v>
      </c>
      <c r="B1802" s="28">
        <v>6192</v>
      </c>
      <c r="C1802" s="25" t="s">
        <v>64</v>
      </c>
      <c r="D1802" s="25" t="s">
        <v>498</v>
      </c>
      <c r="E1802" s="25" t="s">
        <v>446</v>
      </c>
      <c r="F1802" s="26">
        <v>2.59</v>
      </c>
      <c r="G1802" s="67">
        <v>0.28000000000000003</v>
      </c>
      <c r="H1802" s="26">
        <v>122.78</v>
      </c>
      <c r="I1802" s="26">
        <v>120.19</v>
      </c>
      <c r="J1802" s="67">
        <v>12.97</v>
      </c>
      <c r="K1802" s="67">
        <v>13.25</v>
      </c>
      <c r="L1802" s="67">
        <v>8.75</v>
      </c>
      <c r="M1802" s="67">
        <v>12</v>
      </c>
      <c r="N1802" s="67">
        <v>20.75</v>
      </c>
      <c r="O1802" s="67">
        <v>7.5</v>
      </c>
      <c r="P1802" s="26">
        <v>69.500249999999994</v>
      </c>
      <c r="Q1802" s="26">
        <v>9.2667000000000002</v>
      </c>
      <c r="R1802" s="27">
        <v>1.5074849285669446E-2</v>
      </c>
      <c r="S1802" s="67">
        <v>0</v>
      </c>
      <c r="T1802" s="25" t="s">
        <v>417</v>
      </c>
      <c r="U1802" s="25" t="s">
        <v>417</v>
      </c>
      <c r="V1802" s="25" t="s">
        <v>417</v>
      </c>
      <c r="W1802" s="24">
        <v>1</v>
      </c>
      <c r="X1802" s="24">
        <v>1</v>
      </c>
    </row>
    <row r="1803" spans="1:24" hidden="1" x14ac:dyDescent="0.35">
      <c r="A1803" t="str">
        <f t="shared" si="28"/>
        <v>1484FETA</v>
      </c>
      <c r="B1803" s="34">
        <v>1484</v>
      </c>
      <c r="C1803" s="31" t="s">
        <v>107</v>
      </c>
      <c r="D1803" s="31" t="s">
        <v>201</v>
      </c>
      <c r="E1803" s="31" t="s">
        <v>446</v>
      </c>
      <c r="F1803" s="32">
        <v>2.59</v>
      </c>
      <c r="G1803" s="68">
        <v>0.76</v>
      </c>
      <c r="H1803" s="32">
        <v>11.39</v>
      </c>
      <c r="I1803" s="32">
        <v>8.8000000000000007</v>
      </c>
      <c r="J1803" s="68">
        <v>2.56</v>
      </c>
      <c r="K1803" s="68">
        <v>3.31</v>
      </c>
      <c r="L1803" s="68">
        <v>2.62</v>
      </c>
      <c r="M1803" s="68">
        <v>6</v>
      </c>
      <c r="N1803" s="68">
        <v>8.6199999999999992</v>
      </c>
      <c r="O1803" s="68">
        <v>5.29</v>
      </c>
      <c r="P1803" s="32">
        <v>18.127243</v>
      </c>
      <c r="Q1803" s="32">
        <v>3.4266999999999999</v>
      </c>
      <c r="R1803" s="33">
        <v>4.716577730172907E-3</v>
      </c>
      <c r="S1803" s="68">
        <v>0</v>
      </c>
      <c r="T1803" s="31" t="s">
        <v>417</v>
      </c>
      <c r="U1803" s="31" t="s">
        <v>417</v>
      </c>
      <c r="V1803" s="31" t="s">
        <v>417</v>
      </c>
      <c r="W1803" s="30">
        <v>1</v>
      </c>
      <c r="X1803" s="30">
        <v>1</v>
      </c>
    </row>
    <row r="1804" spans="1:24" hidden="1" x14ac:dyDescent="0.35">
      <c r="A1804" t="str">
        <f t="shared" si="28"/>
        <v>619214THIN</v>
      </c>
      <c r="B1804" s="28">
        <v>6192</v>
      </c>
      <c r="C1804" s="25" t="s">
        <v>114</v>
      </c>
      <c r="D1804" s="25" t="s">
        <v>265</v>
      </c>
      <c r="E1804" s="25" t="s">
        <v>446</v>
      </c>
      <c r="F1804" s="26">
        <v>2.57</v>
      </c>
      <c r="G1804" s="67">
        <v>4</v>
      </c>
      <c r="H1804" s="26">
        <v>46.84</v>
      </c>
      <c r="I1804" s="26">
        <v>44.27</v>
      </c>
      <c r="J1804" s="67">
        <v>69</v>
      </c>
      <c r="K1804" s="67">
        <v>73</v>
      </c>
      <c r="L1804" s="67">
        <v>67</v>
      </c>
      <c r="M1804" s="67">
        <v>60</v>
      </c>
      <c r="N1804" s="67">
        <v>127</v>
      </c>
      <c r="O1804" s="67">
        <v>54</v>
      </c>
      <c r="P1804" s="26">
        <v>34.640999999999998</v>
      </c>
      <c r="Q1804" s="26">
        <v>0.64149999999999996</v>
      </c>
      <c r="R1804" s="27">
        <v>7.5137550455555962E-3</v>
      </c>
      <c r="S1804" s="67">
        <v>0</v>
      </c>
      <c r="T1804" s="25" t="s">
        <v>417</v>
      </c>
      <c r="U1804" s="25" t="s">
        <v>417</v>
      </c>
      <c r="V1804" s="25" t="s">
        <v>417</v>
      </c>
      <c r="W1804" s="24">
        <v>1</v>
      </c>
      <c r="X1804" s="24">
        <v>1</v>
      </c>
    </row>
    <row r="1805" spans="1:24" x14ac:dyDescent="0.35">
      <c r="A1805" t="str">
        <f t="shared" si="28"/>
        <v>136814THIN</v>
      </c>
      <c r="B1805" s="34">
        <v>1368</v>
      </c>
      <c r="C1805" s="31" t="s">
        <v>114</v>
      </c>
      <c r="D1805" s="31" t="s">
        <v>265</v>
      </c>
      <c r="E1805" s="31" t="s">
        <v>446</v>
      </c>
      <c r="F1805" s="32">
        <v>-2.57</v>
      </c>
      <c r="G1805" s="68">
        <v>-4</v>
      </c>
      <c r="H1805" s="32">
        <v>51.97</v>
      </c>
      <c r="I1805" s="32">
        <v>54.54</v>
      </c>
      <c r="J1805" s="68">
        <v>85</v>
      </c>
      <c r="K1805" s="68">
        <v>81</v>
      </c>
      <c r="L1805" s="68">
        <v>12</v>
      </c>
      <c r="M1805" s="68">
        <v>240</v>
      </c>
      <c r="N1805" s="68">
        <v>252</v>
      </c>
      <c r="O1805" s="68">
        <v>171</v>
      </c>
      <c r="P1805" s="32">
        <v>109.6965</v>
      </c>
      <c r="Q1805" s="32">
        <v>0.64149999999999996</v>
      </c>
      <c r="R1805" s="33">
        <v>1.158474713032592E-2</v>
      </c>
      <c r="S1805" s="68">
        <v>0</v>
      </c>
      <c r="T1805" s="31" t="s">
        <v>417</v>
      </c>
      <c r="U1805" s="31" t="s">
        <v>417</v>
      </c>
      <c r="V1805" s="31" t="s">
        <v>417</v>
      </c>
      <c r="W1805" s="30">
        <v>1</v>
      </c>
      <c r="X1805" s="30">
        <v>1</v>
      </c>
    </row>
    <row r="1806" spans="1:24" hidden="1" x14ac:dyDescent="0.35">
      <c r="A1806" t="str">
        <f t="shared" si="28"/>
        <v>428314THIN</v>
      </c>
      <c r="B1806" s="28">
        <v>4283</v>
      </c>
      <c r="C1806" s="25" t="s">
        <v>114</v>
      </c>
      <c r="D1806" s="25" t="s">
        <v>265</v>
      </c>
      <c r="E1806" s="25" t="s">
        <v>446</v>
      </c>
      <c r="F1806" s="26">
        <v>2.57</v>
      </c>
      <c r="G1806" s="67">
        <v>4</v>
      </c>
      <c r="H1806" s="26">
        <v>53.89</v>
      </c>
      <c r="I1806" s="26">
        <v>51.32</v>
      </c>
      <c r="J1806" s="67">
        <v>80</v>
      </c>
      <c r="K1806" s="67">
        <v>84</v>
      </c>
      <c r="L1806" s="67">
        <v>159</v>
      </c>
      <c r="M1806" s="67">
        <v>0</v>
      </c>
      <c r="N1806" s="67">
        <v>159</v>
      </c>
      <c r="O1806" s="67">
        <v>75</v>
      </c>
      <c r="P1806" s="26">
        <v>48.112499999999997</v>
      </c>
      <c r="Q1806" s="26">
        <v>0.64149999999999996</v>
      </c>
      <c r="R1806" s="27">
        <v>9.0707864662678151E-3</v>
      </c>
      <c r="S1806" s="67">
        <v>0</v>
      </c>
      <c r="T1806" s="25" t="s">
        <v>417</v>
      </c>
      <c r="U1806" s="25" t="s">
        <v>417</v>
      </c>
      <c r="V1806" s="25" t="s">
        <v>417</v>
      </c>
      <c r="W1806" s="24">
        <v>1</v>
      </c>
      <c r="X1806" s="24">
        <v>1</v>
      </c>
    </row>
    <row r="1807" spans="1:24" hidden="1" x14ac:dyDescent="0.35">
      <c r="A1807" t="str">
        <f t="shared" si="28"/>
        <v>542314THIN</v>
      </c>
      <c r="B1807" s="34">
        <v>5423</v>
      </c>
      <c r="C1807" s="31" t="s">
        <v>114</v>
      </c>
      <c r="D1807" s="31" t="s">
        <v>265</v>
      </c>
      <c r="E1807" s="31" t="s">
        <v>446</v>
      </c>
      <c r="F1807" s="32">
        <v>2.57</v>
      </c>
      <c r="G1807" s="68">
        <v>4</v>
      </c>
      <c r="H1807" s="32">
        <v>67.36</v>
      </c>
      <c r="I1807" s="32">
        <v>64.790000000000006</v>
      </c>
      <c r="J1807" s="68">
        <v>101</v>
      </c>
      <c r="K1807" s="68">
        <v>105</v>
      </c>
      <c r="L1807" s="68">
        <v>83</v>
      </c>
      <c r="M1807" s="68">
        <v>120</v>
      </c>
      <c r="N1807" s="68">
        <v>203</v>
      </c>
      <c r="O1807" s="68">
        <v>98</v>
      </c>
      <c r="P1807" s="32">
        <v>62.866999999999997</v>
      </c>
      <c r="Q1807" s="32">
        <v>0.64149999999999996</v>
      </c>
      <c r="R1807" s="33">
        <v>1.3984238497298178E-2</v>
      </c>
      <c r="S1807" s="68">
        <v>0</v>
      </c>
      <c r="T1807" s="31" t="s">
        <v>417</v>
      </c>
      <c r="U1807" s="31" t="s">
        <v>417</v>
      </c>
      <c r="V1807" s="31" t="s">
        <v>417</v>
      </c>
      <c r="W1807" s="30">
        <v>1</v>
      </c>
      <c r="X1807" s="30">
        <v>1</v>
      </c>
    </row>
    <row r="1808" spans="1:24" hidden="1" x14ac:dyDescent="0.35">
      <c r="A1808" t="str">
        <f t="shared" si="28"/>
        <v>6192PMARIN</v>
      </c>
      <c r="B1808" s="28">
        <v>6192</v>
      </c>
      <c r="C1808" s="25" t="s">
        <v>45</v>
      </c>
      <c r="D1808" s="25" t="s">
        <v>215</v>
      </c>
      <c r="E1808" s="25" t="s">
        <v>446</v>
      </c>
      <c r="F1808" s="26">
        <v>-2.56</v>
      </c>
      <c r="G1808" s="67">
        <v>-1.17</v>
      </c>
      <c r="H1808" s="26">
        <v>10.92</v>
      </c>
      <c r="I1808" s="26">
        <v>13.48</v>
      </c>
      <c r="J1808" s="67">
        <v>6.17</v>
      </c>
      <c r="K1808" s="67">
        <v>5</v>
      </c>
      <c r="L1808" s="67">
        <v>34</v>
      </c>
      <c r="M1808" s="67">
        <v>0</v>
      </c>
      <c r="N1808" s="67">
        <v>34</v>
      </c>
      <c r="O1808" s="67">
        <v>29</v>
      </c>
      <c r="P1808" s="26">
        <v>63.3215</v>
      </c>
      <c r="Q1808" s="26">
        <v>2.1835</v>
      </c>
      <c r="R1808" s="27">
        <v>1.3734656624149091E-2</v>
      </c>
      <c r="S1808" s="67">
        <v>0</v>
      </c>
      <c r="T1808" s="25" t="s">
        <v>417</v>
      </c>
      <c r="U1808" s="25" t="s">
        <v>417</v>
      </c>
      <c r="V1808" s="25" t="s">
        <v>417</v>
      </c>
      <c r="W1808" s="24">
        <v>1</v>
      </c>
      <c r="X1808" s="24">
        <v>1</v>
      </c>
    </row>
    <row r="1809" spans="1:24" hidden="1" x14ac:dyDescent="0.35">
      <c r="A1809" t="str">
        <f t="shared" si="28"/>
        <v>423910PIZBO</v>
      </c>
      <c r="B1809" s="34">
        <v>4239</v>
      </c>
      <c r="C1809" s="31" t="s">
        <v>174</v>
      </c>
      <c r="D1809" s="31" t="s">
        <v>173</v>
      </c>
      <c r="E1809" s="31" t="s">
        <v>446</v>
      </c>
      <c r="F1809" s="32">
        <v>2.56</v>
      </c>
      <c r="G1809" s="68">
        <v>9</v>
      </c>
      <c r="H1809" s="32">
        <v>34.1</v>
      </c>
      <c r="I1809" s="32">
        <v>31.54</v>
      </c>
      <c r="J1809" s="68">
        <v>111</v>
      </c>
      <c r="K1809" s="68">
        <v>120</v>
      </c>
      <c r="L1809" s="68">
        <v>200</v>
      </c>
      <c r="M1809" s="68">
        <v>200</v>
      </c>
      <c r="N1809" s="68">
        <v>400</v>
      </c>
      <c r="O1809" s="68">
        <v>280</v>
      </c>
      <c r="P1809" s="32">
        <v>79.548000000000002</v>
      </c>
      <c r="Q1809" s="32">
        <v>0.28410000000000002</v>
      </c>
      <c r="R1809" s="33">
        <v>1.7335319800998165E-2</v>
      </c>
      <c r="S1809" s="68">
        <v>0</v>
      </c>
      <c r="T1809" s="31" t="s">
        <v>417</v>
      </c>
      <c r="U1809" s="31" t="s">
        <v>417</v>
      </c>
      <c r="V1809" s="31" t="s">
        <v>417</v>
      </c>
      <c r="W1809" s="30">
        <v>1</v>
      </c>
      <c r="X1809" s="30">
        <v>1</v>
      </c>
    </row>
    <row r="1810" spans="1:24" hidden="1" x14ac:dyDescent="0.35">
      <c r="A1810" t="str">
        <f t="shared" si="28"/>
        <v>616710SCRDO</v>
      </c>
      <c r="B1810" s="28">
        <v>6167</v>
      </c>
      <c r="C1810" s="25" t="s">
        <v>101</v>
      </c>
      <c r="D1810" s="25" t="s">
        <v>196</v>
      </c>
      <c r="E1810" s="25" t="s">
        <v>446</v>
      </c>
      <c r="F1810" s="26">
        <v>2.56</v>
      </c>
      <c r="G1810" s="67">
        <v>6</v>
      </c>
      <c r="H1810" s="26">
        <v>42.52</v>
      </c>
      <c r="I1810" s="26">
        <v>39.96</v>
      </c>
      <c r="J1810" s="67">
        <v>94</v>
      </c>
      <c r="K1810" s="67">
        <v>100</v>
      </c>
      <c r="L1810" s="67">
        <v>45</v>
      </c>
      <c r="M1810" s="67">
        <v>80</v>
      </c>
      <c r="N1810" s="67">
        <v>125</v>
      </c>
      <c r="O1810" s="67">
        <v>25</v>
      </c>
      <c r="P1810" s="26">
        <v>10.625</v>
      </c>
      <c r="Q1810" s="26">
        <v>0.42499999999999999</v>
      </c>
      <c r="R1810" s="27">
        <v>1.8038578517908625E-3</v>
      </c>
      <c r="S1810" s="67">
        <v>0</v>
      </c>
      <c r="T1810" s="25" t="s">
        <v>417</v>
      </c>
      <c r="U1810" s="25" t="s">
        <v>417</v>
      </c>
      <c r="V1810" s="25" t="s">
        <v>417</v>
      </c>
      <c r="W1810" s="24">
        <v>1</v>
      </c>
      <c r="X1810" s="24">
        <v>1</v>
      </c>
    </row>
    <row r="1811" spans="1:24" hidden="1" x14ac:dyDescent="0.35">
      <c r="A1811" t="str">
        <f t="shared" si="28"/>
        <v>148410SCRDO</v>
      </c>
      <c r="B1811" s="34">
        <v>1484</v>
      </c>
      <c r="C1811" s="31" t="s">
        <v>101</v>
      </c>
      <c r="D1811" s="31" t="s">
        <v>196</v>
      </c>
      <c r="E1811" s="31" t="s">
        <v>446</v>
      </c>
      <c r="F1811" s="32">
        <v>2.56</v>
      </c>
      <c r="G1811" s="68">
        <v>6</v>
      </c>
      <c r="H1811" s="32">
        <v>22.54</v>
      </c>
      <c r="I1811" s="32">
        <v>19.98</v>
      </c>
      <c r="J1811" s="68">
        <v>47</v>
      </c>
      <c r="K1811" s="68">
        <v>53</v>
      </c>
      <c r="L1811" s="68">
        <v>42</v>
      </c>
      <c r="M1811" s="68">
        <v>80</v>
      </c>
      <c r="N1811" s="68">
        <v>122</v>
      </c>
      <c r="O1811" s="68">
        <v>69</v>
      </c>
      <c r="P1811" s="32">
        <v>29.324999999999999</v>
      </c>
      <c r="Q1811" s="32">
        <v>0.42499999999999999</v>
      </c>
      <c r="R1811" s="33">
        <v>7.6301532415779111E-3</v>
      </c>
      <c r="S1811" s="68">
        <v>0</v>
      </c>
      <c r="T1811" s="31" t="s">
        <v>417</v>
      </c>
      <c r="U1811" s="31" t="s">
        <v>417</v>
      </c>
      <c r="V1811" s="31" t="s">
        <v>417</v>
      </c>
      <c r="W1811" s="30">
        <v>1</v>
      </c>
      <c r="X1811" s="30">
        <v>1</v>
      </c>
    </row>
    <row r="1812" spans="1:24" hidden="1" x14ac:dyDescent="0.35">
      <c r="A1812" t="str">
        <f t="shared" si="28"/>
        <v>5459PANLIN9</v>
      </c>
      <c r="B1812" s="28">
        <v>5459</v>
      </c>
      <c r="C1812" s="25" t="s">
        <v>230</v>
      </c>
      <c r="D1812" s="25" t="s">
        <v>229</v>
      </c>
      <c r="E1812" s="25" t="s">
        <v>446</v>
      </c>
      <c r="F1812" s="26">
        <v>2.56</v>
      </c>
      <c r="G1812" s="67">
        <v>38</v>
      </c>
      <c r="H1812" s="26">
        <v>13.47</v>
      </c>
      <c r="I1812" s="26">
        <v>10.91</v>
      </c>
      <c r="J1812" s="67">
        <v>162</v>
      </c>
      <c r="K1812" s="67">
        <v>200</v>
      </c>
      <c r="L1812" s="67">
        <v>300</v>
      </c>
      <c r="M1812" s="67">
        <v>0</v>
      </c>
      <c r="N1812" s="67">
        <v>300</v>
      </c>
      <c r="O1812" s="67">
        <v>100</v>
      </c>
      <c r="P1812" s="26">
        <v>6.74</v>
      </c>
      <c r="Q1812" s="26">
        <v>6.7400000000000002E-2</v>
      </c>
      <c r="R1812" s="27">
        <v>8.5201015869156927E-4</v>
      </c>
      <c r="S1812" s="67">
        <v>0</v>
      </c>
      <c r="T1812" s="25" t="s">
        <v>417</v>
      </c>
      <c r="U1812" s="25" t="s">
        <v>417</v>
      </c>
      <c r="V1812" s="25" t="s">
        <v>417</v>
      </c>
      <c r="W1812" s="24">
        <v>1</v>
      </c>
      <c r="X1812" s="24">
        <v>1</v>
      </c>
    </row>
    <row r="1813" spans="1:24" hidden="1" x14ac:dyDescent="0.35">
      <c r="A1813" t="str">
        <f t="shared" si="28"/>
        <v>5487PBOX</v>
      </c>
      <c r="B1813" s="34">
        <v>5487</v>
      </c>
      <c r="C1813" s="31" t="s">
        <v>242</v>
      </c>
      <c r="D1813" s="31" t="s">
        <v>241</v>
      </c>
      <c r="E1813" s="31" t="s">
        <v>446</v>
      </c>
      <c r="F1813" s="32">
        <v>2.54</v>
      </c>
      <c r="G1813" s="68">
        <v>8</v>
      </c>
      <c r="H1813" s="32">
        <v>51.29</v>
      </c>
      <c r="I1813" s="32">
        <v>48.75</v>
      </c>
      <c r="J1813" s="68">
        <v>154</v>
      </c>
      <c r="K1813" s="68">
        <v>162</v>
      </c>
      <c r="L1813" s="68">
        <v>128</v>
      </c>
      <c r="M1813" s="68">
        <v>100</v>
      </c>
      <c r="N1813" s="68">
        <v>228</v>
      </c>
      <c r="O1813" s="68">
        <v>66</v>
      </c>
      <c r="P1813" s="32">
        <v>20.888999999999999</v>
      </c>
      <c r="Q1813" s="32">
        <v>0.3165</v>
      </c>
      <c r="R1813" s="33">
        <v>2.2066835436212922E-3</v>
      </c>
      <c r="S1813" s="68">
        <v>0</v>
      </c>
      <c r="T1813" s="31" t="s">
        <v>417</v>
      </c>
      <c r="U1813" s="31" t="s">
        <v>417</v>
      </c>
      <c r="V1813" s="31" t="s">
        <v>417</v>
      </c>
      <c r="W1813" s="30">
        <v>1</v>
      </c>
      <c r="X1813" s="30">
        <v>1</v>
      </c>
    </row>
    <row r="1814" spans="1:24" hidden="1" x14ac:dyDescent="0.35">
      <c r="A1814" t="str">
        <f t="shared" si="28"/>
        <v>4283PINEAPL</v>
      </c>
      <c r="B1814" s="28">
        <v>4283</v>
      </c>
      <c r="C1814" s="25" t="s">
        <v>62</v>
      </c>
      <c r="D1814" s="25" t="s">
        <v>244</v>
      </c>
      <c r="E1814" s="25" t="s">
        <v>446</v>
      </c>
      <c r="F1814" s="26">
        <v>2.5299999999999998</v>
      </c>
      <c r="G1814" s="67">
        <v>0.39</v>
      </c>
      <c r="H1814" s="26">
        <v>37.33</v>
      </c>
      <c r="I1814" s="26">
        <v>34.799999999999997</v>
      </c>
      <c r="J1814" s="67">
        <v>5.32</v>
      </c>
      <c r="K1814" s="67">
        <v>5.71</v>
      </c>
      <c r="L1814" s="67">
        <v>5.0999999999999996</v>
      </c>
      <c r="M1814" s="67">
        <v>6</v>
      </c>
      <c r="N1814" s="67">
        <v>11.1</v>
      </c>
      <c r="O1814" s="67">
        <v>5.39</v>
      </c>
      <c r="P1814" s="26">
        <v>35.1967</v>
      </c>
      <c r="Q1814" s="26">
        <v>6.53</v>
      </c>
      <c r="R1814" s="27">
        <v>6.6357339572312487E-3</v>
      </c>
      <c r="S1814" s="67">
        <v>0</v>
      </c>
      <c r="T1814" s="25" t="s">
        <v>417</v>
      </c>
      <c r="U1814" s="25" t="s">
        <v>417</v>
      </c>
      <c r="V1814" s="25" t="s">
        <v>417</v>
      </c>
      <c r="W1814" s="24">
        <v>1</v>
      </c>
      <c r="X1814" s="24">
        <v>1</v>
      </c>
    </row>
    <row r="1815" spans="1:24" hidden="1" x14ac:dyDescent="0.35">
      <c r="A1815" t="str">
        <f t="shared" si="28"/>
        <v>5487PROV</v>
      </c>
      <c r="B1815" s="34">
        <v>5487</v>
      </c>
      <c r="C1815" s="31" t="s">
        <v>112</v>
      </c>
      <c r="D1815" s="31" t="s">
        <v>255</v>
      </c>
      <c r="E1815" s="31" t="s">
        <v>446</v>
      </c>
      <c r="F1815" s="32">
        <v>2.52</v>
      </c>
      <c r="G1815" s="68">
        <v>1.01</v>
      </c>
      <c r="H1815" s="32">
        <v>30.52</v>
      </c>
      <c r="I1815" s="32">
        <v>28</v>
      </c>
      <c r="J1815" s="68">
        <v>11.19</v>
      </c>
      <c r="K1815" s="68">
        <v>12.2</v>
      </c>
      <c r="L1815" s="68">
        <v>11.77</v>
      </c>
      <c r="M1815" s="68">
        <v>18</v>
      </c>
      <c r="N1815" s="68">
        <v>29.77</v>
      </c>
      <c r="O1815" s="68">
        <v>17.579999999999998</v>
      </c>
      <c r="P1815" s="32">
        <v>44.027352</v>
      </c>
      <c r="Q1815" s="32">
        <v>2.5044</v>
      </c>
      <c r="R1815" s="33">
        <v>4.6509853572512805E-3</v>
      </c>
      <c r="S1815" s="68">
        <v>0</v>
      </c>
      <c r="T1815" s="31" t="s">
        <v>417</v>
      </c>
      <c r="U1815" s="31" t="s">
        <v>417</v>
      </c>
      <c r="V1815" s="31" t="s">
        <v>417</v>
      </c>
      <c r="W1815" s="30">
        <v>1</v>
      </c>
      <c r="X1815" s="30">
        <v>1</v>
      </c>
    </row>
    <row r="1816" spans="1:24" hidden="1" x14ac:dyDescent="0.35">
      <c r="A1816" t="str">
        <f t="shared" si="28"/>
        <v>5487CAEPK</v>
      </c>
      <c r="B1816" s="28">
        <v>5487</v>
      </c>
      <c r="C1816" s="25" t="s">
        <v>185</v>
      </c>
      <c r="D1816" s="25" t="s">
        <v>184</v>
      </c>
      <c r="E1816" s="25" t="s">
        <v>446</v>
      </c>
      <c r="F1816" s="26">
        <v>-2.52</v>
      </c>
      <c r="G1816" s="67">
        <v>-9</v>
      </c>
      <c r="H1816" s="26">
        <v>1.68</v>
      </c>
      <c r="I1816" s="26">
        <v>4.2</v>
      </c>
      <c r="J1816" s="67">
        <v>15</v>
      </c>
      <c r="K1816" s="67">
        <v>6</v>
      </c>
      <c r="L1816" s="67">
        <v>36</v>
      </c>
      <c r="M1816" s="67">
        <v>0</v>
      </c>
      <c r="N1816" s="67">
        <v>36</v>
      </c>
      <c r="O1816" s="67">
        <v>30</v>
      </c>
      <c r="P1816" s="26">
        <v>8.391</v>
      </c>
      <c r="Q1816" s="26">
        <v>0.2797</v>
      </c>
      <c r="R1816" s="27">
        <v>8.8641302190273653E-4</v>
      </c>
      <c r="S1816" s="67">
        <v>0</v>
      </c>
      <c r="T1816" s="25" t="s">
        <v>417</v>
      </c>
      <c r="U1816" s="25" t="s">
        <v>417</v>
      </c>
      <c r="V1816" s="25" t="s">
        <v>417</v>
      </c>
      <c r="W1816" s="24">
        <v>1</v>
      </c>
      <c r="X1816" s="24">
        <v>1</v>
      </c>
    </row>
    <row r="1817" spans="1:24" hidden="1" x14ac:dyDescent="0.35">
      <c r="A1817" t="str">
        <f t="shared" si="28"/>
        <v>5462BOXLIN</v>
      </c>
      <c r="B1817" s="34">
        <v>5462</v>
      </c>
      <c r="C1817" s="31" t="s">
        <v>252</v>
      </c>
      <c r="D1817" s="31" t="s">
        <v>251</v>
      </c>
      <c r="E1817" s="31" t="s">
        <v>446</v>
      </c>
      <c r="F1817" s="32">
        <v>2.52</v>
      </c>
      <c r="G1817" s="68">
        <v>60</v>
      </c>
      <c r="H1817" s="32">
        <v>4.2</v>
      </c>
      <c r="I1817" s="32">
        <v>1.68</v>
      </c>
      <c r="J1817" s="68">
        <v>40</v>
      </c>
      <c r="K1817" s="68">
        <v>100</v>
      </c>
      <c r="L1817" s="68">
        <v>200</v>
      </c>
      <c r="M1817" s="68">
        <v>0</v>
      </c>
      <c r="N1817" s="68">
        <v>200</v>
      </c>
      <c r="O1817" s="68">
        <v>100</v>
      </c>
      <c r="P1817" s="32">
        <v>4.21</v>
      </c>
      <c r="Q1817" s="32">
        <v>4.2099999999999999E-2</v>
      </c>
      <c r="R1817" s="33">
        <v>6.9713632625052757E-4</v>
      </c>
      <c r="S1817" s="68">
        <v>0</v>
      </c>
      <c r="T1817" s="31" t="s">
        <v>417</v>
      </c>
      <c r="U1817" s="31" t="s">
        <v>417</v>
      </c>
      <c r="V1817" s="31" t="s">
        <v>417</v>
      </c>
      <c r="W1817" s="30">
        <v>1</v>
      </c>
      <c r="X1817" s="30">
        <v>1</v>
      </c>
    </row>
    <row r="1818" spans="1:24" hidden="1" x14ac:dyDescent="0.35">
      <c r="A1818" t="str">
        <f t="shared" si="28"/>
        <v>4269COBAGL</v>
      </c>
      <c r="B1818" s="28">
        <v>4269</v>
      </c>
      <c r="C1818" s="25" t="s">
        <v>217</v>
      </c>
      <c r="D1818" s="25" t="s">
        <v>216</v>
      </c>
      <c r="E1818" s="25" t="s">
        <v>446</v>
      </c>
      <c r="F1818" s="26">
        <v>-2.52</v>
      </c>
      <c r="G1818" s="67">
        <v>-25</v>
      </c>
      <c r="H1818" s="26">
        <v>0</v>
      </c>
      <c r="I1818" s="26">
        <v>2.52</v>
      </c>
      <c r="J1818" s="67">
        <v>25</v>
      </c>
      <c r="K1818" s="67">
        <v>0</v>
      </c>
      <c r="L1818" s="67">
        <v>0</v>
      </c>
      <c r="M1818" s="67">
        <v>0</v>
      </c>
      <c r="N1818" s="67">
        <v>0</v>
      </c>
      <c r="O1818" s="67">
        <v>0</v>
      </c>
      <c r="P1818" s="26">
        <v>0</v>
      </c>
      <c r="Q1818" s="26">
        <v>0</v>
      </c>
      <c r="R1818" s="27">
        <v>0</v>
      </c>
      <c r="S1818" s="67">
        <v>0</v>
      </c>
      <c r="T1818" s="25" t="s">
        <v>417</v>
      </c>
      <c r="U1818" s="25" t="s">
        <v>417</v>
      </c>
      <c r="V1818" s="25" t="s">
        <v>417</v>
      </c>
      <c r="W1818" s="24">
        <v>1</v>
      </c>
      <c r="X1818" s="24">
        <v>1</v>
      </c>
    </row>
    <row r="1819" spans="1:24" hidden="1" x14ac:dyDescent="0.35">
      <c r="A1819" t="str">
        <f t="shared" si="28"/>
        <v>4239PSLID</v>
      </c>
      <c r="B1819" s="34">
        <v>4239</v>
      </c>
      <c r="C1819" s="31" t="s">
        <v>228</v>
      </c>
      <c r="D1819" s="31" t="s">
        <v>227</v>
      </c>
      <c r="E1819" s="31" t="s">
        <v>446</v>
      </c>
      <c r="F1819" s="32">
        <v>2.5</v>
      </c>
      <c r="G1819" s="68">
        <v>33</v>
      </c>
      <c r="H1819" s="32">
        <v>10.24</v>
      </c>
      <c r="I1819" s="32">
        <v>7.74</v>
      </c>
      <c r="J1819" s="68">
        <v>102</v>
      </c>
      <c r="K1819" s="68">
        <v>135</v>
      </c>
      <c r="L1819" s="68">
        <v>385</v>
      </c>
      <c r="M1819" s="68">
        <v>0</v>
      </c>
      <c r="N1819" s="68">
        <v>385</v>
      </c>
      <c r="O1819" s="68">
        <v>250</v>
      </c>
      <c r="P1819" s="32">
        <v>18.95</v>
      </c>
      <c r="Q1819" s="32">
        <v>7.5800000000000006E-2</v>
      </c>
      <c r="R1819" s="33">
        <v>4.1296363230868809E-3</v>
      </c>
      <c r="S1819" s="68">
        <v>0</v>
      </c>
      <c r="T1819" s="31" t="s">
        <v>417</v>
      </c>
      <c r="U1819" s="31" t="s">
        <v>417</v>
      </c>
      <c r="V1819" s="31" t="s">
        <v>417</v>
      </c>
      <c r="W1819" s="30">
        <v>1</v>
      </c>
      <c r="X1819" s="30">
        <v>1</v>
      </c>
    </row>
    <row r="1820" spans="1:24" x14ac:dyDescent="0.35">
      <c r="A1820" t="str">
        <f t="shared" si="28"/>
        <v>136812THIN</v>
      </c>
      <c r="B1820" s="28">
        <v>1368</v>
      </c>
      <c r="C1820" s="25" t="s">
        <v>116</v>
      </c>
      <c r="D1820" s="25" t="s">
        <v>264</v>
      </c>
      <c r="E1820" s="25" t="s">
        <v>446</v>
      </c>
      <c r="F1820" s="26">
        <v>-2.5</v>
      </c>
      <c r="G1820" s="67">
        <v>-5</v>
      </c>
      <c r="H1820" s="26">
        <v>56.87</v>
      </c>
      <c r="I1820" s="26">
        <v>59.37</v>
      </c>
      <c r="J1820" s="67">
        <v>119</v>
      </c>
      <c r="K1820" s="67">
        <v>114</v>
      </c>
      <c r="L1820" s="67">
        <v>0</v>
      </c>
      <c r="M1820" s="67">
        <v>240</v>
      </c>
      <c r="N1820" s="67">
        <v>240</v>
      </c>
      <c r="O1820" s="67">
        <v>126</v>
      </c>
      <c r="P1820" s="26">
        <v>62.848799999999997</v>
      </c>
      <c r="Q1820" s="26">
        <v>0.49880000000000002</v>
      </c>
      <c r="R1820" s="27">
        <v>6.6372897534964894E-3</v>
      </c>
      <c r="S1820" s="67">
        <v>0</v>
      </c>
      <c r="T1820" s="25" t="s">
        <v>417</v>
      </c>
      <c r="U1820" s="25" t="s">
        <v>417</v>
      </c>
      <c r="V1820" s="25" t="s">
        <v>417</v>
      </c>
      <c r="W1820" s="24">
        <v>1</v>
      </c>
      <c r="X1820" s="24">
        <v>1</v>
      </c>
    </row>
    <row r="1821" spans="1:24" hidden="1" x14ac:dyDescent="0.35">
      <c r="A1821" t="str">
        <f t="shared" si="28"/>
        <v>5468PANLIN9</v>
      </c>
      <c r="B1821" s="34">
        <v>5468</v>
      </c>
      <c r="C1821" s="31" t="s">
        <v>230</v>
      </c>
      <c r="D1821" s="31" t="s">
        <v>229</v>
      </c>
      <c r="E1821" s="31" t="s">
        <v>446</v>
      </c>
      <c r="F1821" s="32">
        <v>-2.4900000000000002</v>
      </c>
      <c r="G1821" s="68">
        <v>-37</v>
      </c>
      <c r="H1821" s="32">
        <v>4.3099999999999996</v>
      </c>
      <c r="I1821" s="32">
        <v>6.8</v>
      </c>
      <c r="J1821" s="68">
        <v>101</v>
      </c>
      <c r="K1821" s="68">
        <v>64</v>
      </c>
      <c r="L1821" s="68">
        <v>266</v>
      </c>
      <c r="M1821" s="68">
        <v>0</v>
      </c>
      <c r="N1821" s="68">
        <v>266</v>
      </c>
      <c r="O1821" s="68">
        <v>202</v>
      </c>
      <c r="P1821" s="32">
        <v>13.614800000000001</v>
      </c>
      <c r="Q1821" s="32">
        <v>6.7400000000000002E-2</v>
      </c>
      <c r="R1821" s="33">
        <v>2.1602907560824068E-3</v>
      </c>
      <c r="S1821" s="68">
        <v>0</v>
      </c>
      <c r="T1821" s="31" t="s">
        <v>417</v>
      </c>
      <c r="U1821" s="31" t="s">
        <v>417</v>
      </c>
      <c r="V1821" s="31" t="s">
        <v>417</v>
      </c>
      <c r="W1821" s="30">
        <v>1</v>
      </c>
      <c r="X1821" s="30">
        <v>1</v>
      </c>
    </row>
    <row r="1822" spans="1:24" hidden="1" x14ac:dyDescent="0.35">
      <c r="A1822" t="str">
        <f t="shared" si="28"/>
        <v>4391PINEAPL</v>
      </c>
      <c r="B1822" s="28">
        <v>4391</v>
      </c>
      <c r="C1822" s="25" t="s">
        <v>62</v>
      </c>
      <c r="D1822" s="25" t="s">
        <v>244</v>
      </c>
      <c r="E1822" s="25" t="s">
        <v>446</v>
      </c>
      <c r="F1822" s="26">
        <v>2.4900000000000002</v>
      </c>
      <c r="G1822" s="67">
        <v>0.38</v>
      </c>
      <c r="H1822" s="26">
        <v>19.36</v>
      </c>
      <c r="I1822" s="26">
        <v>16.87</v>
      </c>
      <c r="J1822" s="67">
        <v>2.58</v>
      </c>
      <c r="K1822" s="67">
        <v>2.96</v>
      </c>
      <c r="L1822" s="67">
        <v>4.18</v>
      </c>
      <c r="M1822" s="67">
        <v>0</v>
      </c>
      <c r="N1822" s="67">
        <v>4.18</v>
      </c>
      <c r="O1822" s="67">
        <v>1.21</v>
      </c>
      <c r="P1822" s="26">
        <v>7.9013</v>
      </c>
      <c r="Q1822" s="26">
        <v>6.53</v>
      </c>
      <c r="R1822" s="27">
        <v>1.7609706299482237E-3</v>
      </c>
      <c r="S1822" s="67">
        <v>0</v>
      </c>
      <c r="T1822" s="25" t="s">
        <v>417</v>
      </c>
      <c r="U1822" s="25" t="s">
        <v>417</v>
      </c>
      <c r="V1822" s="25" t="s">
        <v>417</v>
      </c>
      <c r="W1822" s="24">
        <v>1</v>
      </c>
      <c r="X1822" s="24">
        <v>1</v>
      </c>
    </row>
    <row r="1823" spans="1:24" hidden="1" x14ac:dyDescent="0.35">
      <c r="A1823" t="str">
        <f t="shared" si="28"/>
        <v>1484EZBOX</v>
      </c>
      <c r="B1823" s="34">
        <v>1484</v>
      </c>
      <c r="C1823" s="31" t="s">
        <v>458</v>
      </c>
      <c r="D1823" s="31" t="s">
        <v>459</v>
      </c>
      <c r="E1823" s="31" t="s">
        <v>446</v>
      </c>
      <c r="F1823" s="32">
        <v>-2.4700000000000002</v>
      </c>
      <c r="G1823" s="68">
        <v>-12</v>
      </c>
      <c r="H1823" s="32">
        <v>54.13</v>
      </c>
      <c r="I1823" s="32">
        <v>56.6</v>
      </c>
      <c r="J1823" s="68">
        <v>275</v>
      </c>
      <c r="K1823" s="68">
        <v>263</v>
      </c>
      <c r="L1823" s="68">
        <v>160</v>
      </c>
      <c r="M1823" s="68">
        <v>400</v>
      </c>
      <c r="N1823" s="68">
        <v>560</v>
      </c>
      <c r="O1823" s="68">
        <v>297</v>
      </c>
      <c r="P1823" s="32">
        <v>61.122599999999998</v>
      </c>
      <c r="Q1823" s="32">
        <v>0.20580000000000001</v>
      </c>
      <c r="R1823" s="33">
        <v>1.5903659148292244E-2</v>
      </c>
      <c r="S1823" s="68">
        <v>0</v>
      </c>
      <c r="T1823" s="31" t="s">
        <v>417</v>
      </c>
      <c r="U1823" s="31" t="s">
        <v>417</v>
      </c>
      <c r="V1823" s="31" t="s">
        <v>417</v>
      </c>
      <c r="W1823" s="30">
        <v>1</v>
      </c>
      <c r="X1823" s="30">
        <v>1</v>
      </c>
    </row>
    <row r="1824" spans="1:24" hidden="1" x14ac:dyDescent="0.35">
      <c r="A1824" t="str">
        <f t="shared" si="28"/>
        <v>4293EZBOX</v>
      </c>
      <c r="B1824" s="28">
        <v>4293</v>
      </c>
      <c r="C1824" s="25" t="s">
        <v>458</v>
      </c>
      <c r="D1824" s="25" t="s">
        <v>459</v>
      </c>
      <c r="E1824" s="25" t="s">
        <v>446</v>
      </c>
      <c r="F1824" s="26">
        <v>2.4700000000000002</v>
      </c>
      <c r="G1824" s="67">
        <v>12</v>
      </c>
      <c r="H1824" s="26">
        <v>55.18</v>
      </c>
      <c r="I1824" s="26">
        <v>52.71</v>
      </c>
      <c r="J1824" s="67">
        <v>256</v>
      </c>
      <c r="K1824" s="67">
        <v>268</v>
      </c>
      <c r="L1824" s="67">
        <v>563</v>
      </c>
      <c r="M1824" s="67">
        <v>200</v>
      </c>
      <c r="N1824" s="67">
        <v>763</v>
      </c>
      <c r="O1824" s="67">
        <v>495</v>
      </c>
      <c r="P1824" s="26">
        <v>101.871</v>
      </c>
      <c r="Q1824" s="26">
        <v>0.20580000000000001</v>
      </c>
      <c r="R1824" s="27">
        <v>2.0285693115224414E-2</v>
      </c>
      <c r="S1824" s="67">
        <v>0</v>
      </c>
      <c r="T1824" s="25" t="s">
        <v>417</v>
      </c>
      <c r="U1824" s="25" t="s">
        <v>417</v>
      </c>
      <c r="V1824" s="25" t="s">
        <v>417</v>
      </c>
      <c r="W1824" s="24">
        <v>1</v>
      </c>
      <c r="X1824" s="24">
        <v>1</v>
      </c>
    </row>
    <row r="1825" spans="1:24" hidden="1" x14ac:dyDescent="0.35">
      <c r="A1825" t="str">
        <f t="shared" si="28"/>
        <v>6172JALPEPP</v>
      </c>
      <c r="B1825" s="34">
        <v>6172</v>
      </c>
      <c r="C1825" s="31" t="s">
        <v>84</v>
      </c>
      <c r="D1825" s="31" t="s">
        <v>223</v>
      </c>
      <c r="E1825" s="31" t="s">
        <v>446</v>
      </c>
      <c r="F1825" s="32">
        <v>2.46</v>
      </c>
      <c r="G1825" s="68">
        <v>0.4</v>
      </c>
      <c r="H1825" s="32">
        <v>7.5</v>
      </c>
      <c r="I1825" s="32">
        <v>5.04</v>
      </c>
      <c r="J1825" s="68">
        <v>0.82</v>
      </c>
      <c r="K1825" s="68">
        <v>1.22</v>
      </c>
      <c r="L1825" s="68">
        <v>12.06</v>
      </c>
      <c r="M1825" s="68">
        <v>0</v>
      </c>
      <c r="N1825" s="68">
        <v>12.06</v>
      </c>
      <c r="O1825" s="68">
        <v>10.85</v>
      </c>
      <c r="P1825" s="32">
        <v>67.378500000000003</v>
      </c>
      <c r="Q1825" s="32">
        <v>6.21</v>
      </c>
      <c r="R1825" s="33">
        <v>1.7355476061801812E-2</v>
      </c>
      <c r="S1825" s="68">
        <v>0</v>
      </c>
      <c r="T1825" s="31" t="s">
        <v>417</v>
      </c>
      <c r="U1825" s="31" t="s">
        <v>417</v>
      </c>
      <c r="V1825" s="31" t="s">
        <v>417</v>
      </c>
      <c r="W1825" s="30">
        <v>1</v>
      </c>
      <c r="X1825" s="30">
        <v>1</v>
      </c>
    </row>
    <row r="1826" spans="1:24" hidden="1" x14ac:dyDescent="0.35">
      <c r="A1826" t="str">
        <f t="shared" si="28"/>
        <v>5423SAUCEGP</v>
      </c>
      <c r="B1826" s="28">
        <v>5423</v>
      </c>
      <c r="C1826" s="25" t="s">
        <v>42</v>
      </c>
      <c r="D1826" s="25" t="s">
        <v>209</v>
      </c>
      <c r="E1826" s="25" t="s">
        <v>446</v>
      </c>
      <c r="F1826" s="26">
        <v>2.46</v>
      </c>
      <c r="G1826" s="67">
        <v>0.85</v>
      </c>
      <c r="H1826" s="26">
        <v>49.08</v>
      </c>
      <c r="I1826" s="26">
        <v>46.62</v>
      </c>
      <c r="J1826" s="67">
        <v>16.149999999999999</v>
      </c>
      <c r="K1826" s="67">
        <v>17</v>
      </c>
      <c r="L1826" s="67">
        <v>6</v>
      </c>
      <c r="M1826" s="67">
        <v>18</v>
      </c>
      <c r="N1826" s="67">
        <v>24</v>
      </c>
      <c r="O1826" s="67">
        <v>7</v>
      </c>
      <c r="P1826" s="26">
        <v>20.206900000000001</v>
      </c>
      <c r="Q1826" s="26">
        <v>2.8866999999999998</v>
      </c>
      <c r="R1826" s="27">
        <v>4.4948559481294576E-3</v>
      </c>
      <c r="S1826" s="67">
        <v>0</v>
      </c>
      <c r="T1826" s="25" t="s">
        <v>417</v>
      </c>
      <c r="U1826" s="25" t="s">
        <v>417</v>
      </c>
      <c r="V1826" s="25" t="s">
        <v>417</v>
      </c>
      <c r="W1826" s="24">
        <v>1</v>
      </c>
      <c r="X1826" s="24">
        <v>1</v>
      </c>
    </row>
    <row r="1827" spans="1:24" hidden="1" x14ac:dyDescent="0.35">
      <c r="A1827" t="str">
        <f t="shared" si="28"/>
        <v>5480PROV</v>
      </c>
      <c r="B1827" s="34">
        <v>5480</v>
      </c>
      <c r="C1827" s="31" t="s">
        <v>112</v>
      </c>
      <c r="D1827" s="31" t="s">
        <v>255</v>
      </c>
      <c r="E1827" s="31" t="s">
        <v>446</v>
      </c>
      <c r="F1827" s="32">
        <v>-2.46</v>
      </c>
      <c r="G1827" s="68">
        <v>-0.65</v>
      </c>
      <c r="H1827" s="32">
        <v>18.79</v>
      </c>
      <c r="I1827" s="32">
        <v>21.25</v>
      </c>
      <c r="J1827" s="68">
        <v>5.66</v>
      </c>
      <c r="K1827" s="68">
        <v>5.01</v>
      </c>
      <c r="L1827" s="68">
        <v>0.5</v>
      </c>
      <c r="M1827" s="68">
        <v>12</v>
      </c>
      <c r="N1827" s="68">
        <v>12.5</v>
      </c>
      <c r="O1827" s="68">
        <v>7.5</v>
      </c>
      <c r="P1827" s="32">
        <v>28.175249999999998</v>
      </c>
      <c r="Q1827" s="32">
        <v>3.7566999999999999</v>
      </c>
      <c r="R1827" s="33">
        <v>4.4111199315331369E-3</v>
      </c>
      <c r="S1827" s="68">
        <v>0</v>
      </c>
      <c r="T1827" s="31" t="s">
        <v>417</v>
      </c>
      <c r="U1827" s="31" t="s">
        <v>417</v>
      </c>
      <c r="V1827" s="31" t="s">
        <v>417</v>
      </c>
      <c r="W1827" s="30">
        <v>1</v>
      </c>
      <c r="X1827" s="30">
        <v>1</v>
      </c>
    </row>
    <row r="1828" spans="1:24" hidden="1" x14ac:dyDescent="0.35">
      <c r="A1828" t="str">
        <f t="shared" si="28"/>
        <v>6172GSHAKE</v>
      </c>
      <c r="B1828" s="28">
        <v>6172</v>
      </c>
      <c r="C1828" s="25" t="s">
        <v>208</v>
      </c>
      <c r="D1828" s="25" t="s">
        <v>207</v>
      </c>
      <c r="E1828" s="25" t="s">
        <v>446</v>
      </c>
      <c r="F1828" s="26">
        <v>2.46</v>
      </c>
      <c r="G1828" s="67">
        <v>1.02</v>
      </c>
      <c r="H1828" s="26">
        <v>2.54</v>
      </c>
      <c r="I1828" s="26">
        <v>0.08</v>
      </c>
      <c r="J1828" s="67">
        <v>0.04</v>
      </c>
      <c r="K1828" s="67">
        <v>1.06</v>
      </c>
      <c r="L1828" s="67">
        <v>1.8</v>
      </c>
      <c r="M1828" s="67">
        <v>1</v>
      </c>
      <c r="N1828" s="67">
        <v>2.8</v>
      </c>
      <c r="O1828" s="67">
        <v>1.75</v>
      </c>
      <c r="P1828" s="26">
        <v>4.2175000000000002</v>
      </c>
      <c r="Q1828" s="26">
        <v>2.41</v>
      </c>
      <c r="R1828" s="27">
        <v>1.0863512884770237E-3</v>
      </c>
      <c r="S1828" s="67">
        <v>0</v>
      </c>
      <c r="T1828" s="25" t="s">
        <v>417</v>
      </c>
      <c r="U1828" s="25" t="s">
        <v>417</v>
      </c>
      <c r="V1828" s="25" t="s">
        <v>417</v>
      </c>
      <c r="W1828" s="24">
        <v>1</v>
      </c>
      <c r="X1828" s="24">
        <v>1</v>
      </c>
    </row>
    <row r="1829" spans="1:24" hidden="1" x14ac:dyDescent="0.35">
      <c r="A1829" t="str">
        <f t="shared" si="28"/>
        <v>5490CAYNSAM</v>
      </c>
      <c r="B1829" s="34">
        <v>5490</v>
      </c>
      <c r="C1829" s="31" t="s">
        <v>507</v>
      </c>
      <c r="D1829" s="31" t="s">
        <v>508</v>
      </c>
      <c r="E1829" s="31" t="s">
        <v>446</v>
      </c>
      <c r="F1829" s="32">
        <v>-2.4500000000000002</v>
      </c>
      <c r="G1829" s="68">
        <v>-0.76</v>
      </c>
      <c r="H1829" s="32">
        <v>3.26</v>
      </c>
      <c r="I1829" s="32">
        <v>5.71</v>
      </c>
      <c r="J1829" s="68">
        <v>1.79</v>
      </c>
      <c r="K1829" s="68">
        <v>1.02</v>
      </c>
      <c r="L1829" s="68">
        <v>10.19</v>
      </c>
      <c r="M1829" s="68">
        <v>0</v>
      </c>
      <c r="N1829" s="68">
        <v>10.19</v>
      </c>
      <c r="O1829" s="68">
        <v>9.17</v>
      </c>
      <c r="P1829" s="32">
        <v>29.252300000000002</v>
      </c>
      <c r="Q1829" s="32">
        <v>3.19</v>
      </c>
      <c r="R1829" s="33">
        <v>4.4351191120197836E-3</v>
      </c>
      <c r="S1829" s="68">
        <v>0</v>
      </c>
      <c r="T1829" s="31" t="s">
        <v>417</v>
      </c>
      <c r="U1829" s="31" t="s">
        <v>417</v>
      </c>
      <c r="V1829" s="31" t="s">
        <v>417</v>
      </c>
      <c r="W1829" s="30">
        <v>1</v>
      </c>
      <c r="X1829" s="30">
        <v>1</v>
      </c>
    </row>
    <row r="1830" spans="1:24" hidden="1" x14ac:dyDescent="0.35">
      <c r="A1830" t="str">
        <f t="shared" si="28"/>
        <v>8724FETA</v>
      </c>
      <c r="B1830" s="28">
        <v>8724</v>
      </c>
      <c r="C1830" s="25" t="s">
        <v>107</v>
      </c>
      <c r="D1830" s="25" t="s">
        <v>201</v>
      </c>
      <c r="E1830" s="25" t="s">
        <v>446</v>
      </c>
      <c r="F1830" s="26">
        <v>2.4500000000000002</v>
      </c>
      <c r="G1830" s="67">
        <v>0.72</v>
      </c>
      <c r="H1830" s="26">
        <v>19.91</v>
      </c>
      <c r="I1830" s="26">
        <v>17.46</v>
      </c>
      <c r="J1830" s="67">
        <v>5.0999999999999996</v>
      </c>
      <c r="K1830" s="67">
        <v>5.82</v>
      </c>
      <c r="L1830" s="67">
        <v>9.06</v>
      </c>
      <c r="M1830" s="67">
        <v>6</v>
      </c>
      <c r="N1830" s="67">
        <v>15.06</v>
      </c>
      <c r="O1830" s="67">
        <v>9.25</v>
      </c>
      <c r="P1830" s="26">
        <v>31.696974999999998</v>
      </c>
      <c r="Q1830" s="26">
        <v>3.4266999999999999</v>
      </c>
      <c r="R1830" s="27">
        <v>5.4153720215045983E-3</v>
      </c>
      <c r="S1830" s="67">
        <v>0</v>
      </c>
      <c r="T1830" s="25" t="s">
        <v>417</v>
      </c>
      <c r="U1830" s="25" t="s">
        <v>417</v>
      </c>
      <c r="V1830" s="25" t="s">
        <v>417</v>
      </c>
      <c r="W1830" s="24">
        <v>1</v>
      </c>
      <c r="X1830" s="24">
        <v>1</v>
      </c>
    </row>
    <row r="1831" spans="1:24" hidden="1" x14ac:dyDescent="0.35">
      <c r="A1831" t="str">
        <f t="shared" si="28"/>
        <v>5490GARSAUC</v>
      </c>
      <c r="B1831" s="34">
        <v>5490</v>
      </c>
      <c r="C1831" s="31" t="s">
        <v>206</v>
      </c>
      <c r="D1831" s="31" t="s">
        <v>460</v>
      </c>
      <c r="E1831" s="31" t="s">
        <v>446</v>
      </c>
      <c r="F1831" s="32">
        <v>2.4500000000000002</v>
      </c>
      <c r="G1831" s="68">
        <v>11</v>
      </c>
      <c r="H1831" s="32">
        <v>90.24</v>
      </c>
      <c r="I1831" s="32">
        <v>87.79</v>
      </c>
      <c r="J1831" s="68">
        <v>394</v>
      </c>
      <c r="K1831" s="68">
        <v>405</v>
      </c>
      <c r="L1831" s="68">
        <v>304</v>
      </c>
      <c r="M1831" s="68">
        <v>360</v>
      </c>
      <c r="N1831" s="68">
        <v>664</v>
      </c>
      <c r="O1831" s="68">
        <v>259</v>
      </c>
      <c r="P1831" s="32">
        <v>57.705199999999998</v>
      </c>
      <c r="Q1831" s="32">
        <v>0.2228</v>
      </c>
      <c r="R1831" s="33">
        <v>8.7490363281835619E-3</v>
      </c>
      <c r="S1831" s="68">
        <v>0</v>
      </c>
      <c r="T1831" s="31" t="s">
        <v>417</v>
      </c>
      <c r="U1831" s="31" t="s">
        <v>417</v>
      </c>
      <c r="V1831" s="31" t="s">
        <v>417</v>
      </c>
      <c r="W1831" s="30">
        <v>1</v>
      </c>
      <c r="X1831" s="30">
        <v>1</v>
      </c>
    </row>
    <row r="1832" spans="1:24" hidden="1" x14ac:dyDescent="0.35">
      <c r="A1832" t="str">
        <f t="shared" si="28"/>
        <v>5468SUBBOX</v>
      </c>
      <c r="B1832" s="28">
        <v>5468</v>
      </c>
      <c r="C1832" s="25" t="s">
        <v>165</v>
      </c>
      <c r="D1832" s="25" t="s">
        <v>454</v>
      </c>
      <c r="E1832" s="25" t="s">
        <v>446</v>
      </c>
      <c r="F1832" s="26">
        <v>-2.4500000000000002</v>
      </c>
      <c r="G1832" s="67">
        <v>-14</v>
      </c>
      <c r="H1832" s="26">
        <v>34.090000000000003</v>
      </c>
      <c r="I1832" s="26">
        <v>36.54</v>
      </c>
      <c r="J1832" s="67">
        <v>209</v>
      </c>
      <c r="K1832" s="67">
        <v>195</v>
      </c>
      <c r="L1832" s="67">
        <v>870</v>
      </c>
      <c r="M1832" s="67">
        <v>0</v>
      </c>
      <c r="N1832" s="67">
        <v>870</v>
      </c>
      <c r="O1832" s="67">
        <v>675</v>
      </c>
      <c r="P1832" s="26">
        <v>118.0575</v>
      </c>
      <c r="Q1832" s="26">
        <v>0.1749</v>
      </c>
      <c r="R1832" s="27">
        <v>1.8732447478934596E-2</v>
      </c>
      <c r="S1832" s="67">
        <v>0</v>
      </c>
      <c r="T1832" s="25" t="s">
        <v>417</v>
      </c>
      <c r="U1832" s="25" t="s">
        <v>417</v>
      </c>
      <c r="V1832" s="25" t="s">
        <v>417</v>
      </c>
      <c r="W1832" s="24">
        <v>1</v>
      </c>
      <c r="X1832" s="24">
        <v>1</v>
      </c>
    </row>
    <row r="1833" spans="1:24" hidden="1" x14ac:dyDescent="0.35">
      <c r="A1833" t="str">
        <f t="shared" si="28"/>
        <v>4391SUBBOX</v>
      </c>
      <c r="B1833" s="34">
        <v>4391</v>
      </c>
      <c r="C1833" s="31" t="s">
        <v>165</v>
      </c>
      <c r="D1833" s="31" t="s">
        <v>454</v>
      </c>
      <c r="E1833" s="31" t="s">
        <v>446</v>
      </c>
      <c r="F1833" s="32">
        <v>2.44</v>
      </c>
      <c r="G1833" s="68">
        <v>14</v>
      </c>
      <c r="H1833" s="32">
        <v>34.090000000000003</v>
      </c>
      <c r="I1833" s="32">
        <v>31.65</v>
      </c>
      <c r="J1833" s="68">
        <v>181</v>
      </c>
      <c r="K1833" s="68">
        <v>195</v>
      </c>
      <c r="L1833" s="68">
        <v>60</v>
      </c>
      <c r="M1833" s="68">
        <v>200</v>
      </c>
      <c r="N1833" s="68">
        <v>260</v>
      </c>
      <c r="O1833" s="68">
        <v>65</v>
      </c>
      <c r="P1833" s="32">
        <v>11.368499999999999</v>
      </c>
      <c r="Q1833" s="32">
        <v>0.1749</v>
      </c>
      <c r="R1833" s="33">
        <v>2.5337089601162317E-3</v>
      </c>
      <c r="S1833" s="68">
        <v>0</v>
      </c>
      <c r="T1833" s="31" t="s">
        <v>417</v>
      </c>
      <c r="U1833" s="31" t="s">
        <v>417</v>
      </c>
      <c r="V1833" s="31" t="s">
        <v>417</v>
      </c>
      <c r="W1833" s="30">
        <v>1</v>
      </c>
      <c r="X1833" s="30">
        <v>1</v>
      </c>
    </row>
    <row r="1834" spans="1:24" hidden="1" x14ac:dyDescent="0.35">
      <c r="A1834" t="str">
        <f t="shared" si="28"/>
        <v>5468HOTCUP</v>
      </c>
      <c r="B1834" s="28">
        <v>5468</v>
      </c>
      <c r="C1834" s="25" t="s">
        <v>220</v>
      </c>
      <c r="D1834" s="25" t="s">
        <v>464</v>
      </c>
      <c r="E1834" s="25" t="s">
        <v>446</v>
      </c>
      <c r="F1834" s="26">
        <v>2.42</v>
      </c>
      <c r="G1834" s="67">
        <v>13</v>
      </c>
      <c r="H1834" s="26">
        <v>4.84</v>
      </c>
      <c r="I1834" s="26">
        <v>2.42</v>
      </c>
      <c r="J1834" s="67">
        <v>13</v>
      </c>
      <c r="K1834" s="67">
        <v>26</v>
      </c>
      <c r="L1834" s="67">
        <v>142</v>
      </c>
      <c r="M1834" s="67">
        <v>0</v>
      </c>
      <c r="N1834" s="67">
        <v>142</v>
      </c>
      <c r="O1834" s="67">
        <v>116</v>
      </c>
      <c r="P1834" s="26">
        <v>21.587599999999998</v>
      </c>
      <c r="Q1834" s="26">
        <v>0.18609999999999999</v>
      </c>
      <c r="R1834" s="27">
        <v>3.4253527577345652E-3</v>
      </c>
      <c r="S1834" s="67">
        <v>0</v>
      </c>
      <c r="T1834" s="25" t="s">
        <v>417</v>
      </c>
      <c r="U1834" s="25" t="s">
        <v>417</v>
      </c>
      <c r="V1834" s="25" t="s">
        <v>417</v>
      </c>
      <c r="W1834" s="24">
        <v>1</v>
      </c>
      <c r="X1834" s="24">
        <v>1</v>
      </c>
    </row>
    <row r="1835" spans="1:24" hidden="1" x14ac:dyDescent="0.35">
      <c r="A1835" t="str">
        <f t="shared" si="28"/>
        <v>5423ICINGCU</v>
      </c>
      <c r="B1835" s="34">
        <v>5423</v>
      </c>
      <c r="C1835" s="31" t="s">
        <v>222</v>
      </c>
      <c r="D1835" s="31" t="s">
        <v>489</v>
      </c>
      <c r="E1835" s="31" t="s">
        <v>446</v>
      </c>
      <c r="F1835" s="32">
        <v>2.42</v>
      </c>
      <c r="G1835" s="68">
        <v>8</v>
      </c>
      <c r="H1835" s="32">
        <v>60.7</v>
      </c>
      <c r="I1835" s="32">
        <v>58.28</v>
      </c>
      <c r="J1835" s="68">
        <v>193</v>
      </c>
      <c r="K1835" s="68">
        <v>201</v>
      </c>
      <c r="L1835" s="68">
        <v>61</v>
      </c>
      <c r="M1835" s="68">
        <v>480</v>
      </c>
      <c r="N1835" s="68">
        <v>541</v>
      </c>
      <c r="O1835" s="68">
        <v>340</v>
      </c>
      <c r="P1835" s="32">
        <v>102.68</v>
      </c>
      <c r="Q1835" s="32">
        <v>0.30199999999999999</v>
      </c>
      <c r="R1835" s="33">
        <v>2.2840307457053417E-2</v>
      </c>
      <c r="S1835" s="68">
        <v>0</v>
      </c>
      <c r="T1835" s="31" t="s">
        <v>417</v>
      </c>
      <c r="U1835" s="31" t="s">
        <v>417</v>
      </c>
      <c r="V1835" s="31" t="s">
        <v>417</v>
      </c>
      <c r="W1835" s="30">
        <v>1</v>
      </c>
      <c r="X1835" s="30">
        <v>1</v>
      </c>
    </row>
    <row r="1836" spans="1:24" hidden="1" x14ac:dyDescent="0.35">
      <c r="A1836" t="str">
        <f t="shared" si="28"/>
        <v>4293ICINGCU</v>
      </c>
      <c r="B1836" s="28">
        <v>4293</v>
      </c>
      <c r="C1836" s="25" t="s">
        <v>222</v>
      </c>
      <c r="D1836" s="25" t="s">
        <v>489</v>
      </c>
      <c r="E1836" s="25" t="s">
        <v>446</v>
      </c>
      <c r="F1836" s="26">
        <v>-2.42</v>
      </c>
      <c r="G1836" s="67">
        <v>-8</v>
      </c>
      <c r="H1836" s="26">
        <v>33.51</v>
      </c>
      <c r="I1836" s="26">
        <v>35.93</v>
      </c>
      <c r="J1836" s="67">
        <v>119</v>
      </c>
      <c r="K1836" s="67">
        <v>111</v>
      </c>
      <c r="L1836" s="67">
        <v>228</v>
      </c>
      <c r="M1836" s="67">
        <v>120</v>
      </c>
      <c r="N1836" s="67">
        <v>348</v>
      </c>
      <c r="O1836" s="67">
        <v>237</v>
      </c>
      <c r="P1836" s="26">
        <v>71.573999999999998</v>
      </c>
      <c r="Q1836" s="26">
        <v>0.30199999999999999</v>
      </c>
      <c r="R1836" s="27">
        <v>1.4252615553288691E-2</v>
      </c>
      <c r="S1836" s="67">
        <v>0</v>
      </c>
      <c r="T1836" s="25" t="s">
        <v>417</v>
      </c>
      <c r="U1836" s="25" t="s">
        <v>417</v>
      </c>
      <c r="V1836" s="25" t="s">
        <v>417</v>
      </c>
      <c r="W1836" s="24">
        <v>1</v>
      </c>
      <c r="X1836" s="24">
        <v>1</v>
      </c>
    </row>
    <row r="1837" spans="1:24" hidden="1" x14ac:dyDescent="0.35">
      <c r="A1837" t="str">
        <f t="shared" si="28"/>
        <v>6118ICINGCU</v>
      </c>
      <c r="B1837" s="34">
        <v>6118</v>
      </c>
      <c r="C1837" s="31" t="s">
        <v>222</v>
      </c>
      <c r="D1837" s="31" t="s">
        <v>489</v>
      </c>
      <c r="E1837" s="31" t="s">
        <v>446</v>
      </c>
      <c r="F1837" s="32">
        <v>2.41</v>
      </c>
      <c r="G1837" s="68">
        <v>8</v>
      </c>
      <c r="H1837" s="32">
        <v>22.36</v>
      </c>
      <c r="I1837" s="32">
        <v>19.95</v>
      </c>
      <c r="J1837" s="68">
        <v>66</v>
      </c>
      <c r="K1837" s="68">
        <v>74</v>
      </c>
      <c r="L1837" s="68">
        <v>114</v>
      </c>
      <c r="M1837" s="68">
        <v>120</v>
      </c>
      <c r="N1837" s="68">
        <v>234</v>
      </c>
      <c r="O1837" s="68">
        <v>160</v>
      </c>
      <c r="P1837" s="32">
        <v>48.32</v>
      </c>
      <c r="Q1837" s="32">
        <v>0.30199999999999999</v>
      </c>
      <c r="R1837" s="33">
        <v>9.2276310488319854E-3</v>
      </c>
      <c r="S1837" s="68">
        <v>0</v>
      </c>
      <c r="T1837" s="31" t="s">
        <v>417</v>
      </c>
      <c r="U1837" s="31" t="s">
        <v>417</v>
      </c>
      <c r="V1837" s="31" t="s">
        <v>417</v>
      </c>
      <c r="W1837" s="30">
        <v>1</v>
      </c>
      <c r="X1837" s="30">
        <v>1</v>
      </c>
    </row>
    <row r="1838" spans="1:24" hidden="1" x14ac:dyDescent="0.35">
      <c r="A1838" t="str">
        <f t="shared" si="28"/>
        <v>6165OREGANO</v>
      </c>
      <c r="B1838" s="28">
        <v>6165</v>
      </c>
      <c r="C1838" s="25" t="s">
        <v>234</v>
      </c>
      <c r="D1838" s="25" t="s">
        <v>233</v>
      </c>
      <c r="E1838" s="25" t="s">
        <v>446</v>
      </c>
      <c r="F1838" s="26">
        <v>-2.41</v>
      </c>
      <c r="G1838" s="67">
        <v>-0.71</v>
      </c>
      <c r="H1838" s="26">
        <v>0.52</v>
      </c>
      <c r="I1838" s="26">
        <v>2.93</v>
      </c>
      <c r="J1838" s="67">
        <v>0.85</v>
      </c>
      <c r="K1838" s="67">
        <v>0.14000000000000001</v>
      </c>
      <c r="L1838" s="67">
        <v>2.15</v>
      </c>
      <c r="M1838" s="67">
        <v>0</v>
      </c>
      <c r="N1838" s="67">
        <v>2.15</v>
      </c>
      <c r="O1838" s="67">
        <v>2</v>
      </c>
      <c r="P1838" s="26">
        <v>6.82</v>
      </c>
      <c r="Q1838" s="26">
        <v>3.41</v>
      </c>
      <c r="R1838" s="27">
        <v>1.0096117555758364E-3</v>
      </c>
      <c r="S1838" s="67">
        <v>0</v>
      </c>
      <c r="T1838" s="25" t="s">
        <v>417</v>
      </c>
      <c r="U1838" s="25" t="s">
        <v>417</v>
      </c>
      <c r="V1838" s="25" t="s">
        <v>417</v>
      </c>
      <c r="W1838" s="24">
        <v>1</v>
      </c>
      <c r="X1838" s="24">
        <v>1</v>
      </c>
    </row>
    <row r="1839" spans="1:24" hidden="1" x14ac:dyDescent="0.35">
      <c r="A1839" t="str">
        <f t="shared" si="28"/>
        <v>4269ONIONS</v>
      </c>
      <c r="B1839" s="34">
        <v>4269</v>
      </c>
      <c r="C1839" s="31" t="s">
        <v>52</v>
      </c>
      <c r="D1839" s="31" t="s">
        <v>232</v>
      </c>
      <c r="E1839" s="31" t="s">
        <v>446</v>
      </c>
      <c r="F1839" s="32">
        <v>2.4</v>
      </c>
      <c r="G1839" s="68">
        <v>0.6</v>
      </c>
      <c r="H1839" s="32">
        <v>25.33</v>
      </c>
      <c r="I1839" s="32">
        <v>22.93</v>
      </c>
      <c r="J1839" s="68">
        <v>5.75</v>
      </c>
      <c r="K1839" s="68">
        <v>6.36</v>
      </c>
      <c r="L1839" s="68">
        <v>2.7</v>
      </c>
      <c r="M1839" s="68">
        <v>9</v>
      </c>
      <c r="N1839" s="68">
        <v>11.7</v>
      </c>
      <c r="O1839" s="68">
        <v>5.36</v>
      </c>
      <c r="P1839" s="32">
        <v>21.386399999999998</v>
      </c>
      <c r="Q1839" s="32">
        <v>3.99</v>
      </c>
      <c r="R1839" s="33">
        <v>3.9873719053232972E-3</v>
      </c>
      <c r="S1839" s="68">
        <v>0</v>
      </c>
      <c r="T1839" s="31" t="s">
        <v>417</v>
      </c>
      <c r="U1839" s="31" t="s">
        <v>417</v>
      </c>
      <c r="V1839" s="31" t="s">
        <v>417</v>
      </c>
      <c r="W1839" s="30">
        <v>1</v>
      </c>
      <c r="X1839" s="30">
        <v>1</v>
      </c>
    </row>
    <row r="1840" spans="1:24" hidden="1" x14ac:dyDescent="0.35">
      <c r="A1840" t="str">
        <f t="shared" si="28"/>
        <v>5423SALAM</v>
      </c>
      <c r="B1840" s="28">
        <v>5423</v>
      </c>
      <c r="C1840" s="25" t="s">
        <v>254</v>
      </c>
      <c r="D1840" s="25" t="s">
        <v>253</v>
      </c>
      <c r="E1840" s="25" t="s">
        <v>446</v>
      </c>
      <c r="F1840" s="26">
        <v>2.4</v>
      </c>
      <c r="G1840" s="67">
        <v>0.41</v>
      </c>
      <c r="H1840" s="26">
        <v>13.33</v>
      </c>
      <c r="I1840" s="26">
        <v>10.93</v>
      </c>
      <c r="J1840" s="67">
        <v>1.85</v>
      </c>
      <c r="K1840" s="67">
        <v>2.2599999999999998</v>
      </c>
      <c r="L1840" s="67">
        <v>1</v>
      </c>
      <c r="M1840" s="67">
        <v>2.5</v>
      </c>
      <c r="N1840" s="67">
        <v>3.5</v>
      </c>
      <c r="O1840" s="67">
        <v>1.24</v>
      </c>
      <c r="P1840" s="26">
        <v>7.3159999999999998</v>
      </c>
      <c r="Q1840" s="26">
        <v>5.9</v>
      </c>
      <c r="R1840" s="27">
        <v>1.6273830283969886E-3</v>
      </c>
      <c r="S1840" s="67">
        <v>0</v>
      </c>
      <c r="T1840" s="25" t="s">
        <v>417</v>
      </c>
      <c r="U1840" s="25" t="s">
        <v>417</v>
      </c>
      <c r="V1840" s="25" t="s">
        <v>417</v>
      </c>
      <c r="W1840" s="24">
        <v>1</v>
      </c>
      <c r="X1840" s="24">
        <v>1</v>
      </c>
    </row>
    <row r="1841" spans="1:24" hidden="1" x14ac:dyDescent="0.35">
      <c r="A1841" t="str">
        <f t="shared" si="28"/>
        <v>547710X16PCH</v>
      </c>
      <c r="B1841" s="34">
        <v>5477</v>
      </c>
      <c r="C1841" s="31" t="s">
        <v>236</v>
      </c>
      <c r="D1841" s="31" t="s">
        <v>235</v>
      </c>
      <c r="E1841" s="31" t="s">
        <v>446</v>
      </c>
      <c r="F1841" s="32">
        <v>-2.39</v>
      </c>
      <c r="G1841" s="68">
        <v>-0.06</v>
      </c>
      <c r="H1841" s="32">
        <v>-1.88</v>
      </c>
      <c r="I1841" s="32">
        <v>0.51</v>
      </c>
      <c r="J1841" s="68">
        <v>0</v>
      </c>
      <c r="K1841" s="68">
        <v>-0.06</v>
      </c>
      <c r="L1841" s="68">
        <v>0.7</v>
      </c>
      <c r="M1841" s="68">
        <v>0</v>
      </c>
      <c r="N1841" s="68">
        <v>0.7</v>
      </c>
      <c r="O1841" s="68">
        <v>0.75</v>
      </c>
      <c r="P1841" s="32">
        <v>28.065000000000001</v>
      </c>
      <c r="Q1841" s="32">
        <v>37.42</v>
      </c>
      <c r="R1841" s="33">
        <v>8.1212361513969735E-3</v>
      </c>
      <c r="S1841" s="68">
        <v>0</v>
      </c>
      <c r="T1841" s="31" t="s">
        <v>417</v>
      </c>
      <c r="U1841" s="31" t="s">
        <v>417</v>
      </c>
      <c r="V1841" s="31" t="s">
        <v>417</v>
      </c>
      <c r="W1841" s="30">
        <v>1</v>
      </c>
      <c r="X1841" s="30">
        <v>1</v>
      </c>
    </row>
    <row r="1842" spans="1:24" hidden="1" x14ac:dyDescent="0.35">
      <c r="A1842" t="str">
        <f t="shared" si="28"/>
        <v>4293ITSHAKE</v>
      </c>
      <c r="B1842" s="28">
        <v>4293</v>
      </c>
      <c r="C1842" s="25" t="s">
        <v>89</v>
      </c>
      <c r="D1842" s="25" t="s">
        <v>240</v>
      </c>
      <c r="E1842" s="25" t="s">
        <v>446</v>
      </c>
      <c r="F1842" s="26">
        <v>-2.38</v>
      </c>
      <c r="G1842" s="67">
        <v>-0.27</v>
      </c>
      <c r="H1842" s="26">
        <v>10.33</v>
      </c>
      <c r="I1842" s="26">
        <v>12.71</v>
      </c>
      <c r="J1842" s="67">
        <v>1.43</v>
      </c>
      <c r="K1842" s="67">
        <v>1.1599999999999999</v>
      </c>
      <c r="L1842" s="67">
        <v>5.15</v>
      </c>
      <c r="M1842" s="67">
        <v>0</v>
      </c>
      <c r="N1842" s="67">
        <v>5.15</v>
      </c>
      <c r="O1842" s="67">
        <v>4</v>
      </c>
      <c r="P1842" s="26">
        <v>35.813200000000002</v>
      </c>
      <c r="Q1842" s="26">
        <v>8.9533000000000005</v>
      </c>
      <c r="R1842" s="27">
        <v>7.1315250137345765E-3</v>
      </c>
      <c r="S1842" s="67">
        <v>0</v>
      </c>
      <c r="T1842" s="25" t="s">
        <v>417</v>
      </c>
      <c r="U1842" s="25" t="s">
        <v>417</v>
      </c>
      <c r="V1842" s="25" t="s">
        <v>417</v>
      </c>
      <c r="W1842" s="24">
        <v>1</v>
      </c>
      <c r="X1842" s="24">
        <v>1</v>
      </c>
    </row>
    <row r="1843" spans="1:24" hidden="1" x14ac:dyDescent="0.35">
      <c r="A1843" t="str">
        <f t="shared" si="28"/>
        <v>5465PENNE</v>
      </c>
      <c r="B1843" s="34">
        <v>5465</v>
      </c>
      <c r="C1843" s="31" t="s">
        <v>86</v>
      </c>
      <c r="D1843" s="31" t="s">
        <v>482</v>
      </c>
      <c r="E1843" s="31" t="s">
        <v>446</v>
      </c>
      <c r="F1843" s="32">
        <v>2.38</v>
      </c>
      <c r="G1843" s="68">
        <v>0.51</v>
      </c>
      <c r="H1843" s="32">
        <v>44.28</v>
      </c>
      <c r="I1843" s="32">
        <v>41.9</v>
      </c>
      <c r="J1843" s="68">
        <v>9</v>
      </c>
      <c r="K1843" s="68">
        <v>9.51</v>
      </c>
      <c r="L1843" s="68">
        <v>8</v>
      </c>
      <c r="M1843" s="68">
        <v>9</v>
      </c>
      <c r="N1843" s="68">
        <v>17</v>
      </c>
      <c r="O1843" s="68">
        <v>7.5</v>
      </c>
      <c r="P1843" s="32">
        <v>34.950000000000003</v>
      </c>
      <c r="Q1843" s="32">
        <v>4.66</v>
      </c>
      <c r="R1843" s="33">
        <v>4.2709861656953464E-3</v>
      </c>
      <c r="S1843" s="68">
        <v>0</v>
      </c>
      <c r="T1843" s="31" t="s">
        <v>417</v>
      </c>
      <c r="U1843" s="31" t="s">
        <v>417</v>
      </c>
      <c r="V1843" s="31" t="s">
        <v>417</v>
      </c>
      <c r="W1843" s="30">
        <v>1</v>
      </c>
      <c r="X1843" s="30">
        <v>1</v>
      </c>
    </row>
    <row r="1844" spans="1:24" hidden="1" x14ac:dyDescent="0.35">
      <c r="A1844" t="str">
        <f t="shared" si="28"/>
        <v>6172SUBRL</v>
      </c>
      <c r="B1844" s="28">
        <v>6172</v>
      </c>
      <c r="C1844" s="25" t="s">
        <v>250</v>
      </c>
      <c r="D1844" s="25" t="s">
        <v>24</v>
      </c>
      <c r="E1844" s="25" t="s">
        <v>446</v>
      </c>
      <c r="F1844" s="26">
        <v>2.38</v>
      </c>
      <c r="G1844" s="67">
        <v>4</v>
      </c>
      <c r="H1844" s="26">
        <v>27.95</v>
      </c>
      <c r="I1844" s="26">
        <v>25.57</v>
      </c>
      <c r="J1844" s="67">
        <v>43</v>
      </c>
      <c r="K1844" s="67">
        <v>47</v>
      </c>
      <c r="L1844" s="67">
        <v>10</v>
      </c>
      <c r="M1844" s="67">
        <v>72</v>
      </c>
      <c r="N1844" s="67">
        <v>82</v>
      </c>
      <c r="O1844" s="67">
        <v>35</v>
      </c>
      <c r="P1844" s="26">
        <v>20.811</v>
      </c>
      <c r="Q1844" s="26">
        <v>0.59460000000000002</v>
      </c>
      <c r="R1844" s="27">
        <v>5.3605350716052968E-3</v>
      </c>
      <c r="S1844" s="67">
        <v>0</v>
      </c>
      <c r="T1844" s="25" t="s">
        <v>417</v>
      </c>
      <c r="U1844" s="25" t="s">
        <v>417</v>
      </c>
      <c r="V1844" s="25" t="s">
        <v>417</v>
      </c>
      <c r="W1844" s="24">
        <v>1</v>
      </c>
      <c r="X1844" s="24">
        <v>1</v>
      </c>
    </row>
    <row r="1845" spans="1:24" hidden="1" x14ac:dyDescent="0.35">
      <c r="A1845" t="str">
        <f t="shared" si="28"/>
        <v>5462SUBRL</v>
      </c>
      <c r="B1845" s="34">
        <v>5462</v>
      </c>
      <c r="C1845" s="31" t="s">
        <v>250</v>
      </c>
      <c r="D1845" s="31" t="s">
        <v>24</v>
      </c>
      <c r="E1845" s="31" t="s">
        <v>446</v>
      </c>
      <c r="F1845" s="32">
        <v>2.38</v>
      </c>
      <c r="G1845" s="68">
        <v>4</v>
      </c>
      <c r="H1845" s="32">
        <v>26.16</v>
      </c>
      <c r="I1845" s="32">
        <v>23.78</v>
      </c>
      <c r="J1845" s="68">
        <v>40</v>
      </c>
      <c r="K1845" s="68">
        <v>44</v>
      </c>
      <c r="L1845" s="68">
        <v>36</v>
      </c>
      <c r="M1845" s="68">
        <v>24</v>
      </c>
      <c r="N1845" s="68">
        <v>60</v>
      </c>
      <c r="O1845" s="68">
        <v>16</v>
      </c>
      <c r="P1845" s="32">
        <v>9.5136000000000003</v>
      </c>
      <c r="Q1845" s="32">
        <v>0.59460000000000002</v>
      </c>
      <c r="R1845" s="33">
        <v>1.5753625067498858E-3</v>
      </c>
      <c r="S1845" s="68">
        <v>0</v>
      </c>
      <c r="T1845" s="31" t="s">
        <v>417</v>
      </c>
      <c r="U1845" s="31" t="s">
        <v>417</v>
      </c>
      <c r="V1845" s="31" t="s">
        <v>417</v>
      </c>
      <c r="W1845" s="30">
        <v>1</v>
      </c>
      <c r="X1845" s="30">
        <v>1</v>
      </c>
    </row>
    <row r="1846" spans="1:24" hidden="1" x14ac:dyDescent="0.35">
      <c r="A1846" t="str">
        <f t="shared" si="28"/>
        <v>5487CORNFL</v>
      </c>
      <c r="B1846" s="28">
        <v>5487</v>
      </c>
      <c r="C1846" s="25" t="s">
        <v>194</v>
      </c>
      <c r="D1846" s="25" t="s">
        <v>471</v>
      </c>
      <c r="E1846" s="25" t="s">
        <v>446</v>
      </c>
      <c r="F1846" s="26">
        <v>2.37</v>
      </c>
      <c r="G1846" s="67">
        <v>5.86</v>
      </c>
      <c r="H1846" s="26">
        <v>33.35</v>
      </c>
      <c r="I1846" s="26">
        <v>30.98</v>
      </c>
      <c r="J1846" s="67">
        <v>76.64</v>
      </c>
      <c r="K1846" s="67">
        <v>82.5</v>
      </c>
      <c r="L1846" s="67">
        <v>95</v>
      </c>
      <c r="M1846" s="67">
        <v>100</v>
      </c>
      <c r="N1846" s="67">
        <v>195</v>
      </c>
      <c r="O1846" s="67">
        <v>112.5</v>
      </c>
      <c r="P1846" s="26">
        <v>45.45</v>
      </c>
      <c r="Q1846" s="26">
        <v>0.40400000000000003</v>
      </c>
      <c r="R1846" s="27">
        <v>4.8012718204599424E-3</v>
      </c>
      <c r="S1846" s="67">
        <v>0</v>
      </c>
      <c r="T1846" s="25" t="s">
        <v>417</v>
      </c>
      <c r="U1846" s="25" t="s">
        <v>417</v>
      </c>
      <c r="V1846" s="25" t="s">
        <v>417</v>
      </c>
      <c r="W1846" s="24">
        <v>1</v>
      </c>
      <c r="X1846" s="24">
        <v>1</v>
      </c>
    </row>
    <row r="1847" spans="1:24" hidden="1" x14ac:dyDescent="0.35">
      <c r="A1847" t="str">
        <f t="shared" si="28"/>
        <v>6167BOXLIN</v>
      </c>
      <c r="B1847" s="34">
        <v>6167</v>
      </c>
      <c r="C1847" s="31" t="s">
        <v>252</v>
      </c>
      <c r="D1847" s="31" t="s">
        <v>251</v>
      </c>
      <c r="E1847" s="31" t="s">
        <v>446</v>
      </c>
      <c r="F1847" s="32">
        <v>2.36</v>
      </c>
      <c r="G1847" s="68">
        <v>56</v>
      </c>
      <c r="H1847" s="32">
        <v>6.99</v>
      </c>
      <c r="I1847" s="32">
        <v>4.63</v>
      </c>
      <c r="J1847" s="68">
        <v>110</v>
      </c>
      <c r="K1847" s="68">
        <v>166</v>
      </c>
      <c r="L1847" s="68">
        <v>396</v>
      </c>
      <c r="M1847" s="68">
        <v>0</v>
      </c>
      <c r="N1847" s="68">
        <v>396</v>
      </c>
      <c r="O1847" s="68">
        <v>230</v>
      </c>
      <c r="P1847" s="32">
        <v>9.6829999999999998</v>
      </c>
      <c r="Q1847" s="32">
        <v>4.2099999999999999E-2</v>
      </c>
      <c r="R1847" s="33">
        <v>1.6439299368367925E-3</v>
      </c>
      <c r="S1847" s="68">
        <v>0</v>
      </c>
      <c r="T1847" s="31" t="s">
        <v>417</v>
      </c>
      <c r="U1847" s="31" t="s">
        <v>417</v>
      </c>
      <c r="V1847" s="31" t="s">
        <v>417</v>
      </c>
      <c r="W1847" s="30">
        <v>1</v>
      </c>
      <c r="X1847" s="30">
        <v>1</v>
      </c>
    </row>
    <row r="1848" spans="1:24" hidden="1" x14ac:dyDescent="0.35">
      <c r="A1848" t="str">
        <f t="shared" si="28"/>
        <v>8724ITALSAU</v>
      </c>
      <c r="B1848" s="28">
        <v>8724</v>
      </c>
      <c r="C1848" s="25" t="s">
        <v>31</v>
      </c>
      <c r="D1848" s="25" t="s">
        <v>193</v>
      </c>
      <c r="E1848" s="25" t="s">
        <v>446</v>
      </c>
      <c r="F1848" s="26">
        <v>2.36</v>
      </c>
      <c r="G1848" s="67">
        <v>1.07</v>
      </c>
      <c r="H1848" s="26">
        <v>80.72</v>
      </c>
      <c r="I1848" s="26">
        <v>78.36</v>
      </c>
      <c r="J1848" s="67">
        <v>35.83</v>
      </c>
      <c r="K1848" s="67">
        <v>36.9</v>
      </c>
      <c r="L1848" s="67">
        <v>22.5</v>
      </c>
      <c r="M1848" s="67">
        <v>60</v>
      </c>
      <c r="N1848" s="67">
        <v>82.5</v>
      </c>
      <c r="O1848" s="67">
        <v>45.6</v>
      </c>
      <c r="P1848" s="26">
        <v>99.75</v>
      </c>
      <c r="Q1848" s="26">
        <v>2.1875</v>
      </c>
      <c r="R1848" s="27">
        <v>1.704211077382254E-2</v>
      </c>
      <c r="S1848" s="67">
        <v>0</v>
      </c>
      <c r="T1848" s="25" t="s">
        <v>417</v>
      </c>
      <c r="U1848" s="25" t="s">
        <v>417</v>
      </c>
      <c r="V1848" s="25" t="s">
        <v>417</v>
      </c>
      <c r="W1848" s="24">
        <v>1</v>
      </c>
      <c r="X1848" s="24">
        <v>1</v>
      </c>
    </row>
    <row r="1849" spans="1:24" hidden="1" x14ac:dyDescent="0.35">
      <c r="A1849" t="str">
        <f t="shared" si="28"/>
        <v>4269FETA</v>
      </c>
      <c r="B1849" s="34">
        <v>4269</v>
      </c>
      <c r="C1849" s="31" t="s">
        <v>107</v>
      </c>
      <c r="D1849" s="31" t="s">
        <v>201</v>
      </c>
      <c r="E1849" s="31" t="s">
        <v>446</v>
      </c>
      <c r="F1849" s="32">
        <v>2.35</v>
      </c>
      <c r="G1849" s="68">
        <v>0.69</v>
      </c>
      <c r="H1849" s="32">
        <v>16.190000000000001</v>
      </c>
      <c r="I1849" s="32">
        <v>13.84</v>
      </c>
      <c r="J1849" s="68">
        <v>4.04</v>
      </c>
      <c r="K1849" s="68">
        <v>4.72</v>
      </c>
      <c r="L1849" s="68">
        <v>7.78</v>
      </c>
      <c r="M1849" s="68">
        <v>0</v>
      </c>
      <c r="N1849" s="68">
        <v>7.78</v>
      </c>
      <c r="O1849" s="68">
        <v>3.05</v>
      </c>
      <c r="P1849" s="32">
        <v>10.451435</v>
      </c>
      <c r="Q1849" s="32">
        <v>3.4266999999999999</v>
      </c>
      <c r="R1849" s="33">
        <v>1.9486102518101501E-3</v>
      </c>
      <c r="S1849" s="68">
        <v>0</v>
      </c>
      <c r="T1849" s="31" t="s">
        <v>417</v>
      </c>
      <c r="U1849" s="31" t="s">
        <v>417</v>
      </c>
      <c r="V1849" s="31" t="s">
        <v>417</v>
      </c>
      <c r="W1849" s="30">
        <v>1</v>
      </c>
      <c r="X1849" s="30">
        <v>1</v>
      </c>
    </row>
    <row r="1850" spans="1:24" hidden="1" x14ac:dyDescent="0.35">
      <c r="A1850" t="str">
        <f t="shared" si="28"/>
        <v>546512SCRDO</v>
      </c>
      <c r="B1850" s="28">
        <v>5465</v>
      </c>
      <c r="C1850" s="25" t="s">
        <v>98</v>
      </c>
      <c r="D1850" s="25" t="s">
        <v>197</v>
      </c>
      <c r="E1850" s="25" t="s">
        <v>446</v>
      </c>
      <c r="F1850" s="26">
        <v>2.35</v>
      </c>
      <c r="G1850" s="67">
        <v>4</v>
      </c>
      <c r="H1850" s="26">
        <v>556.94000000000005</v>
      </c>
      <c r="I1850" s="26">
        <v>554.59</v>
      </c>
      <c r="J1850" s="67">
        <v>944</v>
      </c>
      <c r="K1850" s="67">
        <v>948</v>
      </c>
      <c r="L1850" s="67">
        <v>459</v>
      </c>
      <c r="M1850" s="67">
        <v>800</v>
      </c>
      <c r="N1850" s="67">
        <v>1259</v>
      </c>
      <c r="O1850" s="67">
        <v>311</v>
      </c>
      <c r="P1850" s="26">
        <v>182.71250000000001</v>
      </c>
      <c r="Q1850" s="26">
        <v>0.58750000000000002</v>
      </c>
      <c r="R1850" s="27">
        <v>2.2327970237470986E-2</v>
      </c>
      <c r="S1850" s="67">
        <v>0</v>
      </c>
      <c r="T1850" s="25" t="s">
        <v>417</v>
      </c>
      <c r="U1850" s="25" t="s">
        <v>417</v>
      </c>
      <c r="V1850" s="25" t="s">
        <v>417</v>
      </c>
      <c r="W1850" s="24">
        <v>1</v>
      </c>
      <c r="X1850" s="24">
        <v>1</v>
      </c>
    </row>
    <row r="1851" spans="1:24" hidden="1" x14ac:dyDescent="0.35">
      <c r="A1851" t="str">
        <f t="shared" si="28"/>
        <v>5462BVING</v>
      </c>
      <c r="B1851" s="34">
        <v>5462</v>
      </c>
      <c r="C1851" s="31" t="s">
        <v>169</v>
      </c>
      <c r="D1851" s="31" t="s">
        <v>168</v>
      </c>
      <c r="E1851" s="31" t="s">
        <v>446</v>
      </c>
      <c r="F1851" s="32">
        <v>-2.35</v>
      </c>
      <c r="G1851" s="68">
        <v>-9</v>
      </c>
      <c r="H1851" s="32">
        <v>-0.01</v>
      </c>
      <c r="I1851" s="32">
        <v>2.34</v>
      </c>
      <c r="J1851" s="68">
        <v>9</v>
      </c>
      <c r="K1851" s="68">
        <v>0</v>
      </c>
      <c r="L1851" s="68">
        <v>60</v>
      </c>
      <c r="M1851" s="68">
        <v>0</v>
      </c>
      <c r="N1851" s="68">
        <v>60</v>
      </c>
      <c r="O1851" s="68">
        <v>60</v>
      </c>
      <c r="P1851" s="32">
        <v>15.672000000000001</v>
      </c>
      <c r="Q1851" s="32">
        <v>0.26119999999999999</v>
      </c>
      <c r="R1851" s="33">
        <v>2.5951355118760734E-3</v>
      </c>
      <c r="S1851" s="68">
        <v>0</v>
      </c>
      <c r="T1851" s="31" t="s">
        <v>417</v>
      </c>
      <c r="U1851" s="31" t="s">
        <v>417</v>
      </c>
      <c r="V1851" s="31" t="s">
        <v>417</v>
      </c>
      <c r="W1851" s="30">
        <v>1</v>
      </c>
      <c r="X1851" s="30">
        <v>1</v>
      </c>
    </row>
    <row r="1852" spans="1:24" hidden="1" x14ac:dyDescent="0.35">
      <c r="A1852" t="str">
        <f t="shared" si="28"/>
        <v>1484BVING</v>
      </c>
      <c r="B1852" s="28">
        <v>1484</v>
      </c>
      <c r="C1852" s="25" t="s">
        <v>169</v>
      </c>
      <c r="D1852" s="25" t="s">
        <v>168</v>
      </c>
      <c r="E1852" s="25" t="s">
        <v>446</v>
      </c>
      <c r="F1852" s="26">
        <v>-2.35</v>
      </c>
      <c r="G1852" s="67">
        <v>-9</v>
      </c>
      <c r="H1852" s="26">
        <v>-2.35</v>
      </c>
      <c r="I1852" s="26">
        <v>0</v>
      </c>
      <c r="J1852" s="67">
        <v>0</v>
      </c>
      <c r="K1852" s="67">
        <v>-9</v>
      </c>
      <c r="L1852" s="67">
        <v>45</v>
      </c>
      <c r="M1852" s="67">
        <v>0</v>
      </c>
      <c r="N1852" s="67">
        <v>45</v>
      </c>
      <c r="O1852" s="67">
        <v>54</v>
      </c>
      <c r="P1852" s="26">
        <v>14.104799999999999</v>
      </c>
      <c r="Q1852" s="26">
        <v>0.26119999999999999</v>
      </c>
      <c r="R1852" s="27">
        <v>3.6699671079900463E-3</v>
      </c>
      <c r="S1852" s="67">
        <v>0</v>
      </c>
      <c r="T1852" s="25" t="s">
        <v>417</v>
      </c>
      <c r="U1852" s="25" t="s">
        <v>417</v>
      </c>
      <c r="V1852" s="25" t="s">
        <v>417</v>
      </c>
      <c r="W1852" s="24">
        <v>1</v>
      </c>
      <c r="X1852" s="24">
        <v>1</v>
      </c>
    </row>
    <row r="1853" spans="1:24" hidden="1" x14ac:dyDescent="0.35">
      <c r="A1853" t="str">
        <f t="shared" si="28"/>
        <v>5459COBAGL</v>
      </c>
      <c r="B1853" s="34">
        <v>5459</v>
      </c>
      <c r="C1853" s="31" t="s">
        <v>217</v>
      </c>
      <c r="D1853" s="31" t="s">
        <v>216</v>
      </c>
      <c r="E1853" s="31" t="s">
        <v>446</v>
      </c>
      <c r="F1853" s="32">
        <v>-2.34</v>
      </c>
      <c r="G1853" s="68">
        <v>-23</v>
      </c>
      <c r="H1853" s="32">
        <v>-0.01</v>
      </c>
      <c r="I1853" s="32">
        <v>2.33</v>
      </c>
      <c r="J1853" s="68">
        <v>23</v>
      </c>
      <c r="K1853" s="68">
        <v>0</v>
      </c>
      <c r="L1853" s="68">
        <v>1000</v>
      </c>
      <c r="M1853" s="68">
        <v>0</v>
      </c>
      <c r="N1853" s="68">
        <v>1000</v>
      </c>
      <c r="O1853" s="68">
        <v>1000</v>
      </c>
      <c r="P1853" s="32">
        <v>101.5</v>
      </c>
      <c r="Q1853" s="32">
        <v>0.10150000000000001</v>
      </c>
      <c r="R1853" s="33">
        <v>1.2830716781482831E-2</v>
      </c>
      <c r="S1853" s="68">
        <v>0</v>
      </c>
      <c r="T1853" s="31" t="s">
        <v>417</v>
      </c>
      <c r="U1853" s="31" t="s">
        <v>417</v>
      </c>
      <c r="V1853" s="31" t="s">
        <v>417</v>
      </c>
      <c r="W1853" s="30">
        <v>1</v>
      </c>
      <c r="X1853" s="30">
        <v>1</v>
      </c>
    </row>
    <row r="1854" spans="1:24" x14ac:dyDescent="0.35">
      <c r="A1854" t="str">
        <f t="shared" si="28"/>
        <v>1368SALAM</v>
      </c>
      <c r="B1854" s="28">
        <v>1368</v>
      </c>
      <c r="C1854" s="25" t="s">
        <v>254</v>
      </c>
      <c r="D1854" s="25" t="s">
        <v>253</v>
      </c>
      <c r="E1854" s="25" t="s">
        <v>446</v>
      </c>
      <c r="F1854" s="26">
        <v>2.34</v>
      </c>
      <c r="G1854" s="67">
        <v>0.4</v>
      </c>
      <c r="H1854" s="26">
        <v>17.7</v>
      </c>
      <c r="I1854" s="26">
        <v>15.36</v>
      </c>
      <c r="J1854" s="67">
        <v>2.61</v>
      </c>
      <c r="K1854" s="67">
        <v>3.01</v>
      </c>
      <c r="L1854" s="67">
        <v>1.5</v>
      </c>
      <c r="M1854" s="67">
        <v>2</v>
      </c>
      <c r="N1854" s="67">
        <v>3.5</v>
      </c>
      <c r="O1854" s="67">
        <v>0.5</v>
      </c>
      <c r="P1854" s="26">
        <v>2.95</v>
      </c>
      <c r="Q1854" s="26">
        <v>5.9</v>
      </c>
      <c r="R1854" s="27">
        <v>3.1154142597495331E-4</v>
      </c>
      <c r="S1854" s="67">
        <v>0</v>
      </c>
      <c r="T1854" s="25" t="s">
        <v>417</v>
      </c>
      <c r="U1854" s="25" t="s">
        <v>417</v>
      </c>
      <c r="V1854" s="25" t="s">
        <v>417</v>
      </c>
      <c r="W1854" s="24">
        <v>1</v>
      </c>
      <c r="X1854" s="24">
        <v>1</v>
      </c>
    </row>
    <row r="1855" spans="1:24" hidden="1" x14ac:dyDescent="0.35">
      <c r="A1855" t="str">
        <f t="shared" si="28"/>
        <v>5465PMARIN</v>
      </c>
      <c r="B1855" s="34">
        <v>5465</v>
      </c>
      <c r="C1855" s="31" t="s">
        <v>45</v>
      </c>
      <c r="D1855" s="31" t="s">
        <v>215</v>
      </c>
      <c r="E1855" s="31" t="s">
        <v>446</v>
      </c>
      <c r="F1855" s="32">
        <v>2.34</v>
      </c>
      <c r="G1855" s="68">
        <v>1.07</v>
      </c>
      <c r="H1855" s="32">
        <v>39.299999999999997</v>
      </c>
      <c r="I1855" s="32">
        <v>36.96</v>
      </c>
      <c r="J1855" s="68">
        <v>16.920000000000002</v>
      </c>
      <c r="K1855" s="68">
        <v>17.989999999999998</v>
      </c>
      <c r="L1855" s="68">
        <v>26</v>
      </c>
      <c r="M1855" s="68">
        <v>20</v>
      </c>
      <c r="N1855" s="68">
        <v>46</v>
      </c>
      <c r="O1855" s="68">
        <v>28</v>
      </c>
      <c r="P1855" s="32">
        <v>61.137999999999998</v>
      </c>
      <c r="Q1855" s="32">
        <v>2.1835</v>
      </c>
      <c r="R1855" s="33">
        <v>7.4712318225545662E-3</v>
      </c>
      <c r="S1855" s="68">
        <v>0</v>
      </c>
      <c r="T1855" s="31" t="s">
        <v>417</v>
      </c>
      <c r="U1855" s="31" t="s">
        <v>417</v>
      </c>
      <c r="V1855" s="31" t="s">
        <v>417</v>
      </c>
      <c r="W1855" s="30">
        <v>1</v>
      </c>
      <c r="X1855" s="30">
        <v>1</v>
      </c>
    </row>
    <row r="1856" spans="1:24" hidden="1" x14ac:dyDescent="0.35">
      <c r="A1856" t="str">
        <f t="shared" si="28"/>
        <v>5423ITALSAU</v>
      </c>
      <c r="B1856" s="28">
        <v>5423</v>
      </c>
      <c r="C1856" s="25" t="s">
        <v>31</v>
      </c>
      <c r="D1856" s="25" t="s">
        <v>193</v>
      </c>
      <c r="E1856" s="25" t="s">
        <v>446</v>
      </c>
      <c r="F1856" s="26">
        <v>2.34</v>
      </c>
      <c r="G1856" s="67">
        <v>1.08</v>
      </c>
      <c r="H1856" s="26">
        <v>113.76</v>
      </c>
      <c r="I1856" s="26">
        <v>111.42</v>
      </c>
      <c r="J1856" s="67">
        <v>50.92</v>
      </c>
      <c r="K1856" s="67">
        <v>52</v>
      </c>
      <c r="L1856" s="67">
        <v>28</v>
      </c>
      <c r="M1856" s="67">
        <v>60</v>
      </c>
      <c r="N1856" s="67">
        <v>88</v>
      </c>
      <c r="O1856" s="67">
        <v>36</v>
      </c>
      <c r="P1856" s="26">
        <v>78.75</v>
      </c>
      <c r="Q1856" s="26">
        <v>2.1875</v>
      </c>
      <c r="R1856" s="27">
        <v>1.7517279044049049E-2</v>
      </c>
      <c r="S1856" s="67">
        <v>0</v>
      </c>
      <c r="T1856" s="25" t="s">
        <v>417</v>
      </c>
      <c r="U1856" s="25" t="s">
        <v>417</v>
      </c>
      <c r="V1856" s="25" t="s">
        <v>417</v>
      </c>
      <c r="W1856" s="24">
        <v>1</v>
      </c>
      <c r="X1856" s="24">
        <v>1</v>
      </c>
    </row>
    <row r="1857" spans="1:24" hidden="1" x14ac:dyDescent="0.35">
      <c r="A1857" t="str">
        <f t="shared" si="28"/>
        <v>8724ACHEESE</v>
      </c>
      <c r="B1857" s="34">
        <v>8724</v>
      </c>
      <c r="C1857" s="31" t="s">
        <v>105</v>
      </c>
      <c r="D1857" s="31" t="s">
        <v>187</v>
      </c>
      <c r="E1857" s="31" t="s">
        <v>446</v>
      </c>
      <c r="F1857" s="32">
        <v>2.34</v>
      </c>
      <c r="G1857" s="68">
        <v>1.03</v>
      </c>
      <c r="H1857" s="32">
        <v>22.02</v>
      </c>
      <c r="I1857" s="32">
        <v>19.68</v>
      </c>
      <c r="J1857" s="68">
        <v>8.68</v>
      </c>
      <c r="K1857" s="68">
        <v>9.7200000000000006</v>
      </c>
      <c r="L1857" s="68">
        <v>22.35</v>
      </c>
      <c r="M1857" s="68">
        <v>0</v>
      </c>
      <c r="N1857" s="68">
        <v>22.35</v>
      </c>
      <c r="O1857" s="68">
        <v>12.63</v>
      </c>
      <c r="P1857" s="32">
        <v>28.625895</v>
      </c>
      <c r="Q1857" s="32">
        <v>2.2665000000000002</v>
      </c>
      <c r="R1857" s="33">
        <v>4.8906834445094013E-3</v>
      </c>
      <c r="S1857" s="68">
        <v>0</v>
      </c>
      <c r="T1857" s="31" t="s">
        <v>417</v>
      </c>
      <c r="U1857" s="31" t="s">
        <v>417</v>
      </c>
      <c r="V1857" s="31" t="s">
        <v>417</v>
      </c>
      <c r="W1857" s="30">
        <v>1</v>
      </c>
      <c r="X1857" s="30">
        <v>1</v>
      </c>
    </row>
    <row r="1858" spans="1:24" hidden="1" x14ac:dyDescent="0.35">
      <c r="A1858" t="str">
        <f t="shared" si="28"/>
        <v>5457FOILSH</v>
      </c>
      <c r="B1858" s="28">
        <v>5457</v>
      </c>
      <c r="C1858" s="25" t="s">
        <v>203</v>
      </c>
      <c r="D1858" s="25" t="s">
        <v>510</v>
      </c>
      <c r="E1858" s="25" t="s">
        <v>446</v>
      </c>
      <c r="F1858" s="26">
        <v>-2.34</v>
      </c>
      <c r="G1858" s="67">
        <v>-0.24</v>
      </c>
      <c r="H1858" s="26">
        <v>0</v>
      </c>
      <c r="I1858" s="26">
        <v>2.34</v>
      </c>
      <c r="J1858" s="67">
        <v>0.24</v>
      </c>
      <c r="K1858" s="67">
        <v>0</v>
      </c>
      <c r="L1858" s="67">
        <v>0</v>
      </c>
      <c r="M1858" s="67">
        <v>0</v>
      </c>
      <c r="N1858" s="67">
        <v>0</v>
      </c>
      <c r="O1858" s="67">
        <v>0</v>
      </c>
      <c r="P1858" s="26">
        <v>0</v>
      </c>
      <c r="Q1858" s="26">
        <v>0</v>
      </c>
      <c r="R1858" s="27">
        <v>0</v>
      </c>
      <c r="S1858" s="67">
        <v>0</v>
      </c>
      <c r="T1858" s="25" t="s">
        <v>417</v>
      </c>
      <c r="U1858" s="25" t="s">
        <v>417</v>
      </c>
      <c r="V1858" s="25" t="s">
        <v>417</v>
      </c>
      <c r="W1858" s="24">
        <v>1</v>
      </c>
      <c r="X1858" s="24">
        <v>1</v>
      </c>
    </row>
    <row r="1859" spans="1:24" hidden="1" x14ac:dyDescent="0.35">
      <c r="A1859" t="str">
        <f t="shared" ref="A1859:A1922" si="29">B1859&amp;C1859</f>
        <v>6172BEEF</v>
      </c>
      <c r="B1859" s="34">
        <v>6172</v>
      </c>
      <c r="C1859" s="31" t="s">
        <v>11</v>
      </c>
      <c r="D1859" s="31" t="s">
        <v>192</v>
      </c>
      <c r="E1859" s="31" t="s">
        <v>446</v>
      </c>
      <c r="F1859" s="32">
        <v>-2.33</v>
      </c>
      <c r="G1859" s="68">
        <v>-0.7</v>
      </c>
      <c r="H1859" s="32">
        <v>26.83</v>
      </c>
      <c r="I1859" s="32">
        <v>29.16</v>
      </c>
      <c r="J1859" s="68">
        <v>8.77</v>
      </c>
      <c r="K1859" s="68">
        <v>8.07</v>
      </c>
      <c r="L1859" s="68">
        <v>23.9</v>
      </c>
      <c r="M1859" s="68">
        <v>0</v>
      </c>
      <c r="N1859" s="68">
        <v>23.9</v>
      </c>
      <c r="O1859" s="68">
        <v>15.83</v>
      </c>
      <c r="P1859" s="32">
        <v>52.634749999999997</v>
      </c>
      <c r="Q1859" s="32">
        <v>3.3250000000000002</v>
      </c>
      <c r="R1859" s="33">
        <v>1.3557754233827152E-2</v>
      </c>
      <c r="S1859" s="68">
        <v>0</v>
      </c>
      <c r="T1859" s="31" t="s">
        <v>417</v>
      </c>
      <c r="U1859" s="31" t="s">
        <v>417</v>
      </c>
      <c r="V1859" s="31" t="s">
        <v>417</v>
      </c>
      <c r="W1859" s="30">
        <v>1</v>
      </c>
      <c r="X1859" s="30">
        <v>1</v>
      </c>
    </row>
    <row r="1860" spans="1:24" hidden="1" x14ac:dyDescent="0.35">
      <c r="A1860" t="str">
        <f t="shared" si="29"/>
        <v>5477PMARIN</v>
      </c>
      <c r="B1860" s="28">
        <v>5477</v>
      </c>
      <c r="C1860" s="25" t="s">
        <v>45</v>
      </c>
      <c r="D1860" s="25" t="s">
        <v>215</v>
      </c>
      <c r="E1860" s="25" t="s">
        <v>446</v>
      </c>
      <c r="F1860" s="26">
        <v>2.31</v>
      </c>
      <c r="G1860" s="67">
        <v>1.06</v>
      </c>
      <c r="H1860" s="26">
        <v>17.47</v>
      </c>
      <c r="I1860" s="26">
        <v>15.16</v>
      </c>
      <c r="J1860" s="67">
        <v>6.94</v>
      </c>
      <c r="K1860" s="67">
        <v>8</v>
      </c>
      <c r="L1860" s="67">
        <v>9</v>
      </c>
      <c r="M1860" s="67">
        <v>0</v>
      </c>
      <c r="N1860" s="67">
        <v>9</v>
      </c>
      <c r="O1860" s="67">
        <v>1</v>
      </c>
      <c r="P1860" s="26">
        <v>2.1835</v>
      </c>
      <c r="Q1860" s="26">
        <v>2.1835</v>
      </c>
      <c r="R1860" s="27">
        <v>6.3184461559149434E-4</v>
      </c>
      <c r="S1860" s="67">
        <v>0</v>
      </c>
      <c r="T1860" s="25" t="s">
        <v>417</v>
      </c>
      <c r="U1860" s="25" t="s">
        <v>417</v>
      </c>
      <c r="V1860" s="25" t="s">
        <v>417</v>
      </c>
      <c r="W1860" s="24">
        <v>1</v>
      </c>
      <c r="X1860" s="24">
        <v>1</v>
      </c>
    </row>
    <row r="1861" spans="1:24" hidden="1" x14ac:dyDescent="0.35">
      <c r="A1861" t="str">
        <f t="shared" si="29"/>
        <v>6182HAM</v>
      </c>
      <c r="B1861" s="34">
        <v>6182</v>
      </c>
      <c r="C1861" s="31" t="s">
        <v>214</v>
      </c>
      <c r="D1861" s="31" t="s">
        <v>26</v>
      </c>
      <c r="E1861" s="31" t="s">
        <v>446</v>
      </c>
      <c r="F1861" s="32">
        <v>2.2999999999999998</v>
      </c>
      <c r="G1861" s="68">
        <v>0.73</v>
      </c>
      <c r="H1861" s="32">
        <v>49.86</v>
      </c>
      <c r="I1861" s="32">
        <v>47.56</v>
      </c>
      <c r="J1861" s="68">
        <v>14.78</v>
      </c>
      <c r="K1861" s="68">
        <v>15.5</v>
      </c>
      <c r="L1861" s="68">
        <v>23</v>
      </c>
      <c r="M1861" s="68">
        <v>10</v>
      </c>
      <c r="N1861" s="68">
        <v>33</v>
      </c>
      <c r="O1861" s="68">
        <v>17.5</v>
      </c>
      <c r="P1861" s="32">
        <v>56.297499999999999</v>
      </c>
      <c r="Q1861" s="32">
        <v>3.2170000000000001</v>
      </c>
      <c r="R1861" s="33">
        <v>9.3582159675608227E-3</v>
      </c>
      <c r="S1861" s="68">
        <v>0</v>
      </c>
      <c r="T1861" s="31" t="s">
        <v>417</v>
      </c>
      <c r="U1861" s="31" t="s">
        <v>417</v>
      </c>
      <c r="V1861" s="31" t="s">
        <v>417</v>
      </c>
      <c r="W1861" s="30">
        <v>1</v>
      </c>
      <c r="X1861" s="30">
        <v>1</v>
      </c>
    </row>
    <row r="1862" spans="1:24" hidden="1" x14ac:dyDescent="0.35">
      <c r="A1862" t="str">
        <f t="shared" si="29"/>
        <v>8724BLEUCHS</v>
      </c>
      <c r="B1862" s="28">
        <v>8724</v>
      </c>
      <c r="C1862" s="25" t="s">
        <v>172</v>
      </c>
      <c r="D1862" s="25" t="s">
        <v>465</v>
      </c>
      <c r="E1862" s="25" t="s">
        <v>446</v>
      </c>
      <c r="F1862" s="26">
        <v>-2.2999999999999998</v>
      </c>
      <c r="G1862" s="67">
        <v>-8.74</v>
      </c>
      <c r="H1862" s="26">
        <v>3.95</v>
      </c>
      <c r="I1862" s="26">
        <v>6.25</v>
      </c>
      <c r="J1862" s="67">
        <v>23.75</v>
      </c>
      <c r="K1862" s="67">
        <v>15.01</v>
      </c>
      <c r="L1862" s="67">
        <v>91</v>
      </c>
      <c r="M1862" s="67">
        <v>0</v>
      </c>
      <c r="N1862" s="67">
        <v>91</v>
      </c>
      <c r="O1862" s="67">
        <v>76</v>
      </c>
      <c r="P1862" s="26">
        <v>19.988</v>
      </c>
      <c r="Q1862" s="26">
        <v>0.26300000000000001</v>
      </c>
      <c r="R1862" s="27">
        <v>3.4149143874402498E-3</v>
      </c>
      <c r="S1862" s="67">
        <v>0</v>
      </c>
      <c r="T1862" s="25" t="s">
        <v>417</v>
      </c>
      <c r="U1862" s="25" t="s">
        <v>417</v>
      </c>
      <c r="V1862" s="25" t="s">
        <v>417</v>
      </c>
      <c r="W1862" s="24">
        <v>1</v>
      </c>
      <c r="X1862" s="24">
        <v>1</v>
      </c>
    </row>
    <row r="1863" spans="1:24" hidden="1" x14ac:dyDescent="0.35">
      <c r="A1863" t="str">
        <f t="shared" si="29"/>
        <v>6167SMANGDC</v>
      </c>
      <c r="B1863" s="34">
        <v>6167</v>
      </c>
      <c r="C1863" s="31" t="s">
        <v>262</v>
      </c>
      <c r="D1863" s="31" t="s">
        <v>467</v>
      </c>
      <c r="E1863" s="31" t="s">
        <v>446</v>
      </c>
      <c r="F1863" s="32">
        <v>2.29</v>
      </c>
      <c r="G1863" s="68">
        <v>10</v>
      </c>
      <c r="H1863" s="32">
        <v>7.58</v>
      </c>
      <c r="I1863" s="32">
        <v>5.29</v>
      </c>
      <c r="J1863" s="68">
        <v>23</v>
      </c>
      <c r="K1863" s="68">
        <v>33</v>
      </c>
      <c r="L1863" s="68">
        <v>140</v>
      </c>
      <c r="M1863" s="68">
        <v>0</v>
      </c>
      <c r="N1863" s="68">
        <v>140</v>
      </c>
      <c r="O1863" s="68">
        <v>107</v>
      </c>
      <c r="P1863" s="32">
        <v>24.5565</v>
      </c>
      <c r="Q1863" s="32">
        <v>0.22950000000000001</v>
      </c>
      <c r="R1863" s="33">
        <v>4.1690762670590414E-3</v>
      </c>
      <c r="S1863" s="68">
        <v>0</v>
      </c>
      <c r="T1863" s="31" t="s">
        <v>417</v>
      </c>
      <c r="U1863" s="31" t="s">
        <v>417</v>
      </c>
      <c r="V1863" s="31" t="s">
        <v>417</v>
      </c>
      <c r="W1863" s="30">
        <v>1</v>
      </c>
      <c r="X1863" s="30">
        <v>1</v>
      </c>
    </row>
    <row r="1864" spans="1:24" hidden="1" x14ac:dyDescent="0.35">
      <c r="A1864" t="str">
        <f t="shared" si="29"/>
        <v>6117SMANGDC</v>
      </c>
      <c r="B1864" s="28">
        <v>6117</v>
      </c>
      <c r="C1864" s="25" t="s">
        <v>262</v>
      </c>
      <c r="D1864" s="25" t="s">
        <v>467</v>
      </c>
      <c r="E1864" s="25" t="s">
        <v>446</v>
      </c>
      <c r="F1864" s="26">
        <v>2.29</v>
      </c>
      <c r="G1864" s="67">
        <v>10</v>
      </c>
      <c r="H1864" s="26">
        <v>5.97</v>
      </c>
      <c r="I1864" s="26">
        <v>3.68</v>
      </c>
      <c r="J1864" s="67">
        <v>16</v>
      </c>
      <c r="K1864" s="67">
        <v>26</v>
      </c>
      <c r="L1864" s="67">
        <v>119</v>
      </c>
      <c r="M1864" s="67">
        <v>0</v>
      </c>
      <c r="N1864" s="67">
        <v>119</v>
      </c>
      <c r="O1864" s="67">
        <v>93</v>
      </c>
      <c r="P1864" s="26">
        <v>21.343499999999999</v>
      </c>
      <c r="Q1864" s="26">
        <v>0.22950000000000001</v>
      </c>
      <c r="R1864" s="27">
        <v>3.5892644442101318E-3</v>
      </c>
      <c r="S1864" s="67">
        <v>0</v>
      </c>
      <c r="T1864" s="25" t="s">
        <v>417</v>
      </c>
      <c r="U1864" s="25" t="s">
        <v>417</v>
      </c>
      <c r="V1864" s="25" t="s">
        <v>417</v>
      </c>
      <c r="W1864" s="24">
        <v>1</v>
      </c>
      <c r="X1864" s="24">
        <v>1</v>
      </c>
    </row>
    <row r="1865" spans="1:24" hidden="1" x14ac:dyDescent="0.35">
      <c r="A1865" t="str">
        <f t="shared" si="29"/>
        <v>4283FETA</v>
      </c>
      <c r="B1865" s="34">
        <v>4283</v>
      </c>
      <c r="C1865" s="31" t="s">
        <v>107</v>
      </c>
      <c r="D1865" s="31" t="s">
        <v>201</v>
      </c>
      <c r="E1865" s="31" t="s">
        <v>446</v>
      </c>
      <c r="F1865" s="32">
        <v>2.29</v>
      </c>
      <c r="G1865" s="68">
        <v>0.67</v>
      </c>
      <c r="H1865" s="32">
        <v>27.93</v>
      </c>
      <c r="I1865" s="32">
        <v>25.64</v>
      </c>
      <c r="J1865" s="68">
        <v>7.48</v>
      </c>
      <c r="K1865" s="68">
        <v>8.15</v>
      </c>
      <c r="L1865" s="68">
        <v>6.19</v>
      </c>
      <c r="M1865" s="68">
        <v>12</v>
      </c>
      <c r="N1865" s="68">
        <v>18.190000000000001</v>
      </c>
      <c r="O1865" s="68">
        <v>10.039999999999999</v>
      </c>
      <c r="P1865" s="32">
        <v>34.404068000000002</v>
      </c>
      <c r="Q1865" s="32">
        <v>3.4266999999999999</v>
      </c>
      <c r="R1865" s="33">
        <v>6.4862967918723341E-3</v>
      </c>
      <c r="S1865" s="68">
        <v>0</v>
      </c>
      <c r="T1865" s="31" t="s">
        <v>417</v>
      </c>
      <c r="U1865" s="31" t="s">
        <v>417</v>
      </c>
      <c r="V1865" s="31" t="s">
        <v>417</v>
      </c>
      <c r="W1865" s="30">
        <v>1</v>
      </c>
      <c r="X1865" s="30">
        <v>1</v>
      </c>
    </row>
    <row r="1866" spans="1:24" hidden="1" x14ac:dyDescent="0.35">
      <c r="A1866" t="str">
        <f t="shared" si="29"/>
        <v>5462SMANGP</v>
      </c>
      <c r="B1866" s="28">
        <v>5462</v>
      </c>
      <c r="C1866" s="25" t="s">
        <v>263</v>
      </c>
      <c r="D1866" s="25" t="s">
        <v>504</v>
      </c>
      <c r="E1866" s="25" t="s">
        <v>446</v>
      </c>
      <c r="F1866" s="26">
        <v>2.29</v>
      </c>
      <c r="G1866" s="67">
        <v>0.83</v>
      </c>
      <c r="H1866" s="26">
        <v>5.55</v>
      </c>
      <c r="I1866" s="26">
        <v>3.26</v>
      </c>
      <c r="J1866" s="67">
        <v>1.17</v>
      </c>
      <c r="K1866" s="67">
        <v>2</v>
      </c>
      <c r="L1866" s="67">
        <v>2</v>
      </c>
      <c r="M1866" s="67">
        <v>0</v>
      </c>
      <c r="N1866" s="67">
        <v>2</v>
      </c>
      <c r="O1866" s="67">
        <v>0</v>
      </c>
      <c r="P1866" s="26">
        <v>0</v>
      </c>
      <c r="Q1866" s="26">
        <v>0</v>
      </c>
      <c r="R1866" s="27">
        <v>0</v>
      </c>
      <c r="S1866" s="67">
        <v>0</v>
      </c>
      <c r="T1866" s="25" t="s">
        <v>417</v>
      </c>
      <c r="U1866" s="25" t="s">
        <v>417</v>
      </c>
      <c r="V1866" s="25" t="s">
        <v>417</v>
      </c>
      <c r="W1866" s="24">
        <v>1</v>
      </c>
      <c r="X1866" s="24">
        <v>1</v>
      </c>
    </row>
    <row r="1867" spans="1:24" hidden="1" x14ac:dyDescent="0.35">
      <c r="A1867" t="str">
        <f t="shared" si="29"/>
        <v>5457ACHEESE</v>
      </c>
      <c r="B1867" s="34">
        <v>5457</v>
      </c>
      <c r="C1867" s="31" t="s">
        <v>105</v>
      </c>
      <c r="D1867" s="31" t="s">
        <v>187</v>
      </c>
      <c r="E1867" s="31" t="s">
        <v>446</v>
      </c>
      <c r="F1867" s="32">
        <v>2.29</v>
      </c>
      <c r="G1867" s="68">
        <v>1.01</v>
      </c>
      <c r="H1867" s="32">
        <v>18.73</v>
      </c>
      <c r="I1867" s="32">
        <v>16.440000000000001</v>
      </c>
      <c r="J1867" s="68">
        <v>7.25</v>
      </c>
      <c r="K1867" s="68">
        <v>8.26</v>
      </c>
      <c r="L1867" s="68">
        <v>29.7</v>
      </c>
      <c r="M1867" s="68">
        <v>20</v>
      </c>
      <c r="N1867" s="68">
        <v>49.7</v>
      </c>
      <c r="O1867" s="68">
        <v>41.44</v>
      </c>
      <c r="P1867" s="32">
        <v>93.923760000000001</v>
      </c>
      <c r="Q1867" s="32">
        <v>2.2665000000000002</v>
      </c>
      <c r="R1867" s="33">
        <v>1.1418700858438689E-2</v>
      </c>
      <c r="S1867" s="68">
        <v>0</v>
      </c>
      <c r="T1867" s="31" t="s">
        <v>417</v>
      </c>
      <c r="U1867" s="31" t="s">
        <v>417</v>
      </c>
      <c r="V1867" s="31" t="s">
        <v>417</v>
      </c>
      <c r="W1867" s="30">
        <v>1</v>
      </c>
      <c r="X1867" s="30">
        <v>1</v>
      </c>
    </row>
    <row r="1868" spans="1:24" hidden="1" x14ac:dyDescent="0.35">
      <c r="A1868" t="str">
        <f t="shared" si="29"/>
        <v>6172LAVA</v>
      </c>
      <c r="B1868" s="28">
        <v>6172</v>
      </c>
      <c r="C1868" s="25" t="s">
        <v>19</v>
      </c>
      <c r="D1868" s="25" t="s">
        <v>226</v>
      </c>
      <c r="E1868" s="25" t="s">
        <v>446</v>
      </c>
      <c r="F1868" s="26">
        <v>2.2799999999999998</v>
      </c>
      <c r="G1868" s="67">
        <v>3</v>
      </c>
      <c r="H1868" s="26">
        <v>56.97</v>
      </c>
      <c r="I1868" s="26">
        <v>54.69</v>
      </c>
      <c r="J1868" s="67">
        <v>72</v>
      </c>
      <c r="K1868" s="67">
        <v>75</v>
      </c>
      <c r="L1868" s="67">
        <v>42</v>
      </c>
      <c r="M1868" s="67">
        <v>90</v>
      </c>
      <c r="N1868" s="67">
        <v>132</v>
      </c>
      <c r="O1868" s="67">
        <v>57</v>
      </c>
      <c r="P1868" s="26">
        <v>43.297199999999997</v>
      </c>
      <c r="Q1868" s="26">
        <v>0.75960000000000005</v>
      </c>
      <c r="R1868" s="27">
        <v>1.1152571193229967E-2</v>
      </c>
      <c r="S1868" s="67">
        <v>0</v>
      </c>
      <c r="T1868" s="25" t="s">
        <v>417</v>
      </c>
      <c r="U1868" s="25" t="s">
        <v>417</v>
      </c>
      <c r="V1868" s="25" t="s">
        <v>417</v>
      </c>
      <c r="W1868" s="24">
        <v>1</v>
      </c>
      <c r="X1868" s="24">
        <v>1</v>
      </c>
    </row>
    <row r="1869" spans="1:24" hidden="1" x14ac:dyDescent="0.35">
      <c r="A1869" t="str">
        <f t="shared" si="29"/>
        <v>5477LAVA</v>
      </c>
      <c r="B1869" s="34">
        <v>5477</v>
      </c>
      <c r="C1869" s="31" t="s">
        <v>19</v>
      </c>
      <c r="D1869" s="31" t="s">
        <v>226</v>
      </c>
      <c r="E1869" s="31" t="s">
        <v>446</v>
      </c>
      <c r="F1869" s="32">
        <v>2.2799999999999998</v>
      </c>
      <c r="G1869" s="68">
        <v>3</v>
      </c>
      <c r="H1869" s="32">
        <v>61.54</v>
      </c>
      <c r="I1869" s="32">
        <v>59.26</v>
      </c>
      <c r="J1869" s="68">
        <v>78</v>
      </c>
      <c r="K1869" s="68">
        <v>81</v>
      </c>
      <c r="L1869" s="68">
        <v>45</v>
      </c>
      <c r="M1869" s="68">
        <v>90</v>
      </c>
      <c r="N1869" s="68">
        <v>135</v>
      </c>
      <c r="O1869" s="68">
        <v>54</v>
      </c>
      <c r="P1869" s="32">
        <v>41.0184</v>
      </c>
      <c r="Q1869" s="32">
        <v>0.75960000000000005</v>
      </c>
      <c r="R1869" s="33">
        <v>1.1869592480044952E-2</v>
      </c>
      <c r="S1869" s="68">
        <v>0</v>
      </c>
      <c r="T1869" s="31" t="s">
        <v>417</v>
      </c>
      <c r="U1869" s="31" t="s">
        <v>417</v>
      </c>
      <c r="V1869" s="31" t="s">
        <v>417</v>
      </c>
      <c r="W1869" s="30">
        <v>1</v>
      </c>
      <c r="X1869" s="30">
        <v>1</v>
      </c>
    </row>
    <row r="1870" spans="1:24" hidden="1" x14ac:dyDescent="0.35">
      <c r="A1870" t="str">
        <f t="shared" si="29"/>
        <v>5423SUBBOX</v>
      </c>
      <c r="B1870" s="28">
        <v>5423</v>
      </c>
      <c r="C1870" s="25" t="s">
        <v>165</v>
      </c>
      <c r="D1870" s="25" t="s">
        <v>454</v>
      </c>
      <c r="E1870" s="25" t="s">
        <v>446</v>
      </c>
      <c r="F1870" s="26">
        <v>-2.2799999999999998</v>
      </c>
      <c r="G1870" s="67">
        <v>-13</v>
      </c>
      <c r="H1870" s="26">
        <v>91.62</v>
      </c>
      <c r="I1870" s="26">
        <v>93.9</v>
      </c>
      <c r="J1870" s="67">
        <v>537</v>
      </c>
      <c r="K1870" s="67">
        <v>524</v>
      </c>
      <c r="L1870" s="67">
        <v>74</v>
      </c>
      <c r="M1870" s="67">
        <v>800</v>
      </c>
      <c r="N1870" s="67">
        <v>874</v>
      </c>
      <c r="O1870" s="67">
        <v>350</v>
      </c>
      <c r="P1870" s="26">
        <v>61.215000000000003</v>
      </c>
      <c r="Q1870" s="26">
        <v>0.1749</v>
      </c>
      <c r="R1870" s="27">
        <v>1.3616764910240796E-2</v>
      </c>
      <c r="S1870" s="67">
        <v>0</v>
      </c>
      <c r="T1870" s="25" t="s">
        <v>417</v>
      </c>
      <c r="U1870" s="25" t="s">
        <v>417</v>
      </c>
      <c r="V1870" s="25" t="s">
        <v>417</v>
      </c>
      <c r="W1870" s="24">
        <v>1</v>
      </c>
      <c r="X1870" s="24">
        <v>1</v>
      </c>
    </row>
    <row r="1871" spans="1:24" hidden="1" x14ac:dyDescent="0.35">
      <c r="A1871" t="str">
        <f t="shared" si="29"/>
        <v>5465EZBOX</v>
      </c>
      <c r="B1871" s="34">
        <v>5465</v>
      </c>
      <c r="C1871" s="31" t="s">
        <v>458</v>
      </c>
      <c r="D1871" s="31" t="s">
        <v>459</v>
      </c>
      <c r="E1871" s="31" t="s">
        <v>446</v>
      </c>
      <c r="F1871" s="32">
        <v>2.27</v>
      </c>
      <c r="G1871" s="68">
        <v>11</v>
      </c>
      <c r="H1871" s="32">
        <v>110.13</v>
      </c>
      <c r="I1871" s="32">
        <v>107.86</v>
      </c>
      <c r="J1871" s="68">
        <v>524</v>
      </c>
      <c r="K1871" s="68">
        <v>535</v>
      </c>
      <c r="L1871" s="68">
        <v>800</v>
      </c>
      <c r="M1871" s="68">
        <v>400</v>
      </c>
      <c r="N1871" s="68">
        <v>1200</v>
      </c>
      <c r="O1871" s="68">
        <v>665</v>
      </c>
      <c r="P1871" s="32">
        <v>136.857</v>
      </c>
      <c r="Q1871" s="32">
        <v>0.20580000000000001</v>
      </c>
      <c r="R1871" s="33">
        <v>1.6724301965052018E-2</v>
      </c>
      <c r="S1871" s="68">
        <v>0</v>
      </c>
      <c r="T1871" s="31" t="s">
        <v>417</v>
      </c>
      <c r="U1871" s="31" t="s">
        <v>417</v>
      </c>
      <c r="V1871" s="31" t="s">
        <v>417</v>
      </c>
      <c r="W1871" s="30">
        <v>1</v>
      </c>
      <c r="X1871" s="30">
        <v>1</v>
      </c>
    </row>
    <row r="1872" spans="1:24" hidden="1" x14ac:dyDescent="0.35">
      <c r="A1872" t="str">
        <f t="shared" si="29"/>
        <v>5480RANCHPK</v>
      </c>
      <c r="B1872" s="28">
        <v>5480</v>
      </c>
      <c r="C1872" s="25" t="s">
        <v>200</v>
      </c>
      <c r="D1872" s="25" t="s">
        <v>466</v>
      </c>
      <c r="E1872" s="25" t="s">
        <v>446</v>
      </c>
      <c r="F1872" s="26">
        <v>-2.27</v>
      </c>
      <c r="G1872" s="67">
        <v>-10</v>
      </c>
      <c r="H1872" s="26">
        <v>2.27</v>
      </c>
      <c r="I1872" s="26">
        <v>4.54</v>
      </c>
      <c r="J1872" s="67">
        <v>20</v>
      </c>
      <c r="K1872" s="67">
        <v>10</v>
      </c>
      <c r="L1872" s="67">
        <v>130</v>
      </c>
      <c r="M1872" s="67">
        <v>0</v>
      </c>
      <c r="N1872" s="67">
        <v>130</v>
      </c>
      <c r="O1872" s="67">
        <v>120</v>
      </c>
      <c r="P1872" s="26">
        <v>27.192</v>
      </c>
      <c r="Q1872" s="26">
        <v>0.2266</v>
      </c>
      <c r="R1872" s="27">
        <v>4.2571822141151917E-3</v>
      </c>
      <c r="S1872" s="67">
        <v>0</v>
      </c>
      <c r="T1872" s="25" t="s">
        <v>417</v>
      </c>
      <c r="U1872" s="25" t="s">
        <v>417</v>
      </c>
      <c r="V1872" s="25" t="s">
        <v>417</v>
      </c>
      <c r="W1872" s="24">
        <v>1</v>
      </c>
      <c r="X1872" s="24">
        <v>1</v>
      </c>
    </row>
    <row r="1873" spans="1:24" hidden="1" x14ac:dyDescent="0.35">
      <c r="A1873" t="str">
        <f t="shared" si="29"/>
        <v>549010PIZBO</v>
      </c>
      <c r="B1873" s="34">
        <v>5490</v>
      </c>
      <c r="C1873" s="31" t="s">
        <v>174</v>
      </c>
      <c r="D1873" s="31" t="s">
        <v>173</v>
      </c>
      <c r="E1873" s="31" t="s">
        <v>446</v>
      </c>
      <c r="F1873" s="32">
        <v>-2.27</v>
      </c>
      <c r="G1873" s="68">
        <v>-8</v>
      </c>
      <c r="H1873" s="32">
        <v>46.87</v>
      </c>
      <c r="I1873" s="32">
        <v>49.14</v>
      </c>
      <c r="J1873" s="68">
        <v>173</v>
      </c>
      <c r="K1873" s="68">
        <v>165</v>
      </c>
      <c r="L1873" s="68">
        <v>170</v>
      </c>
      <c r="M1873" s="68">
        <v>200</v>
      </c>
      <c r="N1873" s="68">
        <v>370</v>
      </c>
      <c r="O1873" s="68">
        <v>205</v>
      </c>
      <c r="P1873" s="32">
        <v>58.240499999999997</v>
      </c>
      <c r="Q1873" s="32">
        <v>0.28410000000000002</v>
      </c>
      <c r="R1873" s="33">
        <v>8.8301964168146837E-3</v>
      </c>
      <c r="S1873" s="68">
        <v>0</v>
      </c>
      <c r="T1873" s="31" t="s">
        <v>417</v>
      </c>
      <c r="U1873" s="31" t="s">
        <v>417</v>
      </c>
      <c r="V1873" s="31" t="s">
        <v>417</v>
      </c>
      <c r="W1873" s="30">
        <v>1</v>
      </c>
      <c r="X1873" s="30">
        <v>1</v>
      </c>
    </row>
    <row r="1874" spans="1:24" hidden="1" x14ac:dyDescent="0.35">
      <c r="A1874" t="str">
        <f t="shared" si="29"/>
        <v>429310PIZBO</v>
      </c>
      <c r="B1874" s="28">
        <v>4293</v>
      </c>
      <c r="C1874" s="25" t="s">
        <v>174</v>
      </c>
      <c r="D1874" s="25" t="s">
        <v>173</v>
      </c>
      <c r="E1874" s="25" t="s">
        <v>446</v>
      </c>
      <c r="F1874" s="26">
        <v>-2.27</v>
      </c>
      <c r="G1874" s="67">
        <v>-8</v>
      </c>
      <c r="H1874" s="26">
        <v>19.309999999999999</v>
      </c>
      <c r="I1874" s="26">
        <v>21.58</v>
      </c>
      <c r="J1874" s="67">
        <v>76</v>
      </c>
      <c r="K1874" s="67">
        <v>68</v>
      </c>
      <c r="L1874" s="67">
        <v>208</v>
      </c>
      <c r="M1874" s="67">
        <v>100</v>
      </c>
      <c r="N1874" s="67">
        <v>308</v>
      </c>
      <c r="O1874" s="67">
        <v>240</v>
      </c>
      <c r="P1874" s="26">
        <v>68.183999999999997</v>
      </c>
      <c r="Q1874" s="26">
        <v>0.28410000000000002</v>
      </c>
      <c r="R1874" s="27">
        <v>1.3577560830545114E-2</v>
      </c>
      <c r="S1874" s="67">
        <v>0</v>
      </c>
      <c r="T1874" s="25" t="s">
        <v>417</v>
      </c>
      <c r="U1874" s="25" t="s">
        <v>417</v>
      </c>
      <c r="V1874" s="25" t="s">
        <v>417</v>
      </c>
      <c r="W1874" s="24">
        <v>1</v>
      </c>
      <c r="X1874" s="24">
        <v>1</v>
      </c>
    </row>
    <row r="1875" spans="1:24" hidden="1" x14ac:dyDescent="0.35">
      <c r="A1875" t="str">
        <f t="shared" si="29"/>
        <v>6118PSLID</v>
      </c>
      <c r="B1875" s="34">
        <v>6118</v>
      </c>
      <c r="C1875" s="31" t="s">
        <v>228</v>
      </c>
      <c r="D1875" s="31" t="s">
        <v>227</v>
      </c>
      <c r="E1875" s="31" t="s">
        <v>446</v>
      </c>
      <c r="F1875" s="32">
        <v>2.27</v>
      </c>
      <c r="G1875" s="68">
        <v>30</v>
      </c>
      <c r="H1875" s="32">
        <v>6.98</v>
      </c>
      <c r="I1875" s="32">
        <v>4.71</v>
      </c>
      <c r="J1875" s="68">
        <v>62</v>
      </c>
      <c r="K1875" s="68">
        <v>92</v>
      </c>
      <c r="L1875" s="68">
        <v>350</v>
      </c>
      <c r="M1875" s="68">
        <v>0</v>
      </c>
      <c r="N1875" s="68">
        <v>350</v>
      </c>
      <c r="O1875" s="68">
        <v>258</v>
      </c>
      <c r="P1875" s="32">
        <v>19.5564</v>
      </c>
      <c r="Q1875" s="32">
        <v>7.5800000000000006E-2</v>
      </c>
      <c r="R1875" s="33">
        <v>3.7346697815268596E-3</v>
      </c>
      <c r="S1875" s="68">
        <v>0</v>
      </c>
      <c r="T1875" s="31" t="s">
        <v>417</v>
      </c>
      <c r="U1875" s="31" t="s">
        <v>417</v>
      </c>
      <c r="V1875" s="31" t="s">
        <v>417</v>
      </c>
      <c r="W1875" s="30">
        <v>1</v>
      </c>
      <c r="X1875" s="30">
        <v>1</v>
      </c>
    </row>
    <row r="1876" spans="1:24" hidden="1" x14ac:dyDescent="0.35">
      <c r="A1876" t="str">
        <f t="shared" si="29"/>
        <v>4283TOTS</v>
      </c>
      <c r="B1876" s="28">
        <v>4283</v>
      </c>
      <c r="C1876" s="25" t="s">
        <v>383</v>
      </c>
      <c r="D1876" s="25" t="s">
        <v>522</v>
      </c>
      <c r="E1876" s="25" t="s">
        <v>446</v>
      </c>
      <c r="F1876" s="26">
        <v>2.27</v>
      </c>
      <c r="G1876" s="67">
        <v>1.21</v>
      </c>
      <c r="H1876" s="26">
        <v>28.52</v>
      </c>
      <c r="I1876" s="26">
        <v>26.25</v>
      </c>
      <c r="J1876" s="67">
        <v>14</v>
      </c>
      <c r="K1876" s="67">
        <v>15.21</v>
      </c>
      <c r="L1876" s="67">
        <v>10.38</v>
      </c>
      <c r="M1876" s="67">
        <v>20</v>
      </c>
      <c r="N1876" s="67">
        <v>30.38</v>
      </c>
      <c r="O1876" s="67">
        <v>15.17</v>
      </c>
      <c r="P1876" s="26">
        <v>28.443750000000001</v>
      </c>
      <c r="Q1876" s="26">
        <v>1.875</v>
      </c>
      <c r="R1876" s="27">
        <v>5.3625810870336233E-3</v>
      </c>
      <c r="S1876" s="67">
        <v>0</v>
      </c>
      <c r="T1876" s="25" t="s">
        <v>417</v>
      </c>
      <c r="U1876" s="25" t="s">
        <v>417</v>
      </c>
      <c r="V1876" s="25" t="s">
        <v>417</v>
      </c>
      <c r="W1876" s="24">
        <v>1</v>
      </c>
      <c r="X1876" s="24">
        <v>1</v>
      </c>
    </row>
    <row r="1877" spans="1:24" hidden="1" x14ac:dyDescent="0.35">
      <c r="A1877" t="str">
        <f t="shared" si="29"/>
        <v>5457WHIRL</v>
      </c>
      <c r="B1877" s="34">
        <v>5457</v>
      </c>
      <c r="C1877" s="31" t="s">
        <v>37</v>
      </c>
      <c r="D1877" s="31" t="s">
        <v>183</v>
      </c>
      <c r="E1877" s="31" t="s">
        <v>446</v>
      </c>
      <c r="F1877" s="32">
        <v>-2.2599999999999998</v>
      </c>
      <c r="G1877" s="68">
        <v>-0.14000000000000001</v>
      </c>
      <c r="H1877" s="32">
        <v>6.5</v>
      </c>
      <c r="I1877" s="32">
        <v>8.76</v>
      </c>
      <c r="J1877" s="68">
        <v>0.54</v>
      </c>
      <c r="K1877" s="68">
        <v>0.4</v>
      </c>
      <c r="L1877" s="68">
        <v>1.5</v>
      </c>
      <c r="M1877" s="68">
        <v>3</v>
      </c>
      <c r="N1877" s="68">
        <v>4.5</v>
      </c>
      <c r="O1877" s="68">
        <v>4.0999999999999996</v>
      </c>
      <c r="P1877" s="32">
        <v>66.597530000000006</v>
      </c>
      <c r="Q1877" s="32">
        <v>16.243300000000001</v>
      </c>
      <c r="R1877" s="33">
        <v>8.0965377981130262E-3</v>
      </c>
      <c r="S1877" s="68">
        <v>0</v>
      </c>
      <c r="T1877" s="31" t="s">
        <v>417</v>
      </c>
      <c r="U1877" s="31" t="s">
        <v>417</v>
      </c>
      <c r="V1877" s="31" t="s">
        <v>417</v>
      </c>
      <c r="W1877" s="30">
        <v>1</v>
      </c>
      <c r="X1877" s="30">
        <v>1</v>
      </c>
    </row>
    <row r="1878" spans="1:24" hidden="1" x14ac:dyDescent="0.35">
      <c r="A1878" t="str">
        <f t="shared" si="29"/>
        <v>6165FETA</v>
      </c>
      <c r="B1878" s="28">
        <v>6165</v>
      </c>
      <c r="C1878" s="25" t="s">
        <v>107</v>
      </c>
      <c r="D1878" s="25" t="s">
        <v>201</v>
      </c>
      <c r="E1878" s="25" t="s">
        <v>446</v>
      </c>
      <c r="F1878" s="26">
        <v>2.25</v>
      </c>
      <c r="G1878" s="67">
        <v>0.66</v>
      </c>
      <c r="H1878" s="26">
        <v>22.85</v>
      </c>
      <c r="I1878" s="26">
        <v>20.6</v>
      </c>
      <c r="J1878" s="67">
        <v>6.01</v>
      </c>
      <c r="K1878" s="67">
        <v>6.67</v>
      </c>
      <c r="L1878" s="67">
        <v>8</v>
      </c>
      <c r="M1878" s="67">
        <v>6</v>
      </c>
      <c r="N1878" s="67">
        <v>14</v>
      </c>
      <c r="O1878" s="67">
        <v>7.33</v>
      </c>
      <c r="P1878" s="26">
        <v>25.117711</v>
      </c>
      <c r="Q1878" s="26">
        <v>3.4266999999999999</v>
      </c>
      <c r="R1878" s="27">
        <v>3.7183484309027117E-3</v>
      </c>
      <c r="S1878" s="67">
        <v>0</v>
      </c>
      <c r="T1878" s="25" t="s">
        <v>417</v>
      </c>
      <c r="U1878" s="25" t="s">
        <v>417</v>
      </c>
      <c r="V1878" s="25" t="s">
        <v>417</v>
      </c>
      <c r="W1878" s="24">
        <v>1</v>
      </c>
      <c r="X1878" s="24">
        <v>1</v>
      </c>
    </row>
    <row r="1879" spans="1:24" hidden="1" x14ac:dyDescent="0.35">
      <c r="A1879" t="str">
        <f t="shared" si="29"/>
        <v>6118PARMAS</v>
      </c>
      <c r="B1879" s="34">
        <v>6118</v>
      </c>
      <c r="C1879" s="31" t="s">
        <v>109</v>
      </c>
      <c r="D1879" s="31" t="s">
        <v>239</v>
      </c>
      <c r="E1879" s="31" t="s">
        <v>446</v>
      </c>
      <c r="F1879" s="32">
        <v>-2.25</v>
      </c>
      <c r="G1879" s="68">
        <v>-0.32</v>
      </c>
      <c r="H1879" s="32">
        <v>30.72</v>
      </c>
      <c r="I1879" s="32">
        <v>32.97</v>
      </c>
      <c r="J1879" s="68">
        <v>4.68</v>
      </c>
      <c r="K1879" s="68">
        <v>4.3600000000000003</v>
      </c>
      <c r="L1879" s="68">
        <v>3.4</v>
      </c>
      <c r="M1879" s="68">
        <v>3</v>
      </c>
      <c r="N1879" s="68">
        <v>6.4</v>
      </c>
      <c r="O1879" s="68">
        <v>2.0299999999999998</v>
      </c>
      <c r="P1879" s="32">
        <v>14.270899999999999</v>
      </c>
      <c r="Q1879" s="32">
        <v>7.03</v>
      </c>
      <c r="R1879" s="33">
        <v>2.7253021509680542E-3</v>
      </c>
      <c r="S1879" s="68">
        <v>0</v>
      </c>
      <c r="T1879" s="31" t="s">
        <v>417</v>
      </c>
      <c r="U1879" s="31" t="s">
        <v>417</v>
      </c>
      <c r="V1879" s="31" t="s">
        <v>417</v>
      </c>
      <c r="W1879" s="30">
        <v>1</v>
      </c>
      <c r="X1879" s="30">
        <v>1</v>
      </c>
    </row>
    <row r="1880" spans="1:24" hidden="1" x14ac:dyDescent="0.35">
      <c r="A1880" t="str">
        <f t="shared" si="29"/>
        <v>6172PARMAS</v>
      </c>
      <c r="B1880" s="28">
        <v>6172</v>
      </c>
      <c r="C1880" s="25" t="s">
        <v>109</v>
      </c>
      <c r="D1880" s="25" t="s">
        <v>239</v>
      </c>
      <c r="E1880" s="25" t="s">
        <v>446</v>
      </c>
      <c r="F1880" s="26">
        <v>2.2400000000000002</v>
      </c>
      <c r="G1880" s="67">
        <v>0.32</v>
      </c>
      <c r="H1880" s="26">
        <v>10.82</v>
      </c>
      <c r="I1880" s="26">
        <v>8.58</v>
      </c>
      <c r="J1880" s="67">
        <v>1.22</v>
      </c>
      <c r="K1880" s="67">
        <v>1.54</v>
      </c>
      <c r="L1880" s="67">
        <v>2</v>
      </c>
      <c r="M1880" s="67">
        <v>1</v>
      </c>
      <c r="N1880" s="67">
        <v>3</v>
      </c>
      <c r="O1880" s="67">
        <v>1.46</v>
      </c>
      <c r="P1880" s="26">
        <v>10.2638</v>
      </c>
      <c r="Q1880" s="26">
        <v>7.03</v>
      </c>
      <c r="R1880" s="27">
        <v>2.6437681931643091E-3</v>
      </c>
      <c r="S1880" s="67">
        <v>0</v>
      </c>
      <c r="T1880" s="25" t="s">
        <v>417</v>
      </c>
      <c r="U1880" s="25" t="s">
        <v>417</v>
      </c>
      <c r="V1880" s="25" t="s">
        <v>417</v>
      </c>
      <c r="W1880" s="24">
        <v>1</v>
      </c>
      <c r="X1880" s="24">
        <v>1</v>
      </c>
    </row>
    <row r="1881" spans="1:24" hidden="1" x14ac:dyDescent="0.35">
      <c r="A1881" t="str">
        <f t="shared" si="29"/>
        <v>5457CAEPK</v>
      </c>
      <c r="B1881" s="34">
        <v>5457</v>
      </c>
      <c r="C1881" s="31" t="s">
        <v>185</v>
      </c>
      <c r="D1881" s="31" t="s">
        <v>184</v>
      </c>
      <c r="E1881" s="31" t="s">
        <v>446</v>
      </c>
      <c r="F1881" s="32">
        <v>2.2400000000000002</v>
      </c>
      <c r="G1881" s="68">
        <v>8</v>
      </c>
      <c r="H1881" s="32">
        <v>6.72</v>
      </c>
      <c r="I1881" s="32">
        <v>4.4800000000000004</v>
      </c>
      <c r="J1881" s="68">
        <v>16</v>
      </c>
      <c r="K1881" s="68">
        <v>24</v>
      </c>
      <c r="L1881" s="68">
        <v>102</v>
      </c>
      <c r="M1881" s="68">
        <v>0</v>
      </c>
      <c r="N1881" s="68">
        <v>102</v>
      </c>
      <c r="O1881" s="68">
        <v>78</v>
      </c>
      <c r="P1881" s="32">
        <v>21.816600000000001</v>
      </c>
      <c r="Q1881" s="32">
        <v>0.2797</v>
      </c>
      <c r="R1881" s="33">
        <v>2.6523345013893555E-3</v>
      </c>
      <c r="S1881" s="68">
        <v>0</v>
      </c>
      <c r="T1881" s="31" t="s">
        <v>417</v>
      </c>
      <c r="U1881" s="31" t="s">
        <v>417</v>
      </c>
      <c r="V1881" s="31" t="s">
        <v>417</v>
      </c>
      <c r="W1881" s="30">
        <v>1</v>
      </c>
      <c r="X1881" s="30">
        <v>1</v>
      </c>
    </row>
    <row r="1882" spans="1:24" hidden="1" x14ac:dyDescent="0.35">
      <c r="A1882" t="str">
        <f t="shared" si="29"/>
        <v>5423CAEPK</v>
      </c>
      <c r="B1882" s="28">
        <v>5423</v>
      </c>
      <c r="C1882" s="25" t="s">
        <v>185</v>
      </c>
      <c r="D1882" s="25" t="s">
        <v>184</v>
      </c>
      <c r="E1882" s="25" t="s">
        <v>446</v>
      </c>
      <c r="F1882" s="26">
        <v>2.2400000000000002</v>
      </c>
      <c r="G1882" s="67">
        <v>8</v>
      </c>
      <c r="H1882" s="26">
        <v>8.4</v>
      </c>
      <c r="I1882" s="26">
        <v>6.16</v>
      </c>
      <c r="J1882" s="67">
        <v>22</v>
      </c>
      <c r="K1882" s="67">
        <v>30</v>
      </c>
      <c r="L1882" s="67">
        <v>90</v>
      </c>
      <c r="M1882" s="67">
        <v>0</v>
      </c>
      <c r="N1882" s="67">
        <v>90</v>
      </c>
      <c r="O1882" s="67">
        <v>60</v>
      </c>
      <c r="P1882" s="26">
        <v>16.782</v>
      </c>
      <c r="Q1882" s="26">
        <v>0.2797</v>
      </c>
      <c r="R1882" s="27">
        <v>3.733015579901348E-3</v>
      </c>
      <c r="S1882" s="67">
        <v>0</v>
      </c>
      <c r="T1882" s="25" t="s">
        <v>417</v>
      </c>
      <c r="U1882" s="25" t="s">
        <v>417</v>
      </c>
      <c r="V1882" s="25" t="s">
        <v>417</v>
      </c>
      <c r="W1882" s="24">
        <v>1</v>
      </c>
      <c r="X1882" s="24">
        <v>1</v>
      </c>
    </row>
    <row r="1883" spans="1:24" hidden="1" x14ac:dyDescent="0.35">
      <c r="A1883" t="str">
        <f t="shared" si="29"/>
        <v>8705GARSAUC</v>
      </c>
      <c r="B1883" s="34">
        <v>8705</v>
      </c>
      <c r="C1883" s="31" t="s">
        <v>206</v>
      </c>
      <c r="D1883" s="31" t="s">
        <v>460</v>
      </c>
      <c r="E1883" s="31" t="s">
        <v>446</v>
      </c>
      <c r="F1883" s="32">
        <v>2.23</v>
      </c>
      <c r="G1883" s="68">
        <v>10</v>
      </c>
      <c r="H1883" s="32">
        <v>34.31</v>
      </c>
      <c r="I1883" s="32">
        <v>32.08</v>
      </c>
      <c r="J1883" s="68">
        <v>144</v>
      </c>
      <c r="K1883" s="68">
        <v>154</v>
      </c>
      <c r="L1883" s="68">
        <v>22</v>
      </c>
      <c r="M1883" s="68">
        <v>240</v>
      </c>
      <c r="N1883" s="68">
        <v>262</v>
      </c>
      <c r="O1883" s="68">
        <v>108</v>
      </c>
      <c r="P1883" s="32">
        <v>24.0624</v>
      </c>
      <c r="Q1883" s="32">
        <v>0.2228</v>
      </c>
      <c r="R1883" s="33">
        <v>5.9839489492241457E-3</v>
      </c>
      <c r="S1883" s="68">
        <v>0</v>
      </c>
      <c r="T1883" s="31" t="s">
        <v>417</v>
      </c>
      <c r="U1883" s="31" t="s">
        <v>417</v>
      </c>
      <c r="V1883" s="31" t="s">
        <v>417</v>
      </c>
      <c r="W1883" s="30">
        <v>1</v>
      </c>
      <c r="X1883" s="30">
        <v>1</v>
      </c>
    </row>
    <row r="1884" spans="1:24" hidden="1" x14ac:dyDescent="0.35">
      <c r="A1884" t="str">
        <f t="shared" si="29"/>
        <v>5477PENNE</v>
      </c>
      <c r="B1884" s="28">
        <v>5477</v>
      </c>
      <c r="C1884" s="25" t="s">
        <v>86</v>
      </c>
      <c r="D1884" s="25" t="s">
        <v>482</v>
      </c>
      <c r="E1884" s="25" t="s">
        <v>446</v>
      </c>
      <c r="F1884" s="26">
        <v>2.23</v>
      </c>
      <c r="G1884" s="67">
        <v>0.48</v>
      </c>
      <c r="H1884" s="26">
        <v>35.68</v>
      </c>
      <c r="I1884" s="26">
        <v>33.450000000000003</v>
      </c>
      <c r="J1884" s="67">
        <v>7.19</v>
      </c>
      <c r="K1884" s="67">
        <v>7.67</v>
      </c>
      <c r="L1884" s="67">
        <v>2.34</v>
      </c>
      <c r="M1884" s="67">
        <v>6</v>
      </c>
      <c r="N1884" s="67">
        <v>8.34</v>
      </c>
      <c r="O1884" s="67">
        <v>0.69</v>
      </c>
      <c r="P1884" s="26">
        <v>3.2153999999999998</v>
      </c>
      <c r="Q1884" s="26">
        <v>4.66</v>
      </c>
      <c r="R1884" s="27">
        <v>9.3044798579019507E-4</v>
      </c>
      <c r="S1884" s="67">
        <v>0</v>
      </c>
      <c r="T1884" s="25" t="s">
        <v>417</v>
      </c>
      <c r="U1884" s="25" t="s">
        <v>417</v>
      </c>
      <c r="V1884" s="25" t="s">
        <v>417</v>
      </c>
      <c r="W1884" s="24">
        <v>1</v>
      </c>
      <c r="X1884" s="24">
        <v>1</v>
      </c>
    </row>
    <row r="1885" spans="1:24" hidden="1" x14ac:dyDescent="0.35">
      <c r="A1885" t="str">
        <f t="shared" si="29"/>
        <v>1484RANCHCP</v>
      </c>
      <c r="B1885" s="34">
        <v>1484</v>
      </c>
      <c r="C1885" s="31" t="s">
        <v>246</v>
      </c>
      <c r="D1885" s="31" t="s">
        <v>457</v>
      </c>
      <c r="E1885" s="31" t="s">
        <v>446</v>
      </c>
      <c r="F1885" s="32">
        <v>2.2200000000000002</v>
      </c>
      <c r="G1885" s="68">
        <v>11</v>
      </c>
      <c r="H1885" s="32">
        <v>30.27</v>
      </c>
      <c r="I1885" s="32">
        <v>28.05</v>
      </c>
      <c r="J1885" s="68">
        <v>139</v>
      </c>
      <c r="K1885" s="68">
        <v>150</v>
      </c>
      <c r="L1885" s="68">
        <v>171</v>
      </c>
      <c r="M1885" s="68">
        <v>120</v>
      </c>
      <c r="N1885" s="68">
        <v>291</v>
      </c>
      <c r="O1885" s="68">
        <v>141</v>
      </c>
      <c r="P1885" s="32">
        <v>28.453800000000001</v>
      </c>
      <c r="Q1885" s="32">
        <v>0.20180000000000001</v>
      </c>
      <c r="R1885" s="33">
        <v>7.4034732925902669E-3</v>
      </c>
      <c r="S1885" s="68">
        <v>0</v>
      </c>
      <c r="T1885" s="31" t="s">
        <v>417</v>
      </c>
      <c r="U1885" s="31" t="s">
        <v>417</v>
      </c>
      <c r="V1885" s="31" t="s">
        <v>417</v>
      </c>
      <c r="W1885" s="30">
        <v>1</v>
      </c>
      <c r="X1885" s="30">
        <v>1</v>
      </c>
    </row>
    <row r="1886" spans="1:24" hidden="1" x14ac:dyDescent="0.35">
      <c r="A1886" t="str">
        <f t="shared" si="29"/>
        <v>4293RANCHCP</v>
      </c>
      <c r="B1886" s="28">
        <v>4293</v>
      </c>
      <c r="C1886" s="25" t="s">
        <v>246</v>
      </c>
      <c r="D1886" s="25" t="s">
        <v>457</v>
      </c>
      <c r="E1886" s="25" t="s">
        <v>446</v>
      </c>
      <c r="F1886" s="26">
        <v>-2.2200000000000002</v>
      </c>
      <c r="G1886" s="67">
        <v>-11</v>
      </c>
      <c r="H1886" s="26">
        <v>24.21</v>
      </c>
      <c r="I1886" s="26">
        <v>26.43</v>
      </c>
      <c r="J1886" s="67">
        <v>131</v>
      </c>
      <c r="K1886" s="67">
        <v>120</v>
      </c>
      <c r="L1886" s="67">
        <v>90</v>
      </c>
      <c r="M1886" s="67">
        <v>120</v>
      </c>
      <c r="N1886" s="67">
        <v>210</v>
      </c>
      <c r="O1886" s="67">
        <v>90</v>
      </c>
      <c r="P1886" s="26">
        <v>18.161999999999999</v>
      </c>
      <c r="Q1886" s="26">
        <v>0.20180000000000001</v>
      </c>
      <c r="R1886" s="27">
        <v>3.6166206119377037E-3</v>
      </c>
      <c r="S1886" s="67">
        <v>0</v>
      </c>
      <c r="T1886" s="25" t="s">
        <v>417</v>
      </c>
      <c r="U1886" s="25" t="s">
        <v>417</v>
      </c>
      <c r="V1886" s="25" t="s">
        <v>417</v>
      </c>
      <c r="W1886" s="24">
        <v>1</v>
      </c>
      <c r="X1886" s="24">
        <v>1</v>
      </c>
    </row>
    <row r="1887" spans="1:24" hidden="1" x14ac:dyDescent="0.35">
      <c r="A1887" t="str">
        <f t="shared" si="29"/>
        <v>6192PBOX</v>
      </c>
      <c r="B1887" s="34">
        <v>6192</v>
      </c>
      <c r="C1887" s="31" t="s">
        <v>242</v>
      </c>
      <c r="D1887" s="31" t="s">
        <v>241</v>
      </c>
      <c r="E1887" s="31" t="s">
        <v>446</v>
      </c>
      <c r="F1887" s="32">
        <v>-2.2200000000000002</v>
      </c>
      <c r="G1887" s="68">
        <v>-7</v>
      </c>
      <c r="H1887" s="32">
        <v>18.670000000000002</v>
      </c>
      <c r="I1887" s="32">
        <v>20.89</v>
      </c>
      <c r="J1887" s="68">
        <v>66</v>
      </c>
      <c r="K1887" s="68">
        <v>59</v>
      </c>
      <c r="L1887" s="68">
        <v>234</v>
      </c>
      <c r="M1887" s="68">
        <v>0</v>
      </c>
      <c r="N1887" s="68">
        <v>234</v>
      </c>
      <c r="O1887" s="68">
        <v>175</v>
      </c>
      <c r="P1887" s="32">
        <v>55.387500000000003</v>
      </c>
      <c r="Q1887" s="32">
        <v>0.3165</v>
      </c>
      <c r="R1887" s="33">
        <v>1.2013744048546826E-2</v>
      </c>
      <c r="S1887" s="68">
        <v>0</v>
      </c>
      <c r="T1887" s="31" t="s">
        <v>417</v>
      </c>
      <c r="U1887" s="31" t="s">
        <v>417</v>
      </c>
      <c r="V1887" s="31" t="s">
        <v>417</v>
      </c>
      <c r="W1887" s="30">
        <v>1</v>
      </c>
      <c r="X1887" s="30">
        <v>1</v>
      </c>
    </row>
    <row r="1888" spans="1:24" hidden="1" x14ac:dyDescent="0.35">
      <c r="A1888" t="str">
        <f t="shared" si="29"/>
        <v>4269FORK</v>
      </c>
      <c r="B1888" s="28">
        <v>4269</v>
      </c>
      <c r="C1888" s="25" t="s">
        <v>205</v>
      </c>
      <c r="D1888" s="25" t="s">
        <v>204</v>
      </c>
      <c r="E1888" s="25" t="s">
        <v>446</v>
      </c>
      <c r="F1888" s="26">
        <v>-2.2200000000000002</v>
      </c>
      <c r="G1888" s="67">
        <v>-7.0000000000000007E-2</v>
      </c>
      <c r="H1888" s="26">
        <v>0</v>
      </c>
      <c r="I1888" s="26">
        <v>2.2200000000000002</v>
      </c>
      <c r="J1888" s="67">
        <v>7.0000000000000007E-2</v>
      </c>
      <c r="K1888" s="67">
        <v>0</v>
      </c>
      <c r="L1888" s="67">
        <v>1</v>
      </c>
      <c r="M1888" s="67">
        <v>0</v>
      </c>
      <c r="N1888" s="67">
        <v>1</v>
      </c>
      <c r="O1888" s="67">
        <v>1</v>
      </c>
      <c r="P1888" s="26">
        <v>32.130000000000003</v>
      </c>
      <c r="Q1888" s="26">
        <v>32.130000000000003</v>
      </c>
      <c r="R1888" s="27">
        <v>5.9904546495921501E-3</v>
      </c>
      <c r="S1888" s="67">
        <v>0</v>
      </c>
      <c r="T1888" s="25" t="s">
        <v>417</v>
      </c>
      <c r="U1888" s="25" t="s">
        <v>417</v>
      </c>
      <c r="V1888" s="25" t="s">
        <v>417</v>
      </c>
      <c r="W1888" s="24">
        <v>1</v>
      </c>
      <c r="X1888" s="24">
        <v>1</v>
      </c>
    </row>
    <row r="1889" spans="1:24" hidden="1" x14ac:dyDescent="0.35">
      <c r="A1889" t="str">
        <f t="shared" si="29"/>
        <v>545910X16PCH</v>
      </c>
      <c r="B1889" s="34">
        <v>5459</v>
      </c>
      <c r="C1889" s="31" t="s">
        <v>236</v>
      </c>
      <c r="D1889" s="31" t="s">
        <v>235</v>
      </c>
      <c r="E1889" s="31" t="s">
        <v>446</v>
      </c>
      <c r="F1889" s="32">
        <v>-2.21</v>
      </c>
      <c r="G1889" s="68">
        <v>-0.06</v>
      </c>
      <c r="H1889" s="32">
        <v>-0.01</v>
      </c>
      <c r="I1889" s="32">
        <v>2.2000000000000002</v>
      </c>
      <c r="J1889" s="68">
        <v>0.05</v>
      </c>
      <c r="K1889" s="68">
        <v>-0.01</v>
      </c>
      <c r="L1889" s="68">
        <v>4</v>
      </c>
      <c r="M1889" s="68">
        <v>0</v>
      </c>
      <c r="N1889" s="68">
        <v>4</v>
      </c>
      <c r="O1889" s="68">
        <v>4</v>
      </c>
      <c r="P1889" s="32">
        <v>149.68</v>
      </c>
      <c r="Q1889" s="32">
        <v>37.42</v>
      </c>
      <c r="R1889" s="33">
        <v>1.8921198895097045E-2</v>
      </c>
      <c r="S1889" s="68">
        <v>0</v>
      </c>
      <c r="T1889" s="31" t="s">
        <v>417</v>
      </c>
      <c r="U1889" s="31" t="s">
        <v>417</v>
      </c>
      <c r="V1889" s="31" t="s">
        <v>417</v>
      </c>
      <c r="W1889" s="30">
        <v>1</v>
      </c>
      <c r="X1889" s="30">
        <v>1</v>
      </c>
    </row>
    <row r="1890" spans="1:24" hidden="1" x14ac:dyDescent="0.35">
      <c r="A1890" t="str">
        <f t="shared" si="29"/>
        <v>4293SALAM</v>
      </c>
      <c r="B1890" s="28">
        <v>4293</v>
      </c>
      <c r="C1890" s="25" t="s">
        <v>254</v>
      </c>
      <c r="D1890" s="25" t="s">
        <v>253</v>
      </c>
      <c r="E1890" s="25" t="s">
        <v>446</v>
      </c>
      <c r="F1890" s="26">
        <v>-2.21</v>
      </c>
      <c r="G1890" s="67">
        <v>-0.37</v>
      </c>
      <c r="H1890" s="26">
        <v>2.95</v>
      </c>
      <c r="I1890" s="26">
        <v>5.16</v>
      </c>
      <c r="J1890" s="67">
        <v>0.88</v>
      </c>
      <c r="K1890" s="67">
        <v>0.51</v>
      </c>
      <c r="L1890" s="67">
        <v>1.5</v>
      </c>
      <c r="M1890" s="67">
        <v>0.5</v>
      </c>
      <c r="N1890" s="67">
        <v>2</v>
      </c>
      <c r="O1890" s="67">
        <v>1.5</v>
      </c>
      <c r="P1890" s="26">
        <v>8.85</v>
      </c>
      <c r="Q1890" s="26">
        <v>5.9</v>
      </c>
      <c r="R1890" s="27">
        <v>1.7623110018526967E-3</v>
      </c>
      <c r="S1890" s="67">
        <v>0</v>
      </c>
      <c r="T1890" s="25" t="s">
        <v>417</v>
      </c>
      <c r="U1890" s="25" t="s">
        <v>417</v>
      </c>
      <c r="V1890" s="25" t="s">
        <v>417</v>
      </c>
      <c r="W1890" s="24">
        <v>1</v>
      </c>
      <c r="X1890" s="24">
        <v>1</v>
      </c>
    </row>
    <row r="1891" spans="1:24" hidden="1" x14ac:dyDescent="0.35">
      <c r="A1891" t="str">
        <f t="shared" si="29"/>
        <v>4283MUSHROO</v>
      </c>
      <c r="B1891" s="34">
        <v>4283</v>
      </c>
      <c r="C1891" s="31" t="s">
        <v>67</v>
      </c>
      <c r="D1891" s="31" t="s">
        <v>492</v>
      </c>
      <c r="E1891" s="31" t="s">
        <v>446</v>
      </c>
      <c r="F1891" s="32">
        <v>2.21</v>
      </c>
      <c r="G1891" s="68">
        <v>1.02</v>
      </c>
      <c r="H1891" s="32">
        <v>77.37</v>
      </c>
      <c r="I1891" s="32">
        <v>75.16</v>
      </c>
      <c r="J1891" s="68">
        <v>34.299999999999997</v>
      </c>
      <c r="K1891" s="68">
        <v>35.28</v>
      </c>
      <c r="L1891" s="68">
        <v>13.42</v>
      </c>
      <c r="M1891" s="68">
        <v>35</v>
      </c>
      <c r="N1891" s="68">
        <v>48.42</v>
      </c>
      <c r="O1891" s="68">
        <v>13.12</v>
      </c>
      <c r="P1891" s="32">
        <v>28.759039999999999</v>
      </c>
      <c r="Q1891" s="32">
        <v>2.1920000000000002</v>
      </c>
      <c r="R1891" s="33">
        <v>5.4220236074794441E-3</v>
      </c>
      <c r="S1891" s="68">
        <v>0</v>
      </c>
      <c r="T1891" s="31" t="s">
        <v>417</v>
      </c>
      <c r="U1891" s="31" t="s">
        <v>417</v>
      </c>
      <c r="V1891" s="31" t="s">
        <v>417</v>
      </c>
      <c r="W1891" s="30">
        <v>1</v>
      </c>
      <c r="X1891" s="30">
        <v>1</v>
      </c>
    </row>
    <row r="1892" spans="1:24" hidden="1" x14ac:dyDescent="0.35">
      <c r="A1892" t="str">
        <f t="shared" si="29"/>
        <v>426920OZCOKE</v>
      </c>
      <c r="B1892" s="28">
        <v>4269</v>
      </c>
      <c r="C1892" s="25" t="s">
        <v>130</v>
      </c>
      <c r="D1892" s="25" t="s">
        <v>158</v>
      </c>
      <c r="E1892" s="25" t="s">
        <v>461</v>
      </c>
      <c r="F1892" s="26">
        <v>2.21</v>
      </c>
      <c r="G1892" s="67">
        <v>3</v>
      </c>
      <c r="H1892" s="26">
        <v>15.43</v>
      </c>
      <c r="I1892" s="26">
        <v>13.22</v>
      </c>
      <c r="J1892" s="67">
        <v>18</v>
      </c>
      <c r="K1892" s="67">
        <v>21</v>
      </c>
      <c r="L1892" s="67">
        <v>72</v>
      </c>
      <c r="M1892" s="67">
        <v>48</v>
      </c>
      <c r="N1892" s="67">
        <v>120</v>
      </c>
      <c r="O1892" s="67">
        <v>99</v>
      </c>
      <c r="P1892" s="26">
        <v>72.725399999999993</v>
      </c>
      <c r="Q1892" s="26">
        <v>0.73460000000000003</v>
      </c>
      <c r="R1892" s="27">
        <v>1.3559234689494206E-2</v>
      </c>
      <c r="S1892" s="67">
        <v>0</v>
      </c>
      <c r="T1892" s="25" t="s">
        <v>417</v>
      </c>
      <c r="U1892" s="25" t="s">
        <v>417</v>
      </c>
      <c r="V1892" s="25" t="s">
        <v>417</v>
      </c>
      <c r="W1892" s="24">
        <v>1</v>
      </c>
      <c r="X1892" s="24">
        <v>1</v>
      </c>
    </row>
    <row r="1893" spans="1:24" hidden="1" x14ac:dyDescent="0.35">
      <c r="A1893" t="str">
        <f t="shared" si="29"/>
        <v>429320OZPBX</v>
      </c>
      <c r="B1893" s="34">
        <v>4293</v>
      </c>
      <c r="C1893" s="31" t="s">
        <v>472</v>
      </c>
      <c r="D1893" s="31" t="s">
        <v>473</v>
      </c>
      <c r="E1893" s="31" t="s">
        <v>461</v>
      </c>
      <c r="F1893" s="32">
        <v>-2.21</v>
      </c>
      <c r="G1893" s="68">
        <v>-3</v>
      </c>
      <c r="H1893" s="32">
        <v>11.74</v>
      </c>
      <c r="I1893" s="32">
        <v>13.95</v>
      </c>
      <c r="J1893" s="68">
        <v>19</v>
      </c>
      <c r="K1893" s="68">
        <v>16</v>
      </c>
      <c r="L1893" s="68">
        <v>86</v>
      </c>
      <c r="M1893" s="68">
        <v>24</v>
      </c>
      <c r="N1893" s="68">
        <v>110</v>
      </c>
      <c r="O1893" s="68">
        <v>94</v>
      </c>
      <c r="P1893" s="32">
        <v>69.052400000000006</v>
      </c>
      <c r="Q1893" s="32">
        <v>0.73460000000000003</v>
      </c>
      <c r="R1893" s="33">
        <v>1.3750486353031995E-2</v>
      </c>
      <c r="S1893" s="68">
        <v>0</v>
      </c>
      <c r="T1893" s="31" t="s">
        <v>417</v>
      </c>
      <c r="U1893" s="31" t="s">
        <v>417</v>
      </c>
      <c r="V1893" s="31" t="s">
        <v>417</v>
      </c>
      <c r="W1893" s="30">
        <v>1</v>
      </c>
      <c r="X1893" s="30">
        <v>1</v>
      </c>
    </row>
    <row r="1894" spans="1:24" hidden="1" x14ac:dyDescent="0.35">
      <c r="A1894" t="str">
        <f t="shared" si="29"/>
        <v>611720OZDRP</v>
      </c>
      <c r="B1894" s="28">
        <v>6117</v>
      </c>
      <c r="C1894" s="25" t="s">
        <v>462</v>
      </c>
      <c r="D1894" s="25" t="s">
        <v>463</v>
      </c>
      <c r="E1894" s="25" t="s">
        <v>461</v>
      </c>
      <c r="F1894" s="26">
        <v>-2.2000000000000002</v>
      </c>
      <c r="G1894" s="67">
        <v>-3</v>
      </c>
      <c r="H1894" s="26">
        <v>25.69</v>
      </c>
      <c r="I1894" s="26">
        <v>27.89</v>
      </c>
      <c r="J1894" s="67">
        <v>38</v>
      </c>
      <c r="K1894" s="67">
        <v>35</v>
      </c>
      <c r="L1894" s="67">
        <v>86</v>
      </c>
      <c r="M1894" s="67">
        <v>0</v>
      </c>
      <c r="N1894" s="67">
        <v>86</v>
      </c>
      <c r="O1894" s="67">
        <v>51</v>
      </c>
      <c r="P1894" s="26">
        <v>37.464599999999997</v>
      </c>
      <c r="Q1894" s="26">
        <v>0.73460000000000003</v>
      </c>
      <c r="R1894" s="27">
        <v>6.3002954855836627E-3</v>
      </c>
      <c r="S1894" s="67">
        <v>0</v>
      </c>
      <c r="T1894" s="25" t="s">
        <v>417</v>
      </c>
      <c r="U1894" s="25" t="s">
        <v>417</v>
      </c>
      <c r="V1894" s="25" t="s">
        <v>417</v>
      </c>
      <c r="W1894" s="24">
        <v>1</v>
      </c>
      <c r="X1894" s="24">
        <v>1</v>
      </c>
    </row>
    <row r="1895" spans="1:24" hidden="1" x14ac:dyDescent="0.35">
      <c r="A1895" t="str">
        <f t="shared" si="29"/>
        <v>546220OZORG</v>
      </c>
      <c r="B1895" s="34">
        <v>5462</v>
      </c>
      <c r="C1895" s="31" t="s">
        <v>134</v>
      </c>
      <c r="D1895" s="31" t="s">
        <v>161</v>
      </c>
      <c r="E1895" s="31" t="s">
        <v>461</v>
      </c>
      <c r="F1895" s="32">
        <v>-2.2000000000000002</v>
      </c>
      <c r="G1895" s="68">
        <v>-3</v>
      </c>
      <c r="H1895" s="32">
        <v>6.6</v>
      </c>
      <c r="I1895" s="32">
        <v>8.8000000000000007</v>
      </c>
      <c r="J1895" s="68">
        <v>12</v>
      </c>
      <c r="K1895" s="68">
        <v>9</v>
      </c>
      <c r="L1895" s="68">
        <v>24</v>
      </c>
      <c r="M1895" s="68">
        <v>0</v>
      </c>
      <c r="N1895" s="68">
        <v>24</v>
      </c>
      <c r="O1895" s="68">
        <v>15</v>
      </c>
      <c r="P1895" s="32">
        <v>11.019</v>
      </c>
      <c r="Q1895" s="32">
        <v>0.73460000000000003</v>
      </c>
      <c r="R1895" s="33">
        <v>1.8246425603217491E-3</v>
      </c>
      <c r="S1895" s="68">
        <v>0</v>
      </c>
      <c r="T1895" s="31" t="s">
        <v>417</v>
      </c>
      <c r="U1895" s="31" t="s">
        <v>417</v>
      </c>
      <c r="V1895" s="31" t="s">
        <v>417</v>
      </c>
      <c r="W1895" s="30">
        <v>1</v>
      </c>
      <c r="X1895" s="30">
        <v>1</v>
      </c>
    </row>
    <row r="1896" spans="1:24" hidden="1" x14ac:dyDescent="0.35">
      <c r="A1896" t="str">
        <f t="shared" si="29"/>
        <v>439120OZORG</v>
      </c>
      <c r="B1896" s="28">
        <v>4391</v>
      </c>
      <c r="C1896" s="25" t="s">
        <v>134</v>
      </c>
      <c r="D1896" s="25" t="s">
        <v>161</v>
      </c>
      <c r="E1896" s="25" t="s">
        <v>461</v>
      </c>
      <c r="F1896" s="26">
        <v>2.2000000000000002</v>
      </c>
      <c r="G1896" s="67">
        <v>3</v>
      </c>
      <c r="H1896" s="26">
        <v>11.75</v>
      </c>
      <c r="I1896" s="26">
        <v>9.5500000000000007</v>
      </c>
      <c r="J1896" s="67">
        <v>13</v>
      </c>
      <c r="K1896" s="67">
        <v>16</v>
      </c>
      <c r="L1896" s="67">
        <v>40</v>
      </c>
      <c r="M1896" s="67">
        <v>48</v>
      </c>
      <c r="N1896" s="67">
        <v>88</v>
      </c>
      <c r="O1896" s="67">
        <v>72</v>
      </c>
      <c r="P1896" s="26">
        <v>52.891199999999998</v>
      </c>
      <c r="Q1896" s="26">
        <v>0.73460000000000003</v>
      </c>
      <c r="R1896" s="27">
        <v>1.1787914619457241E-2</v>
      </c>
      <c r="S1896" s="67">
        <v>0</v>
      </c>
      <c r="T1896" s="25" t="s">
        <v>417</v>
      </c>
      <c r="U1896" s="25" t="s">
        <v>417</v>
      </c>
      <c r="V1896" s="25" t="s">
        <v>417</v>
      </c>
      <c r="W1896" s="24">
        <v>1</v>
      </c>
      <c r="X1896" s="24">
        <v>1</v>
      </c>
    </row>
    <row r="1897" spans="1:24" hidden="1" x14ac:dyDescent="0.35">
      <c r="A1897" t="str">
        <f t="shared" si="29"/>
        <v>426920OZDIET</v>
      </c>
      <c r="B1897" s="34">
        <v>4269</v>
      </c>
      <c r="C1897" s="31" t="s">
        <v>131</v>
      </c>
      <c r="D1897" s="31" t="s">
        <v>160</v>
      </c>
      <c r="E1897" s="31" t="s">
        <v>461</v>
      </c>
      <c r="F1897" s="32">
        <v>2.2000000000000002</v>
      </c>
      <c r="G1897" s="68">
        <v>3</v>
      </c>
      <c r="H1897" s="32">
        <v>7.33</v>
      </c>
      <c r="I1897" s="32">
        <v>5.13</v>
      </c>
      <c r="J1897" s="68">
        <v>7</v>
      </c>
      <c r="K1897" s="68">
        <v>10</v>
      </c>
      <c r="L1897" s="68">
        <v>37</v>
      </c>
      <c r="M1897" s="68">
        <v>24</v>
      </c>
      <c r="N1897" s="68">
        <v>61</v>
      </c>
      <c r="O1897" s="68">
        <v>51</v>
      </c>
      <c r="P1897" s="32">
        <v>37.464599999999997</v>
      </c>
      <c r="Q1897" s="32">
        <v>0.73460000000000003</v>
      </c>
      <c r="R1897" s="33">
        <v>6.9850602945879248E-3</v>
      </c>
      <c r="S1897" s="68">
        <v>0</v>
      </c>
      <c r="T1897" s="31" t="s">
        <v>417</v>
      </c>
      <c r="U1897" s="31" t="s">
        <v>417</v>
      </c>
      <c r="V1897" s="31" t="s">
        <v>417</v>
      </c>
      <c r="W1897" s="30">
        <v>1</v>
      </c>
      <c r="X1897" s="30">
        <v>1</v>
      </c>
    </row>
    <row r="1898" spans="1:24" hidden="1" x14ac:dyDescent="0.35">
      <c r="A1898" t="str">
        <f t="shared" si="29"/>
        <v>423920OZMELO</v>
      </c>
      <c r="B1898" s="28">
        <v>4239</v>
      </c>
      <c r="C1898" s="25" t="s">
        <v>477</v>
      </c>
      <c r="D1898" s="25" t="s">
        <v>478</v>
      </c>
      <c r="E1898" s="25" t="s">
        <v>461</v>
      </c>
      <c r="F1898" s="26">
        <v>-2.2000000000000002</v>
      </c>
      <c r="G1898" s="67">
        <v>-3</v>
      </c>
      <c r="H1898" s="26">
        <v>-0.74</v>
      </c>
      <c r="I1898" s="26">
        <v>1.46</v>
      </c>
      <c r="J1898" s="67">
        <v>2</v>
      </c>
      <c r="K1898" s="67">
        <v>-1</v>
      </c>
      <c r="L1898" s="67">
        <v>37</v>
      </c>
      <c r="M1898" s="67">
        <v>48</v>
      </c>
      <c r="N1898" s="67">
        <v>85</v>
      </c>
      <c r="O1898" s="67">
        <v>86</v>
      </c>
      <c r="P1898" s="26">
        <v>63.175600000000003</v>
      </c>
      <c r="Q1898" s="26">
        <v>0.73460000000000003</v>
      </c>
      <c r="R1898" s="27">
        <v>1.3767401186955545E-2</v>
      </c>
      <c r="S1898" s="67">
        <v>0</v>
      </c>
      <c r="T1898" s="25" t="s">
        <v>417</v>
      </c>
      <c r="U1898" s="25" t="s">
        <v>417</v>
      </c>
      <c r="V1898" s="25" t="s">
        <v>417</v>
      </c>
      <c r="W1898" s="24">
        <v>1</v>
      </c>
      <c r="X1898" s="24">
        <v>1</v>
      </c>
    </row>
    <row r="1899" spans="1:24" hidden="1" x14ac:dyDescent="0.35">
      <c r="A1899" t="str">
        <f t="shared" si="29"/>
        <v>148420OZORG</v>
      </c>
      <c r="B1899" s="34">
        <v>1484</v>
      </c>
      <c r="C1899" s="31" t="s">
        <v>134</v>
      </c>
      <c r="D1899" s="31" t="s">
        <v>161</v>
      </c>
      <c r="E1899" s="31" t="s">
        <v>461</v>
      </c>
      <c r="F1899" s="32">
        <v>2.2000000000000002</v>
      </c>
      <c r="G1899" s="68">
        <v>3</v>
      </c>
      <c r="H1899" s="32">
        <v>8.8000000000000007</v>
      </c>
      <c r="I1899" s="32">
        <v>6.6</v>
      </c>
      <c r="J1899" s="68">
        <v>9</v>
      </c>
      <c r="K1899" s="68">
        <v>12</v>
      </c>
      <c r="L1899" s="68">
        <v>45</v>
      </c>
      <c r="M1899" s="68">
        <v>48</v>
      </c>
      <c r="N1899" s="68">
        <v>93</v>
      </c>
      <c r="O1899" s="68">
        <v>81</v>
      </c>
      <c r="P1899" s="32">
        <v>59.502600000000001</v>
      </c>
      <c r="Q1899" s="32">
        <v>0.73460000000000003</v>
      </c>
      <c r="R1899" s="33">
        <v>1.5482146846455713E-2</v>
      </c>
      <c r="S1899" s="68">
        <v>0</v>
      </c>
      <c r="T1899" s="31" t="s">
        <v>417</v>
      </c>
      <c r="U1899" s="31" t="s">
        <v>417</v>
      </c>
      <c r="V1899" s="31" t="s">
        <v>417</v>
      </c>
      <c r="W1899" s="30">
        <v>1</v>
      </c>
      <c r="X1899" s="30">
        <v>1</v>
      </c>
    </row>
    <row r="1900" spans="1:24" hidden="1" x14ac:dyDescent="0.35">
      <c r="A1900" t="str">
        <f t="shared" si="29"/>
        <v>548020OZDIET</v>
      </c>
      <c r="B1900" s="28">
        <v>5480</v>
      </c>
      <c r="C1900" s="25" t="s">
        <v>131</v>
      </c>
      <c r="D1900" s="25" t="s">
        <v>160</v>
      </c>
      <c r="E1900" s="25" t="s">
        <v>461</v>
      </c>
      <c r="F1900" s="26">
        <v>2.2000000000000002</v>
      </c>
      <c r="G1900" s="67">
        <v>3</v>
      </c>
      <c r="H1900" s="26">
        <v>8.07</v>
      </c>
      <c r="I1900" s="26">
        <v>5.87</v>
      </c>
      <c r="J1900" s="67">
        <v>8</v>
      </c>
      <c r="K1900" s="67">
        <v>11</v>
      </c>
      <c r="L1900" s="67">
        <v>10</v>
      </c>
      <c r="M1900" s="67">
        <v>24</v>
      </c>
      <c r="N1900" s="67">
        <v>34</v>
      </c>
      <c r="O1900" s="67">
        <v>23</v>
      </c>
      <c r="P1900" s="26">
        <v>16.895800000000001</v>
      </c>
      <c r="Q1900" s="26">
        <v>0.73460000000000003</v>
      </c>
      <c r="R1900" s="27">
        <v>2.6452081219935078E-3</v>
      </c>
      <c r="S1900" s="67">
        <v>0</v>
      </c>
      <c r="T1900" s="25" t="s">
        <v>417</v>
      </c>
      <c r="U1900" s="25" t="s">
        <v>417</v>
      </c>
      <c r="V1900" s="25" t="s">
        <v>417</v>
      </c>
      <c r="W1900" s="24">
        <v>1</v>
      </c>
      <c r="X1900" s="24">
        <v>1</v>
      </c>
    </row>
    <row r="1901" spans="1:24" hidden="1" x14ac:dyDescent="0.35">
      <c r="A1901" t="str">
        <f t="shared" si="29"/>
        <v>549020OZDIET</v>
      </c>
      <c r="B1901" s="34">
        <v>5490</v>
      </c>
      <c r="C1901" s="31" t="s">
        <v>131</v>
      </c>
      <c r="D1901" s="31" t="s">
        <v>160</v>
      </c>
      <c r="E1901" s="31" t="s">
        <v>461</v>
      </c>
      <c r="F1901" s="32">
        <v>-2.2000000000000002</v>
      </c>
      <c r="G1901" s="68">
        <v>-3</v>
      </c>
      <c r="H1901" s="32">
        <v>11.02</v>
      </c>
      <c r="I1901" s="32">
        <v>13.22</v>
      </c>
      <c r="J1901" s="68">
        <v>18</v>
      </c>
      <c r="K1901" s="68">
        <v>15</v>
      </c>
      <c r="L1901" s="68">
        <v>0</v>
      </c>
      <c r="M1901" s="68">
        <v>48</v>
      </c>
      <c r="N1901" s="68">
        <v>0</v>
      </c>
      <c r="O1901" s="68">
        <v>33</v>
      </c>
      <c r="P1901" s="32">
        <v>24.241800000000001</v>
      </c>
      <c r="Q1901" s="32">
        <v>0.73460000000000003</v>
      </c>
      <c r="R1901" s="33">
        <v>3.6754467337529423E-3</v>
      </c>
      <c r="S1901" s="68">
        <v>0</v>
      </c>
      <c r="T1901" s="31" t="s">
        <v>417</v>
      </c>
      <c r="U1901" s="31" t="s">
        <v>417</v>
      </c>
      <c r="V1901" s="31" t="s">
        <v>417</v>
      </c>
      <c r="W1901" s="30">
        <v>1</v>
      </c>
      <c r="X1901" s="30">
        <v>1</v>
      </c>
    </row>
    <row r="1902" spans="1:24" hidden="1" x14ac:dyDescent="0.35">
      <c r="A1902" t="str">
        <f t="shared" si="29"/>
        <v>616720OZDIET</v>
      </c>
      <c r="B1902" s="28">
        <v>6167</v>
      </c>
      <c r="C1902" s="25" t="s">
        <v>131</v>
      </c>
      <c r="D1902" s="25" t="s">
        <v>160</v>
      </c>
      <c r="E1902" s="25" t="s">
        <v>461</v>
      </c>
      <c r="F1902" s="26">
        <v>-2.2000000000000002</v>
      </c>
      <c r="G1902" s="67">
        <v>-3</v>
      </c>
      <c r="H1902" s="26">
        <v>12.48</v>
      </c>
      <c r="I1902" s="26">
        <v>14.68</v>
      </c>
      <c r="J1902" s="67">
        <v>20</v>
      </c>
      <c r="K1902" s="67">
        <v>17</v>
      </c>
      <c r="L1902" s="67">
        <v>115</v>
      </c>
      <c r="M1902" s="67">
        <v>0</v>
      </c>
      <c r="N1902" s="67">
        <v>115</v>
      </c>
      <c r="O1902" s="67">
        <v>98</v>
      </c>
      <c r="P1902" s="26">
        <v>71.990799999999993</v>
      </c>
      <c r="Q1902" s="26">
        <v>0.73460000000000003</v>
      </c>
      <c r="R1902" s="27">
        <v>1.2222227749336999E-2</v>
      </c>
      <c r="S1902" s="67">
        <v>0</v>
      </c>
      <c r="T1902" s="25" t="s">
        <v>417</v>
      </c>
      <c r="U1902" s="25" t="s">
        <v>417</v>
      </c>
      <c r="V1902" s="25" t="s">
        <v>417</v>
      </c>
      <c r="W1902" s="24">
        <v>1</v>
      </c>
      <c r="X1902" s="24">
        <v>1</v>
      </c>
    </row>
    <row r="1903" spans="1:24" hidden="1" x14ac:dyDescent="0.35">
      <c r="A1903" t="str">
        <f t="shared" si="29"/>
        <v>6117POWDERSU</v>
      </c>
      <c r="B1903" s="34">
        <v>6117</v>
      </c>
      <c r="C1903" s="31" t="s">
        <v>261</v>
      </c>
      <c r="D1903" s="31" t="s">
        <v>260</v>
      </c>
      <c r="E1903" s="31" t="s">
        <v>446</v>
      </c>
      <c r="F1903" s="32">
        <v>-2.2000000000000002</v>
      </c>
      <c r="G1903" s="68">
        <v>-3.25</v>
      </c>
      <c r="H1903" s="32">
        <v>-2.0099999999999998</v>
      </c>
      <c r="I1903" s="32">
        <v>0.19</v>
      </c>
      <c r="J1903" s="68">
        <v>0.26</v>
      </c>
      <c r="K1903" s="68">
        <v>-2.99</v>
      </c>
      <c r="L1903" s="68">
        <v>0</v>
      </c>
      <c r="M1903" s="68">
        <v>6</v>
      </c>
      <c r="N1903" s="68">
        <v>6</v>
      </c>
      <c r="O1903" s="68">
        <v>9</v>
      </c>
      <c r="P1903" s="32">
        <v>6.0453000000000001</v>
      </c>
      <c r="Q1903" s="32">
        <v>0.67169999999999996</v>
      </c>
      <c r="R1903" s="33">
        <v>1.0166177217693214E-3</v>
      </c>
      <c r="S1903" s="68">
        <v>0</v>
      </c>
      <c r="T1903" s="31" t="s">
        <v>417</v>
      </c>
      <c r="U1903" s="31" t="s">
        <v>417</v>
      </c>
      <c r="V1903" s="31" t="s">
        <v>417</v>
      </c>
      <c r="W1903" s="30">
        <v>1</v>
      </c>
      <c r="X1903" s="30">
        <v>1</v>
      </c>
    </row>
    <row r="1904" spans="1:24" hidden="1" x14ac:dyDescent="0.35">
      <c r="A1904" t="str">
        <f t="shared" si="29"/>
        <v>6192BLCHIK</v>
      </c>
      <c r="B1904" s="28">
        <v>6192</v>
      </c>
      <c r="C1904" s="25" t="s">
        <v>126</v>
      </c>
      <c r="D1904" s="25" t="s">
        <v>189</v>
      </c>
      <c r="E1904" s="25" t="s">
        <v>446</v>
      </c>
      <c r="F1904" s="26">
        <v>2.2000000000000002</v>
      </c>
      <c r="G1904" s="67">
        <v>0.57999999999999996</v>
      </c>
      <c r="H1904" s="26">
        <v>63.02</v>
      </c>
      <c r="I1904" s="26">
        <v>60.82</v>
      </c>
      <c r="J1904" s="67">
        <v>15.85</v>
      </c>
      <c r="K1904" s="67">
        <v>16.41</v>
      </c>
      <c r="L1904" s="67">
        <v>14.55</v>
      </c>
      <c r="M1904" s="67">
        <v>10</v>
      </c>
      <c r="N1904" s="67">
        <v>24.55</v>
      </c>
      <c r="O1904" s="67">
        <v>8.14</v>
      </c>
      <c r="P1904" s="26">
        <v>31.2576</v>
      </c>
      <c r="Q1904" s="26">
        <v>3.84</v>
      </c>
      <c r="R1904" s="27">
        <v>6.7798836555514738E-3</v>
      </c>
      <c r="S1904" s="67">
        <v>0</v>
      </c>
      <c r="T1904" s="25" t="s">
        <v>417</v>
      </c>
      <c r="U1904" s="25" t="s">
        <v>417</v>
      </c>
      <c r="V1904" s="25" t="s">
        <v>417</v>
      </c>
      <c r="W1904" s="24">
        <v>1</v>
      </c>
      <c r="X1904" s="24">
        <v>1</v>
      </c>
    </row>
    <row r="1905" spans="1:24" hidden="1" x14ac:dyDescent="0.35">
      <c r="A1905" t="str">
        <f t="shared" si="29"/>
        <v>4293BLKOLIV</v>
      </c>
      <c r="B1905" s="34">
        <v>4293</v>
      </c>
      <c r="C1905" s="31" t="s">
        <v>72</v>
      </c>
      <c r="D1905" s="31" t="s">
        <v>171</v>
      </c>
      <c r="E1905" s="31" t="s">
        <v>446</v>
      </c>
      <c r="F1905" s="32">
        <v>-2.19</v>
      </c>
      <c r="G1905" s="68">
        <v>-0.41</v>
      </c>
      <c r="H1905" s="32">
        <v>10.8</v>
      </c>
      <c r="I1905" s="32">
        <v>12.99</v>
      </c>
      <c r="J1905" s="68">
        <v>2.4300000000000002</v>
      </c>
      <c r="K1905" s="68">
        <v>2.02</v>
      </c>
      <c r="L1905" s="68">
        <v>8.89</v>
      </c>
      <c r="M1905" s="68">
        <v>0</v>
      </c>
      <c r="N1905" s="68">
        <v>8.89</v>
      </c>
      <c r="O1905" s="68">
        <v>6.87</v>
      </c>
      <c r="P1905" s="32">
        <v>36.617100000000001</v>
      </c>
      <c r="Q1905" s="32">
        <v>5.33</v>
      </c>
      <c r="R1905" s="33">
        <v>7.291606574682529E-3</v>
      </c>
      <c r="S1905" s="68">
        <v>0</v>
      </c>
      <c r="T1905" s="31" t="s">
        <v>417</v>
      </c>
      <c r="U1905" s="31" t="s">
        <v>417</v>
      </c>
      <c r="V1905" s="31" t="s">
        <v>417</v>
      </c>
      <c r="W1905" s="30">
        <v>1</v>
      </c>
      <c r="X1905" s="30">
        <v>1</v>
      </c>
    </row>
    <row r="1906" spans="1:24" hidden="1" x14ac:dyDescent="0.35">
      <c r="A1906" t="str">
        <f t="shared" si="29"/>
        <v>6172BLKOLIV</v>
      </c>
      <c r="B1906" s="28">
        <v>6172</v>
      </c>
      <c r="C1906" s="25" t="s">
        <v>72</v>
      </c>
      <c r="D1906" s="25" t="s">
        <v>171</v>
      </c>
      <c r="E1906" s="25" t="s">
        <v>446</v>
      </c>
      <c r="F1906" s="26">
        <v>2.16</v>
      </c>
      <c r="G1906" s="67">
        <v>0.41</v>
      </c>
      <c r="H1906" s="26">
        <v>16.239999999999998</v>
      </c>
      <c r="I1906" s="26">
        <v>14.08</v>
      </c>
      <c r="J1906" s="67">
        <v>2.64</v>
      </c>
      <c r="K1906" s="67">
        <v>3.05</v>
      </c>
      <c r="L1906" s="67">
        <v>21.07</v>
      </c>
      <c r="M1906" s="67">
        <v>0</v>
      </c>
      <c r="N1906" s="67">
        <v>21.07</v>
      </c>
      <c r="O1906" s="67">
        <v>18.02</v>
      </c>
      <c r="P1906" s="26">
        <v>96.046599999999998</v>
      </c>
      <c r="Q1906" s="26">
        <v>5.33</v>
      </c>
      <c r="R1906" s="27">
        <v>2.4739857181704159E-2</v>
      </c>
      <c r="S1906" s="67">
        <v>0</v>
      </c>
      <c r="T1906" s="25" t="s">
        <v>417</v>
      </c>
      <c r="U1906" s="25" t="s">
        <v>417</v>
      </c>
      <c r="V1906" s="25" t="s">
        <v>417</v>
      </c>
      <c r="W1906" s="24">
        <v>1</v>
      </c>
      <c r="X1906" s="24">
        <v>1</v>
      </c>
    </row>
    <row r="1907" spans="1:24" hidden="1" x14ac:dyDescent="0.35">
      <c r="A1907" t="str">
        <f t="shared" si="29"/>
        <v>5480PARMAS</v>
      </c>
      <c r="B1907" s="34">
        <v>5480</v>
      </c>
      <c r="C1907" s="31" t="s">
        <v>109</v>
      </c>
      <c r="D1907" s="31" t="s">
        <v>239</v>
      </c>
      <c r="E1907" s="31" t="s">
        <v>446</v>
      </c>
      <c r="F1907" s="32">
        <v>-2.16</v>
      </c>
      <c r="G1907" s="68">
        <v>-0.31</v>
      </c>
      <c r="H1907" s="32">
        <v>56.25</v>
      </c>
      <c r="I1907" s="32">
        <v>58.41</v>
      </c>
      <c r="J1907" s="68">
        <v>8.2899999999999991</v>
      </c>
      <c r="K1907" s="68">
        <v>7.99</v>
      </c>
      <c r="L1907" s="68">
        <v>5</v>
      </c>
      <c r="M1907" s="68">
        <v>8</v>
      </c>
      <c r="N1907" s="68">
        <v>13</v>
      </c>
      <c r="O1907" s="68">
        <v>5</v>
      </c>
      <c r="P1907" s="32">
        <v>35.15</v>
      </c>
      <c r="Q1907" s="32">
        <v>7.03</v>
      </c>
      <c r="R1907" s="33">
        <v>5.5030874825738822E-3</v>
      </c>
      <c r="S1907" s="68">
        <v>0</v>
      </c>
      <c r="T1907" s="31" t="s">
        <v>417</v>
      </c>
      <c r="U1907" s="31" t="s">
        <v>417</v>
      </c>
      <c r="V1907" s="31" t="s">
        <v>417</v>
      </c>
      <c r="W1907" s="30">
        <v>1</v>
      </c>
      <c r="X1907" s="30">
        <v>1</v>
      </c>
    </row>
    <row r="1908" spans="1:24" hidden="1" x14ac:dyDescent="0.35">
      <c r="A1908" t="str">
        <f t="shared" si="29"/>
        <v>546520OZORG</v>
      </c>
      <c r="B1908" s="28">
        <v>5465</v>
      </c>
      <c r="C1908" s="25" t="s">
        <v>134</v>
      </c>
      <c r="D1908" s="25" t="s">
        <v>161</v>
      </c>
      <c r="E1908" s="25" t="s">
        <v>461</v>
      </c>
      <c r="F1908" s="26">
        <v>2.16</v>
      </c>
      <c r="G1908" s="67">
        <v>3</v>
      </c>
      <c r="H1908" s="26">
        <v>11.52</v>
      </c>
      <c r="I1908" s="26">
        <v>9.36</v>
      </c>
      <c r="J1908" s="67">
        <v>13</v>
      </c>
      <c r="K1908" s="67">
        <v>16</v>
      </c>
      <c r="L1908" s="67">
        <v>53</v>
      </c>
      <c r="M1908" s="67">
        <v>24</v>
      </c>
      <c r="N1908" s="67">
        <v>77</v>
      </c>
      <c r="O1908" s="67">
        <v>61</v>
      </c>
      <c r="P1908" s="26">
        <v>43.944400000000002</v>
      </c>
      <c r="Q1908" s="26">
        <v>0.72040000000000004</v>
      </c>
      <c r="R1908" s="27">
        <v>5.3701265939851955E-3</v>
      </c>
      <c r="S1908" s="67">
        <v>0</v>
      </c>
      <c r="T1908" s="25" t="s">
        <v>417</v>
      </c>
      <c r="U1908" s="25" t="s">
        <v>417</v>
      </c>
      <c r="V1908" s="25" t="s">
        <v>417</v>
      </c>
      <c r="W1908" s="24">
        <v>1</v>
      </c>
      <c r="X1908" s="24">
        <v>1</v>
      </c>
    </row>
    <row r="1909" spans="1:24" hidden="1" x14ac:dyDescent="0.35">
      <c r="A1909" t="str">
        <f t="shared" si="29"/>
        <v>546920OZDRP</v>
      </c>
      <c r="B1909" s="34">
        <v>5469</v>
      </c>
      <c r="C1909" s="31" t="s">
        <v>462</v>
      </c>
      <c r="D1909" s="31" t="s">
        <v>463</v>
      </c>
      <c r="E1909" s="31" t="s">
        <v>461</v>
      </c>
      <c r="F1909" s="32">
        <v>2.16</v>
      </c>
      <c r="G1909" s="68">
        <v>3</v>
      </c>
      <c r="H1909" s="32">
        <v>8.64</v>
      </c>
      <c r="I1909" s="32">
        <v>6.48</v>
      </c>
      <c r="J1909" s="68">
        <v>9</v>
      </c>
      <c r="K1909" s="68">
        <v>12</v>
      </c>
      <c r="L1909" s="68">
        <v>46</v>
      </c>
      <c r="M1909" s="68">
        <v>0</v>
      </c>
      <c r="N1909" s="68">
        <v>46</v>
      </c>
      <c r="O1909" s="68">
        <v>34</v>
      </c>
      <c r="P1909" s="32">
        <v>24.493600000000001</v>
      </c>
      <c r="Q1909" s="32">
        <v>0.72040000000000004</v>
      </c>
      <c r="R1909" s="33">
        <v>3.5548225386163672E-3</v>
      </c>
      <c r="S1909" s="68">
        <v>0</v>
      </c>
      <c r="T1909" s="31" t="s">
        <v>417</v>
      </c>
      <c r="U1909" s="31" t="s">
        <v>417</v>
      </c>
      <c r="V1909" s="31" t="s">
        <v>417</v>
      </c>
      <c r="W1909" s="30">
        <v>1</v>
      </c>
      <c r="X1909" s="30">
        <v>1</v>
      </c>
    </row>
    <row r="1910" spans="1:24" hidden="1" x14ac:dyDescent="0.35">
      <c r="A1910" t="str">
        <f t="shared" si="29"/>
        <v>546920OZORG</v>
      </c>
      <c r="B1910" s="28">
        <v>5469</v>
      </c>
      <c r="C1910" s="25" t="s">
        <v>134</v>
      </c>
      <c r="D1910" s="25" t="s">
        <v>161</v>
      </c>
      <c r="E1910" s="25" t="s">
        <v>461</v>
      </c>
      <c r="F1910" s="26">
        <v>2.16</v>
      </c>
      <c r="G1910" s="67">
        <v>3</v>
      </c>
      <c r="H1910" s="26">
        <v>7.92</v>
      </c>
      <c r="I1910" s="26">
        <v>5.76</v>
      </c>
      <c r="J1910" s="67">
        <v>8</v>
      </c>
      <c r="K1910" s="67">
        <v>11</v>
      </c>
      <c r="L1910" s="67">
        <v>26</v>
      </c>
      <c r="M1910" s="67">
        <v>0</v>
      </c>
      <c r="N1910" s="67">
        <v>26</v>
      </c>
      <c r="O1910" s="67">
        <v>15</v>
      </c>
      <c r="P1910" s="26">
        <v>10.805999999999999</v>
      </c>
      <c r="Q1910" s="26">
        <v>0.72040000000000004</v>
      </c>
      <c r="R1910" s="27">
        <v>1.5683040611542795E-3</v>
      </c>
      <c r="S1910" s="67">
        <v>0</v>
      </c>
      <c r="T1910" s="25" t="s">
        <v>417</v>
      </c>
      <c r="U1910" s="25" t="s">
        <v>417</v>
      </c>
      <c r="V1910" s="25" t="s">
        <v>417</v>
      </c>
      <c r="W1910" s="24">
        <v>1</v>
      </c>
      <c r="X1910" s="24">
        <v>1</v>
      </c>
    </row>
    <row r="1911" spans="1:24" hidden="1" x14ac:dyDescent="0.35">
      <c r="A1911" t="str">
        <f t="shared" si="29"/>
        <v>1484DTOMATOE</v>
      </c>
      <c r="B1911" s="34">
        <v>1484</v>
      </c>
      <c r="C1911" s="31" t="s">
        <v>80</v>
      </c>
      <c r="D1911" s="31" t="s">
        <v>195</v>
      </c>
      <c r="E1911" s="31" t="s">
        <v>446</v>
      </c>
      <c r="F1911" s="32">
        <v>2.15</v>
      </c>
      <c r="G1911" s="68">
        <v>0.39</v>
      </c>
      <c r="H1911" s="32">
        <v>6.83</v>
      </c>
      <c r="I1911" s="32">
        <v>4.68</v>
      </c>
      <c r="J1911" s="68">
        <v>0.85</v>
      </c>
      <c r="K1911" s="68">
        <v>1.25</v>
      </c>
      <c r="L1911" s="68">
        <v>7.06</v>
      </c>
      <c r="M1911" s="68">
        <v>0</v>
      </c>
      <c r="N1911" s="68">
        <v>7.06</v>
      </c>
      <c r="O1911" s="68">
        <v>5.82</v>
      </c>
      <c r="P1911" s="32">
        <v>32.000106000000002</v>
      </c>
      <c r="Q1911" s="32">
        <v>5.4983000000000004</v>
      </c>
      <c r="R1911" s="33">
        <v>8.3261965056005728E-3</v>
      </c>
      <c r="S1911" s="68">
        <v>0</v>
      </c>
      <c r="T1911" s="31" t="s">
        <v>417</v>
      </c>
      <c r="U1911" s="31" t="s">
        <v>417</v>
      </c>
      <c r="V1911" s="31" t="s">
        <v>417</v>
      </c>
      <c r="W1911" s="30">
        <v>1</v>
      </c>
      <c r="X1911" s="30">
        <v>1</v>
      </c>
    </row>
    <row r="1912" spans="1:24" hidden="1" x14ac:dyDescent="0.35">
      <c r="A1912" t="str">
        <f t="shared" si="29"/>
        <v>5465CAYNSAU</v>
      </c>
      <c r="B1912" s="28">
        <v>5465</v>
      </c>
      <c r="C1912" s="25" t="s">
        <v>54</v>
      </c>
      <c r="D1912" s="25" t="s">
        <v>221</v>
      </c>
      <c r="E1912" s="25" t="s">
        <v>446</v>
      </c>
      <c r="F1912" s="26">
        <v>-2.15</v>
      </c>
      <c r="G1912" s="67">
        <v>-0.66</v>
      </c>
      <c r="H1912" s="26">
        <v>8.14</v>
      </c>
      <c r="I1912" s="26">
        <v>10.29</v>
      </c>
      <c r="J1912" s="67">
        <v>3.17</v>
      </c>
      <c r="K1912" s="67">
        <v>2.5099999999999998</v>
      </c>
      <c r="L1912" s="67">
        <v>23</v>
      </c>
      <c r="M1912" s="67">
        <v>0</v>
      </c>
      <c r="N1912" s="67">
        <v>23</v>
      </c>
      <c r="O1912" s="67">
        <v>20.5</v>
      </c>
      <c r="P1912" s="26">
        <v>66.83</v>
      </c>
      <c r="Q1912" s="26">
        <v>3.26</v>
      </c>
      <c r="R1912" s="27">
        <v>8.1668098842180258E-3</v>
      </c>
      <c r="S1912" s="67">
        <v>0</v>
      </c>
      <c r="T1912" s="25" t="s">
        <v>417</v>
      </c>
      <c r="U1912" s="25" t="s">
        <v>417</v>
      </c>
      <c r="V1912" s="25" t="s">
        <v>417</v>
      </c>
      <c r="W1912" s="24">
        <v>1</v>
      </c>
      <c r="X1912" s="24">
        <v>1</v>
      </c>
    </row>
    <row r="1913" spans="1:24" hidden="1" x14ac:dyDescent="0.35">
      <c r="A1913" t="str">
        <f t="shared" si="29"/>
        <v>5490MARSAUC</v>
      </c>
      <c r="B1913" s="34">
        <v>5490</v>
      </c>
      <c r="C1913" s="31" t="s">
        <v>231</v>
      </c>
      <c r="D1913" s="31" t="s">
        <v>453</v>
      </c>
      <c r="E1913" s="31" t="s">
        <v>446</v>
      </c>
      <c r="F1913" s="32">
        <v>2.15</v>
      </c>
      <c r="G1913" s="68">
        <v>9</v>
      </c>
      <c r="H1913" s="32">
        <v>88.22</v>
      </c>
      <c r="I1913" s="32">
        <v>86.07</v>
      </c>
      <c r="J1913" s="68">
        <v>360</v>
      </c>
      <c r="K1913" s="68">
        <v>369</v>
      </c>
      <c r="L1913" s="68">
        <v>260</v>
      </c>
      <c r="M1913" s="68">
        <v>360</v>
      </c>
      <c r="N1913" s="68">
        <v>620</v>
      </c>
      <c r="O1913" s="68">
        <v>251</v>
      </c>
      <c r="P1913" s="32">
        <v>60.014099999999999</v>
      </c>
      <c r="Q1913" s="32">
        <v>0.23910000000000001</v>
      </c>
      <c r="R1913" s="33">
        <v>9.0991026996395663E-3</v>
      </c>
      <c r="S1913" s="68">
        <v>0</v>
      </c>
      <c r="T1913" s="31" t="s">
        <v>417</v>
      </c>
      <c r="U1913" s="31" t="s">
        <v>417</v>
      </c>
      <c r="V1913" s="31" t="s">
        <v>417</v>
      </c>
      <c r="W1913" s="30">
        <v>1</v>
      </c>
      <c r="X1913" s="30">
        <v>1</v>
      </c>
    </row>
    <row r="1914" spans="1:24" hidden="1" x14ac:dyDescent="0.35">
      <c r="A1914" t="str">
        <f t="shared" si="29"/>
        <v>4293MARSAUC</v>
      </c>
      <c r="B1914" s="28">
        <v>4293</v>
      </c>
      <c r="C1914" s="25" t="s">
        <v>231</v>
      </c>
      <c r="D1914" s="25" t="s">
        <v>453</v>
      </c>
      <c r="E1914" s="25" t="s">
        <v>446</v>
      </c>
      <c r="F1914" s="26">
        <v>2.15</v>
      </c>
      <c r="G1914" s="67">
        <v>9</v>
      </c>
      <c r="H1914" s="26">
        <v>29.17</v>
      </c>
      <c r="I1914" s="26">
        <v>27.02</v>
      </c>
      <c r="J1914" s="67">
        <v>113</v>
      </c>
      <c r="K1914" s="67">
        <v>122</v>
      </c>
      <c r="L1914" s="67">
        <v>171</v>
      </c>
      <c r="M1914" s="67">
        <v>120</v>
      </c>
      <c r="N1914" s="67">
        <v>291</v>
      </c>
      <c r="O1914" s="67">
        <v>169</v>
      </c>
      <c r="P1914" s="26">
        <v>40.407899999999998</v>
      </c>
      <c r="Q1914" s="26">
        <v>0.23910000000000001</v>
      </c>
      <c r="R1914" s="27">
        <v>8.046473077035432E-3</v>
      </c>
      <c r="S1914" s="67">
        <v>0</v>
      </c>
      <c r="T1914" s="25" t="s">
        <v>417</v>
      </c>
      <c r="U1914" s="25" t="s">
        <v>417</v>
      </c>
      <c r="V1914" s="25" t="s">
        <v>417</v>
      </c>
      <c r="W1914" s="24">
        <v>1</v>
      </c>
      <c r="X1914" s="24">
        <v>1</v>
      </c>
    </row>
    <row r="1915" spans="1:24" hidden="1" x14ac:dyDescent="0.35">
      <c r="A1915" t="str">
        <f t="shared" si="29"/>
        <v>6118CORNFL</v>
      </c>
      <c r="B1915" s="34">
        <v>6118</v>
      </c>
      <c r="C1915" s="31" t="s">
        <v>194</v>
      </c>
      <c r="D1915" s="31" t="s">
        <v>471</v>
      </c>
      <c r="E1915" s="31" t="s">
        <v>446</v>
      </c>
      <c r="F1915" s="32">
        <v>2.14</v>
      </c>
      <c r="G1915" s="68">
        <v>5.31</v>
      </c>
      <c r="H1915" s="32">
        <v>12.11</v>
      </c>
      <c r="I1915" s="32">
        <v>9.9700000000000006</v>
      </c>
      <c r="J1915" s="68">
        <v>24.7</v>
      </c>
      <c r="K1915" s="68">
        <v>30</v>
      </c>
      <c r="L1915" s="68">
        <v>60</v>
      </c>
      <c r="M1915" s="68">
        <v>50</v>
      </c>
      <c r="N1915" s="68">
        <v>110</v>
      </c>
      <c r="O1915" s="68">
        <v>80</v>
      </c>
      <c r="P1915" s="32">
        <v>32.32</v>
      </c>
      <c r="Q1915" s="32">
        <v>0.40400000000000003</v>
      </c>
      <c r="R1915" s="33">
        <v>6.1721240790200702E-3</v>
      </c>
      <c r="S1915" s="68">
        <v>0</v>
      </c>
      <c r="T1915" s="31" t="s">
        <v>417</v>
      </c>
      <c r="U1915" s="31" t="s">
        <v>417</v>
      </c>
      <c r="V1915" s="31" t="s">
        <v>417</v>
      </c>
      <c r="W1915" s="30">
        <v>1</v>
      </c>
      <c r="X1915" s="30">
        <v>1</v>
      </c>
    </row>
    <row r="1916" spans="1:24" hidden="1" x14ac:dyDescent="0.35">
      <c r="A1916" t="str">
        <f t="shared" si="29"/>
        <v>546510SCRDO</v>
      </c>
      <c r="B1916" s="28">
        <v>5465</v>
      </c>
      <c r="C1916" s="25" t="s">
        <v>101</v>
      </c>
      <c r="D1916" s="25" t="s">
        <v>196</v>
      </c>
      <c r="E1916" s="25" t="s">
        <v>446</v>
      </c>
      <c r="F1916" s="26">
        <v>-2.14</v>
      </c>
      <c r="G1916" s="67">
        <v>-5</v>
      </c>
      <c r="H1916" s="26">
        <v>31.03</v>
      </c>
      <c r="I1916" s="26">
        <v>33.17</v>
      </c>
      <c r="J1916" s="67">
        <v>78</v>
      </c>
      <c r="K1916" s="67">
        <v>73</v>
      </c>
      <c r="L1916" s="67">
        <v>85</v>
      </c>
      <c r="M1916" s="67">
        <v>80</v>
      </c>
      <c r="N1916" s="67">
        <v>165</v>
      </c>
      <c r="O1916" s="67">
        <v>92</v>
      </c>
      <c r="P1916" s="26">
        <v>39.1</v>
      </c>
      <c r="Q1916" s="26">
        <v>0.42499999999999999</v>
      </c>
      <c r="R1916" s="27">
        <v>4.7781275845118184E-3</v>
      </c>
      <c r="S1916" s="67">
        <v>0</v>
      </c>
      <c r="T1916" s="25" t="s">
        <v>417</v>
      </c>
      <c r="U1916" s="25" t="s">
        <v>417</v>
      </c>
      <c r="V1916" s="25" t="s">
        <v>417</v>
      </c>
      <c r="W1916" s="24">
        <v>1</v>
      </c>
      <c r="X1916" s="24">
        <v>1</v>
      </c>
    </row>
    <row r="1917" spans="1:24" hidden="1" x14ac:dyDescent="0.35">
      <c r="A1917" t="str">
        <f t="shared" si="29"/>
        <v>5459CAYNSAU</v>
      </c>
      <c r="B1917" s="34">
        <v>5459</v>
      </c>
      <c r="C1917" s="31" t="s">
        <v>54</v>
      </c>
      <c r="D1917" s="31" t="s">
        <v>221</v>
      </c>
      <c r="E1917" s="31" t="s">
        <v>446</v>
      </c>
      <c r="F1917" s="32">
        <v>-2.14</v>
      </c>
      <c r="G1917" s="68">
        <v>-0.66</v>
      </c>
      <c r="H1917" s="32">
        <v>6.53</v>
      </c>
      <c r="I1917" s="32">
        <v>8.67</v>
      </c>
      <c r="J1917" s="68">
        <v>2.65</v>
      </c>
      <c r="K1917" s="68">
        <v>2</v>
      </c>
      <c r="L1917" s="68">
        <v>14.5</v>
      </c>
      <c r="M1917" s="68">
        <v>0</v>
      </c>
      <c r="N1917" s="68">
        <v>14.5</v>
      </c>
      <c r="O1917" s="68">
        <v>12.5</v>
      </c>
      <c r="P1917" s="32">
        <v>40.75</v>
      </c>
      <c r="Q1917" s="32">
        <v>3.26</v>
      </c>
      <c r="R1917" s="33">
        <v>5.1512483630091165E-3</v>
      </c>
      <c r="S1917" s="68">
        <v>0</v>
      </c>
      <c r="T1917" s="31" t="s">
        <v>417</v>
      </c>
      <c r="U1917" s="31" t="s">
        <v>417</v>
      </c>
      <c r="V1917" s="31" t="s">
        <v>417</v>
      </c>
      <c r="W1917" s="30">
        <v>1</v>
      </c>
      <c r="X1917" s="30">
        <v>1</v>
      </c>
    </row>
    <row r="1918" spans="1:24" hidden="1" x14ac:dyDescent="0.35">
      <c r="A1918" t="str">
        <f t="shared" si="29"/>
        <v>619410X16PCH</v>
      </c>
      <c r="B1918" s="28">
        <v>6194</v>
      </c>
      <c r="C1918" s="25" t="s">
        <v>236</v>
      </c>
      <c r="D1918" s="25" t="s">
        <v>235</v>
      </c>
      <c r="E1918" s="25" t="s">
        <v>446</v>
      </c>
      <c r="F1918" s="26">
        <v>-2.14</v>
      </c>
      <c r="G1918" s="67">
        <v>-0.06</v>
      </c>
      <c r="H1918" s="26">
        <v>3.74</v>
      </c>
      <c r="I1918" s="26">
        <v>5.88</v>
      </c>
      <c r="J1918" s="67">
        <v>0.17</v>
      </c>
      <c r="K1918" s="67">
        <v>0.11</v>
      </c>
      <c r="L1918" s="67">
        <v>1.25</v>
      </c>
      <c r="M1918" s="67">
        <v>0</v>
      </c>
      <c r="N1918" s="67">
        <v>1.25</v>
      </c>
      <c r="O1918" s="67">
        <v>1.1499999999999999</v>
      </c>
      <c r="P1918" s="26">
        <v>43.033000000000001</v>
      </c>
      <c r="Q1918" s="26">
        <v>37.42</v>
      </c>
      <c r="R1918" s="27">
        <v>6.3112936899573343E-3</v>
      </c>
      <c r="S1918" s="67">
        <v>0</v>
      </c>
      <c r="T1918" s="25" t="s">
        <v>417</v>
      </c>
      <c r="U1918" s="25" t="s">
        <v>417</v>
      </c>
      <c r="V1918" s="25" t="s">
        <v>417</v>
      </c>
      <c r="W1918" s="24">
        <v>1</v>
      </c>
      <c r="X1918" s="24">
        <v>1</v>
      </c>
    </row>
    <row r="1919" spans="1:24" hidden="1" x14ac:dyDescent="0.35">
      <c r="A1919" t="str">
        <f t="shared" si="29"/>
        <v>5468WHIRL</v>
      </c>
      <c r="B1919" s="34">
        <v>5468</v>
      </c>
      <c r="C1919" s="31" t="s">
        <v>37</v>
      </c>
      <c r="D1919" s="31" t="s">
        <v>183</v>
      </c>
      <c r="E1919" s="31" t="s">
        <v>446</v>
      </c>
      <c r="F1919" s="32">
        <v>2.13</v>
      </c>
      <c r="G1919" s="68">
        <v>0.13</v>
      </c>
      <c r="H1919" s="32">
        <v>6.47</v>
      </c>
      <c r="I1919" s="32">
        <v>4.34</v>
      </c>
      <c r="J1919" s="68">
        <v>0.28000000000000003</v>
      </c>
      <c r="K1919" s="68">
        <v>0.41</v>
      </c>
      <c r="L1919" s="68">
        <v>3.51</v>
      </c>
      <c r="M1919" s="68">
        <v>0</v>
      </c>
      <c r="N1919" s="68">
        <v>3.51</v>
      </c>
      <c r="O1919" s="68">
        <v>3.11</v>
      </c>
      <c r="P1919" s="32">
        <v>50.516663000000001</v>
      </c>
      <c r="Q1919" s="32">
        <v>16.243300000000001</v>
      </c>
      <c r="R1919" s="33">
        <v>8.0155918637828064E-3</v>
      </c>
      <c r="S1919" s="68">
        <v>0</v>
      </c>
      <c r="T1919" s="31" t="s">
        <v>417</v>
      </c>
      <c r="U1919" s="31" t="s">
        <v>417</v>
      </c>
      <c r="V1919" s="31" t="s">
        <v>417</v>
      </c>
      <c r="W1919" s="30">
        <v>1</v>
      </c>
      <c r="X1919" s="30">
        <v>1</v>
      </c>
    </row>
    <row r="1920" spans="1:24" hidden="1" x14ac:dyDescent="0.35">
      <c r="A1920" t="str">
        <f t="shared" si="29"/>
        <v>611720OZWTR</v>
      </c>
      <c r="B1920" s="28">
        <v>6117</v>
      </c>
      <c r="C1920" s="25" t="s">
        <v>133</v>
      </c>
      <c r="D1920" s="25" t="s">
        <v>159</v>
      </c>
      <c r="E1920" s="25" t="s">
        <v>461</v>
      </c>
      <c r="F1920" s="26">
        <v>2.13</v>
      </c>
      <c r="G1920" s="67">
        <v>4</v>
      </c>
      <c r="H1920" s="26">
        <v>2.66</v>
      </c>
      <c r="I1920" s="26">
        <v>0.53</v>
      </c>
      <c r="J1920" s="67">
        <v>1</v>
      </c>
      <c r="K1920" s="67">
        <v>5</v>
      </c>
      <c r="L1920" s="67">
        <v>20</v>
      </c>
      <c r="M1920" s="67">
        <v>0</v>
      </c>
      <c r="N1920" s="67">
        <v>20</v>
      </c>
      <c r="O1920" s="67">
        <v>15</v>
      </c>
      <c r="P1920" s="26">
        <v>7.9814999999999996</v>
      </c>
      <c r="Q1920" s="26">
        <v>0.53210000000000002</v>
      </c>
      <c r="R1920" s="27">
        <v>1.3422219486711724E-3</v>
      </c>
      <c r="S1920" s="67">
        <v>0</v>
      </c>
      <c r="T1920" s="25" t="s">
        <v>417</v>
      </c>
      <c r="U1920" s="25" t="s">
        <v>417</v>
      </c>
      <c r="V1920" s="25" t="s">
        <v>417</v>
      </c>
      <c r="W1920" s="24">
        <v>1</v>
      </c>
      <c r="X1920" s="24">
        <v>1</v>
      </c>
    </row>
    <row r="1921" spans="1:24" hidden="1" x14ac:dyDescent="0.35">
      <c r="A1921" t="str">
        <f t="shared" si="29"/>
        <v>148420OZWTR</v>
      </c>
      <c r="B1921" s="34">
        <v>1484</v>
      </c>
      <c r="C1921" s="31" t="s">
        <v>133</v>
      </c>
      <c r="D1921" s="31" t="s">
        <v>159</v>
      </c>
      <c r="E1921" s="31" t="s">
        <v>461</v>
      </c>
      <c r="F1921" s="32">
        <v>2.13</v>
      </c>
      <c r="G1921" s="68">
        <v>4</v>
      </c>
      <c r="H1921" s="32">
        <v>3.72</v>
      </c>
      <c r="I1921" s="32">
        <v>1.59</v>
      </c>
      <c r="J1921" s="68">
        <v>3</v>
      </c>
      <c r="K1921" s="68">
        <v>7</v>
      </c>
      <c r="L1921" s="68">
        <v>29</v>
      </c>
      <c r="M1921" s="68">
        <v>48</v>
      </c>
      <c r="N1921" s="68">
        <v>77</v>
      </c>
      <c r="O1921" s="68">
        <v>70</v>
      </c>
      <c r="P1921" s="32">
        <v>37.247</v>
      </c>
      <c r="Q1921" s="32">
        <v>0.53210000000000002</v>
      </c>
      <c r="R1921" s="33">
        <v>9.6914004361143211E-3</v>
      </c>
      <c r="S1921" s="68">
        <v>0</v>
      </c>
      <c r="T1921" s="31" t="s">
        <v>417</v>
      </c>
      <c r="U1921" s="31" t="s">
        <v>417</v>
      </c>
      <c r="V1921" s="31" t="s">
        <v>417</v>
      </c>
      <c r="W1921" s="30">
        <v>1</v>
      </c>
      <c r="X1921" s="30">
        <v>1</v>
      </c>
    </row>
    <row r="1922" spans="1:24" hidden="1" x14ac:dyDescent="0.35">
      <c r="A1922" t="str">
        <f t="shared" si="29"/>
        <v>5469COBAGL</v>
      </c>
      <c r="B1922" s="28">
        <v>5469</v>
      </c>
      <c r="C1922" s="25" t="s">
        <v>217</v>
      </c>
      <c r="D1922" s="25" t="s">
        <v>216</v>
      </c>
      <c r="E1922" s="25" t="s">
        <v>446</v>
      </c>
      <c r="F1922" s="26">
        <v>-2.13</v>
      </c>
      <c r="G1922" s="67">
        <v>-21</v>
      </c>
      <c r="H1922" s="26">
        <v>0</v>
      </c>
      <c r="I1922" s="26">
        <v>2.13</v>
      </c>
      <c r="J1922" s="67">
        <v>21</v>
      </c>
      <c r="K1922" s="67">
        <v>0</v>
      </c>
      <c r="L1922" s="67">
        <v>1490</v>
      </c>
      <c r="M1922" s="67">
        <v>0</v>
      </c>
      <c r="N1922" s="67">
        <v>1490</v>
      </c>
      <c r="O1922" s="67">
        <v>1490</v>
      </c>
      <c r="P1922" s="26">
        <v>151.23500000000001</v>
      </c>
      <c r="Q1922" s="26">
        <v>0.10150000000000001</v>
      </c>
      <c r="R1922" s="27">
        <v>2.1949145353383999E-2</v>
      </c>
      <c r="S1922" s="67">
        <v>0</v>
      </c>
      <c r="T1922" s="25" t="s">
        <v>417</v>
      </c>
      <c r="U1922" s="25" t="s">
        <v>417</v>
      </c>
      <c r="V1922" s="25" t="s">
        <v>417</v>
      </c>
      <c r="W1922" s="24">
        <v>1</v>
      </c>
      <c r="X1922" s="24">
        <v>1</v>
      </c>
    </row>
    <row r="1923" spans="1:24" hidden="1" x14ac:dyDescent="0.35">
      <c r="A1923" t="str">
        <f t="shared" ref="A1923:A1986" si="30">B1923&amp;C1923</f>
        <v>5465PSLID</v>
      </c>
      <c r="B1923" s="34">
        <v>5465</v>
      </c>
      <c r="C1923" s="31" t="s">
        <v>228</v>
      </c>
      <c r="D1923" s="31" t="s">
        <v>227</v>
      </c>
      <c r="E1923" s="31" t="s">
        <v>446</v>
      </c>
      <c r="F1923" s="32">
        <v>-2.12</v>
      </c>
      <c r="G1923" s="68">
        <v>-28</v>
      </c>
      <c r="H1923" s="32">
        <v>4.9400000000000004</v>
      </c>
      <c r="I1923" s="32">
        <v>7.06</v>
      </c>
      <c r="J1923" s="68">
        <v>93</v>
      </c>
      <c r="K1923" s="68">
        <v>65</v>
      </c>
      <c r="L1923" s="68">
        <v>490</v>
      </c>
      <c r="M1923" s="68">
        <v>500</v>
      </c>
      <c r="N1923" s="68">
        <v>990</v>
      </c>
      <c r="O1923" s="68">
        <v>925</v>
      </c>
      <c r="P1923" s="32">
        <v>70.114999999999995</v>
      </c>
      <c r="Q1923" s="32">
        <v>7.5800000000000006E-2</v>
      </c>
      <c r="R1923" s="33">
        <v>8.5682459229679316E-3</v>
      </c>
      <c r="S1923" s="68">
        <v>0</v>
      </c>
      <c r="T1923" s="31" t="s">
        <v>417</v>
      </c>
      <c r="U1923" s="31" t="s">
        <v>417</v>
      </c>
      <c r="V1923" s="31" t="s">
        <v>417</v>
      </c>
      <c r="W1923" s="30">
        <v>1</v>
      </c>
      <c r="X1923" s="30">
        <v>1</v>
      </c>
    </row>
    <row r="1924" spans="1:24" hidden="1" x14ac:dyDescent="0.35">
      <c r="A1924" t="str">
        <f t="shared" si="30"/>
        <v>426912PANBO</v>
      </c>
      <c r="B1924" s="28">
        <v>4269</v>
      </c>
      <c r="C1924" s="25" t="s">
        <v>182</v>
      </c>
      <c r="D1924" s="25" t="s">
        <v>181</v>
      </c>
      <c r="E1924" s="25" t="s">
        <v>446</v>
      </c>
      <c r="F1924" s="26">
        <v>2.11</v>
      </c>
      <c r="G1924" s="67">
        <v>5</v>
      </c>
      <c r="H1924" s="26">
        <v>47.24</v>
      </c>
      <c r="I1924" s="26">
        <v>45.13</v>
      </c>
      <c r="J1924" s="67">
        <v>107</v>
      </c>
      <c r="K1924" s="67">
        <v>112</v>
      </c>
      <c r="L1924" s="67">
        <v>420</v>
      </c>
      <c r="M1924" s="67">
        <v>0</v>
      </c>
      <c r="N1924" s="67">
        <v>420</v>
      </c>
      <c r="O1924" s="67">
        <v>308</v>
      </c>
      <c r="P1924" s="26">
        <v>129.9144</v>
      </c>
      <c r="Q1924" s="26">
        <v>0.42180000000000001</v>
      </c>
      <c r="R1924" s="27">
        <v>2.4221796499501225E-2</v>
      </c>
      <c r="S1924" s="67">
        <v>0</v>
      </c>
      <c r="T1924" s="25" t="s">
        <v>417</v>
      </c>
      <c r="U1924" s="25" t="s">
        <v>417</v>
      </c>
      <c r="V1924" s="25" t="s">
        <v>417</v>
      </c>
      <c r="W1924" s="24">
        <v>1</v>
      </c>
      <c r="X1924" s="24">
        <v>1</v>
      </c>
    </row>
    <row r="1925" spans="1:24" hidden="1" x14ac:dyDescent="0.35">
      <c r="A1925" t="str">
        <f t="shared" si="30"/>
        <v>4283PROV</v>
      </c>
      <c r="B1925" s="34">
        <v>4283</v>
      </c>
      <c r="C1925" s="31" t="s">
        <v>112</v>
      </c>
      <c r="D1925" s="31" t="s">
        <v>255</v>
      </c>
      <c r="E1925" s="31" t="s">
        <v>446</v>
      </c>
      <c r="F1925" s="32">
        <v>2.11</v>
      </c>
      <c r="G1925" s="68">
        <v>0.56000000000000005</v>
      </c>
      <c r="H1925" s="32">
        <v>21.6</v>
      </c>
      <c r="I1925" s="32">
        <v>19.489999999999998</v>
      </c>
      <c r="J1925" s="68">
        <v>5.2</v>
      </c>
      <c r="K1925" s="68">
        <v>5.76</v>
      </c>
      <c r="L1925" s="68">
        <v>5</v>
      </c>
      <c r="M1925" s="68">
        <v>6</v>
      </c>
      <c r="N1925" s="68">
        <v>11</v>
      </c>
      <c r="O1925" s="68">
        <v>5.25</v>
      </c>
      <c r="P1925" s="32">
        <v>19.722674999999999</v>
      </c>
      <c r="Q1925" s="32">
        <v>3.7566999999999999</v>
      </c>
      <c r="R1925" s="33">
        <v>3.7183720128573365E-3</v>
      </c>
      <c r="S1925" s="68">
        <v>0</v>
      </c>
      <c r="T1925" s="31" t="s">
        <v>417</v>
      </c>
      <c r="U1925" s="31" t="s">
        <v>417</v>
      </c>
      <c r="V1925" s="31" t="s">
        <v>417</v>
      </c>
      <c r="W1925" s="30">
        <v>1</v>
      </c>
      <c r="X1925" s="30">
        <v>1</v>
      </c>
    </row>
    <row r="1926" spans="1:24" hidden="1" x14ac:dyDescent="0.35">
      <c r="A1926" t="str">
        <f t="shared" si="30"/>
        <v>5423RANDRE</v>
      </c>
      <c r="B1926" s="28">
        <v>5423</v>
      </c>
      <c r="C1926" s="25" t="s">
        <v>245</v>
      </c>
      <c r="D1926" s="25" t="s">
        <v>497</v>
      </c>
      <c r="E1926" s="25" t="s">
        <v>446</v>
      </c>
      <c r="F1926" s="26">
        <v>2.1</v>
      </c>
      <c r="G1926" s="67">
        <v>0.74</v>
      </c>
      <c r="H1926" s="26">
        <v>14.25</v>
      </c>
      <c r="I1926" s="26">
        <v>12.15</v>
      </c>
      <c r="J1926" s="67">
        <v>4.2699999999999996</v>
      </c>
      <c r="K1926" s="67">
        <v>5.01</v>
      </c>
      <c r="L1926" s="67">
        <v>4</v>
      </c>
      <c r="M1926" s="67">
        <v>8</v>
      </c>
      <c r="N1926" s="67">
        <v>12</v>
      </c>
      <c r="O1926" s="67">
        <v>7</v>
      </c>
      <c r="P1926" s="26">
        <v>19.958400000000001</v>
      </c>
      <c r="Q1926" s="26">
        <v>2.8512</v>
      </c>
      <c r="R1926" s="27">
        <v>4.4395792009237914E-3</v>
      </c>
      <c r="S1926" s="67">
        <v>0</v>
      </c>
      <c r="T1926" s="25" t="s">
        <v>417</v>
      </c>
      <c r="U1926" s="25" t="s">
        <v>417</v>
      </c>
      <c r="V1926" s="25" t="s">
        <v>417</v>
      </c>
      <c r="W1926" s="24">
        <v>1</v>
      </c>
      <c r="X1926" s="24">
        <v>1</v>
      </c>
    </row>
    <row r="1927" spans="1:24" hidden="1" x14ac:dyDescent="0.35">
      <c r="A1927" t="str">
        <f t="shared" si="30"/>
        <v>4391CAYNSAU</v>
      </c>
      <c r="B1927" s="34">
        <v>4391</v>
      </c>
      <c r="C1927" s="31" t="s">
        <v>54</v>
      </c>
      <c r="D1927" s="31" t="s">
        <v>221</v>
      </c>
      <c r="E1927" s="31" t="s">
        <v>446</v>
      </c>
      <c r="F1927" s="32">
        <v>-2.09</v>
      </c>
      <c r="G1927" s="68">
        <v>-0.64</v>
      </c>
      <c r="H1927" s="32">
        <v>2.4500000000000002</v>
      </c>
      <c r="I1927" s="32">
        <v>4.54</v>
      </c>
      <c r="J1927" s="68">
        <v>1.4</v>
      </c>
      <c r="K1927" s="68">
        <v>0.76</v>
      </c>
      <c r="L1927" s="68">
        <v>4.25</v>
      </c>
      <c r="M1927" s="68">
        <v>0</v>
      </c>
      <c r="N1927" s="68">
        <v>4.25</v>
      </c>
      <c r="O1927" s="68">
        <v>3.5</v>
      </c>
      <c r="P1927" s="32">
        <v>11.41</v>
      </c>
      <c r="Q1927" s="32">
        <v>3.26</v>
      </c>
      <c r="R1927" s="33">
        <v>2.5429581066038795E-3</v>
      </c>
      <c r="S1927" s="68">
        <v>0</v>
      </c>
      <c r="T1927" s="31" t="s">
        <v>417</v>
      </c>
      <c r="U1927" s="31" t="s">
        <v>417</v>
      </c>
      <c r="V1927" s="31" t="s">
        <v>417</v>
      </c>
      <c r="W1927" s="30">
        <v>1</v>
      </c>
      <c r="X1927" s="30">
        <v>1</v>
      </c>
    </row>
    <row r="1928" spans="1:24" hidden="1" x14ac:dyDescent="0.35">
      <c r="A1928" t="str">
        <f t="shared" si="30"/>
        <v>546520OZWTR</v>
      </c>
      <c r="B1928" s="28">
        <v>5465</v>
      </c>
      <c r="C1928" s="25" t="s">
        <v>133</v>
      </c>
      <c r="D1928" s="25" t="s">
        <v>159</v>
      </c>
      <c r="E1928" s="25" t="s">
        <v>461</v>
      </c>
      <c r="F1928" s="26">
        <v>2.09</v>
      </c>
      <c r="G1928" s="67">
        <v>4</v>
      </c>
      <c r="H1928" s="26">
        <v>8.34</v>
      </c>
      <c r="I1928" s="26">
        <v>6.25</v>
      </c>
      <c r="J1928" s="67">
        <v>12</v>
      </c>
      <c r="K1928" s="67">
        <v>16</v>
      </c>
      <c r="L1928" s="67">
        <v>92</v>
      </c>
      <c r="M1928" s="67">
        <v>0</v>
      </c>
      <c r="N1928" s="67">
        <v>92</v>
      </c>
      <c r="O1928" s="67">
        <v>76</v>
      </c>
      <c r="P1928" s="26">
        <v>39.6492</v>
      </c>
      <c r="Q1928" s="26">
        <v>0.52170000000000005</v>
      </c>
      <c r="R1928" s="27">
        <v>4.8452413356477233E-3</v>
      </c>
      <c r="S1928" s="67">
        <v>0</v>
      </c>
      <c r="T1928" s="25" t="s">
        <v>417</v>
      </c>
      <c r="U1928" s="25" t="s">
        <v>417</v>
      </c>
      <c r="V1928" s="25" t="s">
        <v>417</v>
      </c>
      <c r="W1928" s="24">
        <v>1</v>
      </c>
      <c r="X1928" s="24">
        <v>1</v>
      </c>
    </row>
    <row r="1929" spans="1:24" hidden="1" x14ac:dyDescent="0.35">
      <c r="A1929" t="str">
        <f t="shared" si="30"/>
        <v>616720OZWTR</v>
      </c>
      <c r="B1929" s="34">
        <v>6167</v>
      </c>
      <c r="C1929" s="31" t="s">
        <v>133</v>
      </c>
      <c r="D1929" s="31" t="s">
        <v>159</v>
      </c>
      <c r="E1929" s="31" t="s">
        <v>461</v>
      </c>
      <c r="F1929" s="32">
        <v>2.09</v>
      </c>
      <c r="G1929" s="68">
        <v>4</v>
      </c>
      <c r="H1929" s="32">
        <v>2.61</v>
      </c>
      <c r="I1929" s="32">
        <v>0.52</v>
      </c>
      <c r="J1929" s="68">
        <v>1</v>
      </c>
      <c r="K1929" s="68">
        <v>5</v>
      </c>
      <c r="L1929" s="68">
        <v>69</v>
      </c>
      <c r="M1929" s="68">
        <v>24</v>
      </c>
      <c r="N1929" s="68">
        <v>93</v>
      </c>
      <c r="O1929" s="68">
        <v>88</v>
      </c>
      <c r="P1929" s="32">
        <v>45.909599999999998</v>
      </c>
      <c r="Q1929" s="32">
        <v>0.52170000000000005</v>
      </c>
      <c r="R1929" s="33">
        <v>7.7942957583602614E-3</v>
      </c>
      <c r="S1929" s="68">
        <v>0</v>
      </c>
      <c r="T1929" s="31" t="s">
        <v>417</v>
      </c>
      <c r="U1929" s="31" t="s">
        <v>417</v>
      </c>
      <c r="V1929" s="31" t="s">
        <v>417</v>
      </c>
      <c r="W1929" s="30">
        <v>1</v>
      </c>
      <c r="X1929" s="30">
        <v>1</v>
      </c>
    </row>
    <row r="1930" spans="1:24" hidden="1" x14ac:dyDescent="0.35">
      <c r="A1930" t="str">
        <f t="shared" si="30"/>
        <v>5427BVING</v>
      </c>
      <c r="B1930" s="28">
        <v>5427</v>
      </c>
      <c r="C1930" s="25" t="s">
        <v>169</v>
      </c>
      <c r="D1930" s="25" t="s">
        <v>168</v>
      </c>
      <c r="E1930" s="25" t="s">
        <v>446</v>
      </c>
      <c r="F1930" s="26">
        <v>-2.09</v>
      </c>
      <c r="G1930" s="67">
        <v>-8</v>
      </c>
      <c r="H1930" s="26">
        <v>-1.83</v>
      </c>
      <c r="I1930" s="26">
        <v>0.26</v>
      </c>
      <c r="J1930" s="67">
        <v>1</v>
      </c>
      <c r="K1930" s="67">
        <v>-7</v>
      </c>
      <c r="L1930" s="67">
        <v>50</v>
      </c>
      <c r="M1930" s="67">
        <v>0</v>
      </c>
      <c r="N1930" s="67">
        <v>50</v>
      </c>
      <c r="O1930" s="67">
        <v>57</v>
      </c>
      <c r="P1930" s="26">
        <v>14.888400000000001</v>
      </c>
      <c r="Q1930" s="26">
        <v>0.26119999999999999</v>
      </c>
      <c r="R1930" s="27">
        <v>2.356985461757664E-3</v>
      </c>
      <c r="S1930" s="67">
        <v>0</v>
      </c>
      <c r="T1930" s="25" t="s">
        <v>417</v>
      </c>
      <c r="U1930" s="25" t="s">
        <v>417</v>
      </c>
      <c r="V1930" s="25" t="s">
        <v>417</v>
      </c>
      <c r="W1930" s="24">
        <v>1</v>
      </c>
      <c r="X1930" s="24">
        <v>1</v>
      </c>
    </row>
    <row r="1931" spans="1:24" hidden="1" x14ac:dyDescent="0.35">
      <c r="A1931" t="str">
        <f t="shared" si="30"/>
        <v>8705BEEF</v>
      </c>
      <c r="B1931" s="34">
        <v>8705</v>
      </c>
      <c r="C1931" s="31" t="s">
        <v>11</v>
      </c>
      <c r="D1931" s="31" t="s">
        <v>192</v>
      </c>
      <c r="E1931" s="31" t="s">
        <v>446</v>
      </c>
      <c r="F1931" s="32">
        <v>-2.08</v>
      </c>
      <c r="G1931" s="68">
        <v>-0.62</v>
      </c>
      <c r="H1931" s="32">
        <v>43.22</v>
      </c>
      <c r="I1931" s="32">
        <v>45.3</v>
      </c>
      <c r="J1931" s="68">
        <v>13.62</v>
      </c>
      <c r="K1931" s="68">
        <v>13</v>
      </c>
      <c r="L1931" s="68">
        <v>8</v>
      </c>
      <c r="M1931" s="68">
        <v>20</v>
      </c>
      <c r="N1931" s="68">
        <v>28</v>
      </c>
      <c r="O1931" s="68">
        <v>15</v>
      </c>
      <c r="P1931" s="32">
        <v>49.875</v>
      </c>
      <c r="Q1931" s="32">
        <v>3.3250000000000002</v>
      </c>
      <c r="R1931" s="33">
        <v>1.2403145731205293E-2</v>
      </c>
      <c r="S1931" s="68">
        <v>0</v>
      </c>
      <c r="T1931" s="31" t="s">
        <v>417</v>
      </c>
      <c r="U1931" s="31" t="s">
        <v>417</v>
      </c>
      <c r="V1931" s="31" t="s">
        <v>417</v>
      </c>
      <c r="W1931" s="30">
        <v>1</v>
      </c>
      <c r="X1931" s="30">
        <v>1</v>
      </c>
    </row>
    <row r="1932" spans="1:24" hidden="1" x14ac:dyDescent="0.35">
      <c r="A1932" t="str">
        <f t="shared" si="30"/>
        <v>6192OREGANO</v>
      </c>
      <c r="B1932" s="28">
        <v>6192</v>
      </c>
      <c r="C1932" s="25" t="s">
        <v>234</v>
      </c>
      <c r="D1932" s="25" t="s">
        <v>233</v>
      </c>
      <c r="E1932" s="25" t="s">
        <v>446</v>
      </c>
      <c r="F1932" s="26">
        <v>-2.08</v>
      </c>
      <c r="G1932" s="67">
        <v>-0.61</v>
      </c>
      <c r="H1932" s="26">
        <v>0</v>
      </c>
      <c r="I1932" s="26">
        <v>2.08</v>
      </c>
      <c r="J1932" s="67">
        <v>0.6</v>
      </c>
      <c r="K1932" s="67">
        <v>-0.01</v>
      </c>
      <c r="L1932" s="67">
        <v>1.25</v>
      </c>
      <c r="M1932" s="67">
        <v>0</v>
      </c>
      <c r="N1932" s="67">
        <v>1.25</v>
      </c>
      <c r="O1932" s="67">
        <v>1.25</v>
      </c>
      <c r="P1932" s="26">
        <v>4.2625000000000002</v>
      </c>
      <c r="Q1932" s="26">
        <v>3.41</v>
      </c>
      <c r="R1932" s="27">
        <v>9.2455127974598681E-4</v>
      </c>
      <c r="S1932" s="67">
        <v>0</v>
      </c>
      <c r="T1932" s="25" t="s">
        <v>417</v>
      </c>
      <c r="U1932" s="25" t="s">
        <v>417</v>
      </c>
      <c r="V1932" s="25" t="s">
        <v>417</v>
      </c>
      <c r="W1932" s="24">
        <v>1</v>
      </c>
      <c r="X1932" s="24">
        <v>1</v>
      </c>
    </row>
    <row r="1933" spans="1:24" hidden="1" x14ac:dyDescent="0.35">
      <c r="A1933" t="str">
        <f t="shared" si="30"/>
        <v>6194SMANGP</v>
      </c>
      <c r="B1933" s="34">
        <v>6194</v>
      </c>
      <c r="C1933" s="31" t="s">
        <v>263</v>
      </c>
      <c r="D1933" s="31" t="s">
        <v>504</v>
      </c>
      <c r="E1933" s="31" t="s">
        <v>446</v>
      </c>
      <c r="F1933" s="32">
        <v>2.08</v>
      </c>
      <c r="G1933" s="68">
        <v>0.75</v>
      </c>
      <c r="H1933" s="32">
        <v>8.67</v>
      </c>
      <c r="I1933" s="32">
        <v>6.59</v>
      </c>
      <c r="J1933" s="68">
        <v>2.37</v>
      </c>
      <c r="K1933" s="68">
        <v>3.12</v>
      </c>
      <c r="L1933" s="68">
        <v>6.13</v>
      </c>
      <c r="M1933" s="68">
        <v>6</v>
      </c>
      <c r="N1933" s="68">
        <v>12.13</v>
      </c>
      <c r="O1933" s="68">
        <v>9</v>
      </c>
      <c r="P1933" s="32">
        <v>24.959700000000002</v>
      </c>
      <c r="Q1933" s="32">
        <v>2.7732999999999999</v>
      </c>
      <c r="R1933" s="33">
        <v>3.6606324707370644E-3</v>
      </c>
      <c r="S1933" s="68">
        <v>0</v>
      </c>
      <c r="T1933" s="31" t="s">
        <v>417</v>
      </c>
      <c r="U1933" s="31" t="s">
        <v>417</v>
      </c>
      <c r="V1933" s="31" t="s">
        <v>417</v>
      </c>
      <c r="W1933" s="30">
        <v>1</v>
      </c>
      <c r="X1933" s="30">
        <v>1</v>
      </c>
    </row>
    <row r="1934" spans="1:24" hidden="1" x14ac:dyDescent="0.35">
      <c r="A1934" t="str">
        <f t="shared" si="30"/>
        <v>547714SCRDO</v>
      </c>
      <c r="B1934" s="28">
        <v>5477</v>
      </c>
      <c r="C1934" s="25" t="s">
        <v>94</v>
      </c>
      <c r="D1934" s="25" t="s">
        <v>198</v>
      </c>
      <c r="E1934" s="25" t="s">
        <v>446</v>
      </c>
      <c r="F1934" s="26">
        <v>2.06</v>
      </c>
      <c r="G1934" s="67">
        <v>2.5</v>
      </c>
      <c r="H1934" s="26">
        <v>218.65</v>
      </c>
      <c r="I1934" s="26">
        <v>216.59</v>
      </c>
      <c r="J1934" s="67">
        <v>262</v>
      </c>
      <c r="K1934" s="67">
        <v>264.5</v>
      </c>
      <c r="L1934" s="67">
        <v>90.5</v>
      </c>
      <c r="M1934" s="67">
        <v>258</v>
      </c>
      <c r="N1934" s="67">
        <v>348.5</v>
      </c>
      <c r="O1934" s="67">
        <v>84</v>
      </c>
      <c r="P1934" s="26">
        <v>69.442800000000005</v>
      </c>
      <c r="Q1934" s="26">
        <v>0.82669999999999999</v>
      </c>
      <c r="R1934" s="27">
        <v>2.0094829068741483E-2</v>
      </c>
      <c r="S1934" s="67">
        <v>0</v>
      </c>
      <c r="T1934" s="25" t="s">
        <v>417</v>
      </c>
      <c r="U1934" s="25" t="s">
        <v>417</v>
      </c>
      <c r="V1934" s="25" t="s">
        <v>417</v>
      </c>
      <c r="W1934" s="24">
        <v>1</v>
      </c>
      <c r="X1934" s="24">
        <v>1</v>
      </c>
    </row>
    <row r="1935" spans="1:24" hidden="1" x14ac:dyDescent="0.35">
      <c r="A1935" t="str">
        <f t="shared" si="30"/>
        <v>4283SMANGDC</v>
      </c>
      <c r="B1935" s="34">
        <v>4283</v>
      </c>
      <c r="C1935" s="31" t="s">
        <v>262</v>
      </c>
      <c r="D1935" s="31" t="s">
        <v>467</v>
      </c>
      <c r="E1935" s="31" t="s">
        <v>446</v>
      </c>
      <c r="F1935" s="32">
        <v>2.06</v>
      </c>
      <c r="G1935" s="68">
        <v>9</v>
      </c>
      <c r="H1935" s="32">
        <v>6.66</v>
      </c>
      <c r="I1935" s="32">
        <v>4.5999999999999996</v>
      </c>
      <c r="J1935" s="68">
        <v>20</v>
      </c>
      <c r="K1935" s="68">
        <v>29</v>
      </c>
      <c r="L1935" s="68">
        <v>63</v>
      </c>
      <c r="M1935" s="68">
        <v>0</v>
      </c>
      <c r="N1935" s="68">
        <v>63</v>
      </c>
      <c r="O1935" s="68">
        <v>34</v>
      </c>
      <c r="P1935" s="32">
        <v>7.8029999999999999</v>
      </c>
      <c r="Q1935" s="32">
        <v>0.22950000000000001</v>
      </c>
      <c r="R1935" s="33">
        <v>1.4711217832431857E-3</v>
      </c>
      <c r="S1935" s="68">
        <v>0</v>
      </c>
      <c r="T1935" s="31" t="s">
        <v>417</v>
      </c>
      <c r="U1935" s="31" t="s">
        <v>417</v>
      </c>
      <c r="V1935" s="31" t="s">
        <v>417</v>
      </c>
      <c r="W1935" s="30">
        <v>1</v>
      </c>
      <c r="X1935" s="30">
        <v>1</v>
      </c>
    </row>
    <row r="1936" spans="1:24" hidden="1" x14ac:dyDescent="0.35">
      <c r="A1936" t="str">
        <f t="shared" si="30"/>
        <v>5457PSLID</v>
      </c>
      <c r="B1936" s="28">
        <v>5457</v>
      </c>
      <c r="C1936" s="25" t="s">
        <v>228</v>
      </c>
      <c r="D1936" s="25" t="s">
        <v>227</v>
      </c>
      <c r="E1936" s="25" t="s">
        <v>446</v>
      </c>
      <c r="F1936" s="26">
        <v>-2.0499999999999998</v>
      </c>
      <c r="G1936" s="67">
        <v>-27</v>
      </c>
      <c r="H1936" s="26">
        <v>5.7</v>
      </c>
      <c r="I1936" s="26">
        <v>7.75</v>
      </c>
      <c r="J1936" s="67">
        <v>102</v>
      </c>
      <c r="K1936" s="67">
        <v>75</v>
      </c>
      <c r="L1936" s="67">
        <v>1200</v>
      </c>
      <c r="M1936" s="67">
        <v>0</v>
      </c>
      <c r="N1936" s="67">
        <v>1200</v>
      </c>
      <c r="O1936" s="67">
        <v>1125</v>
      </c>
      <c r="P1936" s="26">
        <v>85.275000000000006</v>
      </c>
      <c r="Q1936" s="26">
        <v>7.5800000000000006E-2</v>
      </c>
      <c r="R1936" s="27">
        <v>1.0367235252329753E-2</v>
      </c>
      <c r="S1936" s="67">
        <v>0</v>
      </c>
      <c r="T1936" s="25" t="s">
        <v>417</v>
      </c>
      <c r="U1936" s="25" t="s">
        <v>417</v>
      </c>
      <c r="V1936" s="25" t="s">
        <v>417</v>
      </c>
      <c r="W1936" s="24">
        <v>1</v>
      </c>
      <c r="X1936" s="24">
        <v>1</v>
      </c>
    </row>
    <row r="1937" spans="1:24" hidden="1" x14ac:dyDescent="0.35">
      <c r="A1937" t="str">
        <f t="shared" si="30"/>
        <v>4283GLUTEN</v>
      </c>
      <c r="B1937" s="34">
        <v>4283</v>
      </c>
      <c r="C1937" s="31" t="s">
        <v>211</v>
      </c>
      <c r="D1937" s="31" t="s">
        <v>210</v>
      </c>
      <c r="E1937" s="31" t="s">
        <v>446</v>
      </c>
      <c r="F1937" s="32">
        <v>2.0499999999999998</v>
      </c>
      <c r="G1937" s="68">
        <v>1</v>
      </c>
      <c r="H1937" s="32">
        <v>28.7</v>
      </c>
      <c r="I1937" s="32">
        <v>26.65</v>
      </c>
      <c r="J1937" s="68">
        <v>13</v>
      </c>
      <c r="K1937" s="68">
        <v>14</v>
      </c>
      <c r="L1937" s="68">
        <v>5</v>
      </c>
      <c r="M1937" s="68">
        <v>25</v>
      </c>
      <c r="N1937" s="68">
        <v>30</v>
      </c>
      <c r="O1937" s="68">
        <v>16</v>
      </c>
      <c r="P1937" s="32">
        <v>32.799999999999997</v>
      </c>
      <c r="Q1937" s="32">
        <v>2.0499999999999998</v>
      </c>
      <c r="R1937" s="33">
        <v>6.1838772895522857E-3</v>
      </c>
      <c r="S1937" s="68">
        <v>0</v>
      </c>
      <c r="T1937" s="31" t="s">
        <v>417</v>
      </c>
      <c r="U1937" s="31" t="s">
        <v>417</v>
      </c>
      <c r="V1937" s="31" t="s">
        <v>417</v>
      </c>
      <c r="W1937" s="30">
        <v>1</v>
      </c>
      <c r="X1937" s="30">
        <v>1</v>
      </c>
    </row>
    <row r="1938" spans="1:24" hidden="1" x14ac:dyDescent="0.35">
      <c r="A1938" t="str">
        <f t="shared" si="30"/>
        <v>1484GLUTEN</v>
      </c>
      <c r="B1938" s="28">
        <v>1484</v>
      </c>
      <c r="C1938" s="25" t="s">
        <v>211</v>
      </c>
      <c r="D1938" s="25" t="s">
        <v>210</v>
      </c>
      <c r="E1938" s="25" t="s">
        <v>446</v>
      </c>
      <c r="F1938" s="26">
        <v>2.0499999999999998</v>
      </c>
      <c r="G1938" s="67">
        <v>1</v>
      </c>
      <c r="H1938" s="26">
        <v>4.0999999999999996</v>
      </c>
      <c r="I1938" s="26">
        <v>2.0499999999999998</v>
      </c>
      <c r="J1938" s="67">
        <v>1</v>
      </c>
      <c r="K1938" s="67">
        <v>2</v>
      </c>
      <c r="L1938" s="67">
        <v>12</v>
      </c>
      <c r="M1938" s="67">
        <v>0</v>
      </c>
      <c r="N1938" s="67">
        <v>12</v>
      </c>
      <c r="O1938" s="67">
        <v>10</v>
      </c>
      <c r="P1938" s="26">
        <v>20.5</v>
      </c>
      <c r="Q1938" s="26">
        <v>2.0499999999999998</v>
      </c>
      <c r="R1938" s="27">
        <v>5.3339519676844733E-3</v>
      </c>
      <c r="S1938" s="67">
        <v>0</v>
      </c>
      <c r="T1938" s="25" t="s">
        <v>417</v>
      </c>
      <c r="U1938" s="25" t="s">
        <v>417</v>
      </c>
      <c r="V1938" s="25" t="s">
        <v>417</v>
      </c>
      <c r="W1938" s="24">
        <v>1</v>
      </c>
      <c r="X1938" s="24">
        <v>1</v>
      </c>
    </row>
    <row r="1939" spans="1:24" hidden="1" x14ac:dyDescent="0.35">
      <c r="A1939" t="str">
        <f t="shared" si="30"/>
        <v>5457GLUTEN</v>
      </c>
      <c r="B1939" s="34">
        <v>5457</v>
      </c>
      <c r="C1939" s="31" t="s">
        <v>211</v>
      </c>
      <c r="D1939" s="31" t="s">
        <v>210</v>
      </c>
      <c r="E1939" s="31" t="s">
        <v>446</v>
      </c>
      <c r="F1939" s="32">
        <v>2.0499999999999998</v>
      </c>
      <c r="G1939" s="68">
        <v>1</v>
      </c>
      <c r="H1939" s="32">
        <v>51.25</v>
      </c>
      <c r="I1939" s="32">
        <v>49.2</v>
      </c>
      <c r="J1939" s="68">
        <v>24</v>
      </c>
      <c r="K1939" s="68">
        <v>25</v>
      </c>
      <c r="L1939" s="68">
        <v>29</v>
      </c>
      <c r="M1939" s="68">
        <v>10</v>
      </c>
      <c r="N1939" s="68">
        <v>39</v>
      </c>
      <c r="O1939" s="68">
        <v>14</v>
      </c>
      <c r="P1939" s="32">
        <v>28.7</v>
      </c>
      <c r="Q1939" s="32">
        <v>2.0499999999999998</v>
      </c>
      <c r="R1939" s="33">
        <v>3.4891779741057036E-3</v>
      </c>
      <c r="S1939" s="68">
        <v>0</v>
      </c>
      <c r="T1939" s="31" t="s">
        <v>417</v>
      </c>
      <c r="U1939" s="31" t="s">
        <v>417</v>
      </c>
      <c r="V1939" s="31" t="s">
        <v>417</v>
      </c>
      <c r="W1939" s="30">
        <v>1</v>
      </c>
      <c r="X1939" s="30">
        <v>1</v>
      </c>
    </row>
    <row r="1940" spans="1:24" hidden="1" x14ac:dyDescent="0.35">
      <c r="A1940" t="str">
        <f t="shared" si="30"/>
        <v>5462GLUTEN</v>
      </c>
      <c r="B1940" s="28">
        <v>5462</v>
      </c>
      <c r="C1940" s="25" t="s">
        <v>211</v>
      </c>
      <c r="D1940" s="25" t="s">
        <v>210</v>
      </c>
      <c r="E1940" s="25" t="s">
        <v>446</v>
      </c>
      <c r="F1940" s="26">
        <v>-2.0499999999999998</v>
      </c>
      <c r="G1940" s="67">
        <v>-1</v>
      </c>
      <c r="H1940" s="26">
        <v>43.05</v>
      </c>
      <c r="I1940" s="26">
        <v>45.1</v>
      </c>
      <c r="J1940" s="67">
        <v>22</v>
      </c>
      <c r="K1940" s="67">
        <v>21</v>
      </c>
      <c r="L1940" s="67">
        <v>26</v>
      </c>
      <c r="M1940" s="67">
        <v>25</v>
      </c>
      <c r="N1940" s="67">
        <v>51</v>
      </c>
      <c r="O1940" s="67">
        <v>30</v>
      </c>
      <c r="P1940" s="26">
        <v>61.5</v>
      </c>
      <c r="Q1940" s="26">
        <v>2.0499999999999998</v>
      </c>
      <c r="R1940" s="27">
        <v>1.0183820442852126E-2</v>
      </c>
      <c r="S1940" s="67">
        <v>0</v>
      </c>
      <c r="T1940" s="25" t="s">
        <v>417</v>
      </c>
      <c r="U1940" s="25" t="s">
        <v>417</v>
      </c>
      <c r="V1940" s="25" t="s">
        <v>417</v>
      </c>
      <c r="W1940" s="24">
        <v>1</v>
      </c>
      <c r="X1940" s="24">
        <v>1</v>
      </c>
    </row>
    <row r="1941" spans="1:24" hidden="1" x14ac:dyDescent="0.35">
      <c r="A1941" t="str">
        <f t="shared" si="30"/>
        <v>5465GLUTEN</v>
      </c>
      <c r="B1941" s="34">
        <v>5465</v>
      </c>
      <c r="C1941" s="31" t="s">
        <v>211</v>
      </c>
      <c r="D1941" s="31" t="s">
        <v>210</v>
      </c>
      <c r="E1941" s="31" t="s">
        <v>446</v>
      </c>
      <c r="F1941" s="32">
        <v>2.0499999999999998</v>
      </c>
      <c r="G1941" s="68">
        <v>1</v>
      </c>
      <c r="H1941" s="32">
        <v>65.599999999999994</v>
      </c>
      <c r="I1941" s="32">
        <v>63.55</v>
      </c>
      <c r="J1941" s="68">
        <v>31</v>
      </c>
      <c r="K1941" s="68">
        <v>32</v>
      </c>
      <c r="L1941" s="68">
        <v>29</v>
      </c>
      <c r="M1941" s="68">
        <v>20</v>
      </c>
      <c r="N1941" s="68">
        <v>49</v>
      </c>
      <c r="O1941" s="68">
        <v>17</v>
      </c>
      <c r="P1941" s="32">
        <v>34.85</v>
      </c>
      <c r="Q1941" s="32">
        <v>2.0499999999999998</v>
      </c>
      <c r="R1941" s="33">
        <v>4.2587658905431421E-3</v>
      </c>
      <c r="S1941" s="68">
        <v>0</v>
      </c>
      <c r="T1941" s="31" t="s">
        <v>417</v>
      </c>
      <c r="U1941" s="31" t="s">
        <v>417</v>
      </c>
      <c r="V1941" s="31" t="s">
        <v>417</v>
      </c>
      <c r="W1941" s="30">
        <v>1</v>
      </c>
      <c r="X1941" s="30">
        <v>1</v>
      </c>
    </row>
    <row r="1942" spans="1:24" hidden="1" x14ac:dyDescent="0.35">
      <c r="A1942" t="str">
        <f t="shared" si="30"/>
        <v>5477GLUTEN</v>
      </c>
      <c r="B1942" s="28">
        <v>5477</v>
      </c>
      <c r="C1942" s="25" t="s">
        <v>211</v>
      </c>
      <c r="D1942" s="25" t="s">
        <v>210</v>
      </c>
      <c r="E1942" s="25" t="s">
        <v>446</v>
      </c>
      <c r="F1942" s="26">
        <v>2.0499999999999998</v>
      </c>
      <c r="G1942" s="67">
        <v>1</v>
      </c>
      <c r="H1942" s="26">
        <v>10.25</v>
      </c>
      <c r="I1942" s="26">
        <v>8.1999999999999993</v>
      </c>
      <c r="J1942" s="67">
        <v>4</v>
      </c>
      <c r="K1942" s="67">
        <v>5</v>
      </c>
      <c r="L1942" s="67">
        <v>12</v>
      </c>
      <c r="M1942" s="67">
        <v>0</v>
      </c>
      <c r="N1942" s="67">
        <v>12</v>
      </c>
      <c r="O1942" s="67">
        <v>7</v>
      </c>
      <c r="P1942" s="26">
        <v>14.35</v>
      </c>
      <c r="Q1942" s="26">
        <v>2.0499999999999998</v>
      </c>
      <c r="R1942" s="27">
        <v>4.1524938098181563E-3</v>
      </c>
      <c r="S1942" s="67">
        <v>0</v>
      </c>
      <c r="T1942" s="25" t="s">
        <v>417</v>
      </c>
      <c r="U1942" s="25" t="s">
        <v>417</v>
      </c>
      <c r="V1942" s="25" t="s">
        <v>417</v>
      </c>
      <c r="W1942" s="24">
        <v>1</v>
      </c>
      <c r="X1942" s="24">
        <v>1</v>
      </c>
    </row>
    <row r="1943" spans="1:24" hidden="1" x14ac:dyDescent="0.35">
      <c r="A1943" t="str">
        <f t="shared" si="30"/>
        <v>6167GLUTEN</v>
      </c>
      <c r="B1943" s="34">
        <v>6167</v>
      </c>
      <c r="C1943" s="31" t="s">
        <v>211</v>
      </c>
      <c r="D1943" s="31" t="s">
        <v>210</v>
      </c>
      <c r="E1943" s="31" t="s">
        <v>446</v>
      </c>
      <c r="F1943" s="32">
        <v>2.0499999999999998</v>
      </c>
      <c r="G1943" s="68">
        <v>1</v>
      </c>
      <c r="H1943" s="32">
        <v>45.1</v>
      </c>
      <c r="I1943" s="32">
        <v>43.05</v>
      </c>
      <c r="J1943" s="68">
        <v>21</v>
      </c>
      <c r="K1943" s="68">
        <v>22</v>
      </c>
      <c r="L1943" s="68">
        <v>9</v>
      </c>
      <c r="M1943" s="68">
        <v>20</v>
      </c>
      <c r="N1943" s="68">
        <v>29</v>
      </c>
      <c r="O1943" s="68">
        <v>7</v>
      </c>
      <c r="P1943" s="32">
        <v>14.35</v>
      </c>
      <c r="Q1943" s="32">
        <v>2.0499999999999998</v>
      </c>
      <c r="R1943" s="33">
        <v>2.4362691927716589E-3</v>
      </c>
      <c r="S1943" s="68">
        <v>0</v>
      </c>
      <c r="T1943" s="31" t="s">
        <v>417</v>
      </c>
      <c r="U1943" s="31" t="s">
        <v>417</v>
      </c>
      <c r="V1943" s="31" t="s">
        <v>417</v>
      </c>
      <c r="W1943" s="30">
        <v>1</v>
      </c>
      <c r="X1943" s="30">
        <v>1</v>
      </c>
    </row>
    <row r="1944" spans="1:24" hidden="1" x14ac:dyDescent="0.35">
      <c r="A1944" t="str">
        <f t="shared" si="30"/>
        <v>6117GLUTEN</v>
      </c>
      <c r="B1944" s="28">
        <v>6117</v>
      </c>
      <c r="C1944" s="25" t="s">
        <v>211</v>
      </c>
      <c r="D1944" s="25" t="s">
        <v>210</v>
      </c>
      <c r="E1944" s="25" t="s">
        <v>446</v>
      </c>
      <c r="F1944" s="26">
        <v>2.0499999999999998</v>
      </c>
      <c r="G1944" s="67">
        <v>1</v>
      </c>
      <c r="H1944" s="26">
        <v>14.35</v>
      </c>
      <c r="I1944" s="26">
        <v>12.3</v>
      </c>
      <c r="J1944" s="67">
        <v>6</v>
      </c>
      <c r="K1944" s="67">
        <v>7</v>
      </c>
      <c r="L1944" s="67">
        <v>11</v>
      </c>
      <c r="M1944" s="67">
        <v>0</v>
      </c>
      <c r="N1944" s="67">
        <v>11</v>
      </c>
      <c r="O1944" s="67">
        <v>4</v>
      </c>
      <c r="P1944" s="26">
        <v>8.1999999999999993</v>
      </c>
      <c r="Q1944" s="26">
        <v>2.0499999999999998</v>
      </c>
      <c r="R1944" s="27">
        <v>1.3789663570887194E-3</v>
      </c>
      <c r="S1944" s="67">
        <v>0</v>
      </c>
      <c r="T1944" s="25" t="s">
        <v>417</v>
      </c>
      <c r="U1944" s="25" t="s">
        <v>417</v>
      </c>
      <c r="V1944" s="25" t="s">
        <v>417</v>
      </c>
      <c r="W1944" s="24">
        <v>1</v>
      </c>
      <c r="X1944" s="24">
        <v>1</v>
      </c>
    </row>
    <row r="1945" spans="1:24" hidden="1" x14ac:dyDescent="0.35">
      <c r="A1945" t="str">
        <f t="shared" si="30"/>
        <v>5490GLUTEN</v>
      </c>
      <c r="B1945" s="34">
        <v>5490</v>
      </c>
      <c r="C1945" s="31" t="s">
        <v>211</v>
      </c>
      <c r="D1945" s="31" t="s">
        <v>210</v>
      </c>
      <c r="E1945" s="31" t="s">
        <v>446</v>
      </c>
      <c r="F1945" s="32">
        <v>2.0499999999999998</v>
      </c>
      <c r="G1945" s="68">
        <v>1</v>
      </c>
      <c r="H1945" s="32">
        <v>41</v>
      </c>
      <c r="I1945" s="32">
        <v>38.950000000000003</v>
      </c>
      <c r="J1945" s="68">
        <v>19</v>
      </c>
      <c r="K1945" s="68">
        <v>20</v>
      </c>
      <c r="L1945" s="68">
        <v>0</v>
      </c>
      <c r="M1945" s="68">
        <v>30</v>
      </c>
      <c r="N1945" s="68">
        <v>30</v>
      </c>
      <c r="O1945" s="68">
        <v>10</v>
      </c>
      <c r="P1945" s="32">
        <v>20.5</v>
      </c>
      <c r="Q1945" s="32">
        <v>2.0499999999999998</v>
      </c>
      <c r="R1945" s="33">
        <v>3.108129678569055E-3</v>
      </c>
      <c r="S1945" s="68">
        <v>0</v>
      </c>
      <c r="T1945" s="31" t="s">
        <v>417</v>
      </c>
      <c r="U1945" s="31" t="s">
        <v>417</v>
      </c>
      <c r="V1945" s="31" t="s">
        <v>417</v>
      </c>
      <c r="W1945" s="30">
        <v>1</v>
      </c>
      <c r="X1945" s="30">
        <v>1</v>
      </c>
    </row>
    <row r="1946" spans="1:24" hidden="1" x14ac:dyDescent="0.35">
      <c r="A1946" t="str">
        <f t="shared" si="30"/>
        <v>5427SMANGP</v>
      </c>
      <c r="B1946" s="28">
        <v>5427</v>
      </c>
      <c r="C1946" s="25" t="s">
        <v>263</v>
      </c>
      <c r="D1946" s="25" t="s">
        <v>504</v>
      </c>
      <c r="E1946" s="25" t="s">
        <v>446</v>
      </c>
      <c r="F1946" s="26">
        <v>-2.04</v>
      </c>
      <c r="G1946" s="67">
        <v>-0.73</v>
      </c>
      <c r="H1946" s="26">
        <v>6.93</v>
      </c>
      <c r="I1946" s="26">
        <v>8.9700000000000006</v>
      </c>
      <c r="J1946" s="67">
        <v>3.24</v>
      </c>
      <c r="K1946" s="67">
        <v>2.5099999999999998</v>
      </c>
      <c r="L1946" s="67">
        <v>11</v>
      </c>
      <c r="M1946" s="67">
        <v>0</v>
      </c>
      <c r="N1946" s="67">
        <v>11</v>
      </c>
      <c r="O1946" s="67">
        <v>8.5</v>
      </c>
      <c r="P1946" s="26">
        <v>23.573049999999999</v>
      </c>
      <c r="Q1946" s="26">
        <v>2.7732999999999999</v>
      </c>
      <c r="R1946" s="27">
        <v>3.7318540702349812E-3</v>
      </c>
      <c r="S1946" s="67">
        <v>0</v>
      </c>
      <c r="T1946" s="25" t="s">
        <v>417</v>
      </c>
      <c r="U1946" s="25" t="s">
        <v>417</v>
      </c>
      <c r="V1946" s="25" t="s">
        <v>417</v>
      </c>
      <c r="W1946" s="24">
        <v>1</v>
      </c>
      <c r="X1946" s="24">
        <v>1</v>
      </c>
    </row>
    <row r="1947" spans="1:24" hidden="1" x14ac:dyDescent="0.35">
      <c r="A1947" t="str">
        <f t="shared" si="30"/>
        <v>6194RANCHPK</v>
      </c>
      <c r="B1947" s="34">
        <v>6194</v>
      </c>
      <c r="C1947" s="31" t="s">
        <v>200</v>
      </c>
      <c r="D1947" s="31" t="s">
        <v>466</v>
      </c>
      <c r="E1947" s="31" t="s">
        <v>446</v>
      </c>
      <c r="F1947" s="32">
        <v>2.04</v>
      </c>
      <c r="G1947" s="68">
        <v>9</v>
      </c>
      <c r="H1947" s="32">
        <v>2.5</v>
      </c>
      <c r="I1947" s="32">
        <v>0.46</v>
      </c>
      <c r="J1947" s="68">
        <v>2</v>
      </c>
      <c r="K1947" s="68">
        <v>11</v>
      </c>
      <c r="L1947" s="68">
        <v>207</v>
      </c>
      <c r="M1947" s="68">
        <v>0</v>
      </c>
      <c r="N1947" s="68">
        <v>207</v>
      </c>
      <c r="O1947" s="68">
        <v>196</v>
      </c>
      <c r="P1947" s="32">
        <v>44.413600000000002</v>
      </c>
      <c r="Q1947" s="32">
        <v>0.2266</v>
      </c>
      <c r="R1947" s="33">
        <v>6.5137748571628537E-3</v>
      </c>
      <c r="S1947" s="68">
        <v>0</v>
      </c>
      <c r="T1947" s="31" t="s">
        <v>417</v>
      </c>
      <c r="U1947" s="31" t="s">
        <v>417</v>
      </c>
      <c r="V1947" s="31" t="s">
        <v>417</v>
      </c>
      <c r="W1947" s="30">
        <v>1</v>
      </c>
      <c r="X1947" s="30">
        <v>1</v>
      </c>
    </row>
    <row r="1948" spans="1:24" hidden="1" x14ac:dyDescent="0.35">
      <c r="A1948" t="str">
        <f t="shared" si="30"/>
        <v>5457HOTCUP</v>
      </c>
      <c r="B1948" s="28">
        <v>5457</v>
      </c>
      <c r="C1948" s="25" t="s">
        <v>220</v>
      </c>
      <c r="D1948" s="25" t="s">
        <v>464</v>
      </c>
      <c r="E1948" s="25" t="s">
        <v>446</v>
      </c>
      <c r="F1948" s="26">
        <v>-2.04</v>
      </c>
      <c r="G1948" s="67">
        <v>-11</v>
      </c>
      <c r="H1948" s="26">
        <v>5.95</v>
      </c>
      <c r="I1948" s="26">
        <v>7.99</v>
      </c>
      <c r="J1948" s="67">
        <v>43</v>
      </c>
      <c r="K1948" s="67">
        <v>32</v>
      </c>
      <c r="L1948" s="67">
        <v>22</v>
      </c>
      <c r="M1948" s="67">
        <v>120</v>
      </c>
      <c r="N1948" s="67">
        <v>142</v>
      </c>
      <c r="O1948" s="67">
        <v>110</v>
      </c>
      <c r="P1948" s="26">
        <v>20.471</v>
      </c>
      <c r="Q1948" s="26">
        <v>0.18609999999999999</v>
      </c>
      <c r="R1948" s="27">
        <v>2.4887443312863367E-3</v>
      </c>
      <c r="S1948" s="67">
        <v>0</v>
      </c>
      <c r="T1948" s="25" t="s">
        <v>417</v>
      </c>
      <c r="U1948" s="25" t="s">
        <v>417</v>
      </c>
      <c r="V1948" s="25" t="s">
        <v>417</v>
      </c>
      <c r="W1948" s="24">
        <v>1</v>
      </c>
      <c r="X1948" s="24">
        <v>1</v>
      </c>
    </row>
    <row r="1949" spans="1:24" hidden="1" x14ac:dyDescent="0.35">
      <c r="A1949" t="str">
        <f t="shared" si="30"/>
        <v>1484RANCHPK</v>
      </c>
      <c r="B1949" s="34">
        <v>1484</v>
      </c>
      <c r="C1949" s="31" t="s">
        <v>200</v>
      </c>
      <c r="D1949" s="31" t="s">
        <v>466</v>
      </c>
      <c r="E1949" s="31" t="s">
        <v>446</v>
      </c>
      <c r="F1949" s="32">
        <v>2.0299999999999998</v>
      </c>
      <c r="G1949" s="68">
        <v>9</v>
      </c>
      <c r="H1949" s="32">
        <v>4.3</v>
      </c>
      <c r="I1949" s="32">
        <v>2.27</v>
      </c>
      <c r="J1949" s="68">
        <v>10</v>
      </c>
      <c r="K1949" s="68">
        <v>19</v>
      </c>
      <c r="L1949" s="68">
        <v>15</v>
      </c>
      <c r="M1949" s="68">
        <v>120</v>
      </c>
      <c r="N1949" s="68">
        <v>135</v>
      </c>
      <c r="O1949" s="68">
        <v>116</v>
      </c>
      <c r="P1949" s="32">
        <v>26.285599999999999</v>
      </c>
      <c r="Q1949" s="32">
        <v>0.2266</v>
      </c>
      <c r="R1949" s="33">
        <v>6.8393233093544869E-3</v>
      </c>
      <c r="S1949" s="68">
        <v>0</v>
      </c>
      <c r="T1949" s="31" t="s">
        <v>417</v>
      </c>
      <c r="U1949" s="31" t="s">
        <v>417</v>
      </c>
      <c r="V1949" s="31" t="s">
        <v>417</v>
      </c>
      <c r="W1949" s="30">
        <v>1</v>
      </c>
      <c r="X1949" s="30">
        <v>1</v>
      </c>
    </row>
    <row r="1950" spans="1:24" hidden="1" x14ac:dyDescent="0.35">
      <c r="A1950" t="str">
        <f t="shared" si="30"/>
        <v>5457COBAGL</v>
      </c>
      <c r="B1950" s="28">
        <v>5457</v>
      </c>
      <c r="C1950" s="25" t="s">
        <v>217</v>
      </c>
      <c r="D1950" s="25" t="s">
        <v>216</v>
      </c>
      <c r="E1950" s="25" t="s">
        <v>446</v>
      </c>
      <c r="F1950" s="26">
        <v>2.0299999999999998</v>
      </c>
      <c r="G1950" s="67">
        <v>20</v>
      </c>
      <c r="H1950" s="26">
        <v>4.05</v>
      </c>
      <c r="I1950" s="26">
        <v>2.02</v>
      </c>
      <c r="J1950" s="67">
        <v>20</v>
      </c>
      <c r="K1950" s="67">
        <v>40</v>
      </c>
      <c r="L1950" s="67">
        <v>665</v>
      </c>
      <c r="M1950" s="67">
        <v>0</v>
      </c>
      <c r="N1950" s="67">
        <v>665</v>
      </c>
      <c r="O1950" s="67">
        <v>625</v>
      </c>
      <c r="P1950" s="26">
        <v>63.4375</v>
      </c>
      <c r="Q1950" s="26">
        <v>0.10150000000000001</v>
      </c>
      <c r="R1950" s="27">
        <v>7.7123598513007176E-3</v>
      </c>
      <c r="S1950" s="67">
        <v>0</v>
      </c>
      <c r="T1950" s="25" t="s">
        <v>417</v>
      </c>
      <c r="U1950" s="25" t="s">
        <v>417</v>
      </c>
      <c r="V1950" s="25" t="s">
        <v>417</v>
      </c>
      <c r="W1950" s="24">
        <v>1</v>
      </c>
      <c r="X1950" s="24">
        <v>1</v>
      </c>
    </row>
    <row r="1951" spans="1:24" hidden="1" x14ac:dyDescent="0.35">
      <c r="A1951" t="str">
        <f t="shared" si="30"/>
        <v>5477ONIONS</v>
      </c>
      <c r="B1951" s="34">
        <v>5477</v>
      </c>
      <c r="C1951" s="31" t="s">
        <v>52</v>
      </c>
      <c r="D1951" s="31" t="s">
        <v>232</v>
      </c>
      <c r="E1951" s="31" t="s">
        <v>446</v>
      </c>
      <c r="F1951" s="32">
        <v>-2.0299999999999998</v>
      </c>
      <c r="G1951" s="68">
        <v>-0.4</v>
      </c>
      <c r="H1951" s="32">
        <v>30.73</v>
      </c>
      <c r="I1951" s="32">
        <v>32.76</v>
      </c>
      <c r="J1951" s="68">
        <v>6.4</v>
      </c>
      <c r="K1951" s="68">
        <v>6</v>
      </c>
      <c r="L1951" s="68">
        <v>4</v>
      </c>
      <c r="M1951" s="68">
        <v>5</v>
      </c>
      <c r="N1951" s="68">
        <v>9</v>
      </c>
      <c r="O1951" s="68">
        <v>3</v>
      </c>
      <c r="P1951" s="32">
        <v>15.36</v>
      </c>
      <c r="Q1951" s="32">
        <v>5.12</v>
      </c>
      <c r="R1951" s="33">
        <v>4.4447599246555313E-3</v>
      </c>
      <c r="S1951" s="68">
        <v>0</v>
      </c>
      <c r="T1951" s="31" t="s">
        <v>417</v>
      </c>
      <c r="U1951" s="31" t="s">
        <v>417</v>
      </c>
      <c r="V1951" s="31" t="s">
        <v>417</v>
      </c>
      <c r="W1951" s="30">
        <v>1</v>
      </c>
      <c r="X1951" s="30">
        <v>1</v>
      </c>
    </row>
    <row r="1952" spans="1:24" hidden="1" x14ac:dyDescent="0.35">
      <c r="A1952" t="str">
        <f t="shared" si="30"/>
        <v>5423BACON</v>
      </c>
      <c r="B1952" s="28">
        <v>5423</v>
      </c>
      <c r="C1952" s="25" t="s">
        <v>17</v>
      </c>
      <c r="D1952" s="25" t="s">
        <v>167</v>
      </c>
      <c r="E1952" s="25" t="s">
        <v>446</v>
      </c>
      <c r="F1952" s="26">
        <v>-2.0299999999999998</v>
      </c>
      <c r="G1952" s="67">
        <v>-0.35</v>
      </c>
      <c r="H1952" s="26">
        <v>196.95</v>
      </c>
      <c r="I1952" s="26">
        <v>198.98</v>
      </c>
      <c r="J1952" s="67">
        <v>32.85</v>
      </c>
      <c r="K1952" s="67">
        <v>32.5</v>
      </c>
      <c r="L1952" s="67">
        <v>17.5</v>
      </c>
      <c r="M1952" s="67">
        <v>40</v>
      </c>
      <c r="N1952" s="67">
        <v>57.5</v>
      </c>
      <c r="O1952" s="67">
        <v>25</v>
      </c>
      <c r="P1952" s="26">
        <v>151.5</v>
      </c>
      <c r="Q1952" s="26">
        <v>6.06</v>
      </c>
      <c r="R1952" s="27">
        <v>3.3699908256170551E-2</v>
      </c>
      <c r="S1952" s="67">
        <v>0</v>
      </c>
      <c r="T1952" s="25" t="s">
        <v>417</v>
      </c>
      <c r="U1952" s="25" t="s">
        <v>417</v>
      </c>
      <c r="V1952" s="25" t="s">
        <v>417</v>
      </c>
      <c r="W1952" s="24">
        <v>1</v>
      </c>
      <c r="X1952" s="24">
        <v>1</v>
      </c>
    </row>
    <row r="1953" spans="1:24" hidden="1" x14ac:dyDescent="0.35">
      <c r="A1953" t="str">
        <f t="shared" si="30"/>
        <v>5427PMARIN</v>
      </c>
      <c r="B1953" s="34">
        <v>5427</v>
      </c>
      <c r="C1953" s="31" t="s">
        <v>45</v>
      </c>
      <c r="D1953" s="31" t="s">
        <v>215</v>
      </c>
      <c r="E1953" s="31" t="s">
        <v>446</v>
      </c>
      <c r="F1953" s="32">
        <v>2.02</v>
      </c>
      <c r="G1953" s="68">
        <v>0.92</v>
      </c>
      <c r="H1953" s="32">
        <v>31.67</v>
      </c>
      <c r="I1953" s="32">
        <v>29.65</v>
      </c>
      <c r="J1953" s="68">
        <v>13.57</v>
      </c>
      <c r="K1953" s="68">
        <v>14.5</v>
      </c>
      <c r="L1953" s="68">
        <v>31.5</v>
      </c>
      <c r="M1953" s="68">
        <v>20</v>
      </c>
      <c r="N1953" s="68">
        <v>51.5</v>
      </c>
      <c r="O1953" s="68">
        <v>37</v>
      </c>
      <c r="P1953" s="32">
        <v>80.789500000000004</v>
      </c>
      <c r="Q1953" s="32">
        <v>2.1835</v>
      </c>
      <c r="R1953" s="33">
        <v>1.2789801252160796E-2</v>
      </c>
      <c r="S1953" s="68">
        <v>0</v>
      </c>
      <c r="T1953" s="31" t="s">
        <v>417</v>
      </c>
      <c r="U1953" s="31" t="s">
        <v>417</v>
      </c>
      <c r="V1953" s="31" t="s">
        <v>417</v>
      </c>
      <c r="W1953" s="30">
        <v>1</v>
      </c>
      <c r="X1953" s="30">
        <v>1</v>
      </c>
    </row>
    <row r="1954" spans="1:24" hidden="1" x14ac:dyDescent="0.35">
      <c r="A1954" t="str">
        <f t="shared" si="30"/>
        <v>8724PANLIN9</v>
      </c>
      <c r="B1954" s="28">
        <v>8724</v>
      </c>
      <c r="C1954" s="25" t="s">
        <v>230</v>
      </c>
      <c r="D1954" s="25" t="s">
        <v>229</v>
      </c>
      <c r="E1954" s="25" t="s">
        <v>446</v>
      </c>
      <c r="F1954" s="26">
        <v>-2.02</v>
      </c>
      <c r="G1954" s="67">
        <v>-30</v>
      </c>
      <c r="H1954" s="26">
        <v>8.2899999999999991</v>
      </c>
      <c r="I1954" s="26">
        <v>10.31</v>
      </c>
      <c r="J1954" s="67">
        <v>153</v>
      </c>
      <c r="K1954" s="67">
        <v>123</v>
      </c>
      <c r="L1954" s="67">
        <v>27</v>
      </c>
      <c r="M1954" s="67">
        <v>200</v>
      </c>
      <c r="N1954" s="67">
        <v>227</v>
      </c>
      <c r="O1954" s="67">
        <v>104</v>
      </c>
      <c r="P1954" s="26">
        <v>7.0095999999999998</v>
      </c>
      <c r="Q1954" s="26">
        <v>6.7400000000000002E-2</v>
      </c>
      <c r="R1954" s="27">
        <v>1.1975777411547515E-3</v>
      </c>
      <c r="S1954" s="67">
        <v>0</v>
      </c>
      <c r="T1954" s="25" t="s">
        <v>417</v>
      </c>
      <c r="U1954" s="25" t="s">
        <v>417</v>
      </c>
      <c r="V1954" s="25" t="s">
        <v>417</v>
      </c>
      <c r="W1954" s="24">
        <v>1</v>
      </c>
      <c r="X1954" s="24">
        <v>1</v>
      </c>
    </row>
    <row r="1955" spans="1:24" hidden="1" x14ac:dyDescent="0.35">
      <c r="A1955" t="str">
        <f t="shared" si="30"/>
        <v>6192ITSHAKE</v>
      </c>
      <c r="B1955" s="34">
        <v>6192</v>
      </c>
      <c r="C1955" s="31" t="s">
        <v>89</v>
      </c>
      <c r="D1955" s="31" t="s">
        <v>240</v>
      </c>
      <c r="E1955" s="31" t="s">
        <v>446</v>
      </c>
      <c r="F1955" s="32">
        <v>-2.02</v>
      </c>
      <c r="G1955" s="68">
        <v>-0.23</v>
      </c>
      <c r="H1955" s="32">
        <v>14.55</v>
      </c>
      <c r="I1955" s="32">
        <v>16.57</v>
      </c>
      <c r="J1955" s="68">
        <v>1.86</v>
      </c>
      <c r="K1955" s="68">
        <v>1.63</v>
      </c>
      <c r="L1955" s="68">
        <v>6.71</v>
      </c>
      <c r="M1955" s="68">
        <v>0</v>
      </c>
      <c r="N1955" s="68">
        <v>6.71</v>
      </c>
      <c r="O1955" s="68">
        <v>5.08</v>
      </c>
      <c r="P1955" s="32">
        <v>45.482764000000003</v>
      </c>
      <c r="Q1955" s="32">
        <v>8.9533000000000005</v>
      </c>
      <c r="R1955" s="33">
        <v>9.8653718856503703E-3</v>
      </c>
      <c r="S1955" s="68">
        <v>0</v>
      </c>
      <c r="T1955" s="31" t="s">
        <v>417</v>
      </c>
      <c r="U1955" s="31" t="s">
        <v>417</v>
      </c>
      <c r="V1955" s="31" t="s">
        <v>417</v>
      </c>
      <c r="W1955" s="30">
        <v>1</v>
      </c>
      <c r="X1955" s="30">
        <v>1</v>
      </c>
    </row>
    <row r="1956" spans="1:24" hidden="1" x14ac:dyDescent="0.35">
      <c r="A1956" t="str">
        <f t="shared" si="30"/>
        <v>5468BOXLIN</v>
      </c>
      <c r="B1956" s="28">
        <v>5468</v>
      </c>
      <c r="C1956" s="25" t="s">
        <v>252</v>
      </c>
      <c r="D1956" s="25" t="s">
        <v>251</v>
      </c>
      <c r="E1956" s="25" t="s">
        <v>446</v>
      </c>
      <c r="F1956" s="26">
        <v>-2.0099999999999998</v>
      </c>
      <c r="G1956" s="67">
        <v>-47.64</v>
      </c>
      <c r="H1956" s="26">
        <v>-0.37</v>
      </c>
      <c r="I1956" s="26">
        <v>1.64</v>
      </c>
      <c r="J1956" s="67">
        <v>39</v>
      </c>
      <c r="K1956" s="67">
        <v>-8.64</v>
      </c>
      <c r="L1956" s="67">
        <v>240</v>
      </c>
      <c r="M1956" s="67">
        <v>0</v>
      </c>
      <c r="N1956" s="67">
        <v>240</v>
      </c>
      <c r="O1956" s="67">
        <v>248.64</v>
      </c>
      <c r="P1956" s="26">
        <v>10.467744</v>
      </c>
      <c r="Q1956" s="26">
        <v>4.2099999999999999E-2</v>
      </c>
      <c r="R1956" s="27">
        <v>1.6609403443485821E-3</v>
      </c>
      <c r="S1956" s="67">
        <v>0</v>
      </c>
      <c r="T1956" s="25" t="s">
        <v>417</v>
      </c>
      <c r="U1956" s="25" t="s">
        <v>417</v>
      </c>
      <c r="V1956" s="25" t="s">
        <v>417</v>
      </c>
      <c r="W1956" s="24">
        <v>1</v>
      </c>
      <c r="X1956" s="24">
        <v>1</v>
      </c>
    </row>
    <row r="1957" spans="1:24" hidden="1" x14ac:dyDescent="0.35">
      <c r="A1957" t="str">
        <f t="shared" si="30"/>
        <v>6165CORNFL</v>
      </c>
      <c r="B1957" s="34">
        <v>6165</v>
      </c>
      <c r="C1957" s="31" t="s">
        <v>194</v>
      </c>
      <c r="D1957" s="31" t="s">
        <v>471</v>
      </c>
      <c r="E1957" s="31" t="s">
        <v>446</v>
      </c>
      <c r="F1957" s="32">
        <v>2.0099999999999998</v>
      </c>
      <c r="G1957" s="68">
        <v>4.96</v>
      </c>
      <c r="H1957" s="32">
        <v>15.15</v>
      </c>
      <c r="I1957" s="32">
        <v>13.14</v>
      </c>
      <c r="J1957" s="68">
        <v>32.549999999999997</v>
      </c>
      <c r="K1957" s="68">
        <v>37.51</v>
      </c>
      <c r="L1957" s="68">
        <v>87.5</v>
      </c>
      <c r="M1957" s="68">
        <v>0</v>
      </c>
      <c r="N1957" s="68">
        <v>87.5</v>
      </c>
      <c r="O1957" s="68">
        <v>50</v>
      </c>
      <c r="P1957" s="32">
        <v>20.2</v>
      </c>
      <c r="Q1957" s="32">
        <v>0.40400000000000003</v>
      </c>
      <c r="R1957" s="33">
        <v>2.990345669007609E-3</v>
      </c>
      <c r="S1957" s="68">
        <v>0</v>
      </c>
      <c r="T1957" s="31" t="s">
        <v>417</v>
      </c>
      <c r="U1957" s="31" t="s">
        <v>417</v>
      </c>
      <c r="V1957" s="31" t="s">
        <v>417</v>
      </c>
      <c r="W1957" s="30">
        <v>1</v>
      </c>
      <c r="X1957" s="30">
        <v>1</v>
      </c>
    </row>
    <row r="1958" spans="1:24" hidden="1" x14ac:dyDescent="0.35">
      <c r="A1958" t="str">
        <f t="shared" si="30"/>
        <v>148412PANCR</v>
      </c>
      <c r="B1958" s="28">
        <v>1484</v>
      </c>
      <c r="C1958" s="25" t="s">
        <v>103</v>
      </c>
      <c r="D1958" s="25" t="s">
        <v>199</v>
      </c>
      <c r="E1958" s="25" t="s">
        <v>446</v>
      </c>
      <c r="F1958" s="26">
        <v>2.0099999999999998</v>
      </c>
      <c r="G1958" s="67">
        <v>2</v>
      </c>
      <c r="H1958" s="26">
        <v>243.1</v>
      </c>
      <c r="I1958" s="26">
        <v>241.09</v>
      </c>
      <c r="J1958" s="67">
        <v>239</v>
      </c>
      <c r="K1958" s="67">
        <v>241</v>
      </c>
      <c r="L1958" s="67">
        <v>81</v>
      </c>
      <c r="M1958" s="67">
        <v>160</v>
      </c>
      <c r="N1958" s="67">
        <v>241</v>
      </c>
      <c r="O1958" s="67">
        <v>0</v>
      </c>
      <c r="P1958" s="26">
        <v>0</v>
      </c>
      <c r="Q1958" s="26">
        <v>0</v>
      </c>
      <c r="R1958" s="27">
        <v>0</v>
      </c>
      <c r="S1958" s="67">
        <v>0</v>
      </c>
      <c r="T1958" s="25" t="s">
        <v>417</v>
      </c>
      <c r="U1958" s="25" t="s">
        <v>417</v>
      </c>
      <c r="V1958" s="25" t="s">
        <v>417</v>
      </c>
      <c r="W1958" s="24">
        <v>1</v>
      </c>
      <c r="X1958" s="24">
        <v>1</v>
      </c>
    </row>
    <row r="1959" spans="1:24" hidden="1" x14ac:dyDescent="0.35">
      <c r="A1959" t="str">
        <f t="shared" si="30"/>
        <v>6118GRNPEPP</v>
      </c>
      <c r="B1959" s="34">
        <v>6118</v>
      </c>
      <c r="C1959" s="31" t="s">
        <v>57</v>
      </c>
      <c r="D1959" s="31" t="s">
        <v>212</v>
      </c>
      <c r="E1959" s="31" t="s">
        <v>446</v>
      </c>
      <c r="F1959" s="32">
        <v>-2</v>
      </c>
      <c r="G1959" s="68">
        <v>-0.31</v>
      </c>
      <c r="H1959" s="32">
        <v>31.57</v>
      </c>
      <c r="I1959" s="32">
        <v>33.57</v>
      </c>
      <c r="J1959" s="68">
        <v>5.13</v>
      </c>
      <c r="K1959" s="68">
        <v>4.82</v>
      </c>
      <c r="L1959" s="68">
        <v>3.7</v>
      </c>
      <c r="M1959" s="68">
        <v>6</v>
      </c>
      <c r="N1959" s="68">
        <v>9.6999999999999993</v>
      </c>
      <c r="O1959" s="68">
        <v>4.88</v>
      </c>
      <c r="P1959" s="32">
        <v>31.963999999999999</v>
      </c>
      <c r="Q1959" s="32">
        <v>6.55</v>
      </c>
      <c r="R1959" s="33">
        <v>6.1041390489417549E-3</v>
      </c>
      <c r="S1959" s="68">
        <v>0</v>
      </c>
      <c r="T1959" s="31" t="s">
        <v>417</v>
      </c>
      <c r="U1959" s="31" t="s">
        <v>417</v>
      </c>
      <c r="V1959" s="31" t="s">
        <v>417</v>
      </c>
      <c r="W1959" s="30">
        <v>1</v>
      </c>
      <c r="X1959" s="30">
        <v>1</v>
      </c>
    </row>
    <row r="1960" spans="1:24" hidden="1" x14ac:dyDescent="0.35">
      <c r="A1960" t="str">
        <f t="shared" si="30"/>
        <v>4391OREGANO</v>
      </c>
      <c r="B1960" s="28">
        <v>4391</v>
      </c>
      <c r="C1960" s="25" t="s">
        <v>234</v>
      </c>
      <c r="D1960" s="25" t="s">
        <v>233</v>
      </c>
      <c r="E1960" s="25" t="s">
        <v>446</v>
      </c>
      <c r="F1960" s="26">
        <v>-2</v>
      </c>
      <c r="G1960" s="67">
        <v>-0.59</v>
      </c>
      <c r="H1960" s="26">
        <v>-0.01</v>
      </c>
      <c r="I1960" s="26">
        <v>1.99</v>
      </c>
      <c r="J1960" s="67">
        <v>0.57999999999999996</v>
      </c>
      <c r="K1960" s="67">
        <v>-0.01</v>
      </c>
      <c r="L1960" s="67">
        <v>2</v>
      </c>
      <c r="M1960" s="67">
        <v>0</v>
      </c>
      <c r="N1960" s="67">
        <v>2</v>
      </c>
      <c r="O1960" s="67">
        <v>2</v>
      </c>
      <c r="P1960" s="26">
        <v>6.82</v>
      </c>
      <c r="Q1960" s="26">
        <v>3.41</v>
      </c>
      <c r="R1960" s="27">
        <v>1.5199802179700667E-3</v>
      </c>
      <c r="S1960" s="67">
        <v>0</v>
      </c>
      <c r="T1960" s="25" t="s">
        <v>417</v>
      </c>
      <c r="U1960" s="25" t="s">
        <v>417</v>
      </c>
      <c r="V1960" s="25" t="s">
        <v>417</v>
      </c>
      <c r="W1960" s="24">
        <v>1</v>
      </c>
      <c r="X1960" s="24">
        <v>1</v>
      </c>
    </row>
    <row r="1961" spans="1:24" hidden="1" x14ac:dyDescent="0.35">
      <c r="A1961" t="str">
        <f t="shared" si="30"/>
        <v>4283ONIONS</v>
      </c>
      <c r="B1961" s="34">
        <v>4283</v>
      </c>
      <c r="C1961" s="31" t="s">
        <v>52</v>
      </c>
      <c r="D1961" s="31" t="s">
        <v>232</v>
      </c>
      <c r="E1961" s="31" t="s">
        <v>446</v>
      </c>
      <c r="F1961" s="32">
        <v>1.97</v>
      </c>
      <c r="G1961" s="68">
        <v>0.5</v>
      </c>
      <c r="H1961" s="32">
        <v>50.63</v>
      </c>
      <c r="I1961" s="32">
        <v>48.66</v>
      </c>
      <c r="J1961" s="68">
        <v>12.2</v>
      </c>
      <c r="K1961" s="68">
        <v>12.69</v>
      </c>
      <c r="L1961" s="68">
        <v>5.09</v>
      </c>
      <c r="M1961" s="68">
        <v>12</v>
      </c>
      <c r="N1961" s="68">
        <v>17.09</v>
      </c>
      <c r="O1961" s="68">
        <v>4.41</v>
      </c>
      <c r="P1961" s="32">
        <v>17.5959</v>
      </c>
      <c r="Q1961" s="32">
        <v>3.99</v>
      </c>
      <c r="R1961" s="33">
        <v>3.31740507314735E-3</v>
      </c>
      <c r="S1961" s="68">
        <v>0</v>
      </c>
      <c r="T1961" s="31" t="s">
        <v>417</v>
      </c>
      <c r="U1961" s="31" t="s">
        <v>417</v>
      </c>
      <c r="V1961" s="31" t="s">
        <v>417</v>
      </c>
      <c r="W1961" s="30">
        <v>1</v>
      </c>
      <c r="X1961" s="30">
        <v>1</v>
      </c>
    </row>
    <row r="1962" spans="1:24" hidden="1" x14ac:dyDescent="0.35">
      <c r="A1962" t="str">
        <f t="shared" si="30"/>
        <v>4239CORNFL</v>
      </c>
      <c r="B1962" s="28">
        <v>4239</v>
      </c>
      <c r="C1962" s="25" t="s">
        <v>194</v>
      </c>
      <c r="D1962" s="25" t="s">
        <v>471</v>
      </c>
      <c r="E1962" s="25" t="s">
        <v>446</v>
      </c>
      <c r="F1962" s="26">
        <v>-1.96</v>
      </c>
      <c r="G1962" s="67">
        <v>-4.84</v>
      </c>
      <c r="H1962" s="26">
        <v>13.46</v>
      </c>
      <c r="I1962" s="26">
        <v>15.42</v>
      </c>
      <c r="J1962" s="67">
        <v>38.17</v>
      </c>
      <c r="K1962" s="67">
        <v>33.33</v>
      </c>
      <c r="L1962" s="67">
        <v>66.67</v>
      </c>
      <c r="M1962" s="67">
        <v>100</v>
      </c>
      <c r="N1962" s="67">
        <v>166.67</v>
      </c>
      <c r="O1962" s="67">
        <v>133.34</v>
      </c>
      <c r="P1962" s="26">
        <v>53.86936</v>
      </c>
      <c r="Q1962" s="26">
        <v>0.40400000000000003</v>
      </c>
      <c r="R1962" s="27">
        <v>1.1739359670577494E-2</v>
      </c>
      <c r="S1962" s="67">
        <v>0</v>
      </c>
      <c r="T1962" s="25" t="s">
        <v>417</v>
      </c>
      <c r="U1962" s="25" t="s">
        <v>417</v>
      </c>
      <c r="V1962" s="25" t="s">
        <v>417</v>
      </c>
      <c r="W1962" s="24">
        <v>1</v>
      </c>
      <c r="X1962" s="24">
        <v>1</v>
      </c>
    </row>
    <row r="1963" spans="1:24" hidden="1" x14ac:dyDescent="0.35">
      <c r="A1963" t="str">
        <f t="shared" si="30"/>
        <v>4239CAEPK</v>
      </c>
      <c r="B1963" s="34">
        <v>4239</v>
      </c>
      <c r="C1963" s="31" t="s">
        <v>185</v>
      </c>
      <c r="D1963" s="31" t="s">
        <v>486</v>
      </c>
      <c r="E1963" s="31" t="s">
        <v>446</v>
      </c>
      <c r="F1963" s="32">
        <v>1.96</v>
      </c>
      <c r="G1963" s="68">
        <v>7</v>
      </c>
      <c r="H1963" s="32">
        <v>7.84</v>
      </c>
      <c r="I1963" s="32">
        <v>5.88</v>
      </c>
      <c r="J1963" s="68">
        <v>21</v>
      </c>
      <c r="K1963" s="68">
        <v>28</v>
      </c>
      <c r="L1963" s="68">
        <v>73</v>
      </c>
      <c r="M1963" s="68">
        <v>0</v>
      </c>
      <c r="N1963" s="68">
        <v>73</v>
      </c>
      <c r="O1963" s="68">
        <v>45</v>
      </c>
      <c r="P1963" s="32">
        <v>12.586499999999999</v>
      </c>
      <c r="Q1963" s="32">
        <v>0.2797</v>
      </c>
      <c r="R1963" s="33">
        <v>2.7428848327458065E-3</v>
      </c>
      <c r="S1963" s="68">
        <v>0</v>
      </c>
      <c r="T1963" s="31" t="s">
        <v>417</v>
      </c>
      <c r="U1963" s="31" t="s">
        <v>417</v>
      </c>
      <c r="V1963" s="31" t="s">
        <v>417</v>
      </c>
      <c r="W1963" s="30">
        <v>1</v>
      </c>
      <c r="X1963" s="30">
        <v>1</v>
      </c>
    </row>
    <row r="1964" spans="1:24" hidden="1" x14ac:dyDescent="0.35">
      <c r="A1964" t="str">
        <f t="shared" si="30"/>
        <v>6167SALAM</v>
      </c>
      <c r="B1964" s="28">
        <v>6167</v>
      </c>
      <c r="C1964" s="25" t="s">
        <v>254</v>
      </c>
      <c r="D1964" s="25" t="s">
        <v>253</v>
      </c>
      <c r="E1964" s="25" t="s">
        <v>446</v>
      </c>
      <c r="F1964" s="26">
        <v>1.95</v>
      </c>
      <c r="G1964" s="67">
        <v>0.33</v>
      </c>
      <c r="H1964" s="26">
        <v>14.82</v>
      </c>
      <c r="I1964" s="26">
        <v>12.87</v>
      </c>
      <c r="J1964" s="67">
        <v>2.1800000000000002</v>
      </c>
      <c r="K1964" s="67">
        <v>2.5099999999999998</v>
      </c>
      <c r="L1964" s="67">
        <v>1.47</v>
      </c>
      <c r="M1964" s="67">
        <v>1.5</v>
      </c>
      <c r="N1964" s="67">
        <v>2.97</v>
      </c>
      <c r="O1964" s="67">
        <v>0.46</v>
      </c>
      <c r="P1964" s="26">
        <v>2.714</v>
      </c>
      <c r="Q1964" s="26">
        <v>5.9</v>
      </c>
      <c r="R1964" s="27">
        <v>4.6076896091862594E-4</v>
      </c>
      <c r="S1964" s="67">
        <v>0</v>
      </c>
      <c r="T1964" s="25" t="s">
        <v>417</v>
      </c>
      <c r="U1964" s="25" t="s">
        <v>417</v>
      </c>
      <c r="V1964" s="25" t="s">
        <v>417</v>
      </c>
      <c r="W1964" s="24">
        <v>1</v>
      </c>
      <c r="X1964" s="24">
        <v>1</v>
      </c>
    </row>
    <row r="1965" spans="1:24" hidden="1" x14ac:dyDescent="0.35">
      <c r="A1965" t="str">
        <f t="shared" si="30"/>
        <v>6118BLKOLIV</v>
      </c>
      <c r="B1965" s="34">
        <v>6118</v>
      </c>
      <c r="C1965" s="31" t="s">
        <v>72</v>
      </c>
      <c r="D1965" s="31" t="s">
        <v>171</v>
      </c>
      <c r="E1965" s="31" t="s">
        <v>446</v>
      </c>
      <c r="F1965" s="32">
        <v>-1.94</v>
      </c>
      <c r="G1965" s="68">
        <v>-0.36</v>
      </c>
      <c r="H1965" s="32">
        <v>12.59</v>
      </c>
      <c r="I1965" s="32">
        <v>14.53</v>
      </c>
      <c r="J1965" s="68">
        <v>2.72</v>
      </c>
      <c r="K1965" s="68">
        <v>2.36</v>
      </c>
      <c r="L1965" s="68">
        <v>6.9</v>
      </c>
      <c r="M1965" s="68">
        <v>12</v>
      </c>
      <c r="N1965" s="68">
        <v>18.899999999999999</v>
      </c>
      <c r="O1965" s="68">
        <v>16.54</v>
      </c>
      <c r="P1965" s="32">
        <v>88.158199999999994</v>
      </c>
      <c r="Q1965" s="32">
        <v>5.33</v>
      </c>
      <c r="R1965" s="33">
        <v>1.683549965912955E-2</v>
      </c>
      <c r="S1965" s="68">
        <v>0</v>
      </c>
      <c r="T1965" s="31" t="s">
        <v>417</v>
      </c>
      <c r="U1965" s="31" t="s">
        <v>417</v>
      </c>
      <c r="V1965" s="31" t="s">
        <v>417</v>
      </c>
      <c r="W1965" s="30">
        <v>1</v>
      </c>
      <c r="X1965" s="30">
        <v>1</v>
      </c>
    </row>
    <row r="1966" spans="1:24" hidden="1" x14ac:dyDescent="0.35">
      <c r="A1966" t="str">
        <f t="shared" si="30"/>
        <v>5427NAPKIN</v>
      </c>
      <c r="B1966" s="28">
        <v>5427</v>
      </c>
      <c r="C1966" s="25" t="s">
        <v>502</v>
      </c>
      <c r="D1966" s="25" t="s">
        <v>503</v>
      </c>
      <c r="E1966" s="25" t="s">
        <v>446</v>
      </c>
      <c r="F1966" s="26">
        <v>1.93</v>
      </c>
      <c r="G1966" s="67">
        <v>0.41</v>
      </c>
      <c r="H1966" s="26">
        <v>2.37</v>
      </c>
      <c r="I1966" s="26">
        <v>0.44</v>
      </c>
      <c r="J1966" s="67">
        <v>0.09</v>
      </c>
      <c r="K1966" s="67">
        <v>0.49</v>
      </c>
      <c r="L1966" s="67">
        <v>32.5</v>
      </c>
      <c r="M1966" s="67">
        <v>0</v>
      </c>
      <c r="N1966" s="67">
        <v>32.5</v>
      </c>
      <c r="O1966" s="67">
        <v>32</v>
      </c>
      <c r="P1966" s="26">
        <v>151.46559999999999</v>
      </c>
      <c r="Q1966" s="26">
        <v>4.7332999999999998</v>
      </c>
      <c r="R1966" s="27">
        <v>2.3978548209102495E-2</v>
      </c>
      <c r="S1966" s="67">
        <v>0</v>
      </c>
      <c r="T1966" s="25" t="s">
        <v>417</v>
      </c>
      <c r="U1966" s="25" t="s">
        <v>417</v>
      </c>
      <c r="V1966" s="25" t="s">
        <v>417</v>
      </c>
      <c r="W1966" s="24">
        <v>1</v>
      </c>
      <c r="X1966" s="24">
        <v>1</v>
      </c>
    </row>
    <row r="1967" spans="1:24" hidden="1" x14ac:dyDescent="0.35">
      <c r="A1967" t="str">
        <f t="shared" si="30"/>
        <v>5457RANDRE</v>
      </c>
      <c r="B1967" s="34">
        <v>5457</v>
      </c>
      <c r="C1967" s="31" t="s">
        <v>245</v>
      </c>
      <c r="D1967" s="31" t="s">
        <v>497</v>
      </c>
      <c r="E1967" s="31" t="s">
        <v>446</v>
      </c>
      <c r="F1967" s="32">
        <v>-1.93</v>
      </c>
      <c r="G1967" s="68">
        <v>-0.68</v>
      </c>
      <c r="H1967" s="32">
        <v>8.19</v>
      </c>
      <c r="I1967" s="32">
        <v>10.119999999999999</v>
      </c>
      <c r="J1967" s="68">
        <v>3.56</v>
      </c>
      <c r="K1967" s="68">
        <v>2.88</v>
      </c>
      <c r="L1967" s="68">
        <v>10.5</v>
      </c>
      <c r="M1967" s="68">
        <v>8</v>
      </c>
      <c r="N1967" s="68">
        <v>18.5</v>
      </c>
      <c r="O1967" s="68">
        <v>15.63</v>
      </c>
      <c r="P1967" s="32">
        <v>44.564256</v>
      </c>
      <c r="Q1967" s="32">
        <v>2.8512</v>
      </c>
      <c r="R1967" s="33">
        <v>5.417861340334772E-3</v>
      </c>
      <c r="S1967" s="68">
        <v>0</v>
      </c>
      <c r="T1967" s="31" t="s">
        <v>417</v>
      </c>
      <c r="U1967" s="31" t="s">
        <v>417</v>
      </c>
      <c r="V1967" s="31" t="s">
        <v>417</v>
      </c>
      <c r="W1967" s="30">
        <v>1</v>
      </c>
      <c r="X1967" s="30">
        <v>1</v>
      </c>
    </row>
    <row r="1968" spans="1:24" hidden="1" x14ac:dyDescent="0.35">
      <c r="A1968" t="str">
        <f t="shared" si="30"/>
        <v>426914THIN</v>
      </c>
      <c r="B1968" s="28">
        <v>4269</v>
      </c>
      <c r="C1968" s="25" t="s">
        <v>114</v>
      </c>
      <c r="D1968" s="25" t="s">
        <v>265</v>
      </c>
      <c r="E1968" s="25" t="s">
        <v>446</v>
      </c>
      <c r="F1968" s="26">
        <v>-1.93</v>
      </c>
      <c r="G1968" s="67">
        <v>-3</v>
      </c>
      <c r="H1968" s="26">
        <v>26.3</v>
      </c>
      <c r="I1968" s="26">
        <v>28.23</v>
      </c>
      <c r="J1968" s="67">
        <v>44</v>
      </c>
      <c r="K1968" s="67">
        <v>41</v>
      </c>
      <c r="L1968" s="67">
        <v>143</v>
      </c>
      <c r="M1968" s="67">
        <v>60</v>
      </c>
      <c r="N1968" s="67">
        <v>203</v>
      </c>
      <c r="O1968" s="67">
        <v>162</v>
      </c>
      <c r="P1968" s="26">
        <v>103.923</v>
      </c>
      <c r="Q1968" s="26">
        <v>0.64149999999999996</v>
      </c>
      <c r="R1968" s="27">
        <v>1.9375848694353097E-2</v>
      </c>
      <c r="S1968" s="67">
        <v>0</v>
      </c>
      <c r="T1968" s="25" t="s">
        <v>417</v>
      </c>
      <c r="U1968" s="25" t="s">
        <v>417</v>
      </c>
      <c r="V1968" s="25" t="s">
        <v>417</v>
      </c>
      <c r="W1968" s="24">
        <v>1</v>
      </c>
      <c r="X1968" s="24">
        <v>1</v>
      </c>
    </row>
    <row r="1969" spans="1:24" hidden="1" x14ac:dyDescent="0.35">
      <c r="A1969" t="str">
        <f t="shared" si="30"/>
        <v>1484BOXLIN</v>
      </c>
      <c r="B1969" s="34">
        <v>1484</v>
      </c>
      <c r="C1969" s="31" t="s">
        <v>252</v>
      </c>
      <c r="D1969" s="31" t="s">
        <v>251</v>
      </c>
      <c r="E1969" s="31" t="s">
        <v>446</v>
      </c>
      <c r="F1969" s="32">
        <v>-1.93</v>
      </c>
      <c r="G1969" s="68">
        <v>-46</v>
      </c>
      <c r="H1969" s="32">
        <v>0.84</v>
      </c>
      <c r="I1969" s="32">
        <v>2.77</v>
      </c>
      <c r="J1969" s="68">
        <v>66</v>
      </c>
      <c r="K1969" s="68">
        <v>20</v>
      </c>
      <c r="L1969" s="68">
        <v>120</v>
      </c>
      <c r="M1969" s="68">
        <v>0</v>
      </c>
      <c r="N1969" s="68">
        <v>120</v>
      </c>
      <c r="O1969" s="68">
        <v>100</v>
      </c>
      <c r="P1969" s="32">
        <v>4.21</v>
      </c>
      <c r="Q1969" s="32">
        <v>4.2099999999999999E-2</v>
      </c>
      <c r="R1969" s="33">
        <v>1.0954115992171528E-3</v>
      </c>
      <c r="S1969" s="68">
        <v>0</v>
      </c>
      <c r="T1969" s="31" t="s">
        <v>417</v>
      </c>
      <c r="U1969" s="31" t="s">
        <v>417</v>
      </c>
      <c r="V1969" s="31" t="s">
        <v>417</v>
      </c>
      <c r="W1969" s="30">
        <v>1</v>
      </c>
      <c r="X1969" s="30">
        <v>1</v>
      </c>
    </row>
    <row r="1970" spans="1:24" hidden="1" x14ac:dyDescent="0.35">
      <c r="A1970" t="str">
        <f t="shared" si="30"/>
        <v>1484SUBBOX</v>
      </c>
      <c r="B1970" s="28">
        <v>1484</v>
      </c>
      <c r="C1970" s="25" t="s">
        <v>165</v>
      </c>
      <c r="D1970" s="25" t="s">
        <v>454</v>
      </c>
      <c r="E1970" s="25" t="s">
        <v>446</v>
      </c>
      <c r="F1970" s="26">
        <v>1.92</v>
      </c>
      <c r="G1970" s="67">
        <v>11</v>
      </c>
      <c r="H1970" s="26">
        <v>58.58</v>
      </c>
      <c r="I1970" s="26">
        <v>56.66</v>
      </c>
      <c r="J1970" s="67">
        <v>324</v>
      </c>
      <c r="K1970" s="67">
        <v>335</v>
      </c>
      <c r="L1970" s="67">
        <v>188</v>
      </c>
      <c r="M1970" s="67">
        <v>400</v>
      </c>
      <c r="N1970" s="67">
        <v>588</v>
      </c>
      <c r="O1970" s="67">
        <v>253</v>
      </c>
      <c r="P1970" s="26">
        <v>44.249699999999997</v>
      </c>
      <c r="Q1970" s="26">
        <v>0.1749</v>
      </c>
      <c r="R1970" s="27">
        <v>1.1513452408997444E-2</v>
      </c>
      <c r="S1970" s="67">
        <v>0</v>
      </c>
      <c r="T1970" s="25" t="s">
        <v>417</v>
      </c>
      <c r="U1970" s="25" t="s">
        <v>417</v>
      </c>
      <c r="V1970" s="25" t="s">
        <v>417</v>
      </c>
      <c r="W1970" s="24">
        <v>1</v>
      </c>
      <c r="X1970" s="24">
        <v>1</v>
      </c>
    </row>
    <row r="1971" spans="1:24" hidden="1" x14ac:dyDescent="0.35">
      <c r="A1971" t="str">
        <f t="shared" si="30"/>
        <v>546214THIN</v>
      </c>
      <c r="B1971" s="34">
        <v>5462</v>
      </c>
      <c r="C1971" s="31" t="s">
        <v>114</v>
      </c>
      <c r="D1971" s="31" t="s">
        <v>265</v>
      </c>
      <c r="E1971" s="31" t="s">
        <v>446</v>
      </c>
      <c r="F1971" s="32">
        <v>-1.92</v>
      </c>
      <c r="G1971" s="68">
        <v>-3</v>
      </c>
      <c r="H1971" s="32">
        <v>73.77</v>
      </c>
      <c r="I1971" s="32">
        <v>75.69</v>
      </c>
      <c r="J1971" s="68">
        <v>118</v>
      </c>
      <c r="K1971" s="68">
        <v>115</v>
      </c>
      <c r="L1971" s="68">
        <v>120</v>
      </c>
      <c r="M1971" s="68">
        <v>120</v>
      </c>
      <c r="N1971" s="68">
        <v>240</v>
      </c>
      <c r="O1971" s="68">
        <v>125</v>
      </c>
      <c r="P1971" s="32">
        <v>80.1875</v>
      </c>
      <c r="Q1971" s="32">
        <v>0.64149999999999996</v>
      </c>
      <c r="R1971" s="33">
        <v>1.3278294337580565E-2</v>
      </c>
      <c r="S1971" s="68">
        <v>0</v>
      </c>
      <c r="T1971" s="31" t="s">
        <v>417</v>
      </c>
      <c r="U1971" s="31" t="s">
        <v>417</v>
      </c>
      <c r="V1971" s="31" t="s">
        <v>417</v>
      </c>
      <c r="W1971" s="30">
        <v>1</v>
      </c>
      <c r="X1971" s="30">
        <v>1</v>
      </c>
    </row>
    <row r="1972" spans="1:24" hidden="1" x14ac:dyDescent="0.35">
      <c r="A1972" t="str">
        <f t="shared" si="30"/>
        <v>547714THIN</v>
      </c>
      <c r="B1972" s="28">
        <v>5477</v>
      </c>
      <c r="C1972" s="25" t="s">
        <v>114</v>
      </c>
      <c r="D1972" s="25" t="s">
        <v>265</v>
      </c>
      <c r="E1972" s="25" t="s">
        <v>446</v>
      </c>
      <c r="F1972" s="26">
        <v>1.92</v>
      </c>
      <c r="G1972" s="67">
        <v>3</v>
      </c>
      <c r="H1972" s="26">
        <v>39.770000000000003</v>
      </c>
      <c r="I1972" s="26">
        <v>37.85</v>
      </c>
      <c r="J1972" s="67">
        <v>59</v>
      </c>
      <c r="K1972" s="67">
        <v>62</v>
      </c>
      <c r="L1972" s="67">
        <v>58</v>
      </c>
      <c r="M1972" s="67">
        <v>60</v>
      </c>
      <c r="N1972" s="67">
        <v>118</v>
      </c>
      <c r="O1972" s="67">
        <v>56</v>
      </c>
      <c r="P1972" s="26">
        <v>35.923999999999999</v>
      </c>
      <c r="Q1972" s="26">
        <v>0.64149999999999996</v>
      </c>
      <c r="R1972" s="27">
        <v>1.0395413771700867E-2</v>
      </c>
      <c r="S1972" s="67">
        <v>0</v>
      </c>
      <c r="T1972" s="25" t="s">
        <v>417</v>
      </c>
      <c r="U1972" s="25" t="s">
        <v>417</v>
      </c>
      <c r="V1972" s="25" t="s">
        <v>417</v>
      </c>
      <c r="W1972" s="24">
        <v>1</v>
      </c>
      <c r="X1972" s="24">
        <v>1</v>
      </c>
    </row>
    <row r="1973" spans="1:24" x14ac:dyDescent="0.35">
      <c r="A1973" t="str">
        <f t="shared" si="30"/>
        <v>1368PHLSTK</v>
      </c>
      <c r="B1973" s="34">
        <v>1368</v>
      </c>
      <c r="C1973" s="31" t="s">
        <v>40</v>
      </c>
      <c r="D1973" s="31" t="s">
        <v>243</v>
      </c>
      <c r="E1973" s="31" t="s">
        <v>446</v>
      </c>
      <c r="F1973" s="32">
        <v>1.92</v>
      </c>
      <c r="G1973" s="68">
        <v>0.3</v>
      </c>
      <c r="H1973" s="32">
        <v>144.1</v>
      </c>
      <c r="I1973" s="32">
        <v>142.18</v>
      </c>
      <c r="J1973" s="68">
        <v>21.83</v>
      </c>
      <c r="K1973" s="68">
        <v>22.13</v>
      </c>
      <c r="L1973" s="68">
        <v>12</v>
      </c>
      <c r="M1973" s="68">
        <v>18</v>
      </c>
      <c r="N1973" s="68">
        <v>30</v>
      </c>
      <c r="O1973" s="68">
        <v>7.88</v>
      </c>
      <c r="P1973" s="32">
        <v>51.324804</v>
      </c>
      <c r="Q1973" s="32">
        <v>6.5133000000000001</v>
      </c>
      <c r="R1973" s="33">
        <v>5.420272076625419E-3</v>
      </c>
      <c r="S1973" s="68">
        <v>0</v>
      </c>
      <c r="T1973" s="31" t="s">
        <v>417</v>
      </c>
      <c r="U1973" s="31" t="s">
        <v>417</v>
      </c>
      <c r="V1973" s="31" t="s">
        <v>417</v>
      </c>
      <c r="W1973" s="30">
        <v>1</v>
      </c>
      <c r="X1973" s="30">
        <v>1</v>
      </c>
    </row>
    <row r="1974" spans="1:24" hidden="1" x14ac:dyDescent="0.35">
      <c r="A1974" t="str">
        <f t="shared" si="30"/>
        <v>5477PINEAPL</v>
      </c>
      <c r="B1974" s="28">
        <v>5477</v>
      </c>
      <c r="C1974" s="25" t="s">
        <v>62</v>
      </c>
      <c r="D1974" s="25" t="s">
        <v>244</v>
      </c>
      <c r="E1974" s="25" t="s">
        <v>446</v>
      </c>
      <c r="F1974" s="26">
        <v>-1.92</v>
      </c>
      <c r="G1974" s="67">
        <v>-0.28999999999999998</v>
      </c>
      <c r="H1974" s="26">
        <v>23.7</v>
      </c>
      <c r="I1974" s="26">
        <v>25.62</v>
      </c>
      <c r="J1974" s="67">
        <v>3.93</v>
      </c>
      <c r="K1974" s="67">
        <v>3.63</v>
      </c>
      <c r="L1974" s="67">
        <v>3.5</v>
      </c>
      <c r="M1974" s="67">
        <v>6</v>
      </c>
      <c r="N1974" s="67">
        <v>9.5</v>
      </c>
      <c r="O1974" s="67">
        <v>5.87</v>
      </c>
      <c r="P1974" s="26">
        <v>38.331099999999999</v>
      </c>
      <c r="Q1974" s="26">
        <v>6.53</v>
      </c>
      <c r="R1974" s="27">
        <v>1.1091962053903883E-2</v>
      </c>
      <c r="S1974" s="67">
        <v>0</v>
      </c>
      <c r="T1974" s="25" t="s">
        <v>417</v>
      </c>
      <c r="U1974" s="25" t="s">
        <v>417</v>
      </c>
      <c r="V1974" s="25" t="s">
        <v>417</v>
      </c>
      <c r="W1974" s="24">
        <v>1</v>
      </c>
      <c r="X1974" s="24">
        <v>1</v>
      </c>
    </row>
    <row r="1975" spans="1:24" hidden="1" x14ac:dyDescent="0.35">
      <c r="A1975" t="str">
        <f t="shared" si="30"/>
        <v>6118FORK</v>
      </c>
      <c r="B1975" s="34">
        <v>6118</v>
      </c>
      <c r="C1975" s="31" t="s">
        <v>205</v>
      </c>
      <c r="D1975" s="31" t="s">
        <v>204</v>
      </c>
      <c r="E1975" s="31" t="s">
        <v>446</v>
      </c>
      <c r="F1975" s="32">
        <v>1.92</v>
      </c>
      <c r="G1975" s="68">
        <v>0.06</v>
      </c>
      <c r="H1975" s="32">
        <v>4.16</v>
      </c>
      <c r="I1975" s="32">
        <v>2.2400000000000002</v>
      </c>
      <c r="J1975" s="68">
        <v>7.0000000000000007E-2</v>
      </c>
      <c r="K1975" s="68">
        <v>0.13</v>
      </c>
      <c r="L1975" s="68">
        <v>0.35</v>
      </c>
      <c r="M1975" s="68">
        <v>0</v>
      </c>
      <c r="N1975" s="68">
        <v>0.35</v>
      </c>
      <c r="O1975" s="68">
        <v>0.22</v>
      </c>
      <c r="P1975" s="32">
        <v>7.0686</v>
      </c>
      <c r="Q1975" s="32">
        <v>32.130000000000003</v>
      </c>
      <c r="R1975" s="33">
        <v>1.3498847854257817E-3</v>
      </c>
      <c r="S1975" s="68">
        <v>0</v>
      </c>
      <c r="T1975" s="31" t="s">
        <v>417</v>
      </c>
      <c r="U1975" s="31" t="s">
        <v>417</v>
      </c>
      <c r="V1975" s="31" t="s">
        <v>417</v>
      </c>
      <c r="W1975" s="30">
        <v>1</v>
      </c>
      <c r="X1975" s="30">
        <v>1</v>
      </c>
    </row>
    <row r="1976" spans="1:24" hidden="1" x14ac:dyDescent="0.35">
      <c r="A1976" t="str">
        <f t="shared" si="30"/>
        <v>5427CAYNSAU</v>
      </c>
      <c r="B1976" s="28">
        <v>5427</v>
      </c>
      <c r="C1976" s="25" t="s">
        <v>54</v>
      </c>
      <c r="D1976" s="25" t="s">
        <v>221</v>
      </c>
      <c r="E1976" s="25" t="s">
        <v>446</v>
      </c>
      <c r="F1976" s="26">
        <v>1.91</v>
      </c>
      <c r="G1976" s="67">
        <v>0.57999999999999996</v>
      </c>
      <c r="H1976" s="26">
        <v>9.7799999999999994</v>
      </c>
      <c r="I1976" s="26">
        <v>7.87</v>
      </c>
      <c r="J1976" s="67">
        <v>2.4</v>
      </c>
      <c r="K1976" s="67">
        <v>2.99</v>
      </c>
      <c r="L1976" s="67">
        <v>12</v>
      </c>
      <c r="M1976" s="67">
        <v>12</v>
      </c>
      <c r="N1976" s="67">
        <v>24</v>
      </c>
      <c r="O1976" s="67">
        <v>21</v>
      </c>
      <c r="P1976" s="26">
        <v>68.459999999999994</v>
      </c>
      <c r="Q1976" s="26">
        <v>3.26</v>
      </c>
      <c r="R1976" s="27">
        <v>1.0837915740571831E-2</v>
      </c>
      <c r="S1976" s="67">
        <v>0</v>
      </c>
      <c r="T1976" s="25" t="s">
        <v>417</v>
      </c>
      <c r="U1976" s="25" t="s">
        <v>417</v>
      </c>
      <c r="V1976" s="25" t="s">
        <v>417</v>
      </c>
      <c r="W1976" s="24">
        <v>1</v>
      </c>
      <c r="X1976" s="24">
        <v>1</v>
      </c>
    </row>
    <row r="1977" spans="1:24" hidden="1" x14ac:dyDescent="0.35">
      <c r="A1977" t="str">
        <f t="shared" si="30"/>
        <v>8705MARSAUC</v>
      </c>
      <c r="B1977" s="34">
        <v>8705</v>
      </c>
      <c r="C1977" s="31" t="s">
        <v>231</v>
      </c>
      <c r="D1977" s="31" t="s">
        <v>453</v>
      </c>
      <c r="E1977" s="31" t="s">
        <v>446</v>
      </c>
      <c r="F1977" s="32">
        <v>1.91</v>
      </c>
      <c r="G1977" s="68">
        <v>8</v>
      </c>
      <c r="H1977" s="32">
        <v>31.8</v>
      </c>
      <c r="I1977" s="32">
        <v>29.89</v>
      </c>
      <c r="J1977" s="68">
        <v>125</v>
      </c>
      <c r="K1977" s="68">
        <v>133</v>
      </c>
      <c r="L1977" s="68">
        <v>120</v>
      </c>
      <c r="M1977" s="68">
        <v>120</v>
      </c>
      <c r="N1977" s="68">
        <v>240</v>
      </c>
      <c r="O1977" s="68">
        <v>107</v>
      </c>
      <c r="P1977" s="32">
        <v>25.5837</v>
      </c>
      <c r="Q1977" s="32">
        <v>0.23910000000000001</v>
      </c>
      <c r="R1977" s="33">
        <v>6.3622728710463526E-3</v>
      </c>
      <c r="S1977" s="68">
        <v>0</v>
      </c>
      <c r="T1977" s="31" t="s">
        <v>417</v>
      </c>
      <c r="U1977" s="31" t="s">
        <v>417</v>
      </c>
      <c r="V1977" s="31" t="s">
        <v>417</v>
      </c>
      <c r="W1977" s="30">
        <v>1</v>
      </c>
      <c r="X1977" s="30">
        <v>1</v>
      </c>
    </row>
    <row r="1978" spans="1:24" hidden="1" x14ac:dyDescent="0.35">
      <c r="A1978" t="str">
        <f t="shared" si="30"/>
        <v>1484JALPEPP</v>
      </c>
      <c r="B1978" s="28">
        <v>1484</v>
      </c>
      <c r="C1978" s="25" t="s">
        <v>84</v>
      </c>
      <c r="D1978" s="25" t="s">
        <v>223</v>
      </c>
      <c r="E1978" s="25" t="s">
        <v>446</v>
      </c>
      <c r="F1978" s="26">
        <v>1.9</v>
      </c>
      <c r="G1978" s="67">
        <v>0.31</v>
      </c>
      <c r="H1978" s="26">
        <v>5.75</v>
      </c>
      <c r="I1978" s="26">
        <v>3.85</v>
      </c>
      <c r="J1978" s="67">
        <v>0.61</v>
      </c>
      <c r="K1978" s="67">
        <v>0.93</v>
      </c>
      <c r="L1978" s="67">
        <v>8.2200000000000006</v>
      </c>
      <c r="M1978" s="67">
        <v>0</v>
      </c>
      <c r="N1978" s="67">
        <v>8.2200000000000006</v>
      </c>
      <c r="O1978" s="67">
        <v>7.3</v>
      </c>
      <c r="P1978" s="26">
        <v>45.332999999999998</v>
      </c>
      <c r="Q1978" s="26">
        <v>6.21</v>
      </c>
      <c r="R1978" s="27">
        <v>1.1795319246392206E-2</v>
      </c>
      <c r="S1978" s="67">
        <v>0</v>
      </c>
      <c r="T1978" s="25" t="s">
        <v>417</v>
      </c>
      <c r="U1978" s="25" t="s">
        <v>417</v>
      </c>
      <c r="V1978" s="25" t="s">
        <v>417</v>
      </c>
      <c r="W1978" s="24">
        <v>1</v>
      </c>
      <c r="X1978" s="24">
        <v>1</v>
      </c>
    </row>
    <row r="1979" spans="1:24" hidden="1" x14ac:dyDescent="0.35">
      <c r="A1979" t="str">
        <f t="shared" si="30"/>
        <v>4269BANAPEP</v>
      </c>
      <c r="B1979" s="34">
        <v>4269</v>
      </c>
      <c r="C1979" s="31" t="s">
        <v>87</v>
      </c>
      <c r="D1979" s="31" t="s">
        <v>170</v>
      </c>
      <c r="E1979" s="31" t="s">
        <v>446</v>
      </c>
      <c r="F1979" s="32">
        <v>1.89</v>
      </c>
      <c r="G1979" s="68">
        <v>0.3</v>
      </c>
      <c r="H1979" s="32">
        <v>7.94</v>
      </c>
      <c r="I1979" s="32">
        <v>6.05</v>
      </c>
      <c r="J1979" s="68">
        <v>0.93</v>
      </c>
      <c r="K1979" s="68">
        <v>1.23</v>
      </c>
      <c r="L1979" s="68">
        <v>8.93</v>
      </c>
      <c r="M1979" s="68">
        <v>0</v>
      </c>
      <c r="N1979" s="68">
        <v>8.93</v>
      </c>
      <c r="O1979" s="68">
        <v>7.68</v>
      </c>
      <c r="P1979" s="32">
        <v>48.815615999999999</v>
      </c>
      <c r="Q1979" s="32">
        <v>6.3562000000000003</v>
      </c>
      <c r="R1979" s="33">
        <v>9.1013922763742584E-3</v>
      </c>
      <c r="S1979" s="68">
        <v>0</v>
      </c>
      <c r="T1979" s="31" t="s">
        <v>417</v>
      </c>
      <c r="U1979" s="31" t="s">
        <v>417</v>
      </c>
      <c r="V1979" s="31" t="s">
        <v>417</v>
      </c>
      <c r="W1979" s="30">
        <v>1</v>
      </c>
      <c r="X1979" s="30">
        <v>1</v>
      </c>
    </row>
    <row r="1980" spans="1:24" hidden="1" x14ac:dyDescent="0.35">
      <c r="A1980" t="str">
        <f t="shared" si="30"/>
        <v>5468SMANGP</v>
      </c>
      <c r="B1980" s="28">
        <v>5468</v>
      </c>
      <c r="C1980" s="25" t="s">
        <v>263</v>
      </c>
      <c r="D1980" s="25" t="s">
        <v>504</v>
      </c>
      <c r="E1980" s="25" t="s">
        <v>446</v>
      </c>
      <c r="F1980" s="26">
        <v>1.89</v>
      </c>
      <c r="G1980" s="67">
        <v>0.68</v>
      </c>
      <c r="H1980" s="26">
        <v>4.24</v>
      </c>
      <c r="I1980" s="26">
        <v>2.35</v>
      </c>
      <c r="J1980" s="67">
        <v>0.85</v>
      </c>
      <c r="K1980" s="67">
        <v>1.53</v>
      </c>
      <c r="L1980" s="67">
        <v>4.9000000000000004</v>
      </c>
      <c r="M1980" s="67">
        <v>0</v>
      </c>
      <c r="N1980" s="67">
        <v>4.9000000000000004</v>
      </c>
      <c r="O1980" s="67">
        <v>3.38</v>
      </c>
      <c r="P1980" s="26">
        <v>9.3737539999999999</v>
      </c>
      <c r="Q1980" s="26">
        <v>2.7732999999999999</v>
      </c>
      <c r="R1980" s="27">
        <v>1.4873545050966951E-3</v>
      </c>
      <c r="S1980" s="67">
        <v>0</v>
      </c>
      <c r="T1980" s="25" t="s">
        <v>417</v>
      </c>
      <c r="U1980" s="25" t="s">
        <v>417</v>
      </c>
      <c r="V1980" s="25" t="s">
        <v>417</v>
      </c>
      <c r="W1980" s="24">
        <v>1</v>
      </c>
      <c r="X1980" s="24">
        <v>1</v>
      </c>
    </row>
    <row r="1981" spans="1:24" hidden="1" x14ac:dyDescent="0.35">
      <c r="A1981" t="str">
        <f t="shared" si="30"/>
        <v>4391JALPEPP</v>
      </c>
      <c r="B1981" s="34">
        <v>4391</v>
      </c>
      <c r="C1981" s="31" t="s">
        <v>84</v>
      </c>
      <c r="D1981" s="31" t="s">
        <v>223</v>
      </c>
      <c r="E1981" s="31" t="s">
        <v>446</v>
      </c>
      <c r="F1981" s="32">
        <v>1.88</v>
      </c>
      <c r="G1981" s="68">
        <v>0.3</v>
      </c>
      <c r="H1981" s="32">
        <v>5.52</v>
      </c>
      <c r="I1981" s="32">
        <v>3.64</v>
      </c>
      <c r="J1981" s="68">
        <v>0.57999999999999996</v>
      </c>
      <c r="K1981" s="68">
        <v>0.88</v>
      </c>
      <c r="L1981" s="68">
        <v>6.54</v>
      </c>
      <c r="M1981" s="68">
        <v>0</v>
      </c>
      <c r="N1981" s="68">
        <v>6.54</v>
      </c>
      <c r="O1981" s="68">
        <v>5.65</v>
      </c>
      <c r="P1981" s="32">
        <v>35.086500000000001</v>
      </c>
      <c r="Q1981" s="32">
        <v>6.21</v>
      </c>
      <c r="R1981" s="33">
        <v>7.8197633310567068E-3</v>
      </c>
      <c r="S1981" s="68">
        <v>0</v>
      </c>
      <c r="T1981" s="31" t="s">
        <v>417</v>
      </c>
      <c r="U1981" s="31" t="s">
        <v>417</v>
      </c>
      <c r="V1981" s="31" t="s">
        <v>417</v>
      </c>
      <c r="W1981" s="30">
        <v>1</v>
      </c>
      <c r="X1981" s="30">
        <v>1</v>
      </c>
    </row>
    <row r="1982" spans="1:24" hidden="1" x14ac:dyDescent="0.35">
      <c r="A1982" t="str">
        <f t="shared" si="30"/>
        <v>4283PARCHPA</v>
      </c>
      <c r="B1982" s="28">
        <v>4283</v>
      </c>
      <c r="C1982" s="25" t="s">
        <v>238</v>
      </c>
      <c r="D1982" s="25" t="s">
        <v>237</v>
      </c>
      <c r="E1982" s="25" t="s">
        <v>446</v>
      </c>
      <c r="F1982" s="26">
        <v>-1.88</v>
      </c>
      <c r="G1982" s="67">
        <v>-0.05</v>
      </c>
      <c r="H1982" s="26">
        <v>26.27</v>
      </c>
      <c r="I1982" s="26">
        <v>28.15</v>
      </c>
      <c r="J1982" s="67">
        <v>0.75</v>
      </c>
      <c r="K1982" s="67">
        <v>0.7</v>
      </c>
      <c r="L1982" s="67">
        <v>1.5</v>
      </c>
      <c r="M1982" s="67">
        <v>2</v>
      </c>
      <c r="N1982" s="67">
        <v>3.5</v>
      </c>
      <c r="O1982" s="67">
        <v>2.8</v>
      </c>
      <c r="P1982" s="26">
        <v>105.11199999999999</v>
      </c>
      <c r="Q1982" s="26">
        <v>37.54</v>
      </c>
      <c r="R1982" s="27">
        <v>1.9817064318884754E-2</v>
      </c>
      <c r="S1982" s="67">
        <v>0</v>
      </c>
      <c r="T1982" s="25" t="s">
        <v>417</v>
      </c>
      <c r="U1982" s="25" t="s">
        <v>417</v>
      </c>
      <c r="V1982" s="25" t="s">
        <v>417</v>
      </c>
      <c r="W1982" s="24">
        <v>1</v>
      </c>
      <c r="X1982" s="24">
        <v>1</v>
      </c>
    </row>
    <row r="1983" spans="1:24" hidden="1" x14ac:dyDescent="0.35">
      <c r="A1983" t="str">
        <f t="shared" si="30"/>
        <v>1484GAROIL</v>
      </c>
      <c r="B1983" s="34">
        <v>1484</v>
      </c>
      <c r="C1983" s="31" t="s">
        <v>64</v>
      </c>
      <c r="D1983" s="31" t="s">
        <v>498</v>
      </c>
      <c r="E1983" s="31" t="s">
        <v>446</v>
      </c>
      <c r="F1983" s="32">
        <v>1.88</v>
      </c>
      <c r="G1983" s="68">
        <v>0.2</v>
      </c>
      <c r="H1983" s="32">
        <v>89.57</v>
      </c>
      <c r="I1983" s="32">
        <v>87.69</v>
      </c>
      <c r="J1983" s="68">
        <v>9.4700000000000006</v>
      </c>
      <c r="K1983" s="68">
        <v>9.66</v>
      </c>
      <c r="L1983" s="68">
        <v>6</v>
      </c>
      <c r="M1983" s="68">
        <v>12</v>
      </c>
      <c r="N1983" s="68">
        <v>18</v>
      </c>
      <c r="O1983" s="68">
        <v>8.33</v>
      </c>
      <c r="P1983" s="32">
        <v>77.191610999999995</v>
      </c>
      <c r="Q1983" s="32">
        <v>9.2667000000000002</v>
      </c>
      <c r="R1983" s="33">
        <v>2.0084699774740703E-2</v>
      </c>
      <c r="S1983" s="68">
        <v>0</v>
      </c>
      <c r="T1983" s="31" t="s">
        <v>417</v>
      </c>
      <c r="U1983" s="31" t="s">
        <v>417</v>
      </c>
      <c r="V1983" s="31" t="s">
        <v>417</v>
      </c>
      <c r="W1983" s="30">
        <v>1</v>
      </c>
      <c r="X1983" s="30">
        <v>1</v>
      </c>
    </row>
    <row r="1984" spans="1:24" hidden="1" x14ac:dyDescent="0.35">
      <c r="A1984" t="str">
        <f t="shared" si="30"/>
        <v>5465_FOILSQR</v>
      </c>
      <c r="B1984" s="28">
        <v>5465</v>
      </c>
      <c r="C1984" s="25" t="s">
        <v>509</v>
      </c>
      <c r="D1984" s="25" t="s">
        <v>510</v>
      </c>
      <c r="E1984" s="25" t="s">
        <v>446</v>
      </c>
      <c r="F1984" s="26">
        <v>-1.88</v>
      </c>
      <c r="G1984" s="67">
        <v>-0.18</v>
      </c>
      <c r="H1984" s="26">
        <v>0</v>
      </c>
      <c r="I1984" s="26">
        <v>1.88</v>
      </c>
      <c r="J1984" s="67">
        <v>0.18</v>
      </c>
      <c r="K1984" s="67">
        <v>0</v>
      </c>
      <c r="L1984" s="67">
        <v>0</v>
      </c>
      <c r="M1984" s="67">
        <v>0</v>
      </c>
      <c r="N1984" s="67">
        <v>0</v>
      </c>
      <c r="O1984" s="67">
        <v>0</v>
      </c>
      <c r="P1984" s="26">
        <v>0</v>
      </c>
      <c r="Q1984" s="26">
        <v>0</v>
      </c>
      <c r="R1984" s="27">
        <v>0</v>
      </c>
      <c r="S1984" s="67">
        <v>0</v>
      </c>
      <c r="T1984" s="25" t="s">
        <v>417</v>
      </c>
      <c r="U1984" s="25" t="s">
        <v>417</v>
      </c>
      <c r="V1984" s="25" t="s">
        <v>417</v>
      </c>
      <c r="W1984" s="24">
        <v>1</v>
      </c>
      <c r="X1984" s="24">
        <v>1</v>
      </c>
    </row>
    <row r="1985" spans="1:24" hidden="1" x14ac:dyDescent="0.35">
      <c r="A1985" t="str">
        <f t="shared" si="30"/>
        <v>4283SMANGP</v>
      </c>
      <c r="B1985" s="34">
        <v>4283</v>
      </c>
      <c r="C1985" s="31" t="s">
        <v>263</v>
      </c>
      <c r="D1985" s="31" t="s">
        <v>504</v>
      </c>
      <c r="E1985" s="31" t="s">
        <v>446</v>
      </c>
      <c r="F1985" s="32">
        <v>-1.87</v>
      </c>
      <c r="G1985" s="68">
        <v>-0.68</v>
      </c>
      <c r="H1985" s="32">
        <v>4.6399999999999997</v>
      </c>
      <c r="I1985" s="32">
        <v>6.51</v>
      </c>
      <c r="J1985" s="68">
        <v>2.34</v>
      </c>
      <c r="K1985" s="68">
        <v>1.66</v>
      </c>
      <c r="L1985" s="68">
        <v>2</v>
      </c>
      <c r="M1985" s="68">
        <v>6</v>
      </c>
      <c r="N1985" s="68">
        <v>8</v>
      </c>
      <c r="O1985" s="68">
        <v>6.33</v>
      </c>
      <c r="P1985" s="32">
        <v>17.554988999999999</v>
      </c>
      <c r="Q1985" s="32">
        <v>2.7732999999999999</v>
      </c>
      <c r="R1985" s="33">
        <v>3.3096920059585426E-3</v>
      </c>
      <c r="S1985" s="68">
        <v>0</v>
      </c>
      <c r="T1985" s="31" t="s">
        <v>417</v>
      </c>
      <c r="U1985" s="31" t="s">
        <v>417</v>
      </c>
      <c r="V1985" s="31" t="s">
        <v>417</v>
      </c>
      <c r="W1985" s="30">
        <v>1</v>
      </c>
      <c r="X1985" s="30">
        <v>1</v>
      </c>
    </row>
    <row r="1986" spans="1:24" hidden="1" x14ac:dyDescent="0.35">
      <c r="A1986" t="str">
        <f t="shared" si="30"/>
        <v>5490OREGANO</v>
      </c>
      <c r="B1986" s="28">
        <v>5490</v>
      </c>
      <c r="C1986" s="25" t="s">
        <v>234</v>
      </c>
      <c r="D1986" s="25" t="s">
        <v>233</v>
      </c>
      <c r="E1986" s="25" t="s">
        <v>446</v>
      </c>
      <c r="F1986" s="26">
        <v>-1.87</v>
      </c>
      <c r="G1986" s="67">
        <v>-0.55000000000000004</v>
      </c>
      <c r="H1986" s="26">
        <v>3.07</v>
      </c>
      <c r="I1986" s="26">
        <v>4.9400000000000004</v>
      </c>
      <c r="J1986" s="67">
        <v>1.45</v>
      </c>
      <c r="K1986" s="67">
        <v>0.9</v>
      </c>
      <c r="L1986" s="67">
        <v>2.4</v>
      </c>
      <c r="M1986" s="67">
        <v>1</v>
      </c>
      <c r="N1986" s="67">
        <v>3.4</v>
      </c>
      <c r="O1986" s="67">
        <v>2.5</v>
      </c>
      <c r="P1986" s="26">
        <v>8.5250000000000004</v>
      </c>
      <c r="Q1986" s="26">
        <v>3.41</v>
      </c>
      <c r="R1986" s="27">
        <v>1.2925270980390826E-3</v>
      </c>
      <c r="S1986" s="67">
        <v>0</v>
      </c>
      <c r="T1986" s="25" t="s">
        <v>417</v>
      </c>
      <c r="U1986" s="25" t="s">
        <v>417</v>
      </c>
      <c r="V1986" s="25" t="s">
        <v>417</v>
      </c>
      <c r="W1986" s="24">
        <v>1</v>
      </c>
      <c r="X1986" s="24">
        <v>1</v>
      </c>
    </row>
    <row r="1987" spans="1:24" hidden="1" x14ac:dyDescent="0.35">
      <c r="A1987" t="str">
        <f t="shared" ref="A1987:A2050" si="31">B1987&amp;C1987</f>
        <v>5459TOTS</v>
      </c>
      <c r="B1987" s="34">
        <v>5459</v>
      </c>
      <c r="C1987" s="31" t="s">
        <v>383</v>
      </c>
      <c r="D1987" s="31" t="s">
        <v>522</v>
      </c>
      <c r="E1987" s="31" t="s">
        <v>446</v>
      </c>
      <c r="F1987" s="32">
        <v>-1.87</v>
      </c>
      <c r="G1987" s="68">
        <v>-1</v>
      </c>
      <c r="H1987" s="32">
        <v>15.02</v>
      </c>
      <c r="I1987" s="32">
        <v>16.89</v>
      </c>
      <c r="J1987" s="68">
        <v>9</v>
      </c>
      <c r="K1987" s="68">
        <v>8</v>
      </c>
      <c r="L1987" s="68">
        <v>4</v>
      </c>
      <c r="M1987" s="68">
        <v>12</v>
      </c>
      <c r="N1987" s="68">
        <v>16</v>
      </c>
      <c r="O1987" s="68">
        <v>8</v>
      </c>
      <c r="P1987" s="32">
        <v>15</v>
      </c>
      <c r="Q1987" s="32">
        <v>1.875</v>
      </c>
      <c r="R1987" s="33">
        <v>1.8961650415984478E-3</v>
      </c>
      <c r="S1987" s="68">
        <v>0</v>
      </c>
      <c r="T1987" s="31" t="s">
        <v>417</v>
      </c>
      <c r="U1987" s="31" t="s">
        <v>417</v>
      </c>
      <c r="V1987" s="31" t="s">
        <v>417</v>
      </c>
      <c r="W1987" s="30">
        <v>1</v>
      </c>
      <c r="X1987" s="30">
        <v>1</v>
      </c>
    </row>
    <row r="1988" spans="1:24" hidden="1" x14ac:dyDescent="0.35">
      <c r="A1988" t="str">
        <f t="shared" si="31"/>
        <v>439110THNCS</v>
      </c>
      <c r="B1988" s="28">
        <v>4391</v>
      </c>
      <c r="C1988" s="25" t="s">
        <v>484</v>
      </c>
      <c r="D1988" s="25" t="s">
        <v>485</v>
      </c>
      <c r="E1988" s="25" t="s">
        <v>446</v>
      </c>
      <c r="F1988" s="26">
        <v>-1.87</v>
      </c>
      <c r="G1988" s="67">
        <v>-4</v>
      </c>
      <c r="H1988" s="26">
        <v>0</v>
      </c>
      <c r="I1988" s="26">
        <v>1.87</v>
      </c>
      <c r="J1988" s="67">
        <v>4</v>
      </c>
      <c r="K1988" s="67">
        <v>0</v>
      </c>
      <c r="L1988" s="67">
        <v>0</v>
      </c>
      <c r="M1988" s="67">
        <v>0</v>
      </c>
      <c r="N1988" s="67">
        <v>0</v>
      </c>
      <c r="O1988" s="67">
        <v>0</v>
      </c>
      <c r="P1988" s="26">
        <v>0</v>
      </c>
      <c r="Q1988" s="26">
        <v>0</v>
      </c>
      <c r="R1988" s="27">
        <v>0</v>
      </c>
      <c r="S1988" s="67">
        <v>0</v>
      </c>
      <c r="T1988" s="25" t="s">
        <v>417</v>
      </c>
      <c r="U1988" s="25" t="s">
        <v>417</v>
      </c>
      <c r="V1988" s="25" t="s">
        <v>417</v>
      </c>
      <c r="W1988" s="24">
        <v>1</v>
      </c>
      <c r="X1988" s="24">
        <v>1</v>
      </c>
    </row>
    <row r="1989" spans="1:24" hidden="1" x14ac:dyDescent="0.35">
      <c r="A1989" t="str">
        <f t="shared" si="31"/>
        <v>5457OREGANO</v>
      </c>
      <c r="B1989" s="34">
        <v>5457</v>
      </c>
      <c r="C1989" s="31" t="s">
        <v>234</v>
      </c>
      <c r="D1989" s="31" t="s">
        <v>233</v>
      </c>
      <c r="E1989" s="31" t="s">
        <v>446</v>
      </c>
      <c r="F1989" s="32">
        <v>-1.86</v>
      </c>
      <c r="G1989" s="68">
        <v>-0.55000000000000004</v>
      </c>
      <c r="H1989" s="32">
        <v>0.61</v>
      </c>
      <c r="I1989" s="32">
        <v>2.4700000000000002</v>
      </c>
      <c r="J1989" s="68">
        <v>0.73</v>
      </c>
      <c r="K1989" s="68">
        <v>0.19</v>
      </c>
      <c r="L1989" s="68">
        <v>0.98</v>
      </c>
      <c r="M1989" s="68">
        <v>0</v>
      </c>
      <c r="N1989" s="68">
        <v>0.98</v>
      </c>
      <c r="O1989" s="68">
        <v>0.8</v>
      </c>
      <c r="P1989" s="32">
        <v>2.7280000000000002</v>
      </c>
      <c r="Q1989" s="32">
        <v>3.41</v>
      </c>
      <c r="R1989" s="33">
        <v>3.3165426875820072E-4</v>
      </c>
      <c r="S1989" s="68">
        <v>0</v>
      </c>
      <c r="T1989" s="31" t="s">
        <v>417</v>
      </c>
      <c r="U1989" s="31" t="s">
        <v>417</v>
      </c>
      <c r="V1989" s="31" t="s">
        <v>417</v>
      </c>
      <c r="W1989" s="30">
        <v>1</v>
      </c>
      <c r="X1989" s="30">
        <v>1</v>
      </c>
    </row>
    <row r="1990" spans="1:24" hidden="1" x14ac:dyDescent="0.35">
      <c r="A1990" t="str">
        <f t="shared" si="31"/>
        <v>4293HOTCUP</v>
      </c>
      <c r="B1990" s="28">
        <v>4293</v>
      </c>
      <c r="C1990" s="25" t="s">
        <v>220</v>
      </c>
      <c r="D1990" s="25" t="s">
        <v>464</v>
      </c>
      <c r="E1990" s="25" t="s">
        <v>446</v>
      </c>
      <c r="F1990" s="26">
        <v>1.86</v>
      </c>
      <c r="G1990" s="67">
        <v>10</v>
      </c>
      <c r="H1990" s="26">
        <v>4.46</v>
      </c>
      <c r="I1990" s="26">
        <v>2.6</v>
      </c>
      <c r="J1990" s="67">
        <v>14</v>
      </c>
      <c r="K1990" s="67">
        <v>24</v>
      </c>
      <c r="L1990" s="67">
        <v>114</v>
      </c>
      <c r="M1990" s="67">
        <v>0</v>
      </c>
      <c r="N1990" s="67">
        <v>114</v>
      </c>
      <c r="O1990" s="67">
        <v>90</v>
      </c>
      <c r="P1990" s="26">
        <v>16.748999999999999</v>
      </c>
      <c r="Q1990" s="26">
        <v>0.18609999999999999</v>
      </c>
      <c r="R1990" s="27">
        <v>3.335248245201222E-3</v>
      </c>
      <c r="S1990" s="67">
        <v>0</v>
      </c>
      <c r="T1990" s="25" t="s">
        <v>417</v>
      </c>
      <c r="U1990" s="25" t="s">
        <v>417</v>
      </c>
      <c r="V1990" s="25" t="s">
        <v>417</v>
      </c>
      <c r="W1990" s="24">
        <v>1</v>
      </c>
      <c r="X1990" s="24">
        <v>1</v>
      </c>
    </row>
    <row r="1991" spans="1:24" hidden="1" x14ac:dyDescent="0.35">
      <c r="A1991" t="str">
        <f t="shared" si="31"/>
        <v>5477EZBOX</v>
      </c>
      <c r="B1991" s="34">
        <v>5477</v>
      </c>
      <c r="C1991" s="31" t="s">
        <v>458</v>
      </c>
      <c r="D1991" s="31" t="s">
        <v>459</v>
      </c>
      <c r="E1991" s="31" t="s">
        <v>446</v>
      </c>
      <c r="F1991" s="32">
        <v>-1.85</v>
      </c>
      <c r="G1991" s="68">
        <v>-9</v>
      </c>
      <c r="H1991" s="32">
        <v>48.17</v>
      </c>
      <c r="I1991" s="32">
        <v>50.02</v>
      </c>
      <c r="J1991" s="68">
        <v>243</v>
      </c>
      <c r="K1991" s="68">
        <v>234</v>
      </c>
      <c r="L1991" s="68">
        <v>245</v>
      </c>
      <c r="M1991" s="68">
        <v>200</v>
      </c>
      <c r="N1991" s="68">
        <v>445</v>
      </c>
      <c r="O1991" s="68">
        <v>211</v>
      </c>
      <c r="P1991" s="32">
        <v>43.4238</v>
      </c>
      <c r="Q1991" s="32">
        <v>0.20580000000000001</v>
      </c>
      <c r="R1991" s="33">
        <v>1.2565648829183391E-2</v>
      </c>
      <c r="S1991" s="68">
        <v>0</v>
      </c>
      <c r="T1991" s="31" t="s">
        <v>417</v>
      </c>
      <c r="U1991" s="31" t="s">
        <v>417</v>
      </c>
      <c r="V1991" s="31" t="s">
        <v>417</v>
      </c>
      <c r="W1991" s="30">
        <v>1</v>
      </c>
      <c r="X1991" s="30">
        <v>1</v>
      </c>
    </row>
    <row r="1992" spans="1:24" hidden="1" x14ac:dyDescent="0.35">
      <c r="A1992" t="str">
        <f t="shared" si="31"/>
        <v>4391BOXLIN</v>
      </c>
      <c r="B1992" s="28">
        <v>4391</v>
      </c>
      <c r="C1992" s="25" t="s">
        <v>252</v>
      </c>
      <c r="D1992" s="25" t="s">
        <v>251</v>
      </c>
      <c r="E1992" s="25" t="s">
        <v>446</v>
      </c>
      <c r="F1992" s="26">
        <v>-1.85</v>
      </c>
      <c r="G1992" s="67">
        <v>-44</v>
      </c>
      <c r="H1992" s="26">
        <v>0.02</v>
      </c>
      <c r="I1992" s="26">
        <v>1.87</v>
      </c>
      <c r="J1992" s="67">
        <v>44</v>
      </c>
      <c r="K1992" s="67">
        <v>0</v>
      </c>
      <c r="L1992" s="67">
        <v>206</v>
      </c>
      <c r="M1992" s="67">
        <v>0</v>
      </c>
      <c r="N1992" s="67">
        <v>206</v>
      </c>
      <c r="O1992" s="67">
        <v>206</v>
      </c>
      <c r="P1992" s="26">
        <v>8.6725999999999992</v>
      </c>
      <c r="Q1992" s="26">
        <v>4.2099999999999999E-2</v>
      </c>
      <c r="R1992" s="27">
        <v>1.9328710320186506E-3</v>
      </c>
      <c r="S1992" s="67">
        <v>0</v>
      </c>
      <c r="T1992" s="25" t="s">
        <v>417</v>
      </c>
      <c r="U1992" s="25" t="s">
        <v>417</v>
      </c>
      <c r="V1992" s="25" t="s">
        <v>417</v>
      </c>
      <c r="W1992" s="24">
        <v>1</v>
      </c>
      <c r="X1992" s="24">
        <v>1</v>
      </c>
    </row>
    <row r="1993" spans="1:24" hidden="1" x14ac:dyDescent="0.35">
      <c r="A1993" t="str">
        <f t="shared" si="31"/>
        <v>6118FETA</v>
      </c>
      <c r="B1993" s="34">
        <v>6118</v>
      </c>
      <c r="C1993" s="31" t="s">
        <v>107</v>
      </c>
      <c r="D1993" s="31" t="s">
        <v>201</v>
      </c>
      <c r="E1993" s="31" t="s">
        <v>446</v>
      </c>
      <c r="F1993" s="32">
        <v>-1.85</v>
      </c>
      <c r="G1993" s="68">
        <v>-0.54</v>
      </c>
      <c r="H1993" s="32">
        <v>16.41</v>
      </c>
      <c r="I1993" s="32">
        <v>18.260000000000002</v>
      </c>
      <c r="J1993" s="68">
        <v>5.34</v>
      </c>
      <c r="K1993" s="68">
        <v>4.8</v>
      </c>
      <c r="L1993" s="68">
        <v>3.3</v>
      </c>
      <c r="M1993" s="68">
        <v>6</v>
      </c>
      <c r="N1993" s="68">
        <v>9.3000000000000007</v>
      </c>
      <c r="O1993" s="68">
        <v>4.51</v>
      </c>
      <c r="P1993" s="32">
        <v>15.454416999999999</v>
      </c>
      <c r="Q1993" s="32">
        <v>3.4266999999999999</v>
      </c>
      <c r="R1993" s="33">
        <v>2.951317428617485E-3</v>
      </c>
      <c r="S1993" s="68">
        <v>0</v>
      </c>
      <c r="T1993" s="31" t="s">
        <v>417</v>
      </c>
      <c r="U1993" s="31" t="s">
        <v>417</v>
      </c>
      <c r="V1993" s="31" t="s">
        <v>417</v>
      </c>
      <c r="W1993" s="30">
        <v>1</v>
      </c>
      <c r="X1993" s="30">
        <v>1</v>
      </c>
    </row>
    <row r="1994" spans="1:24" hidden="1" x14ac:dyDescent="0.35">
      <c r="A1994" t="str">
        <f t="shared" si="31"/>
        <v>5459PROV</v>
      </c>
      <c r="B1994" s="28">
        <v>5459</v>
      </c>
      <c r="C1994" s="25" t="s">
        <v>112</v>
      </c>
      <c r="D1994" s="25" t="s">
        <v>255</v>
      </c>
      <c r="E1994" s="25" t="s">
        <v>446</v>
      </c>
      <c r="F1994" s="26">
        <v>1.85</v>
      </c>
      <c r="G1994" s="67">
        <v>0.74</v>
      </c>
      <c r="H1994" s="26">
        <v>9.7200000000000006</v>
      </c>
      <c r="I1994" s="26">
        <v>7.87</v>
      </c>
      <c r="J1994" s="67">
        <v>3.15</v>
      </c>
      <c r="K1994" s="67">
        <v>3.89</v>
      </c>
      <c r="L1994" s="67">
        <v>15.68</v>
      </c>
      <c r="M1994" s="67">
        <v>0</v>
      </c>
      <c r="N1994" s="67">
        <v>15.68</v>
      </c>
      <c r="O1994" s="67">
        <v>11.8</v>
      </c>
      <c r="P1994" s="26">
        <v>29.551919999999999</v>
      </c>
      <c r="Q1994" s="26">
        <v>2.5044</v>
      </c>
      <c r="R1994" s="27">
        <v>3.7356878410742668E-3</v>
      </c>
      <c r="S1994" s="67">
        <v>0</v>
      </c>
      <c r="T1994" s="25" t="s">
        <v>417</v>
      </c>
      <c r="U1994" s="25" t="s">
        <v>417</v>
      </c>
      <c r="V1994" s="25" t="s">
        <v>417</v>
      </c>
      <c r="W1994" s="24">
        <v>1</v>
      </c>
      <c r="X1994" s="24">
        <v>1</v>
      </c>
    </row>
    <row r="1995" spans="1:24" hidden="1" x14ac:dyDescent="0.35">
      <c r="A1995" t="str">
        <f t="shared" si="31"/>
        <v>6118SAUCEBA</v>
      </c>
      <c r="B1995" s="34">
        <v>6118</v>
      </c>
      <c r="C1995" s="31" t="s">
        <v>27</v>
      </c>
      <c r="D1995" s="31" t="s">
        <v>249</v>
      </c>
      <c r="E1995" s="31" t="s">
        <v>446</v>
      </c>
      <c r="F1995" s="32">
        <v>1.85</v>
      </c>
      <c r="G1995" s="68">
        <v>0.38</v>
      </c>
      <c r="H1995" s="32">
        <v>190.9</v>
      </c>
      <c r="I1995" s="32">
        <v>189.05</v>
      </c>
      <c r="J1995" s="68">
        <v>38.61</v>
      </c>
      <c r="K1995" s="68">
        <v>38.979999999999997</v>
      </c>
      <c r="L1995" s="68">
        <v>53</v>
      </c>
      <c r="M1995" s="68">
        <v>12</v>
      </c>
      <c r="N1995" s="68">
        <v>65</v>
      </c>
      <c r="O1995" s="68">
        <v>26</v>
      </c>
      <c r="P1995" s="32">
        <v>127.27</v>
      </c>
      <c r="Q1995" s="32">
        <v>4.8949999999999996</v>
      </c>
      <c r="R1995" s="33">
        <v>2.4304648252997656E-2</v>
      </c>
      <c r="S1995" s="68">
        <v>0</v>
      </c>
      <c r="T1995" s="31" t="s">
        <v>417</v>
      </c>
      <c r="U1995" s="31" t="s">
        <v>417</v>
      </c>
      <c r="V1995" s="31" t="s">
        <v>417</v>
      </c>
      <c r="W1995" s="30">
        <v>1</v>
      </c>
      <c r="X1995" s="30">
        <v>1</v>
      </c>
    </row>
    <row r="1996" spans="1:24" hidden="1" x14ac:dyDescent="0.35">
      <c r="A1996" t="str">
        <f t="shared" si="31"/>
        <v>5459FORK</v>
      </c>
      <c r="B1996" s="28">
        <v>5459</v>
      </c>
      <c r="C1996" s="25" t="s">
        <v>205</v>
      </c>
      <c r="D1996" s="25" t="s">
        <v>204</v>
      </c>
      <c r="E1996" s="25" t="s">
        <v>446</v>
      </c>
      <c r="F1996" s="26">
        <v>-1.83</v>
      </c>
      <c r="G1996" s="67">
        <v>-0.06</v>
      </c>
      <c r="H1996" s="26">
        <v>-0.01</v>
      </c>
      <c r="I1996" s="26">
        <v>1.82</v>
      </c>
      <c r="J1996" s="67">
        <v>0.06</v>
      </c>
      <c r="K1996" s="67">
        <v>0</v>
      </c>
      <c r="L1996" s="67">
        <v>2</v>
      </c>
      <c r="M1996" s="67">
        <v>0</v>
      </c>
      <c r="N1996" s="67">
        <v>2</v>
      </c>
      <c r="O1996" s="67">
        <v>2</v>
      </c>
      <c r="P1996" s="26">
        <v>64.260000000000005</v>
      </c>
      <c r="Q1996" s="26">
        <v>32.130000000000003</v>
      </c>
      <c r="R1996" s="27">
        <v>8.1231710382077514E-3</v>
      </c>
      <c r="S1996" s="67">
        <v>0</v>
      </c>
      <c r="T1996" s="25" t="s">
        <v>417</v>
      </c>
      <c r="U1996" s="25" t="s">
        <v>417</v>
      </c>
      <c r="V1996" s="25" t="s">
        <v>417</v>
      </c>
      <c r="W1996" s="24">
        <v>1</v>
      </c>
      <c r="X1996" s="24">
        <v>1</v>
      </c>
    </row>
    <row r="1997" spans="1:24" hidden="1" x14ac:dyDescent="0.35">
      <c r="A1997" t="str">
        <f t="shared" si="31"/>
        <v>8724FORK</v>
      </c>
      <c r="B1997" s="34">
        <v>8724</v>
      </c>
      <c r="C1997" s="31" t="s">
        <v>205</v>
      </c>
      <c r="D1997" s="31" t="s">
        <v>204</v>
      </c>
      <c r="E1997" s="31" t="s">
        <v>446</v>
      </c>
      <c r="F1997" s="32">
        <v>1.81</v>
      </c>
      <c r="G1997" s="68">
        <v>0.06</v>
      </c>
      <c r="H1997" s="32">
        <v>5.28</v>
      </c>
      <c r="I1997" s="32">
        <v>3.47</v>
      </c>
      <c r="J1997" s="68">
        <v>0.1</v>
      </c>
      <c r="K1997" s="68">
        <v>0.16</v>
      </c>
      <c r="L1997" s="68">
        <v>0.33</v>
      </c>
      <c r="M1997" s="68">
        <v>0</v>
      </c>
      <c r="N1997" s="68">
        <v>0.33</v>
      </c>
      <c r="O1997" s="68">
        <v>0.17</v>
      </c>
      <c r="P1997" s="32">
        <v>5.4621000000000004</v>
      </c>
      <c r="Q1997" s="32">
        <v>32.130000000000003</v>
      </c>
      <c r="R1997" s="33">
        <v>9.3319010784657745E-4</v>
      </c>
      <c r="S1997" s="68">
        <v>0</v>
      </c>
      <c r="T1997" s="31" t="s">
        <v>417</v>
      </c>
      <c r="U1997" s="31" t="s">
        <v>417</v>
      </c>
      <c r="V1997" s="31" t="s">
        <v>417</v>
      </c>
      <c r="W1997" s="30">
        <v>1</v>
      </c>
      <c r="X1997" s="30">
        <v>1</v>
      </c>
    </row>
    <row r="1998" spans="1:24" hidden="1" x14ac:dyDescent="0.35">
      <c r="A1998" t="str">
        <f t="shared" si="31"/>
        <v>5465SUBRL</v>
      </c>
      <c r="B1998" s="28">
        <v>5465</v>
      </c>
      <c r="C1998" s="25" t="s">
        <v>250</v>
      </c>
      <c r="D1998" s="25" t="s">
        <v>24</v>
      </c>
      <c r="E1998" s="25" t="s">
        <v>446</v>
      </c>
      <c r="F1998" s="26">
        <v>1.81</v>
      </c>
      <c r="G1998" s="67">
        <v>3</v>
      </c>
      <c r="H1998" s="26">
        <v>47.58</v>
      </c>
      <c r="I1998" s="26">
        <v>45.77</v>
      </c>
      <c r="J1998" s="67">
        <v>77</v>
      </c>
      <c r="K1998" s="67">
        <v>80</v>
      </c>
      <c r="L1998" s="67">
        <v>18</v>
      </c>
      <c r="M1998" s="67">
        <v>120</v>
      </c>
      <c r="N1998" s="67">
        <v>138</v>
      </c>
      <c r="O1998" s="67">
        <v>58</v>
      </c>
      <c r="P1998" s="26">
        <v>34.486800000000002</v>
      </c>
      <c r="Q1998" s="26">
        <v>0.59460000000000002</v>
      </c>
      <c r="R1998" s="27">
        <v>4.2143818511903366E-3</v>
      </c>
      <c r="S1998" s="67">
        <v>0</v>
      </c>
      <c r="T1998" s="25" t="s">
        <v>417</v>
      </c>
      <c r="U1998" s="25" t="s">
        <v>417</v>
      </c>
      <c r="V1998" s="25" t="s">
        <v>417</v>
      </c>
      <c r="W1998" s="24">
        <v>1</v>
      </c>
      <c r="X1998" s="24">
        <v>1</v>
      </c>
    </row>
    <row r="1999" spans="1:24" hidden="1" x14ac:dyDescent="0.35">
      <c r="A1999" t="str">
        <f t="shared" si="31"/>
        <v>5465BOXLIN</v>
      </c>
      <c r="B1999" s="34">
        <v>5465</v>
      </c>
      <c r="C1999" s="31" t="s">
        <v>252</v>
      </c>
      <c r="D1999" s="31" t="s">
        <v>251</v>
      </c>
      <c r="E1999" s="31" t="s">
        <v>446</v>
      </c>
      <c r="F1999" s="32">
        <v>1.81</v>
      </c>
      <c r="G1999" s="68">
        <v>43</v>
      </c>
      <c r="H1999" s="32">
        <v>5.0599999999999996</v>
      </c>
      <c r="I1999" s="32">
        <v>3.25</v>
      </c>
      <c r="J1999" s="68">
        <v>77</v>
      </c>
      <c r="K1999" s="68">
        <v>120</v>
      </c>
      <c r="L1999" s="68">
        <v>370</v>
      </c>
      <c r="M1999" s="68">
        <v>0</v>
      </c>
      <c r="N1999" s="68">
        <v>370</v>
      </c>
      <c r="O1999" s="68">
        <v>250</v>
      </c>
      <c r="P1999" s="32">
        <v>10.525</v>
      </c>
      <c r="Q1999" s="32">
        <v>4.2099999999999999E-2</v>
      </c>
      <c r="R1999" s="33">
        <v>1.2861839597694857E-3</v>
      </c>
      <c r="S1999" s="68">
        <v>0</v>
      </c>
      <c r="T1999" s="31" t="s">
        <v>417</v>
      </c>
      <c r="U1999" s="31" t="s">
        <v>417</v>
      </c>
      <c r="V1999" s="31" t="s">
        <v>417</v>
      </c>
      <c r="W1999" s="30">
        <v>1</v>
      </c>
      <c r="X1999" s="30">
        <v>1</v>
      </c>
    </row>
    <row r="2000" spans="1:24" hidden="1" x14ac:dyDescent="0.35">
      <c r="A2000" t="str">
        <f t="shared" si="31"/>
        <v>5465RANCHCP</v>
      </c>
      <c r="B2000" s="28">
        <v>5465</v>
      </c>
      <c r="C2000" s="25" t="s">
        <v>246</v>
      </c>
      <c r="D2000" s="25" t="s">
        <v>457</v>
      </c>
      <c r="E2000" s="25" t="s">
        <v>446</v>
      </c>
      <c r="F2000" s="26">
        <v>1.81</v>
      </c>
      <c r="G2000" s="67">
        <v>9</v>
      </c>
      <c r="H2000" s="26">
        <v>60.95</v>
      </c>
      <c r="I2000" s="26">
        <v>59.14</v>
      </c>
      <c r="J2000" s="67">
        <v>293</v>
      </c>
      <c r="K2000" s="67">
        <v>302</v>
      </c>
      <c r="L2000" s="67">
        <v>285</v>
      </c>
      <c r="M2000" s="67">
        <v>120</v>
      </c>
      <c r="N2000" s="67">
        <v>405</v>
      </c>
      <c r="O2000" s="67">
        <v>103</v>
      </c>
      <c r="P2000" s="26">
        <v>20.785399999999999</v>
      </c>
      <c r="Q2000" s="26">
        <v>0.20180000000000001</v>
      </c>
      <c r="R2000" s="27">
        <v>2.5400330714862389E-3</v>
      </c>
      <c r="S2000" s="67">
        <v>0</v>
      </c>
      <c r="T2000" s="25" t="s">
        <v>417</v>
      </c>
      <c r="U2000" s="25" t="s">
        <v>417</v>
      </c>
      <c r="V2000" s="25" t="s">
        <v>417</v>
      </c>
      <c r="W2000" s="24">
        <v>1</v>
      </c>
      <c r="X2000" s="24">
        <v>1</v>
      </c>
    </row>
    <row r="2001" spans="1:24" hidden="1" x14ac:dyDescent="0.35">
      <c r="A2001" t="str">
        <f t="shared" si="31"/>
        <v>1484ICINGCU</v>
      </c>
      <c r="B2001" s="34">
        <v>1484</v>
      </c>
      <c r="C2001" s="31" t="s">
        <v>222</v>
      </c>
      <c r="D2001" s="31" t="s">
        <v>489</v>
      </c>
      <c r="E2001" s="31" t="s">
        <v>446</v>
      </c>
      <c r="F2001" s="32">
        <v>1.81</v>
      </c>
      <c r="G2001" s="68">
        <v>6</v>
      </c>
      <c r="H2001" s="32">
        <v>32.31</v>
      </c>
      <c r="I2001" s="32">
        <v>30.5</v>
      </c>
      <c r="J2001" s="68">
        <v>101</v>
      </c>
      <c r="K2001" s="68">
        <v>107</v>
      </c>
      <c r="L2001" s="68">
        <v>40</v>
      </c>
      <c r="M2001" s="68">
        <v>120</v>
      </c>
      <c r="N2001" s="68">
        <v>160</v>
      </c>
      <c r="O2001" s="68">
        <v>53</v>
      </c>
      <c r="P2001" s="32">
        <v>16.006</v>
      </c>
      <c r="Q2001" s="32">
        <v>0.30199999999999999</v>
      </c>
      <c r="R2001" s="33">
        <v>4.1646456192564723E-3</v>
      </c>
      <c r="S2001" s="68">
        <v>0</v>
      </c>
      <c r="T2001" s="31" t="s">
        <v>417</v>
      </c>
      <c r="U2001" s="31" t="s">
        <v>417</v>
      </c>
      <c r="V2001" s="31" t="s">
        <v>417</v>
      </c>
      <c r="W2001" s="30">
        <v>1</v>
      </c>
      <c r="X2001" s="30">
        <v>1</v>
      </c>
    </row>
    <row r="2002" spans="1:24" hidden="1" x14ac:dyDescent="0.35">
      <c r="A2002" t="str">
        <f t="shared" si="31"/>
        <v>4239ICINGCU</v>
      </c>
      <c r="B2002" s="28">
        <v>4239</v>
      </c>
      <c r="C2002" s="25" t="s">
        <v>222</v>
      </c>
      <c r="D2002" s="25" t="s">
        <v>489</v>
      </c>
      <c r="E2002" s="25" t="s">
        <v>446</v>
      </c>
      <c r="F2002" s="26">
        <v>-1.81</v>
      </c>
      <c r="G2002" s="67">
        <v>-6</v>
      </c>
      <c r="H2002" s="26">
        <v>41.99</v>
      </c>
      <c r="I2002" s="26">
        <v>43.8</v>
      </c>
      <c r="J2002" s="67">
        <v>145</v>
      </c>
      <c r="K2002" s="67">
        <v>139</v>
      </c>
      <c r="L2002" s="67">
        <v>155</v>
      </c>
      <c r="M2002" s="67">
        <v>120</v>
      </c>
      <c r="N2002" s="67">
        <v>275</v>
      </c>
      <c r="O2002" s="67">
        <v>136</v>
      </c>
      <c r="P2002" s="26">
        <v>41.072000000000003</v>
      </c>
      <c r="Q2002" s="26">
        <v>0.30199999999999999</v>
      </c>
      <c r="R2002" s="27">
        <v>8.9505236444234505E-3</v>
      </c>
      <c r="S2002" s="67">
        <v>0</v>
      </c>
      <c r="T2002" s="25" t="s">
        <v>417</v>
      </c>
      <c r="U2002" s="25" t="s">
        <v>417</v>
      </c>
      <c r="V2002" s="25" t="s">
        <v>417</v>
      </c>
      <c r="W2002" s="24">
        <v>1</v>
      </c>
      <c r="X2002" s="24">
        <v>1</v>
      </c>
    </row>
    <row r="2003" spans="1:24" hidden="1" x14ac:dyDescent="0.35">
      <c r="A2003" t="str">
        <f t="shared" si="31"/>
        <v>5477ICINGCU</v>
      </c>
      <c r="B2003" s="34">
        <v>5477</v>
      </c>
      <c r="C2003" s="31" t="s">
        <v>222</v>
      </c>
      <c r="D2003" s="31" t="s">
        <v>489</v>
      </c>
      <c r="E2003" s="31" t="s">
        <v>446</v>
      </c>
      <c r="F2003" s="32">
        <v>-1.81</v>
      </c>
      <c r="G2003" s="68">
        <v>-6</v>
      </c>
      <c r="H2003" s="32">
        <v>17.510000000000002</v>
      </c>
      <c r="I2003" s="32">
        <v>19.32</v>
      </c>
      <c r="J2003" s="68">
        <v>64</v>
      </c>
      <c r="K2003" s="68">
        <v>58</v>
      </c>
      <c r="L2003" s="68">
        <v>117</v>
      </c>
      <c r="M2003" s="68">
        <v>0</v>
      </c>
      <c r="N2003" s="68">
        <v>117</v>
      </c>
      <c r="O2003" s="68">
        <v>59</v>
      </c>
      <c r="P2003" s="32">
        <v>17.818000000000001</v>
      </c>
      <c r="Q2003" s="32">
        <v>0.30199999999999999</v>
      </c>
      <c r="R2003" s="33">
        <v>5.1560372615567888E-3</v>
      </c>
      <c r="S2003" s="68">
        <v>0</v>
      </c>
      <c r="T2003" s="31" t="s">
        <v>417</v>
      </c>
      <c r="U2003" s="31" t="s">
        <v>417</v>
      </c>
      <c r="V2003" s="31" t="s">
        <v>417</v>
      </c>
      <c r="W2003" s="30">
        <v>1</v>
      </c>
      <c r="X2003" s="30">
        <v>1</v>
      </c>
    </row>
    <row r="2004" spans="1:24" hidden="1" x14ac:dyDescent="0.35">
      <c r="A2004" t="str">
        <f t="shared" si="31"/>
        <v>4283PENNE</v>
      </c>
      <c r="B2004" s="28">
        <v>4283</v>
      </c>
      <c r="C2004" s="25" t="s">
        <v>86</v>
      </c>
      <c r="D2004" s="25" t="s">
        <v>482</v>
      </c>
      <c r="E2004" s="25" t="s">
        <v>446</v>
      </c>
      <c r="F2004" s="26">
        <v>1.8</v>
      </c>
      <c r="G2004" s="67">
        <v>1.1599999999999999</v>
      </c>
      <c r="H2004" s="26">
        <v>46.61</v>
      </c>
      <c r="I2004" s="26">
        <v>44.81</v>
      </c>
      <c r="J2004" s="67">
        <v>28.85</v>
      </c>
      <c r="K2004" s="67">
        <v>30</v>
      </c>
      <c r="L2004" s="67">
        <v>18.079999999999998</v>
      </c>
      <c r="M2004" s="67">
        <v>24</v>
      </c>
      <c r="N2004" s="67">
        <v>42.08</v>
      </c>
      <c r="O2004" s="67">
        <v>12.08</v>
      </c>
      <c r="P2004" s="26">
        <v>18.763864000000002</v>
      </c>
      <c r="Q2004" s="26">
        <v>1.5532999999999999</v>
      </c>
      <c r="R2004" s="27">
        <v>3.5376046479831625E-3</v>
      </c>
      <c r="S2004" s="67">
        <v>0</v>
      </c>
      <c r="T2004" s="25" t="s">
        <v>417</v>
      </c>
      <c r="U2004" s="25" t="s">
        <v>417</v>
      </c>
      <c r="V2004" s="25" t="s">
        <v>417</v>
      </c>
      <c r="W2004" s="24">
        <v>1</v>
      </c>
      <c r="X2004" s="24">
        <v>1</v>
      </c>
    </row>
    <row r="2005" spans="1:24" hidden="1" x14ac:dyDescent="0.35">
      <c r="A2005" t="str">
        <f t="shared" si="31"/>
        <v>4269SUBRL</v>
      </c>
      <c r="B2005" s="34">
        <v>4269</v>
      </c>
      <c r="C2005" s="31" t="s">
        <v>250</v>
      </c>
      <c r="D2005" s="31" t="s">
        <v>24</v>
      </c>
      <c r="E2005" s="31" t="s">
        <v>446</v>
      </c>
      <c r="F2005" s="32">
        <v>1.79</v>
      </c>
      <c r="G2005" s="68">
        <v>3</v>
      </c>
      <c r="H2005" s="32">
        <v>22.01</v>
      </c>
      <c r="I2005" s="32">
        <v>20.22</v>
      </c>
      <c r="J2005" s="68">
        <v>34</v>
      </c>
      <c r="K2005" s="68">
        <v>37</v>
      </c>
      <c r="L2005" s="68">
        <v>49</v>
      </c>
      <c r="M2005" s="68">
        <v>24</v>
      </c>
      <c r="N2005" s="68">
        <v>73</v>
      </c>
      <c r="O2005" s="68">
        <v>36</v>
      </c>
      <c r="P2005" s="32">
        <v>21.4056</v>
      </c>
      <c r="Q2005" s="32">
        <v>0.59460000000000002</v>
      </c>
      <c r="R2005" s="33">
        <v>3.9909516354593748E-3</v>
      </c>
      <c r="S2005" s="68">
        <v>0</v>
      </c>
      <c r="T2005" s="31" t="s">
        <v>417</v>
      </c>
      <c r="U2005" s="31" t="s">
        <v>417</v>
      </c>
      <c r="V2005" s="31" t="s">
        <v>417</v>
      </c>
      <c r="W2005" s="30">
        <v>1</v>
      </c>
      <c r="X2005" s="30">
        <v>1</v>
      </c>
    </row>
    <row r="2006" spans="1:24" hidden="1" x14ac:dyDescent="0.35">
      <c r="A2006" t="str">
        <f t="shared" si="31"/>
        <v>6192SUBRL</v>
      </c>
      <c r="B2006" s="28">
        <v>6192</v>
      </c>
      <c r="C2006" s="25" t="s">
        <v>250</v>
      </c>
      <c r="D2006" s="25" t="s">
        <v>24</v>
      </c>
      <c r="E2006" s="25" t="s">
        <v>446</v>
      </c>
      <c r="F2006" s="26">
        <v>1.79</v>
      </c>
      <c r="G2006" s="67">
        <v>3</v>
      </c>
      <c r="H2006" s="26">
        <v>36.270000000000003</v>
      </c>
      <c r="I2006" s="26">
        <v>34.479999999999997</v>
      </c>
      <c r="J2006" s="67">
        <v>58</v>
      </c>
      <c r="K2006" s="67">
        <v>61</v>
      </c>
      <c r="L2006" s="67">
        <v>48</v>
      </c>
      <c r="M2006" s="67">
        <v>48</v>
      </c>
      <c r="N2006" s="67">
        <v>96</v>
      </c>
      <c r="O2006" s="67">
        <v>35</v>
      </c>
      <c r="P2006" s="26">
        <v>20.811</v>
      </c>
      <c r="Q2006" s="26">
        <v>0.59460000000000002</v>
      </c>
      <c r="R2006" s="27">
        <v>4.5139792804208172E-3</v>
      </c>
      <c r="S2006" s="67">
        <v>0</v>
      </c>
      <c r="T2006" s="25" t="s">
        <v>417</v>
      </c>
      <c r="U2006" s="25" t="s">
        <v>417</v>
      </c>
      <c r="V2006" s="25" t="s">
        <v>417</v>
      </c>
      <c r="W2006" s="24">
        <v>1</v>
      </c>
      <c r="X2006" s="24">
        <v>1</v>
      </c>
    </row>
    <row r="2007" spans="1:24" hidden="1" x14ac:dyDescent="0.35">
      <c r="A2007" t="str">
        <f t="shared" si="31"/>
        <v>6118GARSAUC</v>
      </c>
      <c r="B2007" s="34">
        <v>6118</v>
      </c>
      <c r="C2007" s="31" t="s">
        <v>206</v>
      </c>
      <c r="D2007" s="31" t="s">
        <v>460</v>
      </c>
      <c r="E2007" s="31" t="s">
        <v>446</v>
      </c>
      <c r="F2007" s="32">
        <v>1.79</v>
      </c>
      <c r="G2007" s="68">
        <v>8</v>
      </c>
      <c r="H2007" s="32">
        <v>36.549999999999997</v>
      </c>
      <c r="I2007" s="32">
        <v>34.76</v>
      </c>
      <c r="J2007" s="68">
        <v>156</v>
      </c>
      <c r="K2007" s="68">
        <v>164</v>
      </c>
      <c r="L2007" s="68">
        <v>119</v>
      </c>
      <c r="M2007" s="68">
        <v>240</v>
      </c>
      <c r="N2007" s="68">
        <v>359</v>
      </c>
      <c r="O2007" s="68">
        <v>195</v>
      </c>
      <c r="P2007" s="32">
        <v>43.445999999999998</v>
      </c>
      <c r="Q2007" s="32">
        <v>0.2228</v>
      </c>
      <c r="R2007" s="33">
        <v>8.2968472381530298E-3</v>
      </c>
      <c r="S2007" s="68">
        <v>0</v>
      </c>
      <c r="T2007" s="31" t="s">
        <v>417</v>
      </c>
      <c r="U2007" s="31" t="s">
        <v>417</v>
      </c>
      <c r="V2007" s="31" t="s">
        <v>417</v>
      </c>
      <c r="W2007" s="30">
        <v>1</v>
      </c>
      <c r="X2007" s="30">
        <v>1</v>
      </c>
    </row>
    <row r="2008" spans="1:24" hidden="1" x14ac:dyDescent="0.35">
      <c r="A2008" t="str">
        <f t="shared" si="31"/>
        <v>4239GARSAUC</v>
      </c>
      <c r="B2008" s="28">
        <v>4239</v>
      </c>
      <c r="C2008" s="25" t="s">
        <v>206</v>
      </c>
      <c r="D2008" s="25" t="s">
        <v>460</v>
      </c>
      <c r="E2008" s="25" t="s">
        <v>446</v>
      </c>
      <c r="F2008" s="26">
        <v>-1.78</v>
      </c>
      <c r="G2008" s="67">
        <v>-8</v>
      </c>
      <c r="H2008" s="26">
        <v>43.67</v>
      </c>
      <c r="I2008" s="26">
        <v>45.45</v>
      </c>
      <c r="J2008" s="67">
        <v>204</v>
      </c>
      <c r="K2008" s="67">
        <v>196</v>
      </c>
      <c r="L2008" s="67">
        <v>180</v>
      </c>
      <c r="M2008" s="67">
        <v>120</v>
      </c>
      <c r="N2008" s="67">
        <v>300</v>
      </c>
      <c r="O2008" s="67">
        <v>104</v>
      </c>
      <c r="P2008" s="26">
        <v>23.171199999999999</v>
      </c>
      <c r="Q2008" s="26">
        <v>0.2228</v>
      </c>
      <c r="R2008" s="27">
        <v>5.0495318822960811E-3</v>
      </c>
      <c r="S2008" s="67">
        <v>0</v>
      </c>
      <c r="T2008" s="25" t="s">
        <v>417</v>
      </c>
      <c r="U2008" s="25" t="s">
        <v>417</v>
      </c>
      <c r="V2008" s="25" t="s">
        <v>417</v>
      </c>
      <c r="W2008" s="24">
        <v>1</v>
      </c>
      <c r="X2008" s="24">
        <v>1</v>
      </c>
    </row>
    <row r="2009" spans="1:24" hidden="1" x14ac:dyDescent="0.35">
      <c r="A2009" t="str">
        <f t="shared" si="31"/>
        <v>5477SUBRL</v>
      </c>
      <c r="B2009" s="34">
        <v>5477</v>
      </c>
      <c r="C2009" s="31" t="s">
        <v>250</v>
      </c>
      <c r="D2009" s="31" t="s">
        <v>24</v>
      </c>
      <c r="E2009" s="31" t="s">
        <v>446</v>
      </c>
      <c r="F2009" s="32">
        <v>-1.78</v>
      </c>
      <c r="G2009" s="68">
        <v>-3</v>
      </c>
      <c r="H2009" s="32">
        <v>44.59</v>
      </c>
      <c r="I2009" s="32">
        <v>46.37</v>
      </c>
      <c r="J2009" s="68">
        <v>78</v>
      </c>
      <c r="K2009" s="68">
        <v>75</v>
      </c>
      <c r="L2009" s="68">
        <v>11</v>
      </c>
      <c r="M2009" s="68">
        <v>96</v>
      </c>
      <c r="N2009" s="68">
        <v>107</v>
      </c>
      <c r="O2009" s="68">
        <v>32</v>
      </c>
      <c r="P2009" s="32">
        <v>19.027200000000001</v>
      </c>
      <c r="Q2009" s="32">
        <v>0.59460000000000002</v>
      </c>
      <c r="R2009" s="33">
        <v>5.5059463566670399E-3</v>
      </c>
      <c r="S2009" s="68">
        <v>0</v>
      </c>
      <c r="T2009" s="31" t="s">
        <v>417</v>
      </c>
      <c r="U2009" s="31" t="s">
        <v>417</v>
      </c>
      <c r="V2009" s="31" t="s">
        <v>417</v>
      </c>
      <c r="W2009" s="30">
        <v>1</v>
      </c>
      <c r="X2009" s="30">
        <v>1</v>
      </c>
    </row>
    <row r="2010" spans="1:24" hidden="1" x14ac:dyDescent="0.35">
      <c r="A2010" t="str">
        <f t="shared" si="31"/>
        <v>6182RANDRE</v>
      </c>
      <c r="B2010" s="28">
        <v>6182</v>
      </c>
      <c r="C2010" s="25" t="s">
        <v>245</v>
      </c>
      <c r="D2010" s="25" t="s">
        <v>497</v>
      </c>
      <c r="E2010" s="25" t="s">
        <v>446</v>
      </c>
      <c r="F2010" s="26">
        <v>-1.78</v>
      </c>
      <c r="G2010" s="67">
        <v>-0.63</v>
      </c>
      <c r="H2010" s="26">
        <v>2.84</v>
      </c>
      <c r="I2010" s="26">
        <v>4.62</v>
      </c>
      <c r="J2010" s="67">
        <v>1.63</v>
      </c>
      <c r="K2010" s="67">
        <v>1</v>
      </c>
      <c r="L2010" s="67">
        <v>15</v>
      </c>
      <c r="M2010" s="67">
        <v>0</v>
      </c>
      <c r="N2010" s="67">
        <v>15</v>
      </c>
      <c r="O2010" s="67">
        <v>14</v>
      </c>
      <c r="P2010" s="26">
        <v>39.916800000000002</v>
      </c>
      <c r="Q2010" s="26">
        <v>2.8512</v>
      </c>
      <c r="R2010" s="27">
        <v>6.6352863827688945E-3</v>
      </c>
      <c r="S2010" s="67">
        <v>0</v>
      </c>
      <c r="T2010" s="25" t="s">
        <v>417</v>
      </c>
      <c r="U2010" s="25" t="s">
        <v>417</v>
      </c>
      <c r="V2010" s="25" t="s">
        <v>417</v>
      </c>
      <c r="W2010" s="24">
        <v>1</v>
      </c>
      <c r="X2010" s="24">
        <v>1</v>
      </c>
    </row>
    <row r="2011" spans="1:24" hidden="1" x14ac:dyDescent="0.35">
      <c r="A2011" t="str">
        <f t="shared" si="31"/>
        <v>4283CAYNSAU</v>
      </c>
      <c r="B2011" s="34">
        <v>4283</v>
      </c>
      <c r="C2011" s="31" t="s">
        <v>54</v>
      </c>
      <c r="D2011" s="31" t="s">
        <v>221</v>
      </c>
      <c r="E2011" s="31" t="s">
        <v>446</v>
      </c>
      <c r="F2011" s="32">
        <v>-1.76</v>
      </c>
      <c r="G2011" s="68">
        <v>-0.54</v>
      </c>
      <c r="H2011" s="32">
        <v>4.8899999999999997</v>
      </c>
      <c r="I2011" s="32">
        <v>6.65</v>
      </c>
      <c r="J2011" s="68">
        <v>2.0499999999999998</v>
      </c>
      <c r="K2011" s="68">
        <v>1.51</v>
      </c>
      <c r="L2011" s="68">
        <v>9.5</v>
      </c>
      <c r="M2011" s="68">
        <v>0</v>
      </c>
      <c r="N2011" s="68">
        <v>9.5</v>
      </c>
      <c r="O2011" s="68">
        <v>8</v>
      </c>
      <c r="P2011" s="32">
        <v>26.08</v>
      </c>
      <c r="Q2011" s="32">
        <v>3.26</v>
      </c>
      <c r="R2011" s="33">
        <v>4.9169365765708416E-3</v>
      </c>
      <c r="S2011" s="68">
        <v>0</v>
      </c>
      <c r="T2011" s="31" t="s">
        <v>417</v>
      </c>
      <c r="U2011" s="31" t="s">
        <v>417</v>
      </c>
      <c r="V2011" s="31" t="s">
        <v>417</v>
      </c>
      <c r="W2011" s="30">
        <v>1</v>
      </c>
      <c r="X2011" s="30">
        <v>1</v>
      </c>
    </row>
    <row r="2012" spans="1:24" hidden="1" x14ac:dyDescent="0.35">
      <c r="A2012" t="str">
        <f t="shared" si="31"/>
        <v>148412SCRDO</v>
      </c>
      <c r="B2012" s="28">
        <v>1484</v>
      </c>
      <c r="C2012" s="25" t="s">
        <v>98</v>
      </c>
      <c r="D2012" s="25" t="s">
        <v>197</v>
      </c>
      <c r="E2012" s="25" t="s">
        <v>446</v>
      </c>
      <c r="F2012" s="26">
        <v>1.76</v>
      </c>
      <c r="G2012" s="67">
        <v>3</v>
      </c>
      <c r="H2012" s="26">
        <v>232.63</v>
      </c>
      <c r="I2012" s="26">
        <v>230.87</v>
      </c>
      <c r="J2012" s="67">
        <v>393</v>
      </c>
      <c r="K2012" s="67">
        <v>396</v>
      </c>
      <c r="L2012" s="67">
        <v>204</v>
      </c>
      <c r="M2012" s="67">
        <v>280</v>
      </c>
      <c r="N2012" s="67">
        <v>484</v>
      </c>
      <c r="O2012" s="67">
        <v>88</v>
      </c>
      <c r="P2012" s="26">
        <v>51.7</v>
      </c>
      <c r="Q2012" s="26">
        <v>0.58750000000000002</v>
      </c>
      <c r="R2012" s="27">
        <v>1.345196666972133E-2</v>
      </c>
      <c r="S2012" s="67">
        <v>0</v>
      </c>
      <c r="T2012" s="25" t="s">
        <v>417</v>
      </c>
      <c r="U2012" s="25" t="s">
        <v>417</v>
      </c>
      <c r="V2012" s="25" t="s">
        <v>417</v>
      </c>
      <c r="W2012" s="24">
        <v>1</v>
      </c>
      <c r="X2012" s="24">
        <v>1</v>
      </c>
    </row>
    <row r="2013" spans="1:24" hidden="1" x14ac:dyDescent="0.35">
      <c r="A2013" t="str">
        <f t="shared" si="31"/>
        <v>4391FORK</v>
      </c>
      <c r="B2013" s="34">
        <v>4391</v>
      </c>
      <c r="C2013" s="31" t="s">
        <v>205</v>
      </c>
      <c r="D2013" s="31" t="s">
        <v>204</v>
      </c>
      <c r="E2013" s="31" t="s">
        <v>446</v>
      </c>
      <c r="F2013" s="32">
        <v>-1.76</v>
      </c>
      <c r="G2013" s="68">
        <v>-0.05</v>
      </c>
      <c r="H2013" s="32">
        <v>0</v>
      </c>
      <c r="I2013" s="32">
        <v>1.76</v>
      </c>
      <c r="J2013" s="68">
        <v>0.05</v>
      </c>
      <c r="K2013" s="68">
        <v>0</v>
      </c>
      <c r="L2013" s="68">
        <v>1</v>
      </c>
      <c r="M2013" s="68">
        <v>0</v>
      </c>
      <c r="N2013" s="68">
        <v>1</v>
      </c>
      <c r="O2013" s="68">
        <v>1</v>
      </c>
      <c r="P2013" s="32">
        <v>32.130000000000003</v>
      </c>
      <c r="Q2013" s="32">
        <v>32.130000000000003</v>
      </c>
      <c r="R2013" s="33">
        <v>7.1608452204366922E-3</v>
      </c>
      <c r="S2013" s="68">
        <v>0</v>
      </c>
      <c r="T2013" s="31" t="s">
        <v>417</v>
      </c>
      <c r="U2013" s="31" t="s">
        <v>417</v>
      </c>
      <c r="V2013" s="31" t="s">
        <v>417</v>
      </c>
      <c r="W2013" s="30">
        <v>1</v>
      </c>
      <c r="X2013" s="30">
        <v>1</v>
      </c>
    </row>
    <row r="2014" spans="1:24" hidden="1" x14ac:dyDescent="0.35">
      <c r="A2014" t="str">
        <f t="shared" si="31"/>
        <v>5477SAUCEGP</v>
      </c>
      <c r="B2014" s="28">
        <v>5477</v>
      </c>
      <c r="C2014" s="25" t="s">
        <v>42</v>
      </c>
      <c r="D2014" s="25" t="s">
        <v>209</v>
      </c>
      <c r="E2014" s="25" t="s">
        <v>446</v>
      </c>
      <c r="F2014" s="26">
        <v>1.75</v>
      </c>
      <c r="G2014" s="67">
        <v>0.61</v>
      </c>
      <c r="H2014" s="26">
        <v>26.96</v>
      </c>
      <c r="I2014" s="26">
        <v>25.21</v>
      </c>
      <c r="J2014" s="67">
        <v>8.74</v>
      </c>
      <c r="K2014" s="67">
        <v>9.34</v>
      </c>
      <c r="L2014" s="67">
        <v>4.09</v>
      </c>
      <c r="M2014" s="67">
        <v>12</v>
      </c>
      <c r="N2014" s="67">
        <v>16.09</v>
      </c>
      <c r="O2014" s="67">
        <v>6.75</v>
      </c>
      <c r="P2014" s="26">
        <v>19.485225</v>
      </c>
      <c r="Q2014" s="26">
        <v>2.8866999999999998</v>
      </c>
      <c r="R2014" s="27">
        <v>5.6384861460218802E-3</v>
      </c>
      <c r="S2014" s="67">
        <v>0</v>
      </c>
      <c r="T2014" s="25" t="s">
        <v>417</v>
      </c>
      <c r="U2014" s="25" t="s">
        <v>417</v>
      </c>
      <c r="V2014" s="25" t="s">
        <v>417</v>
      </c>
      <c r="W2014" s="24">
        <v>1</v>
      </c>
      <c r="X2014" s="24">
        <v>1</v>
      </c>
    </row>
    <row r="2015" spans="1:24" hidden="1" x14ac:dyDescent="0.35">
      <c r="A2015" t="str">
        <f t="shared" si="31"/>
        <v>5468SALAM</v>
      </c>
      <c r="B2015" s="34">
        <v>5468</v>
      </c>
      <c r="C2015" s="31" t="s">
        <v>254</v>
      </c>
      <c r="D2015" s="31" t="s">
        <v>253</v>
      </c>
      <c r="E2015" s="31" t="s">
        <v>446</v>
      </c>
      <c r="F2015" s="32">
        <v>1.75</v>
      </c>
      <c r="G2015" s="68">
        <v>0.3</v>
      </c>
      <c r="H2015" s="32">
        <v>8.66</v>
      </c>
      <c r="I2015" s="32">
        <v>6.91</v>
      </c>
      <c r="J2015" s="68">
        <v>1.18</v>
      </c>
      <c r="K2015" s="68">
        <v>1.47</v>
      </c>
      <c r="L2015" s="68">
        <v>2</v>
      </c>
      <c r="M2015" s="68">
        <v>1</v>
      </c>
      <c r="N2015" s="68">
        <v>3</v>
      </c>
      <c r="O2015" s="68">
        <v>1.53</v>
      </c>
      <c r="P2015" s="32">
        <v>9.0269999999999992</v>
      </c>
      <c r="Q2015" s="32">
        <v>5.9</v>
      </c>
      <c r="R2015" s="33">
        <v>1.4323342726412348E-3</v>
      </c>
      <c r="S2015" s="68">
        <v>0</v>
      </c>
      <c r="T2015" s="31" t="s">
        <v>417</v>
      </c>
      <c r="U2015" s="31" t="s">
        <v>417</v>
      </c>
      <c r="V2015" s="31" t="s">
        <v>417</v>
      </c>
      <c r="W2015" s="30">
        <v>1</v>
      </c>
      <c r="X2015" s="30">
        <v>1</v>
      </c>
    </row>
    <row r="2016" spans="1:24" hidden="1" x14ac:dyDescent="0.35">
      <c r="A2016" t="str">
        <f t="shared" si="31"/>
        <v>6118SUBBOX</v>
      </c>
      <c r="B2016" s="28">
        <v>6118</v>
      </c>
      <c r="C2016" s="25" t="s">
        <v>165</v>
      </c>
      <c r="D2016" s="25" t="s">
        <v>454</v>
      </c>
      <c r="E2016" s="25" t="s">
        <v>446</v>
      </c>
      <c r="F2016" s="26">
        <v>1.75</v>
      </c>
      <c r="G2016" s="67">
        <v>10</v>
      </c>
      <c r="H2016" s="26">
        <v>46.17</v>
      </c>
      <c r="I2016" s="26">
        <v>44.42</v>
      </c>
      <c r="J2016" s="67">
        <v>254</v>
      </c>
      <c r="K2016" s="67">
        <v>264</v>
      </c>
      <c r="L2016" s="67">
        <v>290</v>
      </c>
      <c r="M2016" s="67">
        <v>200</v>
      </c>
      <c r="N2016" s="67">
        <v>490</v>
      </c>
      <c r="O2016" s="67">
        <v>226</v>
      </c>
      <c r="P2016" s="26">
        <v>39.5274</v>
      </c>
      <c r="Q2016" s="26">
        <v>0.1749</v>
      </c>
      <c r="R2016" s="27">
        <v>7.5485153874089699E-3</v>
      </c>
      <c r="S2016" s="67">
        <v>0</v>
      </c>
      <c r="T2016" s="25" t="s">
        <v>417</v>
      </c>
      <c r="U2016" s="25" t="s">
        <v>417</v>
      </c>
      <c r="V2016" s="25" t="s">
        <v>417</v>
      </c>
      <c r="W2016" s="24">
        <v>1</v>
      </c>
      <c r="X2016" s="24">
        <v>1</v>
      </c>
    </row>
    <row r="2017" spans="1:24" hidden="1" x14ac:dyDescent="0.35">
      <c r="A2017" t="str">
        <f t="shared" si="31"/>
        <v>6167SUBBOX</v>
      </c>
      <c r="B2017" s="34">
        <v>6167</v>
      </c>
      <c r="C2017" s="31" t="s">
        <v>165</v>
      </c>
      <c r="D2017" s="31" t="s">
        <v>454</v>
      </c>
      <c r="E2017" s="31" t="s">
        <v>446</v>
      </c>
      <c r="F2017" s="32">
        <v>-1.75</v>
      </c>
      <c r="G2017" s="68">
        <v>-10</v>
      </c>
      <c r="H2017" s="32">
        <v>95.47</v>
      </c>
      <c r="I2017" s="32">
        <v>97.22</v>
      </c>
      <c r="J2017" s="68">
        <v>556</v>
      </c>
      <c r="K2017" s="68">
        <v>546</v>
      </c>
      <c r="L2017" s="68">
        <v>626</v>
      </c>
      <c r="M2017" s="68">
        <v>0</v>
      </c>
      <c r="N2017" s="68">
        <v>626</v>
      </c>
      <c r="O2017" s="68">
        <v>80</v>
      </c>
      <c r="P2017" s="32">
        <v>13.992000000000001</v>
      </c>
      <c r="Q2017" s="32">
        <v>0.1749</v>
      </c>
      <c r="R2017" s="33">
        <v>2.3754897940948469E-3</v>
      </c>
      <c r="S2017" s="68">
        <v>0</v>
      </c>
      <c r="T2017" s="31" t="s">
        <v>417</v>
      </c>
      <c r="U2017" s="31" t="s">
        <v>417</v>
      </c>
      <c r="V2017" s="31" t="s">
        <v>417</v>
      </c>
      <c r="W2017" s="30">
        <v>1</v>
      </c>
      <c r="X2017" s="30">
        <v>1</v>
      </c>
    </row>
    <row r="2018" spans="1:24" hidden="1" x14ac:dyDescent="0.35">
      <c r="A2018" t="str">
        <f t="shared" si="31"/>
        <v>6194SUBBOX</v>
      </c>
      <c r="B2018" s="28">
        <v>6194</v>
      </c>
      <c r="C2018" s="25" t="s">
        <v>165</v>
      </c>
      <c r="D2018" s="25" t="s">
        <v>454</v>
      </c>
      <c r="E2018" s="25" t="s">
        <v>446</v>
      </c>
      <c r="F2018" s="26">
        <v>1.74</v>
      </c>
      <c r="G2018" s="67">
        <v>10</v>
      </c>
      <c r="H2018" s="26">
        <v>112.43</v>
      </c>
      <c r="I2018" s="26">
        <v>110.69</v>
      </c>
      <c r="J2018" s="67">
        <v>633</v>
      </c>
      <c r="K2018" s="67">
        <v>643</v>
      </c>
      <c r="L2018" s="67">
        <v>593</v>
      </c>
      <c r="M2018" s="67">
        <v>800</v>
      </c>
      <c r="N2018" s="67">
        <v>1393</v>
      </c>
      <c r="O2018" s="67">
        <v>750</v>
      </c>
      <c r="P2018" s="26">
        <v>131.17500000000001</v>
      </c>
      <c r="Q2018" s="26">
        <v>0.1749</v>
      </c>
      <c r="R2018" s="27">
        <v>1.9238350795439625E-2</v>
      </c>
      <c r="S2018" s="67">
        <v>0</v>
      </c>
      <c r="T2018" s="25" t="s">
        <v>417</v>
      </c>
      <c r="U2018" s="25" t="s">
        <v>417</v>
      </c>
      <c r="V2018" s="25" t="s">
        <v>417</v>
      </c>
      <c r="W2018" s="24">
        <v>1</v>
      </c>
      <c r="X2018" s="24">
        <v>1</v>
      </c>
    </row>
    <row r="2019" spans="1:24" hidden="1" x14ac:dyDescent="0.35">
      <c r="A2019" t="str">
        <f t="shared" si="31"/>
        <v>5469BLKOLIV</v>
      </c>
      <c r="B2019" s="34">
        <v>5469</v>
      </c>
      <c r="C2019" s="31" t="s">
        <v>72</v>
      </c>
      <c r="D2019" s="31" t="s">
        <v>171</v>
      </c>
      <c r="E2019" s="31" t="s">
        <v>446</v>
      </c>
      <c r="F2019" s="32">
        <v>1.74</v>
      </c>
      <c r="G2019" s="68">
        <v>0.33</v>
      </c>
      <c r="H2019" s="32">
        <v>24.3</v>
      </c>
      <c r="I2019" s="32">
        <v>22.56</v>
      </c>
      <c r="J2019" s="68">
        <v>4.24</v>
      </c>
      <c r="K2019" s="68">
        <v>4.57</v>
      </c>
      <c r="L2019" s="68">
        <v>19.59</v>
      </c>
      <c r="M2019" s="68">
        <v>0</v>
      </c>
      <c r="N2019" s="68">
        <v>19.59</v>
      </c>
      <c r="O2019" s="68">
        <v>15.03</v>
      </c>
      <c r="P2019" s="32">
        <v>80.109899999999996</v>
      </c>
      <c r="Q2019" s="32">
        <v>5.33</v>
      </c>
      <c r="R2019" s="33">
        <v>1.1626566861804851E-2</v>
      </c>
      <c r="S2019" s="68">
        <v>0</v>
      </c>
      <c r="T2019" s="31" t="s">
        <v>417</v>
      </c>
      <c r="U2019" s="31" t="s">
        <v>417</v>
      </c>
      <c r="V2019" s="31" t="s">
        <v>417</v>
      </c>
      <c r="W2019" s="30">
        <v>1</v>
      </c>
      <c r="X2019" s="30">
        <v>1</v>
      </c>
    </row>
    <row r="2020" spans="1:24" hidden="1" x14ac:dyDescent="0.35">
      <c r="A2020" t="str">
        <f t="shared" si="31"/>
        <v>5480BLKOLIV</v>
      </c>
      <c r="B2020" s="28">
        <v>5480</v>
      </c>
      <c r="C2020" s="25" t="s">
        <v>72</v>
      </c>
      <c r="D2020" s="25" t="s">
        <v>171</v>
      </c>
      <c r="E2020" s="25" t="s">
        <v>446</v>
      </c>
      <c r="F2020" s="26">
        <v>1.74</v>
      </c>
      <c r="G2020" s="67">
        <v>0.33</v>
      </c>
      <c r="H2020" s="26">
        <v>39.979999999999997</v>
      </c>
      <c r="I2020" s="26">
        <v>38.24</v>
      </c>
      <c r="J2020" s="67">
        <v>7.18</v>
      </c>
      <c r="K2020" s="67">
        <v>7.51</v>
      </c>
      <c r="L2020" s="67">
        <v>9</v>
      </c>
      <c r="M2020" s="67">
        <v>12</v>
      </c>
      <c r="N2020" s="67">
        <v>21</v>
      </c>
      <c r="O2020" s="67">
        <v>13.5</v>
      </c>
      <c r="P2020" s="26">
        <v>71.954999999999998</v>
      </c>
      <c r="Q2020" s="26">
        <v>5.33</v>
      </c>
      <c r="R2020" s="27">
        <v>1.1265281929121015E-2</v>
      </c>
      <c r="S2020" s="67">
        <v>0</v>
      </c>
      <c r="T2020" s="25" t="s">
        <v>417</v>
      </c>
      <c r="U2020" s="25" t="s">
        <v>417</v>
      </c>
      <c r="V2020" s="25" t="s">
        <v>417</v>
      </c>
      <c r="W2020" s="24">
        <v>1</v>
      </c>
      <c r="X2020" s="24">
        <v>1</v>
      </c>
    </row>
    <row r="2021" spans="1:24" hidden="1" x14ac:dyDescent="0.35">
      <c r="A2021" t="str">
        <f t="shared" si="31"/>
        <v>5480RANDRE</v>
      </c>
      <c r="B2021" s="34">
        <v>5480</v>
      </c>
      <c r="C2021" s="31" t="s">
        <v>245</v>
      </c>
      <c r="D2021" s="31" t="s">
        <v>497</v>
      </c>
      <c r="E2021" s="31" t="s">
        <v>446</v>
      </c>
      <c r="F2021" s="32">
        <v>-1.73</v>
      </c>
      <c r="G2021" s="68">
        <v>-0.6</v>
      </c>
      <c r="H2021" s="32">
        <v>11.4</v>
      </c>
      <c r="I2021" s="32">
        <v>13.13</v>
      </c>
      <c r="J2021" s="68">
        <v>4.62</v>
      </c>
      <c r="K2021" s="68">
        <v>4.01</v>
      </c>
      <c r="L2021" s="68">
        <v>12</v>
      </c>
      <c r="M2021" s="68">
        <v>0</v>
      </c>
      <c r="N2021" s="68">
        <v>12</v>
      </c>
      <c r="O2021" s="68">
        <v>8</v>
      </c>
      <c r="P2021" s="32">
        <v>22.8096</v>
      </c>
      <c r="Q2021" s="32">
        <v>2.8512</v>
      </c>
      <c r="R2021" s="33">
        <v>3.5710732359179862E-3</v>
      </c>
      <c r="S2021" s="68">
        <v>0</v>
      </c>
      <c r="T2021" s="31" t="s">
        <v>417</v>
      </c>
      <c r="U2021" s="31" t="s">
        <v>417</v>
      </c>
      <c r="V2021" s="31" t="s">
        <v>417</v>
      </c>
      <c r="W2021" s="30">
        <v>1</v>
      </c>
      <c r="X2021" s="30">
        <v>1</v>
      </c>
    </row>
    <row r="2022" spans="1:24" hidden="1" x14ac:dyDescent="0.35">
      <c r="A2022" t="str">
        <f t="shared" si="31"/>
        <v>6165SPINACH</v>
      </c>
      <c r="B2022" s="28">
        <v>6165</v>
      </c>
      <c r="C2022" s="25" t="s">
        <v>91</v>
      </c>
      <c r="D2022" s="25" t="s">
        <v>166</v>
      </c>
      <c r="E2022" s="25" t="s">
        <v>446</v>
      </c>
      <c r="F2022" s="26">
        <v>1.72</v>
      </c>
      <c r="G2022" s="67">
        <v>0.54</v>
      </c>
      <c r="H2022" s="26">
        <v>24.4</v>
      </c>
      <c r="I2022" s="26">
        <v>22.68</v>
      </c>
      <c r="J2022" s="67">
        <v>7.16</v>
      </c>
      <c r="K2022" s="67">
        <v>7.7</v>
      </c>
      <c r="L2022" s="67">
        <v>5</v>
      </c>
      <c r="M2022" s="67">
        <v>5</v>
      </c>
      <c r="N2022" s="67">
        <v>10</v>
      </c>
      <c r="O2022" s="67">
        <v>2.2999999999999998</v>
      </c>
      <c r="P2022" s="26">
        <v>7.2910000000000004</v>
      </c>
      <c r="Q2022" s="26">
        <v>3.17</v>
      </c>
      <c r="R2022" s="27">
        <v>1.0793371422145781E-3</v>
      </c>
      <c r="S2022" s="67">
        <v>0</v>
      </c>
      <c r="T2022" s="25" t="s">
        <v>417</v>
      </c>
      <c r="U2022" s="25" t="s">
        <v>417</v>
      </c>
      <c r="V2022" s="25" t="s">
        <v>417</v>
      </c>
      <c r="W2022" s="24">
        <v>1</v>
      </c>
      <c r="X2022" s="24">
        <v>1</v>
      </c>
    </row>
    <row r="2023" spans="1:24" hidden="1" x14ac:dyDescent="0.35">
      <c r="A2023" t="str">
        <f t="shared" si="31"/>
        <v>616510SCRDO</v>
      </c>
      <c r="B2023" s="34">
        <v>6165</v>
      </c>
      <c r="C2023" s="31" t="s">
        <v>101</v>
      </c>
      <c r="D2023" s="31" t="s">
        <v>196</v>
      </c>
      <c r="E2023" s="31" t="s">
        <v>446</v>
      </c>
      <c r="F2023" s="32">
        <v>-1.71</v>
      </c>
      <c r="G2023" s="68">
        <v>-4</v>
      </c>
      <c r="H2023" s="32">
        <v>29.76</v>
      </c>
      <c r="I2023" s="32">
        <v>31.47</v>
      </c>
      <c r="J2023" s="68">
        <v>74</v>
      </c>
      <c r="K2023" s="68">
        <v>70</v>
      </c>
      <c r="L2023" s="68">
        <v>30</v>
      </c>
      <c r="M2023" s="68">
        <v>80</v>
      </c>
      <c r="N2023" s="68">
        <v>110</v>
      </c>
      <c r="O2023" s="68">
        <v>40</v>
      </c>
      <c r="P2023" s="32">
        <v>17</v>
      </c>
      <c r="Q2023" s="32">
        <v>0.42499999999999999</v>
      </c>
      <c r="R2023" s="33">
        <v>2.5166275432242252E-3</v>
      </c>
      <c r="S2023" s="68">
        <v>0</v>
      </c>
      <c r="T2023" s="31" t="s">
        <v>417</v>
      </c>
      <c r="U2023" s="31" t="s">
        <v>417</v>
      </c>
      <c r="V2023" s="31" t="s">
        <v>417</v>
      </c>
      <c r="W2023" s="30">
        <v>1</v>
      </c>
      <c r="X2023" s="30">
        <v>1</v>
      </c>
    </row>
    <row r="2024" spans="1:24" hidden="1" x14ac:dyDescent="0.35">
      <c r="A2024" t="str">
        <f t="shared" si="31"/>
        <v>5477CORNFL</v>
      </c>
      <c r="B2024" s="28">
        <v>5477</v>
      </c>
      <c r="C2024" s="25" t="s">
        <v>194</v>
      </c>
      <c r="D2024" s="25" t="s">
        <v>471</v>
      </c>
      <c r="E2024" s="25" t="s">
        <v>446</v>
      </c>
      <c r="F2024" s="26">
        <v>-1.71</v>
      </c>
      <c r="G2024" s="67">
        <v>-4.22</v>
      </c>
      <c r="H2024" s="26">
        <v>4.4400000000000004</v>
      </c>
      <c r="I2024" s="26">
        <v>6.15</v>
      </c>
      <c r="J2024" s="67">
        <v>15.22</v>
      </c>
      <c r="K2024" s="67">
        <v>11</v>
      </c>
      <c r="L2024" s="67">
        <v>76</v>
      </c>
      <c r="M2024" s="67">
        <v>0</v>
      </c>
      <c r="N2024" s="67">
        <v>76</v>
      </c>
      <c r="O2024" s="67">
        <v>65</v>
      </c>
      <c r="P2024" s="26">
        <v>26.26</v>
      </c>
      <c r="Q2024" s="26">
        <v>0.40400000000000003</v>
      </c>
      <c r="R2024" s="27">
        <v>7.5989189857717625E-3</v>
      </c>
      <c r="S2024" s="67">
        <v>0</v>
      </c>
      <c r="T2024" s="25" t="s">
        <v>417</v>
      </c>
      <c r="U2024" s="25" t="s">
        <v>417</v>
      </c>
      <c r="V2024" s="25" t="s">
        <v>417</v>
      </c>
      <c r="W2024" s="24">
        <v>1</v>
      </c>
      <c r="X2024" s="24">
        <v>1</v>
      </c>
    </row>
    <row r="2025" spans="1:24" hidden="1" x14ac:dyDescent="0.35">
      <c r="A2025" t="str">
        <f t="shared" si="31"/>
        <v>5423PANLIN9</v>
      </c>
      <c r="B2025" s="34">
        <v>5423</v>
      </c>
      <c r="C2025" s="31" t="s">
        <v>230</v>
      </c>
      <c r="D2025" s="31" t="s">
        <v>229</v>
      </c>
      <c r="E2025" s="31" t="s">
        <v>446</v>
      </c>
      <c r="F2025" s="32">
        <v>1.71</v>
      </c>
      <c r="G2025" s="68">
        <v>25.34</v>
      </c>
      <c r="H2025" s="32">
        <v>22.45</v>
      </c>
      <c r="I2025" s="32">
        <v>20.74</v>
      </c>
      <c r="J2025" s="68">
        <v>308</v>
      </c>
      <c r="K2025" s="68">
        <v>333.34</v>
      </c>
      <c r="L2025" s="68">
        <v>200</v>
      </c>
      <c r="M2025" s="68">
        <v>400</v>
      </c>
      <c r="N2025" s="68">
        <v>600</v>
      </c>
      <c r="O2025" s="68">
        <v>266.66000000000003</v>
      </c>
      <c r="P2025" s="32">
        <v>17.972884000000001</v>
      </c>
      <c r="Q2025" s="32">
        <v>6.7400000000000002E-2</v>
      </c>
      <c r="R2025" s="33">
        <v>3.9979177683088819E-3</v>
      </c>
      <c r="S2025" s="68">
        <v>0</v>
      </c>
      <c r="T2025" s="31" t="s">
        <v>417</v>
      </c>
      <c r="U2025" s="31" t="s">
        <v>417</v>
      </c>
      <c r="V2025" s="31" t="s">
        <v>417</v>
      </c>
      <c r="W2025" s="30">
        <v>1</v>
      </c>
      <c r="X2025" s="30">
        <v>1</v>
      </c>
    </row>
    <row r="2026" spans="1:24" hidden="1" x14ac:dyDescent="0.35">
      <c r="A2026" t="str">
        <f t="shared" si="31"/>
        <v>439110SCRDO</v>
      </c>
      <c r="B2026" s="28">
        <v>4391</v>
      </c>
      <c r="C2026" s="25" t="s">
        <v>101</v>
      </c>
      <c r="D2026" s="25" t="s">
        <v>196</v>
      </c>
      <c r="E2026" s="25" t="s">
        <v>446</v>
      </c>
      <c r="F2026" s="26">
        <v>1.7</v>
      </c>
      <c r="G2026" s="67">
        <v>4</v>
      </c>
      <c r="H2026" s="26">
        <v>22.1</v>
      </c>
      <c r="I2026" s="26">
        <v>20.399999999999999</v>
      </c>
      <c r="J2026" s="67">
        <v>48</v>
      </c>
      <c r="K2026" s="67">
        <v>52</v>
      </c>
      <c r="L2026" s="67">
        <v>13</v>
      </c>
      <c r="M2026" s="67">
        <v>70</v>
      </c>
      <c r="N2026" s="67">
        <v>83</v>
      </c>
      <c r="O2026" s="67">
        <v>31</v>
      </c>
      <c r="P2026" s="26">
        <v>13.175000000000001</v>
      </c>
      <c r="Q2026" s="26">
        <v>0.42499999999999999</v>
      </c>
      <c r="R2026" s="27">
        <v>2.9363254210785375E-3</v>
      </c>
      <c r="S2026" s="67">
        <v>0</v>
      </c>
      <c r="T2026" s="25" t="s">
        <v>417</v>
      </c>
      <c r="U2026" s="25" t="s">
        <v>417</v>
      </c>
      <c r="V2026" s="25" t="s">
        <v>417</v>
      </c>
      <c r="W2026" s="24">
        <v>1</v>
      </c>
      <c r="X2026" s="24">
        <v>1</v>
      </c>
    </row>
    <row r="2027" spans="1:24" hidden="1" x14ac:dyDescent="0.35">
      <c r="A2027" t="str">
        <f t="shared" si="31"/>
        <v>4293FORK</v>
      </c>
      <c r="B2027" s="34">
        <v>4293</v>
      </c>
      <c r="C2027" s="31" t="s">
        <v>205</v>
      </c>
      <c r="D2027" s="31" t="s">
        <v>204</v>
      </c>
      <c r="E2027" s="31" t="s">
        <v>446</v>
      </c>
      <c r="F2027" s="32">
        <v>1.7</v>
      </c>
      <c r="G2027" s="68">
        <v>0.05</v>
      </c>
      <c r="H2027" s="32">
        <v>4.8099999999999996</v>
      </c>
      <c r="I2027" s="32">
        <v>3.11</v>
      </c>
      <c r="J2027" s="68">
        <v>0.1</v>
      </c>
      <c r="K2027" s="68">
        <v>0.15</v>
      </c>
      <c r="L2027" s="68">
        <v>0.25</v>
      </c>
      <c r="M2027" s="68">
        <v>1</v>
      </c>
      <c r="N2027" s="68">
        <v>1.25</v>
      </c>
      <c r="O2027" s="68">
        <v>1.1000000000000001</v>
      </c>
      <c r="P2027" s="32">
        <v>35.343000000000004</v>
      </c>
      <c r="Q2027" s="32">
        <v>32.130000000000003</v>
      </c>
      <c r="R2027" s="33">
        <v>7.037893529771736E-3</v>
      </c>
      <c r="S2027" s="68">
        <v>0</v>
      </c>
      <c r="T2027" s="31" t="s">
        <v>417</v>
      </c>
      <c r="U2027" s="31" t="s">
        <v>417</v>
      </c>
      <c r="V2027" s="31" t="s">
        <v>417</v>
      </c>
      <c r="W2027" s="30">
        <v>1</v>
      </c>
      <c r="X2027" s="30">
        <v>1</v>
      </c>
    </row>
    <row r="2028" spans="1:24" hidden="1" x14ac:dyDescent="0.35">
      <c r="A2028" t="str">
        <f t="shared" si="31"/>
        <v>545712PANBO</v>
      </c>
      <c r="B2028" s="28">
        <v>5457</v>
      </c>
      <c r="C2028" s="25" t="s">
        <v>182</v>
      </c>
      <c r="D2028" s="25" t="s">
        <v>181</v>
      </c>
      <c r="E2028" s="25" t="s">
        <v>446</v>
      </c>
      <c r="F2028" s="26">
        <v>1.69</v>
      </c>
      <c r="G2028" s="67">
        <v>4</v>
      </c>
      <c r="H2028" s="26">
        <v>86.46</v>
      </c>
      <c r="I2028" s="26">
        <v>84.77</v>
      </c>
      <c r="J2028" s="67">
        <v>201</v>
      </c>
      <c r="K2028" s="67">
        <v>205</v>
      </c>
      <c r="L2028" s="67">
        <v>506</v>
      </c>
      <c r="M2028" s="67">
        <v>400</v>
      </c>
      <c r="N2028" s="67">
        <v>906</v>
      </c>
      <c r="O2028" s="67">
        <v>701</v>
      </c>
      <c r="P2028" s="26">
        <v>295.68180000000001</v>
      </c>
      <c r="Q2028" s="26">
        <v>0.42180000000000001</v>
      </c>
      <c r="R2028" s="27">
        <v>3.5947262156931288E-2</v>
      </c>
      <c r="S2028" s="67">
        <v>0</v>
      </c>
      <c r="T2028" s="25" t="s">
        <v>417</v>
      </c>
      <c r="U2028" s="25" t="s">
        <v>417</v>
      </c>
      <c r="V2028" s="25" t="s">
        <v>417</v>
      </c>
      <c r="W2028" s="24">
        <v>1</v>
      </c>
      <c r="X2028" s="24">
        <v>1</v>
      </c>
    </row>
    <row r="2029" spans="1:24" hidden="1" x14ac:dyDescent="0.35">
      <c r="A2029" t="str">
        <f t="shared" si="31"/>
        <v>546512PANBO</v>
      </c>
      <c r="B2029" s="34">
        <v>5465</v>
      </c>
      <c r="C2029" s="31" t="s">
        <v>182</v>
      </c>
      <c r="D2029" s="31" t="s">
        <v>181</v>
      </c>
      <c r="E2029" s="31" t="s">
        <v>446</v>
      </c>
      <c r="F2029" s="32">
        <v>1.69</v>
      </c>
      <c r="G2029" s="68">
        <v>4</v>
      </c>
      <c r="H2029" s="32">
        <v>109.66</v>
      </c>
      <c r="I2029" s="32">
        <v>107.97</v>
      </c>
      <c r="J2029" s="68">
        <v>256</v>
      </c>
      <c r="K2029" s="68">
        <v>260</v>
      </c>
      <c r="L2029" s="68">
        <v>395</v>
      </c>
      <c r="M2029" s="68">
        <v>400</v>
      </c>
      <c r="N2029" s="68">
        <v>795</v>
      </c>
      <c r="O2029" s="68">
        <v>535</v>
      </c>
      <c r="P2029" s="32">
        <v>225.66300000000001</v>
      </c>
      <c r="Q2029" s="32">
        <v>0.42180000000000001</v>
      </c>
      <c r="R2029" s="33">
        <v>2.7576639516718425E-2</v>
      </c>
      <c r="S2029" s="68">
        <v>0</v>
      </c>
      <c r="T2029" s="31" t="s">
        <v>417</v>
      </c>
      <c r="U2029" s="31" t="s">
        <v>417</v>
      </c>
      <c r="V2029" s="31" t="s">
        <v>417</v>
      </c>
      <c r="W2029" s="30">
        <v>1</v>
      </c>
      <c r="X2029" s="30">
        <v>1</v>
      </c>
    </row>
    <row r="2030" spans="1:24" hidden="1" x14ac:dyDescent="0.35">
      <c r="A2030" t="str">
        <f t="shared" si="31"/>
        <v>6167CAYNSAU</v>
      </c>
      <c r="B2030" s="28">
        <v>6167</v>
      </c>
      <c r="C2030" s="25" t="s">
        <v>54</v>
      </c>
      <c r="D2030" s="25" t="s">
        <v>221</v>
      </c>
      <c r="E2030" s="25" t="s">
        <v>446</v>
      </c>
      <c r="F2030" s="26">
        <v>-1.69</v>
      </c>
      <c r="G2030" s="67">
        <v>-0.52</v>
      </c>
      <c r="H2030" s="26">
        <v>11.87</v>
      </c>
      <c r="I2030" s="26">
        <v>13.56</v>
      </c>
      <c r="J2030" s="67">
        <v>4.16</v>
      </c>
      <c r="K2030" s="67">
        <v>3.64</v>
      </c>
      <c r="L2030" s="67">
        <v>23.85</v>
      </c>
      <c r="M2030" s="67">
        <v>0</v>
      </c>
      <c r="N2030" s="67">
        <v>23.85</v>
      </c>
      <c r="O2030" s="67">
        <v>20.21</v>
      </c>
      <c r="P2030" s="26">
        <v>65.884600000000006</v>
      </c>
      <c r="Q2030" s="26">
        <v>3.26</v>
      </c>
      <c r="R2030" s="27">
        <v>1.1185548519727084E-2</v>
      </c>
      <c r="S2030" s="67">
        <v>0</v>
      </c>
      <c r="T2030" s="25" t="s">
        <v>417</v>
      </c>
      <c r="U2030" s="25" t="s">
        <v>417</v>
      </c>
      <c r="V2030" s="25" t="s">
        <v>417</v>
      </c>
      <c r="W2030" s="24">
        <v>1</v>
      </c>
      <c r="X2030" s="24">
        <v>1</v>
      </c>
    </row>
    <row r="2031" spans="1:24" hidden="1" x14ac:dyDescent="0.35">
      <c r="A2031" t="str">
        <f t="shared" si="31"/>
        <v>5459BLCHIK</v>
      </c>
      <c r="B2031" s="34">
        <v>5459</v>
      </c>
      <c r="C2031" s="31" t="s">
        <v>126</v>
      </c>
      <c r="D2031" s="31" t="s">
        <v>189</v>
      </c>
      <c r="E2031" s="31" t="s">
        <v>446</v>
      </c>
      <c r="F2031" s="32">
        <v>1.69</v>
      </c>
      <c r="G2031" s="68">
        <v>0.44</v>
      </c>
      <c r="H2031" s="32">
        <v>68.739999999999995</v>
      </c>
      <c r="I2031" s="32">
        <v>67.05</v>
      </c>
      <c r="J2031" s="68">
        <v>17.46</v>
      </c>
      <c r="K2031" s="68">
        <v>17.899999999999999</v>
      </c>
      <c r="L2031" s="68">
        <v>7.9</v>
      </c>
      <c r="M2031" s="68">
        <v>20</v>
      </c>
      <c r="N2031" s="68">
        <v>27.9</v>
      </c>
      <c r="O2031" s="68">
        <v>10</v>
      </c>
      <c r="P2031" s="32">
        <v>38.4</v>
      </c>
      <c r="Q2031" s="32">
        <v>3.84</v>
      </c>
      <c r="R2031" s="33">
        <v>4.8541825064920266E-3</v>
      </c>
      <c r="S2031" s="68">
        <v>0</v>
      </c>
      <c r="T2031" s="31" t="s">
        <v>417</v>
      </c>
      <c r="U2031" s="31" t="s">
        <v>417</v>
      </c>
      <c r="V2031" s="31" t="s">
        <v>417</v>
      </c>
      <c r="W2031" s="30">
        <v>1</v>
      </c>
      <c r="X2031" s="30">
        <v>1</v>
      </c>
    </row>
    <row r="2032" spans="1:24" hidden="1" x14ac:dyDescent="0.35">
      <c r="A2032" t="str">
        <f t="shared" si="31"/>
        <v>4293ACHEESE</v>
      </c>
      <c r="B2032" s="28">
        <v>4293</v>
      </c>
      <c r="C2032" s="25" t="s">
        <v>105</v>
      </c>
      <c r="D2032" s="25" t="s">
        <v>187</v>
      </c>
      <c r="E2032" s="25" t="s">
        <v>446</v>
      </c>
      <c r="F2032" s="26">
        <v>1.68</v>
      </c>
      <c r="G2032" s="67">
        <v>0.74</v>
      </c>
      <c r="H2032" s="26">
        <v>18.149999999999999</v>
      </c>
      <c r="I2032" s="26">
        <v>16.47</v>
      </c>
      <c r="J2032" s="67">
        <v>7.28</v>
      </c>
      <c r="K2032" s="67">
        <v>8.02</v>
      </c>
      <c r="L2032" s="67">
        <v>15.63</v>
      </c>
      <c r="M2032" s="67">
        <v>0</v>
      </c>
      <c r="N2032" s="67">
        <v>15.63</v>
      </c>
      <c r="O2032" s="67">
        <v>7.62</v>
      </c>
      <c r="P2032" s="26">
        <v>17.27073</v>
      </c>
      <c r="Q2032" s="26">
        <v>2.2665000000000002</v>
      </c>
      <c r="R2032" s="27">
        <v>3.4391409592121384E-3</v>
      </c>
      <c r="S2032" s="67">
        <v>0</v>
      </c>
      <c r="T2032" s="25" t="s">
        <v>417</v>
      </c>
      <c r="U2032" s="25" t="s">
        <v>417</v>
      </c>
      <c r="V2032" s="25" t="s">
        <v>417</v>
      </c>
      <c r="W2032" s="24">
        <v>1</v>
      </c>
      <c r="X2032" s="24">
        <v>1</v>
      </c>
    </row>
    <row r="2033" spans="1:24" hidden="1" x14ac:dyDescent="0.35">
      <c r="A2033" t="str">
        <f t="shared" si="31"/>
        <v>5427BOXLIN</v>
      </c>
      <c r="B2033" s="34">
        <v>5427</v>
      </c>
      <c r="C2033" s="31" t="s">
        <v>252</v>
      </c>
      <c r="D2033" s="31" t="s">
        <v>251</v>
      </c>
      <c r="E2033" s="31" t="s">
        <v>446</v>
      </c>
      <c r="F2033" s="32">
        <v>1.68</v>
      </c>
      <c r="G2033" s="68">
        <v>40</v>
      </c>
      <c r="H2033" s="32">
        <v>4.2</v>
      </c>
      <c r="I2033" s="32">
        <v>2.52</v>
      </c>
      <c r="J2033" s="68">
        <v>60</v>
      </c>
      <c r="K2033" s="68">
        <v>100</v>
      </c>
      <c r="L2033" s="68">
        <v>400</v>
      </c>
      <c r="M2033" s="68">
        <v>0</v>
      </c>
      <c r="N2033" s="68">
        <v>400</v>
      </c>
      <c r="O2033" s="68">
        <v>300</v>
      </c>
      <c r="P2033" s="32">
        <v>12.63</v>
      </c>
      <c r="Q2033" s="32">
        <v>4.2099999999999999E-2</v>
      </c>
      <c r="R2033" s="33">
        <v>1.9994577242685107E-3</v>
      </c>
      <c r="S2033" s="68">
        <v>0</v>
      </c>
      <c r="T2033" s="31" t="s">
        <v>417</v>
      </c>
      <c r="U2033" s="31" t="s">
        <v>417</v>
      </c>
      <c r="V2033" s="31" t="s">
        <v>417</v>
      </c>
      <c r="W2033" s="30">
        <v>1</v>
      </c>
      <c r="X2033" s="30">
        <v>1</v>
      </c>
    </row>
    <row r="2034" spans="1:24" hidden="1" x14ac:dyDescent="0.35">
      <c r="A2034" t="str">
        <f t="shared" si="31"/>
        <v>8724CAEPK</v>
      </c>
      <c r="B2034" s="28">
        <v>8724</v>
      </c>
      <c r="C2034" s="25" t="s">
        <v>185</v>
      </c>
      <c r="D2034" s="25" t="s">
        <v>184</v>
      </c>
      <c r="E2034" s="25" t="s">
        <v>446</v>
      </c>
      <c r="F2034" s="26">
        <v>1.68</v>
      </c>
      <c r="G2034" s="67">
        <v>6</v>
      </c>
      <c r="H2034" s="26">
        <v>7.56</v>
      </c>
      <c r="I2034" s="26">
        <v>5.88</v>
      </c>
      <c r="J2034" s="67">
        <v>21</v>
      </c>
      <c r="K2034" s="67">
        <v>27</v>
      </c>
      <c r="L2034" s="67">
        <v>52</v>
      </c>
      <c r="M2034" s="67">
        <v>0</v>
      </c>
      <c r="N2034" s="67">
        <v>52</v>
      </c>
      <c r="O2034" s="67">
        <v>25</v>
      </c>
      <c r="P2034" s="26">
        <v>6.9924999999999997</v>
      </c>
      <c r="Q2034" s="26">
        <v>0.2797</v>
      </c>
      <c r="R2034" s="27">
        <v>1.1946562364506677E-3</v>
      </c>
      <c r="S2034" s="67">
        <v>0</v>
      </c>
      <c r="T2034" s="25" t="s">
        <v>417</v>
      </c>
      <c r="U2034" s="25" t="s">
        <v>417</v>
      </c>
      <c r="V2034" s="25" t="s">
        <v>417</v>
      </c>
      <c r="W2034" s="24">
        <v>1</v>
      </c>
      <c r="X2034" s="24">
        <v>1</v>
      </c>
    </row>
    <row r="2035" spans="1:24" hidden="1" x14ac:dyDescent="0.35">
      <c r="A2035" t="str">
        <f t="shared" si="31"/>
        <v>4391RANCHPK</v>
      </c>
      <c r="B2035" s="34">
        <v>4391</v>
      </c>
      <c r="C2035" s="31" t="s">
        <v>200</v>
      </c>
      <c r="D2035" s="31" t="s">
        <v>466</v>
      </c>
      <c r="E2035" s="31" t="s">
        <v>446</v>
      </c>
      <c r="F2035" s="32">
        <v>1.67</v>
      </c>
      <c r="G2035" s="68">
        <v>7</v>
      </c>
      <c r="H2035" s="32">
        <v>3.59</v>
      </c>
      <c r="I2035" s="32">
        <v>1.92</v>
      </c>
      <c r="J2035" s="68">
        <v>8</v>
      </c>
      <c r="K2035" s="68">
        <v>15</v>
      </c>
      <c r="L2035" s="68">
        <v>30</v>
      </c>
      <c r="M2035" s="68">
        <v>0</v>
      </c>
      <c r="N2035" s="68">
        <v>30</v>
      </c>
      <c r="O2035" s="68">
        <v>15</v>
      </c>
      <c r="P2035" s="32">
        <v>3.5880000000000001</v>
      </c>
      <c r="Q2035" s="32">
        <v>0.2392</v>
      </c>
      <c r="R2035" s="33">
        <v>7.9966114693205258E-4</v>
      </c>
      <c r="S2035" s="68">
        <v>0</v>
      </c>
      <c r="T2035" s="31" t="s">
        <v>417</v>
      </c>
      <c r="U2035" s="31" t="s">
        <v>417</v>
      </c>
      <c r="V2035" s="31" t="s">
        <v>417</v>
      </c>
      <c r="W2035" s="30">
        <v>1</v>
      </c>
      <c r="X2035" s="30">
        <v>1</v>
      </c>
    </row>
    <row r="2036" spans="1:24" hidden="1" x14ac:dyDescent="0.35">
      <c r="A2036" t="str">
        <f t="shared" si="31"/>
        <v>5480PSLID</v>
      </c>
      <c r="B2036" s="28">
        <v>5480</v>
      </c>
      <c r="C2036" s="25" t="s">
        <v>228</v>
      </c>
      <c r="D2036" s="25" t="s">
        <v>227</v>
      </c>
      <c r="E2036" s="25" t="s">
        <v>446</v>
      </c>
      <c r="F2036" s="26">
        <v>-1.67</v>
      </c>
      <c r="G2036" s="67">
        <v>-22</v>
      </c>
      <c r="H2036" s="26">
        <v>8.89</v>
      </c>
      <c r="I2036" s="26">
        <v>10.56</v>
      </c>
      <c r="J2036" s="67">
        <v>139</v>
      </c>
      <c r="K2036" s="67">
        <v>117</v>
      </c>
      <c r="L2036" s="67">
        <v>625</v>
      </c>
      <c r="M2036" s="67">
        <v>0</v>
      </c>
      <c r="N2036" s="67">
        <v>625</v>
      </c>
      <c r="O2036" s="67">
        <v>508</v>
      </c>
      <c r="P2036" s="26">
        <v>38.506399999999999</v>
      </c>
      <c r="Q2036" s="26">
        <v>7.5800000000000006E-2</v>
      </c>
      <c r="R2036" s="27">
        <v>6.0285657991175799E-3</v>
      </c>
      <c r="S2036" s="67">
        <v>0</v>
      </c>
      <c r="T2036" s="25" t="s">
        <v>417</v>
      </c>
      <c r="U2036" s="25" t="s">
        <v>417</v>
      </c>
      <c r="V2036" s="25" t="s">
        <v>417</v>
      </c>
      <c r="W2036" s="24">
        <v>1</v>
      </c>
      <c r="X2036" s="24">
        <v>1</v>
      </c>
    </row>
    <row r="2037" spans="1:24" hidden="1" x14ac:dyDescent="0.35">
      <c r="A2037" t="str">
        <f t="shared" si="31"/>
        <v>618210X16PCH</v>
      </c>
      <c r="B2037" s="34">
        <v>6182</v>
      </c>
      <c r="C2037" s="31" t="s">
        <v>236</v>
      </c>
      <c r="D2037" s="31" t="s">
        <v>235</v>
      </c>
      <c r="E2037" s="31" t="s">
        <v>446</v>
      </c>
      <c r="F2037" s="32">
        <v>-1.65</v>
      </c>
      <c r="G2037" s="68">
        <v>-0.04</v>
      </c>
      <c r="H2037" s="32">
        <v>-0.01</v>
      </c>
      <c r="I2037" s="32">
        <v>1.64</v>
      </c>
      <c r="J2037" s="68">
        <v>0.04</v>
      </c>
      <c r="K2037" s="68">
        <v>-0.01</v>
      </c>
      <c r="L2037" s="68">
        <v>5</v>
      </c>
      <c r="M2037" s="68">
        <v>0</v>
      </c>
      <c r="N2037" s="68">
        <v>5</v>
      </c>
      <c r="O2037" s="68">
        <v>5</v>
      </c>
      <c r="P2037" s="32">
        <v>187.1</v>
      </c>
      <c r="Q2037" s="32">
        <v>37.42</v>
      </c>
      <c r="R2037" s="33">
        <v>3.1101242640092897E-2</v>
      </c>
      <c r="S2037" s="68">
        <v>0</v>
      </c>
      <c r="T2037" s="31" t="s">
        <v>417</v>
      </c>
      <c r="U2037" s="31" t="s">
        <v>417</v>
      </c>
      <c r="V2037" s="31" t="s">
        <v>417</v>
      </c>
      <c r="W2037" s="30">
        <v>1</v>
      </c>
      <c r="X2037" s="30">
        <v>1</v>
      </c>
    </row>
    <row r="2038" spans="1:24" hidden="1" x14ac:dyDescent="0.35">
      <c r="A2038" t="str">
        <f t="shared" si="31"/>
        <v>5459BOXLIN</v>
      </c>
      <c r="B2038" s="28">
        <v>5459</v>
      </c>
      <c r="C2038" s="25" t="s">
        <v>252</v>
      </c>
      <c r="D2038" s="25" t="s">
        <v>251</v>
      </c>
      <c r="E2038" s="25" t="s">
        <v>446</v>
      </c>
      <c r="F2038" s="26">
        <v>-1.64</v>
      </c>
      <c r="G2038" s="67">
        <v>-39</v>
      </c>
      <c r="H2038" s="26">
        <v>0</v>
      </c>
      <c r="I2038" s="26">
        <v>1.64</v>
      </c>
      <c r="J2038" s="67">
        <v>39</v>
      </c>
      <c r="K2038" s="67">
        <v>0</v>
      </c>
      <c r="L2038" s="67">
        <v>600</v>
      </c>
      <c r="M2038" s="67">
        <v>0</v>
      </c>
      <c r="N2038" s="67">
        <v>600</v>
      </c>
      <c r="O2038" s="67">
        <v>600</v>
      </c>
      <c r="P2038" s="26">
        <v>25.26</v>
      </c>
      <c r="Q2038" s="26">
        <v>4.2099999999999999E-2</v>
      </c>
      <c r="R2038" s="27">
        <v>3.1931419300517865E-3</v>
      </c>
      <c r="S2038" s="67">
        <v>0</v>
      </c>
      <c r="T2038" s="25" t="s">
        <v>417</v>
      </c>
      <c r="U2038" s="25" t="s">
        <v>417</v>
      </c>
      <c r="V2038" s="25" t="s">
        <v>417</v>
      </c>
      <c r="W2038" s="24">
        <v>1</v>
      </c>
      <c r="X2038" s="24">
        <v>1</v>
      </c>
    </row>
    <row r="2039" spans="1:24" hidden="1" x14ac:dyDescent="0.35">
      <c r="A2039" t="str">
        <f t="shared" si="31"/>
        <v>426910THNCS</v>
      </c>
      <c r="B2039" s="34">
        <v>4269</v>
      </c>
      <c r="C2039" s="31" t="s">
        <v>484</v>
      </c>
      <c r="D2039" s="31" t="s">
        <v>485</v>
      </c>
      <c r="E2039" s="31" t="s">
        <v>446</v>
      </c>
      <c r="F2039" s="32">
        <v>-1.64</v>
      </c>
      <c r="G2039" s="68">
        <v>-4</v>
      </c>
      <c r="H2039" s="32">
        <v>0</v>
      </c>
      <c r="I2039" s="32">
        <v>1.64</v>
      </c>
      <c r="J2039" s="68">
        <v>4</v>
      </c>
      <c r="K2039" s="68">
        <v>0</v>
      </c>
      <c r="L2039" s="68">
        <v>0</v>
      </c>
      <c r="M2039" s="68">
        <v>0</v>
      </c>
      <c r="N2039" s="68">
        <v>0</v>
      </c>
      <c r="O2039" s="68">
        <v>0</v>
      </c>
      <c r="P2039" s="32">
        <v>0</v>
      </c>
      <c r="Q2039" s="32">
        <v>0</v>
      </c>
      <c r="R2039" s="33">
        <v>0</v>
      </c>
      <c r="S2039" s="68">
        <v>0</v>
      </c>
      <c r="T2039" s="31" t="s">
        <v>417</v>
      </c>
      <c r="U2039" s="31" t="s">
        <v>417</v>
      </c>
      <c r="V2039" s="31" t="s">
        <v>417</v>
      </c>
      <c r="W2039" s="30">
        <v>1</v>
      </c>
      <c r="X2039" s="30">
        <v>1</v>
      </c>
    </row>
    <row r="2040" spans="1:24" hidden="1" x14ac:dyDescent="0.35">
      <c r="A2040" t="str">
        <f t="shared" si="31"/>
        <v>4391DTOMATOE</v>
      </c>
      <c r="B2040" s="28">
        <v>4391</v>
      </c>
      <c r="C2040" s="25" t="s">
        <v>80</v>
      </c>
      <c r="D2040" s="25" t="s">
        <v>195</v>
      </c>
      <c r="E2040" s="25" t="s">
        <v>446</v>
      </c>
      <c r="F2040" s="26">
        <v>1.62</v>
      </c>
      <c r="G2040" s="67">
        <v>0.3</v>
      </c>
      <c r="H2040" s="26">
        <v>9.09</v>
      </c>
      <c r="I2040" s="26">
        <v>7.47</v>
      </c>
      <c r="J2040" s="67">
        <v>1.35</v>
      </c>
      <c r="K2040" s="67">
        <v>1.65</v>
      </c>
      <c r="L2040" s="67">
        <v>4.1500000000000004</v>
      </c>
      <c r="M2040" s="67">
        <v>0</v>
      </c>
      <c r="N2040" s="67">
        <v>4.1500000000000004</v>
      </c>
      <c r="O2040" s="67">
        <v>2.5</v>
      </c>
      <c r="P2040" s="26">
        <v>13.745749999999999</v>
      </c>
      <c r="Q2040" s="26">
        <v>5.4983000000000004</v>
      </c>
      <c r="R2040" s="27">
        <v>3.0635290441586569E-3</v>
      </c>
      <c r="S2040" s="67">
        <v>0</v>
      </c>
      <c r="T2040" s="25" t="s">
        <v>417</v>
      </c>
      <c r="U2040" s="25" t="s">
        <v>417</v>
      </c>
      <c r="V2040" s="25" t="s">
        <v>417</v>
      </c>
      <c r="W2040" s="24">
        <v>1</v>
      </c>
      <c r="X2040" s="24">
        <v>1</v>
      </c>
    </row>
    <row r="2041" spans="1:24" hidden="1" x14ac:dyDescent="0.35">
      <c r="A2041" t="str">
        <f t="shared" si="31"/>
        <v>5480PANLIN9</v>
      </c>
      <c r="B2041" s="34">
        <v>5480</v>
      </c>
      <c r="C2041" s="31" t="s">
        <v>230</v>
      </c>
      <c r="D2041" s="31" t="s">
        <v>229</v>
      </c>
      <c r="E2041" s="31" t="s">
        <v>446</v>
      </c>
      <c r="F2041" s="32">
        <v>1.62</v>
      </c>
      <c r="G2041" s="68">
        <v>24</v>
      </c>
      <c r="H2041" s="32">
        <v>22.56</v>
      </c>
      <c r="I2041" s="32">
        <v>20.94</v>
      </c>
      <c r="J2041" s="68">
        <v>311</v>
      </c>
      <c r="K2041" s="68">
        <v>335</v>
      </c>
      <c r="L2041" s="68">
        <v>415</v>
      </c>
      <c r="M2041" s="68">
        <v>0</v>
      </c>
      <c r="N2041" s="68">
        <v>415</v>
      </c>
      <c r="O2041" s="68">
        <v>80</v>
      </c>
      <c r="P2041" s="32">
        <v>5.3920000000000003</v>
      </c>
      <c r="Q2041" s="32">
        <v>6.7400000000000002E-2</v>
      </c>
      <c r="R2041" s="33">
        <v>8.441720542258428E-4</v>
      </c>
      <c r="S2041" s="68">
        <v>0</v>
      </c>
      <c r="T2041" s="31" t="s">
        <v>417</v>
      </c>
      <c r="U2041" s="31" t="s">
        <v>417</v>
      </c>
      <c r="V2041" s="31" t="s">
        <v>417</v>
      </c>
      <c r="W2041" s="30">
        <v>1</v>
      </c>
      <c r="X2041" s="30">
        <v>1</v>
      </c>
    </row>
    <row r="2042" spans="1:24" hidden="1" x14ac:dyDescent="0.35">
      <c r="A2042" t="str">
        <f t="shared" si="31"/>
        <v>5465PANLIN9</v>
      </c>
      <c r="B2042" s="28">
        <v>5465</v>
      </c>
      <c r="C2042" s="25" t="s">
        <v>230</v>
      </c>
      <c r="D2042" s="25" t="s">
        <v>229</v>
      </c>
      <c r="E2042" s="25" t="s">
        <v>446</v>
      </c>
      <c r="F2042" s="26">
        <v>1.62</v>
      </c>
      <c r="G2042" s="67">
        <v>24</v>
      </c>
      <c r="H2042" s="26">
        <v>18.87</v>
      </c>
      <c r="I2042" s="26">
        <v>17.25</v>
      </c>
      <c r="J2042" s="67">
        <v>256</v>
      </c>
      <c r="K2042" s="67">
        <v>280</v>
      </c>
      <c r="L2042" s="67">
        <v>330</v>
      </c>
      <c r="M2042" s="67">
        <v>200</v>
      </c>
      <c r="N2042" s="67">
        <v>530</v>
      </c>
      <c r="O2042" s="67">
        <v>250</v>
      </c>
      <c r="P2042" s="26">
        <v>16.850000000000001</v>
      </c>
      <c r="Q2042" s="26">
        <v>6.7400000000000002E-2</v>
      </c>
      <c r="R2042" s="27">
        <v>2.0591163631463977E-3</v>
      </c>
      <c r="S2042" s="67">
        <v>0</v>
      </c>
      <c r="T2042" s="25" t="s">
        <v>417</v>
      </c>
      <c r="U2042" s="25" t="s">
        <v>417</v>
      </c>
      <c r="V2042" s="25" t="s">
        <v>417</v>
      </c>
      <c r="W2042" s="24">
        <v>1</v>
      </c>
      <c r="X2042" s="24">
        <v>1</v>
      </c>
    </row>
    <row r="2043" spans="1:24" hidden="1" x14ac:dyDescent="0.35">
      <c r="A2043" t="str">
        <f t="shared" si="31"/>
        <v>5469RANCHCP</v>
      </c>
      <c r="B2043" s="34">
        <v>5469</v>
      </c>
      <c r="C2043" s="31" t="s">
        <v>246</v>
      </c>
      <c r="D2043" s="31" t="s">
        <v>457</v>
      </c>
      <c r="E2043" s="31" t="s">
        <v>446</v>
      </c>
      <c r="F2043" s="32">
        <v>1.62</v>
      </c>
      <c r="G2043" s="68">
        <v>8</v>
      </c>
      <c r="H2043" s="32">
        <v>38.56</v>
      </c>
      <c r="I2043" s="32">
        <v>36.94</v>
      </c>
      <c r="J2043" s="68">
        <v>183</v>
      </c>
      <c r="K2043" s="68">
        <v>191</v>
      </c>
      <c r="L2043" s="68">
        <v>185</v>
      </c>
      <c r="M2043" s="68">
        <v>120</v>
      </c>
      <c r="N2043" s="68">
        <v>305</v>
      </c>
      <c r="O2043" s="68">
        <v>114</v>
      </c>
      <c r="P2043" s="32">
        <v>23.005199999999999</v>
      </c>
      <c r="Q2043" s="32">
        <v>0.20180000000000001</v>
      </c>
      <c r="R2043" s="33">
        <v>3.3388070134801437E-3</v>
      </c>
      <c r="S2043" s="68">
        <v>0</v>
      </c>
      <c r="T2043" s="31" t="s">
        <v>417</v>
      </c>
      <c r="U2043" s="31" t="s">
        <v>417</v>
      </c>
      <c r="V2043" s="31" t="s">
        <v>417</v>
      </c>
      <c r="W2043" s="30">
        <v>1</v>
      </c>
      <c r="X2043" s="30">
        <v>1</v>
      </c>
    </row>
    <row r="2044" spans="1:24" hidden="1" x14ac:dyDescent="0.35">
      <c r="A2044" t="str">
        <f t="shared" si="31"/>
        <v>6167RANCHCP</v>
      </c>
      <c r="B2044" s="28">
        <v>6167</v>
      </c>
      <c r="C2044" s="25" t="s">
        <v>246</v>
      </c>
      <c r="D2044" s="25" t="s">
        <v>457</v>
      </c>
      <c r="E2044" s="25" t="s">
        <v>446</v>
      </c>
      <c r="F2044" s="26">
        <v>1.61</v>
      </c>
      <c r="G2044" s="67">
        <v>8</v>
      </c>
      <c r="H2044" s="26">
        <v>63.17</v>
      </c>
      <c r="I2044" s="26">
        <v>61.56</v>
      </c>
      <c r="J2044" s="67">
        <v>305</v>
      </c>
      <c r="K2044" s="67">
        <v>313</v>
      </c>
      <c r="L2044" s="67">
        <v>241</v>
      </c>
      <c r="M2044" s="67">
        <v>240</v>
      </c>
      <c r="N2044" s="67">
        <v>481</v>
      </c>
      <c r="O2044" s="67">
        <v>168</v>
      </c>
      <c r="P2044" s="26">
        <v>33.9024</v>
      </c>
      <c r="Q2044" s="26">
        <v>0.20180000000000001</v>
      </c>
      <c r="R2044" s="27">
        <v>5.7557750997227798E-3</v>
      </c>
      <c r="S2044" s="67">
        <v>0</v>
      </c>
      <c r="T2044" s="25" t="s">
        <v>417</v>
      </c>
      <c r="U2044" s="25" t="s">
        <v>417</v>
      </c>
      <c r="V2044" s="25" t="s">
        <v>417</v>
      </c>
      <c r="W2044" s="24">
        <v>1</v>
      </c>
      <c r="X2044" s="24">
        <v>1</v>
      </c>
    </row>
    <row r="2045" spans="1:24" hidden="1" x14ac:dyDescent="0.35">
      <c r="A2045" t="str">
        <f t="shared" si="31"/>
        <v>6182BOXLIN</v>
      </c>
      <c r="B2045" s="34">
        <v>6182</v>
      </c>
      <c r="C2045" s="31" t="s">
        <v>252</v>
      </c>
      <c r="D2045" s="31" t="s">
        <v>251</v>
      </c>
      <c r="E2045" s="31" t="s">
        <v>446</v>
      </c>
      <c r="F2045" s="32">
        <v>1.6</v>
      </c>
      <c r="G2045" s="68">
        <v>38</v>
      </c>
      <c r="H2045" s="32">
        <v>3.09</v>
      </c>
      <c r="I2045" s="32">
        <v>1.49</v>
      </c>
      <c r="J2045" s="68">
        <v>35</v>
      </c>
      <c r="K2045" s="68">
        <v>73</v>
      </c>
      <c r="L2045" s="68">
        <v>673</v>
      </c>
      <c r="M2045" s="68">
        <v>0</v>
      </c>
      <c r="N2045" s="68">
        <v>673</v>
      </c>
      <c r="O2045" s="68">
        <v>600</v>
      </c>
      <c r="P2045" s="32">
        <v>25.26</v>
      </c>
      <c r="Q2045" s="32">
        <v>4.2099999999999999E-2</v>
      </c>
      <c r="R2045" s="33">
        <v>4.1989170982829858E-3</v>
      </c>
      <c r="S2045" s="68">
        <v>0</v>
      </c>
      <c r="T2045" s="31" t="s">
        <v>417</v>
      </c>
      <c r="U2045" s="31" t="s">
        <v>417</v>
      </c>
      <c r="V2045" s="31" t="s">
        <v>417</v>
      </c>
      <c r="W2045" s="30">
        <v>1</v>
      </c>
      <c r="X2045" s="30">
        <v>1</v>
      </c>
    </row>
    <row r="2046" spans="1:24" hidden="1" x14ac:dyDescent="0.35">
      <c r="A2046" t="str">
        <f t="shared" si="31"/>
        <v>8705RANCHPK</v>
      </c>
      <c r="B2046" s="28">
        <v>8705</v>
      </c>
      <c r="C2046" s="25" t="s">
        <v>200</v>
      </c>
      <c r="D2046" s="25" t="s">
        <v>466</v>
      </c>
      <c r="E2046" s="25" t="s">
        <v>446</v>
      </c>
      <c r="F2046" s="26">
        <v>-1.59</v>
      </c>
      <c r="G2046" s="67">
        <v>-7</v>
      </c>
      <c r="H2046" s="26">
        <v>-0.91</v>
      </c>
      <c r="I2046" s="26">
        <v>0.68</v>
      </c>
      <c r="J2046" s="67">
        <v>3</v>
      </c>
      <c r="K2046" s="67">
        <v>-4</v>
      </c>
      <c r="L2046" s="67">
        <v>140</v>
      </c>
      <c r="M2046" s="67">
        <v>0</v>
      </c>
      <c r="N2046" s="67">
        <v>140</v>
      </c>
      <c r="O2046" s="67">
        <v>144</v>
      </c>
      <c r="P2046" s="26">
        <v>32.630400000000002</v>
      </c>
      <c r="Q2046" s="26">
        <v>0.2266</v>
      </c>
      <c r="R2046" s="27">
        <v>8.1146788264164649E-3</v>
      </c>
      <c r="S2046" s="67">
        <v>0</v>
      </c>
      <c r="T2046" s="25" t="s">
        <v>417</v>
      </c>
      <c r="U2046" s="25" t="s">
        <v>417</v>
      </c>
      <c r="V2046" s="25" t="s">
        <v>417</v>
      </c>
      <c r="W2046" s="24">
        <v>1</v>
      </c>
      <c r="X2046" s="24">
        <v>1</v>
      </c>
    </row>
    <row r="2047" spans="1:24" hidden="1" x14ac:dyDescent="0.35">
      <c r="A2047" t="str">
        <f t="shared" si="31"/>
        <v>1484PBOX</v>
      </c>
      <c r="B2047" s="34">
        <v>1484</v>
      </c>
      <c r="C2047" s="31" t="s">
        <v>242</v>
      </c>
      <c r="D2047" s="31" t="s">
        <v>241</v>
      </c>
      <c r="E2047" s="31" t="s">
        <v>446</v>
      </c>
      <c r="F2047" s="32">
        <v>1.59</v>
      </c>
      <c r="G2047" s="68">
        <v>5</v>
      </c>
      <c r="H2047" s="32">
        <v>32.61</v>
      </c>
      <c r="I2047" s="32">
        <v>31.02</v>
      </c>
      <c r="J2047" s="68">
        <v>98</v>
      </c>
      <c r="K2047" s="68">
        <v>103</v>
      </c>
      <c r="L2047" s="68">
        <v>58</v>
      </c>
      <c r="M2047" s="68">
        <v>200</v>
      </c>
      <c r="N2047" s="68">
        <v>258</v>
      </c>
      <c r="O2047" s="68">
        <v>155</v>
      </c>
      <c r="P2047" s="32">
        <v>49.057499999999997</v>
      </c>
      <c r="Q2047" s="32">
        <v>0.3165</v>
      </c>
      <c r="R2047" s="33">
        <v>1.2764407251447856E-2</v>
      </c>
      <c r="S2047" s="68">
        <v>0</v>
      </c>
      <c r="T2047" s="31" t="s">
        <v>417</v>
      </c>
      <c r="U2047" s="31" t="s">
        <v>417</v>
      </c>
      <c r="V2047" s="31" t="s">
        <v>417</v>
      </c>
      <c r="W2047" s="30">
        <v>1</v>
      </c>
      <c r="X2047" s="30">
        <v>1</v>
      </c>
    </row>
    <row r="2048" spans="1:24" hidden="1" x14ac:dyDescent="0.35">
      <c r="A2048" t="str">
        <f t="shared" si="31"/>
        <v>4283PBOX</v>
      </c>
      <c r="B2048" s="28">
        <v>4283</v>
      </c>
      <c r="C2048" s="25" t="s">
        <v>242</v>
      </c>
      <c r="D2048" s="25" t="s">
        <v>241</v>
      </c>
      <c r="E2048" s="25" t="s">
        <v>446</v>
      </c>
      <c r="F2048" s="26">
        <v>-1.58</v>
      </c>
      <c r="G2048" s="67">
        <v>-5</v>
      </c>
      <c r="H2048" s="26">
        <v>25.96</v>
      </c>
      <c r="I2048" s="26">
        <v>27.54</v>
      </c>
      <c r="J2048" s="67">
        <v>87</v>
      </c>
      <c r="K2048" s="67">
        <v>82</v>
      </c>
      <c r="L2048" s="67">
        <v>242</v>
      </c>
      <c r="M2048" s="67">
        <v>0</v>
      </c>
      <c r="N2048" s="67">
        <v>242</v>
      </c>
      <c r="O2048" s="67">
        <v>160</v>
      </c>
      <c r="P2048" s="26">
        <v>50.64</v>
      </c>
      <c r="Q2048" s="26">
        <v>0.3165</v>
      </c>
      <c r="R2048" s="27">
        <v>9.5473032299673109E-3</v>
      </c>
      <c r="S2048" s="67">
        <v>0</v>
      </c>
      <c r="T2048" s="25" t="s">
        <v>417</v>
      </c>
      <c r="U2048" s="25" t="s">
        <v>417</v>
      </c>
      <c r="V2048" s="25" t="s">
        <v>417</v>
      </c>
      <c r="W2048" s="24">
        <v>1</v>
      </c>
      <c r="X2048" s="24">
        <v>1</v>
      </c>
    </row>
    <row r="2049" spans="1:24" hidden="1" x14ac:dyDescent="0.35">
      <c r="A2049" t="str">
        <f t="shared" si="31"/>
        <v>5469PBOX</v>
      </c>
      <c r="B2049" s="34">
        <v>5469</v>
      </c>
      <c r="C2049" s="31" t="s">
        <v>242</v>
      </c>
      <c r="D2049" s="31" t="s">
        <v>241</v>
      </c>
      <c r="E2049" s="31" t="s">
        <v>446</v>
      </c>
      <c r="F2049" s="32">
        <v>-1.58</v>
      </c>
      <c r="G2049" s="68">
        <v>-5</v>
      </c>
      <c r="H2049" s="32">
        <v>12.35</v>
      </c>
      <c r="I2049" s="32">
        <v>13.93</v>
      </c>
      <c r="J2049" s="68">
        <v>44</v>
      </c>
      <c r="K2049" s="68">
        <v>39</v>
      </c>
      <c r="L2049" s="68">
        <v>215</v>
      </c>
      <c r="M2049" s="68">
        <v>0</v>
      </c>
      <c r="N2049" s="68">
        <v>215</v>
      </c>
      <c r="O2049" s="68">
        <v>176</v>
      </c>
      <c r="P2049" s="32">
        <v>55.704000000000001</v>
      </c>
      <c r="Q2049" s="32">
        <v>0.3165</v>
      </c>
      <c r="R2049" s="33">
        <v>8.0844724618302794E-3</v>
      </c>
      <c r="S2049" s="68">
        <v>0</v>
      </c>
      <c r="T2049" s="31" t="s">
        <v>417</v>
      </c>
      <c r="U2049" s="31" t="s">
        <v>417</v>
      </c>
      <c r="V2049" s="31" t="s">
        <v>417</v>
      </c>
      <c r="W2049" s="30">
        <v>1</v>
      </c>
      <c r="X2049" s="30">
        <v>1</v>
      </c>
    </row>
    <row r="2050" spans="1:24" hidden="1" x14ac:dyDescent="0.35">
      <c r="A2050" t="str">
        <f t="shared" si="31"/>
        <v>8724CORNFL</v>
      </c>
      <c r="B2050" s="28">
        <v>8724</v>
      </c>
      <c r="C2050" s="25" t="s">
        <v>194</v>
      </c>
      <c r="D2050" s="25" t="s">
        <v>471</v>
      </c>
      <c r="E2050" s="25" t="s">
        <v>446</v>
      </c>
      <c r="F2050" s="26">
        <v>-1.58</v>
      </c>
      <c r="G2050" s="67">
        <v>-3.89</v>
      </c>
      <c r="H2050" s="26">
        <v>10.1</v>
      </c>
      <c r="I2050" s="26">
        <v>11.68</v>
      </c>
      <c r="J2050" s="67">
        <v>28.88</v>
      </c>
      <c r="K2050" s="67">
        <v>25</v>
      </c>
      <c r="L2050" s="67">
        <v>100</v>
      </c>
      <c r="M2050" s="67">
        <v>0</v>
      </c>
      <c r="N2050" s="67">
        <v>100</v>
      </c>
      <c r="O2050" s="67">
        <v>75</v>
      </c>
      <c r="P2050" s="26">
        <v>30.3</v>
      </c>
      <c r="Q2050" s="26">
        <v>0.40400000000000003</v>
      </c>
      <c r="R2050" s="27">
        <v>5.1767013177626362E-3</v>
      </c>
      <c r="S2050" s="67">
        <v>0</v>
      </c>
      <c r="T2050" s="25" t="s">
        <v>417</v>
      </c>
      <c r="U2050" s="25" t="s">
        <v>417</v>
      </c>
      <c r="V2050" s="25" t="s">
        <v>417</v>
      </c>
      <c r="W2050" s="24">
        <v>1</v>
      </c>
      <c r="X2050" s="24">
        <v>1</v>
      </c>
    </row>
    <row r="2051" spans="1:24" hidden="1" x14ac:dyDescent="0.35">
      <c r="A2051" t="str">
        <f t="shared" ref="A2051:A2114" si="32">B2051&amp;C2051</f>
        <v>545920OZWTR</v>
      </c>
      <c r="B2051" s="34">
        <v>5459</v>
      </c>
      <c r="C2051" s="31" t="s">
        <v>133</v>
      </c>
      <c r="D2051" s="31" t="s">
        <v>159</v>
      </c>
      <c r="E2051" s="31" t="s">
        <v>461</v>
      </c>
      <c r="F2051" s="32">
        <v>-1.57</v>
      </c>
      <c r="G2051" s="68">
        <v>-3</v>
      </c>
      <c r="H2051" s="32">
        <v>0</v>
      </c>
      <c r="I2051" s="32">
        <v>1.57</v>
      </c>
      <c r="J2051" s="68">
        <v>3</v>
      </c>
      <c r="K2051" s="68">
        <v>0</v>
      </c>
      <c r="L2051" s="68">
        <v>0</v>
      </c>
      <c r="M2051" s="68">
        <v>0</v>
      </c>
      <c r="N2051" s="68">
        <v>0</v>
      </c>
      <c r="O2051" s="68">
        <v>0</v>
      </c>
      <c r="P2051" s="32">
        <v>0</v>
      </c>
      <c r="Q2051" s="32">
        <v>0</v>
      </c>
      <c r="R2051" s="33">
        <v>0</v>
      </c>
      <c r="S2051" s="68">
        <v>0</v>
      </c>
      <c r="T2051" s="31" t="s">
        <v>417</v>
      </c>
      <c r="U2051" s="31" t="s">
        <v>417</v>
      </c>
      <c r="V2051" s="31" t="s">
        <v>417</v>
      </c>
      <c r="W2051" s="30">
        <v>1</v>
      </c>
      <c r="X2051" s="30">
        <v>1</v>
      </c>
    </row>
    <row r="2052" spans="1:24" hidden="1" x14ac:dyDescent="0.35">
      <c r="A2052" t="str">
        <f t="shared" si="32"/>
        <v>5490FETA</v>
      </c>
      <c r="B2052" s="28">
        <v>5490</v>
      </c>
      <c r="C2052" s="25" t="s">
        <v>107</v>
      </c>
      <c r="D2052" s="25" t="s">
        <v>201</v>
      </c>
      <c r="E2052" s="25" t="s">
        <v>446</v>
      </c>
      <c r="F2052" s="26">
        <v>1.57</v>
      </c>
      <c r="G2052" s="67">
        <v>0.46</v>
      </c>
      <c r="H2052" s="26">
        <v>48.57</v>
      </c>
      <c r="I2052" s="26">
        <v>47</v>
      </c>
      <c r="J2052" s="67">
        <v>13.71</v>
      </c>
      <c r="K2052" s="67">
        <v>14.17</v>
      </c>
      <c r="L2052" s="67">
        <v>3.36</v>
      </c>
      <c r="M2052" s="67">
        <v>18</v>
      </c>
      <c r="N2052" s="67">
        <v>21.36</v>
      </c>
      <c r="O2052" s="67">
        <v>7.18</v>
      </c>
      <c r="P2052" s="26">
        <v>24.603705999999999</v>
      </c>
      <c r="Q2052" s="26">
        <v>3.4266999999999999</v>
      </c>
      <c r="R2052" s="27">
        <v>3.7303175034823183E-3</v>
      </c>
      <c r="S2052" s="67">
        <v>0</v>
      </c>
      <c r="T2052" s="25" t="s">
        <v>417</v>
      </c>
      <c r="U2052" s="25" t="s">
        <v>417</v>
      </c>
      <c r="V2052" s="25" t="s">
        <v>417</v>
      </c>
      <c r="W2052" s="24">
        <v>1</v>
      </c>
      <c r="X2052" s="24">
        <v>1</v>
      </c>
    </row>
    <row r="2053" spans="1:24" hidden="1" x14ac:dyDescent="0.35">
      <c r="A2053" t="str">
        <f t="shared" si="32"/>
        <v>5490BLEUCHS</v>
      </c>
      <c r="B2053" s="34">
        <v>5490</v>
      </c>
      <c r="C2053" s="31" t="s">
        <v>172</v>
      </c>
      <c r="D2053" s="31" t="s">
        <v>465</v>
      </c>
      <c r="E2053" s="31" t="s">
        <v>446</v>
      </c>
      <c r="F2053" s="32">
        <v>-1.57</v>
      </c>
      <c r="G2053" s="68">
        <v>-6</v>
      </c>
      <c r="H2053" s="32">
        <v>9.4600000000000009</v>
      </c>
      <c r="I2053" s="32">
        <v>11.03</v>
      </c>
      <c r="J2053" s="68">
        <v>42</v>
      </c>
      <c r="K2053" s="68">
        <v>36</v>
      </c>
      <c r="L2053" s="68">
        <v>128</v>
      </c>
      <c r="M2053" s="68">
        <v>0</v>
      </c>
      <c r="N2053" s="68">
        <v>128</v>
      </c>
      <c r="O2053" s="68">
        <v>92</v>
      </c>
      <c r="P2053" s="32">
        <v>24.196000000000002</v>
      </c>
      <c r="Q2053" s="32">
        <v>0.26300000000000001</v>
      </c>
      <c r="R2053" s="33">
        <v>3.6685027172027734E-3</v>
      </c>
      <c r="S2053" s="68">
        <v>0</v>
      </c>
      <c r="T2053" s="31" t="s">
        <v>417</v>
      </c>
      <c r="U2053" s="31" t="s">
        <v>417</v>
      </c>
      <c r="V2053" s="31" t="s">
        <v>417</v>
      </c>
      <c r="W2053" s="30">
        <v>1</v>
      </c>
      <c r="X2053" s="30">
        <v>1</v>
      </c>
    </row>
    <row r="2054" spans="1:24" hidden="1" x14ac:dyDescent="0.35">
      <c r="A2054" t="str">
        <f t="shared" si="32"/>
        <v>6167BVING</v>
      </c>
      <c r="B2054" s="28">
        <v>6167</v>
      </c>
      <c r="C2054" s="25" t="s">
        <v>169</v>
      </c>
      <c r="D2054" s="25" t="s">
        <v>168</v>
      </c>
      <c r="E2054" s="25" t="s">
        <v>446</v>
      </c>
      <c r="F2054" s="26">
        <v>1.57</v>
      </c>
      <c r="G2054" s="67">
        <v>6</v>
      </c>
      <c r="H2054" s="26">
        <v>1.83</v>
      </c>
      <c r="I2054" s="26">
        <v>0.26</v>
      </c>
      <c r="J2054" s="67">
        <v>1</v>
      </c>
      <c r="K2054" s="67">
        <v>7</v>
      </c>
      <c r="L2054" s="67">
        <v>112</v>
      </c>
      <c r="M2054" s="67">
        <v>0</v>
      </c>
      <c r="N2054" s="67">
        <v>112</v>
      </c>
      <c r="O2054" s="67">
        <v>105</v>
      </c>
      <c r="P2054" s="26">
        <v>27.425999999999998</v>
      </c>
      <c r="Q2054" s="26">
        <v>0.26119999999999999</v>
      </c>
      <c r="R2054" s="27">
        <v>4.6562452181850532E-3</v>
      </c>
      <c r="S2054" s="67">
        <v>0</v>
      </c>
      <c r="T2054" s="25" t="s">
        <v>417</v>
      </c>
      <c r="U2054" s="25" t="s">
        <v>417</v>
      </c>
      <c r="V2054" s="25" t="s">
        <v>417</v>
      </c>
      <c r="W2054" s="24">
        <v>1</v>
      </c>
      <c r="X2054" s="24">
        <v>1</v>
      </c>
    </row>
    <row r="2055" spans="1:24" hidden="1" x14ac:dyDescent="0.35">
      <c r="A2055" t="str">
        <f t="shared" si="32"/>
        <v>4269PINEAPL</v>
      </c>
      <c r="B2055" s="34">
        <v>4269</v>
      </c>
      <c r="C2055" s="31" t="s">
        <v>62</v>
      </c>
      <c r="D2055" s="31" t="s">
        <v>244</v>
      </c>
      <c r="E2055" s="31" t="s">
        <v>446</v>
      </c>
      <c r="F2055" s="32">
        <v>-1.57</v>
      </c>
      <c r="G2055" s="68">
        <v>-0.24</v>
      </c>
      <c r="H2055" s="32">
        <v>20.57</v>
      </c>
      <c r="I2055" s="32">
        <v>22.14</v>
      </c>
      <c r="J2055" s="68">
        <v>3.39</v>
      </c>
      <c r="K2055" s="68">
        <v>3.15</v>
      </c>
      <c r="L2055" s="68">
        <v>5.58</v>
      </c>
      <c r="M2055" s="68">
        <v>6</v>
      </c>
      <c r="N2055" s="68">
        <v>11.58</v>
      </c>
      <c r="O2055" s="68">
        <v>8.42</v>
      </c>
      <c r="P2055" s="32">
        <v>54.982599999999998</v>
      </c>
      <c r="Q2055" s="32">
        <v>6.53</v>
      </c>
      <c r="R2055" s="33">
        <v>1.0251191155202779E-2</v>
      </c>
      <c r="S2055" s="68">
        <v>0</v>
      </c>
      <c r="T2055" s="31" t="s">
        <v>417</v>
      </c>
      <c r="U2055" s="31" t="s">
        <v>417</v>
      </c>
      <c r="V2055" s="31" t="s">
        <v>417</v>
      </c>
      <c r="W2055" s="30">
        <v>1</v>
      </c>
      <c r="X2055" s="30">
        <v>1</v>
      </c>
    </row>
    <row r="2056" spans="1:24" hidden="1" x14ac:dyDescent="0.35">
      <c r="A2056" t="str">
        <f t="shared" si="32"/>
        <v>5457GARSAUC</v>
      </c>
      <c r="B2056" s="28">
        <v>5457</v>
      </c>
      <c r="C2056" s="25" t="s">
        <v>206</v>
      </c>
      <c r="D2056" s="25" t="s">
        <v>460</v>
      </c>
      <c r="E2056" s="25" t="s">
        <v>446</v>
      </c>
      <c r="F2056" s="26">
        <v>1.56</v>
      </c>
      <c r="G2056" s="67">
        <v>7</v>
      </c>
      <c r="H2056" s="26">
        <v>49.02</v>
      </c>
      <c r="I2056" s="26">
        <v>47.46</v>
      </c>
      <c r="J2056" s="67">
        <v>213</v>
      </c>
      <c r="K2056" s="67">
        <v>220</v>
      </c>
      <c r="L2056" s="67">
        <v>279</v>
      </c>
      <c r="M2056" s="67">
        <v>120</v>
      </c>
      <c r="N2056" s="67">
        <v>399</v>
      </c>
      <c r="O2056" s="67">
        <v>179</v>
      </c>
      <c r="P2056" s="26">
        <v>39.8812</v>
      </c>
      <c r="Q2056" s="26">
        <v>0.2228</v>
      </c>
      <c r="R2056" s="27">
        <v>4.8485228090907459E-3</v>
      </c>
      <c r="S2056" s="67">
        <v>0</v>
      </c>
      <c r="T2056" s="25" t="s">
        <v>417</v>
      </c>
      <c r="U2056" s="25" t="s">
        <v>417</v>
      </c>
      <c r="V2056" s="25" t="s">
        <v>417</v>
      </c>
      <c r="W2056" s="24">
        <v>1</v>
      </c>
      <c r="X2056" s="24">
        <v>1</v>
      </c>
    </row>
    <row r="2057" spans="1:24" hidden="1" x14ac:dyDescent="0.35">
      <c r="A2057" t="str">
        <f t="shared" si="32"/>
        <v>4293FPBOWL</v>
      </c>
      <c r="B2057" s="34">
        <v>4293</v>
      </c>
      <c r="C2057" s="31" t="s">
        <v>164</v>
      </c>
      <c r="D2057" s="31" t="s">
        <v>163</v>
      </c>
      <c r="E2057" s="31" t="s">
        <v>446</v>
      </c>
      <c r="F2057" s="32">
        <v>1.55</v>
      </c>
      <c r="G2057" s="68">
        <v>11.5</v>
      </c>
      <c r="H2057" s="32">
        <v>11.65</v>
      </c>
      <c r="I2057" s="32">
        <v>10.1</v>
      </c>
      <c r="J2057" s="68">
        <v>75</v>
      </c>
      <c r="K2057" s="68">
        <v>86.5</v>
      </c>
      <c r="L2057" s="68">
        <v>1429</v>
      </c>
      <c r="M2057" s="68">
        <v>0</v>
      </c>
      <c r="N2057" s="68">
        <v>1429</v>
      </c>
      <c r="O2057" s="68">
        <v>1342.5</v>
      </c>
      <c r="P2057" s="32">
        <v>180.83475000000001</v>
      </c>
      <c r="Q2057" s="32">
        <v>0.13469999999999999</v>
      </c>
      <c r="R2057" s="33">
        <v>3.6009838355060109E-2</v>
      </c>
      <c r="S2057" s="68">
        <v>0</v>
      </c>
      <c r="T2057" s="31" t="s">
        <v>417</v>
      </c>
      <c r="U2057" s="31" t="s">
        <v>417</v>
      </c>
      <c r="V2057" s="31" t="s">
        <v>417</v>
      </c>
      <c r="W2057" s="30">
        <v>1</v>
      </c>
      <c r="X2057" s="30">
        <v>1</v>
      </c>
    </row>
    <row r="2058" spans="1:24" hidden="1" x14ac:dyDescent="0.35">
      <c r="A2058" t="str">
        <f t="shared" si="32"/>
        <v>4283RANDRE</v>
      </c>
      <c r="B2058" s="28">
        <v>4283</v>
      </c>
      <c r="C2058" s="25" t="s">
        <v>245</v>
      </c>
      <c r="D2058" s="25" t="s">
        <v>497</v>
      </c>
      <c r="E2058" s="25" t="s">
        <v>446</v>
      </c>
      <c r="F2058" s="26">
        <v>1.55</v>
      </c>
      <c r="G2058" s="67">
        <v>0.54</v>
      </c>
      <c r="H2058" s="26">
        <v>6.42</v>
      </c>
      <c r="I2058" s="26">
        <v>4.87</v>
      </c>
      <c r="J2058" s="67">
        <v>1.72</v>
      </c>
      <c r="K2058" s="67">
        <v>2.2599999999999998</v>
      </c>
      <c r="L2058" s="67">
        <v>4.67</v>
      </c>
      <c r="M2058" s="67">
        <v>8</v>
      </c>
      <c r="N2058" s="67">
        <v>12.67</v>
      </c>
      <c r="O2058" s="67">
        <v>10.42</v>
      </c>
      <c r="P2058" s="26">
        <v>29.709503999999999</v>
      </c>
      <c r="Q2058" s="26">
        <v>2.8512</v>
      </c>
      <c r="R2058" s="27">
        <v>5.6012172887031347E-3</v>
      </c>
      <c r="S2058" s="67">
        <v>0</v>
      </c>
      <c r="T2058" s="25" t="s">
        <v>417</v>
      </c>
      <c r="U2058" s="25" t="s">
        <v>417</v>
      </c>
      <c r="V2058" s="25" t="s">
        <v>417</v>
      </c>
      <c r="W2058" s="24">
        <v>1</v>
      </c>
      <c r="X2058" s="24">
        <v>1</v>
      </c>
    </row>
    <row r="2059" spans="1:24" hidden="1" x14ac:dyDescent="0.35">
      <c r="A2059" t="str">
        <f t="shared" si="32"/>
        <v>5465RANDRE</v>
      </c>
      <c r="B2059" s="34">
        <v>5465</v>
      </c>
      <c r="C2059" s="31" t="s">
        <v>245</v>
      </c>
      <c r="D2059" s="31" t="s">
        <v>497</v>
      </c>
      <c r="E2059" s="31" t="s">
        <v>446</v>
      </c>
      <c r="F2059" s="32">
        <v>-1.54</v>
      </c>
      <c r="G2059" s="68">
        <v>-0.54</v>
      </c>
      <c r="H2059" s="32">
        <v>8.5500000000000007</v>
      </c>
      <c r="I2059" s="32">
        <v>10.09</v>
      </c>
      <c r="J2059" s="68">
        <v>3.55</v>
      </c>
      <c r="K2059" s="68">
        <v>3</v>
      </c>
      <c r="L2059" s="68">
        <v>20</v>
      </c>
      <c r="M2059" s="68">
        <v>0</v>
      </c>
      <c r="N2059" s="68">
        <v>20</v>
      </c>
      <c r="O2059" s="68">
        <v>17</v>
      </c>
      <c r="P2059" s="32">
        <v>48.470399999999998</v>
      </c>
      <c r="Q2059" s="32">
        <v>2.8512</v>
      </c>
      <c r="R2059" s="33">
        <v>5.923216247373954E-3</v>
      </c>
      <c r="S2059" s="68">
        <v>0</v>
      </c>
      <c r="T2059" s="31" t="s">
        <v>417</v>
      </c>
      <c r="U2059" s="31" t="s">
        <v>417</v>
      </c>
      <c r="V2059" s="31" t="s">
        <v>417</v>
      </c>
      <c r="W2059" s="30">
        <v>1</v>
      </c>
      <c r="X2059" s="30">
        <v>1</v>
      </c>
    </row>
    <row r="2060" spans="1:24" hidden="1" x14ac:dyDescent="0.35">
      <c r="A2060" t="str">
        <f t="shared" si="32"/>
        <v>6194BLKOLIV</v>
      </c>
      <c r="B2060" s="28">
        <v>6194</v>
      </c>
      <c r="C2060" s="25" t="s">
        <v>72</v>
      </c>
      <c r="D2060" s="25" t="s">
        <v>171</v>
      </c>
      <c r="E2060" s="25" t="s">
        <v>446</v>
      </c>
      <c r="F2060" s="26">
        <v>-1.54</v>
      </c>
      <c r="G2060" s="67">
        <v>-0.28999999999999998</v>
      </c>
      <c r="H2060" s="26">
        <v>39.950000000000003</v>
      </c>
      <c r="I2060" s="26">
        <v>41.49</v>
      </c>
      <c r="J2060" s="67">
        <v>7.79</v>
      </c>
      <c r="K2060" s="67">
        <v>7.5</v>
      </c>
      <c r="L2060" s="67">
        <v>15.49</v>
      </c>
      <c r="M2060" s="67">
        <v>12</v>
      </c>
      <c r="N2060" s="67">
        <v>27.49</v>
      </c>
      <c r="O2060" s="67">
        <v>19.989999999999998</v>
      </c>
      <c r="P2060" s="26">
        <v>106.5467</v>
      </c>
      <c r="Q2060" s="26">
        <v>5.33</v>
      </c>
      <c r="R2060" s="27">
        <v>1.5626322017888064E-2</v>
      </c>
      <c r="S2060" s="67">
        <v>0</v>
      </c>
      <c r="T2060" s="25" t="s">
        <v>417</v>
      </c>
      <c r="U2060" s="25" t="s">
        <v>417</v>
      </c>
      <c r="V2060" s="25" t="s">
        <v>417</v>
      </c>
      <c r="W2060" s="24">
        <v>1</v>
      </c>
      <c r="X2060" s="24">
        <v>1</v>
      </c>
    </row>
    <row r="2061" spans="1:24" hidden="1" x14ac:dyDescent="0.35">
      <c r="A2061" t="str">
        <f t="shared" si="32"/>
        <v>4293CHKWING</v>
      </c>
      <c r="B2061" s="34">
        <v>4293</v>
      </c>
      <c r="C2061" s="31" t="s">
        <v>121</v>
      </c>
      <c r="D2061" s="31" t="s">
        <v>468</v>
      </c>
      <c r="E2061" s="31" t="s">
        <v>446</v>
      </c>
      <c r="F2061" s="32">
        <v>-1.53</v>
      </c>
      <c r="G2061" s="68">
        <v>-0.33</v>
      </c>
      <c r="H2061" s="32">
        <v>251.58</v>
      </c>
      <c r="I2061" s="32">
        <v>253.11</v>
      </c>
      <c r="J2061" s="68">
        <v>54.4</v>
      </c>
      <c r="K2061" s="68">
        <v>54.07</v>
      </c>
      <c r="L2061" s="68">
        <v>14.71</v>
      </c>
      <c r="M2061" s="68">
        <v>50</v>
      </c>
      <c r="N2061" s="68">
        <v>64.709999999999994</v>
      </c>
      <c r="O2061" s="68">
        <v>10.64</v>
      </c>
      <c r="P2061" s="32">
        <v>49.505792</v>
      </c>
      <c r="Q2061" s="32">
        <v>4.6528</v>
      </c>
      <c r="R2061" s="33">
        <v>9.858147107009177E-3</v>
      </c>
      <c r="S2061" s="68">
        <v>0</v>
      </c>
      <c r="T2061" s="31" t="s">
        <v>417</v>
      </c>
      <c r="U2061" s="31" t="s">
        <v>417</v>
      </c>
      <c r="V2061" s="31" t="s">
        <v>417</v>
      </c>
      <c r="W2061" s="30">
        <v>1</v>
      </c>
      <c r="X2061" s="30">
        <v>1</v>
      </c>
    </row>
    <row r="2062" spans="1:24" hidden="1" x14ac:dyDescent="0.35">
      <c r="A2062" t="str">
        <f t="shared" si="32"/>
        <v>5487ACHEESE</v>
      </c>
      <c r="B2062" s="28">
        <v>5487</v>
      </c>
      <c r="C2062" s="25" t="s">
        <v>105</v>
      </c>
      <c r="D2062" s="25" t="s">
        <v>187</v>
      </c>
      <c r="E2062" s="25" t="s">
        <v>446</v>
      </c>
      <c r="F2062" s="26">
        <v>1.53</v>
      </c>
      <c r="G2062" s="67">
        <v>0.68</v>
      </c>
      <c r="H2062" s="26">
        <v>43.34</v>
      </c>
      <c r="I2062" s="26">
        <v>41.81</v>
      </c>
      <c r="J2062" s="67">
        <v>18.46</v>
      </c>
      <c r="K2062" s="67">
        <v>19.13</v>
      </c>
      <c r="L2062" s="67">
        <v>25.63</v>
      </c>
      <c r="M2062" s="67">
        <v>20</v>
      </c>
      <c r="N2062" s="67">
        <v>45.63</v>
      </c>
      <c r="O2062" s="67">
        <v>26.5</v>
      </c>
      <c r="P2062" s="26">
        <v>60.062249999999999</v>
      </c>
      <c r="Q2062" s="26">
        <v>2.2665000000000002</v>
      </c>
      <c r="R2062" s="27">
        <v>6.3448886336286061E-3</v>
      </c>
      <c r="S2062" s="67">
        <v>0</v>
      </c>
      <c r="T2062" s="25" t="s">
        <v>417</v>
      </c>
      <c r="U2062" s="25" t="s">
        <v>417</v>
      </c>
      <c r="V2062" s="25" t="s">
        <v>417</v>
      </c>
      <c r="W2062" s="24">
        <v>1</v>
      </c>
      <c r="X2062" s="24">
        <v>1</v>
      </c>
    </row>
    <row r="2063" spans="1:24" hidden="1" x14ac:dyDescent="0.35">
      <c r="A2063" t="str">
        <f t="shared" si="32"/>
        <v>4391PHLSTK</v>
      </c>
      <c r="B2063" s="34">
        <v>4391</v>
      </c>
      <c r="C2063" s="31" t="s">
        <v>40</v>
      </c>
      <c r="D2063" s="31" t="s">
        <v>243</v>
      </c>
      <c r="E2063" s="31" t="s">
        <v>446</v>
      </c>
      <c r="F2063" s="32">
        <v>1.53</v>
      </c>
      <c r="G2063" s="68">
        <v>0.23</v>
      </c>
      <c r="H2063" s="32">
        <v>42.34</v>
      </c>
      <c r="I2063" s="32">
        <v>40.81</v>
      </c>
      <c r="J2063" s="68">
        <v>6.26</v>
      </c>
      <c r="K2063" s="68">
        <v>6.5</v>
      </c>
      <c r="L2063" s="68">
        <v>7</v>
      </c>
      <c r="M2063" s="68">
        <v>0</v>
      </c>
      <c r="N2063" s="68">
        <v>7</v>
      </c>
      <c r="O2063" s="68">
        <v>0.5</v>
      </c>
      <c r="P2063" s="32">
        <v>3.25665</v>
      </c>
      <c r="Q2063" s="32">
        <v>6.5133000000000001</v>
      </c>
      <c r="R2063" s="33">
        <v>7.2581284118067703E-4</v>
      </c>
      <c r="S2063" s="68">
        <v>0</v>
      </c>
      <c r="T2063" s="31" t="s">
        <v>417</v>
      </c>
      <c r="U2063" s="31" t="s">
        <v>417</v>
      </c>
      <c r="V2063" s="31" t="s">
        <v>417</v>
      </c>
      <c r="W2063" s="30">
        <v>1</v>
      </c>
      <c r="X2063" s="30">
        <v>1</v>
      </c>
    </row>
    <row r="2064" spans="1:24" hidden="1" x14ac:dyDescent="0.35">
      <c r="A2064" t="str">
        <f t="shared" si="32"/>
        <v>5427LAVA</v>
      </c>
      <c r="B2064" s="28">
        <v>5427</v>
      </c>
      <c r="C2064" s="25" t="s">
        <v>19</v>
      </c>
      <c r="D2064" s="25" t="s">
        <v>226</v>
      </c>
      <c r="E2064" s="25" t="s">
        <v>446</v>
      </c>
      <c r="F2064" s="26">
        <v>-1.52</v>
      </c>
      <c r="G2064" s="67">
        <v>-2</v>
      </c>
      <c r="H2064" s="26">
        <v>123.8</v>
      </c>
      <c r="I2064" s="26">
        <v>125.32</v>
      </c>
      <c r="J2064" s="67">
        <v>165</v>
      </c>
      <c r="K2064" s="67">
        <v>163</v>
      </c>
      <c r="L2064" s="67">
        <v>48</v>
      </c>
      <c r="M2064" s="67">
        <v>180</v>
      </c>
      <c r="N2064" s="67">
        <v>228</v>
      </c>
      <c r="O2064" s="67">
        <v>65</v>
      </c>
      <c r="P2064" s="26">
        <v>49.374000000000002</v>
      </c>
      <c r="Q2064" s="26">
        <v>0.75960000000000005</v>
      </c>
      <c r="R2064" s="27">
        <v>7.8164074171047856E-3</v>
      </c>
      <c r="S2064" s="67">
        <v>0</v>
      </c>
      <c r="T2064" s="25" t="s">
        <v>417</v>
      </c>
      <c r="U2064" s="25" t="s">
        <v>417</v>
      </c>
      <c r="V2064" s="25" t="s">
        <v>417</v>
      </c>
      <c r="W2064" s="24">
        <v>1</v>
      </c>
      <c r="X2064" s="24">
        <v>1</v>
      </c>
    </row>
    <row r="2065" spans="1:24" hidden="1" x14ac:dyDescent="0.35">
      <c r="A2065" t="str">
        <f t="shared" si="32"/>
        <v>6192COBAGL</v>
      </c>
      <c r="B2065" s="34">
        <v>6192</v>
      </c>
      <c r="C2065" s="31" t="s">
        <v>217</v>
      </c>
      <c r="D2065" s="31" t="s">
        <v>216</v>
      </c>
      <c r="E2065" s="31" t="s">
        <v>446</v>
      </c>
      <c r="F2065" s="32">
        <v>-1.52</v>
      </c>
      <c r="G2065" s="68">
        <v>-15</v>
      </c>
      <c r="H2065" s="32">
        <v>0.01</v>
      </c>
      <c r="I2065" s="32">
        <v>1.53</v>
      </c>
      <c r="J2065" s="68">
        <v>15</v>
      </c>
      <c r="K2065" s="68">
        <v>0</v>
      </c>
      <c r="L2065" s="68">
        <v>1000</v>
      </c>
      <c r="M2065" s="68">
        <v>0</v>
      </c>
      <c r="N2065" s="68">
        <v>1000</v>
      </c>
      <c r="O2065" s="68">
        <v>1000</v>
      </c>
      <c r="P2065" s="32">
        <v>101.5</v>
      </c>
      <c r="Q2065" s="32">
        <v>0.10150000000000001</v>
      </c>
      <c r="R2065" s="33">
        <v>2.2015707893071591E-2</v>
      </c>
      <c r="S2065" s="68">
        <v>0</v>
      </c>
      <c r="T2065" s="31" t="s">
        <v>417</v>
      </c>
      <c r="U2065" s="31" t="s">
        <v>417</v>
      </c>
      <c r="V2065" s="31" t="s">
        <v>417</v>
      </c>
      <c r="W2065" s="30">
        <v>1</v>
      </c>
      <c r="X2065" s="30">
        <v>1</v>
      </c>
    </row>
    <row r="2066" spans="1:24" hidden="1" x14ac:dyDescent="0.35">
      <c r="A2066" t="str">
        <f t="shared" si="32"/>
        <v>4391ICINGCU</v>
      </c>
      <c r="B2066" s="28">
        <v>4391</v>
      </c>
      <c r="C2066" s="25" t="s">
        <v>222</v>
      </c>
      <c r="D2066" s="25" t="s">
        <v>489</v>
      </c>
      <c r="E2066" s="25" t="s">
        <v>446</v>
      </c>
      <c r="F2066" s="26">
        <v>-1.51</v>
      </c>
      <c r="G2066" s="67">
        <v>-5</v>
      </c>
      <c r="H2066" s="26">
        <v>20.84</v>
      </c>
      <c r="I2066" s="26">
        <v>22.35</v>
      </c>
      <c r="J2066" s="67">
        <v>74</v>
      </c>
      <c r="K2066" s="67">
        <v>69</v>
      </c>
      <c r="L2066" s="67">
        <v>129</v>
      </c>
      <c r="M2066" s="67">
        <v>0</v>
      </c>
      <c r="N2066" s="67">
        <v>129</v>
      </c>
      <c r="O2066" s="67">
        <v>60</v>
      </c>
      <c r="P2066" s="26">
        <v>18.12</v>
      </c>
      <c r="Q2066" s="26">
        <v>0.30199999999999999</v>
      </c>
      <c r="R2066" s="27">
        <v>4.038422514606687E-3</v>
      </c>
      <c r="S2066" s="67">
        <v>0</v>
      </c>
      <c r="T2066" s="25" t="s">
        <v>417</v>
      </c>
      <c r="U2066" s="25" t="s">
        <v>417</v>
      </c>
      <c r="V2066" s="25" t="s">
        <v>417</v>
      </c>
      <c r="W2066" s="24">
        <v>1</v>
      </c>
      <c r="X2066" s="24">
        <v>1</v>
      </c>
    </row>
    <row r="2067" spans="1:24" hidden="1" x14ac:dyDescent="0.35">
      <c r="A2067" t="str">
        <f t="shared" si="32"/>
        <v>5465ICINGCU</v>
      </c>
      <c r="B2067" s="34">
        <v>5465</v>
      </c>
      <c r="C2067" s="31" t="s">
        <v>222</v>
      </c>
      <c r="D2067" s="31" t="s">
        <v>489</v>
      </c>
      <c r="E2067" s="31" t="s">
        <v>446</v>
      </c>
      <c r="F2067" s="32">
        <v>1.51</v>
      </c>
      <c r="G2067" s="68">
        <v>5</v>
      </c>
      <c r="H2067" s="32">
        <v>49.22</v>
      </c>
      <c r="I2067" s="32">
        <v>47.71</v>
      </c>
      <c r="J2067" s="68">
        <v>158</v>
      </c>
      <c r="K2067" s="68">
        <v>163</v>
      </c>
      <c r="L2067" s="68">
        <v>275</v>
      </c>
      <c r="M2067" s="68">
        <v>0</v>
      </c>
      <c r="N2067" s="68">
        <v>275</v>
      </c>
      <c r="O2067" s="68">
        <v>112</v>
      </c>
      <c r="P2067" s="32">
        <v>33.823999999999998</v>
      </c>
      <c r="Q2067" s="32">
        <v>0.30199999999999999</v>
      </c>
      <c r="R2067" s="33">
        <v>4.1333858674815274E-3</v>
      </c>
      <c r="S2067" s="68">
        <v>0</v>
      </c>
      <c r="T2067" s="31" t="s">
        <v>417</v>
      </c>
      <c r="U2067" s="31" t="s">
        <v>417</v>
      </c>
      <c r="V2067" s="31" t="s">
        <v>417</v>
      </c>
      <c r="W2067" s="30">
        <v>1</v>
      </c>
      <c r="X2067" s="30">
        <v>1</v>
      </c>
    </row>
    <row r="2068" spans="1:24" hidden="1" x14ac:dyDescent="0.35">
      <c r="A2068" t="str">
        <f t="shared" si="32"/>
        <v>872412THIN</v>
      </c>
      <c r="B2068" s="28">
        <v>8724</v>
      </c>
      <c r="C2068" s="25" t="s">
        <v>116</v>
      </c>
      <c r="D2068" s="25" t="s">
        <v>264</v>
      </c>
      <c r="E2068" s="25" t="s">
        <v>446</v>
      </c>
      <c r="F2068" s="26">
        <v>1.5</v>
      </c>
      <c r="G2068" s="67">
        <v>3</v>
      </c>
      <c r="H2068" s="26">
        <v>91.29</v>
      </c>
      <c r="I2068" s="26">
        <v>89.79</v>
      </c>
      <c r="J2068" s="67">
        <v>180</v>
      </c>
      <c r="K2068" s="67">
        <v>183</v>
      </c>
      <c r="L2068" s="67">
        <v>124</v>
      </c>
      <c r="M2068" s="67">
        <v>180</v>
      </c>
      <c r="N2068" s="67">
        <v>304</v>
      </c>
      <c r="O2068" s="67">
        <v>121</v>
      </c>
      <c r="P2068" s="26">
        <v>60.354799999999997</v>
      </c>
      <c r="Q2068" s="26">
        <v>0.49880000000000002</v>
      </c>
      <c r="R2068" s="27">
        <v>1.0311510649943905E-2</v>
      </c>
      <c r="S2068" s="67">
        <v>0</v>
      </c>
      <c r="T2068" s="25" t="s">
        <v>417</v>
      </c>
      <c r="U2068" s="25" t="s">
        <v>417</v>
      </c>
      <c r="V2068" s="25" t="s">
        <v>417</v>
      </c>
      <c r="W2068" s="24">
        <v>1</v>
      </c>
      <c r="X2068" s="24">
        <v>1</v>
      </c>
    </row>
    <row r="2069" spans="1:24" hidden="1" x14ac:dyDescent="0.35">
      <c r="A2069" t="str">
        <f t="shared" si="32"/>
        <v>546912THIN</v>
      </c>
      <c r="B2069" s="34">
        <v>5469</v>
      </c>
      <c r="C2069" s="31" t="s">
        <v>116</v>
      </c>
      <c r="D2069" s="31" t="s">
        <v>264</v>
      </c>
      <c r="E2069" s="31" t="s">
        <v>446</v>
      </c>
      <c r="F2069" s="32">
        <v>1.49</v>
      </c>
      <c r="G2069" s="68">
        <v>3</v>
      </c>
      <c r="H2069" s="32">
        <v>80.81</v>
      </c>
      <c r="I2069" s="32">
        <v>79.319999999999993</v>
      </c>
      <c r="J2069" s="68">
        <v>159</v>
      </c>
      <c r="K2069" s="68">
        <v>162</v>
      </c>
      <c r="L2069" s="68">
        <v>115</v>
      </c>
      <c r="M2069" s="68">
        <v>120</v>
      </c>
      <c r="N2069" s="68">
        <v>235</v>
      </c>
      <c r="O2069" s="68">
        <v>73</v>
      </c>
      <c r="P2069" s="32">
        <v>36.412399999999998</v>
      </c>
      <c r="Q2069" s="32">
        <v>0.49880000000000002</v>
      </c>
      <c r="R2069" s="33">
        <v>5.2846302791388199E-3</v>
      </c>
      <c r="S2069" s="68">
        <v>0</v>
      </c>
      <c r="T2069" s="31" t="s">
        <v>417</v>
      </c>
      <c r="U2069" s="31" t="s">
        <v>417</v>
      </c>
      <c r="V2069" s="31" t="s">
        <v>417</v>
      </c>
      <c r="W2069" s="30">
        <v>1</v>
      </c>
      <c r="X2069" s="30">
        <v>1</v>
      </c>
    </row>
    <row r="2070" spans="1:24" hidden="1" x14ac:dyDescent="0.35">
      <c r="A2070" t="str">
        <f t="shared" si="32"/>
        <v>616512THIN</v>
      </c>
      <c r="B2070" s="28">
        <v>6165</v>
      </c>
      <c r="C2070" s="25" t="s">
        <v>116</v>
      </c>
      <c r="D2070" s="25" t="s">
        <v>264</v>
      </c>
      <c r="E2070" s="25" t="s">
        <v>446</v>
      </c>
      <c r="F2070" s="26">
        <v>1.49</v>
      </c>
      <c r="G2070" s="67">
        <v>3</v>
      </c>
      <c r="H2070" s="26">
        <v>64.349999999999994</v>
      </c>
      <c r="I2070" s="26">
        <v>62.86</v>
      </c>
      <c r="J2070" s="67">
        <v>126</v>
      </c>
      <c r="K2070" s="67">
        <v>129</v>
      </c>
      <c r="L2070" s="67">
        <v>45</v>
      </c>
      <c r="M2070" s="67">
        <v>120</v>
      </c>
      <c r="N2070" s="67">
        <v>165</v>
      </c>
      <c r="O2070" s="67">
        <v>36</v>
      </c>
      <c r="P2070" s="26">
        <v>17.956800000000001</v>
      </c>
      <c r="Q2070" s="26">
        <v>0.49880000000000002</v>
      </c>
      <c r="R2070" s="27">
        <v>2.6582692628334573E-3</v>
      </c>
      <c r="S2070" s="67">
        <v>0</v>
      </c>
      <c r="T2070" s="25" t="s">
        <v>417</v>
      </c>
      <c r="U2070" s="25" t="s">
        <v>417</v>
      </c>
      <c r="V2070" s="25" t="s">
        <v>417</v>
      </c>
      <c r="W2070" s="24">
        <v>1</v>
      </c>
      <c r="X2070" s="24">
        <v>1</v>
      </c>
    </row>
    <row r="2071" spans="1:24" hidden="1" x14ac:dyDescent="0.35">
      <c r="A2071" t="str">
        <f t="shared" si="32"/>
        <v>617212THIN</v>
      </c>
      <c r="B2071" s="34">
        <v>6172</v>
      </c>
      <c r="C2071" s="31" t="s">
        <v>116</v>
      </c>
      <c r="D2071" s="31" t="s">
        <v>264</v>
      </c>
      <c r="E2071" s="31" t="s">
        <v>446</v>
      </c>
      <c r="F2071" s="32">
        <v>1.49</v>
      </c>
      <c r="G2071" s="68">
        <v>3</v>
      </c>
      <c r="H2071" s="32">
        <v>28.43</v>
      </c>
      <c r="I2071" s="32">
        <v>26.94</v>
      </c>
      <c r="J2071" s="68">
        <v>54</v>
      </c>
      <c r="K2071" s="68">
        <v>57</v>
      </c>
      <c r="L2071" s="68">
        <v>79</v>
      </c>
      <c r="M2071" s="68">
        <v>0</v>
      </c>
      <c r="N2071" s="68">
        <v>79</v>
      </c>
      <c r="O2071" s="68">
        <v>22</v>
      </c>
      <c r="P2071" s="32">
        <v>10.973599999999999</v>
      </c>
      <c r="Q2071" s="32">
        <v>0.49880000000000002</v>
      </c>
      <c r="R2071" s="33">
        <v>2.8265997627104837E-3</v>
      </c>
      <c r="S2071" s="68">
        <v>0</v>
      </c>
      <c r="T2071" s="31" t="s">
        <v>417</v>
      </c>
      <c r="U2071" s="31" t="s">
        <v>417</v>
      </c>
      <c r="V2071" s="31" t="s">
        <v>417</v>
      </c>
      <c r="W2071" s="30">
        <v>1</v>
      </c>
      <c r="X2071" s="30">
        <v>1</v>
      </c>
    </row>
    <row r="2072" spans="1:24" hidden="1" x14ac:dyDescent="0.35">
      <c r="A2072" t="str">
        <f t="shared" si="32"/>
        <v>148420OZSPRT</v>
      </c>
      <c r="B2072" s="28">
        <v>1484</v>
      </c>
      <c r="C2072" s="25" t="s">
        <v>132</v>
      </c>
      <c r="D2072" s="25" t="s">
        <v>162</v>
      </c>
      <c r="E2072" s="25" t="s">
        <v>461</v>
      </c>
      <c r="F2072" s="26">
        <v>1.48</v>
      </c>
      <c r="G2072" s="67">
        <v>2</v>
      </c>
      <c r="H2072" s="26">
        <v>6.64</v>
      </c>
      <c r="I2072" s="26">
        <v>5.16</v>
      </c>
      <c r="J2072" s="67">
        <v>7</v>
      </c>
      <c r="K2072" s="67">
        <v>9</v>
      </c>
      <c r="L2072" s="67">
        <v>50</v>
      </c>
      <c r="M2072" s="67">
        <v>48</v>
      </c>
      <c r="N2072" s="67">
        <v>98</v>
      </c>
      <c r="O2072" s="67">
        <v>89</v>
      </c>
      <c r="P2072" s="26">
        <v>65.539599999999993</v>
      </c>
      <c r="Q2072" s="26">
        <v>0.73640000000000005</v>
      </c>
      <c r="R2072" s="27">
        <v>1.7052930652744061E-2</v>
      </c>
      <c r="S2072" s="67">
        <v>0</v>
      </c>
      <c r="T2072" s="25" t="s">
        <v>417</v>
      </c>
      <c r="U2072" s="25" t="s">
        <v>417</v>
      </c>
      <c r="V2072" s="25" t="s">
        <v>417</v>
      </c>
      <c r="W2072" s="24">
        <v>1</v>
      </c>
      <c r="X2072" s="24">
        <v>1</v>
      </c>
    </row>
    <row r="2073" spans="1:24" hidden="1" x14ac:dyDescent="0.35">
      <c r="A2073" t="str">
        <f t="shared" si="32"/>
        <v>5477BLKOLIV</v>
      </c>
      <c r="B2073" s="34">
        <v>5477</v>
      </c>
      <c r="C2073" s="31" t="s">
        <v>72</v>
      </c>
      <c r="D2073" s="31" t="s">
        <v>171</v>
      </c>
      <c r="E2073" s="31" t="s">
        <v>446</v>
      </c>
      <c r="F2073" s="32">
        <v>1.48</v>
      </c>
      <c r="G2073" s="68">
        <v>0.28000000000000003</v>
      </c>
      <c r="H2073" s="32">
        <v>14.1</v>
      </c>
      <c r="I2073" s="32">
        <v>12.62</v>
      </c>
      <c r="J2073" s="68">
        <v>2.37</v>
      </c>
      <c r="K2073" s="68">
        <v>2.65</v>
      </c>
      <c r="L2073" s="68">
        <v>12.5</v>
      </c>
      <c r="M2073" s="68">
        <v>0</v>
      </c>
      <c r="N2073" s="68">
        <v>12.5</v>
      </c>
      <c r="O2073" s="68">
        <v>9.85</v>
      </c>
      <c r="P2073" s="32">
        <v>52.500500000000002</v>
      </c>
      <c r="Q2073" s="32">
        <v>5.33</v>
      </c>
      <c r="R2073" s="33">
        <v>1.5192195209920427E-2</v>
      </c>
      <c r="S2073" s="68">
        <v>0</v>
      </c>
      <c r="T2073" s="31" t="s">
        <v>417</v>
      </c>
      <c r="U2073" s="31" t="s">
        <v>417</v>
      </c>
      <c r="V2073" s="31" t="s">
        <v>417</v>
      </c>
      <c r="W2073" s="30">
        <v>1</v>
      </c>
      <c r="X2073" s="30">
        <v>1</v>
      </c>
    </row>
    <row r="2074" spans="1:24" hidden="1" x14ac:dyDescent="0.35">
      <c r="A2074" t="str">
        <f t="shared" si="32"/>
        <v>4283DTOMATOE</v>
      </c>
      <c r="B2074" s="28">
        <v>4283</v>
      </c>
      <c r="C2074" s="25" t="s">
        <v>80</v>
      </c>
      <c r="D2074" s="25" t="s">
        <v>195</v>
      </c>
      <c r="E2074" s="25" t="s">
        <v>446</v>
      </c>
      <c r="F2074" s="26">
        <v>1.48</v>
      </c>
      <c r="G2074" s="67">
        <v>0.27</v>
      </c>
      <c r="H2074" s="26">
        <v>8.1</v>
      </c>
      <c r="I2074" s="26">
        <v>6.62</v>
      </c>
      <c r="J2074" s="67">
        <v>1.21</v>
      </c>
      <c r="K2074" s="67">
        <v>1.47</v>
      </c>
      <c r="L2074" s="67">
        <v>1.5</v>
      </c>
      <c r="M2074" s="67">
        <v>6</v>
      </c>
      <c r="N2074" s="67">
        <v>7.5</v>
      </c>
      <c r="O2074" s="67">
        <v>6.02</v>
      </c>
      <c r="P2074" s="26">
        <v>33.099766000000002</v>
      </c>
      <c r="Q2074" s="26">
        <v>5.4983000000000004</v>
      </c>
      <c r="R2074" s="27">
        <v>6.2403930261248457E-3</v>
      </c>
      <c r="S2074" s="67">
        <v>0</v>
      </c>
      <c r="T2074" s="25" t="s">
        <v>417</v>
      </c>
      <c r="U2074" s="25" t="s">
        <v>417</v>
      </c>
      <c r="V2074" s="25" t="s">
        <v>417</v>
      </c>
      <c r="W2074" s="24">
        <v>1</v>
      </c>
      <c r="X2074" s="24">
        <v>1</v>
      </c>
    </row>
    <row r="2075" spans="1:24" hidden="1" x14ac:dyDescent="0.35">
      <c r="A2075" t="str">
        <f t="shared" si="32"/>
        <v>6165FPBOWL</v>
      </c>
      <c r="B2075" s="34">
        <v>6165</v>
      </c>
      <c r="C2075" s="31" t="s">
        <v>164</v>
      </c>
      <c r="D2075" s="31" t="s">
        <v>163</v>
      </c>
      <c r="E2075" s="31" t="s">
        <v>446</v>
      </c>
      <c r="F2075" s="32">
        <v>1.48</v>
      </c>
      <c r="G2075" s="68">
        <v>11</v>
      </c>
      <c r="H2075" s="32">
        <v>16.82</v>
      </c>
      <c r="I2075" s="32">
        <v>15.34</v>
      </c>
      <c r="J2075" s="68">
        <v>114</v>
      </c>
      <c r="K2075" s="68">
        <v>125</v>
      </c>
      <c r="L2075" s="68">
        <v>500</v>
      </c>
      <c r="M2075" s="68">
        <v>0</v>
      </c>
      <c r="N2075" s="68">
        <v>500</v>
      </c>
      <c r="O2075" s="68">
        <v>375</v>
      </c>
      <c r="P2075" s="32">
        <v>50.512500000000003</v>
      </c>
      <c r="Q2075" s="32">
        <v>0.13469999999999999</v>
      </c>
      <c r="R2075" s="33">
        <v>7.4777146339478646E-3</v>
      </c>
      <c r="S2075" s="68">
        <v>0</v>
      </c>
      <c r="T2075" s="31" t="s">
        <v>417</v>
      </c>
      <c r="U2075" s="31" t="s">
        <v>417</v>
      </c>
      <c r="V2075" s="31" t="s">
        <v>417</v>
      </c>
      <c r="W2075" s="30">
        <v>1</v>
      </c>
      <c r="X2075" s="30">
        <v>1</v>
      </c>
    </row>
    <row r="2076" spans="1:24" hidden="1" x14ac:dyDescent="0.35">
      <c r="A2076" t="str">
        <f t="shared" si="32"/>
        <v>428320OZDIET</v>
      </c>
      <c r="B2076" s="28">
        <v>4283</v>
      </c>
      <c r="C2076" s="25" t="s">
        <v>131</v>
      </c>
      <c r="D2076" s="25" t="s">
        <v>160</v>
      </c>
      <c r="E2076" s="25" t="s">
        <v>461</v>
      </c>
      <c r="F2076" s="26">
        <v>1.47</v>
      </c>
      <c r="G2076" s="67">
        <v>2</v>
      </c>
      <c r="H2076" s="26">
        <v>6.6</v>
      </c>
      <c r="I2076" s="26">
        <v>5.13</v>
      </c>
      <c r="J2076" s="67">
        <v>7</v>
      </c>
      <c r="K2076" s="67">
        <v>9</v>
      </c>
      <c r="L2076" s="67">
        <v>18</v>
      </c>
      <c r="M2076" s="67">
        <v>48</v>
      </c>
      <c r="N2076" s="67">
        <v>66</v>
      </c>
      <c r="O2076" s="67">
        <v>57</v>
      </c>
      <c r="P2076" s="26">
        <v>41.872199999999999</v>
      </c>
      <c r="Q2076" s="26">
        <v>0.73460000000000003</v>
      </c>
      <c r="R2076" s="27">
        <v>7.8942849586460737E-3</v>
      </c>
      <c r="S2076" s="67">
        <v>0</v>
      </c>
      <c r="T2076" s="25" t="s">
        <v>417</v>
      </c>
      <c r="U2076" s="25" t="s">
        <v>417</v>
      </c>
      <c r="V2076" s="25" t="s">
        <v>417</v>
      </c>
      <c r="W2076" s="24">
        <v>1</v>
      </c>
      <c r="X2076" s="24">
        <v>1</v>
      </c>
    </row>
    <row r="2077" spans="1:24" hidden="1" x14ac:dyDescent="0.35">
      <c r="A2077" t="str">
        <f t="shared" si="32"/>
        <v>439120OZSPRT</v>
      </c>
      <c r="B2077" s="34">
        <v>4391</v>
      </c>
      <c r="C2077" s="31" t="s">
        <v>132</v>
      </c>
      <c r="D2077" s="31" t="s">
        <v>162</v>
      </c>
      <c r="E2077" s="31" t="s">
        <v>461</v>
      </c>
      <c r="F2077" s="32">
        <v>1.47</v>
      </c>
      <c r="G2077" s="68">
        <v>2</v>
      </c>
      <c r="H2077" s="32">
        <v>13.95</v>
      </c>
      <c r="I2077" s="32">
        <v>12.48</v>
      </c>
      <c r="J2077" s="68">
        <v>17</v>
      </c>
      <c r="K2077" s="68">
        <v>19</v>
      </c>
      <c r="L2077" s="68">
        <v>53</v>
      </c>
      <c r="M2077" s="68">
        <v>24</v>
      </c>
      <c r="N2077" s="68">
        <v>77</v>
      </c>
      <c r="O2077" s="68">
        <v>58</v>
      </c>
      <c r="P2077" s="32">
        <v>42.6068</v>
      </c>
      <c r="Q2077" s="32">
        <v>0.73460000000000003</v>
      </c>
      <c r="R2077" s="33">
        <v>9.4958201101183332E-3</v>
      </c>
      <c r="S2077" s="68">
        <v>0</v>
      </c>
      <c r="T2077" s="31" t="s">
        <v>417</v>
      </c>
      <c r="U2077" s="31" t="s">
        <v>417</v>
      </c>
      <c r="V2077" s="31" t="s">
        <v>417</v>
      </c>
      <c r="W2077" s="30">
        <v>1</v>
      </c>
      <c r="X2077" s="30">
        <v>1</v>
      </c>
    </row>
    <row r="2078" spans="1:24" hidden="1" x14ac:dyDescent="0.35">
      <c r="A2078" t="str">
        <f t="shared" si="32"/>
        <v>617220OZDIET</v>
      </c>
      <c r="B2078" s="28">
        <v>6172</v>
      </c>
      <c r="C2078" s="25" t="s">
        <v>131</v>
      </c>
      <c r="D2078" s="25" t="s">
        <v>160</v>
      </c>
      <c r="E2078" s="25" t="s">
        <v>461</v>
      </c>
      <c r="F2078" s="26">
        <v>1.47</v>
      </c>
      <c r="G2078" s="67">
        <v>2</v>
      </c>
      <c r="H2078" s="26">
        <v>5.88</v>
      </c>
      <c r="I2078" s="26">
        <v>4.41</v>
      </c>
      <c r="J2078" s="67">
        <v>6</v>
      </c>
      <c r="K2078" s="67">
        <v>8</v>
      </c>
      <c r="L2078" s="67">
        <v>17</v>
      </c>
      <c r="M2078" s="67">
        <v>24</v>
      </c>
      <c r="N2078" s="67">
        <v>41</v>
      </c>
      <c r="O2078" s="67">
        <v>33</v>
      </c>
      <c r="P2078" s="26">
        <v>24.241800000000001</v>
      </c>
      <c r="Q2078" s="26">
        <v>0.73460000000000003</v>
      </c>
      <c r="R2078" s="27">
        <v>6.2442467492595877E-3</v>
      </c>
      <c r="S2078" s="67">
        <v>0</v>
      </c>
      <c r="T2078" s="25" t="s">
        <v>417</v>
      </c>
      <c r="U2078" s="25" t="s">
        <v>417</v>
      </c>
      <c r="V2078" s="25" t="s">
        <v>417</v>
      </c>
      <c r="W2078" s="24">
        <v>1</v>
      </c>
      <c r="X2078" s="24">
        <v>1</v>
      </c>
    </row>
    <row r="2079" spans="1:24" hidden="1" x14ac:dyDescent="0.35">
      <c r="A2079" t="str">
        <f t="shared" si="32"/>
        <v>618220OZDRP</v>
      </c>
      <c r="B2079" s="34">
        <v>6182</v>
      </c>
      <c r="C2079" s="31" t="s">
        <v>462</v>
      </c>
      <c r="D2079" s="31" t="s">
        <v>463</v>
      </c>
      <c r="E2079" s="31" t="s">
        <v>461</v>
      </c>
      <c r="F2079" s="32">
        <v>-1.47</v>
      </c>
      <c r="G2079" s="68">
        <v>-2</v>
      </c>
      <c r="H2079" s="32">
        <v>14.69</v>
      </c>
      <c r="I2079" s="32">
        <v>16.16</v>
      </c>
      <c r="J2079" s="68">
        <v>22</v>
      </c>
      <c r="K2079" s="68">
        <v>20</v>
      </c>
      <c r="L2079" s="68">
        <v>65</v>
      </c>
      <c r="M2079" s="68">
        <v>48</v>
      </c>
      <c r="N2079" s="68">
        <v>113</v>
      </c>
      <c r="O2079" s="68">
        <v>93</v>
      </c>
      <c r="P2079" s="32">
        <v>68.317800000000005</v>
      </c>
      <c r="Q2079" s="32">
        <v>0.73460000000000003</v>
      </c>
      <c r="R2079" s="33">
        <v>1.1356325357762365E-2</v>
      </c>
      <c r="S2079" s="68">
        <v>0</v>
      </c>
      <c r="T2079" s="31" t="s">
        <v>417</v>
      </c>
      <c r="U2079" s="31" t="s">
        <v>417</v>
      </c>
      <c r="V2079" s="31" t="s">
        <v>417</v>
      </c>
      <c r="W2079" s="30">
        <v>1</v>
      </c>
      <c r="X2079" s="30">
        <v>1</v>
      </c>
    </row>
    <row r="2080" spans="1:24" hidden="1" x14ac:dyDescent="0.35">
      <c r="A2080" t="str">
        <f t="shared" si="32"/>
        <v>611720OZORG</v>
      </c>
      <c r="B2080" s="28">
        <v>6117</v>
      </c>
      <c r="C2080" s="25" t="s">
        <v>134</v>
      </c>
      <c r="D2080" s="25" t="s">
        <v>161</v>
      </c>
      <c r="E2080" s="25" t="s">
        <v>461</v>
      </c>
      <c r="F2080" s="26">
        <v>1.47</v>
      </c>
      <c r="G2080" s="67">
        <v>2</v>
      </c>
      <c r="H2080" s="26">
        <v>19.829999999999998</v>
      </c>
      <c r="I2080" s="26">
        <v>18.36</v>
      </c>
      <c r="J2080" s="67">
        <v>25</v>
      </c>
      <c r="K2080" s="67">
        <v>27</v>
      </c>
      <c r="L2080" s="67">
        <v>36</v>
      </c>
      <c r="M2080" s="67">
        <v>0</v>
      </c>
      <c r="N2080" s="67">
        <v>36</v>
      </c>
      <c r="O2080" s="67">
        <v>9</v>
      </c>
      <c r="P2080" s="26">
        <v>6.6113999999999997</v>
      </c>
      <c r="Q2080" s="26">
        <v>0.73460000000000003</v>
      </c>
      <c r="R2080" s="27">
        <v>1.1118168503971169E-3</v>
      </c>
      <c r="S2080" s="67">
        <v>0</v>
      </c>
      <c r="T2080" s="25" t="s">
        <v>417</v>
      </c>
      <c r="U2080" s="25" t="s">
        <v>417</v>
      </c>
      <c r="V2080" s="25" t="s">
        <v>417</v>
      </c>
      <c r="W2080" s="24">
        <v>1</v>
      </c>
      <c r="X2080" s="24">
        <v>1</v>
      </c>
    </row>
    <row r="2081" spans="1:24" hidden="1" x14ac:dyDescent="0.35">
      <c r="A2081" t="str">
        <f t="shared" si="32"/>
        <v>619220OZDIET</v>
      </c>
      <c r="B2081" s="34">
        <v>6192</v>
      </c>
      <c r="C2081" s="31" t="s">
        <v>131</v>
      </c>
      <c r="D2081" s="31" t="s">
        <v>160</v>
      </c>
      <c r="E2081" s="31" t="s">
        <v>461</v>
      </c>
      <c r="F2081" s="32">
        <v>-1.47</v>
      </c>
      <c r="G2081" s="68">
        <v>-2</v>
      </c>
      <c r="H2081" s="32">
        <v>3.66</v>
      </c>
      <c r="I2081" s="32">
        <v>5.13</v>
      </c>
      <c r="J2081" s="68">
        <v>7</v>
      </c>
      <c r="K2081" s="68">
        <v>5</v>
      </c>
      <c r="L2081" s="68">
        <v>48</v>
      </c>
      <c r="M2081" s="68">
        <v>0</v>
      </c>
      <c r="N2081" s="68">
        <v>48</v>
      </c>
      <c r="O2081" s="68">
        <v>43</v>
      </c>
      <c r="P2081" s="32">
        <v>31.587800000000001</v>
      </c>
      <c r="Q2081" s="32">
        <v>0.73460000000000003</v>
      </c>
      <c r="R2081" s="33">
        <v>6.8515051998499195E-3</v>
      </c>
      <c r="S2081" s="68">
        <v>0</v>
      </c>
      <c r="T2081" s="31" t="s">
        <v>417</v>
      </c>
      <c r="U2081" s="31" t="s">
        <v>417</v>
      </c>
      <c r="V2081" s="31" t="s">
        <v>417</v>
      </c>
      <c r="W2081" s="30">
        <v>1</v>
      </c>
      <c r="X2081" s="30">
        <v>1</v>
      </c>
    </row>
    <row r="2082" spans="1:24" hidden="1" x14ac:dyDescent="0.35">
      <c r="A2082" t="str">
        <f t="shared" si="32"/>
        <v>548020OZORG</v>
      </c>
      <c r="B2082" s="28">
        <v>5480</v>
      </c>
      <c r="C2082" s="25" t="s">
        <v>134</v>
      </c>
      <c r="D2082" s="25" t="s">
        <v>161</v>
      </c>
      <c r="E2082" s="25" t="s">
        <v>461</v>
      </c>
      <c r="F2082" s="26">
        <v>1.47</v>
      </c>
      <c r="G2082" s="67">
        <v>2</v>
      </c>
      <c r="H2082" s="26">
        <v>17.63</v>
      </c>
      <c r="I2082" s="26">
        <v>16.16</v>
      </c>
      <c r="J2082" s="67">
        <v>22</v>
      </c>
      <c r="K2082" s="67">
        <v>24</v>
      </c>
      <c r="L2082" s="67">
        <v>33</v>
      </c>
      <c r="M2082" s="67">
        <v>0</v>
      </c>
      <c r="N2082" s="67">
        <v>33</v>
      </c>
      <c r="O2082" s="67">
        <v>9</v>
      </c>
      <c r="P2082" s="26">
        <v>6.6113999999999997</v>
      </c>
      <c r="Q2082" s="26">
        <v>0.73460000000000003</v>
      </c>
      <c r="R2082" s="27">
        <v>1.0350814390409377E-3</v>
      </c>
      <c r="S2082" s="67">
        <v>0</v>
      </c>
      <c r="T2082" s="25" t="s">
        <v>417</v>
      </c>
      <c r="U2082" s="25" t="s">
        <v>417</v>
      </c>
      <c r="V2082" s="25" t="s">
        <v>417</v>
      </c>
      <c r="W2082" s="24">
        <v>1</v>
      </c>
      <c r="X2082" s="24">
        <v>1</v>
      </c>
    </row>
    <row r="2083" spans="1:24" hidden="1" x14ac:dyDescent="0.35">
      <c r="A2083" t="str">
        <f t="shared" si="32"/>
        <v>616720OZORG</v>
      </c>
      <c r="B2083" s="34">
        <v>6167</v>
      </c>
      <c r="C2083" s="31" t="s">
        <v>134</v>
      </c>
      <c r="D2083" s="31" t="s">
        <v>161</v>
      </c>
      <c r="E2083" s="31" t="s">
        <v>461</v>
      </c>
      <c r="F2083" s="32">
        <v>1.47</v>
      </c>
      <c r="G2083" s="68">
        <v>2</v>
      </c>
      <c r="H2083" s="32">
        <v>9.5399999999999991</v>
      </c>
      <c r="I2083" s="32">
        <v>8.07</v>
      </c>
      <c r="J2083" s="68">
        <v>11</v>
      </c>
      <c r="K2083" s="68">
        <v>13</v>
      </c>
      <c r="L2083" s="68">
        <v>108</v>
      </c>
      <c r="M2083" s="68">
        <v>0</v>
      </c>
      <c r="N2083" s="68">
        <v>108</v>
      </c>
      <c r="O2083" s="68">
        <v>95</v>
      </c>
      <c r="P2083" s="32">
        <v>69.787000000000006</v>
      </c>
      <c r="Q2083" s="32">
        <v>0.73460000000000003</v>
      </c>
      <c r="R2083" s="33">
        <v>1.1848077920275665E-2</v>
      </c>
      <c r="S2083" s="68">
        <v>0</v>
      </c>
      <c r="T2083" s="31" t="s">
        <v>417</v>
      </c>
      <c r="U2083" s="31" t="s">
        <v>417</v>
      </c>
      <c r="V2083" s="31" t="s">
        <v>417</v>
      </c>
      <c r="W2083" s="30">
        <v>1</v>
      </c>
      <c r="X2083" s="30">
        <v>1</v>
      </c>
    </row>
    <row r="2084" spans="1:24" hidden="1" x14ac:dyDescent="0.35">
      <c r="A2084" t="str">
        <f t="shared" si="32"/>
        <v>616720OZSPRT</v>
      </c>
      <c r="B2084" s="28">
        <v>6167</v>
      </c>
      <c r="C2084" s="25" t="s">
        <v>132</v>
      </c>
      <c r="D2084" s="25" t="s">
        <v>162</v>
      </c>
      <c r="E2084" s="25" t="s">
        <v>461</v>
      </c>
      <c r="F2084" s="26">
        <v>1.47</v>
      </c>
      <c r="G2084" s="67">
        <v>2</v>
      </c>
      <c r="H2084" s="26">
        <v>14.69</v>
      </c>
      <c r="I2084" s="26">
        <v>13.22</v>
      </c>
      <c r="J2084" s="67">
        <v>18</v>
      </c>
      <c r="K2084" s="67">
        <v>20</v>
      </c>
      <c r="L2084" s="67">
        <v>75</v>
      </c>
      <c r="M2084" s="67">
        <v>24</v>
      </c>
      <c r="N2084" s="67">
        <v>99</v>
      </c>
      <c r="O2084" s="67">
        <v>79</v>
      </c>
      <c r="P2084" s="26">
        <v>58.0334</v>
      </c>
      <c r="Q2084" s="26">
        <v>0.73460000000000003</v>
      </c>
      <c r="R2084" s="27">
        <v>9.8526121652818665E-3</v>
      </c>
      <c r="S2084" s="67">
        <v>0</v>
      </c>
      <c r="T2084" s="25" t="s">
        <v>417</v>
      </c>
      <c r="U2084" s="25" t="s">
        <v>417</v>
      </c>
      <c r="V2084" s="25" t="s">
        <v>417</v>
      </c>
      <c r="W2084" s="24">
        <v>1</v>
      </c>
      <c r="X2084" s="24">
        <v>1</v>
      </c>
    </row>
    <row r="2085" spans="1:24" hidden="1" x14ac:dyDescent="0.35">
      <c r="A2085" t="str">
        <f t="shared" si="32"/>
        <v>5459POWDERSU</v>
      </c>
      <c r="B2085" s="34">
        <v>5459</v>
      </c>
      <c r="C2085" s="31" t="s">
        <v>261</v>
      </c>
      <c r="D2085" s="31" t="s">
        <v>260</v>
      </c>
      <c r="E2085" s="31" t="s">
        <v>446</v>
      </c>
      <c r="F2085" s="32">
        <v>1.47</v>
      </c>
      <c r="G2085" s="68">
        <v>2.19</v>
      </c>
      <c r="H2085" s="32">
        <v>1.69</v>
      </c>
      <c r="I2085" s="32">
        <v>0.22</v>
      </c>
      <c r="J2085" s="68">
        <v>0.31</v>
      </c>
      <c r="K2085" s="68">
        <v>2.5</v>
      </c>
      <c r="L2085" s="68">
        <v>23.5</v>
      </c>
      <c r="M2085" s="68">
        <v>0</v>
      </c>
      <c r="N2085" s="68">
        <v>23.5</v>
      </c>
      <c r="O2085" s="68">
        <v>21</v>
      </c>
      <c r="P2085" s="32">
        <v>14.105700000000001</v>
      </c>
      <c r="Q2085" s="32">
        <v>0.67169999999999996</v>
      </c>
      <c r="R2085" s="33">
        <v>1.7831156818183486E-3</v>
      </c>
      <c r="S2085" s="68">
        <v>0</v>
      </c>
      <c r="T2085" s="31" t="s">
        <v>417</v>
      </c>
      <c r="U2085" s="31" t="s">
        <v>417</v>
      </c>
      <c r="V2085" s="31" t="s">
        <v>417</v>
      </c>
      <c r="W2085" s="30">
        <v>1</v>
      </c>
      <c r="X2085" s="30">
        <v>1</v>
      </c>
    </row>
    <row r="2086" spans="1:24" hidden="1" x14ac:dyDescent="0.35">
      <c r="A2086" t="str">
        <f t="shared" si="32"/>
        <v>6167CORNFL</v>
      </c>
      <c r="B2086" s="28">
        <v>6167</v>
      </c>
      <c r="C2086" s="25" t="s">
        <v>194</v>
      </c>
      <c r="D2086" s="25" t="s">
        <v>471</v>
      </c>
      <c r="E2086" s="25" t="s">
        <v>446</v>
      </c>
      <c r="F2086" s="26">
        <v>-1.47</v>
      </c>
      <c r="G2086" s="67">
        <v>-3.64</v>
      </c>
      <c r="H2086" s="26">
        <v>14.54</v>
      </c>
      <c r="I2086" s="26">
        <v>16.010000000000002</v>
      </c>
      <c r="J2086" s="67">
        <v>39.65</v>
      </c>
      <c r="K2086" s="67">
        <v>36.01</v>
      </c>
      <c r="L2086" s="67">
        <v>121</v>
      </c>
      <c r="M2086" s="67">
        <v>0</v>
      </c>
      <c r="N2086" s="67">
        <v>121</v>
      </c>
      <c r="O2086" s="67">
        <v>85</v>
      </c>
      <c r="P2086" s="26">
        <v>34.340000000000003</v>
      </c>
      <c r="Q2086" s="26">
        <v>0.40400000000000003</v>
      </c>
      <c r="R2086" s="27">
        <v>5.8300685769880683E-3</v>
      </c>
      <c r="S2086" s="67">
        <v>0</v>
      </c>
      <c r="T2086" s="25" t="s">
        <v>417</v>
      </c>
      <c r="U2086" s="25" t="s">
        <v>417</v>
      </c>
      <c r="V2086" s="25" t="s">
        <v>417</v>
      </c>
      <c r="W2086" s="24">
        <v>1</v>
      </c>
      <c r="X2086" s="24">
        <v>1</v>
      </c>
    </row>
    <row r="2087" spans="1:24" hidden="1" x14ac:dyDescent="0.35">
      <c r="A2087" t="str">
        <f t="shared" si="32"/>
        <v>1484CORNFL</v>
      </c>
      <c r="B2087" s="34">
        <v>1484</v>
      </c>
      <c r="C2087" s="31" t="s">
        <v>194</v>
      </c>
      <c r="D2087" s="31" t="s">
        <v>471</v>
      </c>
      <c r="E2087" s="31" t="s">
        <v>446</v>
      </c>
      <c r="F2087" s="32">
        <v>-1.46</v>
      </c>
      <c r="G2087" s="68">
        <v>-3.63</v>
      </c>
      <c r="H2087" s="32">
        <v>6.47</v>
      </c>
      <c r="I2087" s="32">
        <v>7.93</v>
      </c>
      <c r="J2087" s="68">
        <v>19.63</v>
      </c>
      <c r="K2087" s="68">
        <v>16</v>
      </c>
      <c r="L2087" s="68">
        <v>36</v>
      </c>
      <c r="M2087" s="68">
        <v>0</v>
      </c>
      <c r="N2087" s="68">
        <v>36</v>
      </c>
      <c r="O2087" s="68">
        <v>20</v>
      </c>
      <c r="P2087" s="32">
        <v>8.08</v>
      </c>
      <c r="Q2087" s="32">
        <v>0.40400000000000003</v>
      </c>
      <c r="R2087" s="33">
        <v>2.1023576536044167E-3</v>
      </c>
      <c r="S2087" s="68">
        <v>0</v>
      </c>
      <c r="T2087" s="31" t="s">
        <v>417</v>
      </c>
      <c r="U2087" s="31" t="s">
        <v>417</v>
      </c>
      <c r="V2087" s="31" t="s">
        <v>417</v>
      </c>
      <c r="W2087" s="30">
        <v>1</v>
      </c>
      <c r="X2087" s="30">
        <v>1</v>
      </c>
    </row>
    <row r="2088" spans="1:24" hidden="1" x14ac:dyDescent="0.35">
      <c r="A2088" t="str">
        <f t="shared" si="32"/>
        <v>542710X16PCH</v>
      </c>
      <c r="B2088" s="28">
        <v>5427</v>
      </c>
      <c r="C2088" s="25" t="s">
        <v>236</v>
      </c>
      <c r="D2088" s="25" t="s">
        <v>235</v>
      </c>
      <c r="E2088" s="25" t="s">
        <v>446</v>
      </c>
      <c r="F2088" s="26">
        <v>1.46</v>
      </c>
      <c r="G2088" s="67">
        <v>0.04</v>
      </c>
      <c r="H2088" s="26">
        <v>1.87</v>
      </c>
      <c r="I2088" s="26">
        <v>0.41</v>
      </c>
      <c r="J2088" s="67">
        <v>0</v>
      </c>
      <c r="K2088" s="67">
        <v>0.04</v>
      </c>
      <c r="L2088" s="67">
        <v>2.9</v>
      </c>
      <c r="M2088" s="67">
        <v>0</v>
      </c>
      <c r="N2088" s="67">
        <v>2.9</v>
      </c>
      <c r="O2088" s="67">
        <v>2.85</v>
      </c>
      <c r="P2088" s="26">
        <v>106.64700000000001</v>
      </c>
      <c r="Q2088" s="26">
        <v>37.42</v>
      </c>
      <c r="R2088" s="27">
        <v>1.6883307040385105E-2</v>
      </c>
      <c r="S2088" s="67">
        <v>0</v>
      </c>
      <c r="T2088" s="25" t="s">
        <v>417</v>
      </c>
      <c r="U2088" s="25" t="s">
        <v>417</v>
      </c>
      <c r="V2088" s="25" t="s">
        <v>417</v>
      </c>
      <c r="W2088" s="24">
        <v>1</v>
      </c>
      <c r="X2088" s="24">
        <v>1</v>
      </c>
    </row>
    <row r="2089" spans="1:24" hidden="1" x14ac:dyDescent="0.35">
      <c r="A2089" t="str">
        <f t="shared" si="32"/>
        <v>5477FORK</v>
      </c>
      <c r="B2089" s="34">
        <v>5477</v>
      </c>
      <c r="C2089" s="31" t="s">
        <v>205</v>
      </c>
      <c r="D2089" s="31" t="s">
        <v>204</v>
      </c>
      <c r="E2089" s="31" t="s">
        <v>446</v>
      </c>
      <c r="F2089" s="32">
        <v>-1.45</v>
      </c>
      <c r="G2089" s="68">
        <v>-0.05</v>
      </c>
      <c r="H2089" s="32">
        <v>1.2</v>
      </c>
      <c r="I2089" s="32">
        <v>2.65</v>
      </c>
      <c r="J2089" s="68">
        <v>0.08</v>
      </c>
      <c r="K2089" s="68">
        <v>0.03</v>
      </c>
      <c r="L2089" s="68">
        <v>1.04</v>
      </c>
      <c r="M2089" s="68">
        <v>0</v>
      </c>
      <c r="N2089" s="68">
        <v>1.04</v>
      </c>
      <c r="O2089" s="68">
        <v>1</v>
      </c>
      <c r="P2089" s="32">
        <v>32.130000000000003</v>
      </c>
      <c r="Q2089" s="32">
        <v>32.130000000000003</v>
      </c>
      <c r="R2089" s="33">
        <v>9.2975349205196775E-3</v>
      </c>
      <c r="S2089" s="68">
        <v>0</v>
      </c>
      <c r="T2089" s="31" t="s">
        <v>417</v>
      </c>
      <c r="U2089" s="31" t="s">
        <v>417</v>
      </c>
      <c r="V2089" s="31" t="s">
        <v>417</v>
      </c>
      <c r="W2089" s="30">
        <v>1</v>
      </c>
      <c r="X2089" s="30">
        <v>1</v>
      </c>
    </row>
    <row r="2090" spans="1:24" hidden="1" x14ac:dyDescent="0.35">
      <c r="A2090" t="str">
        <f t="shared" si="32"/>
        <v>4283ITSHAKE</v>
      </c>
      <c r="B2090" s="28">
        <v>4283</v>
      </c>
      <c r="C2090" s="25" t="s">
        <v>89</v>
      </c>
      <c r="D2090" s="25" t="s">
        <v>240</v>
      </c>
      <c r="E2090" s="25" t="s">
        <v>446</v>
      </c>
      <c r="F2090" s="26">
        <v>1.45</v>
      </c>
      <c r="G2090" s="67">
        <v>0.16</v>
      </c>
      <c r="H2090" s="26">
        <v>19.440000000000001</v>
      </c>
      <c r="I2090" s="26">
        <v>17.989999999999998</v>
      </c>
      <c r="J2090" s="67">
        <v>2.0099999999999998</v>
      </c>
      <c r="K2090" s="67">
        <v>2.1800000000000002</v>
      </c>
      <c r="L2090" s="67">
        <v>5.21</v>
      </c>
      <c r="M2090" s="67">
        <v>0</v>
      </c>
      <c r="N2090" s="67">
        <v>5.21</v>
      </c>
      <c r="O2090" s="67">
        <v>3.04</v>
      </c>
      <c r="P2090" s="26">
        <v>27.218032000000001</v>
      </c>
      <c r="Q2090" s="26">
        <v>8.9533000000000005</v>
      </c>
      <c r="R2090" s="27">
        <v>5.1314929863142504E-3</v>
      </c>
      <c r="S2090" s="67">
        <v>0</v>
      </c>
      <c r="T2090" s="25" t="s">
        <v>417</v>
      </c>
      <c r="U2090" s="25" t="s">
        <v>417</v>
      </c>
      <c r="V2090" s="25" t="s">
        <v>417</v>
      </c>
      <c r="W2090" s="24">
        <v>1</v>
      </c>
      <c r="X2090" s="24">
        <v>1</v>
      </c>
    </row>
    <row r="2091" spans="1:24" hidden="1" x14ac:dyDescent="0.35">
      <c r="A2091" t="str">
        <f t="shared" si="32"/>
        <v>547720OZPBX</v>
      </c>
      <c r="B2091" s="34">
        <v>5477</v>
      </c>
      <c r="C2091" s="31" t="s">
        <v>472</v>
      </c>
      <c r="D2091" s="31" t="s">
        <v>473</v>
      </c>
      <c r="E2091" s="31" t="s">
        <v>461</v>
      </c>
      <c r="F2091" s="32">
        <v>1.44</v>
      </c>
      <c r="G2091" s="68">
        <v>2</v>
      </c>
      <c r="H2091" s="32">
        <v>1.44</v>
      </c>
      <c r="I2091" s="32">
        <v>0</v>
      </c>
      <c r="J2091" s="68">
        <v>0</v>
      </c>
      <c r="K2091" s="68">
        <v>2</v>
      </c>
      <c r="L2091" s="68">
        <v>44</v>
      </c>
      <c r="M2091" s="68">
        <v>48</v>
      </c>
      <c r="N2091" s="68">
        <v>92</v>
      </c>
      <c r="O2091" s="68">
        <v>90</v>
      </c>
      <c r="P2091" s="32">
        <v>64.835999999999999</v>
      </c>
      <c r="Q2091" s="32">
        <v>0.72040000000000004</v>
      </c>
      <c r="R2091" s="33">
        <v>1.8761748338213938E-2</v>
      </c>
      <c r="S2091" s="68">
        <v>0</v>
      </c>
      <c r="T2091" s="31" t="s">
        <v>417</v>
      </c>
      <c r="U2091" s="31" t="s">
        <v>417</v>
      </c>
      <c r="V2091" s="31" t="s">
        <v>417</v>
      </c>
      <c r="W2091" s="30">
        <v>1</v>
      </c>
      <c r="X2091" s="30">
        <v>1</v>
      </c>
    </row>
    <row r="2092" spans="1:24" hidden="1" x14ac:dyDescent="0.35">
      <c r="A2092" t="str">
        <f t="shared" si="32"/>
        <v>6172MARSAUC</v>
      </c>
      <c r="B2092" s="28">
        <v>6172</v>
      </c>
      <c r="C2092" s="25" t="s">
        <v>231</v>
      </c>
      <c r="D2092" s="25" t="s">
        <v>453</v>
      </c>
      <c r="E2092" s="25" t="s">
        <v>446</v>
      </c>
      <c r="F2092" s="26">
        <v>1.44</v>
      </c>
      <c r="G2092" s="67">
        <v>6</v>
      </c>
      <c r="H2092" s="26">
        <v>46.38</v>
      </c>
      <c r="I2092" s="26">
        <v>44.94</v>
      </c>
      <c r="J2092" s="67">
        <v>188</v>
      </c>
      <c r="K2092" s="67">
        <v>194</v>
      </c>
      <c r="L2092" s="67">
        <v>141</v>
      </c>
      <c r="M2092" s="67">
        <v>240</v>
      </c>
      <c r="N2092" s="67">
        <v>381</v>
      </c>
      <c r="O2092" s="67">
        <v>187</v>
      </c>
      <c r="P2092" s="26">
        <v>44.7117</v>
      </c>
      <c r="Q2092" s="26">
        <v>0.23910000000000001</v>
      </c>
      <c r="R2092" s="27">
        <v>1.1516920665085509E-2</v>
      </c>
      <c r="S2092" s="67">
        <v>0</v>
      </c>
      <c r="T2092" s="25" t="s">
        <v>417</v>
      </c>
      <c r="U2092" s="25" t="s">
        <v>417</v>
      </c>
      <c r="V2092" s="25" t="s">
        <v>417</v>
      </c>
      <c r="W2092" s="24">
        <v>1</v>
      </c>
      <c r="X2092" s="24">
        <v>1</v>
      </c>
    </row>
    <row r="2093" spans="1:24" hidden="1" x14ac:dyDescent="0.35">
      <c r="A2093" t="str">
        <f t="shared" si="32"/>
        <v>4269PANLIN9</v>
      </c>
      <c r="B2093" s="34">
        <v>4269</v>
      </c>
      <c r="C2093" s="31" t="s">
        <v>230</v>
      </c>
      <c r="D2093" s="31" t="s">
        <v>229</v>
      </c>
      <c r="E2093" s="31" t="s">
        <v>446</v>
      </c>
      <c r="F2093" s="32">
        <v>1.44</v>
      </c>
      <c r="G2093" s="68">
        <v>21.34</v>
      </c>
      <c r="H2093" s="32">
        <v>8.65</v>
      </c>
      <c r="I2093" s="32">
        <v>7.21</v>
      </c>
      <c r="J2093" s="68">
        <v>107</v>
      </c>
      <c r="K2093" s="68">
        <v>128.34</v>
      </c>
      <c r="L2093" s="68">
        <v>133.34</v>
      </c>
      <c r="M2093" s="68">
        <v>200</v>
      </c>
      <c r="N2093" s="68">
        <v>333.34</v>
      </c>
      <c r="O2093" s="68">
        <v>205</v>
      </c>
      <c r="P2093" s="32">
        <v>13.817</v>
      </c>
      <c r="Q2093" s="32">
        <v>6.7400000000000002E-2</v>
      </c>
      <c r="R2093" s="33">
        <v>2.5761005880303371E-3</v>
      </c>
      <c r="S2093" s="68">
        <v>0</v>
      </c>
      <c r="T2093" s="31" t="s">
        <v>417</v>
      </c>
      <c r="U2093" s="31" t="s">
        <v>417</v>
      </c>
      <c r="V2093" s="31" t="s">
        <v>417</v>
      </c>
      <c r="W2093" s="30">
        <v>1</v>
      </c>
      <c r="X2093" s="30">
        <v>1</v>
      </c>
    </row>
    <row r="2094" spans="1:24" hidden="1" x14ac:dyDescent="0.35">
      <c r="A2094" t="str">
        <f t="shared" si="32"/>
        <v>4269RANCHPK</v>
      </c>
      <c r="B2094" s="28">
        <v>4269</v>
      </c>
      <c r="C2094" s="25" t="s">
        <v>200</v>
      </c>
      <c r="D2094" s="25" t="s">
        <v>466</v>
      </c>
      <c r="E2094" s="25" t="s">
        <v>446</v>
      </c>
      <c r="F2094" s="26">
        <v>1.43</v>
      </c>
      <c r="G2094" s="67">
        <v>12</v>
      </c>
      <c r="H2094" s="26">
        <v>3.59</v>
      </c>
      <c r="I2094" s="26">
        <v>2.16</v>
      </c>
      <c r="J2094" s="67">
        <v>18</v>
      </c>
      <c r="K2094" s="67">
        <v>30</v>
      </c>
      <c r="L2094" s="67">
        <v>160</v>
      </c>
      <c r="M2094" s="67">
        <v>0</v>
      </c>
      <c r="N2094" s="67">
        <v>160</v>
      </c>
      <c r="O2094" s="67">
        <v>130</v>
      </c>
      <c r="P2094" s="26">
        <v>15.548</v>
      </c>
      <c r="Q2094" s="26">
        <v>0.1196</v>
      </c>
      <c r="R2094" s="27">
        <v>2.898835633111072E-3</v>
      </c>
      <c r="S2094" s="67">
        <v>0</v>
      </c>
      <c r="T2094" s="25" t="s">
        <v>417</v>
      </c>
      <c r="U2094" s="25" t="s">
        <v>417</v>
      </c>
      <c r="V2094" s="25" t="s">
        <v>417</v>
      </c>
      <c r="W2094" s="24">
        <v>1</v>
      </c>
      <c r="X2094" s="24">
        <v>1</v>
      </c>
    </row>
    <row r="2095" spans="1:24" hidden="1" x14ac:dyDescent="0.35">
      <c r="A2095" t="str">
        <f t="shared" si="32"/>
        <v>5469BBARBSAU</v>
      </c>
      <c r="B2095" s="34">
        <v>5469</v>
      </c>
      <c r="C2095" s="31" t="s">
        <v>49</v>
      </c>
      <c r="D2095" s="31" t="s">
        <v>219</v>
      </c>
      <c r="E2095" s="31" t="s">
        <v>446</v>
      </c>
      <c r="F2095" s="32">
        <v>1.43</v>
      </c>
      <c r="G2095" s="68">
        <v>0.27</v>
      </c>
      <c r="H2095" s="32">
        <v>19.760000000000002</v>
      </c>
      <c r="I2095" s="32">
        <v>18.329999999999998</v>
      </c>
      <c r="J2095" s="68">
        <v>3.4</v>
      </c>
      <c r="K2095" s="68">
        <v>3.67</v>
      </c>
      <c r="L2095" s="68">
        <v>17.420000000000002</v>
      </c>
      <c r="M2095" s="68">
        <v>0</v>
      </c>
      <c r="N2095" s="68">
        <v>17.420000000000002</v>
      </c>
      <c r="O2095" s="68">
        <v>13.75</v>
      </c>
      <c r="P2095" s="32">
        <v>74.112499999999997</v>
      </c>
      <c r="Q2095" s="32">
        <v>5.39</v>
      </c>
      <c r="R2095" s="33">
        <v>1.0756147948574546E-2</v>
      </c>
      <c r="S2095" s="68">
        <v>0</v>
      </c>
      <c r="T2095" s="31" t="s">
        <v>417</v>
      </c>
      <c r="U2095" s="31" t="s">
        <v>417</v>
      </c>
      <c r="V2095" s="31" t="s">
        <v>417</v>
      </c>
      <c r="W2095" s="30">
        <v>1</v>
      </c>
      <c r="X2095" s="30">
        <v>1</v>
      </c>
    </row>
    <row r="2096" spans="1:24" hidden="1" x14ac:dyDescent="0.35">
      <c r="A2096" t="str">
        <f t="shared" si="32"/>
        <v>4293OREGANO</v>
      </c>
      <c r="B2096" s="28">
        <v>4293</v>
      </c>
      <c r="C2096" s="25" t="s">
        <v>234</v>
      </c>
      <c r="D2096" s="25" t="s">
        <v>233</v>
      </c>
      <c r="E2096" s="25" t="s">
        <v>446</v>
      </c>
      <c r="F2096" s="26">
        <v>-1.42</v>
      </c>
      <c r="G2096" s="67">
        <v>-0.42</v>
      </c>
      <c r="H2096" s="26">
        <v>0.87</v>
      </c>
      <c r="I2096" s="26">
        <v>2.29</v>
      </c>
      <c r="J2096" s="67">
        <v>0.68</v>
      </c>
      <c r="K2096" s="67">
        <v>0.26</v>
      </c>
      <c r="L2096" s="67">
        <v>2.25</v>
      </c>
      <c r="M2096" s="67">
        <v>0</v>
      </c>
      <c r="N2096" s="67">
        <v>2.25</v>
      </c>
      <c r="O2096" s="67">
        <v>2</v>
      </c>
      <c r="P2096" s="26">
        <v>6.82</v>
      </c>
      <c r="Q2096" s="26">
        <v>3.41</v>
      </c>
      <c r="R2096" s="27">
        <v>1.3580746929531516E-3</v>
      </c>
      <c r="S2096" s="67">
        <v>0</v>
      </c>
      <c r="T2096" s="25" t="s">
        <v>417</v>
      </c>
      <c r="U2096" s="25" t="s">
        <v>417</v>
      </c>
      <c r="V2096" s="25" t="s">
        <v>417</v>
      </c>
      <c r="W2096" s="24">
        <v>1</v>
      </c>
      <c r="X2096" s="24">
        <v>1</v>
      </c>
    </row>
    <row r="2097" spans="1:24" hidden="1" x14ac:dyDescent="0.35">
      <c r="A2097" t="str">
        <f t="shared" si="32"/>
        <v>5468PROV</v>
      </c>
      <c r="B2097" s="34">
        <v>5468</v>
      </c>
      <c r="C2097" s="31" t="s">
        <v>112</v>
      </c>
      <c r="D2097" s="31" t="s">
        <v>255</v>
      </c>
      <c r="E2097" s="31" t="s">
        <v>446</v>
      </c>
      <c r="F2097" s="32">
        <v>-1.41</v>
      </c>
      <c r="G2097" s="68">
        <v>-0.56000000000000005</v>
      </c>
      <c r="H2097" s="32">
        <v>6.55</v>
      </c>
      <c r="I2097" s="32">
        <v>7.96</v>
      </c>
      <c r="J2097" s="68">
        <v>3.19</v>
      </c>
      <c r="K2097" s="68">
        <v>2.63</v>
      </c>
      <c r="L2097" s="68">
        <v>10.5</v>
      </c>
      <c r="M2097" s="68">
        <v>0</v>
      </c>
      <c r="N2097" s="68">
        <v>10.5</v>
      </c>
      <c r="O2097" s="68">
        <v>7.87</v>
      </c>
      <c r="P2097" s="32">
        <v>19.709627999999999</v>
      </c>
      <c r="Q2097" s="32">
        <v>2.5044</v>
      </c>
      <c r="R2097" s="33">
        <v>3.1273707417092409E-3</v>
      </c>
      <c r="S2097" s="68">
        <v>0</v>
      </c>
      <c r="T2097" s="31" t="s">
        <v>417</v>
      </c>
      <c r="U2097" s="31" t="s">
        <v>417</v>
      </c>
      <c r="V2097" s="31" t="s">
        <v>417</v>
      </c>
      <c r="W2097" s="30">
        <v>1</v>
      </c>
      <c r="X2097" s="30">
        <v>1</v>
      </c>
    </row>
    <row r="2098" spans="1:24" hidden="1" x14ac:dyDescent="0.35">
      <c r="A2098" t="str">
        <f t="shared" si="32"/>
        <v>54872LTDCKE</v>
      </c>
      <c r="B2098" s="28">
        <v>5487</v>
      </c>
      <c r="C2098" s="25" t="s">
        <v>135</v>
      </c>
      <c r="D2098" s="25" t="s">
        <v>155</v>
      </c>
      <c r="E2098" s="25" t="s">
        <v>461</v>
      </c>
      <c r="F2098" s="26">
        <v>1.41</v>
      </c>
      <c r="G2098" s="67">
        <v>1</v>
      </c>
      <c r="H2098" s="26">
        <v>56.12</v>
      </c>
      <c r="I2098" s="26">
        <v>54.71</v>
      </c>
      <c r="J2098" s="67">
        <v>39</v>
      </c>
      <c r="K2098" s="67">
        <v>40</v>
      </c>
      <c r="L2098" s="67">
        <v>97</v>
      </c>
      <c r="M2098" s="67">
        <v>0</v>
      </c>
      <c r="N2098" s="67">
        <v>97</v>
      </c>
      <c r="O2098" s="67">
        <v>57</v>
      </c>
      <c r="P2098" s="26">
        <v>79.942499999999995</v>
      </c>
      <c r="Q2098" s="26">
        <v>1.4025000000000001</v>
      </c>
      <c r="R2098" s="27">
        <v>8.4450092960862248E-3</v>
      </c>
      <c r="S2098" s="67">
        <v>0</v>
      </c>
      <c r="T2098" s="25" t="s">
        <v>417</v>
      </c>
      <c r="U2098" s="25" t="s">
        <v>417</v>
      </c>
      <c r="V2098" s="25" t="s">
        <v>417</v>
      </c>
      <c r="W2098" s="24">
        <v>1</v>
      </c>
      <c r="X2098" s="24">
        <v>1</v>
      </c>
    </row>
    <row r="2099" spans="1:24" hidden="1" x14ac:dyDescent="0.35">
      <c r="A2099" t="str">
        <f t="shared" si="32"/>
        <v>61182LTORG</v>
      </c>
      <c r="B2099" s="34">
        <v>6118</v>
      </c>
      <c r="C2099" s="31" t="s">
        <v>137</v>
      </c>
      <c r="D2099" s="31" t="s">
        <v>156</v>
      </c>
      <c r="E2099" s="31" t="s">
        <v>461</v>
      </c>
      <c r="F2099" s="32">
        <v>1.41</v>
      </c>
      <c r="G2099" s="68">
        <v>1</v>
      </c>
      <c r="H2099" s="32">
        <v>8.43</v>
      </c>
      <c r="I2099" s="32">
        <v>7.02</v>
      </c>
      <c r="J2099" s="68">
        <v>5</v>
      </c>
      <c r="K2099" s="68">
        <v>6</v>
      </c>
      <c r="L2099" s="68">
        <v>35</v>
      </c>
      <c r="M2099" s="68">
        <v>0</v>
      </c>
      <c r="N2099" s="68">
        <v>35</v>
      </c>
      <c r="O2099" s="68">
        <v>29</v>
      </c>
      <c r="P2099" s="32">
        <v>40.672499999999999</v>
      </c>
      <c r="Q2099" s="32">
        <v>1.4025000000000001</v>
      </c>
      <c r="R2099" s="33">
        <v>7.7671942018546969E-3</v>
      </c>
      <c r="S2099" s="68">
        <v>0</v>
      </c>
      <c r="T2099" s="31" t="s">
        <v>417</v>
      </c>
      <c r="U2099" s="31" t="s">
        <v>417</v>
      </c>
      <c r="V2099" s="31" t="s">
        <v>417</v>
      </c>
      <c r="W2099" s="30">
        <v>1</v>
      </c>
      <c r="X2099" s="30">
        <v>1</v>
      </c>
    </row>
    <row r="2100" spans="1:24" hidden="1" x14ac:dyDescent="0.35">
      <c r="A2100" t="str">
        <f t="shared" si="32"/>
        <v>42932LCZERO</v>
      </c>
      <c r="B2100" s="28">
        <v>4293</v>
      </c>
      <c r="C2100" s="25" t="s">
        <v>505</v>
      </c>
      <c r="D2100" s="25" t="s">
        <v>506</v>
      </c>
      <c r="E2100" s="25" t="s">
        <v>461</v>
      </c>
      <c r="F2100" s="26">
        <v>1.41</v>
      </c>
      <c r="G2100" s="67">
        <v>1</v>
      </c>
      <c r="H2100" s="26">
        <v>8.42</v>
      </c>
      <c r="I2100" s="26">
        <v>7.01</v>
      </c>
      <c r="J2100" s="67">
        <v>5</v>
      </c>
      <c r="K2100" s="67">
        <v>6</v>
      </c>
      <c r="L2100" s="67">
        <v>34</v>
      </c>
      <c r="M2100" s="67">
        <v>0</v>
      </c>
      <c r="N2100" s="67">
        <v>34</v>
      </c>
      <c r="O2100" s="67">
        <v>28</v>
      </c>
      <c r="P2100" s="26">
        <v>39.270000000000003</v>
      </c>
      <c r="Q2100" s="26">
        <v>1.4025000000000001</v>
      </c>
      <c r="R2100" s="27">
        <v>7.8198816997463727E-3</v>
      </c>
      <c r="S2100" s="67">
        <v>0</v>
      </c>
      <c r="T2100" s="25" t="s">
        <v>417</v>
      </c>
      <c r="U2100" s="25" t="s">
        <v>417</v>
      </c>
      <c r="V2100" s="25" t="s">
        <v>417</v>
      </c>
      <c r="W2100" s="24">
        <v>1</v>
      </c>
      <c r="X2100" s="24">
        <v>1</v>
      </c>
    </row>
    <row r="2101" spans="1:24" hidden="1" x14ac:dyDescent="0.35">
      <c r="A2101" t="str">
        <f t="shared" si="32"/>
        <v>42692LTORG</v>
      </c>
      <c r="B2101" s="34">
        <v>4269</v>
      </c>
      <c r="C2101" s="31" t="s">
        <v>137</v>
      </c>
      <c r="D2101" s="31" t="s">
        <v>156</v>
      </c>
      <c r="E2101" s="31" t="s">
        <v>461</v>
      </c>
      <c r="F2101" s="32">
        <v>-1.41</v>
      </c>
      <c r="G2101" s="68">
        <v>-1</v>
      </c>
      <c r="H2101" s="32">
        <v>14.03</v>
      </c>
      <c r="I2101" s="32">
        <v>15.44</v>
      </c>
      <c r="J2101" s="68">
        <v>11</v>
      </c>
      <c r="K2101" s="68">
        <v>10</v>
      </c>
      <c r="L2101" s="68">
        <v>13</v>
      </c>
      <c r="M2101" s="68">
        <v>16</v>
      </c>
      <c r="N2101" s="68">
        <v>29</v>
      </c>
      <c r="O2101" s="68">
        <v>19</v>
      </c>
      <c r="P2101" s="32">
        <v>26.647500000000001</v>
      </c>
      <c r="Q2101" s="32">
        <v>1.4025000000000001</v>
      </c>
      <c r="R2101" s="33">
        <v>4.9682738958919019E-3</v>
      </c>
      <c r="S2101" s="68">
        <v>0</v>
      </c>
      <c r="T2101" s="31" t="s">
        <v>417</v>
      </c>
      <c r="U2101" s="31" t="s">
        <v>417</v>
      </c>
      <c r="V2101" s="31" t="s">
        <v>417</v>
      </c>
      <c r="W2101" s="30">
        <v>1</v>
      </c>
      <c r="X2101" s="30">
        <v>1</v>
      </c>
    </row>
    <row r="2102" spans="1:24" hidden="1" x14ac:dyDescent="0.35">
      <c r="A2102" t="str">
        <f t="shared" si="32"/>
        <v>54232LTDRP</v>
      </c>
      <c r="B2102" s="28">
        <v>5423</v>
      </c>
      <c r="C2102" s="25" t="s">
        <v>475</v>
      </c>
      <c r="D2102" s="25" t="s">
        <v>476</v>
      </c>
      <c r="E2102" s="25" t="s">
        <v>461</v>
      </c>
      <c r="F2102" s="26">
        <v>1.41</v>
      </c>
      <c r="G2102" s="67">
        <v>1</v>
      </c>
      <c r="H2102" s="26">
        <v>68.739999999999995</v>
      </c>
      <c r="I2102" s="26">
        <v>67.33</v>
      </c>
      <c r="J2102" s="67">
        <v>48</v>
      </c>
      <c r="K2102" s="67">
        <v>49</v>
      </c>
      <c r="L2102" s="67">
        <v>39</v>
      </c>
      <c r="M2102" s="67">
        <v>16</v>
      </c>
      <c r="N2102" s="67">
        <v>55</v>
      </c>
      <c r="O2102" s="67">
        <v>6</v>
      </c>
      <c r="P2102" s="26">
        <v>8.4149999999999991</v>
      </c>
      <c r="Q2102" s="26">
        <v>1.4025000000000001</v>
      </c>
      <c r="R2102" s="27">
        <v>1.871846389278384E-3</v>
      </c>
      <c r="S2102" s="67">
        <v>0</v>
      </c>
      <c r="T2102" s="25" t="s">
        <v>417</v>
      </c>
      <c r="U2102" s="25" t="s">
        <v>417</v>
      </c>
      <c r="V2102" s="25" t="s">
        <v>417</v>
      </c>
      <c r="W2102" s="24">
        <v>1</v>
      </c>
      <c r="X2102" s="24">
        <v>1</v>
      </c>
    </row>
    <row r="2103" spans="1:24" hidden="1" x14ac:dyDescent="0.35">
      <c r="A2103" t="str">
        <f t="shared" si="32"/>
        <v>54592LTSPR</v>
      </c>
      <c r="B2103" s="34">
        <v>5459</v>
      </c>
      <c r="C2103" s="31" t="s">
        <v>136</v>
      </c>
      <c r="D2103" s="31" t="s">
        <v>157</v>
      </c>
      <c r="E2103" s="31" t="s">
        <v>461</v>
      </c>
      <c r="F2103" s="32">
        <v>1.41</v>
      </c>
      <c r="G2103" s="68">
        <v>1</v>
      </c>
      <c r="H2103" s="32">
        <v>42.08</v>
      </c>
      <c r="I2103" s="32">
        <v>40.67</v>
      </c>
      <c r="J2103" s="68">
        <v>29</v>
      </c>
      <c r="K2103" s="68">
        <v>30</v>
      </c>
      <c r="L2103" s="68">
        <v>36</v>
      </c>
      <c r="M2103" s="68">
        <v>0</v>
      </c>
      <c r="N2103" s="68">
        <v>36</v>
      </c>
      <c r="O2103" s="68">
        <v>6</v>
      </c>
      <c r="P2103" s="32">
        <v>8.4149999999999991</v>
      </c>
      <c r="Q2103" s="32">
        <v>1.4025000000000001</v>
      </c>
      <c r="R2103" s="33">
        <v>1.0637485883367292E-3</v>
      </c>
      <c r="S2103" s="68">
        <v>0</v>
      </c>
      <c r="T2103" s="31" t="s">
        <v>417</v>
      </c>
      <c r="U2103" s="31" t="s">
        <v>417</v>
      </c>
      <c r="V2103" s="31" t="s">
        <v>417</v>
      </c>
      <c r="W2103" s="30">
        <v>1</v>
      </c>
      <c r="X2103" s="30">
        <v>1</v>
      </c>
    </row>
    <row r="2104" spans="1:24" hidden="1" x14ac:dyDescent="0.35">
      <c r="A2104" t="str">
        <f t="shared" si="32"/>
        <v>42692LTDCKE</v>
      </c>
      <c r="B2104" s="28">
        <v>4269</v>
      </c>
      <c r="C2104" s="25" t="s">
        <v>135</v>
      </c>
      <c r="D2104" s="25" t="s">
        <v>155</v>
      </c>
      <c r="E2104" s="25" t="s">
        <v>461</v>
      </c>
      <c r="F2104" s="26">
        <v>-1.4</v>
      </c>
      <c r="G2104" s="67">
        <v>-1</v>
      </c>
      <c r="H2104" s="26">
        <v>12.63</v>
      </c>
      <c r="I2104" s="26">
        <v>14.03</v>
      </c>
      <c r="J2104" s="67">
        <v>10</v>
      </c>
      <c r="K2104" s="67">
        <v>9</v>
      </c>
      <c r="L2104" s="67">
        <v>17</v>
      </c>
      <c r="M2104" s="67">
        <v>8</v>
      </c>
      <c r="N2104" s="67">
        <v>25</v>
      </c>
      <c r="O2104" s="67">
        <v>16</v>
      </c>
      <c r="P2104" s="26">
        <v>22.44</v>
      </c>
      <c r="Q2104" s="26">
        <v>1.4025000000000001</v>
      </c>
      <c r="R2104" s="27">
        <v>4.1838095965405489E-3</v>
      </c>
      <c r="S2104" s="67">
        <v>0</v>
      </c>
      <c r="T2104" s="25" t="s">
        <v>417</v>
      </c>
      <c r="U2104" s="25" t="s">
        <v>417</v>
      </c>
      <c r="V2104" s="25" t="s">
        <v>417</v>
      </c>
      <c r="W2104" s="24">
        <v>1</v>
      </c>
      <c r="X2104" s="24">
        <v>1</v>
      </c>
    </row>
    <row r="2105" spans="1:24" hidden="1" x14ac:dyDescent="0.35">
      <c r="A2105" t="str">
        <f t="shared" si="32"/>
        <v>42692LCZERO</v>
      </c>
      <c r="B2105" s="34">
        <v>4269</v>
      </c>
      <c r="C2105" s="31" t="s">
        <v>505</v>
      </c>
      <c r="D2105" s="31" t="s">
        <v>506</v>
      </c>
      <c r="E2105" s="31" t="s">
        <v>461</v>
      </c>
      <c r="F2105" s="32">
        <v>1.4</v>
      </c>
      <c r="G2105" s="68">
        <v>1</v>
      </c>
      <c r="H2105" s="32">
        <v>9.81</v>
      </c>
      <c r="I2105" s="32">
        <v>8.41</v>
      </c>
      <c r="J2105" s="68">
        <v>6</v>
      </c>
      <c r="K2105" s="68">
        <v>7</v>
      </c>
      <c r="L2105" s="68">
        <v>10</v>
      </c>
      <c r="M2105" s="68">
        <v>0</v>
      </c>
      <c r="N2105" s="68">
        <v>10</v>
      </c>
      <c r="O2105" s="68">
        <v>3</v>
      </c>
      <c r="P2105" s="32">
        <v>4.2074999999999996</v>
      </c>
      <c r="Q2105" s="32">
        <v>1.4025000000000001</v>
      </c>
      <c r="R2105" s="33">
        <v>7.8446429935135286E-4</v>
      </c>
      <c r="S2105" s="68">
        <v>0</v>
      </c>
      <c r="T2105" s="31" t="s">
        <v>417</v>
      </c>
      <c r="U2105" s="31" t="s">
        <v>417</v>
      </c>
      <c r="V2105" s="31" t="s">
        <v>417</v>
      </c>
      <c r="W2105" s="30">
        <v>1</v>
      </c>
      <c r="X2105" s="30">
        <v>1</v>
      </c>
    </row>
    <row r="2106" spans="1:24" hidden="1" x14ac:dyDescent="0.35">
      <c r="A2106" t="str">
        <f t="shared" si="32"/>
        <v>42692LTCCKE</v>
      </c>
      <c r="B2106" s="28">
        <v>4269</v>
      </c>
      <c r="C2106" s="25" t="s">
        <v>495</v>
      </c>
      <c r="D2106" s="25" t="s">
        <v>496</v>
      </c>
      <c r="E2106" s="25" t="s">
        <v>461</v>
      </c>
      <c r="F2106" s="26">
        <v>1.4</v>
      </c>
      <c r="G2106" s="67">
        <v>1</v>
      </c>
      <c r="H2106" s="26">
        <v>8.41</v>
      </c>
      <c r="I2106" s="26">
        <v>7.01</v>
      </c>
      <c r="J2106" s="67">
        <v>5</v>
      </c>
      <c r="K2106" s="67">
        <v>6</v>
      </c>
      <c r="L2106" s="67">
        <v>25</v>
      </c>
      <c r="M2106" s="67">
        <v>8</v>
      </c>
      <c r="N2106" s="67">
        <v>33</v>
      </c>
      <c r="O2106" s="67">
        <v>27</v>
      </c>
      <c r="P2106" s="26">
        <v>37.8675</v>
      </c>
      <c r="Q2106" s="26">
        <v>1.4025000000000001</v>
      </c>
      <c r="R2106" s="27">
        <v>7.0601786941621759E-3</v>
      </c>
      <c r="S2106" s="67">
        <v>0</v>
      </c>
      <c r="T2106" s="25" t="s">
        <v>417</v>
      </c>
      <c r="U2106" s="25" t="s">
        <v>417</v>
      </c>
      <c r="V2106" s="25" t="s">
        <v>417</v>
      </c>
      <c r="W2106" s="24">
        <v>1</v>
      </c>
      <c r="X2106" s="24">
        <v>1</v>
      </c>
    </row>
    <row r="2107" spans="1:24" hidden="1" x14ac:dyDescent="0.35">
      <c r="A2107" t="str">
        <f t="shared" si="32"/>
        <v>42832LTORG</v>
      </c>
      <c r="B2107" s="34">
        <v>4283</v>
      </c>
      <c r="C2107" s="31" t="s">
        <v>137</v>
      </c>
      <c r="D2107" s="31" t="s">
        <v>156</v>
      </c>
      <c r="E2107" s="31" t="s">
        <v>461</v>
      </c>
      <c r="F2107" s="32">
        <v>-1.4</v>
      </c>
      <c r="G2107" s="68">
        <v>-1</v>
      </c>
      <c r="H2107" s="32">
        <v>47.7</v>
      </c>
      <c r="I2107" s="32">
        <v>49.1</v>
      </c>
      <c r="J2107" s="68">
        <v>35</v>
      </c>
      <c r="K2107" s="68">
        <v>34</v>
      </c>
      <c r="L2107" s="68">
        <v>10</v>
      </c>
      <c r="M2107" s="68">
        <v>32</v>
      </c>
      <c r="N2107" s="68">
        <v>42</v>
      </c>
      <c r="O2107" s="68">
        <v>8</v>
      </c>
      <c r="P2107" s="32">
        <v>11.22</v>
      </c>
      <c r="Q2107" s="32">
        <v>1.4025000000000001</v>
      </c>
      <c r="R2107" s="33">
        <v>2.1153385118529468E-3</v>
      </c>
      <c r="S2107" s="68">
        <v>0</v>
      </c>
      <c r="T2107" s="31" t="s">
        <v>417</v>
      </c>
      <c r="U2107" s="31" t="s">
        <v>417</v>
      </c>
      <c r="V2107" s="31" t="s">
        <v>417</v>
      </c>
      <c r="W2107" s="30">
        <v>1</v>
      </c>
      <c r="X2107" s="30">
        <v>1</v>
      </c>
    </row>
    <row r="2108" spans="1:24" hidden="1" x14ac:dyDescent="0.35">
      <c r="A2108" t="str">
        <f t="shared" si="32"/>
        <v>42932LTCKE</v>
      </c>
      <c r="B2108" s="28">
        <v>4293</v>
      </c>
      <c r="C2108" s="25" t="s">
        <v>469</v>
      </c>
      <c r="D2108" s="25" t="s">
        <v>470</v>
      </c>
      <c r="E2108" s="25" t="s">
        <v>461</v>
      </c>
      <c r="F2108" s="26">
        <v>1.4</v>
      </c>
      <c r="G2108" s="67">
        <v>1</v>
      </c>
      <c r="H2108" s="26">
        <v>75.739999999999995</v>
      </c>
      <c r="I2108" s="26">
        <v>74.34</v>
      </c>
      <c r="J2108" s="67">
        <v>53</v>
      </c>
      <c r="K2108" s="67">
        <v>54</v>
      </c>
      <c r="L2108" s="67">
        <v>31</v>
      </c>
      <c r="M2108" s="67">
        <v>40</v>
      </c>
      <c r="N2108" s="67">
        <v>71</v>
      </c>
      <c r="O2108" s="67">
        <v>17</v>
      </c>
      <c r="P2108" s="26">
        <v>23.842500000000001</v>
      </c>
      <c r="Q2108" s="26">
        <v>1.4025000000000001</v>
      </c>
      <c r="R2108" s="27">
        <v>4.7477853177031555E-3</v>
      </c>
      <c r="S2108" s="67">
        <v>0</v>
      </c>
      <c r="T2108" s="25" t="s">
        <v>417</v>
      </c>
      <c r="U2108" s="25" t="s">
        <v>417</v>
      </c>
      <c r="V2108" s="25" t="s">
        <v>417</v>
      </c>
      <c r="W2108" s="24">
        <v>1</v>
      </c>
      <c r="X2108" s="24">
        <v>1</v>
      </c>
    </row>
    <row r="2109" spans="1:24" hidden="1" x14ac:dyDescent="0.35">
      <c r="A2109" t="str">
        <f t="shared" si="32"/>
        <v>42932LTDCKE</v>
      </c>
      <c r="B2109" s="34">
        <v>4293</v>
      </c>
      <c r="C2109" s="31" t="s">
        <v>135</v>
      </c>
      <c r="D2109" s="31" t="s">
        <v>155</v>
      </c>
      <c r="E2109" s="31" t="s">
        <v>461</v>
      </c>
      <c r="F2109" s="32">
        <v>-1.4</v>
      </c>
      <c r="G2109" s="68">
        <v>-1</v>
      </c>
      <c r="H2109" s="32">
        <v>8.43</v>
      </c>
      <c r="I2109" s="32">
        <v>9.83</v>
      </c>
      <c r="J2109" s="68">
        <v>7</v>
      </c>
      <c r="K2109" s="68">
        <v>6</v>
      </c>
      <c r="L2109" s="68">
        <v>28</v>
      </c>
      <c r="M2109" s="68">
        <v>8</v>
      </c>
      <c r="N2109" s="68">
        <v>36</v>
      </c>
      <c r="O2109" s="68">
        <v>30</v>
      </c>
      <c r="P2109" s="32">
        <v>42.075000000000003</v>
      </c>
      <c r="Q2109" s="32">
        <v>1.4025000000000001</v>
      </c>
      <c r="R2109" s="33">
        <v>8.378444678299686E-3</v>
      </c>
      <c r="S2109" s="68">
        <v>0</v>
      </c>
      <c r="T2109" s="31" t="s">
        <v>417</v>
      </c>
      <c r="U2109" s="31" t="s">
        <v>417</v>
      </c>
      <c r="V2109" s="31" t="s">
        <v>417</v>
      </c>
      <c r="W2109" s="30">
        <v>1</v>
      </c>
      <c r="X2109" s="30">
        <v>1</v>
      </c>
    </row>
    <row r="2110" spans="1:24" hidden="1" x14ac:dyDescent="0.35">
      <c r="A2110" t="str">
        <f t="shared" si="32"/>
        <v>42932LTORG</v>
      </c>
      <c r="B2110" s="28">
        <v>4293</v>
      </c>
      <c r="C2110" s="25" t="s">
        <v>137</v>
      </c>
      <c r="D2110" s="25" t="s">
        <v>156</v>
      </c>
      <c r="E2110" s="25" t="s">
        <v>461</v>
      </c>
      <c r="F2110" s="26">
        <v>-1.4</v>
      </c>
      <c r="G2110" s="67">
        <v>-1</v>
      </c>
      <c r="H2110" s="26">
        <v>22.45</v>
      </c>
      <c r="I2110" s="26">
        <v>23.85</v>
      </c>
      <c r="J2110" s="67">
        <v>17</v>
      </c>
      <c r="K2110" s="67">
        <v>16</v>
      </c>
      <c r="L2110" s="67">
        <v>40</v>
      </c>
      <c r="M2110" s="67">
        <v>8</v>
      </c>
      <c r="N2110" s="67">
        <v>48</v>
      </c>
      <c r="O2110" s="67">
        <v>32</v>
      </c>
      <c r="P2110" s="26">
        <v>44.88</v>
      </c>
      <c r="Q2110" s="26">
        <v>1.4025000000000001</v>
      </c>
      <c r="R2110" s="27">
        <v>8.9370076568529976E-3</v>
      </c>
      <c r="S2110" s="67">
        <v>0</v>
      </c>
      <c r="T2110" s="25" t="s">
        <v>417</v>
      </c>
      <c r="U2110" s="25" t="s">
        <v>417</v>
      </c>
      <c r="V2110" s="25" t="s">
        <v>417</v>
      </c>
      <c r="W2110" s="24">
        <v>1</v>
      </c>
      <c r="X2110" s="24">
        <v>1</v>
      </c>
    </row>
    <row r="2111" spans="1:24" hidden="1" x14ac:dyDescent="0.35">
      <c r="A2111" t="str">
        <f t="shared" si="32"/>
        <v>42392LTMELO</v>
      </c>
      <c r="B2111" s="34">
        <v>4239</v>
      </c>
      <c r="C2111" s="31" t="s">
        <v>493</v>
      </c>
      <c r="D2111" s="31" t="s">
        <v>494</v>
      </c>
      <c r="E2111" s="31" t="s">
        <v>461</v>
      </c>
      <c r="F2111" s="32">
        <v>1.4</v>
      </c>
      <c r="G2111" s="68">
        <v>1</v>
      </c>
      <c r="H2111" s="32">
        <v>9.81</v>
      </c>
      <c r="I2111" s="32">
        <v>8.41</v>
      </c>
      <c r="J2111" s="68">
        <v>6</v>
      </c>
      <c r="K2111" s="68">
        <v>7</v>
      </c>
      <c r="L2111" s="68">
        <v>32</v>
      </c>
      <c r="M2111" s="68">
        <v>0</v>
      </c>
      <c r="N2111" s="68">
        <v>32</v>
      </c>
      <c r="O2111" s="68">
        <v>25</v>
      </c>
      <c r="P2111" s="32">
        <v>35.0625</v>
      </c>
      <c r="Q2111" s="32">
        <v>1.4025000000000001</v>
      </c>
      <c r="R2111" s="33">
        <v>7.6409168115162945E-3</v>
      </c>
      <c r="S2111" s="68">
        <v>0</v>
      </c>
      <c r="T2111" s="31" t="s">
        <v>417</v>
      </c>
      <c r="U2111" s="31" t="s">
        <v>417</v>
      </c>
      <c r="V2111" s="31" t="s">
        <v>417</v>
      </c>
      <c r="W2111" s="30">
        <v>1</v>
      </c>
      <c r="X2111" s="30">
        <v>1</v>
      </c>
    </row>
    <row r="2112" spans="1:24" hidden="1" x14ac:dyDescent="0.35">
      <c r="A2112" t="str">
        <f t="shared" si="32"/>
        <v>61922LTDRP</v>
      </c>
      <c r="B2112" s="28">
        <v>6192</v>
      </c>
      <c r="C2112" s="25" t="s">
        <v>475</v>
      </c>
      <c r="D2112" s="25" t="s">
        <v>476</v>
      </c>
      <c r="E2112" s="25" t="s">
        <v>461</v>
      </c>
      <c r="F2112" s="26">
        <v>-1.4</v>
      </c>
      <c r="G2112" s="67">
        <v>-1</v>
      </c>
      <c r="H2112" s="26">
        <v>37.89</v>
      </c>
      <c r="I2112" s="26">
        <v>39.29</v>
      </c>
      <c r="J2112" s="67">
        <v>28</v>
      </c>
      <c r="K2112" s="67">
        <v>27</v>
      </c>
      <c r="L2112" s="67">
        <v>69</v>
      </c>
      <c r="M2112" s="67">
        <v>16</v>
      </c>
      <c r="N2112" s="67">
        <v>85</v>
      </c>
      <c r="O2112" s="67">
        <v>58</v>
      </c>
      <c r="P2112" s="26">
        <v>81.344999999999999</v>
      </c>
      <c r="Q2112" s="26">
        <v>1.4025000000000001</v>
      </c>
      <c r="R2112" s="27">
        <v>1.7644017325733091E-2</v>
      </c>
      <c r="S2112" s="67">
        <v>0</v>
      </c>
      <c r="T2112" s="25" t="s">
        <v>417</v>
      </c>
      <c r="U2112" s="25" t="s">
        <v>417</v>
      </c>
      <c r="V2112" s="25" t="s">
        <v>417</v>
      </c>
      <c r="W2112" s="24">
        <v>1</v>
      </c>
      <c r="X2112" s="24">
        <v>1</v>
      </c>
    </row>
    <row r="2113" spans="1:24" hidden="1" x14ac:dyDescent="0.35">
      <c r="A2113" t="str">
        <f t="shared" si="32"/>
        <v>61942LTDCKE</v>
      </c>
      <c r="B2113" s="34">
        <v>6194</v>
      </c>
      <c r="C2113" s="31" t="s">
        <v>135</v>
      </c>
      <c r="D2113" s="31" t="s">
        <v>155</v>
      </c>
      <c r="E2113" s="31" t="s">
        <v>461</v>
      </c>
      <c r="F2113" s="32">
        <v>-1.4</v>
      </c>
      <c r="G2113" s="68">
        <v>-1</v>
      </c>
      <c r="H2113" s="32">
        <v>16.84</v>
      </c>
      <c r="I2113" s="32">
        <v>18.239999999999998</v>
      </c>
      <c r="J2113" s="68">
        <v>13</v>
      </c>
      <c r="K2113" s="68">
        <v>12</v>
      </c>
      <c r="L2113" s="68">
        <v>54</v>
      </c>
      <c r="M2113" s="68">
        <v>24</v>
      </c>
      <c r="N2113" s="68">
        <v>78</v>
      </c>
      <c r="O2113" s="68">
        <v>66</v>
      </c>
      <c r="P2113" s="32">
        <v>92.564999999999998</v>
      </c>
      <c r="Q2113" s="32">
        <v>1.4025000000000001</v>
      </c>
      <c r="R2113" s="33">
        <v>1.3575741882064942E-2</v>
      </c>
      <c r="S2113" s="68">
        <v>0</v>
      </c>
      <c r="T2113" s="31" t="s">
        <v>417</v>
      </c>
      <c r="U2113" s="31" t="s">
        <v>417</v>
      </c>
      <c r="V2113" s="31" t="s">
        <v>417</v>
      </c>
      <c r="W2113" s="30">
        <v>1</v>
      </c>
      <c r="X2113" s="30">
        <v>1</v>
      </c>
    </row>
    <row r="2114" spans="1:24" hidden="1" x14ac:dyDescent="0.35">
      <c r="A2114" t="str">
        <f t="shared" si="32"/>
        <v>87242LTMELO</v>
      </c>
      <c r="B2114" s="28">
        <v>8724</v>
      </c>
      <c r="C2114" s="25" t="s">
        <v>493</v>
      </c>
      <c r="D2114" s="25" t="s">
        <v>494</v>
      </c>
      <c r="E2114" s="25" t="s">
        <v>461</v>
      </c>
      <c r="F2114" s="26">
        <v>-1.4</v>
      </c>
      <c r="G2114" s="67">
        <v>-1</v>
      </c>
      <c r="H2114" s="26">
        <v>8.42</v>
      </c>
      <c r="I2114" s="26">
        <v>9.82</v>
      </c>
      <c r="J2114" s="67">
        <v>7</v>
      </c>
      <c r="K2114" s="67">
        <v>6</v>
      </c>
      <c r="L2114" s="67">
        <v>6</v>
      </c>
      <c r="M2114" s="67">
        <v>0</v>
      </c>
      <c r="N2114" s="67">
        <v>6</v>
      </c>
      <c r="O2114" s="67">
        <v>0</v>
      </c>
      <c r="P2114" s="26">
        <v>0</v>
      </c>
      <c r="Q2114" s="26">
        <v>0</v>
      </c>
      <c r="R2114" s="27">
        <v>0</v>
      </c>
      <c r="S2114" s="67">
        <v>0</v>
      </c>
      <c r="T2114" s="25" t="s">
        <v>417</v>
      </c>
      <c r="U2114" s="25" t="s">
        <v>417</v>
      </c>
      <c r="V2114" s="25" t="s">
        <v>417</v>
      </c>
      <c r="W2114" s="24">
        <v>1</v>
      </c>
      <c r="X2114" s="24">
        <v>1</v>
      </c>
    </row>
    <row r="2115" spans="1:24" hidden="1" x14ac:dyDescent="0.35">
      <c r="A2115" t="str">
        <f t="shared" ref="A2115:A2178" si="33">B2115&amp;C2115</f>
        <v>61182LTDRP</v>
      </c>
      <c r="B2115" s="34">
        <v>6118</v>
      </c>
      <c r="C2115" s="31" t="s">
        <v>475</v>
      </c>
      <c r="D2115" s="31" t="s">
        <v>476</v>
      </c>
      <c r="E2115" s="31" t="s">
        <v>461</v>
      </c>
      <c r="F2115" s="32">
        <v>1.4</v>
      </c>
      <c r="G2115" s="68">
        <v>1</v>
      </c>
      <c r="H2115" s="32">
        <v>21.05</v>
      </c>
      <c r="I2115" s="32">
        <v>19.649999999999999</v>
      </c>
      <c r="J2115" s="68">
        <v>14</v>
      </c>
      <c r="K2115" s="68">
        <v>15</v>
      </c>
      <c r="L2115" s="68">
        <v>15</v>
      </c>
      <c r="M2115" s="68">
        <v>0</v>
      </c>
      <c r="N2115" s="68">
        <v>15</v>
      </c>
      <c r="O2115" s="68">
        <v>0</v>
      </c>
      <c r="P2115" s="32">
        <v>0</v>
      </c>
      <c r="Q2115" s="32">
        <v>0</v>
      </c>
      <c r="R2115" s="33">
        <v>0</v>
      </c>
      <c r="S2115" s="68">
        <v>0</v>
      </c>
      <c r="T2115" s="31" t="s">
        <v>417</v>
      </c>
      <c r="U2115" s="31" t="s">
        <v>417</v>
      </c>
      <c r="V2115" s="31" t="s">
        <v>417</v>
      </c>
      <c r="W2115" s="30">
        <v>1</v>
      </c>
      <c r="X2115" s="30">
        <v>1</v>
      </c>
    </row>
    <row r="2116" spans="1:24" hidden="1" x14ac:dyDescent="0.35">
      <c r="A2116" t="str">
        <f t="shared" si="33"/>
        <v>61722LTDRP</v>
      </c>
      <c r="B2116" s="28">
        <v>6172</v>
      </c>
      <c r="C2116" s="25" t="s">
        <v>475</v>
      </c>
      <c r="D2116" s="25" t="s">
        <v>476</v>
      </c>
      <c r="E2116" s="25" t="s">
        <v>461</v>
      </c>
      <c r="F2116" s="26">
        <v>1.4</v>
      </c>
      <c r="G2116" s="67">
        <v>1</v>
      </c>
      <c r="H2116" s="26">
        <v>32.270000000000003</v>
      </c>
      <c r="I2116" s="26">
        <v>30.87</v>
      </c>
      <c r="J2116" s="67">
        <v>22</v>
      </c>
      <c r="K2116" s="67">
        <v>23</v>
      </c>
      <c r="L2116" s="67">
        <v>0</v>
      </c>
      <c r="M2116" s="67">
        <v>64</v>
      </c>
      <c r="N2116" s="67">
        <v>64</v>
      </c>
      <c r="O2116" s="67">
        <v>41</v>
      </c>
      <c r="P2116" s="26">
        <v>57.502499999999998</v>
      </c>
      <c r="Q2116" s="26">
        <v>1.4025000000000001</v>
      </c>
      <c r="R2116" s="27">
        <v>1.4811598094997047E-2</v>
      </c>
      <c r="S2116" s="67">
        <v>0</v>
      </c>
      <c r="T2116" s="25" t="s">
        <v>417</v>
      </c>
      <c r="U2116" s="25" t="s">
        <v>417</v>
      </c>
      <c r="V2116" s="25" t="s">
        <v>417</v>
      </c>
      <c r="W2116" s="24">
        <v>1</v>
      </c>
      <c r="X2116" s="24">
        <v>1</v>
      </c>
    </row>
    <row r="2117" spans="1:24" hidden="1" x14ac:dyDescent="0.35">
      <c r="A2117" t="str">
        <f t="shared" si="33"/>
        <v>61722LTORG</v>
      </c>
      <c r="B2117" s="34">
        <v>6172</v>
      </c>
      <c r="C2117" s="31" t="s">
        <v>137</v>
      </c>
      <c r="D2117" s="31" t="s">
        <v>156</v>
      </c>
      <c r="E2117" s="31" t="s">
        <v>461</v>
      </c>
      <c r="F2117" s="32">
        <v>1.4</v>
      </c>
      <c r="G2117" s="68">
        <v>1</v>
      </c>
      <c r="H2117" s="32">
        <v>9.81</v>
      </c>
      <c r="I2117" s="32">
        <v>8.41</v>
      </c>
      <c r="J2117" s="68">
        <v>6</v>
      </c>
      <c r="K2117" s="68">
        <v>7</v>
      </c>
      <c r="L2117" s="68">
        <v>15</v>
      </c>
      <c r="M2117" s="68">
        <v>48</v>
      </c>
      <c r="N2117" s="68">
        <v>63</v>
      </c>
      <c r="O2117" s="68">
        <v>56</v>
      </c>
      <c r="P2117" s="32">
        <v>78.540000000000006</v>
      </c>
      <c r="Q2117" s="32">
        <v>1.4025000000000001</v>
      </c>
      <c r="R2117" s="33">
        <v>2.0230475446825238E-2</v>
      </c>
      <c r="S2117" s="68">
        <v>0</v>
      </c>
      <c r="T2117" s="31" t="s">
        <v>417</v>
      </c>
      <c r="U2117" s="31" t="s">
        <v>417</v>
      </c>
      <c r="V2117" s="31" t="s">
        <v>417</v>
      </c>
      <c r="W2117" s="30">
        <v>1</v>
      </c>
      <c r="X2117" s="30">
        <v>1</v>
      </c>
    </row>
    <row r="2118" spans="1:24" hidden="1" x14ac:dyDescent="0.35">
      <c r="A2118" t="str">
        <f t="shared" si="33"/>
        <v>61722LTSPR</v>
      </c>
      <c r="B2118" s="28">
        <v>6172</v>
      </c>
      <c r="C2118" s="25" t="s">
        <v>136</v>
      </c>
      <c r="D2118" s="25" t="s">
        <v>157</v>
      </c>
      <c r="E2118" s="25" t="s">
        <v>461</v>
      </c>
      <c r="F2118" s="26">
        <v>1.4</v>
      </c>
      <c r="G2118" s="67">
        <v>1</v>
      </c>
      <c r="H2118" s="26">
        <v>23.84</v>
      </c>
      <c r="I2118" s="26">
        <v>22.44</v>
      </c>
      <c r="J2118" s="67">
        <v>16</v>
      </c>
      <c r="K2118" s="67">
        <v>17</v>
      </c>
      <c r="L2118" s="67">
        <v>0</v>
      </c>
      <c r="M2118" s="67">
        <v>32</v>
      </c>
      <c r="N2118" s="67">
        <v>32</v>
      </c>
      <c r="O2118" s="67">
        <v>15</v>
      </c>
      <c r="P2118" s="26">
        <v>21.037500000000001</v>
      </c>
      <c r="Q2118" s="26">
        <v>1.4025000000000001</v>
      </c>
      <c r="R2118" s="27">
        <v>5.4188773518281889E-3</v>
      </c>
      <c r="S2118" s="67">
        <v>0</v>
      </c>
      <c r="T2118" s="25" t="s">
        <v>417</v>
      </c>
      <c r="U2118" s="25" t="s">
        <v>417</v>
      </c>
      <c r="V2118" s="25" t="s">
        <v>417</v>
      </c>
      <c r="W2118" s="24">
        <v>1</v>
      </c>
      <c r="X2118" s="24">
        <v>1</v>
      </c>
    </row>
    <row r="2119" spans="1:24" hidden="1" x14ac:dyDescent="0.35">
      <c r="A2119" t="str">
        <f t="shared" si="33"/>
        <v>61672LTDRP</v>
      </c>
      <c r="B2119" s="34">
        <v>6167</v>
      </c>
      <c r="C2119" s="31" t="s">
        <v>475</v>
      </c>
      <c r="D2119" s="31" t="s">
        <v>476</v>
      </c>
      <c r="E2119" s="31" t="s">
        <v>461</v>
      </c>
      <c r="F2119" s="32">
        <v>-1.4</v>
      </c>
      <c r="G2119" s="68">
        <v>-1</v>
      </c>
      <c r="H2119" s="32">
        <v>61.73</v>
      </c>
      <c r="I2119" s="32">
        <v>63.13</v>
      </c>
      <c r="J2119" s="68">
        <v>45</v>
      </c>
      <c r="K2119" s="68">
        <v>44</v>
      </c>
      <c r="L2119" s="68">
        <v>104</v>
      </c>
      <c r="M2119" s="68">
        <v>8</v>
      </c>
      <c r="N2119" s="68">
        <v>112</v>
      </c>
      <c r="O2119" s="68">
        <v>68</v>
      </c>
      <c r="P2119" s="32">
        <v>95.37</v>
      </c>
      <c r="Q2119" s="32">
        <v>1.4025000000000001</v>
      </c>
      <c r="R2119" s="33">
        <v>1.6191428077674784E-2</v>
      </c>
      <c r="S2119" s="68">
        <v>0</v>
      </c>
      <c r="T2119" s="31" t="s">
        <v>417</v>
      </c>
      <c r="U2119" s="31" t="s">
        <v>417</v>
      </c>
      <c r="V2119" s="31" t="s">
        <v>417</v>
      </c>
      <c r="W2119" s="30">
        <v>1</v>
      </c>
      <c r="X2119" s="30">
        <v>1</v>
      </c>
    </row>
    <row r="2120" spans="1:24" hidden="1" x14ac:dyDescent="0.35">
      <c r="A2120" t="str">
        <f t="shared" si="33"/>
        <v>54652LTSPR</v>
      </c>
      <c r="B2120" s="28">
        <v>5465</v>
      </c>
      <c r="C2120" s="25" t="s">
        <v>136</v>
      </c>
      <c r="D2120" s="25" t="s">
        <v>157</v>
      </c>
      <c r="E2120" s="25" t="s">
        <v>461</v>
      </c>
      <c r="F2120" s="26">
        <v>1.4</v>
      </c>
      <c r="G2120" s="67">
        <v>1</v>
      </c>
      <c r="H2120" s="26">
        <v>44.89</v>
      </c>
      <c r="I2120" s="26">
        <v>43.49</v>
      </c>
      <c r="J2120" s="67">
        <v>31</v>
      </c>
      <c r="K2120" s="67">
        <v>32</v>
      </c>
      <c r="L2120" s="67">
        <v>66</v>
      </c>
      <c r="M2120" s="67">
        <v>32</v>
      </c>
      <c r="N2120" s="67">
        <v>98</v>
      </c>
      <c r="O2120" s="67">
        <v>66</v>
      </c>
      <c r="P2120" s="26">
        <v>92.564999999999998</v>
      </c>
      <c r="Q2120" s="26">
        <v>1.4025000000000001</v>
      </c>
      <c r="R2120" s="27">
        <v>1.131169769463776E-2</v>
      </c>
      <c r="S2120" s="67">
        <v>0</v>
      </c>
      <c r="T2120" s="25" t="s">
        <v>417</v>
      </c>
      <c r="U2120" s="25" t="s">
        <v>417</v>
      </c>
      <c r="V2120" s="25" t="s">
        <v>417</v>
      </c>
      <c r="W2120" s="24">
        <v>1</v>
      </c>
      <c r="X2120" s="24">
        <v>1</v>
      </c>
    </row>
    <row r="2121" spans="1:24" hidden="1" x14ac:dyDescent="0.35">
      <c r="A2121" t="str">
        <f t="shared" si="33"/>
        <v>54682LTDCKE</v>
      </c>
      <c r="B2121" s="34">
        <v>5468</v>
      </c>
      <c r="C2121" s="31" t="s">
        <v>135</v>
      </c>
      <c r="D2121" s="31" t="s">
        <v>155</v>
      </c>
      <c r="E2121" s="31" t="s">
        <v>461</v>
      </c>
      <c r="F2121" s="32">
        <v>1.4</v>
      </c>
      <c r="G2121" s="68">
        <v>1</v>
      </c>
      <c r="H2121" s="32">
        <v>9.82</v>
      </c>
      <c r="I2121" s="32">
        <v>8.42</v>
      </c>
      <c r="J2121" s="68">
        <v>6</v>
      </c>
      <c r="K2121" s="68">
        <v>7</v>
      </c>
      <c r="L2121" s="68">
        <v>10</v>
      </c>
      <c r="M2121" s="68">
        <v>0</v>
      </c>
      <c r="N2121" s="68">
        <v>10</v>
      </c>
      <c r="O2121" s="68">
        <v>3</v>
      </c>
      <c r="P2121" s="32">
        <v>4.2074999999999996</v>
      </c>
      <c r="Q2121" s="32">
        <v>1.4025000000000001</v>
      </c>
      <c r="R2121" s="33">
        <v>6.6761343216328742E-4</v>
      </c>
      <c r="S2121" s="68">
        <v>0</v>
      </c>
      <c r="T2121" s="31" t="s">
        <v>417</v>
      </c>
      <c r="U2121" s="31" t="s">
        <v>417</v>
      </c>
      <c r="V2121" s="31" t="s">
        <v>417</v>
      </c>
      <c r="W2121" s="30">
        <v>1</v>
      </c>
      <c r="X2121" s="30">
        <v>1</v>
      </c>
    </row>
    <row r="2122" spans="1:24" hidden="1" x14ac:dyDescent="0.35">
      <c r="A2122" t="str">
        <f t="shared" si="33"/>
        <v>54682LTDRP</v>
      </c>
      <c r="B2122" s="28">
        <v>5468</v>
      </c>
      <c r="C2122" s="25" t="s">
        <v>475</v>
      </c>
      <c r="D2122" s="25" t="s">
        <v>476</v>
      </c>
      <c r="E2122" s="25" t="s">
        <v>461</v>
      </c>
      <c r="F2122" s="26">
        <v>1.4</v>
      </c>
      <c r="G2122" s="67">
        <v>1</v>
      </c>
      <c r="H2122" s="26">
        <v>15.42</v>
      </c>
      <c r="I2122" s="26">
        <v>14.02</v>
      </c>
      <c r="J2122" s="67">
        <v>10</v>
      </c>
      <c r="K2122" s="67">
        <v>11</v>
      </c>
      <c r="L2122" s="67">
        <v>14</v>
      </c>
      <c r="M2122" s="67">
        <v>0</v>
      </c>
      <c r="N2122" s="67">
        <v>14</v>
      </c>
      <c r="O2122" s="67">
        <v>3</v>
      </c>
      <c r="P2122" s="26">
        <v>4.2074999999999996</v>
      </c>
      <c r="Q2122" s="26">
        <v>1.4025000000000001</v>
      </c>
      <c r="R2122" s="27">
        <v>6.6761343216328742E-4</v>
      </c>
      <c r="S2122" s="67">
        <v>0</v>
      </c>
      <c r="T2122" s="25" t="s">
        <v>417</v>
      </c>
      <c r="U2122" s="25" t="s">
        <v>417</v>
      </c>
      <c r="V2122" s="25" t="s">
        <v>417</v>
      </c>
      <c r="W2122" s="24">
        <v>1</v>
      </c>
      <c r="X2122" s="24">
        <v>1</v>
      </c>
    </row>
    <row r="2123" spans="1:24" hidden="1" x14ac:dyDescent="0.35">
      <c r="A2123" t="str">
        <f t="shared" si="33"/>
        <v>43912LCZERO</v>
      </c>
      <c r="B2123" s="34">
        <v>4391</v>
      </c>
      <c r="C2123" s="31" t="s">
        <v>505</v>
      </c>
      <c r="D2123" s="31" t="s">
        <v>506</v>
      </c>
      <c r="E2123" s="31" t="s">
        <v>461</v>
      </c>
      <c r="F2123" s="32">
        <v>-1.4</v>
      </c>
      <c r="G2123" s="68">
        <v>-1</v>
      </c>
      <c r="H2123" s="32">
        <v>11.22</v>
      </c>
      <c r="I2123" s="32">
        <v>12.62</v>
      </c>
      <c r="J2123" s="68">
        <v>9</v>
      </c>
      <c r="K2123" s="68">
        <v>8</v>
      </c>
      <c r="L2123" s="68">
        <v>10</v>
      </c>
      <c r="M2123" s="68">
        <v>24</v>
      </c>
      <c r="N2123" s="68">
        <v>34</v>
      </c>
      <c r="O2123" s="68">
        <v>26</v>
      </c>
      <c r="P2123" s="32">
        <v>36.465000000000003</v>
      </c>
      <c r="Q2123" s="32">
        <v>1.4025000000000001</v>
      </c>
      <c r="R2123" s="33">
        <v>8.1269910041464055E-3</v>
      </c>
      <c r="S2123" s="68">
        <v>0</v>
      </c>
      <c r="T2123" s="31" t="s">
        <v>417</v>
      </c>
      <c r="U2123" s="31" t="s">
        <v>417</v>
      </c>
      <c r="V2123" s="31" t="s">
        <v>417</v>
      </c>
      <c r="W2123" s="30">
        <v>1</v>
      </c>
      <c r="X2123" s="30">
        <v>1</v>
      </c>
    </row>
    <row r="2124" spans="1:24" hidden="1" x14ac:dyDescent="0.35">
      <c r="A2124" t="str">
        <f t="shared" si="33"/>
        <v>54272LTORG</v>
      </c>
      <c r="B2124" s="28">
        <v>5427</v>
      </c>
      <c r="C2124" s="25" t="s">
        <v>137</v>
      </c>
      <c r="D2124" s="25" t="s">
        <v>156</v>
      </c>
      <c r="E2124" s="25" t="s">
        <v>461</v>
      </c>
      <c r="F2124" s="26">
        <v>1.4</v>
      </c>
      <c r="G2124" s="67">
        <v>1</v>
      </c>
      <c r="H2124" s="26">
        <v>39.29</v>
      </c>
      <c r="I2124" s="26">
        <v>37.89</v>
      </c>
      <c r="J2124" s="67">
        <v>27</v>
      </c>
      <c r="K2124" s="67">
        <v>28</v>
      </c>
      <c r="L2124" s="67">
        <v>19</v>
      </c>
      <c r="M2124" s="67">
        <v>16</v>
      </c>
      <c r="N2124" s="67">
        <v>35</v>
      </c>
      <c r="O2124" s="67">
        <v>7</v>
      </c>
      <c r="P2124" s="26">
        <v>9.8175000000000008</v>
      </c>
      <c r="Q2124" s="26">
        <v>1.4025000000000001</v>
      </c>
      <c r="R2124" s="27">
        <v>1.5542103094224945E-3</v>
      </c>
      <c r="S2124" s="67">
        <v>0</v>
      </c>
      <c r="T2124" s="25" t="s">
        <v>417</v>
      </c>
      <c r="U2124" s="25" t="s">
        <v>417</v>
      </c>
      <c r="V2124" s="25" t="s">
        <v>417</v>
      </c>
      <c r="W2124" s="24">
        <v>1</v>
      </c>
      <c r="X2124" s="24">
        <v>1</v>
      </c>
    </row>
    <row r="2125" spans="1:24" hidden="1" x14ac:dyDescent="0.35">
      <c r="A2125" t="str">
        <f t="shared" si="33"/>
        <v>5480CAEPK</v>
      </c>
      <c r="B2125" s="34">
        <v>5480</v>
      </c>
      <c r="C2125" s="31" t="s">
        <v>185</v>
      </c>
      <c r="D2125" s="31" t="s">
        <v>184</v>
      </c>
      <c r="E2125" s="31" t="s">
        <v>446</v>
      </c>
      <c r="F2125" s="32">
        <v>1.4</v>
      </c>
      <c r="G2125" s="68">
        <v>5</v>
      </c>
      <c r="H2125" s="32">
        <v>4.2</v>
      </c>
      <c r="I2125" s="32">
        <v>2.8</v>
      </c>
      <c r="J2125" s="68">
        <v>10</v>
      </c>
      <c r="K2125" s="68">
        <v>15</v>
      </c>
      <c r="L2125" s="68">
        <v>45</v>
      </c>
      <c r="M2125" s="68">
        <v>0</v>
      </c>
      <c r="N2125" s="68">
        <v>45</v>
      </c>
      <c r="O2125" s="68">
        <v>30</v>
      </c>
      <c r="P2125" s="32">
        <v>8.391</v>
      </c>
      <c r="Q2125" s="32">
        <v>0.2797</v>
      </c>
      <c r="R2125" s="33">
        <v>1.3136957913592446E-3</v>
      </c>
      <c r="S2125" s="68">
        <v>0</v>
      </c>
      <c r="T2125" s="31" t="s">
        <v>417</v>
      </c>
      <c r="U2125" s="31" t="s">
        <v>417</v>
      </c>
      <c r="V2125" s="31" t="s">
        <v>417</v>
      </c>
      <c r="W2125" s="30">
        <v>1</v>
      </c>
      <c r="X2125" s="30">
        <v>1</v>
      </c>
    </row>
    <row r="2126" spans="1:24" hidden="1" x14ac:dyDescent="0.35">
      <c r="A2126" t="str">
        <f t="shared" si="33"/>
        <v>4269CAEPK</v>
      </c>
      <c r="B2126" s="28">
        <v>4269</v>
      </c>
      <c r="C2126" s="25" t="s">
        <v>185</v>
      </c>
      <c r="D2126" s="25" t="s">
        <v>486</v>
      </c>
      <c r="E2126" s="25" t="s">
        <v>446</v>
      </c>
      <c r="F2126" s="26">
        <v>-1.4</v>
      </c>
      <c r="G2126" s="67">
        <v>-5</v>
      </c>
      <c r="H2126" s="26">
        <v>2.8</v>
      </c>
      <c r="I2126" s="26">
        <v>4.2</v>
      </c>
      <c r="J2126" s="67">
        <v>15</v>
      </c>
      <c r="K2126" s="67">
        <v>10</v>
      </c>
      <c r="L2126" s="67">
        <v>10</v>
      </c>
      <c r="M2126" s="67">
        <v>60</v>
      </c>
      <c r="N2126" s="67">
        <v>70</v>
      </c>
      <c r="O2126" s="67">
        <v>60</v>
      </c>
      <c r="P2126" s="26">
        <v>16.782</v>
      </c>
      <c r="Q2126" s="26">
        <v>0.2797</v>
      </c>
      <c r="R2126" s="27">
        <v>3.128907872065218E-3</v>
      </c>
      <c r="S2126" s="67">
        <v>0</v>
      </c>
      <c r="T2126" s="25" t="s">
        <v>417</v>
      </c>
      <c r="U2126" s="25" t="s">
        <v>417</v>
      </c>
      <c r="V2126" s="25" t="s">
        <v>417</v>
      </c>
      <c r="W2126" s="24">
        <v>1</v>
      </c>
      <c r="X2126" s="24">
        <v>1</v>
      </c>
    </row>
    <row r="2127" spans="1:24" hidden="1" x14ac:dyDescent="0.35">
      <c r="A2127" t="str">
        <f t="shared" si="33"/>
        <v>42832LTCKE</v>
      </c>
      <c r="B2127" s="34">
        <v>4283</v>
      </c>
      <c r="C2127" s="31" t="s">
        <v>469</v>
      </c>
      <c r="D2127" s="31" t="s">
        <v>470</v>
      </c>
      <c r="E2127" s="31" t="s">
        <v>461</v>
      </c>
      <c r="F2127" s="32">
        <v>1.39</v>
      </c>
      <c r="G2127" s="68">
        <v>1</v>
      </c>
      <c r="H2127" s="32">
        <v>92.57</v>
      </c>
      <c r="I2127" s="32">
        <v>91.18</v>
      </c>
      <c r="J2127" s="68">
        <v>65</v>
      </c>
      <c r="K2127" s="68">
        <v>66</v>
      </c>
      <c r="L2127" s="68">
        <v>18</v>
      </c>
      <c r="M2127" s="68">
        <v>120</v>
      </c>
      <c r="N2127" s="68">
        <v>138</v>
      </c>
      <c r="O2127" s="68">
        <v>72</v>
      </c>
      <c r="P2127" s="32">
        <v>100.98</v>
      </c>
      <c r="Q2127" s="32">
        <v>1.4025000000000001</v>
      </c>
      <c r="R2127" s="33">
        <v>1.9038046606676521E-2</v>
      </c>
      <c r="S2127" s="68">
        <v>0</v>
      </c>
      <c r="T2127" s="31" t="s">
        <v>417</v>
      </c>
      <c r="U2127" s="31" t="s">
        <v>417</v>
      </c>
      <c r="V2127" s="31" t="s">
        <v>417</v>
      </c>
      <c r="W2127" s="30">
        <v>1</v>
      </c>
      <c r="X2127" s="30">
        <v>1</v>
      </c>
    </row>
    <row r="2128" spans="1:24" hidden="1" x14ac:dyDescent="0.35">
      <c r="A2128" t="str">
        <f t="shared" si="33"/>
        <v>61182LTDCKE</v>
      </c>
      <c r="B2128" s="28">
        <v>6118</v>
      </c>
      <c r="C2128" s="25" t="s">
        <v>135</v>
      </c>
      <c r="D2128" s="25" t="s">
        <v>155</v>
      </c>
      <c r="E2128" s="25" t="s">
        <v>461</v>
      </c>
      <c r="F2128" s="26">
        <v>-1.39</v>
      </c>
      <c r="G2128" s="67">
        <v>-1</v>
      </c>
      <c r="H2128" s="26">
        <v>12.64</v>
      </c>
      <c r="I2128" s="26">
        <v>14.03</v>
      </c>
      <c r="J2128" s="67">
        <v>10</v>
      </c>
      <c r="K2128" s="67">
        <v>9</v>
      </c>
      <c r="L2128" s="67">
        <v>25</v>
      </c>
      <c r="M2128" s="67">
        <v>0</v>
      </c>
      <c r="N2128" s="67">
        <v>25</v>
      </c>
      <c r="O2128" s="67">
        <v>16</v>
      </c>
      <c r="P2128" s="26">
        <v>22.44</v>
      </c>
      <c r="Q2128" s="26">
        <v>1.4025000000000001</v>
      </c>
      <c r="R2128" s="27">
        <v>4.2853485251612118E-3</v>
      </c>
      <c r="S2128" s="67">
        <v>0</v>
      </c>
      <c r="T2128" s="25" t="s">
        <v>417</v>
      </c>
      <c r="U2128" s="25" t="s">
        <v>417</v>
      </c>
      <c r="V2128" s="25" t="s">
        <v>417</v>
      </c>
      <c r="W2128" s="24">
        <v>1</v>
      </c>
      <c r="X2128" s="24">
        <v>1</v>
      </c>
    </row>
    <row r="2129" spans="1:24" hidden="1" x14ac:dyDescent="0.35">
      <c r="A2129" t="str">
        <f t="shared" si="33"/>
        <v>6167GSHAKE</v>
      </c>
      <c r="B2129" s="34">
        <v>6167</v>
      </c>
      <c r="C2129" s="31" t="s">
        <v>208</v>
      </c>
      <c r="D2129" s="31" t="s">
        <v>207</v>
      </c>
      <c r="E2129" s="31" t="s">
        <v>446</v>
      </c>
      <c r="F2129" s="32">
        <v>1.39</v>
      </c>
      <c r="G2129" s="68">
        <v>0.57999999999999996</v>
      </c>
      <c r="H2129" s="32">
        <v>1.7</v>
      </c>
      <c r="I2129" s="32">
        <v>0.31</v>
      </c>
      <c r="J2129" s="68">
        <v>0.14000000000000001</v>
      </c>
      <c r="K2129" s="68">
        <v>0.72</v>
      </c>
      <c r="L2129" s="68">
        <v>3.1</v>
      </c>
      <c r="M2129" s="68">
        <v>0</v>
      </c>
      <c r="N2129" s="68">
        <v>3.1</v>
      </c>
      <c r="O2129" s="68">
        <v>2.4</v>
      </c>
      <c r="P2129" s="32">
        <v>5.7839999999999998</v>
      </c>
      <c r="Q2129" s="32">
        <v>2.41</v>
      </c>
      <c r="R2129" s="33">
        <v>9.8197777080078581E-4</v>
      </c>
      <c r="S2129" s="68">
        <v>0</v>
      </c>
      <c r="T2129" s="31" t="s">
        <v>417</v>
      </c>
      <c r="U2129" s="31" t="s">
        <v>417</v>
      </c>
      <c r="V2129" s="31" t="s">
        <v>417</v>
      </c>
      <c r="W2129" s="30">
        <v>1</v>
      </c>
      <c r="X2129" s="30">
        <v>1</v>
      </c>
    </row>
    <row r="2130" spans="1:24" hidden="1" x14ac:dyDescent="0.35">
      <c r="A2130" t="str">
        <f t="shared" si="33"/>
        <v>5457SMANGP</v>
      </c>
      <c r="B2130" s="28">
        <v>5457</v>
      </c>
      <c r="C2130" s="25" t="s">
        <v>263</v>
      </c>
      <c r="D2130" s="25" t="s">
        <v>504</v>
      </c>
      <c r="E2130" s="25" t="s">
        <v>446</v>
      </c>
      <c r="F2130" s="26">
        <v>-1.39</v>
      </c>
      <c r="G2130" s="67">
        <v>-0.5</v>
      </c>
      <c r="H2130" s="26">
        <v>6.93</v>
      </c>
      <c r="I2130" s="26">
        <v>8.32</v>
      </c>
      <c r="J2130" s="67">
        <v>3.01</v>
      </c>
      <c r="K2130" s="67">
        <v>2.5099999999999998</v>
      </c>
      <c r="L2130" s="67">
        <v>6.13</v>
      </c>
      <c r="M2130" s="67">
        <v>0</v>
      </c>
      <c r="N2130" s="67">
        <v>6.13</v>
      </c>
      <c r="O2130" s="67">
        <v>3.63</v>
      </c>
      <c r="P2130" s="26">
        <v>10.067079</v>
      </c>
      <c r="Q2130" s="26">
        <v>2.7732999999999999</v>
      </c>
      <c r="R2130" s="27">
        <v>1.223896526494149E-3</v>
      </c>
      <c r="S2130" s="67">
        <v>0</v>
      </c>
      <c r="T2130" s="25" t="s">
        <v>417</v>
      </c>
      <c r="U2130" s="25" t="s">
        <v>417</v>
      </c>
      <c r="V2130" s="25" t="s">
        <v>417</v>
      </c>
      <c r="W2130" s="24">
        <v>1</v>
      </c>
      <c r="X2130" s="24">
        <v>1</v>
      </c>
    </row>
    <row r="2131" spans="1:24" hidden="1" x14ac:dyDescent="0.35">
      <c r="A2131" t="str">
        <f t="shared" si="33"/>
        <v>5469MUSHROO</v>
      </c>
      <c r="B2131" s="34">
        <v>5469</v>
      </c>
      <c r="C2131" s="31" t="s">
        <v>67</v>
      </c>
      <c r="D2131" s="31" t="s">
        <v>523</v>
      </c>
      <c r="E2131" s="31" t="s">
        <v>446</v>
      </c>
      <c r="F2131" s="32">
        <v>1.38</v>
      </c>
      <c r="G2131" s="68">
        <v>0.61</v>
      </c>
      <c r="H2131" s="32">
        <v>61.39</v>
      </c>
      <c r="I2131" s="32">
        <v>60.01</v>
      </c>
      <c r="J2131" s="68">
        <v>27.67</v>
      </c>
      <c r="K2131" s="68">
        <v>28.28</v>
      </c>
      <c r="L2131" s="68">
        <v>9.59</v>
      </c>
      <c r="M2131" s="68">
        <v>30</v>
      </c>
      <c r="N2131" s="68">
        <v>39.590000000000003</v>
      </c>
      <c r="O2131" s="68">
        <v>11.3</v>
      </c>
      <c r="P2131" s="32">
        <v>24.521000000000001</v>
      </c>
      <c r="Q2131" s="32">
        <v>2.17</v>
      </c>
      <c r="R2131" s="33">
        <v>3.5587991748624922E-3</v>
      </c>
      <c r="S2131" s="68">
        <v>0</v>
      </c>
      <c r="T2131" s="31" t="s">
        <v>417</v>
      </c>
      <c r="U2131" s="31" t="s">
        <v>417</v>
      </c>
      <c r="V2131" s="31" t="s">
        <v>417</v>
      </c>
      <c r="W2131" s="30">
        <v>1</v>
      </c>
      <c r="X2131" s="30">
        <v>1</v>
      </c>
    </row>
    <row r="2132" spans="1:24" hidden="1" x14ac:dyDescent="0.35">
      <c r="A2132" t="str">
        <f t="shared" si="33"/>
        <v>8705PENNE</v>
      </c>
      <c r="B2132" s="28">
        <v>8705</v>
      </c>
      <c r="C2132" s="25" t="s">
        <v>86</v>
      </c>
      <c r="D2132" s="25" t="s">
        <v>482</v>
      </c>
      <c r="E2132" s="25" t="s">
        <v>446</v>
      </c>
      <c r="F2132" s="26">
        <v>1.38</v>
      </c>
      <c r="G2132" s="67">
        <v>0.3</v>
      </c>
      <c r="H2132" s="26">
        <v>25.17</v>
      </c>
      <c r="I2132" s="26">
        <v>23.79</v>
      </c>
      <c r="J2132" s="67">
        <v>5.1100000000000003</v>
      </c>
      <c r="K2132" s="67">
        <v>5.41</v>
      </c>
      <c r="L2132" s="67">
        <v>3.2</v>
      </c>
      <c r="M2132" s="67">
        <v>4</v>
      </c>
      <c r="N2132" s="67">
        <v>7.2</v>
      </c>
      <c r="O2132" s="67">
        <v>1.8</v>
      </c>
      <c r="P2132" s="26">
        <v>8.3879999999999999</v>
      </c>
      <c r="Q2132" s="26">
        <v>4.66</v>
      </c>
      <c r="R2132" s="27">
        <v>2.0859666444781955E-3</v>
      </c>
      <c r="S2132" s="67">
        <v>0</v>
      </c>
      <c r="T2132" s="25" t="s">
        <v>417</v>
      </c>
      <c r="U2132" s="25" t="s">
        <v>417</v>
      </c>
      <c r="V2132" s="25" t="s">
        <v>417</v>
      </c>
      <c r="W2132" s="24">
        <v>1</v>
      </c>
      <c r="X2132" s="24">
        <v>1</v>
      </c>
    </row>
    <row r="2133" spans="1:24" hidden="1" x14ac:dyDescent="0.35">
      <c r="A2133" t="str">
        <f t="shared" si="33"/>
        <v>5459SMANGDC</v>
      </c>
      <c r="B2133" s="34">
        <v>5459</v>
      </c>
      <c r="C2133" s="31" t="s">
        <v>262</v>
      </c>
      <c r="D2133" s="31" t="s">
        <v>467</v>
      </c>
      <c r="E2133" s="31" t="s">
        <v>446</v>
      </c>
      <c r="F2133" s="32">
        <v>1.38</v>
      </c>
      <c r="G2133" s="68">
        <v>6</v>
      </c>
      <c r="H2133" s="32">
        <v>2.99</v>
      </c>
      <c r="I2133" s="32">
        <v>1.61</v>
      </c>
      <c r="J2133" s="68">
        <v>7</v>
      </c>
      <c r="K2133" s="68">
        <v>13</v>
      </c>
      <c r="L2133" s="68">
        <v>411</v>
      </c>
      <c r="M2133" s="68">
        <v>0</v>
      </c>
      <c r="N2133" s="68">
        <v>411</v>
      </c>
      <c r="O2133" s="68">
        <v>398</v>
      </c>
      <c r="P2133" s="32">
        <v>91.340999999999994</v>
      </c>
      <c r="Q2133" s="32">
        <v>0.22950000000000001</v>
      </c>
      <c r="R2133" s="33">
        <v>1.1546507404309587E-2</v>
      </c>
      <c r="S2133" s="68">
        <v>0</v>
      </c>
      <c r="T2133" s="31" t="s">
        <v>417</v>
      </c>
      <c r="U2133" s="31" t="s">
        <v>417</v>
      </c>
      <c r="V2133" s="31" t="s">
        <v>417</v>
      </c>
      <c r="W2133" s="30">
        <v>1</v>
      </c>
      <c r="X2133" s="30">
        <v>1</v>
      </c>
    </row>
    <row r="2134" spans="1:24" hidden="1" x14ac:dyDescent="0.35">
      <c r="A2134" t="str">
        <f t="shared" si="33"/>
        <v>5423SMANGDC</v>
      </c>
      <c r="B2134" s="28">
        <v>5423</v>
      </c>
      <c r="C2134" s="25" t="s">
        <v>262</v>
      </c>
      <c r="D2134" s="25" t="s">
        <v>467</v>
      </c>
      <c r="E2134" s="25" t="s">
        <v>446</v>
      </c>
      <c r="F2134" s="26">
        <v>1.38</v>
      </c>
      <c r="G2134" s="67">
        <v>6</v>
      </c>
      <c r="H2134" s="26">
        <v>3.68</v>
      </c>
      <c r="I2134" s="26">
        <v>2.2999999999999998</v>
      </c>
      <c r="J2134" s="67">
        <v>10</v>
      </c>
      <c r="K2134" s="67">
        <v>16</v>
      </c>
      <c r="L2134" s="67">
        <v>84</v>
      </c>
      <c r="M2134" s="67">
        <v>0</v>
      </c>
      <c r="N2134" s="67">
        <v>84</v>
      </c>
      <c r="O2134" s="67">
        <v>68</v>
      </c>
      <c r="P2134" s="26">
        <v>15.606</v>
      </c>
      <c r="Q2134" s="26">
        <v>0.22950000000000001</v>
      </c>
      <c r="R2134" s="27">
        <v>3.4714242128435486E-3</v>
      </c>
      <c r="S2134" s="67">
        <v>0</v>
      </c>
      <c r="T2134" s="25" t="s">
        <v>417</v>
      </c>
      <c r="U2134" s="25" t="s">
        <v>417</v>
      </c>
      <c r="V2134" s="25" t="s">
        <v>417</v>
      </c>
      <c r="W2134" s="24">
        <v>1</v>
      </c>
      <c r="X2134" s="24">
        <v>1</v>
      </c>
    </row>
    <row r="2135" spans="1:24" hidden="1" x14ac:dyDescent="0.35">
      <c r="A2135" t="str">
        <f t="shared" si="33"/>
        <v>4269SALAM</v>
      </c>
      <c r="B2135" s="34">
        <v>4269</v>
      </c>
      <c r="C2135" s="31" t="s">
        <v>254</v>
      </c>
      <c r="D2135" s="31" t="s">
        <v>253</v>
      </c>
      <c r="E2135" s="31" t="s">
        <v>446</v>
      </c>
      <c r="F2135" s="32">
        <v>-1.38</v>
      </c>
      <c r="G2135" s="68">
        <v>-0.24</v>
      </c>
      <c r="H2135" s="32">
        <v>3.22</v>
      </c>
      <c r="I2135" s="32">
        <v>4.5999999999999996</v>
      </c>
      <c r="J2135" s="68">
        <v>0.79</v>
      </c>
      <c r="K2135" s="68">
        <v>0.56000000000000005</v>
      </c>
      <c r="L2135" s="68">
        <v>2.0499999999999998</v>
      </c>
      <c r="M2135" s="68">
        <v>0</v>
      </c>
      <c r="N2135" s="68">
        <v>2.0499999999999998</v>
      </c>
      <c r="O2135" s="68">
        <v>1.5</v>
      </c>
      <c r="P2135" s="32">
        <v>8.85</v>
      </c>
      <c r="Q2135" s="32">
        <v>5.9</v>
      </c>
      <c r="R2135" s="33">
        <v>1.6500318595982111E-3</v>
      </c>
      <c r="S2135" s="68">
        <v>0</v>
      </c>
      <c r="T2135" s="31" t="s">
        <v>417</v>
      </c>
      <c r="U2135" s="31" t="s">
        <v>417</v>
      </c>
      <c r="V2135" s="31" t="s">
        <v>417</v>
      </c>
      <c r="W2135" s="30">
        <v>1</v>
      </c>
      <c r="X2135" s="30">
        <v>1</v>
      </c>
    </row>
    <row r="2136" spans="1:24" hidden="1" x14ac:dyDescent="0.35">
      <c r="A2136" t="str">
        <f t="shared" si="33"/>
        <v>5427SMANGDC</v>
      </c>
      <c r="B2136" s="28">
        <v>5427</v>
      </c>
      <c r="C2136" s="25" t="s">
        <v>262</v>
      </c>
      <c r="D2136" s="25" t="s">
        <v>467</v>
      </c>
      <c r="E2136" s="25" t="s">
        <v>446</v>
      </c>
      <c r="F2136" s="26">
        <v>1.37</v>
      </c>
      <c r="G2136" s="67">
        <v>6</v>
      </c>
      <c r="H2136" s="26">
        <v>6.66</v>
      </c>
      <c r="I2136" s="26">
        <v>5.29</v>
      </c>
      <c r="J2136" s="67">
        <v>23</v>
      </c>
      <c r="K2136" s="67">
        <v>29</v>
      </c>
      <c r="L2136" s="67">
        <v>217</v>
      </c>
      <c r="M2136" s="67">
        <v>0</v>
      </c>
      <c r="N2136" s="67">
        <v>217</v>
      </c>
      <c r="O2136" s="67">
        <v>188</v>
      </c>
      <c r="P2136" s="26">
        <v>43.146000000000001</v>
      </c>
      <c r="Q2136" s="26">
        <v>0.22950000000000001</v>
      </c>
      <c r="R2136" s="27">
        <v>6.8304515416697676E-3</v>
      </c>
      <c r="S2136" s="67">
        <v>0</v>
      </c>
      <c r="T2136" s="25" t="s">
        <v>417</v>
      </c>
      <c r="U2136" s="25" t="s">
        <v>417</v>
      </c>
      <c r="V2136" s="25" t="s">
        <v>417</v>
      </c>
      <c r="W2136" s="24">
        <v>1</v>
      </c>
      <c r="X2136" s="24">
        <v>1</v>
      </c>
    </row>
    <row r="2137" spans="1:24" hidden="1" x14ac:dyDescent="0.35">
      <c r="A2137" t="str">
        <f t="shared" si="33"/>
        <v>5427RANCHPK</v>
      </c>
      <c r="B2137" s="34">
        <v>5427</v>
      </c>
      <c r="C2137" s="31" t="s">
        <v>200</v>
      </c>
      <c r="D2137" s="31" t="s">
        <v>466</v>
      </c>
      <c r="E2137" s="31" t="s">
        <v>446</v>
      </c>
      <c r="F2137" s="32">
        <v>-1.36</v>
      </c>
      <c r="G2137" s="68">
        <v>-6</v>
      </c>
      <c r="H2137" s="32">
        <v>1.59</v>
      </c>
      <c r="I2137" s="32">
        <v>2.95</v>
      </c>
      <c r="J2137" s="68">
        <v>13</v>
      </c>
      <c r="K2137" s="68">
        <v>7</v>
      </c>
      <c r="L2137" s="68">
        <v>101</v>
      </c>
      <c r="M2137" s="68">
        <v>0</v>
      </c>
      <c r="N2137" s="68">
        <v>101</v>
      </c>
      <c r="O2137" s="68">
        <v>94</v>
      </c>
      <c r="P2137" s="32">
        <v>21.3004</v>
      </c>
      <c r="Q2137" s="32">
        <v>0.2266</v>
      </c>
      <c r="R2137" s="33">
        <v>3.3720704125106086E-3</v>
      </c>
      <c r="S2137" s="68">
        <v>0</v>
      </c>
      <c r="T2137" s="31" t="s">
        <v>417</v>
      </c>
      <c r="U2137" s="31" t="s">
        <v>417</v>
      </c>
      <c r="V2137" s="31" t="s">
        <v>417</v>
      </c>
      <c r="W2137" s="30">
        <v>1</v>
      </c>
      <c r="X2137" s="30">
        <v>1</v>
      </c>
    </row>
    <row r="2138" spans="1:24" hidden="1" x14ac:dyDescent="0.35">
      <c r="A2138" t="str">
        <f t="shared" si="33"/>
        <v>5468FETA</v>
      </c>
      <c r="B2138" s="28">
        <v>5468</v>
      </c>
      <c r="C2138" s="25" t="s">
        <v>107</v>
      </c>
      <c r="D2138" s="25" t="s">
        <v>201</v>
      </c>
      <c r="E2138" s="25" t="s">
        <v>446</v>
      </c>
      <c r="F2138" s="26">
        <v>1.36</v>
      </c>
      <c r="G2138" s="67">
        <v>0.4</v>
      </c>
      <c r="H2138" s="26">
        <v>13.71</v>
      </c>
      <c r="I2138" s="26">
        <v>12.35</v>
      </c>
      <c r="J2138" s="67">
        <v>3.61</v>
      </c>
      <c r="K2138" s="67">
        <v>4</v>
      </c>
      <c r="L2138" s="67">
        <v>7.5</v>
      </c>
      <c r="M2138" s="67">
        <v>0</v>
      </c>
      <c r="N2138" s="67">
        <v>7.5</v>
      </c>
      <c r="O2138" s="67">
        <v>3.5</v>
      </c>
      <c r="P2138" s="26">
        <v>11.993449999999999</v>
      </c>
      <c r="Q2138" s="26">
        <v>3.4266999999999999</v>
      </c>
      <c r="R2138" s="27">
        <v>1.9030275265546712E-3</v>
      </c>
      <c r="S2138" s="67">
        <v>0</v>
      </c>
      <c r="T2138" s="25" t="s">
        <v>417</v>
      </c>
      <c r="U2138" s="25" t="s">
        <v>417</v>
      </c>
      <c r="V2138" s="25" t="s">
        <v>417</v>
      </c>
      <c r="W2138" s="24">
        <v>1</v>
      </c>
      <c r="X2138" s="24">
        <v>1</v>
      </c>
    </row>
    <row r="2139" spans="1:24" hidden="1" x14ac:dyDescent="0.35">
      <c r="A2139" t="str">
        <f t="shared" si="33"/>
        <v>54572LTORG</v>
      </c>
      <c r="B2139" s="34">
        <v>5457</v>
      </c>
      <c r="C2139" s="31" t="s">
        <v>137</v>
      </c>
      <c r="D2139" s="31" t="s">
        <v>156</v>
      </c>
      <c r="E2139" s="31" t="s">
        <v>461</v>
      </c>
      <c r="F2139" s="32">
        <v>1.36</v>
      </c>
      <c r="G2139" s="68">
        <v>1</v>
      </c>
      <c r="H2139" s="32">
        <v>21.56</v>
      </c>
      <c r="I2139" s="32">
        <v>20.2</v>
      </c>
      <c r="J2139" s="68">
        <v>15</v>
      </c>
      <c r="K2139" s="68">
        <v>16</v>
      </c>
      <c r="L2139" s="68">
        <v>13</v>
      </c>
      <c r="M2139" s="68">
        <v>32</v>
      </c>
      <c r="N2139" s="68">
        <v>45</v>
      </c>
      <c r="O2139" s="68">
        <v>29</v>
      </c>
      <c r="P2139" s="32">
        <v>39.077500000000001</v>
      </c>
      <c r="Q2139" s="32">
        <v>1.3474999999999999</v>
      </c>
      <c r="R2139" s="33">
        <v>4.7508136684012419E-3</v>
      </c>
      <c r="S2139" s="68">
        <v>0</v>
      </c>
      <c r="T2139" s="31" t="s">
        <v>417</v>
      </c>
      <c r="U2139" s="31" t="s">
        <v>417</v>
      </c>
      <c r="V2139" s="31" t="s">
        <v>417</v>
      </c>
      <c r="W2139" s="30">
        <v>1</v>
      </c>
      <c r="X2139" s="30">
        <v>1</v>
      </c>
    </row>
    <row r="2140" spans="1:24" hidden="1" x14ac:dyDescent="0.35">
      <c r="A2140" t="str">
        <f t="shared" si="33"/>
        <v>426910X16PCH</v>
      </c>
      <c r="B2140" s="28">
        <v>4269</v>
      </c>
      <c r="C2140" s="25" t="s">
        <v>236</v>
      </c>
      <c r="D2140" s="25" t="s">
        <v>235</v>
      </c>
      <c r="E2140" s="25" t="s">
        <v>446</v>
      </c>
      <c r="F2140" s="26">
        <v>1.36</v>
      </c>
      <c r="G2140" s="67">
        <v>0.04</v>
      </c>
      <c r="H2140" s="26">
        <v>3.11</v>
      </c>
      <c r="I2140" s="26">
        <v>1.75</v>
      </c>
      <c r="J2140" s="67">
        <v>0.05</v>
      </c>
      <c r="K2140" s="67">
        <v>0.09</v>
      </c>
      <c r="L2140" s="67">
        <v>3.33</v>
      </c>
      <c r="M2140" s="67">
        <v>0</v>
      </c>
      <c r="N2140" s="67">
        <v>3.33</v>
      </c>
      <c r="O2140" s="67">
        <v>3.25</v>
      </c>
      <c r="P2140" s="26">
        <v>121.61499999999999</v>
      </c>
      <c r="Q2140" s="26">
        <v>37.42</v>
      </c>
      <c r="R2140" s="27">
        <v>2.2674420859326149E-2</v>
      </c>
      <c r="S2140" s="67">
        <v>0</v>
      </c>
      <c r="T2140" s="25" t="s">
        <v>417</v>
      </c>
      <c r="U2140" s="25" t="s">
        <v>417</v>
      </c>
      <c r="V2140" s="25" t="s">
        <v>417</v>
      </c>
      <c r="W2140" s="24">
        <v>1</v>
      </c>
      <c r="X2140" s="24">
        <v>1</v>
      </c>
    </row>
    <row r="2141" spans="1:24" hidden="1" x14ac:dyDescent="0.35">
      <c r="A2141" t="str">
        <f t="shared" si="33"/>
        <v>6182PARCHPA</v>
      </c>
      <c r="B2141" s="34">
        <v>6182</v>
      </c>
      <c r="C2141" s="31" t="s">
        <v>238</v>
      </c>
      <c r="D2141" s="31" t="s">
        <v>237</v>
      </c>
      <c r="E2141" s="31" t="s">
        <v>446</v>
      </c>
      <c r="F2141" s="32">
        <v>1.35</v>
      </c>
      <c r="G2141" s="68">
        <v>0.04</v>
      </c>
      <c r="H2141" s="32">
        <v>18.75</v>
      </c>
      <c r="I2141" s="32">
        <v>17.399999999999999</v>
      </c>
      <c r="J2141" s="68">
        <v>0.48</v>
      </c>
      <c r="K2141" s="68">
        <v>0.51</v>
      </c>
      <c r="L2141" s="68">
        <v>2</v>
      </c>
      <c r="M2141" s="68">
        <v>1</v>
      </c>
      <c r="N2141" s="68">
        <v>3</v>
      </c>
      <c r="O2141" s="68">
        <v>2.5</v>
      </c>
      <c r="P2141" s="32">
        <v>93.85</v>
      </c>
      <c r="Q2141" s="32">
        <v>37.54</v>
      </c>
      <c r="R2141" s="33">
        <v>1.5600489694135319E-2</v>
      </c>
      <c r="S2141" s="68">
        <v>0</v>
      </c>
      <c r="T2141" s="31" t="s">
        <v>417</v>
      </c>
      <c r="U2141" s="31" t="s">
        <v>417</v>
      </c>
      <c r="V2141" s="31" t="s">
        <v>417</v>
      </c>
      <c r="W2141" s="30">
        <v>1</v>
      </c>
      <c r="X2141" s="30">
        <v>1</v>
      </c>
    </row>
    <row r="2142" spans="1:24" hidden="1" x14ac:dyDescent="0.35">
      <c r="A2142" t="str">
        <f t="shared" si="33"/>
        <v>4293GRNPEPP</v>
      </c>
      <c r="B2142" s="28">
        <v>4293</v>
      </c>
      <c r="C2142" s="25" t="s">
        <v>57</v>
      </c>
      <c r="D2142" s="25" t="s">
        <v>212</v>
      </c>
      <c r="E2142" s="25" t="s">
        <v>446</v>
      </c>
      <c r="F2142" s="26">
        <v>1.35</v>
      </c>
      <c r="G2142" s="67">
        <v>0.19</v>
      </c>
      <c r="H2142" s="26">
        <v>46.28</v>
      </c>
      <c r="I2142" s="26">
        <v>44.93</v>
      </c>
      <c r="J2142" s="67">
        <v>6.3</v>
      </c>
      <c r="K2142" s="67">
        <v>6.48</v>
      </c>
      <c r="L2142" s="67">
        <v>4.9800000000000004</v>
      </c>
      <c r="M2142" s="67">
        <v>6</v>
      </c>
      <c r="N2142" s="67">
        <v>10.98</v>
      </c>
      <c r="O2142" s="67">
        <v>4.5</v>
      </c>
      <c r="P2142" s="26">
        <v>32.130000000000003</v>
      </c>
      <c r="Q2142" s="26">
        <v>7.14</v>
      </c>
      <c r="R2142" s="27">
        <v>6.3980850270652151E-3</v>
      </c>
      <c r="S2142" s="67">
        <v>0</v>
      </c>
      <c r="T2142" s="25" t="s">
        <v>417</v>
      </c>
      <c r="U2142" s="25" t="s">
        <v>417</v>
      </c>
      <c r="V2142" s="25" t="s">
        <v>417</v>
      </c>
      <c r="W2142" s="24">
        <v>1</v>
      </c>
      <c r="X2142" s="24">
        <v>1</v>
      </c>
    </row>
    <row r="2143" spans="1:24" hidden="1" x14ac:dyDescent="0.35">
      <c r="A2143" t="str">
        <f t="shared" si="33"/>
        <v>5427PROV</v>
      </c>
      <c r="B2143" s="34">
        <v>5427</v>
      </c>
      <c r="C2143" s="31" t="s">
        <v>112</v>
      </c>
      <c r="D2143" s="31" t="s">
        <v>255</v>
      </c>
      <c r="E2143" s="31" t="s">
        <v>446</v>
      </c>
      <c r="F2143" s="32">
        <v>1.35</v>
      </c>
      <c r="G2143" s="68">
        <v>0.36</v>
      </c>
      <c r="H2143" s="32">
        <v>13.15</v>
      </c>
      <c r="I2143" s="32">
        <v>11.8</v>
      </c>
      <c r="J2143" s="68">
        <v>3.15</v>
      </c>
      <c r="K2143" s="68">
        <v>3.51</v>
      </c>
      <c r="L2143" s="68">
        <v>12</v>
      </c>
      <c r="M2143" s="68">
        <v>0</v>
      </c>
      <c r="N2143" s="68">
        <v>12</v>
      </c>
      <c r="O2143" s="68">
        <v>8.5</v>
      </c>
      <c r="P2143" s="32">
        <v>31.931950000000001</v>
      </c>
      <c r="Q2143" s="32">
        <v>3.7566999999999999</v>
      </c>
      <c r="R2143" s="33">
        <v>5.0551531336861339E-3</v>
      </c>
      <c r="S2143" s="68">
        <v>0</v>
      </c>
      <c r="T2143" s="31" t="s">
        <v>417</v>
      </c>
      <c r="U2143" s="31" t="s">
        <v>417</v>
      </c>
      <c r="V2143" s="31" t="s">
        <v>417</v>
      </c>
      <c r="W2143" s="30">
        <v>1</v>
      </c>
      <c r="X2143" s="30">
        <v>1</v>
      </c>
    </row>
    <row r="2144" spans="1:24" hidden="1" x14ac:dyDescent="0.35">
      <c r="A2144" t="str">
        <f t="shared" si="33"/>
        <v>5457BLKOLIV</v>
      </c>
      <c r="B2144" s="28">
        <v>5457</v>
      </c>
      <c r="C2144" s="25" t="s">
        <v>72</v>
      </c>
      <c r="D2144" s="25" t="s">
        <v>171</v>
      </c>
      <c r="E2144" s="25" t="s">
        <v>446</v>
      </c>
      <c r="F2144" s="26">
        <v>1.35</v>
      </c>
      <c r="G2144" s="67">
        <v>0.25</v>
      </c>
      <c r="H2144" s="26">
        <v>25.08</v>
      </c>
      <c r="I2144" s="26">
        <v>23.73</v>
      </c>
      <c r="J2144" s="67">
        <v>4.45</v>
      </c>
      <c r="K2144" s="67">
        <v>4.71</v>
      </c>
      <c r="L2144" s="67">
        <v>18.86</v>
      </c>
      <c r="M2144" s="67">
        <v>0</v>
      </c>
      <c r="N2144" s="67">
        <v>18.86</v>
      </c>
      <c r="O2144" s="67">
        <v>14.15</v>
      </c>
      <c r="P2144" s="26">
        <v>75.419499999999999</v>
      </c>
      <c r="Q2144" s="26">
        <v>5.33</v>
      </c>
      <c r="R2144" s="27">
        <v>9.1690612619534893E-3</v>
      </c>
      <c r="S2144" s="67">
        <v>0</v>
      </c>
      <c r="T2144" s="25" t="s">
        <v>417</v>
      </c>
      <c r="U2144" s="25" t="s">
        <v>417</v>
      </c>
      <c r="V2144" s="25" t="s">
        <v>417</v>
      </c>
      <c r="W2144" s="24">
        <v>1</v>
      </c>
      <c r="X2144" s="24">
        <v>1</v>
      </c>
    </row>
    <row r="2145" spans="1:24" hidden="1" x14ac:dyDescent="0.35">
      <c r="A2145" t="str">
        <f t="shared" si="33"/>
        <v>5465GARSAUC</v>
      </c>
      <c r="B2145" s="34">
        <v>5465</v>
      </c>
      <c r="C2145" s="31" t="s">
        <v>206</v>
      </c>
      <c r="D2145" s="31" t="s">
        <v>460</v>
      </c>
      <c r="E2145" s="31" t="s">
        <v>446</v>
      </c>
      <c r="F2145" s="32">
        <v>1.34</v>
      </c>
      <c r="G2145" s="68">
        <v>6.04</v>
      </c>
      <c r="H2145" s="32">
        <v>63.3</v>
      </c>
      <c r="I2145" s="32">
        <v>61.96</v>
      </c>
      <c r="J2145" s="68">
        <v>278</v>
      </c>
      <c r="K2145" s="68">
        <v>284.04000000000002</v>
      </c>
      <c r="L2145" s="68">
        <v>238.04</v>
      </c>
      <c r="M2145" s="68">
        <v>240</v>
      </c>
      <c r="N2145" s="68">
        <v>478.04</v>
      </c>
      <c r="O2145" s="68">
        <v>194</v>
      </c>
      <c r="P2145" s="32">
        <v>43.223199999999999</v>
      </c>
      <c r="Q2145" s="32">
        <v>0.2228</v>
      </c>
      <c r="R2145" s="33">
        <v>5.2819939695874993E-3</v>
      </c>
      <c r="S2145" s="68">
        <v>0</v>
      </c>
      <c r="T2145" s="31" t="s">
        <v>417</v>
      </c>
      <c r="U2145" s="31" t="s">
        <v>417</v>
      </c>
      <c r="V2145" s="31" t="s">
        <v>417</v>
      </c>
      <c r="W2145" s="30">
        <v>1</v>
      </c>
      <c r="X2145" s="30">
        <v>1</v>
      </c>
    </row>
    <row r="2146" spans="1:24" hidden="1" x14ac:dyDescent="0.35">
      <c r="A2146" t="str">
        <f t="shared" si="33"/>
        <v>8705GAROIL</v>
      </c>
      <c r="B2146" s="28">
        <v>8705</v>
      </c>
      <c r="C2146" s="25" t="s">
        <v>64</v>
      </c>
      <c r="D2146" s="25" t="s">
        <v>498</v>
      </c>
      <c r="E2146" s="25" t="s">
        <v>446</v>
      </c>
      <c r="F2146" s="26">
        <v>-1.34</v>
      </c>
      <c r="G2146" s="67">
        <v>-0.15</v>
      </c>
      <c r="H2146" s="26">
        <v>91.89</v>
      </c>
      <c r="I2146" s="26">
        <v>93.23</v>
      </c>
      <c r="J2146" s="67">
        <v>10.08</v>
      </c>
      <c r="K2146" s="67">
        <v>9.93</v>
      </c>
      <c r="L2146" s="67">
        <v>4.42</v>
      </c>
      <c r="M2146" s="67">
        <v>12</v>
      </c>
      <c r="N2146" s="67">
        <v>16.420000000000002</v>
      </c>
      <c r="O2146" s="67">
        <v>6.5</v>
      </c>
      <c r="P2146" s="26">
        <v>60.233550000000001</v>
      </c>
      <c r="Q2146" s="26">
        <v>9.2667000000000002</v>
      </c>
      <c r="R2146" s="27">
        <v>1.4979157865821366E-2</v>
      </c>
      <c r="S2146" s="67">
        <v>0</v>
      </c>
      <c r="T2146" s="25" t="s">
        <v>417</v>
      </c>
      <c r="U2146" s="25" t="s">
        <v>417</v>
      </c>
      <c r="V2146" s="25" t="s">
        <v>417</v>
      </c>
      <c r="W2146" s="24">
        <v>1</v>
      </c>
      <c r="X2146" s="24">
        <v>1</v>
      </c>
    </row>
    <row r="2147" spans="1:24" hidden="1" x14ac:dyDescent="0.35">
      <c r="A2147" t="str">
        <f t="shared" si="33"/>
        <v>4239HAM</v>
      </c>
      <c r="B2147" s="34">
        <v>4239</v>
      </c>
      <c r="C2147" s="31" t="s">
        <v>214</v>
      </c>
      <c r="D2147" s="31" t="s">
        <v>26</v>
      </c>
      <c r="E2147" s="31" t="s">
        <v>446</v>
      </c>
      <c r="F2147" s="32">
        <v>1.33</v>
      </c>
      <c r="G2147" s="68">
        <v>0.42</v>
      </c>
      <c r="H2147" s="32">
        <v>76.97</v>
      </c>
      <c r="I2147" s="32">
        <v>75.64</v>
      </c>
      <c r="J2147" s="68">
        <v>23.52</v>
      </c>
      <c r="K2147" s="68">
        <v>23.92</v>
      </c>
      <c r="L2147" s="68">
        <v>20</v>
      </c>
      <c r="M2147" s="68">
        <v>20</v>
      </c>
      <c r="N2147" s="68">
        <v>40</v>
      </c>
      <c r="O2147" s="68">
        <v>16.07</v>
      </c>
      <c r="P2147" s="32">
        <v>51.697189999999999</v>
      </c>
      <c r="Q2147" s="32">
        <v>3.2170000000000001</v>
      </c>
      <c r="R2147" s="33">
        <v>1.1265994386571181E-2</v>
      </c>
      <c r="S2147" s="68">
        <v>0</v>
      </c>
      <c r="T2147" s="31" t="s">
        <v>417</v>
      </c>
      <c r="U2147" s="31" t="s">
        <v>417</v>
      </c>
      <c r="V2147" s="31" t="s">
        <v>417</v>
      </c>
      <c r="W2147" s="30">
        <v>1</v>
      </c>
      <c r="X2147" s="30">
        <v>1</v>
      </c>
    </row>
    <row r="2148" spans="1:24" hidden="1" x14ac:dyDescent="0.35">
      <c r="A2148" t="str">
        <f t="shared" si="33"/>
        <v>6167BBQDC</v>
      </c>
      <c r="B2148" s="28">
        <v>6167</v>
      </c>
      <c r="C2148" s="25" t="s">
        <v>218</v>
      </c>
      <c r="D2148" s="25" t="s">
        <v>445</v>
      </c>
      <c r="E2148" s="25" t="s">
        <v>446</v>
      </c>
      <c r="F2148" s="26">
        <v>1.32</v>
      </c>
      <c r="G2148" s="67">
        <v>5</v>
      </c>
      <c r="H2148" s="26">
        <v>4.97</v>
      </c>
      <c r="I2148" s="26">
        <v>3.65</v>
      </c>
      <c r="J2148" s="67">
        <v>14</v>
      </c>
      <c r="K2148" s="67">
        <v>19</v>
      </c>
      <c r="L2148" s="67">
        <v>126</v>
      </c>
      <c r="M2148" s="67">
        <v>0</v>
      </c>
      <c r="N2148" s="67">
        <v>126</v>
      </c>
      <c r="O2148" s="67">
        <v>107</v>
      </c>
      <c r="P2148" s="26">
        <v>27.948399999999999</v>
      </c>
      <c r="Q2148" s="26">
        <v>0.26119999999999999</v>
      </c>
      <c r="R2148" s="27">
        <v>4.7449356032933402E-3</v>
      </c>
      <c r="S2148" s="67">
        <v>0</v>
      </c>
      <c r="T2148" s="25" t="s">
        <v>417</v>
      </c>
      <c r="U2148" s="25" t="s">
        <v>417</v>
      </c>
      <c r="V2148" s="25" t="s">
        <v>417</v>
      </c>
      <c r="W2148" s="24">
        <v>1</v>
      </c>
      <c r="X2148" s="24">
        <v>1</v>
      </c>
    </row>
    <row r="2149" spans="1:24" hidden="1" x14ac:dyDescent="0.35">
      <c r="A2149" t="str">
        <f t="shared" si="33"/>
        <v>8705BLEUCHS</v>
      </c>
      <c r="B2149" s="34">
        <v>8705</v>
      </c>
      <c r="C2149" s="31" t="s">
        <v>172</v>
      </c>
      <c r="D2149" s="31" t="s">
        <v>465</v>
      </c>
      <c r="E2149" s="31" t="s">
        <v>446</v>
      </c>
      <c r="F2149" s="32">
        <v>-1.32</v>
      </c>
      <c r="G2149" s="68">
        <v>-5</v>
      </c>
      <c r="H2149" s="32">
        <v>4.7300000000000004</v>
      </c>
      <c r="I2149" s="32">
        <v>6.05</v>
      </c>
      <c r="J2149" s="68">
        <v>23</v>
      </c>
      <c r="K2149" s="68">
        <v>18</v>
      </c>
      <c r="L2149" s="68">
        <v>124</v>
      </c>
      <c r="M2149" s="68">
        <v>0</v>
      </c>
      <c r="N2149" s="68">
        <v>124</v>
      </c>
      <c r="O2149" s="68">
        <v>106</v>
      </c>
      <c r="P2149" s="32">
        <v>27.878</v>
      </c>
      <c r="Q2149" s="32">
        <v>0.26300000000000001</v>
      </c>
      <c r="R2149" s="33">
        <v>6.9328300089131056E-3</v>
      </c>
      <c r="S2149" s="68">
        <v>0</v>
      </c>
      <c r="T2149" s="31" t="s">
        <v>417</v>
      </c>
      <c r="U2149" s="31" t="s">
        <v>417</v>
      </c>
      <c r="V2149" s="31" t="s">
        <v>417</v>
      </c>
      <c r="W2149" s="30">
        <v>1</v>
      </c>
      <c r="X2149" s="30">
        <v>1</v>
      </c>
    </row>
    <row r="2150" spans="1:24" hidden="1" x14ac:dyDescent="0.35">
      <c r="A2150" t="str">
        <f t="shared" si="33"/>
        <v>5462PARMAS</v>
      </c>
      <c r="B2150" s="28">
        <v>5462</v>
      </c>
      <c r="C2150" s="25" t="s">
        <v>109</v>
      </c>
      <c r="D2150" s="25" t="s">
        <v>239</v>
      </c>
      <c r="E2150" s="25" t="s">
        <v>446</v>
      </c>
      <c r="F2150" s="26">
        <v>1.32</v>
      </c>
      <c r="G2150" s="67">
        <v>0.19</v>
      </c>
      <c r="H2150" s="26">
        <v>45.7</v>
      </c>
      <c r="I2150" s="26">
        <v>44.38</v>
      </c>
      <c r="J2150" s="67">
        <v>6.32</v>
      </c>
      <c r="K2150" s="67">
        <v>6.51</v>
      </c>
      <c r="L2150" s="67">
        <v>3</v>
      </c>
      <c r="M2150" s="67">
        <v>5</v>
      </c>
      <c r="N2150" s="67">
        <v>8</v>
      </c>
      <c r="O2150" s="67">
        <v>1.5</v>
      </c>
      <c r="P2150" s="26">
        <v>10.545</v>
      </c>
      <c r="Q2150" s="26">
        <v>7.03</v>
      </c>
      <c r="R2150" s="27">
        <v>1.7461526271524497E-3</v>
      </c>
      <c r="S2150" s="67">
        <v>0</v>
      </c>
      <c r="T2150" s="25" t="s">
        <v>417</v>
      </c>
      <c r="U2150" s="25" t="s">
        <v>417</v>
      </c>
      <c r="V2150" s="25" t="s">
        <v>417</v>
      </c>
      <c r="W2150" s="24">
        <v>1</v>
      </c>
      <c r="X2150" s="24">
        <v>1</v>
      </c>
    </row>
    <row r="2151" spans="1:24" hidden="1" x14ac:dyDescent="0.35">
      <c r="A2151" t="str">
        <f t="shared" si="33"/>
        <v>1484BBQDC</v>
      </c>
      <c r="B2151" s="34">
        <v>1484</v>
      </c>
      <c r="C2151" s="31" t="s">
        <v>218</v>
      </c>
      <c r="D2151" s="31" t="s">
        <v>445</v>
      </c>
      <c r="E2151" s="31" t="s">
        <v>446</v>
      </c>
      <c r="F2151" s="32">
        <v>1.31</v>
      </c>
      <c r="G2151" s="68">
        <v>5</v>
      </c>
      <c r="H2151" s="32">
        <v>4.17</v>
      </c>
      <c r="I2151" s="32">
        <v>2.86</v>
      </c>
      <c r="J2151" s="68">
        <v>11</v>
      </c>
      <c r="K2151" s="68">
        <v>16</v>
      </c>
      <c r="L2151" s="68">
        <v>237</v>
      </c>
      <c r="M2151" s="68">
        <v>0</v>
      </c>
      <c r="N2151" s="68">
        <v>237</v>
      </c>
      <c r="O2151" s="68">
        <v>221</v>
      </c>
      <c r="P2151" s="32">
        <v>57.725200000000001</v>
      </c>
      <c r="Q2151" s="32">
        <v>0.26119999999999999</v>
      </c>
      <c r="R2151" s="33">
        <v>1.5019680201218525E-2</v>
      </c>
      <c r="S2151" s="68">
        <v>0</v>
      </c>
      <c r="T2151" s="31" t="s">
        <v>417</v>
      </c>
      <c r="U2151" s="31" t="s">
        <v>417</v>
      </c>
      <c r="V2151" s="31" t="s">
        <v>417</v>
      </c>
      <c r="W2151" s="30">
        <v>1</v>
      </c>
      <c r="X2151" s="30">
        <v>1</v>
      </c>
    </row>
    <row r="2152" spans="1:24" hidden="1" x14ac:dyDescent="0.35">
      <c r="A2152" t="str">
        <f t="shared" si="33"/>
        <v>6194HOTCUP</v>
      </c>
      <c r="B2152" s="28">
        <v>6194</v>
      </c>
      <c r="C2152" s="25" t="s">
        <v>220</v>
      </c>
      <c r="D2152" s="25" t="s">
        <v>464</v>
      </c>
      <c r="E2152" s="25" t="s">
        <v>446</v>
      </c>
      <c r="F2152" s="26">
        <v>1.31</v>
      </c>
      <c r="G2152" s="67">
        <v>7</v>
      </c>
      <c r="H2152" s="26">
        <v>7.08</v>
      </c>
      <c r="I2152" s="26">
        <v>5.77</v>
      </c>
      <c r="J2152" s="67">
        <v>31</v>
      </c>
      <c r="K2152" s="67">
        <v>38</v>
      </c>
      <c r="L2152" s="67">
        <v>137</v>
      </c>
      <c r="M2152" s="67">
        <v>120</v>
      </c>
      <c r="N2152" s="67">
        <v>257</v>
      </c>
      <c r="O2152" s="67">
        <v>219</v>
      </c>
      <c r="P2152" s="26">
        <v>40.755899999999997</v>
      </c>
      <c r="Q2152" s="26">
        <v>0.18609999999999999</v>
      </c>
      <c r="R2152" s="27">
        <v>5.977330292996819E-3</v>
      </c>
      <c r="S2152" s="67">
        <v>0</v>
      </c>
      <c r="T2152" s="25" t="s">
        <v>417</v>
      </c>
      <c r="U2152" s="25" t="s">
        <v>417</v>
      </c>
      <c r="V2152" s="25" t="s">
        <v>417</v>
      </c>
      <c r="W2152" s="24">
        <v>1</v>
      </c>
      <c r="X2152" s="24">
        <v>1</v>
      </c>
    </row>
    <row r="2153" spans="1:24" hidden="1" x14ac:dyDescent="0.35">
      <c r="A2153" t="str">
        <f t="shared" si="33"/>
        <v>6167HOTCUP</v>
      </c>
      <c r="B2153" s="34">
        <v>6167</v>
      </c>
      <c r="C2153" s="31" t="s">
        <v>220</v>
      </c>
      <c r="D2153" s="31" t="s">
        <v>464</v>
      </c>
      <c r="E2153" s="31" t="s">
        <v>446</v>
      </c>
      <c r="F2153" s="32">
        <v>1.31</v>
      </c>
      <c r="G2153" s="68">
        <v>7</v>
      </c>
      <c r="H2153" s="32">
        <v>6.33</v>
      </c>
      <c r="I2153" s="32">
        <v>5.0199999999999996</v>
      </c>
      <c r="J2153" s="68">
        <v>27</v>
      </c>
      <c r="K2153" s="68">
        <v>34</v>
      </c>
      <c r="L2153" s="68">
        <v>201</v>
      </c>
      <c r="M2153" s="68">
        <v>0</v>
      </c>
      <c r="N2153" s="68">
        <v>201</v>
      </c>
      <c r="O2153" s="68">
        <v>167</v>
      </c>
      <c r="P2153" s="32">
        <v>31.078700000000001</v>
      </c>
      <c r="Q2153" s="32">
        <v>0.18609999999999999</v>
      </c>
      <c r="R2153" s="33">
        <v>5.2763818370308406E-3</v>
      </c>
      <c r="S2153" s="68">
        <v>0</v>
      </c>
      <c r="T2153" s="31" t="s">
        <v>417</v>
      </c>
      <c r="U2153" s="31" t="s">
        <v>417</v>
      </c>
      <c r="V2153" s="31" t="s">
        <v>417</v>
      </c>
      <c r="W2153" s="30">
        <v>1</v>
      </c>
      <c r="X2153" s="30">
        <v>1</v>
      </c>
    </row>
    <row r="2154" spans="1:24" hidden="1" x14ac:dyDescent="0.35">
      <c r="A2154" t="str">
        <f t="shared" si="33"/>
        <v>1484COBAGL</v>
      </c>
      <c r="B2154" s="28">
        <v>1484</v>
      </c>
      <c r="C2154" s="25" t="s">
        <v>217</v>
      </c>
      <c r="D2154" s="25" t="s">
        <v>216</v>
      </c>
      <c r="E2154" s="25" t="s">
        <v>446</v>
      </c>
      <c r="F2154" s="26">
        <v>-1.31</v>
      </c>
      <c r="G2154" s="67">
        <v>-13</v>
      </c>
      <c r="H2154" s="26">
        <v>0</v>
      </c>
      <c r="I2154" s="26">
        <v>1.31</v>
      </c>
      <c r="J2154" s="67">
        <v>13</v>
      </c>
      <c r="K2154" s="67">
        <v>0</v>
      </c>
      <c r="L2154" s="67">
        <v>500</v>
      </c>
      <c r="M2154" s="67">
        <v>0</v>
      </c>
      <c r="N2154" s="67">
        <v>500</v>
      </c>
      <c r="O2154" s="67">
        <v>500</v>
      </c>
      <c r="P2154" s="26">
        <v>50.75</v>
      </c>
      <c r="Q2154" s="26">
        <v>0.10150000000000001</v>
      </c>
      <c r="R2154" s="27">
        <v>1.3204783529755465E-2</v>
      </c>
      <c r="S2154" s="67">
        <v>0</v>
      </c>
      <c r="T2154" s="25" t="s">
        <v>417</v>
      </c>
      <c r="U2154" s="25" t="s">
        <v>417</v>
      </c>
      <c r="V2154" s="25" t="s">
        <v>417</v>
      </c>
      <c r="W2154" s="24">
        <v>1</v>
      </c>
      <c r="X2154" s="24">
        <v>1</v>
      </c>
    </row>
    <row r="2155" spans="1:24" hidden="1" x14ac:dyDescent="0.35">
      <c r="A2155" t="str">
        <f t="shared" si="33"/>
        <v>6165BOXLIN</v>
      </c>
      <c r="B2155" s="34">
        <v>6165</v>
      </c>
      <c r="C2155" s="31" t="s">
        <v>252</v>
      </c>
      <c r="D2155" s="31" t="s">
        <v>251</v>
      </c>
      <c r="E2155" s="31" t="s">
        <v>446</v>
      </c>
      <c r="F2155" s="32">
        <v>1.31</v>
      </c>
      <c r="G2155" s="68">
        <v>31</v>
      </c>
      <c r="H2155" s="32">
        <v>7.58</v>
      </c>
      <c r="I2155" s="32">
        <v>6.27</v>
      </c>
      <c r="J2155" s="68">
        <v>149</v>
      </c>
      <c r="K2155" s="68">
        <v>180</v>
      </c>
      <c r="L2155" s="68">
        <v>600</v>
      </c>
      <c r="M2155" s="68">
        <v>0</v>
      </c>
      <c r="N2155" s="68">
        <v>600</v>
      </c>
      <c r="O2155" s="68">
        <v>420</v>
      </c>
      <c r="P2155" s="32">
        <v>17.681999999999999</v>
      </c>
      <c r="Q2155" s="32">
        <v>4.2099999999999999E-2</v>
      </c>
      <c r="R2155" s="33">
        <v>2.6175887187818089E-3</v>
      </c>
      <c r="S2155" s="68">
        <v>0</v>
      </c>
      <c r="T2155" s="31" t="s">
        <v>417</v>
      </c>
      <c r="U2155" s="31" t="s">
        <v>417</v>
      </c>
      <c r="V2155" s="31" t="s">
        <v>417</v>
      </c>
      <c r="W2155" s="30">
        <v>1</v>
      </c>
      <c r="X2155" s="30">
        <v>1</v>
      </c>
    </row>
    <row r="2156" spans="1:24" hidden="1" x14ac:dyDescent="0.35">
      <c r="A2156" t="str">
        <f t="shared" si="33"/>
        <v>4269ACHEESE</v>
      </c>
      <c r="B2156" s="28">
        <v>4269</v>
      </c>
      <c r="C2156" s="25" t="s">
        <v>105</v>
      </c>
      <c r="D2156" s="25" t="s">
        <v>187</v>
      </c>
      <c r="E2156" s="25" t="s">
        <v>446</v>
      </c>
      <c r="F2156" s="26">
        <v>1.31</v>
      </c>
      <c r="G2156" s="67">
        <v>0.57999999999999996</v>
      </c>
      <c r="H2156" s="26">
        <v>10.23</v>
      </c>
      <c r="I2156" s="26">
        <v>8.92</v>
      </c>
      <c r="J2156" s="67">
        <v>3.94</v>
      </c>
      <c r="K2156" s="67">
        <v>4.5199999999999996</v>
      </c>
      <c r="L2156" s="67">
        <v>15.52</v>
      </c>
      <c r="M2156" s="67">
        <v>0</v>
      </c>
      <c r="N2156" s="67">
        <v>15.52</v>
      </c>
      <c r="O2156" s="67">
        <v>11</v>
      </c>
      <c r="P2156" s="26">
        <v>24.9315</v>
      </c>
      <c r="Q2156" s="26">
        <v>2.2665000000000002</v>
      </c>
      <c r="R2156" s="27">
        <v>4.648335514979977E-3</v>
      </c>
      <c r="S2156" s="67">
        <v>0</v>
      </c>
      <c r="T2156" s="25" t="s">
        <v>417</v>
      </c>
      <c r="U2156" s="25" t="s">
        <v>417</v>
      </c>
      <c r="V2156" s="25" t="s">
        <v>417</v>
      </c>
      <c r="W2156" s="24">
        <v>1</v>
      </c>
      <c r="X2156" s="24">
        <v>1</v>
      </c>
    </row>
    <row r="2157" spans="1:24" hidden="1" x14ac:dyDescent="0.35">
      <c r="A2157" t="str">
        <f t="shared" si="33"/>
        <v>5423CHEDCHS</v>
      </c>
      <c r="B2157" s="34">
        <v>5423</v>
      </c>
      <c r="C2157" s="31" t="s">
        <v>102</v>
      </c>
      <c r="D2157" s="31" t="s">
        <v>186</v>
      </c>
      <c r="E2157" s="31" t="s">
        <v>446</v>
      </c>
      <c r="F2157" s="32">
        <v>-1.31</v>
      </c>
      <c r="G2157" s="68">
        <v>-0.56999999999999995</v>
      </c>
      <c r="H2157" s="32">
        <v>61.77</v>
      </c>
      <c r="I2157" s="32">
        <v>63.08</v>
      </c>
      <c r="J2157" s="68">
        <v>27.58</v>
      </c>
      <c r="K2157" s="68">
        <v>27</v>
      </c>
      <c r="L2157" s="68">
        <v>27</v>
      </c>
      <c r="M2157" s="68">
        <v>40</v>
      </c>
      <c r="N2157" s="68">
        <v>67</v>
      </c>
      <c r="O2157" s="68">
        <v>40</v>
      </c>
      <c r="P2157" s="32">
        <v>91.5</v>
      </c>
      <c r="Q2157" s="32">
        <v>2.2875000000000001</v>
      </c>
      <c r="R2157" s="33">
        <v>2.0353409936895085E-2</v>
      </c>
      <c r="S2157" s="68">
        <v>0</v>
      </c>
      <c r="T2157" s="31" t="s">
        <v>417</v>
      </c>
      <c r="U2157" s="31" t="s">
        <v>417</v>
      </c>
      <c r="V2157" s="31" t="s">
        <v>417</v>
      </c>
      <c r="W2157" s="30">
        <v>1</v>
      </c>
      <c r="X2157" s="30">
        <v>1</v>
      </c>
    </row>
    <row r="2158" spans="1:24" hidden="1" x14ac:dyDescent="0.35">
      <c r="A2158" t="str">
        <f t="shared" si="33"/>
        <v>4391COBAGL</v>
      </c>
      <c r="B2158" s="28">
        <v>4391</v>
      </c>
      <c r="C2158" s="25" t="s">
        <v>217</v>
      </c>
      <c r="D2158" s="25" t="s">
        <v>216</v>
      </c>
      <c r="E2158" s="25" t="s">
        <v>446</v>
      </c>
      <c r="F2158" s="26">
        <v>-1.3</v>
      </c>
      <c r="G2158" s="67">
        <v>-13</v>
      </c>
      <c r="H2158" s="26">
        <v>0</v>
      </c>
      <c r="I2158" s="26">
        <v>1.3</v>
      </c>
      <c r="J2158" s="67">
        <v>13</v>
      </c>
      <c r="K2158" s="67">
        <v>0</v>
      </c>
      <c r="L2158" s="67">
        <v>0</v>
      </c>
      <c r="M2158" s="67">
        <v>0</v>
      </c>
      <c r="N2158" s="67">
        <v>0</v>
      </c>
      <c r="O2158" s="67">
        <v>0</v>
      </c>
      <c r="P2158" s="26">
        <v>0</v>
      </c>
      <c r="Q2158" s="26">
        <v>0</v>
      </c>
      <c r="R2158" s="27">
        <v>0</v>
      </c>
      <c r="S2158" s="67">
        <v>0</v>
      </c>
      <c r="T2158" s="25" t="s">
        <v>417</v>
      </c>
      <c r="U2158" s="25" t="s">
        <v>417</v>
      </c>
      <c r="V2158" s="25" t="s">
        <v>417</v>
      </c>
      <c r="W2158" s="24">
        <v>1</v>
      </c>
      <c r="X2158" s="24">
        <v>1</v>
      </c>
    </row>
    <row r="2159" spans="1:24" hidden="1" x14ac:dyDescent="0.35">
      <c r="A2159" t="str">
        <f t="shared" si="33"/>
        <v>6117HOTCUP</v>
      </c>
      <c r="B2159" s="34">
        <v>6117</v>
      </c>
      <c r="C2159" s="31" t="s">
        <v>220</v>
      </c>
      <c r="D2159" s="31" t="s">
        <v>464</v>
      </c>
      <c r="E2159" s="31" t="s">
        <v>446</v>
      </c>
      <c r="F2159" s="32">
        <v>1.3</v>
      </c>
      <c r="G2159" s="68">
        <v>7</v>
      </c>
      <c r="H2159" s="32">
        <v>3.72</v>
      </c>
      <c r="I2159" s="32">
        <v>2.42</v>
      </c>
      <c r="J2159" s="68">
        <v>13</v>
      </c>
      <c r="K2159" s="68">
        <v>20</v>
      </c>
      <c r="L2159" s="68">
        <v>151</v>
      </c>
      <c r="M2159" s="68">
        <v>0</v>
      </c>
      <c r="N2159" s="68">
        <v>151</v>
      </c>
      <c r="O2159" s="68">
        <v>131</v>
      </c>
      <c r="P2159" s="32">
        <v>24.379100000000001</v>
      </c>
      <c r="Q2159" s="32">
        <v>0.18609999999999999</v>
      </c>
      <c r="R2159" s="33">
        <v>4.0997510629392194E-3</v>
      </c>
      <c r="S2159" s="68">
        <v>0</v>
      </c>
      <c r="T2159" s="31" t="s">
        <v>417</v>
      </c>
      <c r="U2159" s="31" t="s">
        <v>417</v>
      </c>
      <c r="V2159" s="31" t="s">
        <v>417</v>
      </c>
      <c r="W2159" s="30">
        <v>1</v>
      </c>
      <c r="X2159" s="30">
        <v>1</v>
      </c>
    </row>
    <row r="2160" spans="1:24" hidden="1" x14ac:dyDescent="0.35">
      <c r="A2160" t="str">
        <f t="shared" si="33"/>
        <v>4283BVING</v>
      </c>
      <c r="B2160" s="28">
        <v>4283</v>
      </c>
      <c r="C2160" s="25" t="s">
        <v>169</v>
      </c>
      <c r="D2160" s="25" t="s">
        <v>479</v>
      </c>
      <c r="E2160" s="25" t="s">
        <v>446</v>
      </c>
      <c r="F2160" s="26">
        <v>-1.3</v>
      </c>
      <c r="G2160" s="67">
        <v>-5</v>
      </c>
      <c r="H2160" s="26">
        <v>0</v>
      </c>
      <c r="I2160" s="26">
        <v>1.3</v>
      </c>
      <c r="J2160" s="67">
        <v>5</v>
      </c>
      <c r="K2160" s="67">
        <v>0</v>
      </c>
      <c r="L2160" s="67">
        <v>60</v>
      </c>
      <c r="M2160" s="67">
        <v>0</v>
      </c>
      <c r="N2160" s="67">
        <v>60</v>
      </c>
      <c r="O2160" s="67">
        <v>60</v>
      </c>
      <c r="P2160" s="26">
        <v>15.672000000000001</v>
      </c>
      <c r="Q2160" s="26">
        <v>0.26119999999999999</v>
      </c>
      <c r="R2160" s="27">
        <v>2.9546867342031533E-3</v>
      </c>
      <c r="S2160" s="67">
        <v>0</v>
      </c>
      <c r="T2160" s="25" t="s">
        <v>417</v>
      </c>
      <c r="U2160" s="25" t="s">
        <v>417</v>
      </c>
      <c r="V2160" s="25" t="s">
        <v>417</v>
      </c>
      <c r="W2160" s="24">
        <v>1</v>
      </c>
      <c r="X2160" s="24">
        <v>1</v>
      </c>
    </row>
    <row r="2161" spans="1:24" hidden="1" x14ac:dyDescent="0.35">
      <c r="A2161" t="str">
        <f t="shared" si="33"/>
        <v>4239BVING</v>
      </c>
      <c r="B2161" s="34">
        <v>4239</v>
      </c>
      <c r="C2161" s="31" t="s">
        <v>169</v>
      </c>
      <c r="D2161" s="31" t="s">
        <v>479</v>
      </c>
      <c r="E2161" s="31" t="s">
        <v>446</v>
      </c>
      <c r="F2161" s="32">
        <v>-1.3</v>
      </c>
      <c r="G2161" s="68">
        <v>-5</v>
      </c>
      <c r="H2161" s="32">
        <v>0</v>
      </c>
      <c r="I2161" s="32">
        <v>1.3</v>
      </c>
      <c r="J2161" s="68">
        <v>5</v>
      </c>
      <c r="K2161" s="68">
        <v>0</v>
      </c>
      <c r="L2161" s="68">
        <v>30</v>
      </c>
      <c r="M2161" s="68">
        <v>0</v>
      </c>
      <c r="N2161" s="68">
        <v>30</v>
      </c>
      <c r="O2161" s="68">
        <v>30</v>
      </c>
      <c r="P2161" s="32">
        <v>7.8360000000000003</v>
      </c>
      <c r="Q2161" s="32">
        <v>0.26119999999999999</v>
      </c>
      <c r="R2161" s="33">
        <v>1.7076427560796202E-3</v>
      </c>
      <c r="S2161" s="68">
        <v>0</v>
      </c>
      <c r="T2161" s="31" t="s">
        <v>417</v>
      </c>
      <c r="U2161" s="31" t="s">
        <v>417</v>
      </c>
      <c r="V2161" s="31" t="s">
        <v>417</v>
      </c>
      <c r="W2161" s="30">
        <v>1</v>
      </c>
      <c r="X2161" s="30">
        <v>1</v>
      </c>
    </row>
    <row r="2162" spans="1:24" hidden="1" x14ac:dyDescent="0.35">
      <c r="A2162" t="str">
        <f t="shared" si="33"/>
        <v>4391BBQDC</v>
      </c>
      <c r="B2162" s="28">
        <v>4391</v>
      </c>
      <c r="C2162" s="25" t="s">
        <v>218</v>
      </c>
      <c r="D2162" s="25" t="s">
        <v>445</v>
      </c>
      <c r="E2162" s="25" t="s">
        <v>446</v>
      </c>
      <c r="F2162" s="26">
        <v>-1.3</v>
      </c>
      <c r="G2162" s="67">
        <v>-5</v>
      </c>
      <c r="H2162" s="26">
        <v>0</v>
      </c>
      <c r="I2162" s="26">
        <v>1.3</v>
      </c>
      <c r="J2162" s="67">
        <v>5</v>
      </c>
      <c r="K2162" s="67">
        <v>0</v>
      </c>
      <c r="L2162" s="67">
        <v>30</v>
      </c>
      <c r="M2162" s="67">
        <v>120</v>
      </c>
      <c r="N2162" s="67">
        <v>150</v>
      </c>
      <c r="O2162" s="67">
        <v>150</v>
      </c>
      <c r="P2162" s="26">
        <v>39.18</v>
      </c>
      <c r="Q2162" s="26">
        <v>0.26119999999999999</v>
      </c>
      <c r="R2162" s="27">
        <v>8.7320857683382998E-3</v>
      </c>
      <c r="S2162" s="67">
        <v>0</v>
      </c>
      <c r="T2162" s="25" t="s">
        <v>417</v>
      </c>
      <c r="U2162" s="25" t="s">
        <v>417</v>
      </c>
      <c r="V2162" s="25" t="s">
        <v>417</v>
      </c>
      <c r="W2162" s="24">
        <v>1</v>
      </c>
      <c r="X2162" s="24">
        <v>1</v>
      </c>
    </row>
    <row r="2163" spans="1:24" hidden="1" x14ac:dyDescent="0.35">
      <c r="A2163" t="str">
        <f t="shared" si="33"/>
        <v>5457SALAM</v>
      </c>
      <c r="B2163" s="34">
        <v>5457</v>
      </c>
      <c r="C2163" s="31" t="s">
        <v>254</v>
      </c>
      <c r="D2163" s="31" t="s">
        <v>253</v>
      </c>
      <c r="E2163" s="31" t="s">
        <v>446</v>
      </c>
      <c r="F2163" s="32">
        <v>1.3</v>
      </c>
      <c r="G2163" s="68">
        <v>0.22</v>
      </c>
      <c r="H2163" s="32">
        <v>14.02</v>
      </c>
      <c r="I2163" s="32">
        <v>12.72</v>
      </c>
      <c r="J2163" s="68">
        <v>2.16</v>
      </c>
      <c r="K2163" s="68">
        <v>2.38</v>
      </c>
      <c r="L2163" s="68">
        <v>2.25</v>
      </c>
      <c r="M2163" s="68">
        <v>1.5</v>
      </c>
      <c r="N2163" s="68">
        <v>3.75</v>
      </c>
      <c r="O2163" s="68">
        <v>1.38</v>
      </c>
      <c r="P2163" s="32">
        <v>8.1419999999999995</v>
      </c>
      <c r="Q2163" s="32">
        <v>5.9</v>
      </c>
      <c r="R2163" s="33">
        <v>9.8985669216615458E-4</v>
      </c>
      <c r="S2163" s="68">
        <v>0</v>
      </c>
      <c r="T2163" s="31" t="s">
        <v>417</v>
      </c>
      <c r="U2163" s="31" t="s">
        <v>417</v>
      </c>
      <c r="V2163" s="31" t="s">
        <v>417</v>
      </c>
      <c r="W2163" s="30">
        <v>1</v>
      </c>
      <c r="X2163" s="30">
        <v>1</v>
      </c>
    </row>
    <row r="2164" spans="1:24" hidden="1" x14ac:dyDescent="0.35">
      <c r="A2164" t="str">
        <f t="shared" si="33"/>
        <v>4391PEPPERO</v>
      </c>
      <c r="B2164" s="28">
        <v>4391</v>
      </c>
      <c r="C2164" s="25" t="s">
        <v>35</v>
      </c>
      <c r="D2164" s="25" t="s">
        <v>36</v>
      </c>
      <c r="E2164" s="25" t="s">
        <v>446</v>
      </c>
      <c r="F2164" s="26">
        <v>-1.29</v>
      </c>
      <c r="G2164" s="67">
        <v>-0.43</v>
      </c>
      <c r="H2164" s="26">
        <v>148.78</v>
      </c>
      <c r="I2164" s="26">
        <v>150.07</v>
      </c>
      <c r="J2164" s="67">
        <v>49.43</v>
      </c>
      <c r="K2164" s="67">
        <v>49</v>
      </c>
      <c r="L2164" s="67">
        <v>14.5</v>
      </c>
      <c r="M2164" s="67">
        <v>50</v>
      </c>
      <c r="N2164" s="67">
        <v>64.5</v>
      </c>
      <c r="O2164" s="67">
        <v>15.5</v>
      </c>
      <c r="P2164" s="26">
        <v>47.0642</v>
      </c>
      <c r="Q2164" s="26">
        <v>3.0364</v>
      </c>
      <c r="R2164" s="27">
        <v>1.0489245304191614E-2</v>
      </c>
      <c r="S2164" s="67">
        <v>0</v>
      </c>
      <c r="T2164" s="25" t="s">
        <v>417</v>
      </c>
      <c r="U2164" s="25" t="s">
        <v>417</v>
      </c>
      <c r="V2164" s="25" t="s">
        <v>417</v>
      </c>
      <c r="W2164" s="24">
        <v>1</v>
      </c>
      <c r="X2164" s="24">
        <v>1</v>
      </c>
    </row>
    <row r="2165" spans="1:24" hidden="1" x14ac:dyDescent="0.35">
      <c r="A2165" t="str">
        <f t="shared" si="33"/>
        <v>542714THIN</v>
      </c>
      <c r="B2165" s="34">
        <v>5427</v>
      </c>
      <c r="C2165" s="31" t="s">
        <v>114</v>
      </c>
      <c r="D2165" s="31" t="s">
        <v>265</v>
      </c>
      <c r="E2165" s="31" t="s">
        <v>446</v>
      </c>
      <c r="F2165" s="32">
        <v>1.29</v>
      </c>
      <c r="G2165" s="68">
        <v>2</v>
      </c>
      <c r="H2165" s="32">
        <v>70.58</v>
      </c>
      <c r="I2165" s="32">
        <v>69.290000000000006</v>
      </c>
      <c r="J2165" s="68">
        <v>108</v>
      </c>
      <c r="K2165" s="68">
        <v>110</v>
      </c>
      <c r="L2165" s="68">
        <v>165</v>
      </c>
      <c r="M2165" s="68">
        <v>60</v>
      </c>
      <c r="N2165" s="68">
        <v>225</v>
      </c>
      <c r="O2165" s="68">
        <v>115</v>
      </c>
      <c r="P2165" s="32">
        <v>73.772499999999994</v>
      </c>
      <c r="Q2165" s="32">
        <v>0.64149999999999996</v>
      </c>
      <c r="R2165" s="33">
        <v>1.1678938635280973E-2</v>
      </c>
      <c r="S2165" s="68">
        <v>0</v>
      </c>
      <c r="T2165" s="31" t="s">
        <v>417</v>
      </c>
      <c r="U2165" s="31" t="s">
        <v>417</v>
      </c>
      <c r="V2165" s="31" t="s">
        <v>417</v>
      </c>
      <c r="W2165" s="30">
        <v>1</v>
      </c>
      <c r="X2165" s="30">
        <v>1</v>
      </c>
    </row>
    <row r="2166" spans="1:24" hidden="1" x14ac:dyDescent="0.35">
      <c r="A2166" t="str">
        <f t="shared" si="33"/>
        <v>870514THIN</v>
      </c>
      <c r="B2166" s="28">
        <v>8705</v>
      </c>
      <c r="C2166" s="25" t="s">
        <v>114</v>
      </c>
      <c r="D2166" s="25" t="s">
        <v>265</v>
      </c>
      <c r="E2166" s="25" t="s">
        <v>446</v>
      </c>
      <c r="F2166" s="26">
        <v>1.29</v>
      </c>
      <c r="G2166" s="67">
        <v>2</v>
      </c>
      <c r="H2166" s="26">
        <v>38.479999999999997</v>
      </c>
      <c r="I2166" s="26">
        <v>37.19</v>
      </c>
      <c r="J2166" s="67">
        <v>58</v>
      </c>
      <c r="K2166" s="67">
        <v>60</v>
      </c>
      <c r="L2166" s="67">
        <v>120</v>
      </c>
      <c r="M2166" s="67">
        <v>0</v>
      </c>
      <c r="N2166" s="67">
        <v>120</v>
      </c>
      <c r="O2166" s="67">
        <v>60</v>
      </c>
      <c r="P2166" s="26">
        <v>38.49</v>
      </c>
      <c r="Q2166" s="26">
        <v>0.64149999999999996</v>
      </c>
      <c r="R2166" s="27">
        <v>9.5718712620369278E-3</v>
      </c>
      <c r="S2166" s="67">
        <v>0</v>
      </c>
      <c r="T2166" s="25" t="s">
        <v>417</v>
      </c>
      <c r="U2166" s="25" t="s">
        <v>417</v>
      </c>
      <c r="V2166" s="25" t="s">
        <v>417</v>
      </c>
      <c r="W2166" s="24">
        <v>1</v>
      </c>
      <c r="X2166" s="24">
        <v>1</v>
      </c>
    </row>
    <row r="2167" spans="1:24" hidden="1" x14ac:dyDescent="0.35">
      <c r="A2167" t="str">
        <f t="shared" si="33"/>
        <v>5459CORNFL</v>
      </c>
      <c r="B2167" s="34">
        <v>5459</v>
      </c>
      <c r="C2167" s="31" t="s">
        <v>194</v>
      </c>
      <c r="D2167" s="31" t="s">
        <v>471</v>
      </c>
      <c r="E2167" s="31" t="s">
        <v>446</v>
      </c>
      <c r="F2167" s="32">
        <v>-1.29</v>
      </c>
      <c r="G2167" s="68">
        <v>-3.19</v>
      </c>
      <c r="H2167" s="32">
        <v>10.11</v>
      </c>
      <c r="I2167" s="32">
        <v>11.4</v>
      </c>
      <c r="J2167" s="68">
        <v>28.21</v>
      </c>
      <c r="K2167" s="68">
        <v>25.01</v>
      </c>
      <c r="L2167" s="68">
        <v>75</v>
      </c>
      <c r="M2167" s="68">
        <v>50</v>
      </c>
      <c r="N2167" s="68">
        <v>125</v>
      </c>
      <c r="O2167" s="68">
        <v>100</v>
      </c>
      <c r="P2167" s="32">
        <v>40.4</v>
      </c>
      <c r="Q2167" s="32">
        <v>0.40400000000000003</v>
      </c>
      <c r="R2167" s="33">
        <v>5.1070045120384863E-3</v>
      </c>
      <c r="S2167" s="68">
        <v>0</v>
      </c>
      <c r="T2167" s="31" t="s">
        <v>417</v>
      </c>
      <c r="U2167" s="31" t="s">
        <v>417</v>
      </c>
      <c r="V2167" s="31" t="s">
        <v>417</v>
      </c>
      <c r="W2167" s="30">
        <v>1</v>
      </c>
      <c r="X2167" s="30">
        <v>1</v>
      </c>
    </row>
    <row r="2168" spans="1:24" hidden="1" x14ac:dyDescent="0.35">
      <c r="A2168" t="str">
        <f t="shared" si="33"/>
        <v>619414THIN</v>
      </c>
      <c r="B2168" s="28">
        <v>6194</v>
      </c>
      <c r="C2168" s="25" t="s">
        <v>114</v>
      </c>
      <c r="D2168" s="25" t="s">
        <v>265</v>
      </c>
      <c r="E2168" s="25" t="s">
        <v>446</v>
      </c>
      <c r="F2168" s="26">
        <v>1.28</v>
      </c>
      <c r="G2168" s="67">
        <v>2</v>
      </c>
      <c r="H2168" s="26">
        <v>50.7</v>
      </c>
      <c r="I2168" s="26">
        <v>49.42</v>
      </c>
      <c r="J2168" s="67">
        <v>77</v>
      </c>
      <c r="K2168" s="67">
        <v>79</v>
      </c>
      <c r="L2168" s="67">
        <v>150</v>
      </c>
      <c r="M2168" s="67">
        <v>60</v>
      </c>
      <c r="N2168" s="67">
        <v>210</v>
      </c>
      <c r="O2168" s="67">
        <v>131</v>
      </c>
      <c r="P2168" s="26">
        <v>84.036500000000004</v>
      </c>
      <c r="Q2168" s="26">
        <v>0.64149999999999996</v>
      </c>
      <c r="R2168" s="27">
        <v>1.2324937424211641E-2</v>
      </c>
      <c r="S2168" s="67">
        <v>0</v>
      </c>
      <c r="T2168" s="25" t="s">
        <v>417</v>
      </c>
      <c r="U2168" s="25" t="s">
        <v>417</v>
      </c>
      <c r="V2168" s="25" t="s">
        <v>417</v>
      </c>
      <c r="W2168" s="24">
        <v>1</v>
      </c>
      <c r="X2168" s="24">
        <v>1</v>
      </c>
    </row>
    <row r="2169" spans="1:24" hidden="1" x14ac:dyDescent="0.35">
      <c r="A2169" t="str">
        <f t="shared" si="33"/>
        <v>611814THIN</v>
      </c>
      <c r="B2169" s="34">
        <v>6118</v>
      </c>
      <c r="C2169" s="31" t="s">
        <v>114</v>
      </c>
      <c r="D2169" s="31" t="s">
        <v>265</v>
      </c>
      <c r="E2169" s="31" t="s">
        <v>446</v>
      </c>
      <c r="F2169" s="32">
        <v>1.28</v>
      </c>
      <c r="G2169" s="68">
        <v>2</v>
      </c>
      <c r="H2169" s="32">
        <v>34.01</v>
      </c>
      <c r="I2169" s="32">
        <v>32.729999999999997</v>
      </c>
      <c r="J2169" s="68">
        <v>51</v>
      </c>
      <c r="K2169" s="68">
        <v>53</v>
      </c>
      <c r="L2169" s="68">
        <v>88</v>
      </c>
      <c r="M2169" s="68">
        <v>60</v>
      </c>
      <c r="N2169" s="68">
        <v>148</v>
      </c>
      <c r="O2169" s="68">
        <v>95</v>
      </c>
      <c r="P2169" s="32">
        <v>60.942500000000003</v>
      </c>
      <c r="Q2169" s="32">
        <v>0.64149999999999996</v>
      </c>
      <c r="R2169" s="33">
        <v>1.1638139594235168E-2</v>
      </c>
      <c r="S2169" s="68">
        <v>0</v>
      </c>
      <c r="T2169" s="31" t="s">
        <v>417</v>
      </c>
      <c r="U2169" s="31" t="s">
        <v>417</v>
      </c>
      <c r="V2169" s="31" t="s">
        <v>417</v>
      </c>
      <c r="W2169" s="30">
        <v>1</v>
      </c>
      <c r="X2169" s="30">
        <v>1</v>
      </c>
    </row>
    <row r="2170" spans="1:24" hidden="1" x14ac:dyDescent="0.35">
      <c r="A2170" t="str">
        <f t="shared" si="33"/>
        <v>6182SMANGP</v>
      </c>
      <c r="B2170" s="28">
        <v>6182</v>
      </c>
      <c r="C2170" s="25" t="s">
        <v>263</v>
      </c>
      <c r="D2170" s="25" t="s">
        <v>504</v>
      </c>
      <c r="E2170" s="25" t="s">
        <v>446</v>
      </c>
      <c r="F2170" s="26">
        <v>-1.28</v>
      </c>
      <c r="G2170" s="67">
        <v>-0.46</v>
      </c>
      <c r="H2170" s="26">
        <v>1.67</v>
      </c>
      <c r="I2170" s="26">
        <v>2.95</v>
      </c>
      <c r="J2170" s="67">
        <v>1.07</v>
      </c>
      <c r="K2170" s="67">
        <v>0.61</v>
      </c>
      <c r="L2170" s="67">
        <v>4.5999999999999996</v>
      </c>
      <c r="M2170" s="67">
        <v>0</v>
      </c>
      <c r="N2170" s="67">
        <v>4.5999999999999996</v>
      </c>
      <c r="O2170" s="67">
        <v>4</v>
      </c>
      <c r="P2170" s="26">
        <v>11.0932</v>
      </c>
      <c r="Q2170" s="26">
        <v>2.7732999999999999</v>
      </c>
      <c r="R2170" s="27">
        <v>1.8439994914755664E-3</v>
      </c>
      <c r="S2170" s="67">
        <v>0</v>
      </c>
      <c r="T2170" s="25" t="s">
        <v>417</v>
      </c>
      <c r="U2170" s="25" t="s">
        <v>417</v>
      </c>
      <c r="V2170" s="25" t="s">
        <v>417</v>
      </c>
      <c r="W2170" s="24">
        <v>1</v>
      </c>
      <c r="X2170" s="24">
        <v>1</v>
      </c>
    </row>
    <row r="2171" spans="1:24" hidden="1" x14ac:dyDescent="0.35">
      <c r="A2171" t="str">
        <f t="shared" si="33"/>
        <v>5477BLCHIK</v>
      </c>
      <c r="B2171" s="34">
        <v>5477</v>
      </c>
      <c r="C2171" s="31" t="s">
        <v>126</v>
      </c>
      <c r="D2171" s="31" t="s">
        <v>189</v>
      </c>
      <c r="E2171" s="31" t="s">
        <v>446</v>
      </c>
      <c r="F2171" s="32">
        <v>1.27</v>
      </c>
      <c r="G2171" s="68">
        <v>0.35</v>
      </c>
      <c r="H2171" s="32">
        <v>48.27</v>
      </c>
      <c r="I2171" s="32">
        <v>47</v>
      </c>
      <c r="J2171" s="68">
        <v>12.26</v>
      </c>
      <c r="K2171" s="68">
        <v>12.57</v>
      </c>
      <c r="L2171" s="68">
        <v>4.22</v>
      </c>
      <c r="M2171" s="68">
        <v>20</v>
      </c>
      <c r="N2171" s="68">
        <v>24.22</v>
      </c>
      <c r="O2171" s="68">
        <v>11.65</v>
      </c>
      <c r="P2171" s="32">
        <v>44.735999999999997</v>
      </c>
      <c r="Q2171" s="32">
        <v>3.84</v>
      </c>
      <c r="R2171" s="33">
        <v>1.2945363280559235E-2</v>
      </c>
      <c r="S2171" s="68">
        <v>0</v>
      </c>
      <c r="T2171" s="31" t="s">
        <v>417</v>
      </c>
      <c r="U2171" s="31" t="s">
        <v>417</v>
      </c>
      <c r="V2171" s="31" t="s">
        <v>417</v>
      </c>
      <c r="W2171" s="30">
        <v>1</v>
      </c>
      <c r="X2171" s="30">
        <v>1</v>
      </c>
    </row>
    <row r="2172" spans="1:24" hidden="1" x14ac:dyDescent="0.35">
      <c r="A2172" t="str">
        <f t="shared" si="33"/>
        <v>547712PANBO</v>
      </c>
      <c r="B2172" s="28">
        <v>5477</v>
      </c>
      <c r="C2172" s="25" t="s">
        <v>182</v>
      </c>
      <c r="D2172" s="25" t="s">
        <v>181</v>
      </c>
      <c r="E2172" s="25" t="s">
        <v>446</v>
      </c>
      <c r="F2172" s="26">
        <v>1.27</v>
      </c>
      <c r="G2172" s="67">
        <v>3</v>
      </c>
      <c r="H2172" s="26">
        <v>34.159999999999997</v>
      </c>
      <c r="I2172" s="26">
        <v>32.89</v>
      </c>
      <c r="J2172" s="67">
        <v>78</v>
      </c>
      <c r="K2172" s="67">
        <v>81</v>
      </c>
      <c r="L2172" s="67">
        <v>146</v>
      </c>
      <c r="M2172" s="67">
        <v>100</v>
      </c>
      <c r="N2172" s="67">
        <v>246</v>
      </c>
      <c r="O2172" s="67">
        <v>165</v>
      </c>
      <c r="P2172" s="26">
        <v>69.596999999999994</v>
      </c>
      <c r="Q2172" s="26">
        <v>0.42180000000000001</v>
      </c>
      <c r="R2172" s="27">
        <v>2.0139450291422594E-2</v>
      </c>
      <c r="S2172" s="67">
        <v>0</v>
      </c>
      <c r="T2172" s="25" t="s">
        <v>417</v>
      </c>
      <c r="U2172" s="25" t="s">
        <v>417</v>
      </c>
      <c r="V2172" s="25" t="s">
        <v>417</v>
      </c>
      <c r="W2172" s="24">
        <v>1</v>
      </c>
      <c r="X2172" s="24">
        <v>1</v>
      </c>
    </row>
    <row r="2173" spans="1:24" hidden="1" x14ac:dyDescent="0.35">
      <c r="A2173" t="str">
        <f t="shared" si="33"/>
        <v>4283SALAM</v>
      </c>
      <c r="B2173" s="34">
        <v>4283</v>
      </c>
      <c r="C2173" s="31" t="s">
        <v>254</v>
      </c>
      <c r="D2173" s="31" t="s">
        <v>253</v>
      </c>
      <c r="E2173" s="31" t="s">
        <v>446</v>
      </c>
      <c r="F2173" s="32">
        <v>1.27</v>
      </c>
      <c r="G2173" s="68">
        <v>0.22</v>
      </c>
      <c r="H2173" s="32">
        <v>10.02</v>
      </c>
      <c r="I2173" s="32">
        <v>8.75</v>
      </c>
      <c r="J2173" s="68">
        <v>1.48</v>
      </c>
      <c r="K2173" s="68">
        <v>1.7</v>
      </c>
      <c r="L2173" s="68">
        <v>0.36</v>
      </c>
      <c r="M2173" s="68">
        <v>3</v>
      </c>
      <c r="N2173" s="68">
        <v>3.36</v>
      </c>
      <c r="O2173" s="68">
        <v>1.66</v>
      </c>
      <c r="P2173" s="32">
        <v>9.7940000000000005</v>
      </c>
      <c r="Q2173" s="32">
        <v>5.9</v>
      </c>
      <c r="R2173" s="33">
        <v>1.8464906760327774E-3</v>
      </c>
      <c r="S2173" s="68">
        <v>0</v>
      </c>
      <c r="T2173" s="31" t="s">
        <v>417</v>
      </c>
      <c r="U2173" s="31" t="s">
        <v>417</v>
      </c>
      <c r="V2173" s="31" t="s">
        <v>417</v>
      </c>
      <c r="W2173" s="30">
        <v>1</v>
      </c>
      <c r="X2173" s="30">
        <v>1</v>
      </c>
    </row>
    <row r="2174" spans="1:24" hidden="1" x14ac:dyDescent="0.35">
      <c r="A2174" t="str">
        <f t="shared" si="33"/>
        <v>4269PBOX</v>
      </c>
      <c r="B2174" s="28">
        <v>4269</v>
      </c>
      <c r="C2174" s="25" t="s">
        <v>242</v>
      </c>
      <c r="D2174" s="25" t="s">
        <v>241</v>
      </c>
      <c r="E2174" s="25" t="s">
        <v>446</v>
      </c>
      <c r="F2174" s="26">
        <v>1.26</v>
      </c>
      <c r="G2174" s="67">
        <v>4</v>
      </c>
      <c r="H2174" s="26">
        <v>15.19</v>
      </c>
      <c r="I2174" s="26">
        <v>13.93</v>
      </c>
      <c r="J2174" s="67">
        <v>44</v>
      </c>
      <c r="K2174" s="67">
        <v>48</v>
      </c>
      <c r="L2174" s="67">
        <v>208</v>
      </c>
      <c r="M2174" s="67">
        <v>100</v>
      </c>
      <c r="N2174" s="67">
        <v>308</v>
      </c>
      <c r="O2174" s="67">
        <v>260</v>
      </c>
      <c r="P2174" s="26">
        <v>82.29</v>
      </c>
      <c r="Q2174" s="26">
        <v>0.3165</v>
      </c>
      <c r="R2174" s="27">
        <v>1.5342499630094554E-2</v>
      </c>
      <c r="S2174" s="67">
        <v>0</v>
      </c>
      <c r="T2174" s="25" t="s">
        <v>417</v>
      </c>
      <c r="U2174" s="25" t="s">
        <v>417</v>
      </c>
      <c r="V2174" s="25" t="s">
        <v>417</v>
      </c>
      <c r="W2174" s="24">
        <v>1</v>
      </c>
      <c r="X2174" s="24">
        <v>1</v>
      </c>
    </row>
    <row r="2175" spans="1:24" hidden="1" x14ac:dyDescent="0.35">
      <c r="A2175" t="str">
        <f t="shared" si="33"/>
        <v>5469SMANGP</v>
      </c>
      <c r="B2175" s="34">
        <v>5469</v>
      </c>
      <c r="C2175" s="31" t="s">
        <v>263</v>
      </c>
      <c r="D2175" s="31" t="s">
        <v>504</v>
      </c>
      <c r="E2175" s="31" t="s">
        <v>446</v>
      </c>
      <c r="F2175" s="32">
        <v>1.26</v>
      </c>
      <c r="G2175" s="68">
        <v>0.45</v>
      </c>
      <c r="H2175" s="32">
        <v>4.5199999999999996</v>
      </c>
      <c r="I2175" s="32">
        <v>3.26</v>
      </c>
      <c r="J2175" s="68">
        <v>1.19</v>
      </c>
      <c r="K2175" s="68">
        <v>1.64</v>
      </c>
      <c r="L2175" s="68">
        <v>10.38</v>
      </c>
      <c r="M2175" s="68">
        <v>0</v>
      </c>
      <c r="N2175" s="68">
        <v>10.38</v>
      </c>
      <c r="O2175" s="68">
        <v>8.75</v>
      </c>
      <c r="P2175" s="32">
        <v>24.266375</v>
      </c>
      <c r="Q2175" s="32">
        <v>2.7732999999999999</v>
      </c>
      <c r="R2175" s="33">
        <v>3.5218447586519231E-3</v>
      </c>
      <c r="S2175" s="68">
        <v>0</v>
      </c>
      <c r="T2175" s="31" t="s">
        <v>417</v>
      </c>
      <c r="U2175" s="31" t="s">
        <v>417</v>
      </c>
      <c r="V2175" s="31" t="s">
        <v>417</v>
      </c>
      <c r="W2175" s="30">
        <v>1</v>
      </c>
      <c r="X2175" s="30">
        <v>1</v>
      </c>
    </row>
    <row r="2176" spans="1:24" x14ac:dyDescent="0.35">
      <c r="A2176" t="str">
        <f t="shared" si="33"/>
        <v>1368ONIONS</v>
      </c>
      <c r="B2176" s="28">
        <v>1368</v>
      </c>
      <c r="C2176" s="25" t="s">
        <v>52</v>
      </c>
      <c r="D2176" s="25" t="s">
        <v>232</v>
      </c>
      <c r="E2176" s="25" t="s">
        <v>446</v>
      </c>
      <c r="F2176" s="26">
        <v>1.26</v>
      </c>
      <c r="G2176" s="67">
        <v>0.25</v>
      </c>
      <c r="H2176" s="26">
        <v>97.28</v>
      </c>
      <c r="I2176" s="26">
        <v>96.02</v>
      </c>
      <c r="J2176" s="67">
        <v>18.75</v>
      </c>
      <c r="K2176" s="67">
        <v>19</v>
      </c>
      <c r="L2176" s="67">
        <v>2</v>
      </c>
      <c r="M2176" s="67">
        <v>22</v>
      </c>
      <c r="N2176" s="67">
        <v>24</v>
      </c>
      <c r="O2176" s="67">
        <v>5</v>
      </c>
      <c r="P2176" s="26">
        <v>25.6</v>
      </c>
      <c r="Q2176" s="26">
        <v>5.12</v>
      </c>
      <c r="R2176" s="27">
        <v>2.7035459338843404E-3</v>
      </c>
      <c r="S2176" s="67">
        <v>0</v>
      </c>
      <c r="T2176" s="25" t="s">
        <v>417</v>
      </c>
      <c r="U2176" s="25" t="s">
        <v>417</v>
      </c>
      <c r="V2176" s="25" t="s">
        <v>417</v>
      </c>
      <c r="W2176" s="24">
        <v>1</v>
      </c>
      <c r="X2176" s="24">
        <v>1</v>
      </c>
    </row>
    <row r="2177" spans="1:24" hidden="1" x14ac:dyDescent="0.35">
      <c r="A2177" t="str">
        <f t="shared" si="33"/>
        <v>4293RANDRE</v>
      </c>
      <c r="B2177" s="34">
        <v>4293</v>
      </c>
      <c r="C2177" s="31" t="s">
        <v>245</v>
      </c>
      <c r="D2177" s="31" t="s">
        <v>497</v>
      </c>
      <c r="E2177" s="31" t="s">
        <v>446</v>
      </c>
      <c r="F2177" s="32">
        <v>-1.25</v>
      </c>
      <c r="G2177" s="68">
        <v>-0.44</v>
      </c>
      <c r="H2177" s="32">
        <v>4.9800000000000004</v>
      </c>
      <c r="I2177" s="32">
        <v>6.23</v>
      </c>
      <c r="J2177" s="68">
        <v>2.19</v>
      </c>
      <c r="K2177" s="68">
        <v>1.75</v>
      </c>
      <c r="L2177" s="68">
        <v>10</v>
      </c>
      <c r="M2177" s="68">
        <v>0</v>
      </c>
      <c r="N2177" s="68">
        <v>10</v>
      </c>
      <c r="O2177" s="68">
        <v>8.25</v>
      </c>
      <c r="P2177" s="32">
        <v>23.522400000000001</v>
      </c>
      <c r="Q2177" s="32">
        <v>2.8512</v>
      </c>
      <c r="R2177" s="33">
        <v>4.684043424856483E-3</v>
      </c>
      <c r="S2177" s="68">
        <v>0</v>
      </c>
      <c r="T2177" s="31" t="s">
        <v>417</v>
      </c>
      <c r="U2177" s="31" t="s">
        <v>417</v>
      </c>
      <c r="V2177" s="31" t="s">
        <v>417</v>
      </c>
      <c r="W2177" s="30">
        <v>1</v>
      </c>
      <c r="X2177" s="30">
        <v>1</v>
      </c>
    </row>
    <row r="2178" spans="1:24" hidden="1" x14ac:dyDescent="0.35">
      <c r="A2178" t="str">
        <f t="shared" si="33"/>
        <v>6165TOTS</v>
      </c>
      <c r="B2178" s="28">
        <v>6165</v>
      </c>
      <c r="C2178" s="25" t="s">
        <v>383</v>
      </c>
      <c r="D2178" s="25" t="s">
        <v>522</v>
      </c>
      <c r="E2178" s="25" t="s">
        <v>446</v>
      </c>
      <c r="F2178" s="26">
        <v>-1.25</v>
      </c>
      <c r="G2178" s="67">
        <v>-0.67</v>
      </c>
      <c r="H2178" s="26">
        <v>41.88</v>
      </c>
      <c r="I2178" s="26">
        <v>43.13</v>
      </c>
      <c r="J2178" s="67">
        <v>23</v>
      </c>
      <c r="K2178" s="67">
        <v>22.33</v>
      </c>
      <c r="L2178" s="67">
        <v>13</v>
      </c>
      <c r="M2178" s="67">
        <v>20</v>
      </c>
      <c r="N2178" s="67">
        <v>33</v>
      </c>
      <c r="O2178" s="67">
        <v>10.67</v>
      </c>
      <c r="P2178" s="26">
        <v>20.006250000000001</v>
      </c>
      <c r="Q2178" s="26">
        <v>1.875</v>
      </c>
      <c r="R2178" s="27">
        <v>2.9616635168605685E-3</v>
      </c>
      <c r="S2178" s="67">
        <v>0</v>
      </c>
      <c r="T2178" s="25" t="s">
        <v>417</v>
      </c>
      <c r="U2178" s="25" t="s">
        <v>417</v>
      </c>
      <c r="V2178" s="25" t="s">
        <v>417</v>
      </c>
      <c r="W2178" s="24">
        <v>1</v>
      </c>
      <c r="X2178" s="24">
        <v>1</v>
      </c>
    </row>
    <row r="2179" spans="1:24" hidden="1" x14ac:dyDescent="0.35">
      <c r="A2179" t="str">
        <f t="shared" ref="A2179:A2242" si="34">B2179&amp;C2179</f>
        <v>8705SALAM</v>
      </c>
      <c r="B2179" s="34">
        <v>8705</v>
      </c>
      <c r="C2179" s="31" t="s">
        <v>254</v>
      </c>
      <c r="D2179" s="31" t="s">
        <v>253</v>
      </c>
      <c r="E2179" s="31" t="s">
        <v>446</v>
      </c>
      <c r="F2179" s="32">
        <v>1.25</v>
      </c>
      <c r="G2179" s="68">
        <v>0.21</v>
      </c>
      <c r="H2179" s="32">
        <v>7.08</v>
      </c>
      <c r="I2179" s="32">
        <v>5.83</v>
      </c>
      <c r="J2179" s="68">
        <v>0.99</v>
      </c>
      <c r="K2179" s="68">
        <v>1.2</v>
      </c>
      <c r="L2179" s="68">
        <v>0.7</v>
      </c>
      <c r="M2179" s="68">
        <v>1.5</v>
      </c>
      <c r="N2179" s="68">
        <v>2.2000000000000002</v>
      </c>
      <c r="O2179" s="68">
        <v>1</v>
      </c>
      <c r="P2179" s="32">
        <v>5.9</v>
      </c>
      <c r="Q2179" s="32">
        <v>5.9</v>
      </c>
      <c r="R2179" s="33">
        <v>1.4672392945185211E-3</v>
      </c>
      <c r="S2179" s="68">
        <v>0</v>
      </c>
      <c r="T2179" s="31" t="s">
        <v>417</v>
      </c>
      <c r="U2179" s="31" t="s">
        <v>417</v>
      </c>
      <c r="V2179" s="31" t="s">
        <v>417</v>
      </c>
      <c r="W2179" s="30">
        <v>1</v>
      </c>
      <c r="X2179" s="30">
        <v>1</v>
      </c>
    </row>
    <row r="2180" spans="1:24" hidden="1" x14ac:dyDescent="0.35">
      <c r="A2180" t="str">
        <f t="shared" si="34"/>
        <v>8724DTOMATOE</v>
      </c>
      <c r="B2180" s="28">
        <v>8724</v>
      </c>
      <c r="C2180" s="25" t="s">
        <v>80</v>
      </c>
      <c r="D2180" s="25" t="s">
        <v>195</v>
      </c>
      <c r="E2180" s="25" t="s">
        <v>446</v>
      </c>
      <c r="F2180" s="26">
        <v>-1.25</v>
      </c>
      <c r="G2180" s="67">
        <v>-0.23</v>
      </c>
      <c r="H2180" s="26">
        <v>6.11</v>
      </c>
      <c r="I2180" s="26">
        <v>7.36</v>
      </c>
      <c r="J2180" s="67">
        <v>1.33</v>
      </c>
      <c r="K2180" s="67">
        <v>1.1000000000000001</v>
      </c>
      <c r="L2180" s="67">
        <v>8.69</v>
      </c>
      <c r="M2180" s="67">
        <v>0</v>
      </c>
      <c r="N2180" s="67">
        <v>8.69</v>
      </c>
      <c r="O2180" s="67">
        <v>7.57</v>
      </c>
      <c r="P2180" s="26">
        <v>41.622131000000003</v>
      </c>
      <c r="Q2180" s="26">
        <v>5.4983000000000004</v>
      </c>
      <c r="R2180" s="27">
        <v>7.1110673397950189E-3</v>
      </c>
      <c r="S2180" s="67">
        <v>0</v>
      </c>
      <c r="T2180" s="25" t="s">
        <v>417</v>
      </c>
      <c r="U2180" s="25" t="s">
        <v>417</v>
      </c>
      <c r="V2180" s="25" t="s">
        <v>417</v>
      </c>
      <c r="W2180" s="24">
        <v>1</v>
      </c>
      <c r="X2180" s="24">
        <v>1</v>
      </c>
    </row>
    <row r="2181" spans="1:24" hidden="1" x14ac:dyDescent="0.35">
      <c r="A2181" t="str">
        <f t="shared" si="34"/>
        <v>6192RANDRE</v>
      </c>
      <c r="B2181" s="34">
        <v>6192</v>
      </c>
      <c r="C2181" s="31" t="s">
        <v>245</v>
      </c>
      <c r="D2181" s="31" t="s">
        <v>497</v>
      </c>
      <c r="E2181" s="31" t="s">
        <v>446</v>
      </c>
      <c r="F2181" s="32">
        <v>1.24</v>
      </c>
      <c r="G2181" s="68">
        <v>0.44</v>
      </c>
      <c r="H2181" s="32">
        <v>7.13</v>
      </c>
      <c r="I2181" s="32">
        <v>5.89</v>
      </c>
      <c r="J2181" s="68">
        <v>2.0699999999999998</v>
      </c>
      <c r="K2181" s="68">
        <v>2.5099999999999998</v>
      </c>
      <c r="L2181" s="68">
        <v>15.67</v>
      </c>
      <c r="M2181" s="68">
        <v>-4</v>
      </c>
      <c r="N2181" s="68">
        <v>11.67</v>
      </c>
      <c r="O2181" s="68">
        <v>9.17</v>
      </c>
      <c r="P2181" s="32">
        <v>26.145503999999999</v>
      </c>
      <c r="Q2181" s="32">
        <v>2.8512</v>
      </c>
      <c r="R2181" s="33">
        <v>5.6710520076959101E-3</v>
      </c>
      <c r="S2181" s="68">
        <v>0</v>
      </c>
      <c r="T2181" s="31" t="s">
        <v>417</v>
      </c>
      <c r="U2181" s="31" t="s">
        <v>417</v>
      </c>
      <c r="V2181" s="31" t="s">
        <v>417</v>
      </c>
      <c r="W2181" s="30">
        <v>1</v>
      </c>
      <c r="X2181" s="30">
        <v>1</v>
      </c>
    </row>
    <row r="2182" spans="1:24" hidden="1" x14ac:dyDescent="0.35">
      <c r="A2182" t="str">
        <f t="shared" si="34"/>
        <v>5462POWDERSU</v>
      </c>
      <c r="B2182" s="28">
        <v>5462</v>
      </c>
      <c r="C2182" s="25" t="s">
        <v>261</v>
      </c>
      <c r="D2182" s="25" t="s">
        <v>260</v>
      </c>
      <c r="E2182" s="25" t="s">
        <v>446</v>
      </c>
      <c r="F2182" s="26">
        <v>1.24</v>
      </c>
      <c r="G2182" s="67">
        <v>1.85</v>
      </c>
      <c r="H2182" s="26">
        <v>1.35</v>
      </c>
      <c r="I2182" s="26">
        <v>0.11</v>
      </c>
      <c r="J2182" s="67">
        <v>0.14000000000000001</v>
      </c>
      <c r="K2182" s="67">
        <v>1.99</v>
      </c>
      <c r="L2182" s="67">
        <v>9</v>
      </c>
      <c r="M2182" s="67">
        <v>0</v>
      </c>
      <c r="N2182" s="67">
        <v>9</v>
      </c>
      <c r="O2182" s="67">
        <v>7</v>
      </c>
      <c r="P2182" s="26">
        <v>4.7019000000000002</v>
      </c>
      <c r="Q2182" s="26">
        <v>0.67169999999999996</v>
      </c>
      <c r="R2182" s="27">
        <v>7.78590330735714E-4</v>
      </c>
      <c r="S2182" s="67">
        <v>0</v>
      </c>
      <c r="T2182" s="25" t="s">
        <v>417</v>
      </c>
      <c r="U2182" s="25" t="s">
        <v>417</v>
      </c>
      <c r="V2182" s="25" t="s">
        <v>417</v>
      </c>
      <c r="W2182" s="24">
        <v>1</v>
      </c>
      <c r="X2182" s="24">
        <v>1</v>
      </c>
    </row>
    <row r="2183" spans="1:24" hidden="1" x14ac:dyDescent="0.35">
      <c r="A2183" t="str">
        <f t="shared" si="34"/>
        <v>5487EZBOX</v>
      </c>
      <c r="B2183" s="34">
        <v>5487</v>
      </c>
      <c r="C2183" s="31" t="s">
        <v>458</v>
      </c>
      <c r="D2183" s="31" t="s">
        <v>459</v>
      </c>
      <c r="E2183" s="31" t="s">
        <v>446</v>
      </c>
      <c r="F2183" s="32">
        <v>-1.24</v>
      </c>
      <c r="G2183" s="68">
        <v>-6</v>
      </c>
      <c r="H2183" s="32">
        <v>169.41</v>
      </c>
      <c r="I2183" s="32">
        <v>170.65</v>
      </c>
      <c r="J2183" s="68">
        <v>829</v>
      </c>
      <c r="K2183" s="68">
        <v>823</v>
      </c>
      <c r="L2183" s="68">
        <v>249</v>
      </c>
      <c r="M2183" s="68">
        <v>1000</v>
      </c>
      <c r="N2183" s="68">
        <v>1249</v>
      </c>
      <c r="O2183" s="68">
        <v>426</v>
      </c>
      <c r="P2183" s="32">
        <v>87.6708</v>
      </c>
      <c r="Q2183" s="32">
        <v>0.20580000000000001</v>
      </c>
      <c r="R2183" s="33">
        <v>9.2614156549434435E-3</v>
      </c>
      <c r="S2183" s="68">
        <v>0</v>
      </c>
      <c r="T2183" s="31" t="s">
        <v>417</v>
      </c>
      <c r="U2183" s="31" t="s">
        <v>417</v>
      </c>
      <c r="V2183" s="31" t="s">
        <v>417</v>
      </c>
      <c r="W2183" s="30">
        <v>1</v>
      </c>
      <c r="X2183" s="30">
        <v>1</v>
      </c>
    </row>
    <row r="2184" spans="1:24" hidden="1" x14ac:dyDescent="0.35">
      <c r="A2184" t="str">
        <f t="shared" si="34"/>
        <v>5490SUBBOX</v>
      </c>
      <c r="B2184" s="28">
        <v>5490</v>
      </c>
      <c r="C2184" s="25" t="s">
        <v>165</v>
      </c>
      <c r="D2184" s="25" t="s">
        <v>454</v>
      </c>
      <c r="E2184" s="25" t="s">
        <v>446</v>
      </c>
      <c r="F2184" s="26">
        <v>1.22</v>
      </c>
      <c r="G2184" s="67">
        <v>7</v>
      </c>
      <c r="H2184" s="26">
        <v>139.18</v>
      </c>
      <c r="I2184" s="26">
        <v>137.96</v>
      </c>
      <c r="J2184" s="67">
        <v>789</v>
      </c>
      <c r="K2184" s="67">
        <v>796</v>
      </c>
      <c r="L2184" s="67">
        <v>330</v>
      </c>
      <c r="M2184" s="67">
        <v>800</v>
      </c>
      <c r="N2184" s="67">
        <v>1130</v>
      </c>
      <c r="O2184" s="67">
        <v>334</v>
      </c>
      <c r="P2184" s="26">
        <v>58.416600000000003</v>
      </c>
      <c r="Q2184" s="26">
        <v>0.1749</v>
      </c>
      <c r="R2184" s="27">
        <v>8.8568960088340025E-3</v>
      </c>
      <c r="S2184" s="67">
        <v>0</v>
      </c>
      <c r="T2184" s="25" t="s">
        <v>417</v>
      </c>
      <c r="U2184" s="25" t="s">
        <v>417</v>
      </c>
      <c r="V2184" s="25" t="s">
        <v>417</v>
      </c>
      <c r="W2184" s="24">
        <v>1</v>
      </c>
      <c r="X2184" s="24">
        <v>1</v>
      </c>
    </row>
    <row r="2185" spans="1:24" hidden="1" x14ac:dyDescent="0.35">
      <c r="A2185" t="str">
        <f t="shared" si="34"/>
        <v>6118COBAGL</v>
      </c>
      <c r="B2185" s="34">
        <v>6118</v>
      </c>
      <c r="C2185" s="31" t="s">
        <v>217</v>
      </c>
      <c r="D2185" s="31" t="s">
        <v>216</v>
      </c>
      <c r="E2185" s="31" t="s">
        <v>446</v>
      </c>
      <c r="F2185" s="32">
        <v>1.22</v>
      </c>
      <c r="G2185" s="68">
        <v>12</v>
      </c>
      <c r="H2185" s="32">
        <v>2.5299999999999998</v>
      </c>
      <c r="I2185" s="32">
        <v>1.31</v>
      </c>
      <c r="J2185" s="68">
        <v>13</v>
      </c>
      <c r="K2185" s="68">
        <v>25</v>
      </c>
      <c r="L2185" s="68">
        <v>125</v>
      </c>
      <c r="M2185" s="68">
        <v>0</v>
      </c>
      <c r="N2185" s="68">
        <v>125</v>
      </c>
      <c r="O2185" s="68">
        <v>100</v>
      </c>
      <c r="P2185" s="32">
        <v>10.15</v>
      </c>
      <c r="Q2185" s="32">
        <v>0.10150000000000001</v>
      </c>
      <c r="R2185" s="33">
        <v>1.9383372339744343E-3</v>
      </c>
      <c r="S2185" s="68">
        <v>0</v>
      </c>
      <c r="T2185" s="31" t="s">
        <v>417</v>
      </c>
      <c r="U2185" s="31" t="s">
        <v>417</v>
      </c>
      <c r="V2185" s="31" t="s">
        <v>417</v>
      </c>
      <c r="W2185" s="30">
        <v>1</v>
      </c>
      <c r="X2185" s="30">
        <v>1</v>
      </c>
    </row>
    <row r="2186" spans="1:24" hidden="1" x14ac:dyDescent="0.35">
      <c r="A2186" t="str">
        <f t="shared" si="34"/>
        <v>8724ICINGCU</v>
      </c>
      <c r="B2186" s="28">
        <v>8724</v>
      </c>
      <c r="C2186" s="25" t="s">
        <v>222</v>
      </c>
      <c r="D2186" s="25" t="s">
        <v>489</v>
      </c>
      <c r="E2186" s="25" t="s">
        <v>446</v>
      </c>
      <c r="F2186" s="26">
        <v>1.21</v>
      </c>
      <c r="G2186" s="67">
        <v>4</v>
      </c>
      <c r="H2186" s="26">
        <v>44.09</v>
      </c>
      <c r="I2186" s="26">
        <v>42.88</v>
      </c>
      <c r="J2186" s="67">
        <v>142</v>
      </c>
      <c r="K2186" s="67">
        <v>146</v>
      </c>
      <c r="L2186" s="67">
        <v>133</v>
      </c>
      <c r="M2186" s="67">
        <v>240</v>
      </c>
      <c r="N2186" s="67">
        <v>373</v>
      </c>
      <c r="O2186" s="67">
        <v>227</v>
      </c>
      <c r="P2186" s="26">
        <v>68.554000000000002</v>
      </c>
      <c r="Q2186" s="26">
        <v>0.30199999999999999</v>
      </c>
      <c r="R2186" s="27">
        <v>1.1712329443495042E-2</v>
      </c>
      <c r="S2186" s="67">
        <v>0</v>
      </c>
      <c r="T2186" s="25" t="s">
        <v>417</v>
      </c>
      <c r="U2186" s="25" t="s">
        <v>417</v>
      </c>
      <c r="V2186" s="25" t="s">
        <v>417</v>
      </c>
      <c r="W2186" s="24">
        <v>1</v>
      </c>
      <c r="X2186" s="24">
        <v>1</v>
      </c>
    </row>
    <row r="2187" spans="1:24" hidden="1" x14ac:dyDescent="0.35">
      <c r="A2187" t="str">
        <f t="shared" si="34"/>
        <v>5490ICINGCU</v>
      </c>
      <c r="B2187" s="34">
        <v>5490</v>
      </c>
      <c r="C2187" s="31" t="s">
        <v>222</v>
      </c>
      <c r="D2187" s="31" t="s">
        <v>489</v>
      </c>
      <c r="E2187" s="31" t="s">
        <v>446</v>
      </c>
      <c r="F2187" s="32">
        <v>1.21</v>
      </c>
      <c r="G2187" s="68">
        <v>4</v>
      </c>
      <c r="H2187" s="32">
        <v>78.510000000000005</v>
      </c>
      <c r="I2187" s="32">
        <v>77.3</v>
      </c>
      <c r="J2187" s="68">
        <v>256</v>
      </c>
      <c r="K2187" s="68">
        <v>260</v>
      </c>
      <c r="L2187" s="68">
        <v>199</v>
      </c>
      <c r="M2187" s="68">
        <v>360</v>
      </c>
      <c r="N2187" s="68">
        <v>559</v>
      </c>
      <c r="O2187" s="68">
        <v>299</v>
      </c>
      <c r="P2187" s="32">
        <v>90.298000000000002</v>
      </c>
      <c r="Q2187" s="32">
        <v>0.30199999999999999</v>
      </c>
      <c r="R2187" s="33">
        <v>1.3690628961728221E-2</v>
      </c>
      <c r="S2187" s="68">
        <v>0</v>
      </c>
      <c r="T2187" s="31" t="s">
        <v>417</v>
      </c>
      <c r="U2187" s="31" t="s">
        <v>417</v>
      </c>
      <c r="V2187" s="31" t="s">
        <v>417</v>
      </c>
      <c r="W2187" s="30">
        <v>1</v>
      </c>
      <c r="X2187" s="30">
        <v>1</v>
      </c>
    </row>
    <row r="2188" spans="1:24" hidden="1" x14ac:dyDescent="0.35">
      <c r="A2188" t="str">
        <f t="shared" si="34"/>
        <v>548014PIZBO</v>
      </c>
      <c r="B2188" s="28">
        <v>5480</v>
      </c>
      <c r="C2188" s="25" t="s">
        <v>178</v>
      </c>
      <c r="D2188" s="25" t="s">
        <v>177</v>
      </c>
      <c r="E2188" s="25" t="s">
        <v>446</v>
      </c>
      <c r="F2188" s="26">
        <v>-1.21</v>
      </c>
      <c r="G2188" s="67">
        <v>-3</v>
      </c>
      <c r="H2188" s="26">
        <v>202.92</v>
      </c>
      <c r="I2188" s="26">
        <v>204.13</v>
      </c>
      <c r="J2188" s="67">
        <v>508</v>
      </c>
      <c r="K2188" s="67">
        <v>505</v>
      </c>
      <c r="L2188" s="67">
        <v>375</v>
      </c>
      <c r="M2188" s="67">
        <v>600</v>
      </c>
      <c r="N2188" s="67">
        <v>975</v>
      </c>
      <c r="O2188" s="67">
        <v>470</v>
      </c>
      <c r="P2188" s="26">
        <v>188.846</v>
      </c>
      <c r="Q2188" s="26">
        <v>0.40179999999999999</v>
      </c>
      <c r="R2188" s="27">
        <v>2.9565748470388259E-2</v>
      </c>
      <c r="S2188" s="67">
        <v>0</v>
      </c>
      <c r="T2188" s="25" t="s">
        <v>417</v>
      </c>
      <c r="U2188" s="25" t="s">
        <v>417</v>
      </c>
      <c r="V2188" s="25" t="s">
        <v>417</v>
      </c>
      <c r="W2188" s="24">
        <v>1</v>
      </c>
      <c r="X2188" s="24">
        <v>1</v>
      </c>
    </row>
    <row r="2189" spans="1:24" hidden="1" x14ac:dyDescent="0.35">
      <c r="A2189" t="str">
        <f t="shared" si="34"/>
        <v>619214PIZBO</v>
      </c>
      <c r="B2189" s="34">
        <v>6192</v>
      </c>
      <c r="C2189" s="31" t="s">
        <v>178</v>
      </c>
      <c r="D2189" s="31" t="s">
        <v>177</v>
      </c>
      <c r="E2189" s="31" t="s">
        <v>446</v>
      </c>
      <c r="F2189" s="32">
        <v>1.21</v>
      </c>
      <c r="G2189" s="68">
        <v>3</v>
      </c>
      <c r="H2189" s="32">
        <v>204.11</v>
      </c>
      <c r="I2189" s="32">
        <v>202.9</v>
      </c>
      <c r="J2189" s="68">
        <v>505</v>
      </c>
      <c r="K2189" s="68">
        <v>508</v>
      </c>
      <c r="L2189" s="68">
        <v>82</v>
      </c>
      <c r="M2189" s="68">
        <v>500</v>
      </c>
      <c r="N2189" s="68">
        <v>582</v>
      </c>
      <c r="O2189" s="68">
        <v>74</v>
      </c>
      <c r="P2189" s="32">
        <v>29.7332</v>
      </c>
      <c r="Q2189" s="32">
        <v>0.40179999999999999</v>
      </c>
      <c r="R2189" s="33">
        <v>6.4492359204559235E-3</v>
      </c>
      <c r="S2189" s="68">
        <v>0</v>
      </c>
      <c r="T2189" s="31" t="s">
        <v>417</v>
      </c>
      <c r="U2189" s="31" t="s">
        <v>417</v>
      </c>
      <c r="V2189" s="31" t="s">
        <v>417</v>
      </c>
      <c r="W2189" s="30">
        <v>1</v>
      </c>
      <c r="X2189" s="30">
        <v>1</v>
      </c>
    </row>
    <row r="2190" spans="1:24" hidden="1" x14ac:dyDescent="0.35">
      <c r="A2190" t="str">
        <f t="shared" si="34"/>
        <v>4293SAUCEGP</v>
      </c>
      <c r="B2190" s="28">
        <v>4293</v>
      </c>
      <c r="C2190" s="25" t="s">
        <v>42</v>
      </c>
      <c r="D2190" s="25" t="s">
        <v>209</v>
      </c>
      <c r="E2190" s="25" t="s">
        <v>446</v>
      </c>
      <c r="F2190" s="26">
        <v>1.21</v>
      </c>
      <c r="G2190" s="67">
        <v>0.42</v>
      </c>
      <c r="H2190" s="26">
        <v>27.05</v>
      </c>
      <c r="I2190" s="26">
        <v>25.84</v>
      </c>
      <c r="J2190" s="67">
        <v>8.9600000000000009</v>
      </c>
      <c r="K2190" s="67">
        <v>9.3800000000000008</v>
      </c>
      <c r="L2190" s="67">
        <v>3.38</v>
      </c>
      <c r="M2190" s="67">
        <v>6</v>
      </c>
      <c r="N2190" s="67">
        <v>9.3800000000000008</v>
      </c>
      <c r="O2190" s="67">
        <v>0</v>
      </c>
      <c r="P2190" s="26">
        <v>0</v>
      </c>
      <c r="Q2190" s="26">
        <v>0</v>
      </c>
      <c r="R2190" s="27">
        <v>0</v>
      </c>
      <c r="S2190" s="67">
        <v>0</v>
      </c>
      <c r="T2190" s="25" t="s">
        <v>417</v>
      </c>
      <c r="U2190" s="25" t="s">
        <v>417</v>
      </c>
      <c r="V2190" s="25" t="s">
        <v>417</v>
      </c>
      <c r="W2190" s="24">
        <v>1</v>
      </c>
      <c r="X2190" s="24">
        <v>1</v>
      </c>
    </row>
    <row r="2191" spans="1:24" hidden="1" x14ac:dyDescent="0.35">
      <c r="A2191" t="str">
        <f t="shared" si="34"/>
        <v>6167ICINGCU</v>
      </c>
      <c r="B2191" s="34">
        <v>6167</v>
      </c>
      <c r="C2191" s="31" t="s">
        <v>222</v>
      </c>
      <c r="D2191" s="31" t="s">
        <v>489</v>
      </c>
      <c r="E2191" s="31" t="s">
        <v>446</v>
      </c>
      <c r="F2191" s="32">
        <v>1.2</v>
      </c>
      <c r="G2191" s="68">
        <v>4</v>
      </c>
      <c r="H2191" s="32">
        <v>48.62</v>
      </c>
      <c r="I2191" s="32">
        <v>47.42</v>
      </c>
      <c r="J2191" s="68">
        <v>157</v>
      </c>
      <c r="K2191" s="68">
        <v>161</v>
      </c>
      <c r="L2191" s="68">
        <v>52</v>
      </c>
      <c r="M2191" s="68">
        <v>240</v>
      </c>
      <c r="N2191" s="68">
        <v>292</v>
      </c>
      <c r="O2191" s="68">
        <v>131</v>
      </c>
      <c r="P2191" s="32">
        <v>39.561999999999998</v>
      </c>
      <c r="Q2191" s="32">
        <v>0.30199999999999999</v>
      </c>
      <c r="R2191" s="33">
        <v>6.7166328783576559E-3</v>
      </c>
      <c r="S2191" s="68">
        <v>0</v>
      </c>
      <c r="T2191" s="31" t="s">
        <v>417</v>
      </c>
      <c r="U2191" s="31" t="s">
        <v>417</v>
      </c>
      <c r="V2191" s="31" t="s">
        <v>417</v>
      </c>
      <c r="W2191" s="30">
        <v>1</v>
      </c>
      <c r="X2191" s="30">
        <v>1</v>
      </c>
    </row>
    <row r="2192" spans="1:24" hidden="1" x14ac:dyDescent="0.35">
      <c r="A2192" t="str">
        <f t="shared" si="34"/>
        <v>5490SUBRL</v>
      </c>
      <c r="B2192" s="28">
        <v>5490</v>
      </c>
      <c r="C2192" s="25" t="s">
        <v>250</v>
      </c>
      <c r="D2192" s="25" t="s">
        <v>24</v>
      </c>
      <c r="E2192" s="25" t="s">
        <v>446</v>
      </c>
      <c r="F2192" s="26">
        <v>1.2</v>
      </c>
      <c r="G2192" s="67">
        <v>2</v>
      </c>
      <c r="H2192" s="26">
        <v>71.959999999999994</v>
      </c>
      <c r="I2192" s="26">
        <v>70.760000000000005</v>
      </c>
      <c r="J2192" s="67">
        <v>119</v>
      </c>
      <c r="K2192" s="67">
        <v>121</v>
      </c>
      <c r="L2192" s="67">
        <v>60</v>
      </c>
      <c r="M2192" s="67">
        <v>96</v>
      </c>
      <c r="N2192" s="67">
        <v>156</v>
      </c>
      <c r="O2192" s="67">
        <v>35</v>
      </c>
      <c r="P2192" s="26">
        <v>20.811</v>
      </c>
      <c r="Q2192" s="26">
        <v>0.59460000000000002</v>
      </c>
      <c r="R2192" s="27">
        <v>3.1552822800341757E-3</v>
      </c>
      <c r="S2192" s="67">
        <v>0</v>
      </c>
      <c r="T2192" s="25" t="s">
        <v>417</v>
      </c>
      <c r="U2192" s="25" t="s">
        <v>417</v>
      </c>
      <c r="V2192" s="25" t="s">
        <v>417</v>
      </c>
      <c r="W2192" s="24">
        <v>1</v>
      </c>
      <c r="X2192" s="24">
        <v>1</v>
      </c>
    </row>
    <row r="2193" spans="1:24" hidden="1" x14ac:dyDescent="0.35">
      <c r="A2193" t="str">
        <f t="shared" si="34"/>
        <v>5477BEEF</v>
      </c>
      <c r="B2193" s="34">
        <v>5477</v>
      </c>
      <c r="C2193" s="31" t="s">
        <v>11</v>
      </c>
      <c r="D2193" s="31" t="s">
        <v>192</v>
      </c>
      <c r="E2193" s="31" t="s">
        <v>446</v>
      </c>
      <c r="F2193" s="32">
        <v>-1.19</v>
      </c>
      <c r="G2193" s="68">
        <v>-0.36</v>
      </c>
      <c r="H2193" s="32">
        <v>38.61</v>
      </c>
      <c r="I2193" s="32">
        <v>39.799999999999997</v>
      </c>
      <c r="J2193" s="68">
        <v>11.97</v>
      </c>
      <c r="K2193" s="68">
        <v>11.61</v>
      </c>
      <c r="L2193" s="68">
        <v>13.57</v>
      </c>
      <c r="M2193" s="68">
        <v>10</v>
      </c>
      <c r="N2193" s="68">
        <v>23.57</v>
      </c>
      <c r="O2193" s="68">
        <v>11.96</v>
      </c>
      <c r="P2193" s="32">
        <v>39.767000000000003</v>
      </c>
      <c r="Q2193" s="32">
        <v>3.3250000000000002</v>
      </c>
      <c r="R2193" s="33">
        <v>1.1507471870037535E-2</v>
      </c>
      <c r="S2193" s="68">
        <v>0</v>
      </c>
      <c r="T2193" s="31" t="s">
        <v>417</v>
      </c>
      <c r="U2193" s="31" t="s">
        <v>417</v>
      </c>
      <c r="V2193" s="31" t="s">
        <v>417</v>
      </c>
      <c r="W2193" s="30">
        <v>1</v>
      </c>
      <c r="X2193" s="30">
        <v>1</v>
      </c>
    </row>
    <row r="2194" spans="1:24" hidden="1" x14ac:dyDescent="0.35">
      <c r="A2194" t="str">
        <f t="shared" si="34"/>
        <v>6118MARSAUC</v>
      </c>
      <c r="B2194" s="28">
        <v>6118</v>
      </c>
      <c r="C2194" s="25" t="s">
        <v>231</v>
      </c>
      <c r="D2194" s="25" t="s">
        <v>453</v>
      </c>
      <c r="E2194" s="25" t="s">
        <v>446</v>
      </c>
      <c r="F2194" s="26">
        <v>1.19</v>
      </c>
      <c r="G2194" s="67">
        <v>5</v>
      </c>
      <c r="H2194" s="26">
        <v>37.049999999999997</v>
      </c>
      <c r="I2194" s="26">
        <v>35.86</v>
      </c>
      <c r="J2194" s="67">
        <v>150</v>
      </c>
      <c r="K2194" s="67">
        <v>155</v>
      </c>
      <c r="L2194" s="67">
        <v>186</v>
      </c>
      <c r="M2194" s="67">
        <v>120</v>
      </c>
      <c r="N2194" s="67">
        <v>306</v>
      </c>
      <c r="O2194" s="67">
        <v>151</v>
      </c>
      <c r="P2194" s="26">
        <v>36.104100000000003</v>
      </c>
      <c r="Q2194" s="26">
        <v>0.23910000000000001</v>
      </c>
      <c r="R2194" s="27">
        <v>6.8947705742991496E-3</v>
      </c>
      <c r="S2194" s="67">
        <v>0</v>
      </c>
      <c r="T2194" s="25" t="s">
        <v>417</v>
      </c>
      <c r="U2194" s="25" t="s">
        <v>417</v>
      </c>
      <c r="V2194" s="25" t="s">
        <v>417</v>
      </c>
      <c r="W2194" s="24">
        <v>1</v>
      </c>
      <c r="X2194" s="24">
        <v>1</v>
      </c>
    </row>
    <row r="2195" spans="1:24" hidden="1" x14ac:dyDescent="0.35">
      <c r="A2195" t="str">
        <f t="shared" si="34"/>
        <v>5465FORK</v>
      </c>
      <c r="B2195" s="34">
        <v>5465</v>
      </c>
      <c r="C2195" s="31" t="s">
        <v>205</v>
      </c>
      <c r="D2195" s="31" t="s">
        <v>204</v>
      </c>
      <c r="E2195" s="31" t="s">
        <v>446</v>
      </c>
      <c r="F2195" s="32">
        <v>-1.19</v>
      </c>
      <c r="G2195" s="68">
        <v>-0.04</v>
      </c>
      <c r="H2195" s="32">
        <v>3.53</v>
      </c>
      <c r="I2195" s="32">
        <v>4.72</v>
      </c>
      <c r="J2195" s="68">
        <v>0.15</v>
      </c>
      <c r="K2195" s="68">
        <v>0.11</v>
      </c>
      <c r="L2195" s="68">
        <v>1.1499999999999999</v>
      </c>
      <c r="M2195" s="68">
        <v>0</v>
      </c>
      <c r="N2195" s="68">
        <v>1.1499999999999999</v>
      </c>
      <c r="O2195" s="68">
        <v>1.04</v>
      </c>
      <c r="P2195" s="32">
        <v>33.415199999999999</v>
      </c>
      <c r="Q2195" s="32">
        <v>32.130000000000003</v>
      </c>
      <c r="R2195" s="33">
        <v>4.083429382659317E-3</v>
      </c>
      <c r="S2195" s="68">
        <v>0</v>
      </c>
      <c r="T2195" s="31" t="s">
        <v>417</v>
      </c>
      <c r="U2195" s="31" t="s">
        <v>417</v>
      </c>
      <c r="V2195" s="31" t="s">
        <v>417</v>
      </c>
      <c r="W2195" s="30">
        <v>1</v>
      </c>
      <c r="X2195" s="30">
        <v>1</v>
      </c>
    </row>
    <row r="2196" spans="1:24" hidden="1" x14ac:dyDescent="0.35">
      <c r="A2196" t="str">
        <f t="shared" si="34"/>
        <v>5468PARCHPA</v>
      </c>
      <c r="B2196" s="28">
        <v>5468</v>
      </c>
      <c r="C2196" s="25" t="s">
        <v>238</v>
      </c>
      <c r="D2196" s="25" t="s">
        <v>237</v>
      </c>
      <c r="E2196" s="25" t="s">
        <v>446</v>
      </c>
      <c r="F2196" s="26">
        <v>1.18</v>
      </c>
      <c r="G2196" s="67">
        <v>0.03</v>
      </c>
      <c r="H2196" s="26">
        <v>15.01</v>
      </c>
      <c r="I2196" s="26">
        <v>13.83</v>
      </c>
      <c r="J2196" s="67">
        <v>0.37</v>
      </c>
      <c r="K2196" s="67">
        <v>0.4</v>
      </c>
      <c r="L2196" s="67">
        <v>1</v>
      </c>
      <c r="M2196" s="67">
        <v>0</v>
      </c>
      <c r="N2196" s="67">
        <v>1</v>
      </c>
      <c r="O2196" s="67">
        <v>0.6</v>
      </c>
      <c r="P2196" s="26">
        <v>22.524000000000001</v>
      </c>
      <c r="Q2196" s="26">
        <v>37.54</v>
      </c>
      <c r="R2196" s="27">
        <v>3.5739334393454277E-3</v>
      </c>
      <c r="S2196" s="67">
        <v>0</v>
      </c>
      <c r="T2196" s="25" t="s">
        <v>417</v>
      </c>
      <c r="U2196" s="25" t="s">
        <v>417</v>
      </c>
      <c r="V2196" s="25" t="s">
        <v>417</v>
      </c>
      <c r="W2196" s="24">
        <v>1</v>
      </c>
      <c r="X2196" s="24">
        <v>1</v>
      </c>
    </row>
    <row r="2197" spans="1:24" hidden="1" x14ac:dyDescent="0.35">
      <c r="A2197" t="str">
        <f t="shared" si="34"/>
        <v>6118PINEAPL</v>
      </c>
      <c r="B2197" s="34">
        <v>6118</v>
      </c>
      <c r="C2197" s="31" t="s">
        <v>62</v>
      </c>
      <c r="D2197" s="31" t="s">
        <v>244</v>
      </c>
      <c r="E2197" s="31" t="s">
        <v>446</v>
      </c>
      <c r="F2197" s="32">
        <v>-1.18</v>
      </c>
      <c r="G2197" s="68">
        <v>-0.18</v>
      </c>
      <c r="H2197" s="32">
        <v>24.93</v>
      </c>
      <c r="I2197" s="32">
        <v>26.11</v>
      </c>
      <c r="J2197" s="68">
        <v>4</v>
      </c>
      <c r="K2197" s="68">
        <v>3.82</v>
      </c>
      <c r="L2197" s="68">
        <v>3.5</v>
      </c>
      <c r="M2197" s="68">
        <v>6</v>
      </c>
      <c r="N2197" s="68">
        <v>9.5</v>
      </c>
      <c r="O2197" s="68">
        <v>5.68</v>
      </c>
      <c r="P2197" s="32">
        <v>37.090400000000002</v>
      </c>
      <c r="Q2197" s="32">
        <v>6.53</v>
      </c>
      <c r="R2197" s="33">
        <v>7.083123482069493E-3</v>
      </c>
      <c r="S2197" s="68">
        <v>0</v>
      </c>
      <c r="T2197" s="31" t="s">
        <v>417</v>
      </c>
      <c r="U2197" s="31" t="s">
        <v>417</v>
      </c>
      <c r="V2197" s="31" t="s">
        <v>417</v>
      </c>
      <c r="W2197" s="30">
        <v>1</v>
      </c>
      <c r="X2197" s="30">
        <v>1</v>
      </c>
    </row>
    <row r="2198" spans="1:24" hidden="1" x14ac:dyDescent="0.35">
      <c r="A2198" t="str">
        <f t="shared" si="34"/>
        <v>5462PROV</v>
      </c>
      <c r="B2198" s="28">
        <v>5462</v>
      </c>
      <c r="C2198" s="25" t="s">
        <v>112</v>
      </c>
      <c r="D2198" s="25" t="s">
        <v>255</v>
      </c>
      <c r="E2198" s="25" t="s">
        <v>446</v>
      </c>
      <c r="F2198" s="26">
        <v>1.18</v>
      </c>
      <c r="G2198" s="67">
        <v>0.31</v>
      </c>
      <c r="H2198" s="26">
        <v>9.39</v>
      </c>
      <c r="I2198" s="26">
        <v>8.2100000000000009</v>
      </c>
      <c r="J2198" s="67">
        <v>2.19</v>
      </c>
      <c r="K2198" s="67">
        <v>2.5</v>
      </c>
      <c r="L2198" s="67">
        <v>6</v>
      </c>
      <c r="M2198" s="67">
        <v>0</v>
      </c>
      <c r="N2198" s="67">
        <v>6</v>
      </c>
      <c r="O2198" s="67">
        <v>3.5</v>
      </c>
      <c r="P2198" s="26">
        <v>13.14845</v>
      </c>
      <c r="Q2198" s="26">
        <v>3.7566999999999999</v>
      </c>
      <c r="R2198" s="27">
        <v>2.1772594130377077E-3</v>
      </c>
      <c r="S2198" s="67">
        <v>0</v>
      </c>
      <c r="T2198" s="25" t="s">
        <v>417</v>
      </c>
      <c r="U2198" s="25" t="s">
        <v>417</v>
      </c>
      <c r="V2198" s="25" t="s">
        <v>417</v>
      </c>
      <c r="W2198" s="24">
        <v>1</v>
      </c>
      <c r="X2198" s="24">
        <v>1</v>
      </c>
    </row>
    <row r="2199" spans="1:24" hidden="1" x14ac:dyDescent="0.35">
      <c r="A2199" t="str">
        <f t="shared" si="34"/>
        <v>611812SCRDO</v>
      </c>
      <c r="B2199" s="34">
        <v>6118</v>
      </c>
      <c r="C2199" s="31" t="s">
        <v>98</v>
      </c>
      <c r="D2199" s="31" t="s">
        <v>197</v>
      </c>
      <c r="E2199" s="31" t="s">
        <v>446</v>
      </c>
      <c r="F2199" s="32">
        <v>1.18</v>
      </c>
      <c r="G2199" s="68">
        <v>2</v>
      </c>
      <c r="H2199" s="32">
        <v>253.2</v>
      </c>
      <c r="I2199" s="32">
        <v>252.02</v>
      </c>
      <c r="J2199" s="68">
        <v>429</v>
      </c>
      <c r="K2199" s="68">
        <v>431</v>
      </c>
      <c r="L2199" s="68">
        <v>176</v>
      </c>
      <c r="M2199" s="68">
        <v>480</v>
      </c>
      <c r="N2199" s="68">
        <v>656</v>
      </c>
      <c r="O2199" s="68">
        <v>225</v>
      </c>
      <c r="P2199" s="32">
        <v>132.1875</v>
      </c>
      <c r="Q2199" s="32">
        <v>0.58750000000000002</v>
      </c>
      <c r="R2199" s="33">
        <v>2.5243739223250791E-2</v>
      </c>
      <c r="S2199" s="68">
        <v>0</v>
      </c>
      <c r="T2199" s="31" t="s">
        <v>417</v>
      </c>
      <c r="U2199" s="31" t="s">
        <v>417</v>
      </c>
      <c r="V2199" s="31" t="s">
        <v>417</v>
      </c>
      <c r="W2199" s="30">
        <v>1</v>
      </c>
      <c r="X2199" s="30">
        <v>1</v>
      </c>
    </row>
    <row r="2200" spans="1:24" hidden="1" x14ac:dyDescent="0.35">
      <c r="A2200" t="str">
        <f t="shared" si="34"/>
        <v>4283BBARBSAU</v>
      </c>
      <c r="B2200" s="28">
        <v>4283</v>
      </c>
      <c r="C2200" s="25" t="s">
        <v>49</v>
      </c>
      <c r="D2200" s="25" t="s">
        <v>219</v>
      </c>
      <c r="E2200" s="25" t="s">
        <v>446</v>
      </c>
      <c r="F2200" s="26">
        <v>-1.17</v>
      </c>
      <c r="G2200" s="67">
        <v>-0.22</v>
      </c>
      <c r="H2200" s="26">
        <v>17.850000000000001</v>
      </c>
      <c r="I2200" s="26">
        <v>19.02</v>
      </c>
      <c r="J2200" s="67">
        <v>3.52</v>
      </c>
      <c r="K2200" s="67">
        <v>3.3</v>
      </c>
      <c r="L2200" s="67">
        <v>13.31</v>
      </c>
      <c r="M2200" s="67">
        <v>0</v>
      </c>
      <c r="N2200" s="67">
        <v>13.31</v>
      </c>
      <c r="O2200" s="67">
        <v>10</v>
      </c>
      <c r="P2200" s="26">
        <v>53.9</v>
      </c>
      <c r="Q2200" s="26">
        <v>5.39</v>
      </c>
      <c r="R2200" s="27">
        <v>1.0161920302038666E-2</v>
      </c>
      <c r="S2200" s="67">
        <v>0</v>
      </c>
      <c r="T2200" s="25" t="s">
        <v>417</v>
      </c>
      <c r="U2200" s="25" t="s">
        <v>417</v>
      </c>
      <c r="V2200" s="25" t="s">
        <v>417</v>
      </c>
      <c r="W2200" s="24">
        <v>1</v>
      </c>
      <c r="X2200" s="24">
        <v>1</v>
      </c>
    </row>
    <row r="2201" spans="1:24" hidden="1" x14ac:dyDescent="0.35">
      <c r="A2201" t="str">
        <f t="shared" si="34"/>
        <v>546910X16PCH</v>
      </c>
      <c r="B2201" s="34">
        <v>5469</v>
      </c>
      <c r="C2201" s="31" t="s">
        <v>236</v>
      </c>
      <c r="D2201" s="31" t="s">
        <v>235</v>
      </c>
      <c r="E2201" s="31" t="s">
        <v>446</v>
      </c>
      <c r="F2201" s="32">
        <v>-1.1599999999999999</v>
      </c>
      <c r="G2201" s="68">
        <v>-0.03</v>
      </c>
      <c r="H2201" s="32">
        <v>0.98</v>
      </c>
      <c r="I2201" s="32">
        <v>2.14</v>
      </c>
      <c r="J2201" s="68">
        <v>0.05</v>
      </c>
      <c r="K2201" s="68">
        <v>0.02</v>
      </c>
      <c r="L2201" s="68">
        <v>4.08</v>
      </c>
      <c r="M2201" s="68">
        <v>0</v>
      </c>
      <c r="N2201" s="68">
        <v>4.08</v>
      </c>
      <c r="O2201" s="68">
        <v>4.0599999999999996</v>
      </c>
      <c r="P2201" s="32">
        <v>151.92519999999999</v>
      </c>
      <c r="Q2201" s="32">
        <v>37.42</v>
      </c>
      <c r="R2201" s="33">
        <v>2.2049315949627626E-2</v>
      </c>
      <c r="S2201" s="68">
        <v>0</v>
      </c>
      <c r="T2201" s="31" t="s">
        <v>417</v>
      </c>
      <c r="U2201" s="31" t="s">
        <v>417</v>
      </c>
      <c r="V2201" s="31" t="s">
        <v>417</v>
      </c>
      <c r="W2201" s="30">
        <v>1</v>
      </c>
      <c r="X2201" s="30">
        <v>1</v>
      </c>
    </row>
    <row r="2202" spans="1:24" hidden="1" x14ac:dyDescent="0.35">
      <c r="A2202" t="str">
        <f t="shared" si="34"/>
        <v>5469ITALSAU</v>
      </c>
      <c r="B2202" s="28">
        <v>5469</v>
      </c>
      <c r="C2202" s="25" t="s">
        <v>31</v>
      </c>
      <c r="D2202" s="25" t="s">
        <v>193</v>
      </c>
      <c r="E2202" s="25" t="s">
        <v>446</v>
      </c>
      <c r="F2202" s="26">
        <v>-1.1599999999999999</v>
      </c>
      <c r="G2202" s="67">
        <v>-0.53</v>
      </c>
      <c r="H2202" s="26">
        <v>64.7</v>
      </c>
      <c r="I2202" s="26">
        <v>65.86</v>
      </c>
      <c r="J2202" s="67">
        <v>30.1</v>
      </c>
      <c r="K2202" s="67">
        <v>29.58</v>
      </c>
      <c r="L2202" s="67">
        <v>18.75</v>
      </c>
      <c r="M2202" s="67">
        <v>40</v>
      </c>
      <c r="N2202" s="67">
        <v>58.75</v>
      </c>
      <c r="O2202" s="67">
        <v>29.17</v>
      </c>
      <c r="P2202" s="26">
        <v>63.809375000000003</v>
      </c>
      <c r="Q2202" s="26">
        <v>2.1875</v>
      </c>
      <c r="R2202" s="27">
        <v>9.260827498816987E-3</v>
      </c>
      <c r="S2202" s="67">
        <v>0</v>
      </c>
      <c r="T2202" s="25" t="s">
        <v>417</v>
      </c>
      <c r="U2202" s="25" t="s">
        <v>417</v>
      </c>
      <c r="V2202" s="25" t="s">
        <v>417</v>
      </c>
      <c r="W2202" s="24">
        <v>1</v>
      </c>
      <c r="X2202" s="24">
        <v>1</v>
      </c>
    </row>
    <row r="2203" spans="1:24" hidden="1" x14ac:dyDescent="0.35">
      <c r="A2203" t="str">
        <f t="shared" si="34"/>
        <v>5469ACHEESE</v>
      </c>
      <c r="B2203" s="34">
        <v>5469</v>
      </c>
      <c r="C2203" s="31" t="s">
        <v>105</v>
      </c>
      <c r="D2203" s="31" t="s">
        <v>187</v>
      </c>
      <c r="E2203" s="31" t="s">
        <v>446</v>
      </c>
      <c r="F2203" s="32">
        <v>1.1599999999999999</v>
      </c>
      <c r="G2203" s="68">
        <v>0.51</v>
      </c>
      <c r="H2203" s="32">
        <v>11.85</v>
      </c>
      <c r="I2203" s="32">
        <v>10.69</v>
      </c>
      <c r="J2203" s="68">
        <v>4.7300000000000004</v>
      </c>
      <c r="K2203" s="68">
        <v>5.24</v>
      </c>
      <c r="L2203" s="68">
        <v>29.22</v>
      </c>
      <c r="M2203" s="68">
        <v>0</v>
      </c>
      <c r="N2203" s="68">
        <v>29.22</v>
      </c>
      <c r="O2203" s="68">
        <v>23.99</v>
      </c>
      <c r="P2203" s="32">
        <v>54.373334999999997</v>
      </c>
      <c r="Q2203" s="32">
        <v>2.2665000000000002</v>
      </c>
      <c r="R2203" s="33">
        <v>7.8913494446605711E-3</v>
      </c>
      <c r="S2203" s="68">
        <v>0</v>
      </c>
      <c r="T2203" s="31" t="s">
        <v>417</v>
      </c>
      <c r="U2203" s="31" t="s">
        <v>417</v>
      </c>
      <c r="V2203" s="31" t="s">
        <v>417</v>
      </c>
      <c r="W2203" s="30">
        <v>1</v>
      </c>
      <c r="X2203" s="30">
        <v>1</v>
      </c>
    </row>
    <row r="2204" spans="1:24" hidden="1" x14ac:dyDescent="0.35">
      <c r="A2204" t="str">
        <f t="shared" si="34"/>
        <v>4283OREGANO</v>
      </c>
      <c r="B2204" s="28">
        <v>4283</v>
      </c>
      <c r="C2204" s="25" t="s">
        <v>234</v>
      </c>
      <c r="D2204" s="25" t="s">
        <v>233</v>
      </c>
      <c r="E2204" s="25" t="s">
        <v>446</v>
      </c>
      <c r="F2204" s="26">
        <v>-1.1499999999999999</v>
      </c>
      <c r="G2204" s="67">
        <v>-0.34</v>
      </c>
      <c r="H2204" s="26">
        <v>2.04</v>
      </c>
      <c r="I2204" s="26">
        <v>3.19</v>
      </c>
      <c r="J2204" s="67">
        <v>0.93</v>
      </c>
      <c r="K2204" s="67">
        <v>0.59</v>
      </c>
      <c r="L2204" s="67">
        <v>2.75</v>
      </c>
      <c r="M2204" s="67">
        <v>1</v>
      </c>
      <c r="N2204" s="67">
        <v>3.75</v>
      </c>
      <c r="O2204" s="67">
        <v>3.16</v>
      </c>
      <c r="P2204" s="26">
        <v>10.775600000000001</v>
      </c>
      <c r="Q2204" s="26">
        <v>3.41</v>
      </c>
      <c r="R2204" s="27">
        <v>2.0315545158932813E-3</v>
      </c>
      <c r="S2204" s="67">
        <v>0</v>
      </c>
      <c r="T2204" s="25" t="s">
        <v>417</v>
      </c>
      <c r="U2204" s="25" t="s">
        <v>417</v>
      </c>
      <c r="V2204" s="25" t="s">
        <v>417</v>
      </c>
      <c r="W2204" s="24">
        <v>1</v>
      </c>
      <c r="X2204" s="24">
        <v>1</v>
      </c>
    </row>
    <row r="2205" spans="1:24" hidden="1" x14ac:dyDescent="0.35">
      <c r="A2205" t="str">
        <f t="shared" si="34"/>
        <v>6172HAM</v>
      </c>
      <c r="B2205" s="34">
        <v>6172</v>
      </c>
      <c r="C2205" s="31" t="s">
        <v>214</v>
      </c>
      <c r="D2205" s="31" t="s">
        <v>26</v>
      </c>
      <c r="E2205" s="31" t="s">
        <v>446</v>
      </c>
      <c r="F2205" s="32">
        <v>1.1499999999999999</v>
      </c>
      <c r="G2205" s="68">
        <v>0.35</v>
      </c>
      <c r="H2205" s="32">
        <v>48.16</v>
      </c>
      <c r="I2205" s="32">
        <v>47.01</v>
      </c>
      <c r="J2205" s="68">
        <v>14.62</v>
      </c>
      <c r="K2205" s="68">
        <v>14.97</v>
      </c>
      <c r="L2205" s="68">
        <v>13.19</v>
      </c>
      <c r="M2205" s="68">
        <v>10</v>
      </c>
      <c r="N2205" s="68">
        <v>23.19</v>
      </c>
      <c r="O2205" s="68">
        <v>8.2200000000000006</v>
      </c>
      <c r="P2205" s="32">
        <v>26.443739999999998</v>
      </c>
      <c r="Q2205" s="32">
        <v>3.2170000000000001</v>
      </c>
      <c r="R2205" s="33">
        <v>6.8114264424781043E-3</v>
      </c>
      <c r="S2205" s="68">
        <v>0</v>
      </c>
      <c r="T2205" s="31" t="s">
        <v>417</v>
      </c>
      <c r="U2205" s="31" t="s">
        <v>417</v>
      </c>
      <c r="V2205" s="31" t="s">
        <v>417</v>
      </c>
      <c r="W2205" s="30">
        <v>1</v>
      </c>
      <c r="X2205" s="30">
        <v>1</v>
      </c>
    </row>
    <row r="2206" spans="1:24" hidden="1" x14ac:dyDescent="0.35">
      <c r="A2206" t="str">
        <f t="shared" si="34"/>
        <v>8705SMANGDC</v>
      </c>
      <c r="B2206" s="28">
        <v>8705</v>
      </c>
      <c r="C2206" s="25" t="s">
        <v>262</v>
      </c>
      <c r="D2206" s="25" t="s">
        <v>467</v>
      </c>
      <c r="E2206" s="25" t="s">
        <v>446</v>
      </c>
      <c r="F2206" s="26">
        <v>1.1499999999999999</v>
      </c>
      <c r="G2206" s="67">
        <v>5</v>
      </c>
      <c r="H2206" s="26">
        <v>5.0599999999999996</v>
      </c>
      <c r="I2206" s="26">
        <v>3.91</v>
      </c>
      <c r="J2206" s="67">
        <v>17</v>
      </c>
      <c r="K2206" s="67">
        <v>22</v>
      </c>
      <c r="L2206" s="67">
        <v>64</v>
      </c>
      <c r="M2206" s="67">
        <v>120</v>
      </c>
      <c r="N2206" s="67">
        <v>184</v>
      </c>
      <c r="O2206" s="67">
        <v>162</v>
      </c>
      <c r="P2206" s="26">
        <v>37.179000000000002</v>
      </c>
      <c r="Q2206" s="26">
        <v>0.22950000000000001</v>
      </c>
      <c r="R2206" s="27">
        <v>9.2458457171023887E-3</v>
      </c>
      <c r="S2206" s="67">
        <v>0</v>
      </c>
      <c r="T2206" s="25" t="s">
        <v>417</v>
      </c>
      <c r="U2206" s="25" t="s">
        <v>417</v>
      </c>
      <c r="V2206" s="25" t="s">
        <v>417</v>
      </c>
      <c r="W2206" s="24">
        <v>1</v>
      </c>
      <c r="X2206" s="24">
        <v>1</v>
      </c>
    </row>
    <row r="2207" spans="1:24" hidden="1" x14ac:dyDescent="0.35">
      <c r="A2207" t="str">
        <f t="shared" si="34"/>
        <v>5469PINEAPL</v>
      </c>
      <c r="B2207" s="34">
        <v>5469</v>
      </c>
      <c r="C2207" s="31" t="s">
        <v>62</v>
      </c>
      <c r="D2207" s="31" t="s">
        <v>244</v>
      </c>
      <c r="E2207" s="31" t="s">
        <v>446</v>
      </c>
      <c r="F2207" s="32">
        <v>-1.1499999999999999</v>
      </c>
      <c r="G2207" s="68">
        <v>-0.18</v>
      </c>
      <c r="H2207" s="32">
        <v>26.09</v>
      </c>
      <c r="I2207" s="32">
        <v>27.24</v>
      </c>
      <c r="J2207" s="68">
        <v>4.17</v>
      </c>
      <c r="K2207" s="68">
        <v>3.99</v>
      </c>
      <c r="L2207" s="68">
        <v>6.6</v>
      </c>
      <c r="M2207" s="68">
        <v>6</v>
      </c>
      <c r="N2207" s="68">
        <v>12.6</v>
      </c>
      <c r="O2207" s="68">
        <v>8.6</v>
      </c>
      <c r="P2207" s="32">
        <v>56.158000000000001</v>
      </c>
      <c r="Q2207" s="32">
        <v>6.53</v>
      </c>
      <c r="R2207" s="33">
        <v>8.1503627120397965E-3</v>
      </c>
      <c r="S2207" s="68">
        <v>0</v>
      </c>
      <c r="T2207" s="31" t="s">
        <v>417</v>
      </c>
      <c r="U2207" s="31" t="s">
        <v>417</v>
      </c>
      <c r="V2207" s="31" t="s">
        <v>417</v>
      </c>
      <c r="W2207" s="30">
        <v>1</v>
      </c>
      <c r="X2207" s="30">
        <v>1</v>
      </c>
    </row>
    <row r="2208" spans="1:24" hidden="1" x14ac:dyDescent="0.35">
      <c r="A2208" t="str">
        <f t="shared" si="34"/>
        <v>6165ITSHAKE</v>
      </c>
      <c r="B2208" s="28">
        <v>6165</v>
      </c>
      <c r="C2208" s="25" t="s">
        <v>89</v>
      </c>
      <c r="D2208" s="25" t="s">
        <v>240</v>
      </c>
      <c r="E2208" s="25" t="s">
        <v>446</v>
      </c>
      <c r="F2208" s="26">
        <v>-1.1499999999999999</v>
      </c>
      <c r="G2208" s="67">
        <v>-0.13</v>
      </c>
      <c r="H2208" s="26">
        <v>17.91</v>
      </c>
      <c r="I2208" s="26">
        <v>19.059999999999999</v>
      </c>
      <c r="J2208" s="67">
        <v>2.11</v>
      </c>
      <c r="K2208" s="67">
        <v>1.99</v>
      </c>
      <c r="L2208" s="67">
        <v>12</v>
      </c>
      <c r="M2208" s="67">
        <v>0</v>
      </c>
      <c r="N2208" s="67">
        <v>12</v>
      </c>
      <c r="O2208" s="67">
        <v>10</v>
      </c>
      <c r="P2208" s="26">
        <v>89.533000000000001</v>
      </c>
      <c r="Q2208" s="26">
        <v>8.9533000000000005</v>
      </c>
      <c r="R2208" s="27">
        <v>1.3254189048676151E-2</v>
      </c>
      <c r="S2208" s="67">
        <v>0</v>
      </c>
      <c r="T2208" s="25" t="s">
        <v>417</v>
      </c>
      <c r="U2208" s="25" t="s">
        <v>417</v>
      </c>
      <c r="V2208" s="25" t="s">
        <v>417</v>
      </c>
      <c r="W2208" s="24">
        <v>1</v>
      </c>
      <c r="X2208" s="24">
        <v>1</v>
      </c>
    </row>
    <row r="2209" spans="1:24" hidden="1" x14ac:dyDescent="0.35">
      <c r="A2209" t="str">
        <f t="shared" si="34"/>
        <v>5457BOXLIN</v>
      </c>
      <c r="B2209" s="34">
        <v>5457</v>
      </c>
      <c r="C2209" s="31" t="s">
        <v>252</v>
      </c>
      <c r="D2209" s="31" t="s">
        <v>251</v>
      </c>
      <c r="E2209" s="31" t="s">
        <v>446</v>
      </c>
      <c r="F2209" s="32">
        <v>1.1399999999999999</v>
      </c>
      <c r="G2209" s="68">
        <v>27</v>
      </c>
      <c r="H2209" s="32">
        <v>4.8</v>
      </c>
      <c r="I2209" s="32">
        <v>3.66</v>
      </c>
      <c r="J2209" s="68">
        <v>87</v>
      </c>
      <c r="K2209" s="68">
        <v>114</v>
      </c>
      <c r="L2209" s="68">
        <v>380</v>
      </c>
      <c r="M2209" s="68">
        <v>0</v>
      </c>
      <c r="N2209" s="68">
        <v>380</v>
      </c>
      <c r="O2209" s="68">
        <v>266</v>
      </c>
      <c r="P2209" s="32">
        <v>11.198600000000001</v>
      </c>
      <c r="Q2209" s="32">
        <v>4.2099999999999999E-2</v>
      </c>
      <c r="R2209" s="33">
        <v>1.3614602251156842E-3</v>
      </c>
      <c r="S2209" s="68">
        <v>0</v>
      </c>
      <c r="T2209" s="31" t="s">
        <v>417</v>
      </c>
      <c r="U2209" s="31" t="s">
        <v>417</v>
      </c>
      <c r="V2209" s="31" t="s">
        <v>417</v>
      </c>
      <c r="W2209" s="30">
        <v>1</v>
      </c>
      <c r="X2209" s="30">
        <v>1</v>
      </c>
    </row>
    <row r="2210" spans="1:24" hidden="1" x14ac:dyDescent="0.35">
      <c r="A2210" t="str">
        <f t="shared" si="34"/>
        <v>5490CHEDCHS</v>
      </c>
      <c r="B2210" s="28">
        <v>5490</v>
      </c>
      <c r="C2210" s="25" t="s">
        <v>102</v>
      </c>
      <c r="D2210" s="25" t="s">
        <v>186</v>
      </c>
      <c r="E2210" s="25" t="s">
        <v>446</v>
      </c>
      <c r="F2210" s="26">
        <v>1.1399999999999999</v>
      </c>
      <c r="G2210" s="67">
        <v>0.5</v>
      </c>
      <c r="H2210" s="26">
        <v>100.84</v>
      </c>
      <c r="I2210" s="26">
        <v>99.7</v>
      </c>
      <c r="J2210" s="67">
        <v>43.57</v>
      </c>
      <c r="K2210" s="67">
        <v>44.07</v>
      </c>
      <c r="L2210" s="67">
        <v>27.76</v>
      </c>
      <c r="M2210" s="67">
        <v>40</v>
      </c>
      <c r="N2210" s="67">
        <v>67.760000000000005</v>
      </c>
      <c r="O2210" s="67">
        <v>23.67</v>
      </c>
      <c r="P2210" s="26">
        <v>54.145125</v>
      </c>
      <c r="Q2210" s="26">
        <v>2.2875000000000001</v>
      </c>
      <c r="R2210" s="27">
        <v>8.2092717054795747E-3</v>
      </c>
      <c r="S2210" s="67">
        <v>0</v>
      </c>
      <c r="T2210" s="25" t="s">
        <v>417</v>
      </c>
      <c r="U2210" s="25" t="s">
        <v>417</v>
      </c>
      <c r="V2210" s="25" t="s">
        <v>417</v>
      </c>
      <c r="W2210" s="24">
        <v>1</v>
      </c>
      <c r="X2210" s="24">
        <v>1</v>
      </c>
    </row>
    <row r="2211" spans="1:24" hidden="1" x14ac:dyDescent="0.35">
      <c r="A2211" t="str">
        <f t="shared" si="34"/>
        <v>619410PIZBO</v>
      </c>
      <c r="B2211" s="34">
        <v>6194</v>
      </c>
      <c r="C2211" s="31" t="s">
        <v>174</v>
      </c>
      <c r="D2211" s="31" t="s">
        <v>173</v>
      </c>
      <c r="E2211" s="31" t="s">
        <v>446</v>
      </c>
      <c r="F2211" s="32">
        <v>1.1399999999999999</v>
      </c>
      <c r="G2211" s="68">
        <v>4</v>
      </c>
      <c r="H2211" s="32">
        <v>38.35</v>
      </c>
      <c r="I2211" s="32">
        <v>37.21</v>
      </c>
      <c r="J2211" s="68">
        <v>131</v>
      </c>
      <c r="K2211" s="68">
        <v>135</v>
      </c>
      <c r="L2211" s="68">
        <v>88</v>
      </c>
      <c r="M2211" s="68">
        <v>200</v>
      </c>
      <c r="N2211" s="68">
        <v>288</v>
      </c>
      <c r="O2211" s="68">
        <v>153</v>
      </c>
      <c r="P2211" s="32">
        <v>43.467300000000002</v>
      </c>
      <c r="Q2211" s="32">
        <v>0.28410000000000002</v>
      </c>
      <c r="R2211" s="33">
        <v>6.3749888738754553E-3</v>
      </c>
      <c r="S2211" s="68">
        <v>0</v>
      </c>
      <c r="T2211" s="31" t="s">
        <v>417</v>
      </c>
      <c r="U2211" s="31" t="s">
        <v>417</v>
      </c>
      <c r="V2211" s="31" t="s">
        <v>417</v>
      </c>
      <c r="W2211" s="30">
        <v>1</v>
      </c>
      <c r="X2211" s="30">
        <v>1</v>
      </c>
    </row>
    <row r="2212" spans="1:24" hidden="1" x14ac:dyDescent="0.35">
      <c r="A2212" t="str">
        <f t="shared" si="34"/>
        <v>5465ACHEESE</v>
      </c>
      <c r="B2212" s="28">
        <v>5465</v>
      </c>
      <c r="C2212" s="25" t="s">
        <v>105</v>
      </c>
      <c r="D2212" s="25" t="s">
        <v>187</v>
      </c>
      <c r="E2212" s="25" t="s">
        <v>446</v>
      </c>
      <c r="F2212" s="26">
        <v>-1.1299999999999999</v>
      </c>
      <c r="G2212" s="67">
        <v>-0.5</v>
      </c>
      <c r="H2212" s="26">
        <v>17</v>
      </c>
      <c r="I2212" s="26">
        <v>18.13</v>
      </c>
      <c r="J2212" s="67">
        <v>8.01</v>
      </c>
      <c r="K2212" s="67">
        <v>7.51</v>
      </c>
      <c r="L2212" s="67">
        <v>28.75</v>
      </c>
      <c r="M2212" s="67">
        <v>20</v>
      </c>
      <c r="N2212" s="67">
        <v>48.75</v>
      </c>
      <c r="O2212" s="67">
        <v>41.25</v>
      </c>
      <c r="P2212" s="26">
        <v>93.493125000000006</v>
      </c>
      <c r="Q2212" s="26">
        <v>2.2665000000000002</v>
      </c>
      <c r="R2212" s="27">
        <v>1.1425117123394156E-2</v>
      </c>
      <c r="S2212" s="67">
        <v>0</v>
      </c>
      <c r="T2212" s="25" t="s">
        <v>417</v>
      </c>
      <c r="U2212" s="25" t="s">
        <v>417</v>
      </c>
      <c r="V2212" s="25" t="s">
        <v>417</v>
      </c>
      <c r="W2212" s="24">
        <v>1</v>
      </c>
      <c r="X2212" s="24">
        <v>1</v>
      </c>
    </row>
    <row r="2213" spans="1:24" hidden="1" x14ac:dyDescent="0.35">
      <c r="A2213" t="str">
        <f t="shared" si="34"/>
        <v>5468RANCHPK</v>
      </c>
      <c r="B2213" s="34">
        <v>5468</v>
      </c>
      <c r="C2213" s="31" t="s">
        <v>200</v>
      </c>
      <c r="D2213" s="31" t="s">
        <v>466</v>
      </c>
      <c r="E2213" s="31" t="s">
        <v>446</v>
      </c>
      <c r="F2213" s="32">
        <v>1.1299999999999999</v>
      </c>
      <c r="G2213" s="68">
        <v>5</v>
      </c>
      <c r="H2213" s="32">
        <v>3.18</v>
      </c>
      <c r="I2213" s="32">
        <v>2.0499999999999998</v>
      </c>
      <c r="J2213" s="68">
        <v>9</v>
      </c>
      <c r="K2213" s="68">
        <v>14</v>
      </c>
      <c r="L2213" s="68">
        <v>114</v>
      </c>
      <c r="M2213" s="68">
        <v>0</v>
      </c>
      <c r="N2213" s="68">
        <v>114</v>
      </c>
      <c r="O2213" s="68">
        <v>100</v>
      </c>
      <c r="P2213" s="32">
        <v>22.66</v>
      </c>
      <c r="Q2213" s="32">
        <v>0.2266</v>
      </c>
      <c r="R2213" s="33">
        <v>3.5955128634153522E-3</v>
      </c>
      <c r="S2213" s="68">
        <v>0</v>
      </c>
      <c r="T2213" s="31" t="s">
        <v>417</v>
      </c>
      <c r="U2213" s="31" t="s">
        <v>417</v>
      </c>
      <c r="V2213" s="31" t="s">
        <v>417</v>
      </c>
      <c r="W2213" s="30">
        <v>1</v>
      </c>
      <c r="X2213" s="30">
        <v>1</v>
      </c>
    </row>
    <row r="2214" spans="1:24" hidden="1" x14ac:dyDescent="0.35">
      <c r="A2214" t="str">
        <f t="shared" si="34"/>
        <v>5465RANCHPK</v>
      </c>
      <c r="B2214" s="28">
        <v>5465</v>
      </c>
      <c r="C2214" s="25" t="s">
        <v>200</v>
      </c>
      <c r="D2214" s="25" t="s">
        <v>466</v>
      </c>
      <c r="E2214" s="25" t="s">
        <v>446</v>
      </c>
      <c r="F2214" s="26">
        <v>-1.1299999999999999</v>
      </c>
      <c r="G2214" s="67">
        <v>-5</v>
      </c>
      <c r="H2214" s="26">
        <v>1.36</v>
      </c>
      <c r="I2214" s="26">
        <v>2.4900000000000002</v>
      </c>
      <c r="J2214" s="67">
        <v>11</v>
      </c>
      <c r="K2214" s="67">
        <v>6</v>
      </c>
      <c r="L2214" s="67">
        <v>114</v>
      </c>
      <c r="M2214" s="67">
        <v>0</v>
      </c>
      <c r="N2214" s="67">
        <v>114</v>
      </c>
      <c r="O2214" s="67">
        <v>108</v>
      </c>
      <c r="P2214" s="26">
        <v>24.472799999999999</v>
      </c>
      <c r="Q2214" s="26">
        <v>0.2266</v>
      </c>
      <c r="R2214" s="27">
        <v>2.9906434974486143E-3</v>
      </c>
      <c r="S2214" s="67">
        <v>0</v>
      </c>
      <c r="T2214" s="25" t="s">
        <v>417</v>
      </c>
      <c r="U2214" s="25" t="s">
        <v>417</v>
      </c>
      <c r="V2214" s="25" t="s">
        <v>417</v>
      </c>
      <c r="W2214" s="24">
        <v>1</v>
      </c>
      <c r="X2214" s="24">
        <v>1</v>
      </c>
    </row>
    <row r="2215" spans="1:24" hidden="1" x14ac:dyDescent="0.35">
      <c r="A2215" t="str">
        <f t="shared" si="34"/>
        <v>5457RANCHPK</v>
      </c>
      <c r="B2215" s="34">
        <v>5457</v>
      </c>
      <c r="C2215" s="31" t="s">
        <v>200</v>
      </c>
      <c r="D2215" s="31" t="s">
        <v>466</v>
      </c>
      <c r="E2215" s="31" t="s">
        <v>446</v>
      </c>
      <c r="F2215" s="32">
        <v>1.1299999999999999</v>
      </c>
      <c r="G2215" s="68">
        <v>5</v>
      </c>
      <c r="H2215" s="32">
        <v>3.4</v>
      </c>
      <c r="I2215" s="32">
        <v>2.27</v>
      </c>
      <c r="J2215" s="68">
        <v>10</v>
      </c>
      <c r="K2215" s="68">
        <v>15</v>
      </c>
      <c r="L2215" s="68">
        <v>180</v>
      </c>
      <c r="M2215" s="68">
        <v>0</v>
      </c>
      <c r="N2215" s="68">
        <v>180</v>
      </c>
      <c r="O2215" s="68">
        <v>165</v>
      </c>
      <c r="P2215" s="32">
        <v>37.389000000000003</v>
      </c>
      <c r="Q2215" s="32">
        <v>0.2266</v>
      </c>
      <c r="R2215" s="33">
        <v>4.5455357238271136E-3</v>
      </c>
      <c r="S2215" s="68">
        <v>0</v>
      </c>
      <c r="T2215" s="31" t="s">
        <v>417</v>
      </c>
      <c r="U2215" s="31" t="s">
        <v>417</v>
      </c>
      <c r="V2215" s="31" t="s">
        <v>417</v>
      </c>
      <c r="W2215" s="30">
        <v>1</v>
      </c>
      <c r="X2215" s="30">
        <v>1</v>
      </c>
    </row>
    <row r="2216" spans="1:24" hidden="1" x14ac:dyDescent="0.35">
      <c r="A2216" t="str">
        <f t="shared" si="34"/>
        <v>5477CHKWING</v>
      </c>
      <c r="B2216" s="28">
        <v>5477</v>
      </c>
      <c r="C2216" s="25" t="s">
        <v>121</v>
      </c>
      <c r="D2216" s="25" t="s">
        <v>468</v>
      </c>
      <c r="E2216" s="25" t="s">
        <v>446</v>
      </c>
      <c r="F2216" s="26">
        <v>-1.1299999999999999</v>
      </c>
      <c r="G2216" s="67">
        <v>-0.24</v>
      </c>
      <c r="H2216" s="26">
        <v>168.61</v>
      </c>
      <c r="I2216" s="26">
        <v>169.74</v>
      </c>
      <c r="J2216" s="67">
        <v>36.479999999999997</v>
      </c>
      <c r="K2216" s="67">
        <v>36.24</v>
      </c>
      <c r="L2216" s="67">
        <v>8.92</v>
      </c>
      <c r="M2216" s="67">
        <v>50</v>
      </c>
      <c r="N2216" s="67">
        <v>58.92</v>
      </c>
      <c r="O2216" s="67">
        <v>22.68</v>
      </c>
      <c r="P2216" s="26">
        <v>105.525504</v>
      </c>
      <c r="Q2216" s="26">
        <v>4.6528</v>
      </c>
      <c r="R2216" s="27">
        <v>3.0536167396372202E-2</v>
      </c>
      <c r="S2216" s="67">
        <v>0</v>
      </c>
      <c r="T2216" s="25" t="s">
        <v>417</v>
      </c>
      <c r="U2216" s="25" t="s">
        <v>417</v>
      </c>
      <c r="V2216" s="25" t="s">
        <v>417</v>
      </c>
      <c r="W2216" s="24">
        <v>1</v>
      </c>
      <c r="X2216" s="24">
        <v>1</v>
      </c>
    </row>
    <row r="2217" spans="1:24" hidden="1" x14ac:dyDescent="0.35">
      <c r="A2217" t="str">
        <f t="shared" si="34"/>
        <v>4269GARSAUC</v>
      </c>
      <c r="B2217" s="34">
        <v>4269</v>
      </c>
      <c r="C2217" s="31" t="s">
        <v>206</v>
      </c>
      <c r="D2217" s="31" t="s">
        <v>460</v>
      </c>
      <c r="E2217" s="31" t="s">
        <v>446</v>
      </c>
      <c r="F2217" s="32">
        <v>1.1200000000000001</v>
      </c>
      <c r="G2217" s="68">
        <v>5</v>
      </c>
      <c r="H2217" s="32">
        <v>14.5</v>
      </c>
      <c r="I2217" s="32">
        <v>13.38</v>
      </c>
      <c r="J2217" s="68">
        <v>60</v>
      </c>
      <c r="K2217" s="68">
        <v>65</v>
      </c>
      <c r="L2217" s="68">
        <v>226</v>
      </c>
      <c r="M2217" s="68">
        <v>120</v>
      </c>
      <c r="N2217" s="68">
        <v>346</v>
      </c>
      <c r="O2217" s="68">
        <v>281</v>
      </c>
      <c r="P2217" s="32">
        <v>62.6068</v>
      </c>
      <c r="Q2217" s="32">
        <v>0.2228</v>
      </c>
      <c r="R2217" s="33">
        <v>1.1672679618925794E-2</v>
      </c>
      <c r="S2217" s="68">
        <v>0</v>
      </c>
      <c r="T2217" s="31" t="s">
        <v>417</v>
      </c>
      <c r="U2217" s="31" t="s">
        <v>417</v>
      </c>
      <c r="V2217" s="31" t="s">
        <v>417</v>
      </c>
      <c r="W2217" s="30">
        <v>1</v>
      </c>
      <c r="X2217" s="30">
        <v>1</v>
      </c>
    </row>
    <row r="2218" spans="1:24" hidden="1" x14ac:dyDescent="0.35">
      <c r="A2218" t="str">
        <f t="shared" si="34"/>
        <v>6182HOTCUP</v>
      </c>
      <c r="B2218" s="28">
        <v>6182</v>
      </c>
      <c r="C2218" s="25" t="s">
        <v>220</v>
      </c>
      <c r="D2218" s="25" t="s">
        <v>464</v>
      </c>
      <c r="E2218" s="25" t="s">
        <v>446</v>
      </c>
      <c r="F2218" s="26">
        <v>1.1200000000000001</v>
      </c>
      <c r="G2218" s="67">
        <v>6</v>
      </c>
      <c r="H2218" s="26">
        <v>5.03</v>
      </c>
      <c r="I2218" s="26">
        <v>3.91</v>
      </c>
      <c r="J2218" s="67">
        <v>21</v>
      </c>
      <c r="K2218" s="67">
        <v>27</v>
      </c>
      <c r="L2218" s="67">
        <v>111</v>
      </c>
      <c r="M2218" s="67">
        <v>0</v>
      </c>
      <c r="N2218" s="67">
        <v>111</v>
      </c>
      <c r="O2218" s="67">
        <v>84</v>
      </c>
      <c r="P2218" s="26">
        <v>15.632400000000001</v>
      </c>
      <c r="Q2218" s="26">
        <v>0.18609999999999999</v>
      </c>
      <c r="R2218" s="27">
        <v>2.5985412370229193E-3</v>
      </c>
      <c r="S2218" s="67">
        <v>0</v>
      </c>
      <c r="T2218" s="25" t="s">
        <v>417</v>
      </c>
      <c r="U2218" s="25" t="s">
        <v>417</v>
      </c>
      <c r="V2218" s="25" t="s">
        <v>417</v>
      </c>
      <c r="W2218" s="24">
        <v>1</v>
      </c>
      <c r="X2218" s="24">
        <v>1</v>
      </c>
    </row>
    <row r="2219" spans="1:24" hidden="1" x14ac:dyDescent="0.35">
      <c r="A2219" t="str">
        <f t="shared" si="34"/>
        <v>4391HOTCUP</v>
      </c>
      <c r="B2219" s="34">
        <v>4391</v>
      </c>
      <c r="C2219" s="31" t="s">
        <v>220</v>
      </c>
      <c r="D2219" s="31" t="s">
        <v>464</v>
      </c>
      <c r="E2219" s="31" t="s">
        <v>446</v>
      </c>
      <c r="F2219" s="32">
        <v>1.1200000000000001</v>
      </c>
      <c r="G2219" s="68">
        <v>6</v>
      </c>
      <c r="H2219" s="32">
        <v>1.87</v>
      </c>
      <c r="I2219" s="32">
        <v>0.75</v>
      </c>
      <c r="J2219" s="68">
        <v>4</v>
      </c>
      <c r="K2219" s="68">
        <v>10</v>
      </c>
      <c r="L2219" s="68">
        <v>150</v>
      </c>
      <c r="M2219" s="68">
        <v>0</v>
      </c>
      <c r="N2219" s="68">
        <v>150</v>
      </c>
      <c r="O2219" s="68">
        <v>140</v>
      </c>
      <c r="P2219" s="32">
        <v>26.053999999999998</v>
      </c>
      <c r="Q2219" s="32">
        <v>0.18609999999999999</v>
      </c>
      <c r="R2219" s="33">
        <v>5.8066810262451772E-3</v>
      </c>
      <c r="S2219" s="68">
        <v>0</v>
      </c>
      <c r="T2219" s="31" t="s">
        <v>417</v>
      </c>
      <c r="U2219" s="31" t="s">
        <v>417</v>
      </c>
      <c r="V2219" s="31" t="s">
        <v>417</v>
      </c>
      <c r="W2219" s="30">
        <v>1</v>
      </c>
      <c r="X2219" s="30">
        <v>1</v>
      </c>
    </row>
    <row r="2220" spans="1:24" hidden="1" x14ac:dyDescent="0.35">
      <c r="A2220" t="str">
        <f t="shared" si="34"/>
        <v>4293ITALSAU</v>
      </c>
      <c r="B2220" s="28">
        <v>4293</v>
      </c>
      <c r="C2220" s="25" t="s">
        <v>31</v>
      </c>
      <c r="D2220" s="25" t="s">
        <v>193</v>
      </c>
      <c r="E2220" s="25" t="s">
        <v>446</v>
      </c>
      <c r="F2220" s="26">
        <v>-1.1200000000000001</v>
      </c>
      <c r="G2220" s="67">
        <v>-0.52</v>
      </c>
      <c r="H2220" s="26">
        <v>71.19</v>
      </c>
      <c r="I2220" s="26">
        <v>72.31</v>
      </c>
      <c r="J2220" s="67">
        <v>33.06</v>
      </c>
      <c r="K2220" s="67">
        <v>32.54</v>
      </c>
      <c r="L2220" s="67">
        <v>20.010000000000002</v>
      </c>
      <c r="M2220" s="67">
        <v>40</v>
      </c>
      <c r="N2220" s="67">
        <v>60.01</v>
      </c>
      <c r="O2220" s="67">
        <v>27.47</v>
      </c>
      <c r="P2220" s="26">
        <v>60.090625000000003</v>
      </c>
      <c r="Q2220" s="26">
        <v>2.1875</v>
      </c>
      <c r="R2220" s="27">
        <v>1.1965917462791492E-2</v>
      </c>
      <c r="S2220" s="67">
        <v>0</v>
      </c>
      <c r="T2220" s="25" t="s">
        <v>417</v>
      </c>
      <c r="U2220" s="25" t="s">
        <v>417</v>
      </c>
      <c r="V2220" s="25" t="s">
        <v>417</v>
      </c>
      <c r="W2220" s="24">
        <v>1</v>
      </c>
      <c r="X2220" s="24">
        <v>1</v>
      </c>
    </row>
    <row r="2221" spans="1:24" hidden="1" x14ac:dyDescent="0.35">
      <c r="A2221" t="str">
        <f t="shared" si="34"/>
        <v>5490CAYNSAU</v>
      </c>
      <c r="B2221" s="34">
        <v>5490</v>
      </c>
      <c r="C2221" s="31" t="s">
        <v>54</v>
      </c>
      <c r="D2221" s="31" t="s">
        <v>221</v>
      </c>
      <c r="E2221" s="31" t="s">
        <v>446</v>
      </c>
      <c r="F2221" s="32">
        <v>-1.1200000000000001</v>
      </c>
      <c r="G2221" s="68">
        <v>-0.34</v>
      </c>
      <c r="H2221" s="32">
        <v>7.14</v>
      </c>
      <c r="I2221" s="32">
        <v>8.26</v>
      </c>
      <c r="J2221" s="68">
        <v>2.5499999999999998</v>
      </c>
      <c r="K2221" s="68">
        <v>2.2000000000000002</v>
      </c>
      <c r="L2221" s="68">
        <v>18.190000000000001</v>
      </c>
      <c r="M2221" s="68">
        <v>0</v>
      </c>
      <c r="N2221" s="68">
        <v>18.190000000000001</v>
      </c>
      <c r="O2221" s="68">
        <v>16</v>
      </c>
      <c r="P2221" s="32">
        <v>52.16</v>
      </c>
      <c r="Q2221" s="32">
        <v>3.26</v>
      </c>
      <c r="R2221" s="33">
        <v>7.908294830934727E-3</v>
      </c>
      <c r="S2221" s="68">
        <v>0</v>
      </c>
      <c r="T2221" s="31" t="s">
        <v>417</v>
      </c>
      <c r="U2221" s="31" t="s">
        <v>417</v>
      </c>
      <c r="V2221" s="31" t="s">
        <v>417</v>
      </c>
      <c r="W2221" s="30">
        <v>1</v>
      </c>
      <c r="X2221" s="30">
        <v>1</v>
      </c>
    </row>
    <row r="2222" spans="1:24" hidden="1" x14ac:dyDescent="0.35">
      <c r="A2222" t="str">
        <f t="shared" si="34"/>
        <v>5477CAEPK</v>
      </c>
      <c r="B2222" s="28">
        <v>5477</v>
      </c>
      <c r="C2222" s="25" t="s">
        <v>185</v>
      </c>
      <c r="D2222" s="25" t="s">
        <v>184</v>
      </c>
      <c r="E2222" s="25" t="s">
        <v>446</v>
      </c>
      <c r="F2222" s="26">
        <v>1.1200000000000001</v>
      </c>
      <c r="G2222" s="67">
        <v>4</v>
      </c>
      <c r="H2222" s="26">
        <v>3.08</v>
      </c>
      <c r="I2222" s="26">
        <v>1.96</v>
      </c>
      <c r="J2222" s="67">
        <v>7</v>
      </c>
      <c r="K2222" s="67">
        <v>11</v>
      </c>
      <c r="L2222" s="67">
        <v>21</v>
      </c>
      <c r="M2222" s="67">
        <v>0</v>
      </c>
      <c r="N2222" s="67">
        <v>21</v>
      </c>
      <c r="O2222" s="67">
        <v>10</v>
      </c>
      <c r="P2222" s="26">
        <v>2.7970000000000002</v>
      </c>
      <c r="Q2222" s="26">
        <v>0.2797</v>
      </c>
      <c r="R2222" s="27">
        <v>8.0937457742588041E-4</v>
      </c>
      <c r="S2222" s="67">
        <v>0</v>
      </c>
      <c r="T2222" s="25" t="s">
        <v>417</v>
      </c>
      <c r="U2222" s="25" t="s">
        <v>417</v>
      </c>
      <c r="V2222" s="25" t="s">
        <v>417</v>
      </c>
      <c r="W2222" s="24">
        <v>1</v>
      </c>
      <c r="X2222" s="24">
        <v>1</v>
      </c>
    </row>
    <row r="2223" spans="1:24" hidden="1" x14ac:dyDescent="0.35">
      <c r="A2223" t="str">
        <f t="shared" si="34"/>
        <v>5468CAEPK</v>
      </c>
      <c r="B2223" s="34">
        <v>5468</v>
      </c>
      <c r="C2223" s="31" t="s">
        <v>185</v>
      </c>
      <c r="D2223" s="31" t="s">
        <v>184</v>
      </c>
      <c r="E2223" s="31" t="s">
        <v>446</v>
      </c>
      <c r="F2223" s="32">
        <v>1.1200000000000001</v>
      </c>
      <c r="G2223" s="68">
        <v>4</v>
      </c>
      <c r="H2223" s="32">
        <v>2.8</v>
      </c>
      <c r="I2223" s="32">
        <v>1.68</v>
      </c>
      <c r="J2223" s="68">
        <v>6</v>
      </c>
      <c r="K2223" s="68">
        <v>10</v>
      </c>
      <c r="L2223" s="68">
        <v>48</v>
      </c>
      <c r="M2223" s="68">
        <v>0</v>
      </c>
      <c r="N2223" s="68">
        <v>48</v>
      </c>
      <c r="O2223" s="68">
        <v>38</v>
      </c>
      <c r="P2223" s="32">
        <v>10.6286</v>
      </c>
      <c r="Q2223" s="32">
        <v>0.2797</v>
      </c>
      <c r="R2223" s="33">
        <v>1.686463725511757E-3</v>
      </c>
      <c r="S2223" s="68">
        <v>0</v>
      </c>
      <c r="T2223" s="31" t="s">
        <v>417</v>
      </c>
      <c r="U2223" s="31" t="s">
        <v>417</v>
      </c>
      <c r="V2223" s="31" t="s">
        <v>417</v>
      </c>
      <c r="W2223" s="30">
        <v>1</v>
      </c>
      <c r="X2223" s="30">
        <v>1</v>
      </c>
    </row>
    <row r="2224" spans="1:24" hidden="1" x14ac:dyDescent="0.35">
      <c r="A2224" t="str">
        <f t="shared" si="34"/>
        <v>6167CAEPK</v>
      </c>
      <c r="B2224" s="28">
        <v>6167</v>
      </c>
      <c r="C2224" s="25" t="s">
        <v>185</v>
      </c>
      <c r="D2224" s="25" t="s">
        <v>184</v>
      </c>
      <c r="E2224" s="25" t="s">
        <v>446</v>
      </c>
      <c r="F2224" s="26">
        <v>1.1200000000000001</v>
      </c>
      <c r="G2224" s="67">
        <v>4</v>
      </c>
      <c r="H2224" s="26">
        <v>5.04</v>
      </c>
      <c r="I2224" s="26">
        <v>3.92</v>
      </c>
      <c r="J2224" s="67">
        <v>14</v>
      </c>
      <c r="K2224" s="67">
        <v>18</v>
      </c>
      <c r="L2224" s="67">
        <v>118</v>
      </c>
      <c r="M2224" s="67">
        <v>0</v>
      </c>
      <c r="N2224" s="67">
        <v>118</v>
      </c>
      <c r="O2224" s="67">
        <v>100</v>
      </c>
      <c r="P2224" s="26">
        <v>27.97</v>
      </c>
      <c r="Q2224" s="26">
        <v>0.2797</v>
      </c>
      <c r="R2224" s="27">
        <v>4.7486027401967452E-3</v>
      </c>
      <c r="S2224" s="67">
        <v>0</v>
      </c>
      <c r="T2224" s="25" t="s">
        <v>417</v>
      </c>
      <c r="U2224" s="25" t="s">
        <v>417</v>
      </c>
      <c r="V2224" s="25" t="s">
        <v>417</v>
      </c>
      <c r="W2224" s="24">
        <v>1</v>
      </c>
      <c r="X2224" s="24">
        <v>1</v>
      </c>
    </row>
    <row r="2225" spans="1:24" hidden="1" x14ac:dyDescent="0.35">
      <c r="A2225" t="str">
        <f t="shared" si="34"/>
        <v>6165POWDERSU</v>
      </c>
      <c r="B2225" s="34">
        <v>6165</v>
      </c>
      <c r="C2225" s="31" t="s">
        <v>261</v>
      </c>
      <c r="D2225" s="31" t="s">
        <v>260</v>
      </c>
      <c r="E2225" s="31" t="s">
        <v>446</v>
      </c>
      <c r="F2225" s="32">
        <v>1.1200000000000001</v>
      </c>
      <c r="G2225" s="68">
        <v>1.67</v>
      </c>
      <c r="H2225" s="32">
        <v>1.36</v>
      </c>
      <c r="I2225" s="32">
        <v>0.24</v>
      </c>
      <c r="J2225" s="68">
        <v>0.34</v>
      </c>
      <c r="K2225" s="68">
        <v>2.0099999999999998</v>
      </c>
      <c r="L2225" s="68">
        <v>5</v>
      </c>
      <c r="M2225" s="68">
        <v>0</v>
      </c>
      <c r="N2225" s="68">
        <v>5</v>
      </c>
      <c r="O2225" s="68">
        <v>3</v>
      </c>
      <c r="P2225" s="32">
        <v>2.0150999999999999</v>
      </c>
      <c r="Q2225" s="32">
        <v>0.67169999999999996</v>
      </c>
      <c r="R2225" s="33">
        <v>2.9830918602065506E-4</v>
      </c>
      <c r="S2225" s="68">
        <v>0</v>
      </c>
      <c r="T2225" s="31" t="s">
        <v>417</v>
      </c>
      <c r="U2225" s="31" t="s">
        <v>417</v>
      </c>
      <c r="V2225" s="31" t="s">
        <v>417</v>
      </c>
      <c r="W2225" s="30">
        <v>1</v>
      </c>
      <c r="X2225" s="30">
        <v>1</v>
      </c>
    </row>
    <row r="2226" spans="1:24" hidden="1" x14ac:dyDescent="0.35">
      <c r="A2226" t="str">
        <f t="shared" si="34"/>
        <v>5468SPINACH</v>
      </c>
      <c r="B2226" s="28">
        <v>5468</v>
      </c>
      <c r="C2226" s="25" t="s">
        <v>91</v>
      </c>
      <c r="D2226" s="25" t="s">
        <v>166</v>
      </c>
      <c r="E2226" s="25" t="s">
        <v>446</v>
      </c>
      <c r="F2226" s="26">
        <v>-1.1100000000000001</v>
      </c>
      <c r="G2226" s="67">
        <v>-0.35</v>
      </c>
      <c r="H2226" s="26">
        <v>19.489999999999998</v>
      </c>
      <c r="I2226" s="26">
        <v>20.6</v>
      </c>
      <c r="J2226" s="67">
        <v>6.51</v>
      </c>
      <c r="K2226" s="67">
        <v>6.16</v>
      </c>
      <c r="L2226" s="67">
        <v>7.15</v>
      </c>
      <c r="M2226" s="67">
        <v>6</v>
      </c>
      <c r="N2226" s="67">
        <v>13.15</v>
      </c>
      <c r="O2226" s="67">
        <v>7</v>
      </c>
      <c r="P2226" s="26">
        <v>22.19</v>
      </c>
      <c r="Q2226" s="26">
        <v>3.17</v>
      </c>
      <c r="R2226" s="27">
        <v>3.5209369125854665E-3</v>
      </c>
      <c r="S2226" s="67">
        <v>0</v>
      </c>
      <c r="T2226" s="25" t="s">
        <v>417</v>
      </c>
      <c r="U2226" s="25" t="s">
        <v>417</v>
      </c>
      <c r="V2226" s="25" t="s">
        <v>417</v>
      </c>
      <c r="W2226" s="24">
        <v>1</v>
      </c>
      <c r="X2226" s="24">
        <v>1</v>
      </c>
    </row>
    <row r="2227" spans="1:24" hidden="1" x14ac:dyDescent="0.35">
      <c r="A2227" t="str">
        <f t="shared" si="34"/>
        <v>6182CAYNSAU</v>
      </c>
      <c r="B2227" s="34">
        <v>6182</v>
      </c>
      <c r="C2227" s="31" t="s">
        <v>54</v>
      </c>
      <c r="D2227" s="31" t="s">
        <v>221</v>
      </c>
      <c r="E2227" s="31" t="s">
        <v>446</v>
      </c>
      <c r="F2227" s="32">
        <v>-1.1000000000000001</v>
      </c>
      <c r="G2227" s="68">
        <v>-0.34</v>
      </c>
      <c r="H2227" s="32">
        <v>3.26</v>
      </c>
      <c r="I2227" s="32">
        <v>4.3600000000000003</v>
      </c>
      <c r="J2227" s="68">
        <v>1.34</v>
      </c>
      <c r="K2227" s="68">
        <v>1</v>
      </c>
      <c r="L2227" s="68">
        <v>15</v>
      </c>
      <c r="M2227" s="68">
        <v>0</v>
      </c>
      <c r="N2227" s="68">
        <v>15</v>
      </c>
      <c r="O2227" s="68">
        <v>14</v>
      </c>
      <c r="P2227" s="32">
        <v>45.64</v>
      </c>
      <c r="Q2227" s="32">
        <v>3.26</v>
      </c>
      <c r="R2227" s="33">
        <v>7.5866419780536596E-3</v>
      </c>
      <c r="S2227" s="68">
        <v>0</v>
      </c>
      <c r="T2227" s="31" t="s">
        <v>417</v>
      </c>
      <c r="U2227" s="31" t="s">
        <v>417</v>
      </c>
      <c r="V2227" s="31" t="s">
        <v>417</v>
      </c>
      <c r="W2227" s="30">
        <v>1</v>
      </c>
      <c r="X2227" s="30">
        <v>1</v>
      </c>
    </row>
    <row r="2228" spans="1:24" hidden="1" x14ac:dyDescent="0.35">
      <c r="A2228" t="str">
        <f t="shared" si="34"/>
        <v>5487ONIONS</v>
      </c>
      <c r="B2228" s="28">
        <v>5487</v>
      </c>
      <c r="C2228" s="25" t="s">
        <v>52</v>
      </c>
      <c r="D2228" s="25" t="s">
        <v>232</v>
      </c>
      <c r="E2228" s="25" t="s">
        <v>446</v>
      </c>
      <c r="F2228" s="26">
        <v>1.1000000000000001</v>
      </c>
      <c r="G2228" s="67">
        <v>0.28000000000000003</v>
      </c>
      <c r="H2228" s="26">
        <v>94.57</v>
      </c>
      <c r="I2228" s="26">
        <v>93.47</v>
      </c>
      <c r="J2228" s="67">
        <v>23.72</v>
      </c>
      <c r="K2228" s="67">
        <v>24</v>
      </c>
      <c r="L2228" s="67">
        <v>7.5</v>
      </c>
      <c r="M2228" s="67">
        <v>26</v>
      </c>
      <c r="N2228" s="67">
        <v>33.5</v>
      </c>
      <c r="O2228" s="67">
        <v>9.5</v>
      </c>
      <c r="P2228" s="26">
        <v>37.43</v>
      </c>
      <c r="Q2228" s="26">
        <v>3.94</v>
      </c>
      <c r="R2228" s="27">
        <v>3.9540506983457785E-3</v>
      </c>
      <c r="S2228" s="67">
        <v>0</v>
      </c>
      <c r="T2228" s="25" t="s">
        <v>417</v>
      </c>
      <c r="U2228" s="25" t="s">
        <v>417</v>
      </c>
      <c r="V2228" s="25" t="s">
        <v>417</v>
      </c>
      <c r="W2228" s="24">
        <v>1</v>
      </c>
      <c r="X2228" s="24">
        <v>1</v>
      </c>
    </row>
    <row r="2229" spans="1:24" hidden="1" x14ac:dyDescent="0.35">
      <c r="A2229" t="str">
        <f t="shared" si="34"/>
        <v>5465SMANGP</v>
      </c>
      <c r="B2229" s="34">
        <v>5465</v>
      </c>
      <c r="C2229" s="31" t="s">
        <v>263</v>
      </c>
      <c r="D2229" s="31" t="s">
        <v>504</v>
      </c>
      <c r="E2229" s="31" t="s">
        <v>446</v>
      </c>
      <c r="F2229" s="32">
        <v>1.08</v>
      </c>
      <c r="G2229" s="68">
        <v>0.39</v>
      </c>
      <c r="H2229" s="32">
        <v>11.09</v>
      </c>
      <c r="I2229" s="32">
        <v>10.01</v>
      </c>
      <c r="J2229" s="68">
        <v>3.6</v>
      </c>
      <c r="K2229" s="68">
        <v>3.99</v>
      </c>
      <c r="L2229" s="68">
        <v>6</v>
      </c>
      <c r="M2229" s="68">
        <v>6</v>
      </c>
      <c r="N2229" s="68">
        <v>12</v>
      </c>
      <c r="O2229" s="68">
        <v>8</v>
      </c>
      <c r="P2229" s="32">
        <v>22.186399999999999</v>
      </c>
      <c r="Q2229" s="32">
        <v>2.7732999999999999</v>
      </c>
      <c r="R2229" s="33">
        <v>2.711239126368619E-3</v>
      </c>
      <c r="S2229" s="68">
        <v>0</v>
      </c>
      <c r="T2229" s="31" t="s">
        <v>417</v>
      </c>
      <c r="U2229" s="31" t="s">
        <v>417</v>
      </c>
      <c r="V2229" s="31" t="s">
        <v>417</v>
      </c>
      <c r="W2229" s="30">
        <v>1</v>
      </c>
      <c r="X2229" s="30">
        <v>1</v>
      </c>
    </row>
    <row r="2230" spans="1:24" hidden="1" x14ac:dyDescent="0.35">
      <c r="A2230" t="str">
        <f t="shared" si="34"/>
        <v>6118ACHEESE</v>
      </c>
      <c r="B2230" s="28">
        <v>6118</v>
      </c>
      <c r="C2230" s="25" t="s">
        <v>105</v>
      </c>
      <c r="D2230" s="25" t="s">
        <v>187</v>
      </c>
      <c r="E2230" s="25" t="s">
        <v>446</v>
      </c>
      <c r="F2230" s="26">
        <v>-1.08</v>
      </c>
      <c r="G2230" s="67">
        <v>-0.48</v>
      </c>
      <c r="H2230" s="26">
        <v>11.24</v>
      </c>
      <c r="I2230" s="26">
        <v>12.32</v>
      </c>
      <c r="J2230" s="67">
        <v>5.43</v>
      </c>
      <c r="K2230" s="67">
        <v>4.96</v>
      </c>
      <c r="L2230" s="67">
        <v>7.5</v>
      </c>
      <c r="M2230" s="67">
        <v>20</v>
      </c>
      <c r="N2230" s="67">
        <v>27.5</v>
      </c>
      <c r="O2230" s="67">
        <v>22.54</v>
      </c>
      <c r="P2230" s="26">
        <v>51.086910000000003</v>
      </c>
      <c r="Q2230" s="26">
        <v>2.2665000000000002</v>
      </c>
      <c r="R2230" s="27">
        <v>9.7560255981971288E-3</v>
      </c>
      <c r="S2230" s="67">
        <v>0</v>
      </c>
      <c r="T2230" s="25" t="s">
        <v>417</v>
      </c>
      <c r="U2230" s="25" t="s">
        <v>417</v>
      </c>
      <c r="V2230" s="25" t="s">
        <v>417</v>
      </c>
      <c r="W2230" s="24">
        <v>1</v>
      </c>
      <c r="X2230" s="24">
        <v>1</v>
      </c>
    </row>
    <row r="2231" spans="1:24" hidden="1" x14ac:dyDescent="0.35">
      <c r="A2231" t="str">
        <f t="shared" si="34"/>
        <v>4293PANLIN9</v>
      </c>
      <c r="B2231" s="34">
        <v>4293</v>
      </c>
      <c r="C2231" s="31" t="s">
        <v>230</v>
      </c>
      <c r="D2231" s="31" t="s">
        <v>229</v>
      </c>
      <c r="E2231" s="31" t="s">
        <v>446</v>
      </c>
      <c r="F2231" s="32">
        <v>-1.08</v>
      </c>
      <c r="G2231" s="68">
        <v>-16</v>
      </c>
      <c r="H2231" s="32">
        <v>6.73</v>
      </c>
      <c r="I2231" s="32">
        <v>7.81</v>
      </c>
      <c r="J2231" s="68">
        <v>116</v>
      </c>
      <c r="K2231" s="68">
        <v>100</v>
      </c>
      <c r="L2231" s="68">
        <v>250</v>
      </c>
      <c r="M2231" s="68">
        <v>0</v>
      </c>
      <c r="N2231" s="68">
        <v>250</v>
      </c>
      <c r="O2231" s="68">
        <v>150</v>
      </c>
      <c r="P2231" s="32">
        <v>10.11</v>
      </c>
      <c r="Q2231" s="32">
        <v>6.7400000000000002E-2</v>
      </c>
      <c r="R2231" s="33">
        <v>2.0132162970317247E-3</v>
      </c>
      <c r="S2231" s="68">
        <v>0</v>
      </c>
      <c r="T2231" s="31" t="s">
        <v>417</v>
      </c>
      <c r="U2231" s="31" t="s">
        <v>417</v>
      </c>
      <c r="V2231" s="31" t="s">
        <v>417</v>
      </c>
      <c r="W2231" s="30">
        <v>1</v>
      </c>
      <c r="X2231" s="30">
        <v>1</v>
      </c>
    </row>
    <row r="2232" spans="1:24" hidden="1" x14ac:dyDescent="0.35">
      <c r="A2232" t="str">
        <f t="shared" si="34"/>
        <v>1484PANLIN9</v>
      </c>
      <c r="B2232" s="28">
        <v>1484</v>
      </c>
      <c r="C2232" s="25" t="s">
        <v>230</v>
      </c>
      <c r="D2232" s="25" t="s">
        <v>229</v>
      </c>
      <c r="E2232" s="25" t="s">
        <v>446</v>
      </c>
      <c r="F2232" s="26">
        <v>1.08</v>
      </c>
      <c r="G2232" s="67">
        <v>16</v>
      </c>
      <c r="H2232" s="26">
        <v>7.4</v>
      </c>
      <c r="I2232" s="26">
        <v>6.32</v>
      </c>
      <c r="J2232" s="67">
        <v>94</v>
      </c>
      <c r="K2232" s="67">
        <v>110</v>
      </c>
      <c r="L2232" s="67">
        <v>230</v>
      </c>
      <c r="M2232" s="67">
        <v>0</v>
      </c>
      <c r="N2232" s="67">
        <v>230</v>
      </c>
      <c r="O2232" s="67">
        <v>120</v>
      </c>
      <c r="P2232" s="26">
        <v>8.0879999999999992</v>
      </c>
      <c r="Q2232" s="26">
        <v>6.7400000000000002E-2</v>
      </c>
      <c r="R2232" s="27">
        <v>2.1044391958357079E-3</v>
      </c>
      <c r="S2232" s="67">
        <v>0</v>
      </c>
      <c r="T2232" s="25" t="s">
        <v>417</v>
      </c>
      <c r="U2232" s="25" t="s">
        <v>417</v>
      </c>
      <c r="V2232" s="25" t="s">
        <v>417</v>
      </c>
      <c r="W2232" s="24">
        <v>1</v>
      </c>
      <c r="X2232" s="24">
        <v>1</v>
      </c>
    </row>
    <row r="2233" spans="1:24" hidden="1" x14ac:dyDescent="0.35">
      <c r="A2233" t="str">
        <f t="shared" si="34"/>
        <v>6194PANLIN9</v>
      </c>
      <c r="B2233" s="34">
        <v>6194</v>
      </c>
      <c r="C2233" s="31" t="s">
        <v>230</v>
      </c>
      <c r="D2233" s="31" t="s">
        <v>229</v>
      </c>
      <c r="E2233" s="31" t="s">
        <v>446</v>
      </c>
      <c r="F2233" s="32">
        <v>1.07</v>
      </c>
      <c r="G2233" s="68">
        <v>16</v>
      </c>
      <c r="H2233" s="32">
        <v>18.86</v>
      </c>
      <c r="I2233" s="32">
        <v>17.79</v>
      </c>
      <c r="J2233" s="68">
        <v>264</v>
      </c>
      <c r="K2233" s="68">
        <v>280</v>
      </c>
      <c r="L2233" s="68">
        <v>350</v>
      </c>
      <c r="M2233" s="68">
        <v>200</v>
      </c>
      <c r="N2233" s="68">
        <v>550</v>
      </c>
      <c r="O2233" s="68">
        <v>270</v>
      </c>
      <c r="P2233" s="32">
        <v>18.198</v>
      </c>
      <c r="Q2233" s="32">
        <v>6.7400000000000002E-2</v>
      </c>
      <c r="R2233" s="33">
        <v>2.6689499353947802E-3</v>
      </c>
      <c r="S2233" s="68">
        <v>0</v>
      </c>
      <c r="T2233" s="31" t="s">
        <v>417</v>
      </c>
      <c r="U2233" s="31" t="s">
        <v>417</v>
      </c>
      <c r="V2233" s="31" t="s">
        <v>417</v>
      </c>
      <c r="W2233" s="30">
        <v>1</v>
      </c>
      <c r="X2233" s="30">
        <v>1</v>
      </c>
    </row>
    <row r="2234" spans="1:24" hidden="1" x14ac:dyDescent="0.35">
      <c r="A2234" t="str">
        <f t="shared" si="34"/>
        <v>1484PROV</v>
      </c>
      <c r="B2234" s="28">
        <v>1484</v>
      </c>
      <c r="C2234" s="25" t="s">
        <v>112</v>
      </c>
      <c r="D2234" s="25" t="s">
        <v>255</v>
      </c>
      <c r="E2234" s="25" t="s">
        <v>446</v>
      </c>
      <c r="F2234" s="26">
        <v>1.07</v>
      </c>
      <c r="G2234" s="67">
        <v>0.44</v>
      </c>
      <c r="H2234" s="26">
        <v>15.05</v>
      </c>
      <c r="I2234" s="26">
        <v>13.98</v>
      </c>
      <c r="J2234" s="67">
        <v>5.58</v>
      </c>
      <c r="K2234" s="67">
        <v>6.01</v>
      </c>
      <c r="L2234" s="67">
        <v>8.5</v>
      </c>
      <c r="M2234" s="67">
        <v>0</v>
      </c>
      <c r="N2234" s="67">
        <v>8.5</v>
      </c>
      <c r="O2234" s="67">
        <v>2.4900000000000002</v>
      </c>
      <c r="P2234" s="26">
        <v>6.2359559999999998</v>
      </c>
      <c r="Q2234" s="26">
        <v>2.5044</v>
      </c>
      <c r="R2234" s="27">
        <v>1.6225507208094535E-3</v>
      </c>
      <c r="S2234" s="67">
        <v>0</v>
      </c>
      <c r="T2234" s="25" t="s">
        <v>417</v>
      </c>
      <c r="U2234" s="25" t="s">
        <v>417</v>
      </c>
      <c r="V2234" s="25" t="s">
        <v>417</v>
      </c>
      <c r="W2234" s="24">
        <v>1</v>
      </c>
      <c r="X2234" s="24">
        <v>1</v>
      </c>
    </row>
    <row r="2235" spans="1:24" hidden="1" x14ac:dyDescent="0.35">
      <c r="A2235" t="str">
        <f t="shared" si="34"/>
        <v>5469RANDRE</v>
      </c>
      <c r="B2235" s="34">
        <v>5469</v>
      </c>
      <c r="C2235" s="31" t="s">
        <v>245</v>
      </c>
      <c r="D2235" s="31" t="s">
        <v>497</v>
      </c>
      <c r="E2235" s="31" t="s">
        <v>446</v>
      </c>
      <c r="F2235" s="32">
        <v>1.07</v>
      </c>
      <c r="G2235" s="68">
        <v>0.38</v>
      </c>
      <c r="H2235" s="32">
        <v>6.66</v>
      </c>
      <c r="I2235" s="32">
        <v>5.59</v>
      </c>
      <c r="J2235" s="68">
        <v>1.96</v>
      </c>
      <c r="K2235" s="68">
        <v>2.34</v>
      </c>
      <c r="L2235" s="68">
        <v>17.75</v>
      </c>
      <c r="M2235" s="68">
        <v>0</v>
      </c>
      <c r="N2235" s="68">
        <v>17.75</v>
      </c>
      <c r="O2235" s="68">
        <v>15.42</v>
      </c>
      <c r="P2235" s="32">
        <v>43.965504000000003</v>
      </c>
      <c r="Q2235" s="32">
        <v>2.8512</v>
      </c>
      <c r="R2235" s="33">
        <v>6.3808327293998456E-3</v>
      </c>
      <c r="S2235" s="68">
        <v>0</v>
      </c>
      <c r="T2235" s="31" t="s">
        <v>417</v>
      </c>
      <c r="U2235" s="31" t="s">
        <v>417</v>
      </c>
      <c r="V2235" s="31" t="s">
        <v>417</v>
      </c>
      <c r="W2235" s="30">
        <v>1</v>
      </c>
      <c r="X2235" s="30">
        <v>1</v>
      </c>
    </row>
    <row r="2236" spans="1:24" hidden="1" x14ac:dyDescent="0.35">
      <c r="A2236" t="str">
        <f t="shared" si="34"/>
        <v>5487CAYNSAU</v>
      </c>
      <c r="B2236" s="28">
        <v>5487</v>
      </c>
      <c r="C2236" s="25" t="s">
        <v>54</v>
      </c>
      <c r="D2236" s="25" t="s">
        <v>221</v>
      </c>
      <c r="E2236" s="25" t="s">
        <v>446</v>
      </c>
      <c r="F2236" s="26">
        <v>1.07</v>
      </c>
      <c r="G2236" s="67">
        <v>0.33</v>
      </c>
      <c r="H2236" s="26">
        <v>13.51</v>
      </c>
      <c r="I2236" s="26">
        <v>12.44</v>
      </c>
      <c r="J2236" s="67">
        <v>3.81</v>
      </c>
      <c r="K2236" s="67">
        <v>4.1399999999999997</v>
      </c>
      <c r="L2236" s="67">
        <v>11.21</v>
      </c>
      <c r="M2236" s="67">
        <v>12</v>
      </c>
      <c r="N2236" s="67">
        <v>23.21</v>
      </c>
      <c r="O2236" s="67">
        <v>19.059999999999999</v>
      </c>
      <c r="P2236" s="26">
        <v>62.135599999999997</v>
      </c>
      <c r="Q2236" s="26">
        <v>3.26</v>
      </c>
      <c r="R2236" s="27">
        <v>6.5639143086330207E-3</v>
      </c>
      <c r="S2236" s="67">
        <v>0</v>
      </c>
      <c r="T2236" s="25" t="s">
        <v>417</v>
      </c>
      <c r="U2236" s="25" t="s">
        <v>417</v>
      </c>
      <c r="V2236" s="25" t="s">
        <v>417</v>
      </c>
      <c r="W2236" s="24">
        <v>1</v>
      </c>
      <c r="X2236" s="24">
        <v>1</v>
      </c>
    </row>
    <row r="2237" spans="1:24" hidden="1" x14ac:dyDescent="0.35">
      <c r="A2237" t="str">
        <f t="shared" si="34"/>
        <v>428316SCRDO</v>
      </c>
      <c r="B2237" s="34">
        <v>4283</v>
      </c>
      <c r="C2237" s="31" t="s">
        <v>480</v>
      </c>
      <c r="D2237" s="31" t="s">
        <v>481</v>
      </c>
      <c r="E2237" s="31" t="s">
        <v>446</v>
      </c>
      <c r="F2237" s="32">
        <v>-1.06</v>
      </c>
      <c r="G2237" s="68">
        <v>-1</v>
      </c>
      <c r="H2237" s="32">
        <v>66.09</v>
      </c>
      <c r="I2237" s="32">
        <v>67.150000000000006</v>
      </c>
      <c r="J2237" s="68">
        <v>63</v>
      </c>
      <c r="K2237" s="68">
        <v>62</v>
      </c>
      <c r="L2237" s="68">
        <v>17</v>
      </c>
      <c r="M2237" s="68">
        <v>70</v>
      </c>
      <c r="N2237" s="68">
        <v>87</v>
      </c>
      <c r="O2237" s="68">
        <v>25</v>
      </c>
      <c r="P2237" s="32">
        <v>26.65</v>
      </c>
      <c r="Q2237" s="32">
        <v>1.0660000000000001</v>
      </c>
      <c r="R2237" s="33">
        <v>5.0244002977612324E-3</v>
      </c>
      <c r="S2237" s="68">
        <v>0</v>
      </c>
      <c r="T2237" s="31" t="s">
        <v>417</v>
      </c>
      <c r="U2237" s="31" t="s">
        <v>417</v>
      </c>
      <c r="V2237" s="31" t="s">
        <v>417</v>
      </c>
      <c r="W2237" s="30">
        <v>1</v>
      </c>
      <c r="X2237" s="30">
        <v>1</v>
      </c>
    </row>
    <row r="2238" spans="1:24" hidden="1" x14ac:dyDescent="0.35">
      <c r="A2238" t="str">
        <f t="shared" si="34"/>
        <v>5423BLEUCHS</v>
      </c>
      <c r="B2238" s="28">
        <v>5423</v>
      </c>
      <c r="C2238" s="25" t="s">
        <v>172</v>
      </c>
      <c r="D2238" s="25" t="s">
        <v>465</v>
      </c>
      <c r="E2238" s="25" t="s">
        <v>446</v>
      </c>
      <c r="F2238" s="26">
        <v>1.06</v>
      </c>
      <c r="G2238" s="67">
        <v>4</v>
      </c>
      <c r="H2238" s="26">
        <v>8.16</v>
      </c>
      <c r="I2238" s="26">
        <v>7.1</v>
      </c>
      <c r="J2238" s="67">
        <v>27</v>
      </c>
      <c r="K2238" s="67">
        <v>31</v>
      </c>
      <c r="L2238" s="67">
        <v>133</v>
      </c>
      <c r="M2238" s="67">
        <v>0</v>
      </c>
      <c r="N2238" s="67">
        <v>133</v>
      </c>
      <c r="O2238" s="67">
        <v>102</v>
      </c>
      <c r="P2238" s="26">
        <v>26.826000000000001</v>
      </c>
      <c r="Q2238" s="26">
        <v>0.26300000000000001</v>
      </c>
      <c r="R2238" s="27">
        <v>5.967219398548061E-3</v>
      </c>
      <c r="S2238" s="67">
        <v>0</v>
      </c>
      <c r="T2238" s="25" t="s">
        <v>417</v>
      </c>
      <c r="U2238" s="25" t="s">
        <v>417</v>
      </c>
      <c r="V2238" s="25" t="s">
        <v>417</v>
      </c>
      <c r="W2238" s="24">
        <v>1</v>
      </c>
      <c r="X2238" s="24">
        <v>1</v>
      </c>
    </row>
    <row r="2239" spans="1:24" hidden="1" x14ac:dyDescent="0.35">
      <c r="A2239" t="str">
        <f t="shared" si="34"/>
        <v>6118BBQDC</v>
      </c>
      <c r="B2239" s="34">
        <v>6118</v>
      </c>
      <c r="C2239" s="31" t="s">
        <v>218</v>
      </c>
      <c r="D2239" s="31" t="s">
        <v>445</v>
      </c>
      <c r="E2239" s="31" t="s">
        <v>446</v>
      </c>
      <c r="F2239" s="32">
        <v>1.05</v>
      </c>
      <c r="G2239" s="68">
        <v>4</v>
      </c>
      <c r="H2239" s="32">
        <v>3.39</v>
      </c>
      <c r="I2239" s="32">
        <v>2.34</v>
      </c>
      <c r="J2239" s="68">
        <v>9</v>
      </c>
      <c r="K2239" s="68">
        <v>13</v>
      </c>
      <c r="L2239" s="68">
        <v>48</v>
      </c>
      <c r="M2239" s="68">
        <v>0</v>
      </c>
      <c r="N2239" s="68">
        <v>48</v>
      </c>
      <c r="O2239" s="68">
        <v>35</v>
      </c>
      <c r="P2239" s="32">
        <v>9.1419999999999995</v>
      </c>
      <c r="Q2239" s="32">
        <v>0.26119999999999999</v>
      </c>
      <c r="R2239" s="33">
        <v>1.7458402948762834E-3</v>
      </c>
      <c r="S2239" s="68">
        <v>0</v>
      </c>
      <c r="T2239" s="31" t="s">
        <v>417</v>
      </c>
      <c r="U2239" s="31" t="s">
        <v>417</v>
      </c>
      <c r="V2239" s="31" t="s">
        <v>417</v>
      </c>
      <c r="W2239" s="30">
        <v>1</v>
      </c>
      <c r="X2239" s="30">
        <v>1</v>
      </c>
    </row>
    <row r="2240" spans="1:24" hidden="1" x14ac:dyDescent="0.35">
      <c r="A2240" t="str">
        <f t="shared" si="34"/>
        <v>6192CAYNSAU</v>
      </c>
      <c r="B2240" s="28">
        <v>6192</v>
      </c>
      <c r="C2240" s="25" t="s">
        <v>54</v>
      </c>
      <c r="D2240" s="25" t="s">
        <v>221</v>
      </c>
      <c r="E2240" s="25" t="s">
        <v>446</v>
      </c>
      <c r="F2240" s="26">
        <v>-1.05</v>
      </c>
      <c r="G2240" s="67">
        <v>-0.32</v>
      </c>
      <c r="H2240" s="26">
        <v>10.74</v>
      </c>
      <c r="I2240" s="26">
        <v>11.79</v>
      </c>
      <c r="J2240" s="67">
        <v>3.61</v>
      </c>
      <c r="K2240" s="67">
        <v>3.29</v>
      </c>
      <c r="L2240" s="67">
        <v>7.38</v>
      </c>
      <c r="M2240" s="67">
        <v>12</v>
      </c>
      <c r="N2240" s="67">
        <v>19.38</v>
      </c>
      <c r="O2240" s="67">
        <v>16.079999999999998</v>
      </c>
      <c r="P2240" s="26">
        <v>52.4208</v>
      </c>
      <c r="Q2240" s="26">
        <v>3.26</v>
      </c>
      <c r="R2240" s="27">
        <v>1.1370256357843618E-2</v>
      </c>
      <c r="S2240" s="67">
        <v>0</v>
      </c>
      <c r="T2240" s="25" t="s">
        <v>417</v>
      </c>
      <c r="U2240" s="25" t="s">
        <v>417</v>
      </c>
      <c r="V2240" s="25" t="s">
        <v>417</v>
      </c>
      <c r="W2240" s="24">
        <v>1</v>
      </c>
      <c r="X2240" s="24">
        <v>1</v>
      </c>
    </row>
    <row r="2241" spans="1:24" hidden="1" x14ac:dyDescent="0.35">
      <c r="A2241" t="str">
        <f t="shared" si="34"/>
        <v>4269SAUCEGP</v>
      </c>
      <c r="B2241" s="34">
        <v>4269</v>
      </c>
      <c r="C2241" s="31" t="s">
        <v>42</v>
      </c>
      <c r="D2241" s="31" t="s">
        <v>209</v>
      </c>
      <c r="E2241" s="31" t="s">
        <v>446</v>
      </c>
      <c r="F2241" s="32">
        <v>1.05</v>
      </c>
      <c r="G2241" s="68">
        <v>0.36</v>
      </c>
      <c r="H2241" s="32">
        <v>19.53</v>
      </c>
      <c r="I2241" s="32">
        <v>18.48</v>
      </c>
      <c r="J2241" s="68">
        <v>6.41</v>
      </c>
      <c r="K2241" s="68">
        <v>6.76</v>
      </c>
      <c r="L2241" s="68">
        <v>4.76</v>
      </c>
      <c r="M2241" s="68">
        <v>6</v>
      </c>
      <c r="N2241" s="68">
        <v>10.76</v>
      </c>
      <c r="O2241" s="68">
        <v>3.99</v>
      </c>
      <c r="P2241" s="32">
        <v>11.517932999999999</v>
      </c>
      <c r="Q2241" s="32">
        <v>2.8866999999999998</v>
      </c>
      <c r="R2241" s="33">
        <v>2.1474527013240229E-3</v>
      </c>
      <c r="S2241" s="68">
        <v>0</v>
      </c>
      <c r="T2241" s="31" t="s">
        <v>417</v>
      </c>
      <c r="U2241" s="31" t="s">
        <v>417</v>
      </c>
      <c r="V2241" s="31" t="s">
        <v>417</v>
      </c>
      <c r="W2241" s="30">
        <v>1</v>
      </c>
      <c r="X2241" s="30">
        <v>1</v>
      </c>
    </row>
    <row r="2242" spans="1:24" hidden="1" x14ac:dyDescent="0.35">
      <c r="A2242" t="str">
        <f t="shared" si="34"/>
        <v>5457GRNPEPP</v>
      </c>
      <c r="B2242" s="28">
        <v>5457</v>
      </c>
      <c r="C2242" s="25" t="s">
        <v>57</v>
      </c>
      <c r="D2242" s="25" t="s">
        <v>212</v>
      </c>
      <c r="E2242" s="25" t="s">
        <v>446</v>
      </c>
      <c r="F2242" s="26">
        <v>1.05</v>
      </c>
      <c r="G2242" s="67">
        <v>0.16</v>
      </c>
      <c r="H2242" s="26">
        <v>51.5</v>
      </c>
      <c r="I2242" s="26">
        <v>50.45</v>
      </c>
      <c r="J2242" s="67">
        <v>7.69</v>
      </c>
      <c r="K2242" s="67">
        <v>7.87</v>
      </c>
      <c r="L2242" s="67">
        <v>3.06</v>
      </c>
      <c r="M2242" s="67">
        <v>12</v>
      </c>
      <c r="N2242" s="67">
        <v>15.06</v>
      </c>
      <c r="O2242" s="67">
        <v>7.2</v>
      </c>
      <c r="P2242" s="26">
        <v>47.16</v>
      </c>
      <c r="Q2242" s="26">
        <v>6.55</v>
      </c>
      <c r="R2242" s="27">
        <v>5.7334366989137625E-3</v>
      </c>
      <c r="S2242" s="67">
        <v>0</v>
      </c>
      <c r="T2242" s="25" t="s">
        <v>417</v>
      </c>
      <c r="U2242" s="25" t="s">
        <v>417</v>
      </c>
      <c r="V2242" s="25" t="s">
        <v>417</v>
      </c>
      <c r="W2242" s="24">
        <v>1</v>
      </c>
      <c r="X2242" s="24">
        <v>1</v>
      </c>
    </row>
    <row r="2243" spans="1:24" hidden="1" x14ac:dyDescent="0.35">
      <c r="A2243" t="str">
        <f t="shared" ref="A2243:A2306" si="35">B2243&amp;C2243</f>
        <v>4391ITSHAKE</v>
      </c>
      <c r="B2243" s="34">
        <v>4391</v>
      </c>
      <c r="C2243" s="31" t="s">
        <v>89</v>
      </c>
      <c r="D2243" s="31" t="s">
        <v>240</v>
      </c>
      <c r="E2243" s="31" t="s">
        <v>446</v>
      </c>
      <c r="F2243" s="32">
        <v>-1.05</v>
      </c>
      <c r="G2243" s="68">
        <v>-0.12</v>
      </c>
      <c r="H2243" s="32">
        <v>8.9600000000000009</v>
      </c>
      <c r="I2243" s="32">
        <v>10.01</v>
      </c>
      <c r="J2243" s="68">
        <v>1.1200000000000001</v>
      </c>
      <c r="K2243" s="68">
        <v>1.01</v>
      </c>
      <c r="L2243" s="68">
        <v>3</v>
      </c>
      <c r="M2243" s="68">
        <v>0</v>
      </c>
      <c r="N2243" s="68">
        <v>3</v>
      </c>
      <c r="O2243" s="68">
        <v>2</v>
      </c>
      <c r="P2243" s="32">
        <v>17.906600000000001</v>
      </c>
      <c r="Q2243" s="32">
        <v>8.9533000000000005</v>
      </c>
      <c r="R2243" s="33">
        <v>3.9908618432702046E-3</v>
      </c>
      <c r="S2243" s="68">
        <v>0</v>
      </c>
      <c r="T2243" s="31" t="s">
        <v>417</v>
      </c>
      <c r="U2243" s="31" t="s">
        <v>417</v>
      </c>
      <c r="V2243" s="31" t="s">
        <v>417</v>
      </c>
      <c r="W2243" s="30">
        <v>1</v>
      </c>
      <c r="X2243" s="30">
        <v>1</v>
      </c>
    </row>
    <row r="2244" spans="1:24" hidden="1" x14ac:dyDescent="0.35">
      <c r="A2244" t="str">
        <f t="shared" si="35"/>
        <v>5427SALAM</v>
      </c>
      <c r="B2244" s="28">
        <v>5427</v>
      </c>
      <c r="C2244" s="25" t="s">
        <v>254</v>
      </c>
      <c r="D2244" s="25" t="s">
        <v>253</v>
      </c>
      <c r="E2244" s="25" t="s">
        <v>446</v>
      </c>
      <c r="F2244" s="26">
        <v>1.04</v>
      </c>
      <c r="G2244" s="67">
        <v>0.18</v>
      </c>
      <c r="H2244" s="26">
        <v>11.8</v>
      </c>
      <c r="I2244" s="26">
        <v>10.76</v>
      </c>
      <c r="J2244" s="67">
        <v>1.83</v>
      </c>
      <c r="K2244" s="67">
        <v>2.0099999999999998</v>
      </c>
      <c r="L2244" s="67">
        <v>1.5</v>
      </c>
      <c r="M2244" s="67">
        <v>2</v>
      </c>
      <c r="N2244" s="67">
        <v>3.5</v>
      </c>
      <c r="O2244" s="67">
        <v>1.5</v>
      </c>
      <c r="P2244" s="26">
        <v>8.85</v>
      </c>
      <c r="Q2244" s="26">
        <v>5.9</v>
      </c>
      <c r="R2244" s="27">
        <v>1.4010451987154647E-3</v>
      </c>
      <c r="S2244" s="67">
        <v>0</v>
      </c>
      <c r="T2244" s="25" t="s">
        <v>417</v>
      </c>
      <c r="U2244" s="25" t="s">
        <v>417</v>
      </c>
      <c r="V2244" s="25" t="s">
        <v>417</v>
      </c>
      <c r="W2244" s="24">
        <v>1</v>
      </c>
      <c r="X2244" s="24">
        <v>1</v>
      </c>
    </row>
    <row r="2245" spans="1:24" hidden="1" x14ac:dyDescent="0.35">
      <c r="A2245" t="str">
        <f t="shared" si="35"/>
        <v>6194BVING</v>
      </c>
      <c r="B2245" s="34">
        <v>6194</v>
      </c>
      <c r="C2245" s="31" t="s">
        <v>169</v>
      </c>
      <c r="D2245" s="31" t="s">
        <v>168</v>
      </c>
      <c r="E2245" s="31" t="s">
        <v>446</v>
      </c>
      <c r="F2245" s="32">
        <v>-1.04</v>
      </c>
      <c r="G2245" s="68">
        <v>-4</v>
      </c>
      <c r="H2245" s="32">
        <v>0</v>
      </c>
      <c r="I2245" s="32">
        <v>1.04</v>
      </c>
      <c r="J2245" s="68">
        <v>4</v>
      </c>
      <c r="K2245" s="68">
        <v>0</v>
      </c>
      <c r="L2245" s="68">
        <v>16</v>
      </c>
      <c r="M2245" s="68">
        <v>0</v>
      </c>
      <c r="N2245" s="68">
        <v>16</v>
      </c>
      <c r="O2245" s="68">
        <v>16</v>
      </c>
      <c r="P2245" s="32">
        <v>4.1791999999999998</v>
      </c>
      <c r="Q2245" s="32">
        <v>0.26119999999999999</v>
      </c>
      <c r="R2245" s="33">
        <v>6.1292864985173449E-4</v>
      </c>
      <c r="S2245" s="68">
        <v>0</v>
      </c>
      <c r="T2245" s="31" t="s">
        <v>417</v>
      </c>
      <c r="U2245" s="31" t="s">
        <v>417</v>
      </c>
      <c r="V2245" s="31" t="s">
        <v>417</v>
      </c>
      <c r="W2245" s="30">
        <v>1</v>
      </c>
      <c r="X2245" s="30">
        <v>1</v>
      </c>
    </row>
    <row r="2246" spans="1:24" hidden="1" x14ac:dyDescent="0.35">
      <c r="A2246" t="str">
        <f t="shared" si="35"/>
        <v>6165CHEDCHS</v>
      </c>
      <c r="B2246" s="28">
        <v>6165</v>
      </c>
      <c r="C2246" s="25" t="s">
        <v>102</v>
      </c>
      <c r="D2246" s="25" t="s">
        <v>186</v>
      </c>
      <c r="E2246" s="25" t="s">
        <v>446</v>
      </c>
      <c r="F2246" s="26">
        <v>1.03</v>
      </c>
      <c r="G2246" s="67">
        <v>0.45</v>
      </c>
      <c r="H2246" s="26">
        <v>62.92</v>
      </c>
      <c r="I2246" s="26">
        <v>61.89</v>
      </c>
      <c r="J2246" s="67">
        <v>27.06</v>
      </c>
      <c r="K2246" s="67">
        <v>27.5</v>
      </c>
      <c r="L2246" s="67">
        <v>25.5</v>
      </c>
      <c r="M2246" s="67">
        <v>40</v>
      </c>
      <c r="N2246" s="67">
        <v>65.5</v>
      </c>
      <c r="O2246" s="67">
        <v>38</v>
      </c>
      <c r="P2246" s="26">
        <v>86.924999999999997</v>
      </c>
      <c r="Q2246" s="26">
        <v>2.2875000000000001</v>
      </c>
      <c r="R2246" s="27">
        <v>1.2868108776162693E-2</v>
      </c>
      <c r="S2246" s="67">
        <v>0</v>
      </c>
      <c r="T2246" s="25" t="s">
        <v>417</v>
      </c>
      <c r="U2246" s="25" t="s">
        <v>417</v>
      </c>
      <c r="V2246" s="25" t="s">
        <v>417</v>
      </c>
      <c r="W2246" s="24">
        <v>1</v>
      </c>
      <c r="X2246" s="24">
        <v>1</v>
      </c>
    </row>
    <row r="2247" spans="1:24" hidden="1" x14ac:dyDescent="0.35">
      <c r="A2247" t="str">
        <f t="shared" si="35"/>
        <v>5469PANLIN9</v>
      </c>
      <c r="B2247" s="34">
        <v>5469</v>
      </c>
      <c r="C2247" s="31" t="s">
        <v>230</v>
      </c>
      <c r="D2247" s="31" t="s">
        <v>229</v>
      </c>
      <c r="E2247" s="31" t="s">
        <v>446</v>
      </c>
      <c r="F2247" s="32">
        <v>-1.01</v>
      </c>
      <c r="G2247" s="68">
        <v>-15</v>
      </c>
      <c r="H2247" s="32">
        <v>9.2100000000000009</v>
      </c>
      <c r="I2247" s="32">
        <v>10.220000000000001</v>
      </c>
      <c r="J2247" s="68">
        <v>152</v>
      </c>
      <c r="K2247" s="68">
        <v>137</v>
      </c>
      <c r="L2247" s="68">
        <v>669</v>
      </c>
      <c r="M2247" s="68">
        <v>0</v>
      </c>
      <c r="N2247" s="68">
        <v>669</v>
      </c>
      <c r="O2247" s="68">
        <v>532</v>
      </c>
      <c r="P2247" s="32">
        <v>35.8568</v>
      </c>
      <c r="Q2247" s="32">
        <v>6.7400000000000002E-2</v>
      </c>
      <c r="R2247" s="33">
        <v>5.2039945456225038E-3</v>
      </c>
      <c r="S2247" s="68">
        <v>0</v>
      </c>
      <c r="T2247" s="31" t="s">
        <v>417</v>
      </c>
      <c r="U2247" s="31" t="s">
        <v>417</v>
      </c>
      <c r="V2247" s="31" t="s">
        <v>417</v>
      </c>
      <c r="W2247" s="30">
        <v>1</v>
      </c>
      <c r="X2247" s="30">
        <v>1</v>
      </c>
    </row>
    <row r="2248" spans="1:24" hidden="1" x14ac:dyDescent="0.35">
      <c r="A2248" t="str">
        <f t="shared" si="35"/>
        <v>4269RANCHCP</v>
      </c>
      <c r="B2248" s="28">
        <v>4269</v>
      </c>
      <c r="C2248" s="25" t="s">
        <v>246</v>
      </c>
      <c r="D2248" s="25" t="s">
        <v>457</v>
      </c>
      <c r="E2248" s="25" t="s">
        <v>446</v>
      </c>
      <c r="F2248" s="26">
        <v>-1.01</v>
      </c>
      <c r="G2248" s="67">
        <v>-5</v>
      </c>
      <c r="H2248" s="26">
        <v>25.83</v>
      </c>
      <c r="I2248" s="26">
        <v>26.84</v>
      </c>
      <c r="J2248" s="67">
        <v>133</v>
      </c>
      <c r="K2248" s="67">
        <v>128</v>
      </c>
      <c r="L2248" s="67">
        <v>128</v>
      </c>
      <c r="M2248" s="67">
        <v>240</v>
      </c>
      <c r="N2248" s="67">
        <v>368</v>
      </c>
      <c r="O2248" s="67">
        <v>240</v>
      </c>
      <c r="P2248" s="26">
        <v>48.432000000000002</v>
      </c>
      <c r="Q2248" s="26">
        <v>0.20180000000000001</v>
      </c>
      <c r="R2248" s="27">
        <v>9.0298692682554312E-3</v>
      </c>
      <c r="S2248" s="67">
        <v>0</v>
      </c>
      <c r="T2248" s="25" t="s">
        <v>417</v>
      </c>
      <c r="U2248" s="25" t="s">
        <v>417</v>
      </c>
      <c r="V2248" s="25" t="s">
        <v>417</v>
      </c>
      <c r="W2248" s="24">
        <v>1</v>
      </c>
      <c r="X2248" s="24">
        <v>1</v>
      </c>
    </row>
    <row r="2249" spans="1:24" hidden="1" x14ac:dyDescent="0.35">
      <c r="A2249" t="str">
        <f t="shared" si="35"/>
        <v>8724RANCHCP</v>
      </c>
      <c r="B2249" s="34">
        <v>8724</v>
      </c>
      <c r="C2249" s="31" t="s">
        <v>246</v>
      </c>
      <c r="D2249" s="31" t="s">
        <v>457</v>
      </c>
      <c r="E2249" s="31" t="s">
        <v>446</v>
      </c>
      <c r="F2249" s="32">
        <v>1.01</v>
      </c>
      <c r="G2249" s="68">
        <v>5</v>
      </c>
      <c r="H2249" s="32">
        <v>41.78</v>
      </c>
      <c r="I2249" s="32">
        <v>40.770000000000003</v>
      </c>
      <c r="J2249" s="68">
        <v>202</v>
      </c>
      <c r="K2249" s="68">
        <v>207</v>
      </c>
      <c r="L2249" s="68">
        <v>81</v>
      </c>
      <c r="M2249" s="68">
        <v>360</v>
      </c>
      <c r="N2249" s="68">
        <v>441</v>
      </c>
      <c r="O2249" s="68">
        <v>234</v>
      </c>
      <c r="P2249" s="32">
        <v>47.221200000000003</v>
      </c>
      <c r="Q2249" s="32">
        <v>0.20180000000000001</v>
      </c>
      <c r="R2249" s="33">
        <v>8.0676583586248522E-3</v>
      </c>
      <c r="S2249" s="68">
        <v>0</v>
      </c>
      <c r="T2249" s="31" t="s">
        <v>417</v>
      </c>
      <c r="U2249" s="31" t="s">
        <v>417</v>
      </c>
      <c r="V2249" s="31" t="s">
        <v>417</v>
      </c>
      <c r="W2249" s="30">
        <v>1</v>
      </c>
      <c r="X2249" s="30">
        <v>1</v>
      </c>
    </row>
    <row r="2250" spans="1:24" hidden="1" x14ac:dyDescent="0.35">
      <c r="A2250" t="str">
        <f t="shared" si="35"/>
        <v>5423WHIRL</v>
      </c>
      <c r="B2250" s="28">
        <v>5423</v>
      </c>
      <c r="C2250" s="25" t="s">
        <v>37</v>
      </c>
      <c r="D2250" s="25" t="s">
        <v>183</v>
      </c>
      <c r="E2250" s="25" t="s">
        <v>446</v>
      </c>
      <c r="F2250" s="26">
        <v>-1.01</v>
      </c>
      <c r="G2250" s="67">
        <v>-0.06</v>
      </c>
      <c r="H2250" s="26">
        <v>12.19</v>
      </c>
      <c r="I2250" s="26">
        <v>13.2</v>
      </c>
      <c r="J2250" s="67">
        <v>0.8</v>
      </c>
      <c r="K2250" s="67">
        <v>0.74</v>
      </c>
      <c r="L2250" s="67">
        <v>0.75</v>
      </c>
      <c r="M2250" s="67">
        <v>3</v>
      </c>
      <c r="N2250" s="67">
        <v>3.75</v>
      </c>
      <c r="O2250" s="67">
        <v>3</v>
      </c>
      <c r="P2250" s="26">
        <v>48.729900000000001</v>
      </c>
      <c r="Q2250" s="26">
        <v>16.243300000000001</v>
      </c>
      <c r="R2250" s="27">
        <v>1.0839558807474359E-2</v>
      </c>
      <c r="S2250" s="67">
        <v>0</v>
      </c>
      <c r="T2250" s="25" t="s">
        <v>417</v>
      </c>
      <c r="U2250" s="25" t="s">
        <v>417</v>
      </c>
      <c r="V2250" s="25" t="s">
        <v>417</v>
      </c>
      <c r="W2250" s="24">
        <v>1</v>
      </c>
      <c r="X2250" s="24">
        <v>1</v>
      </c>
    </row>
    <row r="2251" spans="1:24" hidden="1" x14ac:dyDescent="0.35">
      <c r="A2251" t="str">
        <f t="shared" si="35"/>
        <v>5465SALAM</v>
      </c>
      <c r="B2251" s="34">
        <v>5465</v>
      </c>
      <c r="C2251" s="31" t="s">
        <v>254</v>
      </c>
      <c r="D2251" s="31" t="s">
        <v>253</v>
      </c>
      <c r="E2251" s="31" t="s">
        <v>446</v>
      </c>
      <c r="F2251" s="32">
        <v>1</v>
      </c>
      <c r="G2251" s="68">
        <v>0.17</v>
      </c>
      <c r="H2251" s="32">
        <v>10.62</v>
      </c>
      <c r="I2251" s="32">
        <v>9.6199999999999992</v>
      </c>
      <c r="J2251" s="68">
        <v>1.63</v>
      </c>
      <c r="K2251" s="68">
        <v>1.8</v>
      </c>
      <c r="L2251" s="68">
        <v>0.3</v>
      </c>
      <c r="M2251" s="68">
        <v>3</v>
      </c>
      <c r="N2251" s="68">
        <v>3.3</v>
      </c>
      <c r="O2251" s="68">
        <v>1.5</v>
      </c>
      <c r="P2251" s="32">
        <v>8.85</v>
      </c>
      <c r="Q2251" s="32">
        <v>5.9</v>
      </c>
      <c r="R2251" s="33">
        <v>1.0814943509700663E-3</v>
      </c>
      <c r="S2251" s="68">
        <v>0</v>
      </c>
      <c r="T2251" s="31" t="s">
        <v>417</v>
      </c>
      <c r="U2251" s="31" t="s">
        <v>417</v>
      </c>
      <c r="V2251" s="31" t="s">
        <v>417</v>
      </c>
      <c r="W2251" s="30">
        <v>1</v>
      </c>
      <c r="X2251" s="30">
        <v>1</v>
      </c>
    </row>
    <row r="2252" spans="1:24" hidden="1" x14ac:dyDescent="0.35">
      <c r="A2252" t="str">
        <f t="shared" si="35"/>
        <v>6192SMANGP</v>
      </c>
      <c r="B2252" s="28">
        <v>6192</v>
      </c>
      <c r="C2252" s="25" t="s">
        <v>263</v>
      </c>
      <c r="D2252" s="25" t="s">
        <v>504</v>
      </c>
      <c r="E2252" s="25" t="s">
        <v>446</v>
      </c>
      <c r="F2252" s="26">
        <v>1</v>
      </c>
      <c r="G2252" s="67">
        <v>0.36</v>
      </c>
      <c r="H2252" s="26">
        <v>4.8600000000000003</v>
      </c>
      <c r="I2252" s="26">
        <v>3.86</v>
      </c>
      <c r="J2252" s="67">
        <v>1.4</v>
      </c>
      <c r="K2252" s="67">
        <v>1.76</v>
      </c>
      <c r="L2252" s="67">
        <v>9.6300000000000008</v>
      </c>
      <c r="M2252" s="67">
        <v>0</v>
      </c>
      <c r="N2252" s="67">
        <v>9.6300000000000008</v>
      </c>
      <c r="O2252" s="67">
        <v>7.88</v>
      </c>
      <c r="P2252" s="26">
        <v>21.853604000000001</v>
      </c>
      <c r="Q2252" s="26">
        <v>2.7732999999999999</v>
      </c>
      <c r="R2252" s="27">
        <v>4.7401237642843439E-3</v>
      </c>
      <c r="S2252" s="67">
        <v>0</v>
      </c>
      <c r="T2252" s="25" t="s">
        <v>417</v>
      </c>
      <c r="U2252" s="25" t="s">
        <v>417</v>
      </c>
      <c r="V2252" s="25" t="s">
        <v>417</v>
      </c>
      <c r="W2252" s="24">
        <v>1</v>
      </c>
      <c r="X2252" s="24">
        <v>1</v>
      </c>
    </row>
    <row r="2253" spans="1:24" hidden="1" x14ac:dyDescent="0.35">
      <c r="A2253" t="str">
        <f t="shared" si="35"/>
        <v>6172CORNFL</v>
      </c>
      <c r="B2253" s="34">
        <v>6172</v>
      </c>
      <c r="C2253" s="31" t="s">
        <v>194</v>
      </c>
      <c r="D2253" s="31" t="s">
        <v>471</v>
      </c>
      <c r="E2253" s="31" t="s">
        <v>446</v>
      </c>
      <c r="F2253" s="32">
        <v>-1</v>
      </c>
      <c r="G2253" s="68">
        <v>-2.4700000000000002</v>
      </c>
      <c r="H2253" s="32">
        <v>4.6500000000000004</v>
      </c>
      <c r="I2253" s="32">
        <v>5.65</v>
      </c>
      <c r="J2253" s="68">
        <v>13.96</v>
      </c>
      <c r="K2253" s="68">
        <v>11.49</v>
      </c>
      <c r="L2253" s="68">
        <v>25</v>
      </c>
      <c r="M2253" s="68">
        <v>50</v>
      </c>
      <c r="N2253" s="68">
        <v>75</v>
      </c>
      <c r="O2253" s="68">
        <v>63.5</v>
      </c>
      <c r="P2253" s="32">
        <v>25.654</v>
      </c>
      <c r="Q2253" s="32">
        <v>0.40400000000000003</v>
      </c>
      <c r="R2253" s="33">
        <v>6.6080037829495111E-3</v>
      </c>
      <c r="S2253" s="68">
        <v>0</v>
      </c>
      <c r="T2253" s="31" t="s">
        <v>417</v>
      </c>
      <c r="U2253" s="31" t="s">
        <v>417</v>
      </c>
      <c r="V2253" s="31" t="s">
        <v>417</v>
      </c>
      <c r="W2253" s="30">
        <v>1</v>
      </c>
      <c r="X2253" s="30">
        <v>1</v>
      </c>
    </row>
    <row r="2254" spans="1:24" hidden="1" x14ac:dyDescent="0.35">
      <c r="A2254" t="str">
        <f t="shared" si="35"/>
        <v>611812THIN</v>
      </c>
      <c r="B2254" s="28">
        <v>6118</v>
      </c>
      <c r="C2254" s="25" t="s">
        <v>116</v>
      </c>
      <c r="D2254" s="25" t="s">
        <v>264</v>
      </c>
      <c r="E2254" s="25" t="s">
        <v>446</v>
      </c>
      <c r="F2254" s="26">
        <v>1</v>
      </c>
      <c r="G2254" s="67">
        <v>2</v>
      </c>
      <c r="H2254" s="26">
        <v>52.88</v>
      </c>
      <c r="I2254" s="26">
        <v>51.88</v>
      </c>
      <c r="J2254" s="67">
        <v>104</v>
      </c>
      <c r="K2254" s="67">
        <v>106</v>
      </c>
      <c r="L2254" s="67">
        <v>89</v>
      </c>
      <c r="M2254" s="67">
        <v>120</v>
      </c>
      <c r="N2254" s="67">
        <v>209</v>
      </c>
      <c r="O2254" s="67">
        <v>103</v>
      </c>
      <c r="P2254" s="26">
        <v>51.376399999999997</v>
      </c>
      <c r="Q2254" s="26">
        <v>0.49880000000000002</v>
      </c>
      <c r="R2254" s="27">
        <v>9.8113092677403063E-3</v>
      </c>
      <c r="S2254" s="67">
        <v>0</v>
      </c>
      <c r="T2254" s="25" t="s">
        <v>417</v>
      </c>
      <c r="U2254" s="25" t="s">
        <v>417</v>
      </c>
      <c r="V2254" s="25" t="s">
        <v>417</v>
      </c>
      <c r="W2254" s="24">
        <v>1</v>
      </c>
      <c r="X2254" s="24">
        <v>1</v>
      </c>
    </row>
    <row r="2255" spans="1:24" hidden="1" x14ac:dyDescent="0.35">
      <c r="A2255" t="str">
        <f t="shared" si="35"/>
        <v>439116PIZBO</v>
      </c>
      <c r="B2255" s="34">
        <v>4391</v>
      </c>
      <c r="C2255" s="31" t="s">
        <v>180</v>
      </c>
      <c r="D2255" s="31" t="s">
        <v>179</v>
      </c>
      <c r="E2255" s="31" t="s">
        <v>446</v>
      </c>
      <c r="F2255" s="32">
        <v>-0.99</v>
      </c>
      <c r="G2255" s="68">
        <v>-2</v>
      </c>
      <c r="H2255" s="32">
        <v>12.39</v>
      </c>
      <c r="I2255" s="32">
        <v>13.38</v>
      </c>
      <c r="J2255" s="68">
        <v>27</v>
      </c>
      <c r="K2255" s="68">
        <v>25</v>
      </c>
      <c r="L2255" s="68">
        <v>25</v>
      </c>
      <c r="M2255" s="68">
        <v>50</v>
      </c>
      <c r="N2255" s="68">
        <v>75</v>
      </c>
      <c r="O2255" s="68">
        <v>50</v>
      </c>
      <c r="P2255" s="32">
        <v>24.78</v>
      </c>
      <c r="Q2255" s="32">
        <v>0.49559999999999998</v>
      </c>
      <c r="R2255" s="33">
        <v>5.5227433726243768E-3</v>
      </c>
      <c r="S2255" s="68">
        <v>0</v>
      </c>
      <c r="T2255" s="31" t="s">
        <v>417</v>
      </c>
      <c r="U2255" s="31" t="s">
        <v>417</v>
      </c>
      <c r="V2255" s="31" t="s">
        <v>417</v>
      </c>
      <c r="W2255" s="30">
        <v>1</v>
      </c>
      <c r="X2255" s="30">
        <v>1</v>
      </c>
    </row>
    <row r="2256" spans="1:24" hidden="1" x14ac:dyDescent="0.35">
      <c r="A2256" t="str">
        <f t="shared" si="35"/>
        <v>5465HAM</v>
      </c>
      <c r="B2256" s="28">
        <v>5465</v>
      </c>
      <c r="C2256" s="25" t="s">
        <v>214</v>
      </c>
      <c r="D2256" s="25" t="s">
        <v>26</v>
      </c>
      <c r="E2256" s="25" t="s">
        <v>446</v>
      </c>
      <c r="F2256" s="26">
        <v>0.99</v>
      </c>
      <c r="G2256" s="67">
        <v>0.31</v>
      </c>
      <c r="H2256" s="26">
        <v>117.41</v>
      </c>
      <c r="I2256" s="26">
        <v>116.42</v>
      </c>
      <c r="J2256" s="67">
        <v>36.19</v>
      </c>
      <c r="K2256" s="67">
        <v>36.5</v>
      </c>
      <c r="L2256" s="67">
        <v>12.5</v>
      </c>
      <c r="M2256" s="67">
        <v>40</v>
      </c>
      <c r="N2256" s="67">
        <v>52.5</v>
      </c>
      <c r="O2256" s="67">
        <v>16</v>
      </c>
      <c r="P2256" s="26">
        <v>51.472000000000001</v>
      </c>
      <c r="Q2256" s="26">
        <v>3.2170000000000001</v>
      </c>
      <c r="R2256" s="27">
        <v>6.2900200263425144E-3</v>
      </c>
      <c r="S2256" s="67">
        <v>0</v>
      </c>
      <c r="T2256" s="25" t="s">
        <v>417</v>
      </c>
      <c r="U2256" s="25" t="s">
        <v>417</v>
      </c>
      <c r="V2256" s="25" t="s">
        <v>417</v>
      </c>
      <c r="W2256" s="24">
        <v>1</v>
      </c>
      <c r="X2256" s="24">
        <v>1</v>
      </c>
    </row>
    <row r="2257" spans="1:24" hidden="1" x14ac:dyDescent="0.35">
      <c r="A2257" t="str">
        <f t="shared" si="35"/>
        <v>5457BLEUCHS</v>
      </c>
      <c r="B2257" s="34">
        <v>5457</v>
      </c>
      <c r="C2257" s="31" t="s">
        <v>172</v>
      </c>
      <c r="D2257" s="31" t="s">
        <v>465</v>
      </c>
      <c r="E2257" s="31" t="s">
        <v>446</v>
      </c>
      <c r="F2257" s="32">
        <v>-0.98</v>
      </c>
      <c r="G2257" s="68">
        <v>-3.75</v>
      </c>
      <c r="H2257" s="32">
        <v>7.37</v>
      </c>
      <c r="I2257" s="32">
        <v>8.35</v>
      </c>
      <c r="J2257" s="68">
        <v>31.75</v>
      </c>
      <c r="K2257" s="68">
        <v>28</v>
      </c>
      <c r="L2257" s="68">
        <v>95</v>
      </c>
      <c r="M2257" s="68">
        <v>0</v>
      </c>
      <c r="N2257" s="68">
        <v>95</v>
      </c>
      <c r="O2257" s="68">
        <v>67</v>
      </c>
      <c r="P2257" s="32">
        <v>17.620999999999999</v>
      </c>
      <c r="Q2257" s="32">
        <v>0.26300000000000001</v>
      </c>
      <c r="R2257" s="33">
        <v>2.1422580167845505E-3</v>
      </c>
      <c r="S2257" s="68">
        <v>0</v>
      </c>
      <c r="T2257" s="31" t="s">
        <v>417</v>
      </c>
      <c r="U2257" s="31" t="s">
        <v>417</v>
      </c>
      <c r="V2257" s="31" t="s">
        <v>417</v>
      </c>
      <c r="W2257" s="30">
        <v>1</v>
      </c>
      <c r="X2257" s="30">
        <v>1</v>
      </c>
    </row>
    <row r="2258" spans="1:24" hidden="1" x14ac:dyDescent="0.35">
      <c r="A2258" t="str">
        <f t="shared" si="35"/>
        <v>4269BLKOLIV</v>
      </c>
      <c r="B2258" s="28">
        <v>4269</v>
      </c>
      <c r="C2258" s="25" t="s">
        <v>72</v>
      </c>
      <c r="D2258" s="25" t="s">
        <v>171</v>
      </c>
      <c r="E2258" s="25" t="s">
        <v>446</v>
      </c>
      <c r="F2258" s="26">
        <v>0.98</v>
      </c>
      <c r="G2258" s="67">
        <v>0.18</v>
      </c>
      <c r="H2258" s="26">
        <v>11.33</v>
      </c>
      <c r="I2258" s="26">
        <v>10.35</v>
      </c>
      <c r="J2258" s="67">
        <v>1.95</v>
      </c>
      <c r="K2258" s="67">
        <v>2.14</v>
      </c>
      <c r="L2258" s="67">
        <v>9.59</v>
      </c>
      <c r="M2258" s="67">
        <v>0</v>
      </c>
      <c r="N2258" s="67">
        <v>9.59</v>
      </c>
      <c r="O2258" s="67">
        <v>7.47</v>
      </c>
      <c r="P2258" s="26">
        <v>39.815100000000001</v>
      </c>
      <c r="Q2258" s="26">
        <v>5.33</v>
      </c>
      <c r="R2258" s="27">
        <v>7.4232975698405356E-3</v>
      </c>
      <c r="S2258" s="67">
        <v>0</v>
      </c>
      <c r="T2258" s="25" t="s">
        <v>417</v>
      </c>
      <c r="U2258" s="25" t="s">
        <v>417</v>
      </c>
      <c r="V2258" s="25" t="s">
        <v>417</v>
      </c>
      <c r="W2258" s="24">
        <v>1</v>
      </c>
      <c r="X2258" s="24">
        <v>1</v>
      </c>
    </row>
    <row r="2259" spans="1:24" hidden="1" x14ac:dyDescent="0.35">
      <c r="A2259" t="str">
        <f t="shared" si="35"/>
        <v>4293BBARBSAU</v>
      </c>
      <c r="B2259" s="34">
        <v>4293</v>
      </c>
      <c r="C2259" s="31" t="s">
        <v>49</v>
      </c>
      <c r="D2259" s="31" t="s">
        <v>219</v>
      </c>
      <c r="E2259" s="31" t="s">
        <v>446</v>
      </c>
      <c r="F2259" s="32">
        <v>0.98</v>
      </c>
      <c r="G2259" s="68">
        <v>0.18</v>
      </c>
      <c r="H2259" s="32">
        <v>19.760000000000002</v>
      </c>
      <c r="I2259" s="32">
        <v>18.78</v>
      </c>
      <c r="J2259" s="68">
        <v>3.49</v>
      </c>
      <c r="K2259" s="68">
        <v>3.68</v>
      </c>
      <c r="L2259" s="68">
        <v>11.29</v>
      </c>
      <c r="M2259" s="68">
        <v>0</v>
      </c>
      <c r="N2259" s="68">
        <v>11.29</v>
      </c>
      <c r="O2259" s="68">
        <v>7.63</v>
      </c>
      <c r="P2259" s="32">
        <v>41.125700000000002</v>
      </c>
      <c r="Q2259" s="32">
        <v>5.39</v>
      </c>
      <c r="R2259" s="33">
        <v>8.1894094428128193E-3</v>
      </c>
      <c r="S2259" s="68">
        <v>0</v>
      </c>
      <c r="T2259" s="31" t="s">
        <v>417</v>
      </c>
      <c r="U2259" s="31" t="s">
        <v>417</v>
      </c>
      <c r="V2259" s="31" t="s">
        <v>417</v>
      </c>
      <c r="W2259" s="30">
        <v>1</v>
      </c>
      <c r="X2259" s="30">
        <v>1</v>
      </c>
    </row>
    <row r="2260" spans="1:24" hidden="1" x14ac:dyDescent="0.35">
      <c r="A2260" t="str">
        <f t="shared" si="35"/>
        <v>6182GAROIL</v>
      </c>
      <c r="B2260" s="28">
        <v>6182</v>
      </c>
      <c r="C2260" s="25" t="s">
        <v>64</v>
      </c>
      <c r="D2260" s="25" t="s">
        <v>498</v>
      </c>
      <c r="E2260" s="25" t="s">
        <v>446</v>
      </c>
      <c r="F2260" s="26">
        <v>-0.98</v>
      </c>
      <c r="G2260" s="67">
        <v>-0.11</v>
      </c>
      <c r="H2260" s="26">
        <v>87.1</v>
      </c>
      <c r="I2260" s="26">
        <v>88.08</v>
      </c>
      <c r="J2260" s="67">
        <v>9.52</v>
      </c>
      <c r="K2260" s="67">
        <v>9.41</v>
      </c>
      <c r="L2260" s="67">
        <v>11.4</v>
      </c>
      <c r="M2260" s="67">
        <v>18</v>
      </c>
      <c r="N2260" s="67">
        <v>29.4</v>
      </c>
      <c r="O2260" s="67">
        <v>20</v>
      </c>
      <c r="P2260" s="26">
        <v>185.334</v>
      </c>
      <c r="Q2260" s="26">
        <v>9.2667000000000002</v>
      </c>
      <c r="R2260" s="27">
        <v>3.0807684144623072E-2</v>
      </c>
      <c r="S2260" s="67">
        <v>0</v>
      </c>
      <c r="T2260" s="25" t="s">
        <v>417</v>
      </c>
      <c r="U2260" s="25" t="s">
        <v>417</v>
      </c>
      <c r="V2260" s="25" t="s">
        <v>417</v>
      </c>
      <c r="W2260" s="24">
        <v>1</v>
      </c>
      <c r="X2260" s="24">
        <v>1</v>
      </c>
    </row>
    <row r="2261" spans="1:24" hidden="1" x14ac:dyDescent="0.35">
      <c r="A2261" t="str">
        <f t="shared" si="35"/>
        <v>1484CAYNSAU</v>
      </c>
      <c r="B2261" s="34">
        <v>1484</v>
      </c>
      <c r="C2261" s="31" t="s">
        <v>54</v>
      </c>
      <c r="D2261" s="31" t="s">
        <v>221</v>
      </c>
      <c r="E2261" s="31" t="s">
        <v>446</v>
      </c>
      <c r="F2261" s="32">
        <v>0.97</v>
      </c>
      <c r="G2261" s="68">
        <v>0.3</v>
      </c>
      <c r="H2261" s="32">
        <v>7.21</v>
      </c>
      <c r="I2261" s="32">
        <v>6.24</v>
      </c>
      <c r="J2261" s="68">
        <v>1.92</v>
      </c>
      <c r="K2261" s="68">
        <v>2.21</v>
      </c>
      <c r="L2261" s="68">
        <v>14.4</v>
      </c>
      <c r="M2261" s="68">
        <v>0</v>
      </c>
      <c r="N2261" s="68">
        <v>14.4</v>
      </c>
      <c r="O2261" s="68">
        <v>12.19</v>
      </c>
      <c r="P2261" s="32">
        <v>39.739400000000003</v>
      </c>
      <c r="Q2261" s="32">
        <v>3.26</v>
      </c>
      <c r="R2261" s="33">
        <v>1.0339904918273189E-2</v>
      </c>
      <c r="S2261" s="68">
        <v>0</v>
      </c>
      <c r="T2261" s="31" t="s">
        <v>417</v>
      </c>
      <c r="U2261" s="31" t="s">
        <v>417</v>
      </c>
      <c r="V2261" s="31" t="s">
        <v>417</v>
      </c>
      <c r="W2261" s="30">
        <v>1</v>
      </c>
      <c r="X2261" s="30">
        <v>1</v>
      </c>
    </row>
    <row r="2262" spans="1:24" hidden="1" x14ac:dyDescent="0.35">
      <c r="A2262" t="str">
        <f t="shared" si="35"/>
        <v>4293RANCHPK</v>
      </c>
      <c r="B2262" s="28">
        <v>4293</v>
      </c>
      <c r="C2262" s="25" t="s">
        <v>200</v>
      </c>
      <c r="D2262" s="25" t="s">
        <v>466</v>
      </c>
      <c r="E2262" s="25" t="s">
        <v>446</v>
      </c>
      <c r="F2262" s="26">
        <v>-0.95</v>
      </c>
      <c r="G2262" s="67">
        <v>-4</v>
      </c>
      <c r="H2262" s="26">
        <v>4.32</v>
      </c>
      <c r="I2262" s="26">
        <v>5.27</v>
      </c>
      <c r="J2262" s="67">
        <v>22</v>
      </c>
      <c r="K2262" s="67">
        <v>18</v>
      </c>
      <c r="L2262" s="67">
        <v>66</v>
      </c>
      <c r="M2262" s="67">
        <v>0</v>
      </c>
      <c r="N2262" s="67">
        <v>66</v>
      </c>
      <c r="O2262" s="67">
        <v>48</v>
      </c>
      <c r="P2262" s="26">
        <v>11.4816</v>
      </c>
      <c r="Q2262" s="26">
        <v>0.2392</v>
      </c>
      <c r="R2262" s="27">
        <v>2.2863446326408954E-3</v>
      </c>
      <c r="S2262" s="67">
        <v>0</v>
      </c>
      <c r="T2262" s="25" t="s">
        <v>417</v>
      </c>
      <c r="U2262" s="25" t="s">
        <v>417</v>
      </c>
      <c r="V2262" s="25" t="s">
        <v>417</v>
      </c>
      <c r="W2262" s="24">
        <v>1</v>
      </c>
      <c r="X2262" s="24">
        <v>1</v>
      </c>
    </row>
    <row r="2263" spans="1:24" hidden="1" x14ac:dyDescent="0.35">
      <c r="A2263" t="str">
        <f t="shared" si="35"/>
        <v>5477DTOMATOE</v>
      </c>
      <c r="B2263" s="34">
        <v>5477</v>
      </c>
      <c r="C2263" s="31" t="s">
        <v>80</v>
      </c>
      <c r="D2263" s="31" t="s">
        <v>195</v>
      </c>
      <c r="E2263" s="31" t="s">
        <v>446</v>
      </c>
      <c r="F2263" s="32">
        <v>0.95</v>
      </c>
      <c r="G2263" s="68">
        <v>0.17</v>
      </c>
      <c r="H2263" s="32">
        <v>6.09</v>
      </c>
      <c r="I2263" s="32">
        <v>5.14</v>
      </c>
      <c r="J2263" s="68">
        <v>0.94</v>
      </c>
      <c r="K2263" s="68">
        <v>1.1100000000000001</v>
      </c>
      <c r="L2263" s="68">
        <v>5</v>
      </c>
      <c r="M2263" s="68">
        <v>0</v>
      </c>
      <c r="N2263" s="68">
        <v>5</v>
      </c>
      <c r="O2263" s="68">
        <v>3.89</v>
      </c>
      <c r="P2263" s="32">
        <v>21.388387000000002</v>
      </c>
      <c r="Q2263" s="32">
        <v>5.4983000000000004</v>
      </c>
      <c r="R2263" s="33">
        <v>6.1892086842853756E-3</v>
      </c>
      <c r="S2263" s="68">
        <v>0</v>
      </c>
      <c r="T2263" s="31" t="s">
        <v>417</v>
      </c>
      <c r="U2263" s="31" t="s">
        <v>417</v>
      </c>
      <c r="V2263" s="31" t="s">
        <v>417</v>
      </c>
      <c r="W2263" s="30">
        <v>1</v>
      </c>
      <c r="X2263" s="30">
        <v>1</v>
      </c>
    </row>
    <row r="2264" spans="1:24" hidden="1" x14ac:dyDescent="0.35">
      <c r="A2264" t="str">
        <f t="shared" si="35"/>
        <v>429312PIZBO</v>
      </c>
      <c r="B2264" s="28">
        <v>4293</v>
      </c>
      <c r="C2264" s="25" t="s">
        <v>176</v>
      </c>
      <c r="D2264" s="25" t="s">
        <v>175</v>
      </c>
      <c r="E2264" s="25" t="s">
        <v>446</v>
      </c>
      <c r="F2264" s="26">
        <v>0.94</v>
      </c>
      <c r="G2264" s="67">
        <v>3</v>
      </c>
      <c r="H2264" s="26">
        <v>168.23</v>
      </c>
      <c r="I2264" s="26">
        <v>167.29</v>
      </c>
      <c r="J2264" s="67">
        <v>536</v>
      </c>
      <c r="K2264" s="67">
        <v>539</v>
      </c>
      <c r="L2264" s="67">
        <v>742</v>
      </c>
      <c r="M2264" s="67">
        <v>500</v>
      </c>
      <c r="N2264" s="67">
        <v>1242</v>
      </c>
      <c r="O2264" s="67">
        <v>703</v>
      </c>
      <c r="P2264" s="26">
        <v>219.40629999999999</v>
      </c>
      <c r="Q2264" s="26">
        <v>0.31209999999999999</v>
      </c>
      <c r="R2264" s="27">
        <v>4.3690636877490772E-2</v>
      </c>
      <c r="S2264" s="67">
        <v>0</v>
      </c>
      <c r="T2264" s="25" t="s">
        <v>417</v>
      </c>
      <c r="U2264" s="25" t="s">
        <v>417</v>
      </c>
      <c r="V2264" s="25" t="s">
        <v>417</v>
      </c>
      <c r="W2264" s="24">
        <v>1</v>
      </c>
      <c r="X2264" s="24">
        <v>1</v>
      </c>
    </row>
    <row r="2265" spans="1:24" hidden="1" x14ac:dyDescent="0.35">
      <c r="A2265" t="str">
        <f t="shared" si="35"/>
        <v>6194CAYNSAU</v>
      </c>
      <c r="B2265" s="34">
        <v>6194</v>
      </c>
      <c r="C2265" s="31" t="s">
        <v>54</v>
      </c>
      <c r="D2265" s="31" t="s">
        <v>221</v>
      </c>
      <c r="E2265" s="31" t="s">
        <v>446</v>
      </c>
      <c r="F2265" s="32">
        <v>-0.94</v>
      </c>
      <c r="G2265" s="68">
        <v>-0.28999999999999998</v>
      </c>
      <c r="H2265" s="32">
        <v>7.75</v>
      </c>
      <c r="I2265" s="32">
        <v>8.69</v>
      </c>
      <c r="J2265" s="68">
        <v>2.67</v>
      </c>
      <c r="K2265" s="68">
        <v>2.38</v>
      </c>
      <c r="L2265" s="68">
        <v>21.67</v>
      </c>
      <c r="M2265" s="68">
        <v>0</v>
      </c>
      <c r="N2265" s="68">
        <v>21.67</v>
      </c>
      <c r="O2265" s="68">
        <v>19.29</v>
      </c>
      <c r="P2265" s="32">
        <v>62.885399999999997</v>
      </c>
      <c r="Q2265" s="32">
        <v>3.26</v>
      </c>
      <c r="R2265" s="33">
        <v>9.2228807708140941E-3</v>
      </c>
      <c r="S2265" s="68">
        <v>0</v>
      </c>
      <c r="T2265" s="31" t="s">
        <v>417</v>
      </c>
      <c r="U2265" s="31" t="s">
        <v>417</v>
      </c>
      <c r="V2265" s="31" t="s">
        <v>417</v>
      </c>
      <c r="W2265" s="30">
        <v>1</v>
      </c>
      <c r="X2265" s="30">
        <v>1</v>
      </c>
    </row>
    <row r="2266" spans="1:24" hidden="1" x14ac:dyDescent="0.35">
      <c r="A2266" t="str">
        <f t="shared" si="35"/>
        <v>4239PROV</v>
      </c>
      <c r="B2266" s="28">
        <v>4239</v>
      </c>
      <c r="C2266" s="25" t="s">
        <v>112</v>
      </c>
      <c r="D2266" s="25" t="s">
        <v>255</v>
      </c>
      <c r="E2266" s="25" t="s">
        <v>446</v>
      </c>
      <c r="F2266" s="26">
        <v>0.94</v>
      </c>
      <c r="G2266" s="67">
        <v>0.25</v>
      </c>
      <c r="H2266" s="26">
        <v>20.079999999999998</v>
      </c>
      <c r="I2266" s="26">
        <v>19.14</v>
      </c>
      <c r="J2266" s="67">
        <v>5.09</v>
      </c>
      <c r="K2266" s="67">
        <v>5.34</v>
      </c>
      <c r="L2266" s="67">
        <v>7.5</v>
      </c>
      <c r="M2266" s="67">
        <v>0</v>
      </c>
      <c r="N2266" s="67">
        <v>7.5</v>
      </c>
      <c r="O2266" s="67">
        <v>2.16</v>
      </c>
      <c r="P2266" s="26">
        <v>8.1144719999999992</v>
      </c>
      <c r="Q2266" s="26">
        <v>3.7566999999999999</v>
      </c>
      <c r="R2266" s="27">
        <v>1.7683281432122138E-3</v>
      </c>
      <c r="S2266" s="67">
        <v>0</v>
      </c>
      <c r="T2266" s="25" t="s">
        <v>417</v>
      </c>
      <c r="U2266" s="25" t="s">
        <v>417</v>
      </c>
      <c r="V2266" s="25" t="s">
        <v>417</v>
      </c>
      <c r="W2266" s="24">
        <v>1</v>
      </c>
      <c r="X2266" s="24">
        <v>1</v>
      </c>
    </row>
    <row r="2267" spans="1:24" hidden="1" x14ac:dyDescent="0.35">
      <c r="A2267" t="str">
        <f t="shared" si="35"/>
        <v>5477TOTS</v>
      </c>
      <c r="B2267" s="34">
        <v>5477</v>
      </c>
      <c r="C2267" s="31" t="s">
        <v>383</v>
      </c>
      <c r="D2267" s="31" t="s">
        <v>522</v>
      </c>
      <c r="E2267" s="31" t="s">
        <v>446</v>
      </c>
      <c r="F2267" s="32">
        <v>-0.94</v>
      </c>
      <c r="G2267" s="68">
        <v>-0.5</v>
      </c>
      <c r="H2267" s="32">
        <v>34.700000000000003</v>
      </c>
      <c r="I2267" s="32">
        <v>35.64</v>
      </c>
      <c r="J2267" s="68">
        <v>19</v>
      </c>
      <c r="K2267" s="68">
        <v>18.5</v>
      </c>
      <c r="L2267" s="68">
        <v>8</v>
      </c>
      <c r="M2267" s="68">
        <v>20</v>
      </c>
      <c r="N2267" s="68">
        <v>28</v>
      </c>
      <c r="O2267" s="68">
        <v>9.5</v>
      </c>
      <c r="P2267" s="32">
        <v>17.8125</v>
      </c>
      <c r="Q2267" s="32">
        <v>1.875</v>
      </c>
      <c r="R2267" s="33">
        <v>5.1544457134066841E-3</v>
      </c>
      <c r="S2267" s="68">
        <v>0</v>
      </c>
      <c r="T2267" s="31" t="s">
        <v>417</v>
      </c>
      <c r="U2267" s="31" t="s">
        <v>417</v>
      </c>
      <c r="V2267" s="31" t="s">
        <v>417</v>
      </c>
      <c r="W2267" s="30">
        <v>1</v>
      </c>
      <c r="X2267" s="30">
        <v>1</v>
      </c>
    </row>
    <row r="2268" spans="1:24" hidden="1" x14ac:dyDescent="0.35">
      <c r="A2268" t="str">
        <f t="shared" si="35"/>
        <v>5487TOTS</v>
      </c>
      <c r="B2268" s="28">
        <v>5487</v>
      </c>
      <c r="C2268" s="25" t="s">
        <v>383</v>
      </c>
      <c r="D2268" s="25" t="s">
        <v>522</v>
      </c>
      <c r="E2268" s="25" t="s">
        <v>446</v>
      </c>
      <c r="F2268" s="26">
        <v>-0.94</v>
      </c>
      <c r="G2268" s="67">
        <v>-0.5</v>
      </c>
      <c r="H2268" s="26">
        <v>67.510000000000005</v>
      </c>
      <c r="I2268" s="26">
        <v>68.45</v>
      </c>
      <c r="J2268" s="67">
        <v>36.5</v>
      </c>
      <c r="K2268" s="67">
        <v>36</v>
      </c>
      <c r="L2268" s="67">
        <v>8.5</v>
      </c>
      <c r="M2268" s="67">
        <v>28</v>
      </c>
      <c r="N2268" s="67">
        <v>36.5</v>
      </c>
      <c r="O2268" s="67">
        <v>0.5</v>
      </c>
      <c r="P2268" s="26">
        <v>0.9375</v>
      </c>
      <c r="Q2268" s="26">
        <v>1.875</v>
      </c>
      <c r="R2268" s="27">
        <v>9.9036134910477353E-5</v>
      </c>
      <c r="S2268" s="67">
        <v>0</v>
      </c>
      <c r="T2268" s="25" t="s">
        <v>417</v>
      </c>
      <c r="U2268" s="25" t="s">
        <v>417</v>
      </c>
      <c r="V2268" s="25" t="s">
        <v>417</v>
      </c>
      <c r="W2268" s="24">
        <v>1</v>
      </c>
      <c r="X2268" s="24">
        <v>1</v>
      </c>
    </row>
    <row r="2269" spans="1:24" hidden="1" x14ac:dyDescent="0.35">
      <c r="A2269" t="str">
        <f t="shared" si="35"/>
        <v>5468TOTS</v>
      </c>
      <c r="B2269" s="34">
        <v>5468</v>
      </c>
      <c r="C2269" s="31" t="s">
        <v>383</v>
      </c>
      <c r="D2269" s="31" t="s">
        <v>522</v>
      </c>
      <c r="E2269" s="31" t="s">
        <v>446</v>
      </c>
      <c r="F2269" s="32">
        <v>-0.94</v>
      </c>
      <c r="G2269" s="68">
        <v>-0.5</v>
      </c>
      <c r="H2269" s="32">
        <v>14.07</v>
      </c>
      <c r="I2269" s="32">
        <v>15.01</v>
      </c>
      <c r="J2269" s="68">
        <v>8</v>
      </c>
      <c r="K2269" s="68">
        <v>7.5</v>
      </c>
      <c r="L2269" s="68">
        <v>8</v>
      </c>
      <c r="M2269" s="68">
        <v>8</v>
      </c>
      <c r="N2269" s="68">
        <v>16</v>
      </c>
      <c r="O2269" s="68">
        <v>8.5</v>
      </c>
      <c r="P2269" s="32">
        <v>15.9375</v>
      </c>
      <c r="Q2269" s="32">
        <v>1.875</v>
      </c>
      <c r="R2269" s="33">
        <v>2.5288387581942707E-3</v>
      </c>
      <c r="S2269" s="68">
        <v>0</v>
      </c>
      <c r="T2269" s="31" t="s">
        <v>417</v>
      </c>
      <c r="U2269" s="31" t="s">
        <v>417</v>
      </c>
      <c r="V2269" s="31" t="s">
        <v>417</v>
      </c>
      <c r="W2269" s="30">
        <v>1</v>
      </c>
      <c r="X2269" s="30">
        <v>1</v>
      </c>
    </row>
    <row r="2270" spans="1:24" hidden="1" x14ac:dyDescent="0.35">
      <c r="A2270" t="str">
        <f t="shared" si="35"/>
        <v>6194FPBOWL</v>
      </c>
      <c r="B2270" s="28">
        <v>6194</v>
      </c>
      <c r="C2270" s="25" t="s">
        <v>164</v>
      </c>
      <c r="D2270" s="25" t="s">
        <v>163</v>
      </c>
      <c r="E2270" s="25" t="s">
        <v>446</v>
      </c>
      <c r="F2270" s="26">
        <v>-0.94</v>
      </c>
      <c r="G2270" s="67">
        <v>-7</v>
      </c>
      <c r="H2270" s="26">
        <v>14.67</v>
      </c>
      <c r="I2270" s="26">
        <v>15.61</v>
      </c>
      <c r="J2270" s="67">
        <v>116</v>
      </c>
      <c r="K2270" s="67">
        <v>109</v>
      </c>
      <c r="L2270" s="67">
        <v>332.5</v>
      </c>
      <c r="M2270" s="67">
        <v>250</v>
      </c>
      <c r="N2270" s="67">
        <v>582.5</v>
      </c>
      <c r="O2270" s="67">
        <v>473.5</v>
      </c>
      <c r="P2270" s="26">
        <v>63.780450000000002</v>
      </c>
      <c r="Q2270" s="26">
        <v>0.13469999999999999</v>
      </c>
      <c r="R2270" s="27">
        <v>9.3541503410786899E-3</v>
      </c>
      <c r="S2270" s="67">
        <v>0</v>
      </c>
      <c r="T2270" s="25" t="s">
        <v>417</v>
      </c>
      <c r="U2270" s="25" t="s">
        <v>417</v>
      </c>
      <c r="V2270" s="25" t="s">
        <v>417</v>
      </c>
      <c r="W2270" s="24">
        <v>1</v>
      </c>
      <c r="X2270" s="24">
        <v>1</v>
      </c>
    </row>
    <row r="2271" spans="1:24" hidden="1" x14ac:dyDescent="0.35">
      <c r="A2271" t="str">
        <f t="shared" si="35"/>
        <v>6192HOTCUP</v>
      </c>
      <c r="B2271" s="34">
        <v>6192</v>
      </c>
      <c r="C2271" s="31" t="s">
        <v>220</v>
      </c>
      <c r="D2271" s="31" t="s">
        <v>464</v>
      </c>
      <c r="E2271" s="31" t="s">
        <v>446</v>
      </c>
      <c r="F2271" s="32">
        <v>0.93</v>
      </c>
      <c r="G2271" s="68">
        <v>5</v>
      </c>
      <c r="H2271" s="32">
        <v>6.33</v>
      </c>
      <c r="I2271" s="32">
        <v>5.4</v>
      </c>
      <c r="J2271" s="68">
        <v>29</v>
      </c>
      <c r="K2271" s="68">
        <v>34</v>
      </c>
      <c r="L2271" s="68">
        <v>107</v>
      </c>
      <c r="M2271" s="68">
        <v>0</v>
      </c>
      <c r="N2271" s="68">
        <v>107</v>
      </c>
      <c r="O2271" s="68">
        <v>73</v>
      </c>
      <c r="P2271" s="32">
        <v>13.5853</v>
      </c>
      <c r="Q2271" s="32">
        <v>0.18609999999999999</v>
      </c>
      <c r="R2271" s="33">
        <v>2.9466994723127637E-3</v>
      </c>
      <c r="S2271" s="68">
        <v>0</v>
      </c>
      <c r="T2271" s="31" t="s">
        <v>417</v>
      </c>
      <c r="U2271" s="31" t="s">
        <v>417</v>
      </c>
      <c r="V2271" s="31" t="s">
        <v>417</v>
      </c>
      <c r="W2271" s="30">
        <v>1</v>
      </c>
      <c r="X2271" s="30">
        <v>1</v>
      </c>
    </row>
    <row r="2272" spans="1:24" hidden="1" x14ac:dyDescent="0.35">
      <c r="A2272" t="str">
        <f t="shared" si="35"/>
        <v>5427HOTCUP</v>
      </c>
      <c r="B2272" s="28">
        <v>5427</v>
      </c>
      <c r="C2272" s="25" t="s">
        <v>220</v>
      </c>
      <c r="D2272" s="25" t="s">
        <v>464</v>
      </c>
      <c r="E2272" s="25" t="s">
        <v>446</v>
      </c>
      <c r="F2272" s="26">
        <v>0.93</v>
      </c>
      <c r="G2272" s="67">
        <v>5</v>
      </c>
      <c r="H2272" s="26">
        <v>5.04</v>
      </c>
      <c r="I2272" s="26">
        <v>4.1100000000000003</v>
      </c>
      <c r="J2272" s="67">
        <v>22</v>
      </c>
      <c r="K2272" s="67">
        <v>27</v>
      </c>
      <c r="L2272" s="67">
        <v>170</v>
      </c>
      <c r="M2272" s="67">
        <v>0</v>
      </c>
      <c r="N2272" s="67">
        <v>170</v>
      </c>
      <c r="O2272" s="67">
        <v>143</v>
      </c>
      <c r="P2272" s="26">
        <v>26.612300000000001</v>
      </c>
      <c r="Q2272" s="26">
        <v>0.18609999999999999</v>
      </c>
      <c r="R2272" s="27">
        <v>4.2129983211045838E-3</v>
      </c>
      <c r="S2272" s="67">
        <v>0</v>
      </c>
      <c r="T2272" s="25" t="s">
        <v>417</v>
      </c>
      <c r="U2272" s="25" t="s">
        <v>417</v>
      </c>
      <c r="V2272" s="25" t="s">
        <v>417</v>
      </c>
      <c r="W2272" s="24">
        <v>1</v>
      </c>
      <c r="X2272" s="24">
        <v>1</v>
      </c>
    </row>
    <row r="2273" spans="1:24" hidden="1" x14ac:dyDescent="0.35">
      <c r="A2273" t="str">
        <f t="shared" si="35"/>
        <v>5465HOTCUP</v>
      </c>
      <c r="B2273" s="34">
        <v>5465</v>
      </c>
      <c r="C2273" s="31" t="s">
        <v>220</v>
      </c>
      <c r="D2273" s="31" t="s">
        <v>464</v>
      </c>
      <c r="E2273" s="31" t="s">
        <v>446</v>
      </c>
      <c r="F2273" s="32">
        <v>0.93</v>
      </c>
      <c r="G2273" s="68">
        <v>5</v>
      </c>
      <c r="H2273" s="32">
        <v>5.58</v>
      </c>
      <c r="I2273" s="32">
        <v>4.6500000000000004</v>
      </c>
      <c r="J2273" s="68">
        <v>25</v>
      </c>
      <c r="K2273" s="68">
        <v>30</v>
      </c>
      <c r="L2273" s="68">
        <v>246</v>
      </c>
      <c r="M2273" s="68">
        <v>0</v>
      </c>
      <c r="N2273" s="68">
        <v>246</v>
      </c>
      <c r="O2273" s="68">
        <v>216</v>
      </c>
      <c r="P2273" s="32">
        <v>40.197600000000001</v>
      </c>
      <c r="Q2273" s="32">
        <v>0.18609999999999999</v>
      </c>
      <c r="R2273" s="33">
        <v>4.912257324582411E-3</v>
      </c>
      <c r="S2273" s="68">
        <v>0</v>
      </c>
      <c r="T2273" s="31" t="s">
        <v>417</v>
      </c>
      <c r="U2273" s="31" t="s">
        <v>417</v>
      </c>
      <c r="V2273" s="31" t="s">
        <v>417</v>
      </c>
      <c r="W2273" s="30">
        <v>1</v>
      </c>
      <c r="X2273" s="30">
        <v>1</v>
      </c>
    </row>
    <row r="2274" spans="1:24" hidden="1" x14ac:dyDescent="0.35">
      <c r="A2274" t="str">
        <f t="shared" si="35"/>
        <v>8705BOXLIN</v>
      </c>
      <c r="B2274" s="28">
        <v>8705</v>
      </c>
      <c r="C2274" s="25" t="s">
        <v>252</v>
      </c>
      <c r="D2274" s="25" t="s">
        <v>251</v>
      </c>
      <c r="E2274" s="25" t="s">
        <v>446</v>
      </c>
      <c r="F2274" s="26">
        <v>0.93</v>
      </c>
      <c r="G2274" s="67">
        <v>22</v>
      </c>
      <c r="H2274" s="26">
        <v>3.17</v>
      </c>
      <c r="I2274" s="26">
        <v>2.2400000000000002</v>
      </c>
      <c r="J2274" s="67">
        <v>53</v>
      </c>
      <c r="K2274" s="67">
        <v>75</v>
      </c>
      <c r="L2274" s="67">
        <v>475</v>
      </c>
      <c r="M2274" s="67">
        <v>0</v>
      </c>
      <c r="N2274" s="67">
        <v>475</v>
      </c>
      <c r="O2274" s="67">
        <v>400</v>
      </c>
      <c r="P2274" s="26">
        <v>16.84</v>
      </c>
      <c r="Q2274" s="26">
        <v>4.2099999999999999E-2</v>
      </c>
      <c r="R2274" s="27">
        <v>4.1878491050325239E-3</v>
      </c>
      <c r="S2274" s="67">
        <v>0</v>
      </c>
      <c r="T2274" s="25" t="s">
        <v>417</v>
      </c>
      <c r="U2274" s="25" t="s">
        <v>417</v>
      </c>
      <c r="V2274" s="25" t="s">
        <v>417</v>
      </c>
      <c r="W2274" s="24">
        <v>1</v>
      </c>
      <c r="X2274" s="24">
        <v>1</v>
      </c>
    </row>
    <row r="2275" spans="1:24" hidden="1" x14ac:dyDescent="0.35">
      <c r="A2275" t="str">
        <f t="shared" si="35"/>
        <v>6117ITALSAU</v>
      </c>
      <c r="B2275" s="34">
        <v>6117</v>
      </c>
      <c r="C2275" s="31" t="s">
        <v>31</v>
      </c>
      <c r="D2275" s="31" t="s">
        <v>193</v>
      </c>
      <c r="E2275" s="31" t="s">
        <v>446</v>
      </c>
      <c r="F2275" s="32">
        <v>0.93</v>
      </c>
      <c r="G2275" s="68">
        <v>0.42</v>
      </c>
      <c r="H2275" s="32">
        <v>91.87</v>
      </c>
      <c r="I2275" s="32">
        <v>90.94</v>
      </c>
      <c r="J2275" s="68">
        <v>41.58</v>
      </c>
      <c r="K2275" s="68">
        <v>42</v>
      </c>
      <c r="L2275" s="68">
        <v>19</v>
      </c>
      <c r="M2275" s="68">
        <v>60</v>
      </c>
      <c r="N2275" s="68">
        <v>79</v>
      </c>
      <c r="O2275" s="68">
        <v>37</v>
      </c>
      <c r="P2275" s="32">
        <v>80.9375</v>
      </c>
      <c r="Q2275" s="32">
        <v>2.1875</v>
      </c>
      <c r="R2275" s="33">
        <v>1.3610986527666857E-2</v>
      </c>
      <c r="S2275" s="68">
        <v>0</v>
      </c>
      <c r="T2275" s="31" t="s">
        <v>417</v>
      </c>
      <c r="U2275" s="31" t="s">
        <v>417</v>
      </c>
      <c r="V2275" s="31" t="s">
        <v>417</v>
      </c>
      <c r="W2275" s="30">
        <v>1</v>
      </c>
      <c r="X2275" s="30">
        <v>1</v>
      </c>
    </row>
    <row r="2276" spans="1:24" hidden="1" x14ac:dyDescent="0.35">
      <c r="A2276" t="str">
        <f t="shared" si="35"/>
        <v>6194BLCHIK</v>
      </c>
      <c r="B2276" s="28">
        <v>6194</v>
      </c>
      <c r="C2276" s="25" t="s">
        <v>126</v>
      </c>
      <c r="D2276" s="25" t="s">
        <v>189</v>
      </c>
      <c r="E2276" s="25" t="s">
        <v>446</v>
      </c>
      <c r="F2276" s="26">
        <v>0.93</v>
      </c>
      <c r="G2276" s="67">
        <v>0.24</v>
      </c>
      <c r="H2276" s="26">
        <v>93.13</v>
      </c>
      <c r="I2276" s="26">
        <v>92.2</v>
      </c>
      <c r="J2276" s="67">
        <v>24.01</v>
      </c>
      <c r="K2276" s="67">
        <v>24.27</v>
      </c>
      <c r="L2276" s="67">
        <v>34.92</v>
      </c>
      <c r="M2276" s="67">
        <v>30</v>
      </c>
      <c r="N2276" s="67">
        <v>64.92</v>
      </c>
      <c r="O2276" s="67">
        <v>40.659999999999997</v>
      </c>
      <c r="P2276" s="26">
        <v>156.1344</v>
      </c>
      <c r="Q2276" s="26">
        <v>3.84</v>
      </c>
      <c r="R2276" s="27">
        <v>2.2898939267661431E-2</v>
      </c>
      <c r="S2276" s="67">
        <v>0</v>
      </c>
      <c r="T2276" s="25" t="s">
        <v>417</v>
      </c>
      <c r="U2276" s="25" t="s">
        <v>417</v>
      </c>
      <c r="V2276" s="25" t="s">
        <v>417</v>
      </c>
      <c r="W2276" s="24">
        <v>1</v>
      </c>
      <c r="X2276" s="24">
        <v>1</v>
      </c>
    </row>
    <row r="2277" spans="1:24" hidden="1" x14ac:dyDescent="0.35">
      <c r="A2277" t="str">
        <f t="shared" si="35"/>
        <v>4293ONIONS</v>
      </c>
      <c r="B2277" s="34">
        <v>4293</v>
      </c>
      <c r="C2277" s="31" t="s">
        <v>52</v>
      </c>
      <c r="D2277" s="31" t="s">
        <v>232</v>
      </c>
      <c r="E2277" s="31" t="s">
        <v>446</v>
      </c>
      <c r="F2277" s="32">
        <v>0.93</v>
      </c>
      <c r="G2277" s="68">
        <v>0.23</v>
      </c>
      <c r="H2277" s="32">
        <v>33.950000000000003</v>
      </c>
      <c r="I2277" s="32">
        <v>33.020000000000003</v>
      </c>
      <c r="J2277" s="68">
        <v>8.27</v>
      </c>
      <c r="K2277" s="68">
        <v>8.51</v>
      </c>
      <c r="L2277" s="68">
        <v>3.58</v>
      </c>
      <c r="M2277" s="68">
        <v>9</v>
      </c>
      <c r="N2277" s="68">
        <v>12.58</v>
      </c>
      <c r="O2277" s="68">
        <v>4.07</v>
      </c>
      <c r="P2277" s="32">
        <v>16.2393</v>
      </c>
      <c r="Q2277" s="32">
        <v>3.99</v>
      </c>
      <c r="R2277" s="33">
        <v>3.2337510793657058E-3</v>
      </c>
      <c r="S2277" s="68">
        <v>0</v>
      </c>
      <c r="T2277" s="31" t="s">
        <v>417</v>
      </c>
      <c r="U2277" s="31" t="s">
        <v>417</v>
      </c>
      <c r="V2277" s="31" t="s">
        <v>417</v>
      </c>
      <c r="W2277" s="30">
        <v>1</v>
      </c>
      <c r="X2277" s="30">
        <v>1</v>
      </c>
    </row>
    <row r="2278" spans="1:24" hidden="1" x14ac:dyDescent="0.35">
      <c r="A2278" t="str">
        <f t="shared" si="35"/>
        <v>6172SALAM</v>
      </c>
      <c r="B2278" s="28">
        <v>6172</v>
      </c>
      <c r="C2278" s="25" t="s">
        <v>254</v>
      </c>
      <c r="D2278" s="25" t="s">
        <v>253</v>
      </c>
      <c r="E2278" s="25" t="s">
        <v>446</v>
      </c>
      <c r="F2278" s="26">
        <v>-0.92</v>
      </c>
      <c r="G2278" s="67">
        <v>-0.16</v>
      </c>
      <c r="H2278" s="26">
        <v>0.91</v>
      </c>
      <c r="I2278" s="26">
        <v>1.83</v>
      </c>
      <c r="J2278" s="67">
        <v>0.31</v>
      </c>
      <c r="K2278" s="67">
        <v>0.15</v>
      </c>
      <c r="L2278" s="67">
        <v>0.66</v>
      </c>
      <c r="M2278" s="67">
        <v>0.5</v>
      </c>
      <c r="N2278" s="67">
        <v>1.1599999999999999</v>
      </c>
      <c r="O2278" s="67">
        <v>1</v>
      </c>
      <c r="P2278" s="26">
        <v>5.9</v>
      </c>
      <c r="Q2278" s="26">
        <v>5.9</v>
      </c>
      <c r="R2278" s="27">
        <v>1.5197326857177094E-3</v>
      </c>
      <c r="S2278" s="67">
        <v>0</v>
      </c>
      <c r="T2278" s="25" t="s">
        <v>417</v>
      </c>
      <c r="U2278" s="25" t="s">
        <v>417</v>
      </c>
      <c r="V2278" s="25" t="s">
        <v>417</v>
      </c>
      <c r="W2278" s="24">
        <v>1</v>
      </c>
      <c r="X2278" s="24">
        <v>1</v>
      </c>
    </row>
    <row r="2279" spans="1:24" hidden="1" x14ac:dyDescent="0.35">
      <c r="A2279" t="str">
        <f t="shared" si="35"/>
        <v>5477WHIRL</v>
      </c>
      <c r="B2279" s="34">
        <v>5477</v>
      </c>
      <c r="C2279" s="31" t="s">
        <v>37</v>
      </c>
      <c r="D2279" s="31" t="s">
        <v>183</v>
      </c>
      <c r="E2279" s="31" t="s">
        <v>446</v>
      </c>
      <c r="F2279" s="32">
        <v>0.92</v>
      </c>
      <c r="G2279" s="68">
        <v>0.06</v>
      </c>
      <c r="H2279" s="32">
        <v>4.87</v>
      </c>
      <c r="I2279" s="32">
        <v>3.95</v>
      </c>
      <c r="J2279" s="68">
        <v>0.23</v>
      </c>
      <c r="K2279" s="68">
        <v>0.28999999999999998</v>
      </c>
      <c r="L2279" s="68">
        <v>2.8</v>
      </c>
      <c r="M2279" s="68">
        <v>0</v>
      </c>
      <c r="N2279" s="68">
        <v>2.8</v>
      </c>
      <c r="O2279" s="68">
        <v>2.5</v>
      </c>
      <c r="P2279" s="32">
        <v>40.608249999999998</v>
      </c>
      <c r="Q2279" s="32">
        <v>16.243300000000001</v>
      </c>
      <c r="R2279" s="33">
        <v>1.1750906393905794E-2</v>
      </c>
      <c r="S2279" s="68">
        <v>0</v>
      </c>
      <c r="T2279" s="31" t="s">
        <v>417</v>
      </c>
      <c r="U2279" s="31" t="s">
        <v>417</v>
      </c>
      <c r="V2279" s="31" t="s">
        <v>417</v>
      </c>
      <c r="W2279" s="30">
        <v>1</v>
      </c>
      <c r="X2279" s="30">
        <v>1</v>
      </c>
    </row>
    <row r="2280" spans="1:24" hidden="1" x14ac:dyDescent="0.35">
      <c r="A2280" t="str">
        <f t="shared" si="35"/>
        <v>6194HAM</v>
      </c>
      <c r="B2280" s="28">
        <v>6194</v>
      </c>
      <c r="C2280" s="25" t="s">
        <v>214</v>
      </c>
      <c r="D2280" s="25" t="s">
        <v>26</v>
      </c>
      <c r="E2280" s="25" t="s">
        <v>446</v>
      </c>
      <c r="F2280" s="26">
        <v>-0.92</v>
      </c>
      <c r="G2280" s="67">
        <v>-0.27</v>
      </c>
      <c r="H2280" s="26">
        <v>126.22</v>
      </c>
      <c r="I2280" s="26">
        <v>127.14</v>
      </c>
      <c r="J2280" s="67">
        <v>39.520000000000003</v>
      </c>
      <c r="K2280" s="67">
        <v>39.24</v>
      </c>
      <c r="L2280" s="67">
        <v>37.799999999999997</v>
      </c>
      <c r="M2280" s="67">
        <v>30</v>
      </c>
      <c r="N2280" s="67">
        <v>67.8</v>
      </c>
      <c r="O2280" s="67">
        <v>28.56</v>
      </c>
      <c r="P2280" s="26">
        <v>91.877520000000004</v>
      </c>
      <c r="Q2280" s="26">
        <v>3.2170000000000001</v>
      </c>
      <c r="R2280" s="27">
        <v>1.3474914884505584E-2</v>
      </c>
      <c r="S2280" s="67">
        <v>0</v>
      </c>
      <c r="T2280" s="25" t="s">
        <v>417</v>
      </c>
      <c r="U2280" s="25" t="s">
        <v>417</v>
      </c>
      <c r="V2280" s="25" t="s">
        <v>417</v>
      </c>
      <c r="W2280" s="24">
        <v>1</v>
      </c>
      <c r="X2280" s="24">
        <v>1</v>
      </c>
    </row>
    <row r="2281" spans="1:24" hidden="1" x14ac:dyDescent="0.35">
      <c r="A2281" t="str">
        <f t="shared" si="35"/>
        <v>5477SMANGDC</v>
      </c>
      <c r="B2281" s="34">
        <v>5477</v>
      </c>
      <c r="C2281" s="31" t="s">
        <v>262</v>
      </c>
      <c r="D2281" s="31" t="s">
        <v>467</v>
      </c>
      <c r="E2281" s="31" t="s">
        <v>446</v>
      </c>
      <c r="F2281" s="32">
        <v>0.92</v>
      </c>
      <c r="G2281" s="68">
        <v>4</v>
      </c>
      <c r="H2281" s="32">
        <v>2.76</v>
      </c>
      <c r="I2281" s="32">
        <v>1.84</v>
      </c>
      <c r="J2281" s="68">
        <v>8</v>
      </c>
      <c r="K2281" s="68">
        <v>12</v>
      </c>
      <c r="L2281" s="68">
        <v>98</v>
      </c>
      <c r="M2281" s="68">
        <v>0</v>
      </c>
      <c r="N2281" s="68">
        <v>98</v>
      </c>
      <c r="O2281" s="68">
        <v>86</v>
      </c>
      <c r="P2281" s="32">
        <v>19.736999999999998</v>
      </c>
      <c r="Q2281" s="32">
        <v>0.22950000000000001</v>
      </c>
      <c r="R2281" s="33">
        <v>5.711342879747801E-3</v>
      </c>
      <c r="S2281" s="68">
        <v>0</v>
      </c>
      <c r="T2281" s="31" t="s">
        <v>417</v>
      </c>
      <c r="U2281" s="31" t="s">
        <v>417</v>
      </c>
      <c r="V2281" s="31" t="s">
        <v>417</v>
      </c>
      <c r="W2281" s="30">
        <v>1</v>
      </c>
      <c r="X2281" s="30">
        <v>1</v>
      </c>
    </row>
    <row r="2282" spans="1:24" hidden="1" x14ac:dyDescent="0.35">
      <c r="A2282" t="str">
        <f t="shared" si="35"/>
        <v>6192SMANGDC</v>
      </c>
      <c r="B2282" s="28">
        <v>6192</v>
      </c>
      <c r="C2282" s="25" t="s">
        <v>262</v>
      </c>
      <c r="D2282" s="25" t="s">
        <v>467</v>
      </c>
      <c r="E2282" s="25" t="s">
        <v>446</v>
      </c>
      <c r="F2282" s="26">
        <v>0.92</v>
      </c>
      <c r="G2282" s="67">
        <v>4</v>
      </c>
      <c r="H2282" s="26">
        <v>2.76</v>
      </c>
      <c r="I2282" s="26">
        <v>1.84</v>
      </c>
      <c r="J2282" s="67">
        <v>8</v>
      </c>
      <c r="K2282" s="67">
        <v>12</v>
      </c>
      <c r="L2282" s="67">
        <v>110</v>
      </c>
      <c r="M2282" s="67">
        <v>0</v>
      </c>
      <c r="N2282" s="67">
        <v>110</v>
      </c>
      <c r="O2282" s="67">
        <v>98</v>
      </c>
      <c r="P2282" s="26">
        <v>22.491</v>
      </c>
      <c r="Q2282" s="26">
        <v>0.22950000000000001</v>
      </c>
      <c r="R2282" s="27">
        <v>4.878377204168209E-3</v>
      </c>
      <c r="S2282" s="67">
        <v>0</v>
      </c>
      <c r="T2282" s="25" t="s">
        <v>417</v>
      </c>
      <c r="U2282" s="25" t="s">
        <v>417</v>
      </c>
      <c r="V2282" s="25" t="s">
        <v>417</v>
      </c>
      <c r="W2282" s="24">
        <v>1</v>
      </c>
      <c r="X2282" s="24">
        <v>1</v>
      </c>
    </row>
    <row r="2283" spans="1:24" hidden="1" x14ac:dyDescent="0.35">
      <c r="A2283" t="str">
        <f t="shared" si="35"/>
        <v>5469CORNFL</v>
      </c>
      <c r="B2283" s="34">
        <v>5469</v>
      </c>
      <c r="C2283" s="31" t="s">
        <v>194</v>
      </c>
      <c r="D2283" s="31" t="s">
        <v>471</v>
      </c>
      <c r="E2283" s="31" t="s">
        <v>446</v>
      </c>
      <c r="F2283" s="32">
        <v>0.92</v>
      </c>
      <c r="G2283" s="68">
        <v>2.2799999999999998</v>
      </c>
      <c r="H2283" s="32">
        <v>10.51</v>
      </c>
      <c r="I2283" s="32">
        <v>9.59</v>
      </c>
      <c r="J2283" s="68">
        <v>23.71</v>
      </c>
      <c r="K2283" s="68">
        <v>25.99</v>
      </c>
      <c r="L2283" s="68">
        <v>80</v>
      </c>
      <c r="M2283" s="68">
        <v>0</v>
      </c>
      <c r="N2283" s="68">
        <v>80</v>
      </c>
      <c r="O2283" s="68">
        <v>54</v>
      </c>
      <c r="P2283" s="32">
        <v>21.815999999999999</v>
      </c>
      <c r="Q2283" s="32">
        <v>0.40400000000000003</v>
      </c>
      <c r="R2283" s="33">
        <v>3.1662151950899282E-3</v>
      </c>
      <c r="S2283" s="68">
        <v>0</v>
      </c>
      <c r="T2283" s="31" t="s">
        <v>417</v>
      </c>
      <c r="U2283" s="31" t="s">
        <v>417</v>
      </c>
      <c r="V2283" s="31" t="s">
        <v>417</v>
      </c>
      <c r="W2283" s="30">
        <v>1</v>
      </c>
      <c r="X2283" s="30">
        <v>1</v>
      </c>
    </row>
    <row r="2284" spans="1:24" hidden="1" x14ac:dyDescent="0.35">
      <c r="A2284" t="str">
        <f t="shared" si="35"/>
        <v>8705ICINGCU</v>
      </c>
      <c r="B2284" s="28">
        <v>8705</v>
      </c>
      <c r="C2284" s="25" t="s">
        <v>222</v>
      </c>
      <c r="D2284" s="25" t="s">
        <v>489</v>
      </c>
      <c r="E2284" s="25" t="s">
        <v>446</v>
      </c>
      <c r="F2284" s="26">
        <v>0.91</v>
      </c>
      <c r="G2284" s="67">
        <v>3</v>
      </c>
      <c r="H2284" s="26">
        <v>34.74</v>
      </c>
      <c r="I2284" s="26">
        <v>33.83</v>
      </c>
      <c r="J2284" s="67">
        <v>112</v>
      </c>
      <c r="K2284" s="67">
        <v>115</v>
      </c>
      <c r="L2284" s="67">
        <v>54</v>
      </c>
      <c r="M2284" s="67">
        <v>120</v>
      </c>
      <c r="N2284" s="67">
        <v>174</v>
      </c>
      <c r="O2284" s="67">
        <v>59</v>
      </c>
      <c r="P2284" s="26">
        <v>17.818000000000001</v>
      </c>
      <c r="Q2284" s="26">
        <v>0.30199999999999999</v>
      </c>
      <c r="R2284" s="27">
        <v>4.4310626694459331E-3</v>
      </c>
      <c r="S2284" s="67">
        <v>0</v>
      </c>
      <c r="T2284" s="25" t="s">
        <v>417</v>
      </c>
      <c r="U2284" s="25" t="s">
        <v>417</v>
      </c>
      <c r="V2284" s="25" t="s">
        <v>417</v>
      </c>
      <c r="W2284" s="24">
        <v>1</v>
      </c>
      <c r="X2284" s="24">
        <v>1</v>
      </c>
    </row>
    <row r="2285" spans="1:24" hidden="1" x14ac:dyDescent="0.35">
      <c r="A2285" t="str">
        <f t="shared" si="35"/>
        <v>4269ICINGCU</v>
      </c>
      <c r="B2285" s="34">
        <v>4269</v>
      </c>
      <c r="C2285" s="31" t="s">
        <v>222</v>
      </c>
      <c r="D2285" s="31" t="s">
        <v>489</v>
      </c>
      <c r="E2285" s="31" t="s">
        <v>446</v>
      </c>
      <c r="F2285" s="32">
        <v>0.9</v>
      </c>
      <c r="G2285" s="68">
        <v>3</v>
      </c>
      <c r="H2285" s="32">
        <v>16.309999999999999</v>
      </c>
      <c r="I2285" s="32">
        <v>15.41</v>
      </c>
      <c r="J2285" s="68">
        <v>51</v>
      </c>
      <c r="K2285" s="68">
        <v>54</v>
      </c>
      <c r="L2285" s="68">
        <v>210</v>
      </c>
      <c r="M2285" s="68">
        <v>0</v>
      </c>
      <c r="N2285" s="68">
        <v>210</v>
      </c>
      <c r="O2285" s="68">
        <v>156</v>
      </c>
      <c r="P2285" s="32">
        <v>47.112000000000002</v>
      </c>
      <c r="Q2285" s="32">
        <v>0.30199999999999999</v>
      </c>
      <c r="R2285" s="33">
        <v>8.7837628214001047E-3</v>
      </c>
      <c r="S2285" s="68">
        <v>0</v>
      </c>
      <c r="T2285" s="31" t="s">
        <v>417</v>
      </c>
      <c r="U2285" s="31" t="s">
        <v>417</v>
      </c>
      <c r="V2285" s="31" t="s">
        <v>417</v>
      </c>
      <c r="W2285" s="30">
        <v>1</v>
      </c>
      <c r="X2285" s="30">
        <v>1</v>
      </c>
    </row>
    <row r="2286" spans="1:24" hidden="1" x14ac:dyDescent="0.35">
      <c r="A2286" t="str">
        <f t="shared" si="35"/>
        <v>4239BEEF</v>
      </c>
      <c r="B2286" s="28">
        <v>4239</v>
      </c>
      <c r="C2286" s="25" t="s">
        <v>11</v>
      </c>
      <c r="D2286" s="25" t="s">
        <v>192</v>
      </c>
      <c r="E2286" s="25" t="s">
        <v>446</v>
      </c>
      <c r="F2286" s="26">
        <v>-0.9</v>
      </c>
      <c r="G2286" s="67">
        <v>-0.28000000000000003</v>
      </c>
      <c r="H2286" s="26">
        <v>61.6</v>
      </c>
      <c r="I2286" s="26">
        <v>62.5</v>
      </c>
      <c r="J2286" s="67">
        <v>18.79</v>
      </c>
      <c r="K2286" s="67">
        <v>18.53</v>
      </c>
      <c r="L2286" s="67">
        <v>19.04</v>
      </c>
      <c r="M2286" s="67">
        <v>20</v>
      </c>
      <c r="N2286" s="67">
        <v>39.04</v>
      </c>
      <c r="O2286" s="67">
        <v>20.51</v>
      </c>
      <c r="P2286" s="26">
        <v>68.195750000000004</v>
      </c>
      <c r="Q2286" s="26">
        <v>3.3250000000000002</v>
      </c>
      <c r="R2286" s="27">
        <v>1.4861406136155789E-2</v>
      </c>
      <c r="S2286" s="67">
        <v>0</v>
      </c>
      <c r="T2286" s="25" t="s">
        <v>417</v>
      </c>
      <c r="U2286" s="25" t="s">
        <v>417</v>
      </c>
      <c r="V2286" s="25" t="s">
        <v>417</v>
      </c>
      <c r="W2286" s="24">
        <v>1</v>
      </c>
      <c r="X2286" s="24">
        <v>1</v>
      </c>
    </row>
    <row r="2287" spans="1:24" hidden="1" x14ac:dyDescent="0.35">
      <c r="A2287" t="str">
        <f t="shared" si="35"/>
        <v>8724JALPEPP</v>
      </c>
      <c r="B2287" s="34">
        <v>8724</v>
      </c>
      <c r="C2287" s="31" t="s">
        <v>84</v>
      </c>
      <c r="D2287" s="31" t="s">
        <v>223</v>
      </c>
      <c r="E2287" s="31" t="s">
        <v>446</v>
      </c>
      <c r="F2287" s="32">
        <v>0.9</v>
      </c>
      <c r="G2287" s="68">
        <v>0.15</v>
      </c>
      <c r="H2287" s="32">
        <v>7.96</v>
      </c>
      <c r="I2287" s="32">
        <v>7.06</v>
      </c>
      <c r="J2287" s="68">
        <v>1.1399999999999999</v>
      </c>
      <c r="K2287" s="68">
        <v>1.28</v>
      </c>
      <c r="L2287" s="68">
        <v>4.41</v>
      </c>
      <c r="M2287" s="68">
        <v>8</v>
      </c>
      <c r="N2287" s="68">
        <v>12.41</v>
      </c>
      <c r="O2287" s="68">
        <v>11.13</v>
      </c>
      <c r="P2287" s="32">
        <v>69.1173</v>
      </c>
      <c r="Q2287" s="32">
        <v>6.21</v>
      </c>
      <c r="R2287" s="33">
        <v>1.18085682505015E-2</v>
      </c>
      <c r="S2287" s="68">
        <v>0</v>
      </c>
      <c r="T2287" s="31" t="s">
        <v>417</v>
      </c>
      <c r="U2287" s="31" t="s">
        <v>417</v>
      </c>
      <c r="V2287" s="31" t="s">
        <v>417</v>
      </c>
      <c r="W2287" s="30">
        <v>1</v>
      </c>
      <c r="X2287" s="30">
        <v>1</v>
      </c>
    </row>
    <row r="2288" spans="1:24" hidden="1" x14ac:dyDescent="0.35">
      <c r="A2288" t="str">
        <f t="shared" si="35"/>
        <v>5468OREGANO</v>
      </c>
      <c r="B2288" s="28">
        <v>5468</v>
      </c>
      <c r="C2288" s="25" t="s">
        <v>234</v>
      </c>
      <c r="D2288" s="25" t="s">
        <v>233</v>
      </c>
      <c r="E2288" s="25" t="s">
        <v>446</v>
      </c>
      <c r="F2288" s="26">
        <v>-0.89</v>
      </c>
      <c r="G2288" s="67">
        <v>-0.26</v>
      </c>
      <c r="H2288" s="26">
        <v>1.03</v>
      </c>
      <c r="I2288" s="26">
        <v>1.92</v>
      </c>
      <c r="J2288" s="67">
        <v>0.55000000000000004</v>
      </c>
      <c r="K2288" s="67">
        <v>0.28999999999999998</v>
      </c>
      <c r="L2288" s="67">
        <v>2.8</v>
      </c>
      <c r="M2288" s="67">
        <v>0</v>
      </c>
      <c r="N2288" s="67">
        <v>2.8</v>
      </c>
      <c r="O2288" s="67">
        <v>2.5</v>
      </c>
      <c r="P2288" s="26">
        <v>8.5250000000000004</v>
      </c>
      <c r="Q2288" s="26">
        <v>3.41</v>
      </c>
      <c r="R2288" s="27">
        <v>1.3526808102654845E-3</v>
      </c>
      <c r="S2288" s="67">
        <v>0</v>
      </c>
      <c r="T2288" s="25" t="s">
        <v>417</v>
      </c>
      <c r="U2288" s="25" t="s">
        <v>417</v>
      </c>
      <c r="V2288" s="25" t="s">
        <v>417</v>
      </c>
      <c r="W2288" s="24">
        <v>1</v>
      </c>
      <c r="X2288" s="24">
        <v>1</v>
      </c>
    </row>
    <row r="2289" spans="1:24" hidden="1" x14ac:dyDescent="0.35">
      <c r="A2289" t="str">
        <f t="shared" si="35"/>
        <v>6118OREGANO</v>
      </c>
      <c r="B2289" s="34">
        <v>6118</v>
      </c>
      <c r="C2289" s="31" t="s">
        <v>234</v>
      </c>
      <c r="D2289" s="31" t="s">
        <v>233</v>
      </c>
      <c r="E2289" s="31" t="s">
        <v>446</v>
      </c>
      <c r="F2289" s="32">
        <v>-0.89</v>
      </c>
      <c r="G2289" s="68">
        <v>-0.26</v>
      </c>
      <c r="H2289" s="32">
        <v>1.1200000000000001</v>
      </c>
      <c r="I2289" s="32">
        <v>2.0099999999999998</v>
      </c>
      <c r="J2289" s="68">
        <v>0.61</v>
      </c>
      <c r="K2289" s="68">
        <v>0.35</v>
      </c>
      <c r="L2289" s="68">
        <v>1.5</v>
      </c>
      <c r="M2289" s="68">
        <v>0</v>
      </c>
      <c r="N2289" s="68">
        <v>1.5</v>
      </c>
      <c r="O2289" s="68">
        <v>1.17</v>
      </c>
      <c r="P2289" s="32">
        <v>3.9897</v>
      </c>
      <c r="Q2289" s="32">
        <v>3.41</v>
      </c>
      <c r="R2289" s="33">
        <v>7.619097598411625E-4</v>
      </c>
      <c r="S2289" s="68">
        <v>0</v>
      </c>
      <c r="T2289" s="31" t="s">
        <v>417</v>
      </c>
      <c r="U2289" s="31" t="s">
        <v>417</v>
      </c>
      <c r="V2289" s="31" t="s">
        <v>417</v>
      </c>
      <c r="W2289" s="30">
        <v>1</v>
      </c>
      <c r="X2289" s="30">
        <v>1</v>
      </c>
    </row>
    <row r="2290" spans="1:24" hidden="1" x14ac:dyDescent="0.35">
      <c r="A2290" t="str">
        <f t="shared" si="35"/>
        <v>5468RANDRE</v>
      </c>
      <c r="B2290" s="28">
        <v>5468</v>
      </c>
      <c r="C2290" s="25" t="s">
        <v>245</v>
      </c>
      <c r="D2290" s="25" t="s">
        <v>497</v>
      </c>
      <c r="E2290" s="25" t="s">
        <v>446</v>
      </c>
      <c r="F2290" s="26">
        <v>0.89</v>
      </c>
      <c r="G2290" s="67">
        <v>0.31</v>
      </c>
      <c r="H2290" s="26">
        <v>5.23</v>
      </c>
      <c r="I2290" s="26">
        <v>4.34</v>
      </c>
      <c r="J2290" s="67">
        <v>1.52</v>
      </c>
      <c r="K2290" s="67">
        <v>1.83</v>
      </c>
      <c r="L2290" s="67">
        <v>8.83</v>
      </c>
      <c r="M2290" s="67">
        <v>0</v>
      </c>
      <c r="N2290" s="67">
        <v>8.83</v>
      </c>
      <c r="O2290" s="67">
        <v>7</v>
      </c>
      <c r="P2290" s="26">
        <v>19.958400000000001</v>
      </c>
      <c r="Q2290" s="26">
        <v>2.8512</v>
      </c>
      <c r="R2290" s="27">
        <v>3.1668439511557357E-3</v>
      </c>
      <c r="S2290" s="67">
        <v>0</v>
      </c>
      <c r="T2290" s="25" t="s">
        <v>417</v>
      </c>
      <c r="U2290" s="25" t="s">
        <v>417</v>
      </c>
      <c r="V2290" s="25" t="s">
        <v>417</v>
      </c>
      <c r="W2290" s="24">
        <v>1</v>
      </c>
      <c r="X2290" s="24">
        <v>1</v>
      </c>
    </row>
    <row r="2291" spans="1:24" hidden="1" x14ac:dyDescent="0.35">
      <c r="A2291" t="str">
        <f t="shared" si="35"/>
        <v>6194FETA</v>
      </c>
      <c r="B2291" s="34">
        <v>6194</v>
      </c>
      <c r="C2291" s="31" t="s">
        <v>107</v>
      </c>
      <c r="D2291" s="31" t="s">
        <v>201</v>
      </c>
      <c r="E2291" s="31" t="s">
        <v>446</v>
      </c>
      <c r="F2291" s="32">
        <v>0.86</v>
      </c>
      <c r="G2291" s="68">
        <v>0.25</v>
      </c>
      <c r="H2291" s="32">
        <v>27.91</v>
      </c>
      <c r="I2291" s="32">
        <v>27.05</v>
      </c>
      <c r="J2291" s="68">
        <v>7.89</v>
      </c>
      <c r="K2291" s="68">
        <v>8.14</v>
      </c>
      <c r="L2291" s="68">
        <v>6.32</v>
      </c>
      <c r="M2291" s="68">
        <v>12</v>
      </c>
      <c r="N2291" s="68">
        <v>18.32</v>
      </c>
      <c r="O2291" s="68">
        <v>10.18</v>
      </c>
      <c r="P2291" s="32">
        <v>34.883806</v>
      </c>
      <c r="Q2291" s="32">
        <v>3.4266999999999999</v>
      </c>
      <c r="R2291" s="33">
        <v>5.116118901528962E-3</v>
      </c>
      <c r="S2291" s="68">
        <v>0</v>
      </c>
      <c r="T2291" s="31" t="s">
        <v>417</v>
      </c>
      <c r="U2291" s="31" t="s">
        <v>417</v>
      </c>
      <c r="V2291" s="31" t="s">
        <v>417</v>
      </c>
      <c r="W2291" s="30">
        <v>1</v>
      </c>
      <c r="X2291" s="30">
        <v>1</v>
      </c>
    </row>
    <row r="2292" spans="1:24" hidden="1" x14ac:dyDescent="0.35">
      <c r="A2292" t="str">
        <f t="shared" si="35"/>
        <v>5477OREGANO</v>
      </c>
      <c r="B2292" s="28">
        <v>5477</v>
      </c>
      <c r="C2292" s="25" t="s">
        <v>234</v>
      </c>
      <c r="D2292" s="25" t="s">
        <v>233</v>
      </c>
      <c r="E2292" s="25" t="s">
        <v>446</v>
      </c>
      <c r="F2292" s="26">
        <v>-0.85</v>
      </c>
      <c r="G2292" s="67">
        <v>-0.25</v>
      </c>
      <c r="H2292" s="26">
        <v>0.85</v>
      </c>
      <c r="I2292" s="26">
        <v>1.7</v>
      </c>
      <c r="J2292" s="67">
        <v>0.51</v>
      </c>
      <c r="K2292" s="67">
        <v>0.26</v>
      </c>
      <c r="L2292" s="67">
        <v>2.15</v>
      </c>
      <c r="M2292" s="67">
        <v>0</v>
      </c>
      <c r="N2292" s="67">
        <v>2.15</v>
      </c>
      <c r="O2292" s="67">
        <v>1.9</v>
      </c>
      <c r="P2292" s="26">
        <v>6.4790000000000001</v>
      </c>
      <c r="Q2292" s="26">
        <v>3.41</v>
      </c>
      <c r="R2292" s="27">
        <v>1.8748437208231244E-3</v>
      </c>
      <c r="S2292" s="67">
        <v>0</v>
      </c>
      <c r="T2292" s="25" t="s">
        <v>417</v>
      </c>
      <c r="U2292" s="25" t="s">
        <v>417</v>
      </c>
      <c r="V2292" s="25" t="s">
        <v>417</v>
      </c>
      <c r="W2292" s="24">
        <v>1</v>
      </c>
      <c r="X2292" s="24">
        <v>1</v>
      </c>
    </row>
    <row r="2293" spans="1:24" hidden="1" x14ac:dyDescent="0.35">
      <c r="A2293" t="str">
        <f t="shared" si="35"/>
        <v>5427SPINACH</v>
      </c>
      <c r="B2293" s="34">
        <v>5427</v>
      </c>
      <c r="C2293" s="31" t="s">
        <v>91</v>
      </c>
      <c r="D2293" s="31" t="s">
        <v>166</v>
      </c>
      <c r="E2293" s="31" t="s">
        <v>446</v>
      </c>
      <c r="F2293" s="32">
        <v>0.85</v>
      </c>
      <c r="G2293" s="68">
        <v>0.27</v>
      </c>
      <c r="H2293" s="32">
        <v>63.41</v>
      </c>
      <c r="I2293" s="32">
        <v>62.56</v>
      </c>
      <c r="J2293" s="68">
        <v>19.73</v>
      </c>
      <c r="K2293" s="68">
        <v>19.989999999999998</v>
      </c>
      <c r="L2293" s="68">
        <v>4</v>
      </c>
      <c r="M2293" s="68">
        <v>21</v>
      </c>
      <c r="N2293" s="68">
        <v>25</v>
      </c>
      <c r="O2293" s="68">
        <v>5</v>
      </c>
      <c r="P2293" s="32">
        <v>15.85</v>
      </c>
      <c r="Q2293" s="32">
        <v>3.17</v>
      </c>
      <c r="R2293" s="33">
        <v>2.5092165423322163E-3</v>
      </c>
      <c r="S2293" s="68">
        <v>0</v>
      </c>
      <c r="T2293" s="31" t="s">
        <v>417</v>
      </c>
      <c r="U2293" s="31" t="s">
        <v>417</v>
      </c>
      <c r="V2293" s="31" t="s">
        <v>417</v>
      </c>
      <c r="W2293" s="30">
        <v>1</v>
      </c>
      <c r="X2293" s="30">
        <v>1</v>
      </c>
    </row>
    <row r="2294" spans="1:24" hidden="1" x14ac:dyDescent="0.35">
      <c r="A2294" t="str">
        <f t="shared" si="35"/>
        <v>148410PIZBO</v>
      </c>
      <c r="B2294" s="28">
        <v>1484</v>
      </c>
      <c r="C2294" s="25" t="s">
        <v>174</v>
      </c>
      <c r="D2294" s="25" t="s">
        <v>173</v>
      </c>
      <c r="E2294" s="25" t="s">
        <v>446</v>
      </c>
      <c r="F2294" s="26">
        <v>-0.85</v>
      </c>
      <c r="G2294" s="67">
        <v>-3</v>
      </c>
      <c r="H2294" s="26">
        <v>14.48</v>
      </c>
      <c r="I2294" s="26">
        <v>15.33</v>
      </c>
      <c r="J2294" s="67">
        <v>54</v>
      </c>
      <c r="K2294" s="67">
        <v>51</v>
      </c>
      <c r="L2294" s="67">
        <v>159</v>
      </c>
      <c r="M2294" s="67">
        <v>100</v>
      </c>
      <c r="N2294" s="67">
        <v>259</v>
      </c>
      <c r="O2294" s="67">
        <v>208</v>
      </c>
      <c r="P2294" s="26">
        <v>59.092799999999997</v>
      </c>
      <c r="Q2294" s="26">
        <v>0.28410000000000002</v>
      </c>
      <c r="R2294" s="27">
        <v>1.5375519845657805E-2</v>
      </c>
      <c r="S2294" s="67">
        <v>0</v>
      </c>
      <c r="T2294" s="25" t="s">
        <v>417</v>
      </c>
      <c r="U2294" s="25" t="s">
        <v>417</v>
      </c>
      <c r="V2294" s="25" t="s">
        <v>417</v>
      </c>
      <c r="W2294" s="24">
        <v>1</v>
      </c>
      <c r="X2294" s="24">
        <v>1</v>
      </c>
    </row>
    <row r="2295" spans="1:24" hidden="1" x14ac:dyDescent="0.35">
      <c r="A2295" t="str">
        <f t="shared" si="35"/>
        <v>548710PIZBO</v>
      </c>
      <c r="B2295" s="34">
        <v>5487</v>
      </c>
      <c r="C2295" s="31" t="s">
        <v>174</v>
      </c>
      <c r="D2295" s="31" t="s">
        <v>173</v>
      </c>
      <c r="E2295" s="31" t="s">
        <v>446</v>
      </c>
      <c r="F2295" s="32">
        <v>0.85</v>
      </c>
      <c r="G2295" s="68">
        <v>3</v>
      </c>
      <c r="H2295" s="32">
        <v>56.82</v>
      </c>
      <c r="I2295" s="32">
        <v>55.97</v>
      </c>
      <c r="J2295" s="68">
        <v>197</v>
      </c>
      <c r="K2295" s="68">
        <v>200</v>
      </c>
      <c r="L2295" s="68">
        <v>232</v>
      </c>
      <c r="M2295" s="68">
        <v>300</v>
      </c>
      <c r="N2295" s="68">
        <v>532</v>
      </c>
      <c r="O2295" s="68">
        <v>332</v>
      </c>
      <c r="P2295" s="32">
        <v>94.321200000000005</v>
      </c>
      <c r="Q2295" s="32">
        <v>0.28410000000000002</v>
      </c>
      <c r="R2295" s="33">
        <v>9.9639542273259919E-3</v>
      </c>
      <c r="S2295" s="68">
        <v>0</v>
      </c>
      <c r="T2295" s="31" t="s">
        <v>417</v>
      </c>
      <c r="U2295" s="31" t="s">
        <v>417</v>
      </c>
      <c r="V2295" s="31" t="s">
        <v>417</v>
      </c>
      <c r="W2295" s="30">
        <v>1</v>
      </c>
      <c r="X2295" s="30">
        <v>1</v>
      </c>
    </row>
    <row r="2296" spans="1:24" hidden="1" x14ac:dyDescent="0.35">
      <c r="A2296" t="str">
        <f t="shared" si="35"/>
        <v>148412PANBO</v>
      </c>
      <c r="B2296" s="28">
        <v>1484</v>
      </c>
      <c r="C2296" s="25" t="s">
        <v>182</v>
      </c>
      <c r="D2296" s="25" t="s">
        <v>181</v>
      </c>
      <c r="E2296" s="25" t="s">
        <v>446</v>
      </c>
      <c r="F2296" s="26">
        <v>0.85</v>
      </c>
      <c r="G2296" s="67">
        <v>2</v>
      </c>
      <c r="H2296" s="26">
        <v>40.5</v>
      </c>
      <c r="I2296" s="26">
        <v>39.65</v>
      </c>
      <c r="J2296" s="67">
        <v>94</v>
      </c>
      <c r="K2296" s="67">
        <v>96</v>
      </c>
      <c r="L2296" s="67">
        <v>264</v>
      </c>
      <c r="M2296" s="67">
        <v>0</v>
      </c>
      <c r="N2296" s="67">
        <v>264</v>
      </c>
      <c r="O2296" s="67">
        <v>168</v>
      </c>
      <c r="P2296" s="26">
        <v>70.862399999999994</v>
      </c>
      <c r="Q2296" s="26">
        <v>0.42180000000000001</v>
      </c>
      <c r="R2296" s="27">
        <v>1.8437884776333863E-2</v>
      </c>
      <c r="S2296" s="67">
        <v>0</v>
      </c>
      <c r="T2296" s="25" t="s">
        <v>417</v>
      </c>
      <c r="U2296" s="25" t="s">
        <v>417</v>
      </c>
      <c r="V2296" s="25" t="s">
        <v>417</v>
      </c>
      <c r="W2296" s="24">
        <v>1</v>
      </c>
      <c r="X2296" s="24">
        <v>1</v>
      </c>
    </row>
    <row r="2297" spans="1:24" hidden="1" x14ac:dyDescent="0.35">
      <c r="A2297" t="str">
        <f t="shared" si="35"/>
        <v>549010SCRDO</v>
      </c>
      <c r="B2297" s="34">
        <v>5490</v>
      </c>
      <c r="C2297" s="31" t="s">
        <v>101</v>
      </c>
      <c r="D2297" s="31" t="s">
        <v>196</v>
      </c>
      <c r="E2297" s="31" t="s">
        <v>446</v>
      </c>
      <c r="F2297" s="32">
        <v>-0.85</v>
      </c>
      <c r="G2297" s="68">
        <v>-2</v>
      </c>
      <c r="H2297" s="32">
        <v>65.47</v>
      </c>
      <c r="I2297" s="32">
        <v>66.319999999999993</v>
      </c>
      <c r="J2297" s="68">
        <v>156</v>
      </c>
      <c r="K2297" s="68">
        <v>154</v>
      </c>
      <c r="L2297" s="68">
        <v>83</v>
      </c>
      <c r="M2297" s="68">
        <v>210</v>
      </c>
      <c r="N2297" s="68">
        <v>293</v>
      </c>
      <c r="O2297" s="68">
        <v>139</v>
      </c>
      <c r="P2297" s="32">
        <v>59.075000000000003</v>
      </c>
      <c r="Q2297" s="32">
        <v>0.42499999999999999</v>
      </c>
      <c r="R2297" s="33">
        <v>8.9567200371447279E-3</v>
      </c>
      <c r="S2297" s="68">
        <v>0</v>
      </c>
      <c r="T2297" s="31" t="s">
        <v>417</v>
      </c>
      <c r="U2297" s="31" t="s">
        <v>417</v>
      </c>
      <c r="V2297" s="31" t="s">
        <v>417</v>
      </c>
      <c r="W2297" s="30">
        <v>1</v>
      </c>
      <c r="X2297" s="30">
        <v>1</v>
      </c>
    </row>
    <row r="2298" spans="1:24" hidden="1" x14ac:dyDescent="0.35">
      <c r="A2298" t="str">
        <f t="shared" si="35"/>
        <v>548010SCRDO</v>
      </c>
      <c r="B2298" s="28">
        <v>5480</v>
      </c>
      <c r="C2298" s="25" t="s">
        <v>101</v>
      </c>
      <c r="D2298" s="25" t="s">
        <v>196</v>
      </c>
      <c r="E2298" s="25" t="s">
        <v>446</v>
      </c>
      <c r="F2298" s="26">
        <v>0.84</v>
      </c>
      <c r="G2298" s="67">
        <v>2</v>
      </c>
      <c r="H2298" s="26">
        <v>36.99</v>
      </c>
      <c r="I2298" s="26">
        <v>36.15</v>
      </c>
      <c r="J2298" s="67">
        <v>85</v>
      </c>
      <c r="K2298" s="67">
        <v>87</v>
      </c>
      <c r="L2298" s="67">
        <v>73</v>
      </c>
      <c r="M2298" s="67">
        <v>40</v>
      </c>
      <c r="N2298" s="67">
        <v>113</v>
      </c>
      <c r="O2298" s="67">
        <v>26</v>
      </c>
      <c r="P2298" s="26">
        <v>11.05</v>
      </c>
      <c r="Q2298" s="26">
        <v>0.42499999999999999</v>
      </c>
      <c r="R2298" s="27">
        <v>1.7299890948062988E-3</v>
      </c>
      <c r="S2298" s="67">
        <v>0</v>
      </c>
      <c r="T2298" s="25" t="s">
        <v>417</v>
      </c>
      <c r="U2298" s="25" t="s">
        <v>417</v>
      </c>
      <c r="V2298" s="25" t="s">
        <v>417</v>
      </c>
      <c r="W2298" s="24">
        <v>1</v>
      </c>
      <c r="X2298" s="24">
        <v>1</v>
      </c>
    </row>
    <row r="2299" spans="1:24" hidden="1" x14ac:dyDescent="0.35">
      <c r="A2299" t="str">
        <f t="shared" si="35"/>
        <v>617210SCRDO</v>
      </c>
      <c r="B2299" s="34">
        <v>6172</v>
      </c>
      <c r="C2299" s="31" t="s">
        <v>101</v>
      </c>
      <c r="D2299" s="31" t="s">
        <v>196</v>
      </c>
      <c r="E2299" s="31" t="s">
        <v>446</v>
      </c>
      <c r="F2299" s="32">
        <v>0.84</v>
      </c>
      <c r="G2299" s="68">
        <v>2</v>
      </c>
      <c r="H2299" s="32">
        <v>16.579999999999998</v>
      </c>
      <c r="I2299" s="32">
        <v>15.74</v>
      </c>
      <c r="J2299" s="68">
        <v>37</v>
      </c>
      <c r="K2299" s="68">
        <v>39</v>
      </c>
      <c r="L2299" s="68">
        <v>18</v>
      </c>
      <c r="M2299" s="68">
        <v>40</v>
      </c>
      <c r="N2299" s="68">
        <v>58</v>
      </c>
      <c r="O2299" s="68">
        <v>19</v>
      </c>
      <c r="P2299" s="32">
        <v>8.0749999999999993</v>
      </c>
      <c r="Q2299" s="32">
        <v>0.42499999999999999</v>
      </c>
      <c r="R2299" s="33">
        <v>2.0799731249441528E-3</v>
      </c>
      <c r="S2299" s="68">
        <v>0</v>
      </c>
      <c r="T2299" s="31" t="s">
        <v>417</v>
      </c>
      <c r="U2299" s="31" t="s">
        <v>417</v>
      </c>
      <c r="V2299" s="31" t="s">
        <v>417</v>
      </c>
      <c r="W2299" s="30">
        <v>1</v>
      </c>
      <c r="X2299" s="30">
        <v>1</v>
      </c>
    </row>
    <row r="2300" spans="1:24" hidden="1" x14ac:dyDescent="0.35">
      <c r="A2300" t="str">
        <f t="shared" si="35"/>
        <v>8705CAEPK</v>
      </c>
      <c r="B2300" s="28">
        <v>8705</v>
      </c>
      <c r="C2300" s="25" t="s">
        <v>185</v>
      </c>
      <c r="D2300" s="25" t="s">
        <v>184</v>
      </c>
      <c r="E2300" s="25" t="s">
        <v>446</v>
      </c>
      <c r="F2300" s="26">
        <v>0.84</v>
      </c>
      <c r="G2300" s="67">
        <v>3</v>
      </c>
      <c r="H2300" s="26">
        <v>4.2</v>
      </c>
      <c r="I2300" s="26">
        <v>3.36</v>
      </c>
      <c r="J2300" s="67">
        <v>12</v>
      </c>
      <c r="K2300" s="67">
        <v>15</v>
      </c>
      <c r="L2300" s="67">
        <v>20</v>
      </c>
      <c r="M2300" s="67">
        <v>0</v>
      </c>
      <c r="N2300" s="67">
        <v>20</v>
      </c>
      <c r="O2300" s="67">
        <v>5</v>
      </c>
      <c r="P2300" s="26">
        <v>1.3985000000000001</v>
      </c>
      <c r="Q2300" s="26">
        <v>0.2797</v>
      </c>
      <c r="R2300" s="27">
        <v>3.4778544972612741E-4</v>
      </c>
      <c r="S2300" s="67">
        <v>0</v>
      </c>
      <c r="T2300" s="25" t="s">
        <v>417</v>
      </c>
      <c r="U2300" s="25" t="s">
        <v>417</v>
      </c>
      <c r="V2300" s="25" t="s">
        <v>417</v>
      </c>
      <c r="W2300" s="24">
        <v>1</v>
      </c>
      <c r="X2300" s="24">
        <v>1</v>
      </c>
    </row>
    <row r="2301" spans="1:24" hidden="1" x14ac:dyDescent="0.35">
      <c r="A2301" t="str">
        <f t="shared" si="35"/>
        <v>6182CAEPK</v>
      </c>
      <c r="B2301" s="34">
        <v>6182</v>
      </c>
      <c r="C2301" s="31" t="s">
        <v>185</v>
      </c>
      <c r="D2301" s="31" t="s">
        <v>184</v>
      </c>
      <c r="E2301" s="31" t="s">
        <v>446</v>
      </c>
      <c r="F2301" s="32">
        <v>0.84</v>
      </c>
      <c r="G2301" s="68">
        <v>3</v>
      </c>
      <c r="H2301" s="32">
        <v>3.64</v>
      </c>
      <c r="I2301" s="32">
        <v>2.8</v>
      </c>
      <c r="J2301" s="68">
        <v>10</v>
      </c>
      <c r="K2301" s="68">
        <v>13</v>
      </c>
      <c r="L2301" s="68">
        <v>15</v>
      </c>
      <c r="M2301" s="68">
        <v>60</v>
      </c>
      <c r="N2301" s="68">
        <v>75</v>
      </c>
      <c r="O2301" s="68">
        <v>62</v>
      </c>
      <c r="P2301" s="32">
        <v>17.3414</v>
      </c>
      <c r="Q2301" s="32">
        <v>0.2797</v>
      </c>
      <c r="R2301" s="33">
        <v>2.8826247414158574E-3</v>
      </c>
      <c r="S2301" s="68">
        <v>0</v>
      </c>
      <c r="T2301" s="31" t="s">
        <v>417</v>
      </c>
      <c r="U2301" s="31" t="s">
        <v>417</v>
      </c>
      <c r="V2301" s="31" t="s">
        <v>417</v>
      </c>
      <c r="W2301" s="30">
        <v>1</v>
      </c>
      <c r="X2301" s="30">
        <v>1</v>
      </c>
    </row>
    <row r="2302" spans="1:24" hidden="1" x14ac:dyDescent="0.35">
      <c r="A2302" t="str">
        <f t="shared" si="35"/>
        <v>6194EZBOX</v>
      </c>
      <c r="B2302" s="28">
        <v>6194</v>
      </c>
      <c r="C2302" s="25" t="s">
        <v>458</v>
      </c>
      <c r="D2302" s="25" t="s">
        <v>459</v>
      </c>
      <c r="E2302" s="25" t="s">
        <v>446</v>
      </c>
      <c r="F2302" s="26">
        <v>-0.83</v>
      </c>
      <c r="G2302" s="67">
        <v>-4</v>
      </c>
      <c r="H2302" s="26">
        <v>102.91</v>
      </c>
      <c r="I2302" s="26">
        <v>103.74</v>
      </c>
      <c r="J2302" s="67">
        <v>504</v>
      </c>
      <c r="K2302" s="67">
        <v>500</v>
      </c>
      <c r="L2302" s="67">
        <v>718</v>
      </c>
      <c r="M2302" s="67">
        <v>600</v>
      </c>
      <c r="N2302" s="67">
        <v>1318</v>
      </c>
      <c r="O2302" s="67">
        <v>818</v>
      </c>
      <c r="P2302" s="26">
        <v>168.34440000000001</v>
      </c>
      <c r="Q2302" s="26">
        <v>0.20580000000000001</v>
      </c>
      <c r="R2302" s="27">
        <v>2.4689678838557702E-2</v>
      </c>
      <c r="S2302" s="67">
        <v>0</v>
      </c>
      <c r="T2302" s="25" t="s">
        <v>417</v>
      </c>
      <c r="U2302" s="25" t="s">
        <v>417</v>
      </c>
      <c r="V2302" s="25" t="s">
        <v>417</v>
      </c>
      <c r="W2302" s="24">
        <v>1</v>
      </c>
      <c r="X2302" s="24">
        <v>1</v>
      </c>
    </row>
    <row r="2303" spans="1:24" hidden="1" x14ac:dyDescent="0.35">
      <c r="A2303" t="str">
        <f t="shared" si="35"/>
        <v>4391EZBOX</v>
      </c>
      <c r="B2303" s="34">
        <v>4391</v>
      </c>
      <c r="C2303" s="31" t="s">
        <v>458</v>
      </c>
      <c r="D2303" s="31" t="s">
        <v>459</v>
      </c>
      <c r="E2303" s="31" t="s">
        <v>446</v>
      </c>
      <c r="F2303" s="32">
        <v>-0.83</v>
      </c>
      <c r="G2303" s="68">
        <v>-4</v>
      </c>
      <c r="H2303" s="32">
        <v>38.08</v>
      </c>
      <c r="I2303" s="32">
        <v>38.909999999999997</v>
      </c>
      <c r="J2303" s="68">
        <v>189</v>
      </c>
      <c r="K2303" s="68">
        <v>185</v>
      </c>
      <c r="L2303" s="68">
        <v>210</v>
      </c>
      <c r="M2303" s="68">
        <v>200</v>
      </c>
      <c r="N2303" s="68">
        <v>410</v>
      </c>
      <c r="O2303" s="68">
        <v>225</v>
      </c>
      <c r="P2303" s="32">
        <v>46.305</v>
      </c>
      <c r="Q2303" s="32">
        <v>0.20580000000000001</v>
      </c>
      <c r="R2303" s="33">
        <v>1.0320041641217585E-2</v>
      </c>
      <c r="S2303" s="68">
        <v>0</v>
      </c>
      <c r="T2303" s="31" t="s">
        <v>417</v>
      </c>
      <c r="U2303" s="31" t="s">
        <v>417</v>
      </c>
      <c r="V2303" s="31" t="s">
        <v>417</v>
      </c>
      <c r="W2303" s="30">
        <v>1</v>
      </c>
      <c r="X2303" s="30">
        <v>1</v>
      </c>
    </row>
    <row r="2304" spans="1:24" hidden="1" x14ac:dyDescent="0.35">
      <c r="A2304" t="str">
        <f t="shared" si="35"/>
        <v>428316PIZBO</v>
      </c>
      <c r="B2304" s="28">
        <v>4283</v>
      </c>
      <c r="C2304" s="25" t="s">
        <v>180</v>
      </c>
      <c r="D2304" s="25" t="s">
        <v>179</v>
      </c>
      <c r="E2304" s="25" t="s">
        <v>446</v>
      </c>
      <c r="F2304" s="26">
        <v>0.83</v>
      </c>
      <c r="G2304" s="67">
        <v>1.66</v>
      </c>
      <c r="H2304" s="26">
        <v>36.5</v>
      </c>
      <c r="I2304" s="26">
        <v>35.67</v>
      </c>
      <c r="J2304" s="67">
        <v>72</v>
      </c>
      <c r="K2304" s="67">
        <v>73.66</v>
      </c>
      <c r="L2304" s="67">
        <v>125.67</v>
      </c>
      <c r="M2304" s="67">
        <v>0</v>
      </c>
      <c r="N2304" s="67">
        <v>125.67</v>
      </c>
      <c r="O2304" s="67">
        <v>52</v>
      </c>
      <c r="P2304" s="26">
        <v>25.7712</v>
      </c>
      <c r="Q2304" s="26">
        <v>0.49559999999999998</v>
      </c>
      <c r="R2304" s="27">
        <v>4.8587176342838384E-3</v>
      </c>
      <c r="S2304" s="67">
        <v>0</v>
      </c>
      <c r="T2304" s="25" t="s">
        <v>417</v>
      </c>
      <c r="U2304" s="25" t="s">
        <v>417</v>
      </c>
      <c r="V2304" s="25" t="s">
        <v>417</v>
      </c>
      <c r="W2304" s="24">
        <v>1</v>
      </c>
      <c r="X2304" s="24">
        <v>1</v>
      </c>
    </row>
    <row r="2305" spans="1:24" hidden="1" x14ac:dyDescent="0.35">
      <c r="A2305" t="str">
        <f t="shared" si="35"/>
        <v>4269RANDRE</v>
      </c>
      <c r="B2305" s="34">
        <v>4269</v>
      </c>
      <c r="C2305" s="31" t="s">
        <v>245</v>
      </c>
      <c r="D2305" s="31" t="s">
        <v>497</v>
      </c>
      <c r="E2305" s="31" t="s">
        <v>446</v>
      </c>
      <c r="F2305" s="32">
        <v>-0.82</v>
      </c>
      <c r="G2305" s="68">
        <v>-0.28999999999999998</v>
      </c>
      <c r="H2305" s="32">
        <v>4.8899999999999997</v>
      </c>
      <c r="I2305" s="32">
        <v>5.71</v>
      </c>
      <c r="J2305" s="68">
        <v>1.99</v>
      </c>
      <c r="K2305" s="68">
        <v>1.7</v>
      </c>
      <c r="L2305" s="68">
        <v>4.2</v>
      </c>
      <c r="M2305" s="68">
        <v>8</v>
      </c>
      <c r="N2305" s="68">
        <v>12.2</v>
      </c>
      <c r="O2305" s="68">
        <v>10.49</v>
      </c>
      <c r="P2305" s="32">
        <v>29.909088000000001</v>
      </c>
      <c r="Q2305" s="32">
        <v>2.8512</v>
      </c>
      <c r="R2305" s="33">
        <v>5.576378315426728E-3</v>
      </c>
      <c r="S2305" s="68">
        <v>0</v>
      </c>
      <c r="T2305" s="31" t="s">
        <v>417</v>
      </c>
      <c r="U2305" s="31" t="s">
        <v>417</v>
      </c>
      <c r="V2305" s="31" t="s">
        <v>417</v>
      </c>
      <c r="W2305" s="30">
        <v>1</v>
      </c>
      <c r="X2305" s="30">
        <v>1</v>
      </c>
    </row>
    <row r="2306" spans="1:24" hidden="1" x14ac:dyDescent="0.35">
      <c r="A2306" t="str">
        <f t="shared" si="35"/>
        <v>6118JALPEPP</v>
      </c>
      <c r="B2306" s="28">
        <v>6118</v>
      </c>
      <c r="C2306" s="25" t="s">
        <v>84</v>
      </c>
      <c r="D2306" s="25" t="s">
        <v>223</v>
      </c>
      <c r="E2306" s="25" t="s">
        <v>446</v>
      </c>
      <c r="F2306" s="26">
        <v>-0.82</v>
      </c>
      <c r="G2306" s="67">
        <v>-0.13</v>
      </c>
      <c r="H2306" s="26">
        <v>8.6999999999999993</v>
      </c>
      <c r="I2306" s="26">
        <v>9.52</v>
      </c>
      <c r="J2306" s="67">
        <v>1.54</v>
      </c>
      <c r="K2306" s="67">
        <v>1.4</v>
      </c>
      <c r="L2306" s="67">
        <v>8.3000000000000007</v>
      </c>
      <c r="M2306" s="67">
        <v>0</v>
      </c>
      <c r="N2306" s="67">
        <v>8.3000000000000007</v>
      </c>
      <c r="O2306" s="67">
        <v>6.9</v>
      </c>
      <c r="P2306" s="26">
        <v>42.848999999999997</v>
      </c>
      <c r="Q2306" s="26">
        <v>6.21</v>
      </c>
      <c r="R2306" s="27">
        <v>8.182838634341924E-3</v>
      </c>
      <c r="S2306" s="67">
        <v>0</v>
      </c>
      <c r="T2306" s="25" t="s">
        <v>417</v>
      </c>
      <c r="U2306" s="25" t="s">
        <v>417</v>
      </c>
      <c r="V2306" s="25" t="s">
        <v>417</v>
      </c>
      <c r="W2306" s="24">
        <v>1</v>
      </c>
      <c r="X2306" s="24">
        <v>1</v>
      </c>
    </row>
    <row r="2307" spans="1:24" hidden="1" x14ac:dyDescent="0.35">
      <c r="A2307" t="str">
        <f t="shared" ref="A2307:A2370" si="36">B2307&amp;C2307</f>
        <v>5468FOILSH</v>
      </c>
      <c r="B2307" s="34">
        <v>5468</v>
      </c>
      <c r="C2307" s="31" t="s">
        <v>203</v>
      </c>
      <c r="D2307" s="31" t="s">
        <v>510</v>
      </c>
      <c r="E2307" s="31" t="s">
        <v>446</v>
      </c>
      <c r="F2307" s="32">
        <v>-0.82</v>
      </c>
      <c r="G2307" s="68">
        <v>-0.09</v>
      </c>
      <c r="H2307" s="32">
        <v>0</v>
      </c>
      <c r="I2307" s="32">
        <v>0.82</v>
      </c>
      <c r="J2307" s="68">
        <v>0.09</v>
      </c>
      <c r="K2307" s="68">
        <v>0</v>
      </c>
      <c r="L2307" s="68">
        <v>0</v>
      </c>
      <c r="M2307" s="68">
        <v>0</v>
      </c>
      <c r="N2307" s="68">
        <v>0</v>
      </c>
      <c r="O2307" s="68">
        <v>0</v>
      </c>
      <c r="P2307" s="32">
        <v>0</v>
      </c>
      <c r="Q2307" s="32">
        <v>0</v>
      </c>
      <c r="R2307" s="33">
        <v>0</v>
      </c>
      <c r="S2307" s="68">
        <v>0</v>
      </c>
      <c r="T2307" s="31" t="s">
        <v>417</v>
      </c>
      <c r="U2307" s="31" t="s">
        <v>417</v>
      </c>
      <c r="V2307" s="31" t="s">
        <v>417</v>
      </c>
      <c r="W2307" s="30">
        <v>1</v>
      </c>
      <c r="X2307" s="30">
        <v>1</v>
      </c>
    </row>
    <row r="2308" spans="1:24" hidden="1" x14ac:dyDescent="0.35">
      <c r="A2308" t="str">
        <f t="shared" si="36"/>
        <v>4269OREGANO</v>
      </c>
      <c r="B2308" s="28">
        <v>4269</v>
      </c>
      <c r="C2308" s="25" t="s">
        <v>234</v>
      </c>
      <c r="D2308" s="25" t="s">
        <v>233</v>
      </c>
      <c r="E2308" s="25" t="s">
        <v>446</v>
      </c>
      <c r="F2308" s="26">
        <v>-0.81</v>
      </c>
      <c r="G2308" s="67">
        <v>-0.24</v>
      </c>
      <c r="H2308" s="26">
        <v>1.1299999999999999</v>
      </c>
      <c r="I2308" s="26">
        <v>1.94</v>
      </c>
      <c r="J2308" s="67">
        <v>0.57999999999999996</v>
      </c>
      <c r="K2308" s="67">
        <v>0.34</v>
      </c>
      <c r="L2308" s="67">
        <v>3</v>
      </c>
      <c r="M2308" s="67">
        <v>0</v>
      </c>
      <c r="N2308" s="67">
        <v>3</v>
      </c>
      <c r="O2308" s="67">
        <v>2.67</v>
      </c>
      <c r="P2308" s="26">
        <v>9.1046999999999993</v>
      </c>
      <c r="Q2308" s="26">
        <v>3.41</v>
      </c>
      <c r="R2308" s="27">
        <v>1.6975192171846138E-3</v>
      </c>
      <c r="S2308" s="67">
        <v>0</v>
      </c>
      <c r="T2308" s="25" t="s">
        <v>417</v>
      </c>
      <c r="U2308" s="25" t="s">
        <v>417</v>
      </c>
      <c r="V2308" s="25" t="s">
        <v>417</v>
      </c>
      <c r="W2308" s="24">
        <v>1</v>
      </c>
      <c r="X2308" s="24">
        <v>1</v>
      </c>
    </row>
    <row r="2309" spans="1:24" hidden="1" x14ac:dyDescent="0.35">
      <c r="A2309" t="str">
        <f t="shared" si="36"/>
        <v>5457RANCHCP</v>
      </c>
      <c r="B2309" s="34">
        <v>5457</v>
      </c>
      <c r="C2309" s="31" t="s">
        <v>246</v>
      </c>
      <c r="D2309" s="31" t="s">
        <v>457</v>
      </c>
      <c r="E2309" s="31" t="s">
        <v>446</v>
      </c>
      <c r="F2309" s="32">
        <v>0.81</v>
      </c>
      <c r="G2309" s="68">
        <v>4</v>
      </c>
      <c r="H2309" s="32">
        <v>56.52</v>
      </c>
      <c r="I2309" s="32">
        <v>55.71</v>
      </c>
      <c r="J2309" s="68">
        <v>276</v>
      </c>
      <c r="K2309" s="68">
        <v>280</v>
      </c>
      <c r="L2309" s="68">
        <v>190</v>
      </c>
      <c r="M2309" s="68">
        <v>240</v>
      </c>
      <c r="N2309" s="68">
        <v>430</v>
      </c>
      <c r="O2309" s="68">
        <v>150</v>
      </c>
      <c r="P2309" s="32">
        <v>30.27</v>
      </c>
      <c r="Q2309" s="32">
        <v>0.20180000000000001</v>
      </c>
      <c r="R2309" s="33">
        <v>3.6800493824452841E-3</v>
      </c>
      <c r="S2309" s="68">
        <v>0</v>
      </c>
      <c r="T2309" s="31" t="s">
        <v>417</v>
      </c>
      <c r="U2309" s="31" t="s">
        <v>417</v>
      </c>
      <c r="V2309" s="31" t="s">
        <v>417</v>
      </c>
      <c r="W2309" s="30">
        <v>1</v>
      </c>
      <c r="X2309" s="30">
        <v>1</v>
      </c>
    </row>
    <row r="2310" spans="1:24" hidden="1" x14ac:dyDescent="0.35">
      <c r="A2310" t="str">
        <f t="shared" si="36"/>
        <v>6118FPBOWL</v>
      </c>
      <c r="B2310" s="28">
        <v>6118</v>
      </c>
      <c r="C2310" s="25" t="s">
        <v>164</v>
      </c>
      <c r="D2310" s="25" t="s">
        <v>163</v>
      </c>
      <c r="E2310" s="25" t="s">
        <v>446</v>
      </c>
      <c r="F2310" s="26">
        <v>0.81</v>
      </c>
      <c r="G2310" s="67">
        <v>6</v>
      </c>
      <c r="H2310" s="26">
        <v>9.16</v>
      </c>
      <c r="I2310" s="26">
        <v>8.35</v>
      </c>
      <c r="J2310" s="67">
        <v>62</v>
      </c>
      <c r="K2310" s="67">
        <v>68</v>
      </c>
      <c r="L2310" s="67">
        <v>310</v>
      </c>
      <c r="M2310" s="67">
        <v>0</v>
      </c>
      <c r="N2310" s="67">
        <v>310</v>
      </c>
      <c r="O2310" s="67">
        <v>242</v>
      </c>
      <c r="P2310" s="26">
        <v>32.5974</v>
      </c>
      <c r="Q2310" s="26">
        <v>0.13469999999999999</v>
      </c>
      <c r="R2310" s="27">
        <v>6.2250989311091838E-3</v>
      </c>
      <c r="S2310" s="67">
        <v>0</v>
      </c>
      <c r="T2310" s="25" t="s">
        <v>417</v>
      </c>
      <c r="U2310" s="25" t="s">
        <v>417</v>
      </c>
      <c r="V2310" s="25" t="s">
        <v>417</v>
      </c>
      <c r="W2310" s="24">
        <v>1</v>
      </c>
      <c r="X2310" s="24">
        <v>1</v>
      </c>
    </row>
    <row r="2311" spans="1:24" hidden="1" x14ac:dyDescent="0.35">
      <c r="A2311" t="str">
        <f t="shared" si="36"/>
        <v>6172PANLIN9</v>
      </c>
      <c r="B2311" s="34">
        <v>6172</v>
      </c>
      <c r="C2311" s="31" t="s">
        <v>230</v>
      </c>
      <c r="D2311" s="31" t="s">
        <v>229</v>
      </c>
      <c r="E2311" s="31" t="s">
        <v>446</v>
      </c>
      <c r="F2311" s="32">
        <v>-0.81</v>
      </c>
      <c r="G2311" s="68">
        <v>-12</v>
      </c>
      <c r="H2311" s="32">
        <v>4.04</v>
      </c>
      <c r="I2311" s="32">
        <v>4.8499999999999996</v>
      </c>
      <c r="J2311" s="68">
        <v>72</v>
      </c>
      <c r="K2311" s="68">
        <v>60</v>
      </c>
      <c r="L2311" s="68">
        <v>250</v>
      </c>
      <c r="M2311" s="68">
        <v>0</v>
      </c>
      <c r="N2311" s="68">
        <v>250</v>
      </c>
      <c r="O2311" s="68">
        <v>190</v>
      </c>
      <c r="P2311" s="32">
        <v>12.805999999999999</v>
      </c>
      <c r="Q2311" s="32">
        <v>6.7400000000000002E-2</v>
      </c>
      <c r="R2311" s="33">
        <v>3.2985926734408447E-3</v>
      </c>
      <c r="S2311" s="68">
        <v>0</v>
      </c>
      <c r="T2311" s="31" t="s">
        <v>417</v>
      </c>
      <c r="U2311" s="31" t="s">
        <v>417</v>
      </c>
      <c r="V2311" s="31" t="s">
        <v>417</v>
      </c>
      <c r="W2311" s="30">
        <v>1</v>
      </c>
      <c r="X2311" s="30">
        <v>1</v>
      </c>
    </row>
    <row r="2312" spans="1:24" hidden="1" x14ac:dyDescent="0.35">
      <c r="A2312" t="str">
        <f t="shared" si="36"/>
        <v>6118BOXLIN</v>
      </c>
      <c r="B2312" s="28">
        <v>6118</v>
      </c>
      <c r="C2312" s="25" t="s">
        <v>252</v>
      </c>
      <c r="D2312" s="25" t="s">
        <v>251</v>
      </c>
      <c r="E2312" s="25" t="s">
        <v>446</v>
      </c>
      <c r="F2312" s="26">
        <v>-0.8</v>
      </c>
      <c r="G2312" s="67">
        <v>-19</v>
      </c>
      <c r="H2312" s="26">
        <v>1.3</v>
      </c>
      <c r="I2312" s="26">
        <v>2.1</v>
      </c>
      <c r="J2312" s="67">
        <v>50</v>
      </c>
      <c r="K2312" s="67">
        <v>31</v>
      </c>
      <c r="L2312" s="67">
        <v>140</v>
      </c>
      <c r="M2312" s="67">
        <v>0</v>
      </c>
      <c r="N2312" s="67">
        <v>140</v>
      </c>
      <c r="O2312" s="67">
        <v>109</v>
      </c>
      <c r="P2312" s="26">
        <v>4.5888999999999998</v>
      </c>
      <c r="Q2312" s="26">
        <v>4.2099999999999999E-2</v>
      </c>
      <c r="R2312" s="27">
        <v>8.7633849586061878E-4</v>
      </c>
      <c r="S2312" s="67">
        <v>0</v>
      </c>
      <c r="T2312" s="25" t="s">
        <v>417</v>
      </c>
      <c r="U2312" s="25" t="s">
        <v>417</v>
      </c>
      <c r="V2312" s="25" t="s">
        <v>417</v>
      </c>
      <c r="W2312" s="24">
        <v>1</v>
      </c>
      <c r="X2312" s="24">
        <v>1</v>
      </c>
    </row>
    <row r="2313" spans="1:24" hidden="1" x14ac:dyDescent="0.35">
      <c r="A2313" t="str">
        <f t="shared" si="36"/>
        <v>5469BBQDC</v>
      </c>
      <c r="B2313" s="34">
        <v>5469</v>
      </c>
      <c r="C2313" s="31" t="s">
        <v>218</v>
      </c>
      <c r="D2313" s="31" t="s">
        <v>445</v>
      </c>
      <c r="E2313" s="31" t="s">
        <v>446</v>
      </c>
      <c r="F2313" s="32">
        <v>0.8</v>
      </c>
      <c r="G2313" s="68">
        <v>3</v>
      </c>
      <c r="H2313" s="32">
        <v>3.14</v>
      </c>
      <c r="I2313" s="32">
        <v>2.34</v>
      </c>
      <c r="J2313" s="68">
        <v>9</v>
      </c>
      <c r="K2313" s="68">
        <v>12</v>
      </c>
      <c r="L2313" s="68">
        <v>170</v>
      </c>
      <c r="M2313" s="68">
        <v>0</v>
      </c>
      <c r="N2313" s="68">
        <v>170</v>
      </c>
      <c r="O2313" s="68">
        <v>158</v>
      </c>
      <c r="P2313" s="32">
        <v>41.269599999999997</v>
      </c>
      <c r="Q2313" s="32">
        <v>0.26119999999999999</v>
      </c>
      <c r="R2313" s="33">
        <v>5.9895688767548265E-3</v>
      </c>
      <c r="S2313" s="68">
        <v>0</v>
      </c>
      <c r="T2313" s="31" t="s">
        <v>417</v>
      </c>
      <c r="U2313" s="31" t="s">
        <v>417</v>
      </c>
      <c r="V2313" s="31" t="s">
        <v>417</v>
      </c>
      <c r="W2313" s="30">
        <v>1</v>
      </c>
      <c r="X2313" s="30">
        <v>1</v>
      </c>
    </row>
    <row r="2314" spans="1:24" hidden="1" x14ac:dyDescent="0.35">
      <c r="A2314" t="str">
        <f t="shared" si="36"/>
        <v>429310THNCS</v>
      </c>
      <c r="B2314" s="28">
        <v>4293</v>
      </c>
      <c r="C2314" s="25" t="s">
        <v>484</v>
      </c>
      <c r="D2314" s="25" t="s">
        <v>485</v>
      </c>
      <c r="E2314" s="25" t="s">
        <v>446</v>
      </c>
      <c r="F2314" s="26">
        <v>-0.8</v>
      </c>
      <c r="G2314" s="67">
        <v>-2</v>
      </c>
      <c r="H2314" s="26">
        <v>0</v>
      </c>
      <c r="I2314" s="26">
        <v>0.8</v>
      </c>
      <c r="J2314" s="67">
        <v>2</v>
      </c>
      <c r="K2314" s="67">
        <v>0</v>
      </c>
      <c r="L2314" s="67">
        <v>0</v>
      </c>
      <c r="M2314" s="67">
        <v>0</v>
      </c>
      <c r="N2314" s="67">
        <v>0</v>
      </c>
      <c r="O2314" s="67">
        <v>0</v>
      </c>
      <c r="P2314" s="26">
        <v>0</v>
      </c>
      <c r="Q2314" s="26">
        <v>0</v>
      </c>
      <c r="R2314" s="27">
        <v>0</v>
      </c>
      <c r="S2314" s="67">
        <v>0</v>
      </c>
      <c r="T2314" s="25" t="s">
        <v>417</v>
      </c>
      <c r="U2314" s="25" t="s">
        <v>417</v>
      </c>
      <c r="V2314" s="25" t="s">
        <v>417</v>
      </c>
      <c r="W2314" s="24">
        <v>1</v>
      </c>
      <c r="X2314" s="24">
        <v>1</v>
      </c>
    </row>
    <row r="2315" spans="1:24" hidden="1" x14ac:dyDescent="0.35">
      <c r="A2315" t="str">
        <f t="shared" si="36"/>
        <v>5477GSHAKE</v>
      </c>
      <c r="B2315" s="34">
        <v>5477</v>
      </c>
      <c r="C2315" s="31" t="s">
        <v>208</v>
      </c>
      <c r="D2315" s="31" t="s">
        <v>207</v>
      </c>
      <c r="E2315" s="31" t="s">
        <v>446</v>
      </c>
      <c r="F2315" s="32">
        <v>-0.8</v>
      </c>
      <c r="G2315" s="68">
        <v>-0.33</v>
      </c>
      <c r="H2315" s="32">
        <v>-0.61</v>
      </c>
      <c r="I2315" s="32">
        <v>0.19</v>
      </c>
      <c r="J2315" s="68">
        <v>0.09</v>
      </c>
      <c r="K2315" s="68">
        <v>-0.24</v>
      </c>
      <c r="L2315" s="68">
        <v>1.5</v>
      </c>
      <c r="M2315" s="68">
        <v>0</v>
      </c>
      <c r="N2315" s="68">
        <v>1.5</v>
      </c>
      <c r="O2315" s="68">
        <v>1.75</v>
      </c>
      <c r="P2315" s="32">
        <v>4.2175000000000002</v>
      </c>
      <c r="Q2315" s="32">
        <v>2.41</v>
      </c>
      <c r="R2315" s="33">
        <v>1.2204280587392387E-3</v>
      </c>
      <c r="S2315" s="68">
        <v>0</v>
      </c>
      <c r="T2315" s="31" t="s">
        <v>417</v>
      </c>
      <c r="U2315" s="31" t="s">
        <v>417</v>
      </c>
      <c r="V2315" s="31" t="s">
        <v>417</v>
      </c>
      <c r="W2315" s="30">
        <v>1</v>
      </c>
      <c r="X2315" s="30">
        <v>1</v>
      </c>
    </row>
    <row r="2316" spans="1:24" hidden="1" x14ac:dyDescent="0.35">
      <c r="A2316" t="str">
        <f t="shared" si="36"/>
        <v>5457GSHAKE</v>
      </c>
      <c r="B2316" s="28">
        <v>5457</v>
      </c>
      <c r="C2316" s="25" t="s">
        <v>208</v>
      </c>
      <c r="D2316" s="25" t="s">
        <v>207</v>
      </c>
      <c r="E2316" s="25" t="s">
        <v>446</v>
      </c>
      <c r="F2316" s="26">
        <v>0.8</v>
      </c>
      <c r="G2316" s="67">
        <v>0.33</v>
      </c>
      <c r="H2316" s="26">
        <v>1.0900000000000001</v>
      </c>
      <c r="I2316" s="26">
        <v>0.28999999999999998</v>
      </c>
      <c r="J2316" s="67">
        <v>0.14000000000000001</v>
      </c>
      <c r="K2316" s="67">
        <v>0.47</v>
      </c>
      <c r="L2316" s="67">
        <v>1.25</v>
      </c>
      <c r="M2316" s="67">
        <v>0</v>
      </c>
      <c r="N2316" s="67">
        <v>1.25</v>
      </c>
      <c r="O2316" s="67">
        <v>0.8</v>
      </c>
      <c r="P2316" s="26">
        <v>1.9279999999999999</v>
      </c>
      <c r="Q2316" s="26">
        <v>2.41</v>
      </c>
      <c r="R2316" s="27">
        <v>2.3439495240682218E-4</v>
      </c>
      <c r="S2316" s="67">
        <v>0</v>
      </c>
      <c r="T2316" s="25" t="s">
        <v>417</v>
      </c>
      <c r="U2316" s="25" t="s">
        <v>417</v>
      </c>
      <c r="V2316" s="25" t="s">
        <v>417</v>
      </c>
      <c r="W2316" s="24">
        <v>1</v>
      </c>
      <c r="X2316" s="24">
        <v>1</v>
      </c>
    </row>
    <row r="2317" spans="1:24" hidden="1" x14ac:dyDescent="0.35">
      <c r="A2317" t="str">
        <f t="shared" si="36"/>
        <v>4239CHEDCHS</v>
      </c>
      <c r="B2317" s="34">
        <v>4239</v>
      </c>
      <c r="C2317" s="31" t="s">
        <v>102</v>
      </c>
      <c r="D2317" s="31" t="s">
        <v>186</v>
      </c>
      <c r="E2317" s="31" t="s">
        <v>446</v>
      </c>
      <c r="F2317" s="32">
        <v>0.8</v>
      </c>
      <c r="G2317" s="68">
        <v>0.35</v>
      </c>
      <c r="H2317" s="32">
        <v>51.93</v>
      </c>
      <c r="I2317" s="32">
        <v>51.13</v>
      </c>
      <c r="J2317" s="68">
        <v>22.35</v>
      </c>
      <c r="K2317" s="68">
        <v>22.7</v>
      </c>
      <c r="L2317" s="68">
        <v>29.5</v>
      </c>
      <c r="M2317" s="68">
        <v>20</v>
      </c>
      <c r="N2317" s="68">
        <v>49.5</v>
      </c>
      <c r="O2317" s="68">
        <v>26.8</v>
      </c>
      <c r="P2317" s="32">
        <v>61.305</v>
      </c>
      <c r="Q2317" s="32">
        <v>2.2875000000000001</v>
      </c>
      <c r="R2317" s="33">
        <v>1.3359754870018009E-2</v>
      </c>
      <c r="S2317" s="68">
        <v>0</v>
      </c>
      <c r="T2317" s="31" t="s">
        <v>417</v>
      </c>
      <c r="U2317" s="31" t="s">
        <v>417</v>
      </c>
      <c r="V2317" s="31" t="s">
        <v>417</v>
      </c>
      <c r="W2317" s="30">
        <v>1</v>
      </c>
      <c r="X2317" s="30">
        <v>1</v>
      </c>
    </row>
    <row r="2318" spans="1:24" hidden="1" x14ac:dyDescent="0.35">
      <c r="A2318" t="str">
        <f t="shared" si="36"/>
        <v>8724SALAM</v>
      </c>
      <c r="B2318" s="28">
        <v>8724</v>
      </c>
      <c r="C2318" s="25" t="s">
        <v>254</v>
      </c>
      <c r="D2318" s="25" t="s">
        <v>253</v>
      </c>
      <c r="E2318" s="25" t="s">
        <v>446</v>
      </c>
      <c r="F2318" s="26">
        <v>0.8</v>
      </c>
      <c r="G2318" s="67">
        <v>0.14000000000000001</v>
      </c>
      <c r="H2318" s="26">
        <v>8.18</v>
      </c>
      <c r="I2318" s="26">
        <v>7.38</v>
      </c>
      <c r="J2318" s="67">
        <v>1.25</v>
      </c>
      <c r="K2318" s="67">
        <v>1.38</v>
      </c>
      <c r="L2318" s="67">
        <v>2</v>
      </c>
      <c r="M2318" s="67">
        <v>0</v>
      </c>
      <c r="N2318" s="67">
        <v>2</v>
      </c>
      <c r="O2318" s="67">
        <v>0.61</v>
      </c>
      <c r="P2318" s="26">
        <v>3.5990000000000002</v>
      </c>
      <c r="Q2318" s="26">
        <v>5.9</v>
      </c>
      <c r="R2318" s="27">
        <v>6.1488277368408346E-4</v>
      </c>
      <c r="S2318" s="67">
        <v>0</v>
      </c>
      <c r="T2318" s="25" t="s">
        <v>417</v>
      </c>
      <c r="U2318" s="25" t="s">
        <v>417</v>
      </c>
      <c r="V2318" s="25" t="s">
        <v>417</v>
      </c>
      <c r="W2318" s="24">
        <v>1</v>
      </c>
      <c r="X2318" s="24">
        <v>1</v>
      </c>
    </row>
    <row r="2319" spans="1:24" hidden="1" x14ac:dyDescent="0.35">
      <c r="A2319" t="str">
        <f t="shared" si="36"/>
        <v>5423GSHAKE</v>
      </c>
      <c r="B2319" s="34">
        <v>5423</v>
      </c>
      <c r="C2319" s="31" t="s">
        <v>208</v>
      </c>
      <c r="D2319" s="31" t="s">
        <v>207</v>
      </c>
      <c r="E2319" s="31" t="s">
        <v>446</v>
      </c>
      <c r="F2319" s="32">
        <v>0.79</v>
      </c>
      <c r="G2319" s="68">
        <v>0.33</v>
      </c>
      <c r="H2319" s="32">
        <v>1.2</v>
      </c>
      <c r="I2319" s="32">
        <v>0.41</v>
      </c>
      <c r="J2319" s="68">
        <v>0.17</v>
      </c>
      <c r="K2319" s="68">
        <v>0.5</v>
      </c>
      <c r="L2319" s="68">
        <v>3.5</v>
      </c>
      <c r="M2319" s="68">
        <v>0</v>
      </c>
      <c r="N2319" s="68">
        <v>3.5</v>
      </c>
      <c r="O2319" s="68">
        <v>3</v>
      </c>
      <c r="P2319" s="32">
        <v>7.23</v>
      </c>
      <c r="Q2319" s="32">
        <v>2.41</v>
      </c>
      <c r="R2319" s="33">
        <v>1.6082530474726938E-3</v>
      </c>
      <c r="S2319" s="68">
        <v>0</v>
      </c>
      <c r="T2319" s="31" t="s">
        <v>417</v>
      </c>
      <c r="U2319" s="31" t="s">
        <v>417</v>
      </c>
      <c r="V2319" s="31" t="s">
        <v>417</v>
      </c>
      <c r="W2319" s="30">
        <v>1</v>
      </c>
      <c r="X2319" s="30">
        <v>1</v>
      </c>
    </row>
    <row r="2320" spans="1:24" hidden="1" x14ac:dyDescent="0.35">
      <c r="A2320" t="str">
        <f t="shared" si="36"/>
        <v>5487BVING</v>
      </c>
      <c r="B2320" s="28">
        <v>5487</v>
      </c>
      <c r="C2320" s="25" t="s">
        <v>169</v>
      </c>
      <c r="D2320" s="25" t="s">
        <v>168</v>
      </c>
      <c r="E2320" s="25" t="s">
        <v>446</v>
      </c>
      <c r="F2320" s="26">
        <v>0.79</v>
      </c>
      <c r="G2320" s="67">
        <v>3</v>
      </c>
      <c r="H2320" s="26">
        <v>3.39</v>
      </c>
      <c r="I2320" s="26">
        <v>2.6</v>
      </c>
      <c r="J2320" s="67">
        <v>10</v>
      </c>
      <c r="K2320" s="67">
        <v>13</v>
      </c>
      <c r="L2320" s="67">
        <v>28</v>
      </c>
      <c r="M2320" s="67">
        <v>60</v>
      </c>
      <c r="N2320" s="67">
        <v>88</v>
      </c>
      <c r="O2320" s="67">
        <v>75</v>
      </c>
      <c r="P2320" s="26">
        <v>19.59</v>
      </c>
      <c r="Q2320" s="26">
        <v>0.26119999999999999</v>
      </c>
      <c r="R2320" s="27">
        <v>2.069459075089335E-3</v>
      </c>
      <c r="S2320" s="67">
        <v>0</v>
      </c>
      <c r="T2320" s="25" t="s">
        <v>417</v>
      </c>
      <c r="U2320" s="25" t="s">
        <v>417</v>
      </c>
      <c r="V2320" s="25" t="s">
        <v>417</v>
      </c>
      <c r="W2320" s="24">
        <v>1</v>
      </c>
      <c r="X2320" s="24">
        <v>1</v>
      </c>
    </row>
    <row r="2321" spans="1:24" hidden="1" x14ac:dyDescent="0.35">
      <c r="A2321" t="str">
        <f t="shared" si="36"/>
        <v>5427BBQDC</v>
      </c>
      <c r="B2321" s="34">
        <v>5427</v>
      </c>
      <c r="C2321" s="31" t="s">
        <v>218</v>
      </c>
      <c r="D2321" s="31" t="s">
        <v>445</v>
      </c>
      <c r="E2321" s="31" t="s">
        <v>446</v>
      </c>
      <c r="F2321" s="32">
        <v>0.79</v>
      </c>
      <c r="G2321" s="68">
        <v>3</v>
      </c>
      <c r="H2321" s="32">
        <v>2.61</v>
      </c>
      <c r="I2321" s="32">
        <v>1.82</v>
      </c>
      <c r="J2321" s="68">
        <v>7</v>
      </c>
      <c r="K2321" s="68">
        <v>10</v>
      </c>
      <c r="L2321" s="68">
        <v>182</v>
      </c>
      <c r="M2321" s="68">
        <v>0</v>
      </c>
      <c r="N2321" s="68">
        <v>182</v>
      </c>
      <c r="O2321" s="68">
        <v>172</v>
      </c>
      <c r="P2321" s="32">
        <v>44.926400000000001</v>
      </c>
      <c r="Q2321" s="32">
        <v>0.26119999999999999</v>
      </c>
      <c r="R2321" s="33">
        <v>7.1123070074090916E-3</v>
      </c>
      <c r="S2321" s="68">
        <v>0</v>
      </c>
      <c r="T2321" s="31" t="s">
        <v>417</v>
      </c>
      <c r="U2321" s="31" t="s">
        <v>417</v>
      </c>
      <c r="V2321" s="31" t="s">
        <v>417</v>
      </c>
      <c r="W2321" s="30">
        <v>1</v>
      </c>
      <c r="X2321" s="30">
        <v>1</v>
      </c>
    </row>
    <row r="2322" spans="1:24" hidden="1" x14ac:dyDescent="0.35">
      <c r="A2322" t="str">
        <f t="shared" si="36"/>
        <v>5468BVING</v>
      </c>
      <c r="B2322" s="28">
        <v>5468</v>
      </c>
      <c r="C2322" s="25" t="s">
        <v>169</v>
      </c>
      <c r="D2322" s="25" t="s">
        <v>168</v>
      </c>
      <c r="E2322" s="25" t="s">
        <v>446</v>
      </c>
      <c r="F2322" s="26">
        <v>-0.78</v>
      </c>
      <c r="G2322" s="67">
        <v>-3</v>
      </c>
      <c r="H2322" s="26">
        <v>0.26</v>
      </c>
      <c r="I2322" s="26">
        <v>1.04</v>
      </c>
      <c r="J2322" s="67">
        <v>4</v>
      </c>
      <c r="K2322" s="67">
        <v>1</v>
      </c>
      <c r="L2322" s="67">
        <v>54</v>
      </c>
      <c r="M2322" s="67">
        <v>0</v>
      </c>
      <c r="N2322" s="67">
        <v>54</v>
      </c>
      <c r="O2322" s="67">
        <v>53</v>
      </c>
      <c r="P2322" s="26">
        <v>13.8436</v>
      </c>
      <c r="Q2322" s="26">
        <v>0.26119999999999999</v>
      </c>
      <c r="R2322" s="27">
        <v>2.1965949636353383E-3</v>
      </c>
      <c r="S2322" s="67">
        <v>0</v>
      </c>
      <c r="T2322" s="25" t="s">
        <v>417</v>
      </c>
      <c r="U2322" s="25" t="s">
        <v>417</v>
      </c>
      <c r="V2322" s="25" t="s">
        <v>417</v>
      </c>
      <c r="W2322" s="24">
        <v>1</v>
      </c>
      <c r="X2322" s="24">
        <v>1</v>
      </c>
    </row>
    <row r="2323" spans="1:24" hidden="1" x14ac:dyDescent="0.35">
      <c r="A2323" t="str">
        <f t="shared" si="36"/>
        <v>6117BVING</v>
      </c>
      <c r="B2323" s="34">
        <v>6117</v>
      </c>
      <c r="C2323" s="31" t="s">
        <v>169</v>
      </c>
      <c r="D2323" s="31" t="s">
        <v>168</v>
      </c>
      <c r="E2323" s="31" t="s">
        <v>446</v>
      </c>
      <c r="F2323" s="32">
        <v>-0.78</v>
      </c>
      <c r="G2323" s="68">
        <v>-3</v>
      </c>
      <c r="H2323" s="32">
        <v>-0.52</v>
      </c>
      <c r="I2323" s="32">
        <v>0.26</v>
      </c>
      <c r="J2323" s="68">
        <v>1</v>
      </c>
      <c r="K2323" s="68">
        <v>-2</v>
      </c>
      <c r="L2323" s="68">
        <v>58</v>
      </c>
      <c r="M2323" s="68">
        <v>0</v>
      </c>
      <c r="N2323" s="68">
        <v>58</v>
      </c>
      <c r="O2323" s="68">
        <v>60</v>
      </c>
      <c r="P2323" s="32">
        <v>15.672000000000001</v>
      </c>
      <c r="Q2323" s="32">
        <v>0.26119999999999999</v>
      </c>
      <c r="R2323" s="33">
        <v>2.6355074083285867E-3</v>
      </c>
      <c r="S2323" s="68">
        <v>0</v>
      </c>
      <c r="T2323" s="31" t="s">
        <v>417</v>
      </c>
      <c r="U2323" s="31" t="s">
        <v>417</v>
      </c>
      <c r="V2323" s="31" t="s">
        <v>417</v>
      </c>
      <c r="W2323" s="30">
        <v>1</v>
      </c>
      <c r="X2323" s="30">
        <v>1</v>
      </c>
    </row>
    <row r="2324" spans="1:24" hidden="1" x14ac:dyDescent="0.35">
      <c r="A2324" t="str">
        <f t="shared" si="36"/>
        <v>4391SMANGP</v>
      </c>
      <c r="B2324" s="28">
        <v>4391</v>
      </c>
      <c r="C2324" s="25" t="s">
        <v>263</v>
      </c>
      <c r="D2324" s="25" t="s">
        <v>504</v>
      </c>
      <c r="E2324" s="25" t="s">
        <v>446</v>
      </c>
      <c r="F2324" s="26">
        <v>0.78</v>
      </c>
      <c r="G2324" s="67">
        <v>0.28000000000000003</v>
      </c>
      <c r="H2324" s="26">
        <v>1.39</v>
      </c>
      <c r="I2324" s="26">
        <v>0.61</v>
      </c>
      <c r="J2324" s="67">
        <v>0.22</v>
      </c>
      <c r="K2324" s="67">
        <v>0.5</v>
      </c>
      <c r="L2324" s="67">
        <v>6.5</v>
      </c>
      <c r="M2324" s="67">
        <v>0</v>
      </c>
      <c r="N2324" s="67">
        <v>6.5</v>
      </c>
      <c r="O2324" s="67">
        <v>6</v>
      </c>
      <c r="P2324" s="26">
        <v>16.639800000000001</v>
      </c>
      <c r="Q2324" s="26">
        <v>2.7732999999999999</v>
      </c>
      <c r="R2324" s="27">
        <v>3.7085288608472602E-3</v>
      </c>
      <c r="S2324" s="67">
        <v>0</v>
      </c>
      <c r="T2324" s="25" t="s">
        <v>417</v>
      </c>
      <c r="U2324" s="25" t="s">
        <v>417</v>
      </c>
      <c r="V2324" s="25" t="s">
        <v>417</v>
      </c>
      <c r="W2324" s="24">
        <v>1</v>
      </c>
      <c r="X2324" s="24">
        <v>1</v>
      </c>
    </row>
    <row r="2325" spans="1:24" hidden="1" x14ac:dyDescent="0.35">
      <c r="A2325" t="str">
        <f t="shared" si="36"/>
        <v>8705RANDRE</v>
      </c>
      <c r="B2325" s="34">
        <v>8705</v>
      </c>
      <c r="C2325" s="31" t="s">
        <v>245</v>
      </c>
      <c r="D2325" s="31" t="s">
        <v>497</v>
      </c>
      <c r="E2325" s="31" t="s">
        <v>446</v>
      </c>
      <c r="F2325" s="32">
        <v>0.78</v>
      </c>
      <c r="G2325" s="68">
        <v>0.27</v>
      </c>
      <c r="H2325" s="32">
        <v>9.27</v>
      </c>
      <c r="I2325" s="32">
        <v>8.49</v>
      </c>
      <c r="J2325" s="68">
        <v>2.99</v>
      </c>
      <c r="K2325" s="68">
        <v>3.26</v>
      </c>
      <c r="L2325" s="68">
        <v>9.25</v>
      </c>
      <c r="M2325" s="68">
        <v>0</v>
      </c>
      <c r="N2325" s="68">
        <v>9.25</v>
      </c>
      <c r="O2325" s="68">
        <v>6</v>
      </c>
      <c r="P2325" s="32">
        <v>17.107199999999999</v>
      </c>
      <c r="Q2325" s="32">
        <v>2.8512</v>
      </c>
      <c r="R2325" s="33">
        <v>4.2542976371503791E-3</v>
      </c>
      <c r="S2325" s="68">
        <v>0</v>
      </c>
      <c r="T2325" s="31" t="s">
        <v>417</v>
      </c>
      <c r="U2325" s="31" t="s">
        <v>417</v>
      </c>
      <c r="V2325" s="31" t="s">
        <v>417</v>
      </c>
      <c r="W2325" s="30">
        <v>1</v>
      </c>
      <c r="X2325" s="30">
        <v>1</v>
      </c>
    </row>
    <row r="2326" spans="1:24" hidden="1" x14ac:dyDescent="0.35">
      <c r="A2326" t="str">
        <f t="shared" si="36"/>
        <v>8724TOTS</v>
      </c>
      <c r="B2326" s="28">
        <v>8724</v>
      </c>
      <c r="C2326" s="25" t="s">
        <v>383</v>
      </c>
      <c r="D2326" s="25" t="s">
        <v>522</v>
      </c>
      <c r="E2326" s="25" t="s">
        <v>446</v>
      </c>
      <c r="F2326" s="26">
        <v>0.78</v>
      </c>
      <c r="G2326" s="67">
        <v>0.41</v>
      </c>
      <c r="H2326" s="26">
        <v>32.65</v>
      </c>
      <c r="I2326" s="26">
        <v>31.87</v>
      </c>
      <c r="J2326" s="67">
        <v>17</v>
      </c>
      <c r="K2326" s="67">
        <v>17.41</v>
      </c>
      <c r="L2326" s="67">
        <v>10.9</v>
      </c>
      <c r="M2326" s="67">
        <v>12</v>
      </c>
      <c r="N2326" s="67">
        <v>22.9</v>
      </c>
      <c r="O2326" s="67">
        <v>5.49</v>
      </c>
      <c r="P2326" s="26">
        <v>10.293749999999999</v>
      </c>
      <c r="Q2326" s="26">
        <v>1.875</v>
      </c>
      <c r="R2326" s="27">
        <v>1.758668950155747E-3</v>
      </c>
      <c r="S2326" s="67">
        <v>0</v>
      </c>
      <c r="T2326" s="25" t="s">
        <v>417</v>
      </c>
      <c r="U2326" s="25" t="s">
        <v>417</v>
      </c>
      <c r="V2326" s="25" t="s">
        <v>417</v>
      </c>
      <c r="W2326" s="24">
        <v>1</v>
      </c>
      <c r="X2326" s="24">
        <v>1</v>
      </c>
    </row>
    <row r="2327" spans="1:24" hidden="1" x14ac:dyDescent="0.35">
      <c r="A2327" t="str">
        <f t="shared" si="36"/>
        <v>6118DTOMATOE</v>
      </c>
      <c r="B2327" s="34">
        <v>6118</v>
      </c>
      <c r="C2327" s="31" t="s">
        <v>80</v>
      </c>
      <c r="D2327" s="31" t="s">
        <v>195</v>
      </c>
      <c r="E2327" s="31" t="s">
        <v>446</v>
      </c>
      <c r="F2327" s="32">
        <v>0.78</v>
      </c>
      <c r="G2327" s="68">
        <v>0.14000000000000001</v>
      </c>
      <c r="H2327" s="32">
        <v>7.15</v>
      </c>
      <c r="I2327" s="32">
        <v>6.37</v>
      </c>
      <c r="J2327" s="68">
        <v>1.17</v>
      </c>
      <c r="K2327" s="68">
        <v>1.31</v>
      </c>
      <c r="L2327" s="68">
        <v>6.4</v>
      </c>
      <c r="M2327" s="68">
        <v>0</v>
      </c>
      <c r="N2327" s="68">
        <v>6.4</v>
      </c>
      <c r="O2327" s="68">
        <v>5.0999999999999996</v>
      </c>
      <c r="P2327" s="32">
        <v>28.041329999999999</v>
      </c>
      <c r="Q2327" s="32">
        <v>5.4983000000000004</v>
      </c>
      <c r="R2327" s="33">
        <v>5.3550299536122481E-3</v>
      </c>
      <c r="S2327" s="68">
        <v>0</v>
      </c>
      <c r="T2327" s="31" t="s">
        <v>417</v>
      </c>
      <c r="U2327" s="31" t="s">
        <v>417</v>
      </c>
      <c r="V2327" s="31" t="s">
        <v>417</v>
      </c>
      <c r="W2327" s="30">
        <v>1</v>
      </c>
      <c r="X2327" s="30">
        <v>1</v>
      </c>
    </row>
    <row r="2328" spans="1:24" hidden="1" x14ac:dyDescent="0.35">
      <c r="A2328" t="str">
        <f t="shared" si="36"/>
        <v>5477SALAM</v>
      </c>
      <c r="B2328" s="28">
        <v>5477</v>
      </c>
      <c r="C2328" s="25" t="s">
        <v>254</v>
      </c>
      <c r="D2328" s="25" t="s">
        <v>253</v>
      </c>
      <c r="E2328" s="25" t="s">
        <v>446</v>
      </c>
      <c r="F2328" s="26">
        <v>0.78</v>
      </c>
      <c r="G2328" s="67">
        <v>0.13</v>
      </c>
      <c r="H2328" s="26">
        <v>4.95</v>
      </c>
      <c r="I2328" s="26">
        <v>4.17</v>
      </c>
      <c r="J2328" s="67">
        <v>0.71</v>
      </c>
      <c r="K2328" s="67">
        <v>0.84</v>
      </c>
      <c r="L2328" s="67">
        <v>1.25</v>
      </c>
      <c r="M2328" s="67">
        <v>0</v>
      </c>
      <c r="N2328" s="67">
        <v>1.25</v>
      </c>
      <c r="O2328" s="67">
        <v>0.41</v>
      </c>
      <c r="P2328" s="26">
        <v>2.419</v>
      </c>
      <c r="Q2328" s="26">
        <v>5.9</v>
      </c>
      <c r="R2328" s="27">
        <v>6.9999181365506071E-4</v>
      </c>
      <c r="S2328" s="67">
        <v>0</v>
      </c>
      <c r="T2328" s="25" t="s">
        <v>417</v>
      </c>
      <c r="U2328" s="25" t="s">
        <v>417</v>
      </c>
      <c r="V2328" s="25" t="s">
        <v>417</v>
      </c>
      <c r="W2328" s="24">
        <v>1</v>
      </c>
      <c r="X2328" s="24">
        <v>1</v>
      </c>
    </row>
    <row r="2329" spans="1:24" hidden="1" x14ac:dyDescent="0.35">
      <c r="A2329" t="str">
        <f t="shared" si="36"/>
        <v>5457PEPPERO</v>
      </c>
      <c r="B2329" s="34">
        <v>5457</v>
      </c>
      <c r="C2329" s="31" t="s">
        <v>35</v>
      </c>
      <c r="D2329" s="31" t="s">
        <v>36</v>
      </c>
      <c r="E2329" s="31" t="s">
        <v>446</v>
      </c>
      <c r="F2329" s="32">
        <v>0.77</v>
      </c>
      <c r="G2329" s="68">
        <v>0.24</v>
      </c>
      <c r="H2329" s="32">
        <v>255.81</v>
      </c>
      <c r="I2329" s="32">
        <v>255.04</v>
      </c>
      <c r="J2329" s="68">
        <v>84.01</v>
      </c>
      <c r="K2329" s="68">
        <v>84.25</v>
      </c>
      <c r="L2329" s="68">
        <v>44.5</v>
      </c>
      <c r="M2329" s="68">
        <v>150</v>
      </c>
      <c r="N2329" s="68">
        <v>194.5</v>
      </c>
      <c r="O2329" s="68">
        <v>110.25</v>
      </c>
      <c r="P2329" s="32">
        <v>334.76310000000001</v>
      </c>
      <c r="Q2329" s="32">
        <v>3.0364</v>
      </c>
      <c r="R2329" s="33">
        <v>4.0698537807085197E-2</v>
      </c>
      <c r="S2329" s="68">
        <v>0</v>
      </c>
      <c r="T2329" s="31" t="s">
        <v>417</v>
      </c>
      <c r="U2329" s="31" t="s">
        <v>417</v>
      </c>
      <c r="V2329" s="31" t="s">
        <v>417</v>
      </c>
      <c r="W2329" s="30">
        <v>1</v>
      </c>
      <c r="X2329" s="30">
        <v>1</v>
      </c>
    </row>
    <row r="2330" spans="1:24" hidden="1" x14ac:dyDescent="0.35">
      <c r="A2330" t="str">
        <f t="shared" si="36"/>
        <v>8705BLCHIK</v>
      </c>
      <c r="B2330" s="28">
        <v>8705</v>
      </c>
      <c r="C2330" s="25" t="s">
        <v>126</v>
      </c>
      <c r="D2330" s="25" t="s">
        <v>189</v>
      </c>
      <c r="E2330" s="25" t="s">
        <v>446</v>
      </c>
      <c r="F2330" s="26">
        <v>-0.77</v>
      </c>
      <c r="G2330" s="67">
        <v>-0.22</v>
      </c>
      <c r="H2330" s="26">
        <v>49.92</v>
      </c>
      <c r="I2330" s="26">
        <v>50.69</v>
      </c>
      <c r="J2330" s="67">
        <v>13.21</v>
      </c>
      <c r="K2330" s="67">
        <v>13</v>
      </c>
      <c r="L2330" s="67">
        <v>8</v>
      </c>
      <c r="M2330" s="67">
        <v>10</v>
      </c>
      <c r="N2330" s="67">
        <v>18</v>
      </c>
      <c r="O2330" s="67">
        <v>5</v>
      </c>
      <c r="P2330" s="26">
        <v>19.2</v>
      </c>
      <c r="Q2330" s="26">
        <v>3.84</v>
      </c>
      <c r="R2330" s="27">
        <v>4.7747448228399325E-3</v>
      </c>
      <c r="S2330" s="67">
        <v>0</v>
      </c>
      <c r="T2330" s="25" t="s">
        <v>417</v>
      </c>
      <c r="U2330" s="25" t="s">
        <v>417</v>
      </c>
      <c r="V2330" s="25" t="s">
        <v>417</v>
      </c>
      <c r="W2330" s="24">
        <v>1</v>
      </c>
      <c r="X2330" s="24">
        <v>1</v>
      </c>
    </row>
    <row r="2331" spans="1:24" hidden="1" x14ac:dyDescent="0.35">
      <c r="A2331" t="str">
        <f t="shared" si="36"/>
        <v>5487RANDRE</v>
      </c>
      <c r="B2331" s="34">
        <v>5487</v>
      </c>
      <c r="C2331" s="31" t="s">
        <v>245</v>
      </c>
      <c r="D2331" s="31" t="s">
        <v>497</v>
      </c>
      <c r="E2331" s="31" t="s">
        <v>446</v>
      </c>
      <c r="F2331" s="32">
        <v>0.77</v>
      </c>
      <c r="G2331" s="68">
        <v>0.27</v>
      </c>
      <c r="H2331" s="32">
        <v>21.62</v>
      </c>
      <c r="I2331" s="32">
        <v>20.85</v>
      </c>
      <c r="J2331" s="68">
        <v>7.31</v>
      </c>
      <c r="K2331" s="68">
        <v>7.58</v>
      </c>
      <c r="L2331" s="68">
        <v>13.25</v>
      </c>
      <c r="M2331" s="68">
        <v>8</v>
      </c>
      <c r="N2331" s="68">
        <v>21.25</v>
      </c>
      <c r="O2331" s="68">
        <v>13.67</v>
      </c>
      <c r="P2331" s="32">
        <v>38.975904</v>
      </c>
      <c r="Q2331" s="32">
        <v>2.8512</v>
      </c>
      <c r="R2331" s="33">
        <v>4.1173577459219348E-3</v>
      </c>
      <c r="S2331" s="68">
        <v>0</v>
      </c>
      <c r="T2331" s="31" t="s">
        <v>417</v>
      </c>
      <c r="U2331" s="31" t="s">
        <v>417</v>
      </c>
      <c r="V2331" s="31" t="s">
        <v>417</v>
      </c>
      <c r="W2331" s="30">
        <v>1</v>
      </c>
      <c r="X2331" s="30">
        <v>1</v>
      </c>
    </row>
    <row r="2332" spans="1:24" hidden="1" x14ac:dyDescent="0.35">
      <c r="A2332" t="str">
        <f t="shared" si="36"/>
        <v>6165BBQDC</v>
      </c>
      <c r="B2332" s="28">
        <v>6165</v>
      </c>
      <c r="C2332" s="25" t="s">
        <v>218</v>
      </c>
      <c r="D2332" s="25" t="s">
        <v>445</v>
      </c>
      <c r="E2332" s="25" t="s">
        <v>446</v>
      </c>
      <c r="F2332" s="26">
        <v>-0.77</v>
      </c>
      <c r="G2332" s="67">
        <v>-3</v>
      </c>
      <c r="H2332" s="26">
        <v>4.71</v>
      </c>
      <c r="I2332" s="26">
        <v>5.48</v>
      </c>
      <c r="J2332" s="67">
        <v>21</v>
      </c>
      <c r="K2332" s="67">
        <v>18</v>
      </c>
      <c r="L2332" s="67">
        <v>160</v>
      </c>
      <c r="M2332" s="67">
        <v>0</v>
      </c>
      <c r="N2332" s="67">
        <v>160</v>
      </c>
      <c r="O2332" s="67">
        <v>142</v>
      </c>
      <c r="P2332" s="26">
        <v>37.090400000000002</v>
      </c>
      <c r="Q2332" s="26">
        <v>0.26119999999999999</v>
      </c>
      <c r="R2332" s="27">
        <v>5.4907483664237535E-3</v>
      </c>
      <c r="S2332" s="67">
        <v>0</v>
      </c>
      <c r="T2332" s="25" t="s">
        <v>417</v>
      </c>
      <c r="U2332" s="25" t="s">
        <v>417</v>
      </c>
      <c r="V2332" s="25" t="s">
        <v>417</v>
      </c>
      <c r="W2332" s="24">
        <v>1</v>
      </c>
      <c r="X2332" s="24">
        <v>1</v>
      </c>
    </row>
    <row r="2333" spans="1:24" hidden="1" x14ac:dyDescent="0.35">
      <c r="A2333" t="str">
        <f t="shared" si="36"/>
        <v>5480CORNFL</v>
      </c>
      <c r="B2333" s="34">
        <v>5480</v>
      </c>
      <c r="C2333" s="31" t="s">
        <v>194</v>
      </c>
      <c r="D2333" s="31" t="s">
        <v>471</v>
      </c>
      <c r="E2333" s="31" t="s">
        <v>446</v>
      </c>
      <c r="F2333" s="32">
        <v>0.76</v>
      </c>
      <c r="G2333" s="68">
        <v>1.89</v>
      </c>
      <c r="H2333" s="32">
        <v>15.15</v>
      </c>
      <c r="I2333" s="32">
        <v>14.39</v>
      </c>
      <c r="J2333" s="68">
        <v>35.61</v>
      </c>
      <c r="K2333" s="68">
        <v>37.51</v>
      </c>
      <c r="L2333" s="68">
        <v>112.5</v>
      </c>
      <c r="M2333" s="68">
        <v>50</v>
      </c>
      <c r="N2333" s="68">
        <v>162.5</v>
      </c>
      <c r="O2333" s="68">
        <v>125</v>
      </c>
      <c r="P2333" s="32">
        <v>50.5</v>
      </c>
      <c r="Q2333" s="32">
        <v>0.40400000000000003</v>
      </c>
      <c r="R2333" s="33">
        <v>7.9062850034134005E-3</v>
      </c>
      <c r="S2333" s="68">
        <v>0</v>
      </c>
      <c r="T2333" s="31" t="s">
        <v>417</v>
      </c>
      <c r="U2333" s="31" t="s">
        <v>417</v>
      </c>
      <c r="V2333" s="31" t="s">
        <v>417</v>
      </c>
      <c r="W2333" s="30">
        <v>1</v>
      </c>
      <c r="X2333" s="30">
        <v>1</v>
      </c>
    </row>
    <row r="2334" spans="1:24" hidden="1" x14ac:dyDescent="0.35">
      <c r="A2334" t="str">
        <f t="shared" si="36"/>
        <v>6165LAVA</v>
      </c>
      <c r="B2334" s="28">
        <v>6165</v>
      </c>
      <c r="C2334" s="25" t="s">
        <v>19</v>
      </c>
      <c r="D2334" s="25" t="s">
        <v>226</v>
      </c>
      <c r="E2334" s="25" t="s">
        <v>446</v>
      </c>
      <c r="F2334" s="26">
        <v>-0.76</v>
      </c>
      <c r="G2334" s="67">
        <v>-1</v>
      </c>
      <c r="H2334" s="26">
        <v>99.5</v>
      </c>
      <c r="I2334" s="26">
        <v>100.26</v>
      </c>
      <c r="J2334" s="67">
        <v>132</v>
      </c>
      <c r="K2334" s="67">
        <v>131</v>
      </c>
      <c r="L2334" s="67">
        <v>97</v>
      </c>
      <c r="M2334" s="67">
        <v>90</v>
      </c>
      <c r="N2334" s="67">
        <v>187</v>
      </c>
      <c r="O2334" s="67">
        <v>56</v>
      </c>
      <c r="P2334" s="26">
        <v>42.537599999999998</v>
      </c>
      <c r="Q2334" s="26">
        <v>0.75960000000000005</v>
      </c>
      <c r="R2334" s="27">
        <v>6.2971350460385182E-3</v>
      </c>
      <c r="S2334" s="67">
        <v>0</v>
      </c>
      <c r="T2334" s="25" t="s">
        <v>417</v>
      </c>
      <c r="U2334" s="25" t="s">
        <v>417</v>
      </c>
      <c r="V2334" s="25" t="s">
        <v>417</v>
      </c>
      <c r="W2334" s="24">
        <v>1</v>
      </c>
      <c r="X2334" s="24">
        <v>1</v>
      </c>
    </row>
    <row r="2335" spans="1:24" hidden="1" x14ac:dyDescent="0.35">
      <c r="A2335" t="str">
        <f t="shared" si="36"/>
        <v>5457LAVA</v>
      </c>
      <c r="B2335" s="34">
        <v>5457</v>
      </c>
      <c r="C2335" s="31" t="s">
        <v>19</v>
      </c>
      <c r="D2335" s="31" t="s">
        <v>226</v>
      </c>
      <c r="E2335" s="31" t="s">
        <v>446</v>
      </c>
      <c r="F2335" s="32">
        <v>0.76</v>
      </c>
      <c r="G2335" s="68">
        <v>1</v>
      </c>
      <c r="H2335" s="32">
        <v>126.08</v>
      </c>
      <c r="I2335" s="32">
        <v>125.32</v>
      </c>
      <c r="J2335" s="68">
        <v>165</v>
      </c>
      <c r="K2335" s="68">
        <v>166</v>
      </c>
      <c r="L2335" s="68">
        <v>130</v>
      </c>
      <c r="M2335" s="68">
        <v>135</v>
      </c>
      <c r="N2335" s="68">
        <v>265</v>
      </c>
      <c r="O2335" s="68">
        <v>99</v>
      </c>
      <c r="P2335" s="32">
        <v>75.200400000000002</v>
      </c>
      <c r="Q2335" s="32">
        <v>0.75960000000000005</v>
      </c>
      <c r="R2335" s="33">
        <v>9.1424243666877545E-3</v>
      </c>
      <c r="S2335" s="68">
        <v>0</v>
      </c>
      <c r="T2335" s="31" t="s">
        <v>417</v>
      </c>
      <c r="U2335" s="31" t="s">
        <v>417</v>
      </c>
      <c r="V2335" s="31" t="s">
        <v>417</v>
      </c>
      <c r="W2335" s="30">
        <v>1</v>
      </c>
      <c r="X2335" s="30">
        <v>1</v>
      </c>
    </row>
    <row r="2336" spans="1:24" hidden="1" x14ac:dyDescent="0.35">
      <c r="A2336" t="str">
        <f t="shared" si="36"/>
        <v>6192BOXLIN</v>
      </c>
      <c r="B2336" s="28">
        <v>6192</v>
      </c>
      <c r="C2336" s="25" t="s">
        <v>252</v>
      </c>
      <c r="D2336" s="25" t="s">
        <v>251</v>
      </c>
      <c r="E2336" s="25" t="s">
        <v>446</v>
      </c>
      <c r="F2336" s="26">
        <v>-0.76</v>
      </c>
      <c r="G2336" s="67">
        <v>-18</v>
      </c>
      <c r="H2336" s="26">
        <v>1.68</v>
      </c>
      <c r="I2336" s="26">
        <v>2.44</v>
      </c>
      <c r="J2336" s="67">
        <v>58</v>
      </c>
      <c r="K2336" s="67">
        <v>40</v>
      </c>
      <c r="L2336" s="67">
        <v>500</v>
      </c>
      <c r="M2336" s="67">
        <v>0</v>
      </c>
      <c r="N2336" s="67">
        <v>500</v>
      </c>
      <c r="O2336" s="67">
        <v>460</v>
      </c>
      <c r="P2336" s="26">
        <v>19.366</v>
      </c>
      <c r="Q2336" s="26">
        <v>4.2099999999999999E-2</v>
      </c>
      <c r="R2336" s="27">
        <v>4.2005536852928521E-3</v>
      </c>
      <c r="S2336" s="67">
        <v>0</v>
      </c>
      <c r="T2336" s="25" t="s">
        <v>417</v>
      </c>
      <c r="U2336" s="25" t="s">
        <v>417</v>
      </c>
      <c r="V2336" s="25" t="s">
        <v>417</v>
      </c>
      <c r="W2336" s="24">
        <v>1</v>
      </c>
      <c r="X2336" s="24">
        <v>1</v>
      </c>
    </row>
    <row r="2337" spans="1:24" hidden="1" x14ac:dyDescent="0.35">
      <c r="A2337" t="str">
        <f t="shared" si="36"/>
        <v>4269LAVA</v>
      </c>
      <c r="B2337" s="34">
        <v>4269</v>
      </c>
      <c r="C2337" s="31" t="s">
        <v>19</v>
      </c>
      <c r="D2337" s="31" t="s">
        <v>226</v>
      </c>
      <c r="E2337" s="31" t="s">
        <v>446</v>
      </c>
      <c r="F2337" s="32">
        <v>0.75</v>
      </c>
      <c r="G2337" s="68">
        <v>1</v>
      </c>
      <c r="H2337" s="32">
        <v>48.61</v>
      </c>
      <c r="I2337" s="32">
        <v>47.86</v>
      </c>
      <c r="J2337" s="68">
        <v>63</v>
      </c>
      <c r="K2337" s="68">
        <v>64</v>
      </c>
      <c r="L2337" s="68">
        <v>51</v>
      </c>
      <c r="M2337" s="68">
        <v>90</v>
      </c>
      <c r="N2337" s="68">
        <v>141</v>
      </c>
      <c r="O2337" s="68">
        <v>77</v>
      </c>
      <c r="P2337" s="32">
        <v>58.489199999999997</v>
      </c>
      <c r="Q2337" s="32">
        <v>0.75960000000000005</v>
      </c>
      <c r="R2337" s="33">
        <v>1.0904976660159512E-2</v>
      </c>
      <c r="S2337" s="68">
        <v>0</v>
      </c>
      <c r="T2337" s="31" t="s">
        <v>417</v>
      </c>
      <c r="U2337" s="31" t="s">
        <v>417</v>
      </c>
      <c r="V2337" s="31" t="s">
        <v>417</v>
      </c>
      <c r="W2337" s="30">
        <v>1</v>
      </c>
      <c r="X2337" s="30">
        <v>1</v>
      </c>
    </row>
    <row r="2338" spans="1:24" hidden="1" x14ac:dyDescent="0.35">
      <c r="A2338" t="str">
        <f t="shared" si="36"/>
        <v>426920OZCCKE</v>
      </c>
      <c r="B2338" s="28">
        <v>4269</v>
      </c>
      <c r="C2338" s="25" t="s">
        <v>487</v>
      </c>
      <c r="D2338" s="25" t="s">
        <v>488</v>
      </c>
      <c r="E2338" s="25" t="s">
        <v>461</v>
      </c>
      <c r="F2338" s="26">
        <v>0.74</v>
      </c>
      <c r="G2338" s="67">
        <v>1</v>
      </c>
      <c r="H2338" s="26">
        <v>5.87</v>
      </c>
      <c r="I2338" s="26">
        <v>5.13</v>
      </c>
      <c r="J2338" s="67">
        <v>7</v>
      </c>
      <c r="K2338" s="67">
        <v>8</v>
      </c>
      <c r="L2338" s="67">
        <v>19</v>
      </c>
      <c r="M2338" s="67">
        <v>48</v>
      </c>
      <c r="N2338" s="67">
        <v>67</v>
      </c>
      <c r="O2338" s="67">
        <v>59</v>
      </c>
      <c r="P2338" s="26">
        <v>43.3414</v>
      </c>
      <c r="Q2338" s="26">
        <v>0.73460000000000003</v>
      </c>
      <c r="R2338" s="27">
        <v>8.0807560270723059E-3</v>
      </c>
      <c r="S2338" s="67">
        <v>0</v>
      </c>
      <c r="T2338" s="25" t="s">
        <v>417</v>
      </c>
      <c r="U2338" s="25" t="s">
        <v>417</v>
      </c>
      <c r="V2338" s="25" t="s">
        <v>417</v>
      </c>
      <c r="W2338" s="24">
        <v>1</v>
      </c>
      <c r="X2338" s="24">
        <v>1</v>
      </c>
    </row>
    <row r="2339" spans="1:24" hidden="1" x14ac:dyDescent="0.35">
      <c r="A2339" t="str">
        <f t="shared" si="36"/>
        <v>546220OZCOKE</v>
      </c>
      <c r="B2339" s="34">
        <v>5462</v>
      </c>
      <c r="C2339" s="31" t="s">
        <v>130</v>
      </c>
      <c r="D2339" s="31" t="s">
        <v>158</v>
      </c>
      <c r="E2339" s="31" t="s">
        <v>461</v>
      </c>
      <c r="F2339" s="32">
        <v>-0.74</v>
      </c>
      <c r="G2339" s="68">
        <v>-1</v>
      </c>
      <c r="H2339" s="32">
        <v>11.74</v>
      </c>
      <c r="I2339" s="32">
        <v>12.48</v>
      </c>
      <c r="J2339" s="68">
        <v>17</v>
      </c>
      <c r="K2339" s="68">
        <v>16</v>
      </c>
      <c r="L2339" s="68">
        <v>74</v>
      </c>
      <c r="M2339" s="68">
        <v>0</v>
      </c>
      <c r="N2339" s="68">
        <v>74</v>
      </c>
      <c r="O2339" s="68">
        <v>58</v>
      </c>
      <c r="P2339" s="32">
        <v>42.6068</v>
      </c>
      <c r="Q2339" s="32">
        <v>0.73460000000000003</v>
      </c>
      <c r="R2339" s="33">
        <v>7.0552845665774301E-3</v>
      </c>
      <c r="S2339" s="68">
        <v>0</v>
      </c>
      <c r="T2339" s="31" t="s">
        <v>417</v>
      </c>
      <c r="U2339" s="31" t="s">
        <v>417</v>
      </c>
      <c r="V2339" s="31" t="s">
        <v>417</v>
      </c>
      <c r="W2339" s="30">
        <v>1</v>
      </c>
      <c r="X2339" s="30">
        <v>1</v>
      </c>
    </row>
    <row r="2340" spans="1:24" hidden="1" x14ac:dyDescent="0.35">
      <c r="A2340" t="str">
        <f t="shared" si="36"/>
        <v>542320OZDIET</v>
      </c>
      <c r="B2340" s="28">
        <v>5423</v>
      </c>
      <c r="C2340" s="25" t="s">
        <v>131</v>
      </c>
      <c r="D2340" s="25" t="s">
        <v>160</v>
      </c>
      <c r="E2340" s="25" t="s">
        <v>461</v>
      </c>
      <c r="F2340" s="26">
        <v>0.74</v>
      </c>
      <c r="G2340" s="67">
        <v>1</v>
      </c>
      <c r="H2340" s="26">
        <v>7.34</v>
      </c>
      <c r="I2340" s="26">
        <v>6.6</v>
      </c>
      <c r="J2340" s="67">
        <v>9</v>
      </c>
      <c r="K2340" s="67">
        <v>10</v>
      </c>
      <c r="L2340" s="67">
        <v>31</v>
      </c>
      <c r="M2340" s="67">
        <v>24</v>
      </c>
      <c r="N2340" s="67">
        <v>55</v>
      </c>
      <c r="O2340" s="67">
        <v>45</v>
      </c>
      <c r="P2340" s="26">
        <v>33.057000000000002</v>
      </c>
      <c r="Q2340" s="26">
        <v>0.73460000000000003</v>
      </c>
      <c r="R2340" s="27">
        <v>7.3532532490048191E-3</v>
      </c>
      <c r="S2340" s="67">
        <v>0</v>
      </c>
      <c r="T2340" s="25" t="s">
        <v>417</v>
      </c>
      <c r="U2340" s="25" t="s">
        <v>417</v>
      </c>
      <c r="V2340" s="25" t="s">
        <v>417</v>
      </c>
      <c r="W2340" s="24">
        <v>1</v>
      </c>
      <c r="X2340" s="24">
        <v>1</v>
      </c>
    </row>
    <row r="2341" spans="1:24" hidden="1" x14ac:dyDescent="0.35">
      <c r="A2341" t="str">
        <f t="shared" si="36"/>
        <v>616720OZCOKE</v>
      </c>
      <c r="B2341" s="34">
        <v>6167</v>
      </c>
      <c r="C2341" s="31" t="s">
        <v>130</v>
      </c>
      <c r="D2341" s="31" t="s">
        <v>158</v>
      </c>
      <c r="E2341" s="31" t="s">
        <v>461</v>
      </c>
      <c r="F2341" s="32">
        <v>0.74</v>
      </c>
      <c r="G2341" s="68">
        <v>1</v>
      </c>
      <c r="H2341" s="32">
        <v>30.13</v>
      </c>
      <c r="I2341" s="32">
        <v>29.39</v>
      </c>
      <c r="J2341" s="68">
        <v>40</v>
      </c>
      <c r="K2341" s="68">
        <v>41</v>
      </c>
      <c r="L2341" s="68">
        <v>133</v>
      </c>
      <c r="M2341" s="68">
        <v>48</v>
      </c>
      <c r="N2341" s="68">
        <v>181</v>
      </c>
      <c r="O2341" s="68">
        <v>140</v>
      </c>
      <c r="P2341" s="32">
        <v>102.84399999999999</v>
      </c>
      <c r="Q2341" s="32">
        <v>0.73460000000000003</v>
      </c>
      <c r="R2341" s="33">
        <v>1.7460325356195714E-2</v>
      </c>
      <c r="S2341" s="68">
        <v>0</v>
      </c>
      <c r="T2341" s="31" t="s">
        <v>417</v>
      </c>
      <c r="U2341" s="31" t="s">
        <v>417</v>
      </c>
      <c r="V2341" s="31" t="s">
        <v>417</v>
      </c>
      <c r="W2341" s="30">
        <v>1</v>
      </c>
      <c r="X2341" s="30">
        <v>1</v>
      </c>
    </row>
    <row r="2342" spans="1:24" hidden="1" x14ac:dyDescent="0.35">
      <c r="A2342" t="str">
        <f t="shared" si="36"/>
        <v>619420OZDIET</v>
      </c>
      <c r="B2342" s="28">
        <v>6194</v>
      </c>
      <c r="C2342" s="25" t="s">
        <v>131</v>
      </c>
      <c r="D2342" s="25" t="s">
        <v>160</v>
      </c>
      <c r="E2342" s="25" t="s">
        <v>461</v>
      </c>
      <c r="F2342" s="26">
        <v>0.74</v>
      </c>
      <c r="G2342" s="67">
        <v>1</v>
      </c>
      <c r="H2342" s="26">
        <v>10.28</v>
      </c>
      <c r="I2342" s="26">
        <v>9.5399999999999991</v>
      </c>
      <c r="J2342" s="67">
        <v>13</v>
      </c>
      <c r="K2342" s="67">
        <v>14</v>
      </c>
      <c r="L2342" s="67">
        <v>29</v>
      </c>
      <c r="M2342" s="67">
        <v>24</v>
      </c>
      <c r="N2342" s="67">
        <v>53</v>
      </c>
      <c r="O2342" s="67">
        <v>39</v>
      </c>
      <c r="P2342" s="26">
        <v>28.6494</v>
      </c>
      <c r="Q2342" s="26">
        <v>0.73460000000000003</v>
      </c>
      <c r="R2342" s="27">
        <v>4.2017702098636782E-3</v>
      </c>
      <c r="S2342" s="67">
        <v>0</v>
      </c>
      <c r="T2342" s="25" t="s">
        <v>417</v>
      </c>
      <c r="U2342" s="25" t="s">
        <v>417</v>
      </c>
      <c r="V2342" s="25" t="s">
        <v>417</v>
      </c>
      <c r="W2342" s="24">
        <v>1</v>
      </c>
      <c r="X2342" s="24">
        <v>1</v>
      </c>
    </row>
    <row r="2343" spans="1:24" hidden="1" x14ac:dyDescent="0.35">
      <c r="A2343" t="str">
        <f t="shared" si="36"/>
        <v>5457PANLIN9</v>
      </c>
      <c r="B2343" s="34">
        <v>5457</v>
      </c>
      <c r="C2343" s="31" t="s">
        <v>230</v>
      </c>
      <c r="D2343" s="31" t="s">
        <v>229</v>
      </c>
      <c r="E2343" s="31" t="s">
        <v>446</v>
      </c>
      <c r="F2343" s="32">
        <v>-0.74</v>
      </c>
      <c r="G2343" s="68">
        <v>-11</v>
      </c>
      <c r="H2343" s="32">
        <v>12.81</v>
      </c>
      <c r="I2343" s="32">
        <v>13.55</v>
      </c>
      <c r="J2343" s="68">
        <v>201</v>
      </c>
      <c r="K2343" s="68">
        <v>190</v>
      </c>
      <c r="L2343" s="68">
        <v>220</v>
      </c>
      <c r="M2343" s="68">
        <v>400</v>
      </c>
      <c r="N2343" s="68">
        <v>620</v>
      </c>
      <c r="O2343" s="68">
        <v>430</v>
      </c>
      <c r="P2343" s="32">
        <v>28.981999999999999</v>
      </c>
      <c r="Q2343" s="32">
        <v>6.7400000000000002E-2</v>
      </c>
      <c r="R2343" s="33">
        <v>3.5234618831195648E-3</v>
      </c>
      <c r="S2343" s="68">
        <v>0</v>
      </c>
      <c r="T2343" s="31" t="s">
        <v>417</v>
      </c>
      <c r="U2343" s="31" t="s">
        <v>417</v>
      </c>
      <c r="V2343" s="31" t="s">
        <v>417</v>
      </c>
      <c r="W2343" s="30">
        <v>1</v>
      </c>
      <c r="X2343" s="30">
        <v>1</v>
      </c>
    </row>
    <row r="2344" spans="1:24" hidden="1" x14ac:dyDescent="0.35">
      <c r="A2344" t="str">
        <f t="shared" si="36"/>
        <v>6165PARCHSP</v>
      </c>
      <c r="B2344" s="28">
        <v>6165</v>
      </c>
      <c r="C2344" s="25" t="s">
        <v>455</v>
      </c>
      <c r="D2344" s="25" t="s">
        <v>456</v>
      </c>
      <c r="E2344" s="25" t="s">
        <v>446</v>
      </c>
      <c r="F2344" s="26">
        <v>0.74</v>
      </c>
      <c r="G2344" s="67">
        <v>10</v>
      </c>
      <c r="H2344" s="26">
        <v>0.74</v>
      </c>
      <c r="I2344" s="26">
        <v>0</v>
      </c>
      <c r="J2344" s="67">
        <v>0</v>
      </c>
      <c r="K2344" s="67">
        <v>10</v>
      </c>
      <c r="L2344" s="67">
        <v>210</v>
      </c>
      <c r="M2344" s="67">
        <v>0</v>
      </c>
      <c r="N2344" s="67">
        <v>210</v>
      </c>
      <c r="O2344" s="67">
        <v>200</v>
      </c>
      <c r="P2344" s="26">
        <v>14.72</v>
      </c>
      <c r="Q2344" s="26">
        <v>7.3599999999999999E-2</v>
      </c>
      <c r="R2344" s="27">
        <v>2.1791033786035647E-3</v>
      </c>
      <c r="S2344" s="67">
        <v>0</v>
      </c>
      <c r="T2344" s="25" t="s">
        <v>417</v>
      </c>
      <c r="U2344" s="25" t="s">
        <v>417</v>
      </c>
      <c r="V2344" s="25" t="s">
        <v>417</v>
      </c>
      <c r="W2344" s="24">
        <v>1</v>
      </c>
      <c r="X2344" s="24">
        <v>1</v>
      </c>
    </row>
    <row r="2345" spans="1:24" hidden="1" x14ac:dyDescent="0.35">
      <c r="A2345" t="str">
        <f t="shared" si="36"/>
        <v>5459SALAM</v>
      </c>
      <c r="B2345" s="34">
        <v>5459</v>
      </c>
      <c r="C2345" s="31" t="s">
        <v>254</v>
      </c>
      <c r="D2345" s="31" t="s">
        <v>253</v>
      </c>
      <c r="E2345" s="31" t="s">
        <v>446</v>
      </c>
      <c r="F2345" s="32">
        <v>-0.74</v>
      </c>
      <c r="G2345" s="68">
        <v>-0.13</v>
      </c>
      <c r="H2345" s="32">
        <v>5.9</v>
      </c>
      <c r="I2345" s="32">
        <v>6.64</v>
      </c>
      <c r="J2345" s="68">
        <v>1.1200000000000001</v>
      </c>
      <c r="K2345" s="68">
        <v>0.99</v>
      </c>
      <c r="L2345" s="68">
        <v>2.5</v>
      </c>
      <c r="M2345" s="68">
        <v>0</v>
      </c>
      <c r="N2345" s="68">
        <v>2.5</v>
      </c>
      <c r="O2345" s="68">
        <v>1.5</v>
      </c>
      <c r="P2345" s="32">
        <v>8.85</v>
      </c>
      <c r="Q2345" s="32">
        <v>5.9</v>
      </c>
      <c r="R2345" s="33">
        <v>1.1187373745430841E-3</v>
      </c>
      <c r="S2345" s="68">
        <v>0</v>
      </c>
      <c r="T2345" s="31" t="s">
        <v>417</v>
      </c>
      <c r="U2345" s="31" t="s">
        <v>417</v>
      </c>
      <c r="V2345" s="31" t="s">
        <v>417</v>
      </c>
      <c r="W2345" s="30">
        <v>1</v>
      </c>
      <c r="X2345" s="30">
        <v>1</v>
      </c>
    </row>
    <row r="2346" spans="1:24" hidden="1" x14ac:dyDescent="0.35">
      <c r="A2346" t="str">
        <f t="shared" si="36"/>
        <v>5465FETA</v>
      </c>
      <c r="B2346" s="28">
        <v>5465</v>
      </c>
      <c r="C2346" s="25" t="s">
        <v>107</v>
      </c>
      <c r="D2346" s="25" t="s">
        <v>201</v>
      </c>
      <c r="E2346" s="25" t="s">
        <v>446</v>
      </c>
      <c r="F2346" s="26">
        <v>-0.73</v>
      </c>
      <c r="G2346" s="67">
        <v>-0.21</v>
      </c>
      <c r="H2346" s="26">
        <v>25.18</v>
      </c>
      <c r="I2346" s="26">
        <v>25.91</v>
      </c>
      <c r="J2346" s="67">
        <v>7.56</v>
      </c>
      <c r="K2346" s="67">
        <v>7.35</v>
      </c>
      <c r="L2346" s="67">
        <v>5.95</v>
      </c>
      <c r="M2346" s="67">
        <v>18</v>
      </c>
      <c r="N2346" s="67">
        <v>23.95</v>
      </c>
      <c r="O2346" s="67">
        <v>16.600000000000001</v>
      </c>
      <c r="P2346" s="26">
        <v>56.883220000000001</v>
      </c>
      <c r="Q2346" s="26">
        <v>3.4266999999999999</v>
      </c>
      <c r="R2346" s="27">
        <v>6.9512859994336146E-3</v>
      </c>
      <c r="S2346" s="67">
        <v>0</v>
      </c>
      <c r="T2346" s="25" t="s">
        <v>417</v>
      </c>
      <c r="U2346" s="25" t="s">
        <v>417</v>
      </c>
      <c r="V2346" s="25" t="s">
        <v>417</v>
      </c>
      <c r="W2346" s="24">
        <v>1</v>
      </c>
      <c r="X2346" s="24">
        <v>1</v>
      </c>
    </row>
    <row r="2347" spans="1:24" hidden="1" x14ac:dyDescent="0.35">
      <c r="A2347" t="str">
        <f t="shared" si="36"/>
        <v>618220OZSPRT</v>
      </c>
      <c r="B2347" s="34">
        <v>6182</v>
      </c>
      <c r="C2347" s="31" t="s">
        <v>132</v>
      </c>
      <c r="D2347" s="31" t="s">
        <v>162</v>
      </c>
      <c r="E2347" s="31" t="s">
        <v>461</v>
      </c>
      <c r="F2347" s="32">
        <v>-0.73</v>
      </c>
      <c r="G2347" s="68">
        <v>-1</v>
      </c>
      <c r="H2347" s="32">
        <v>8.81</v>
      </c>
      <c r="I2347" s="32">
        <v>9.5399999999999991</v>
      </c>
      <c r="J2347" s="68">
        <v>13</v>
      </c>
      <c r="K2347" s="68">
        <v>12</v>
      </c>
      <c r="L2347" s="68">
        <v>53</v>
      </c>
      <c r="M2347" s="68">
        <v>24</v>
      </c>
      <c r="N2347" s="68">
        <v>77</v>
      </c>
      <c r="O2347" s="68">
        <v>65</v>
      </c>
      <c r="P2347" s="32">
        <v>47.749000000000002</v>
      </c>
      <c r="Q2347" s="32">
        <v>0.73460000000000003</v>
      </c>
      <c r="R2347" s="33">
        <v>7.937216647898428E-3</v>
      </c>
      <c r="S2347" s="68">
        <v>0</v>
      </c>
      <c r="T2347" s="31" t="s">
        <v>417</v>
      </c>
      <c r="U2347" s="31" t="s">
        <v>417</v>
      </c>
      <c r="V2347" s="31" t="s">
        <v>417</v>
      </c>
      <c r="W2347" s="30">
        <v>1</v>
      </c>
      <c r="X2347" s="30">
        <v>1</v>
      </c>
    </row>
    <row r="2348" spans="1:24" hidden="1" x14ac:dyDescent="0.35">
      <c r="A2348" t="str">
        <f t="shared" si="36"/>
        <v>618220OZCOKE</v>
      </c>
      <c r="B2348" s="28">
        <v>6182</v>
      </c>
      <c r="C2348" s="25" t="s">
        <v>130</v>
      </c>
      <c r="D2348" s="25" t="s">
        <v>158</v>
      </c>
      <c r="E2348" s="25" t="s">
        <v>461</v>
      </c>
      <c r="F2348" s="26">
        <v>-0.73</v>
      </c>
      <c r="G2348" s="67">
        <v>-1</v>
      </c>
      <c r="H2348" s="26">
        <v>11.01</v>
      </c>
      <c r="I2348" s="26">
        <v>11.74</v>
      </c>
      <c r="J2348" s="67">
        <v>16</v>
      </c>
      <c r="K2348" s="67">
        <v>15</v>
      </c>
      <c r="L2348" s="67">
        <v>48</v>
      </c>
      <c r="M2348" s="67">
        <v>48</v>
      </c>
      <c r="N2348" s="67">
        <v>96</v>
      </c>
      <c r="O2348" s="67">
        <v>81</v>
      </c>
      <c r="P2348" s="26">
        <v>59.502600000000001</v>
      </c>
      <c r="Q2348" s="26">
        <v>0.73460000000000003</v>
      </c>
      <c r="R2348" s="27">
        <v>9.8909930535349636E-3</v>
      </c>
      <c r="S2348" s="67">
        <v>0</v>
      </c>
      <c r="T2348" s="25" t="s">
        <v>417</v>
      </c>
      <c r="U2348" s="25" t="s">
        <v>417</v>
      </c>
      <c r="V2348" s="25" t="s">
        <v>417</v>
      </c>
      <c r="W2348" s="24">
        <v>1</v>
      </c>
      <c r="X2348" s="24">
        <v>1</v>
      </c>
    </row>
    <row r="2349" spans="1:24" hidden="1" x14ac:dyDescent="0.35">
      <c r="A2349" t="str">
        <f t="shared" si="36"/>
        <v>611820OZORG</v>
      </c>
      <c r="B2349" s="34">
        <v>6118</v>
      </c>
      <c r="C2349" s="31" t="s">
        <v>134</v>
      </c>
      <c r="D2349" s="31" t="s">
        <v>161</v>
      </c>
      <c r="E2349" s="31" t="s">
        <v>461</v>
      </c>
      <c r="F2349" s="32">
        <v>0.73</v>
      </c>
      <c r="G2349" s="68">
        <v>1</v>
      </c>
      <c r="H2349" s="32">
        <v>13.95</v>
      </c>
      <c r="I2349" s="32">
        <v>13.22</v>
      </c>
      <c r="J2349" s="68">
        <v>18</v>
      </c>
      <c r="K2349" s="68">
        <v>19</v>
      </c>
      <c r="L2349" s="68">
        <v>46</v>
      </c>
      <c r="M2349" s="68">
        <v>0</v>
      </c>
      <c r="N2349" s="68">
        <v>46</v>
      </c>
      <c r="O2349" s="68">
        <v>27</v>
      </c>
      <c r="P2349" s="32">
        <v>19.834199999999999</v>
      </c>
      <c r="Q2349" s="32">
        <v>0.73460000000000003</v>
      </c>
      <c r="R2349" s="33">
        <v>3.7877210212902187E-3</v>
      </c>
      <c r="S2349" s="68">
        <v>0</v>
      </c>
      <c r="T2349" s="31" t="s">
        <v>417</v>
      </c>
      <c r="U2349" s="31" t="s">
        <v>417</v>
      </c>
      <c r="V2349" s="31" t="s">
        <v>417</v>
      </c>
      <c r="W2349" s="30">
        <v>1</v>
      </c>
      <c r="X2349" s="30">
        <v>1</v>
      </c>
    </row>
    <row r="2350" spans="1:24" hidden="1" x14ac:dyDescent="0.35">
      <c r="A2350" t="str">
        <f t="shared" si="36"/>
        <v>426920OZORG</v>
      </c>
      <c r="B2350" s="28">
        <v>4269</v>
      </c>
      <c r="C2350" s="25" t="s">
        <v>134</v>
      </c>
      <c r="D2350" s="25" t="s">
        <v>161</v>
      </c>
      <c r="E2350" s="25" t="s">
        <v>461</v>
      </c>
      <c r="F2350" s="26">
        <v>0.73</v>
      </c>
      <c r="G2350" s="67">
        <v>1</v>
      </c>
      <c r="H2350" s="26">
        <v>5.86</v>
      </c>
      <c r="I2350" s="26">
        <v>5.13</v>
      </c>
      <c r="J2350" s="67">
        <v>7</v>
      </c>
      <c r="K2350" s="67">
        <v>8</v>
      </c>
      <c r="L2350" s="67">
        <v>19</v>
      </c>
      <c r="M2350" s="67">
        <v>24</v>
      </c>
      <c r="N2350" s="67">
        <v>43</v>
      </c>
      <c r="O2350" s="67">
        <v>35</v>
      </c>
      <c r="P2350" s="26">
        <v>25.710999999999999</v>
      </c>
      <c r="Q2350" s="26">
        <v>0.73460000000000003</v>
      </c>
      <c r="R2350" s="27">
        <v>4.7936688296191642E-3</v>
      </c>
      <c r="S2350" s="67">
        <v>0</v>
      </c>
      <c r="T2350" s="25" t="s">
        <v>417</v>
      </c>
      <c r="U2350" s="25" t="s">
        <v>417</v>
      </c>
      <c r="V2350" s="25" t="s">
        <v>417</v>
      </c>
      <c r="W2350" s="24">
        <v>1</v>
      </c>
      <c r="X2350" s="24">
        <v>1</v>
      </c>
    </row>
    <row r="2351" spans="1:24" hidden="1" x14ac:dyDescent="0.35">
      <c r="A2351" t="str">
        <f t="shared" si="36"/>
        <v>4283CZERO</v>
      </c>
      <c r="B2351" s="34">
        <v>4283</v>
      </c>
      <c r="C2351" s="31" t="s">
        <v>499</v>
      </c>
      <c r="D2351" s="31" t="s">
        <v>500</v>
      </c>
      <c r="E2351" s="31" t="s">
        <v>461</v>
      </c>
      <c r="F2351" s="32">
        <v>-0.73</v>
      </c>
      <c r="G2351" s="68">
        <v>-1</v>
      </c>
      <c r="H2351" s="32">
        <v>11.75</v>
      </c>
      <c r="I2351" s="32">
        <v>12.48</v>
      </c>
      <c r="J2351" s="68">
        <v>17</v>
      </c>
      <c r="K2351" s="68">
        <v>16</v>
      </c>
      <c r="L2351" s="68">
        <v>35</v>
      </c>
      <c r="M2351" s="68">
        <v>24</v>
      </c>
      <c r="N2351" s="68">
        <v>59</v>
      </c>
      <c r="O2351" s="68">
        <v>43</v>
      </c>
      <c r="P2351" s="32">
        <v>31.587800000000001</v>
      </c>
      <c r="Q2351" s="32">
        <v>0.73460000000000003</v>
      </c>
      <c r="R2351" s="33">
        <v>5.9553377758207234E-3</v>
      </c>
      <c r="S2351" s="68">
        <v>0</v>
      </c>
      <c r="T2351" s="31" t="s">
        <v>417</v>
      </c>
      <c r="U2351" s="31" t="s">
        <v>417</v>
      </c>
      <c r="V2351" s="31" t="s">
        <v>417</v>
      </c>
      <c r="W2351" s="30">
        <v>1</v>
      </c>
      <c r="X2351" s="30">
        <v>1</v>
      </c>
    </row>
    <row r="2352" spans="1:24" hidden="1" x14ac:dyDescent="0.35">
      <c r="A2352" t="str">
        <f t="shared" si="36"/>
        <v>4293CZERO</v>
      </c>
      <c r="B2352" s="28">
        <v>4293</v>
      </c>
      <c r="C2352" s="25" t="s">
        <v>499</v>
      </c>
      <c r="D2352" s="25" t="s">
        <v>500</v>
      </c>
      <c r="E2352" s="25" t="s">
        <v>461</v>
      </c>
      <c r="F2352" s="26">
        <v>-0.73</v>
      </c>
      <c r="G2352" s="67">
        <v>-1</v>
      </c>
      <c r="H2352" s="26">
        <v>1.47</v>
      </c>
      <c r="I2352" s="26">
        <v>2.2000000000000002</v>
      </c>
      <c r="J2352" s="67">
        <v>3</v>
      </c>
      <c r="K2352" s="67">
        <v>2</v>
      </c>
      <c r="L2352" s="67">
        <v>54</v>
      </c>
      <c r="M2352" s="67">
        <v>0</v>
      </c>
      <c r="N2352" s="67">
        <v>54</v>
      </c>
      <c r="O2352" s="67">
        <v>52</v>
      </c>
      <c r="P2352" s="26">
        <v>38.199199999999998</v>
      </c>
      <c r="Q2352" s="26">
        <v>0.73460000000000003</v>
      </c>
      <c r="R2352" s="27">
        <v>7.6066520250815282E-3</v>
      </c>
      <c r="S2352" s="67">
        <v>0</v>
      </c>
      <c r="T2352" s="25" t="s">
        <v>417</v>
      </c>
      <c r="U2352" s="25" t="s">
        <v>417</v>
      </c>
      <c r="V2352" s="25" t="s">
        <v>417</v>
      </c>
      <c r="W2352" s="24">
        <v>1</v>
      </c>
      <c r="X2352" s="24">
        <v>1</v>
      </c>
    </row>
    <row r="2353" spans="1:24" hidden="1" x14ac:dyDescent="0.35">
      <c r="A2353" t="str">
        <f t="shared" si="36"/>
        <v>148420OZDRP</v>
      </c>
      <c r="B2353" s="34">
        <v>1484</v>
      </c>
      <c r="C2353" s="31" t="s">
        <v>462</v>
      </c>
      <c r="D2353" s="31" t="s">
        <v>463</v>
      </c>
      <c r="E2353" s="31" t="s">
        <v>461</v>
      </c>
      <c r="F2353" s="32">
        <v>0.73</v>
      </c>
      <c r="G2353" s="68">
        <v>1</v>
      </c>
      <c r="H2353" s="32">
        <v>13.95</v>
      </c>
      <c r="I2353" s="32">
        <v>13.22</v>
      </c>
      <c r="J2353" s="68">
        <v>18</v>
      </c>
      <c r="K2353" s="68">
        <v>19</v>
      </c>
      <c r="L2353" s="68">
        <v>38</v>
      </c>
      <c r="M2353" s="68">
        <v>72</v>
      </c>
      <c r="N2353" s="68">
        <v>110</v>
      </c>
      <c r="O2353" s="68">
        <v>91</v>
      </c>
      <c r="P2353" s="32">
        <v>66.848600000000005</v>
      </c>
      <c r="Q2353" s="32">
        <v>0.73460000000000003</v>
      </c>
      <c r="R2353" s="33">
        <v>1.7393523000339136E-2</v>
      </c>
      <c r="S2353" s="68">
        <v>0</v>
      </c>
      <c r="T2353" s="31" t="s">
        <v>417</v>
      </c>
      <c r="U2353" s="31" t="s">
        <v>417</v>
      </c>
      <c r="V2353" s="31" t="s">
        <v>417</v>
      </c>
      <c r="W2353" s="30">
        <v>1</v>
      </c>
      <c r="X2353" s="30">
        <v>1</v>
      </c>
    </row>
    <row r="2354" spans="1:24" hidden="1" x14ac:dyDescent="0.35">
      <c r="A2354" t="str">
        <f t="shared" si="36"/>
        <v>546220OZDIET</v>
      </c>
      <c r="B2354" s="28">
        <v>5462</v>
      </c>
      <c r="C2354" s="25" t="s">
        <v>131</v>
      </c>
      <c r="D2354" s="25" t="s">
        <v>160</v>
      </c>
      <c r="E2354" s="25" t="s">
        <v>461</v>
      </c>
      <c r="F2354" s="26">
        <v>0.73</v>
      </c>
      <c r="G2354" s="67">
        <v>1</v>
      </c>
      <c r="H2354" s="26">
        <v>5.13</v>
      </c>
      <c r="I2354" s="26">
        <v>4.4000000000000004</v>
      </c>
      <c r="J2354" s="67">
        <v>6</v>
      </c>
      <c r="K2354" s="67">
        <v>7</v>
      </c>
      <c r="L2354" s="67">
        <v>38</v>
      </c>
      <c r="M2354" s="67">
        <v>0</v>
      </c>
      <c r="N2354" s="67">
        <v>38</v>
      </c>
      <c r="O2354" s="67">
        <v>31</v>
      </c>
      <c r="P2354" s="26">
        <v>22.772600000000001</v>
      </c>
      <c r="Q2354" s="26">
        <v>0.73460000000000003</v>
      </c>
      <c r="R2354" s="27">
        <v>3.7709279579982817E-3</v>
      </c>
      <c r="S2354" s="67">
        <v>0</v>
      </c>
      <c r="T2354" s="25" t="s">
        <v>417</v>
      </c>
      <c r="U2354" s="25" t="s">
        <v>417</v>
      </c>
      <c r="V2354" s="25" t="s">
        <v>417</v>
      </c>
      <c r="W2354" s="24">
        <v>1</v>
      </c>
      <c r="X2354" s="24">
        <v>1</v>
      </c>
    </row>
    <row r="2355" spans="1:24" hidden="1" x14ac:dyDescent="0.35">
      <c r="A2355" t="str">
        <f t="shared" si="36"/>
        <v>5427POWDERSU</v>
      </c>
      <c r="B2355" s="34">
        <v>5427</v>
      </c>
      <c r="C2355" s="31" t="s">
        <v>261</v>
      </c>
      <c r="D2355" s="31" t="s">
        <v>260</v>
      </c>
      <c r="E2355" s="31" t="s">
        <v>446</v>
      </c>
      <c r="F2355" s="32">
        <v>0.73</v>
      </c>
      <c r="G2355" s="68">
        <v>1.0900000000000001</v>
      </c>
      <c r="H2355" s="32">
        <v>1.03</v>
      </c>
      <c r="I2355" s="32">
        <v>0.3</v>
      </c>
      <c r="J2355" s="68">
        <v>0.42</v>
      </c>
      <c r="K2355" s="68">
        <v>1.5</v>
      </c>
      <c r="L2355" s="68">
        <v>7.5</v>
      </c>
      <c r="M2355" s="68">
        <v>0</v>
      </c>
      <c r="N2355" s="68">
        <v>7.5</v>
      </c>
      <c r="O2355" s="68">
        <v>6</v>
      </c>
      <c r="P2355" s="32">
        <v>4.0301999999999998</v>
      </c>
      <c r="Q2355" s="32">
        <v>0.67169999999999996</v>
      </c>
      <c r="R2355" s="33">
        <v>6.3802173557774759E-4</v>
      </c>
      <c r="S2355" s="68">
        <v>0</v>
      </c>
      <c r="T2355" s="31" t="s">
        <v>417</v>
      </c>
      <c r="U2355" s="31" t="s">
        <v>417</v>
      </c>
      <c r="V2355" s="31" t="s">
        <v>417</v>
      </c>
      <c r="W2355" s="30">
        <v>1</v>
      </c>
      <c r="X2355" s="30">
        <v>1</v>
      </c>
    </row>
    <row r="2356" spans="1:24" hidden="1" x14ac:dyDescent="0.35">
      <c r="A2356" t="str">
        <f t="shared" si="36"/>
        <v>5487GSHAKE</v>
      </c>
      <c r="B2356" s="28">
        <v>5487</v>
      </c>
      <c r="C2356" s="25" t="s">
        <v>208</v>
      </c>
      <c r="D2356" s="25" t="s">
        <v>207</v>
      </c>
      <c r="E2356" s="25" t="s">
        <v>446</v>
      </c>
      <c r="F2356" s="26">
        <v>0.73</v>
      </c>
      <c r="G2356" s="67">
        <v>0.3</v>
      </c>
      <c r="H2356" s="26">
        <v>1.48</v>
      </c>
      <c r="I2356" s="26">
        <v>0.75</v>
      </c>
      <c r="J2356" s="67">
        <v>0.33</v>
      </c>
      <c r="K2356" s="67">
        <v>0.62</v>
      </c>
      <c r="L2356" s="67">
        <v>1.95</v>
      </c>
      <c r="M2356" s="67">
        <v>0</v>
      </c>
      <c r="N2356" s="67">
        <v>1.95</v>
      </c>
      <c r="O2356" s="67">
        <v>1.33</v>
      </c>
      <c r="P2356" s="26">
        <v>3.2052999999999998</v>
      </c>
      <c r="Q2356" s="26">
        <v>2.41</v>
      </c>
      <c r="R2356" s="27">
        <v>3.3860322477712328E-4</v>
      </c>
      <c r="S2356" s="67">
        <v>0</v>
      </c>
      <c r="T2356" s="25" t="s">
        <v>417</v>
      </c>
      <c r="U2356" s="25" t="s">
        <v>417</v>
      </c>
      <c r="V2356" s="25" t="s">
        <v>417</v>
      </c>
      <c r="W2356" s="24">
        <v>1</v>
      </c>
      <c r="X2356" s="24">
        <v>1</v>
      </c>
    </row>
    <row r="2357" spans="1:24" hidden="1" x14ac:dyDescent="0.35">
      <c r="A2357" t="str">
        <f t="shared" si="36"/>
        <v>5462GSHAKE</v>
      </c>
      <c r="B2357" s="34">
        <v>5462</v>
      </c>
      <c r="C2357" s="31" t="s">
        <v>208</v>
      </c>
      <c r="D2357" s="31" t="s">
        <v>207</v>
      </c>
      <c r="E2357" s="31" t="s">
        <v>446</v>
      </c>
      <c r="F2357" s="32">
        <v>0.73</v>
      </c>
      <c r="G2357" s="68">
        <v>0.3</v>
      </c>
      <c r="H2357" s="32">
        <v>1.21</v>
      </c>
      <c r="I2357" s="32">
        <v>0.48</v>
      </c>
      <c r="J2357" s="68">
        <v>0.2</v>
      </c>
      <c r="K2357" s="68">
        <v>0.5</v>
      </c>
      <c r="L2357" s="68">
        <v>1</v>
      </c>
      <c r="M2357" s="68">
        <v>0</v>
      </c>
      <c r="N2357" s="68">
        <v>1</v>
      </c>
      <c r="O2357" s="68">
        <v>0.5</v>
      </c>
      <c r="P2357" s="32">
        <v>1.2050000000000001</v>
      </c>
      <c r="Q2357" s="32">
        <v>2.41</v>
      </c>
      <c r="R2357" s="33">
        <v>1.9953664444937906E-4</v>
      </c>
      <c r="S2357" s="68">
        <v>0</v>
      </c>
      <c r="T2357" s="31" t="s">
        <v>417</v>
      </c>
      <c r="U2357" s="31" t="s">
        <v>417</v>
      </c>
      <c r="V2357" s="31" t="s">
        <v>417</v>
      </c>
      <c r="W2357" s="30">
        <v>1</v>
      </c>
      <c r="X2357" s="30">
        <v>1</v>
      </c>
    </row>
    <row r="2358" spans="1:24" hidden="1" x14ac:dyDescent="0.35">
      <c r="A2358" t="str">
        <f t="shared" si="36"/>
        <v>6167POWDERSU</v>
      </c>
      <c r="B2358" s="28">
        <v>6167</v>
      </c>
      <c r="C2358" s="25" t="s">
        <v>261</v>
      </c>
      <c r="D2358" s="25" t="s">
        <v>260</v>
      </c>
      <c r="E2358" s="25" t="s">
        <v>446</v>
      </c>
      <c r="F2358" s="26">
        <v>0.72</v>
      </c>
      <c r="G2358" s="67">
        <v>1.08</v>
      </c>
      <c r="H2358" s="26">
        <v>1.03</v>
      </c>
      <c r="I2358" s="26">
        <v>0.31</v>
      </c>
      <c r="J2358" s="67">
        <v>0.42</v>
      </c>
      <c r="K2358" s="67">
        <v>1.5</v>
      </c>
      <c r="L2358" s="67">
        <v>37</v>
      </c>
      <c r="M2358" s="67">
        <v>0</v>
      </c>
      <c r="N2358" s="67">
        <v>37</v>
      </c>
      <c r="O2358" s="67">
        <v>35.5</v>
      </c>
      <c r="P2358" s="26">
        <v>23.84535</v>
      </c>
      <c r="Q2358" s="26">
        <v>0.67169999999999996</v>
      </c>
      <c r="R2358" s="27">
        <v>4.0483408777601173E-3</v>
      </c>
      <c r="S2358" s="67">
        <v>0</v>
      </c>
      <c r="T2358" s="25" t="s">
        <v>417</v>
      </c>
      <c r="U2358" s="25" t="s">
        <v>417</v>
      </c>
      <c r="V2358" s="25" t="s">
        <v>417</v>
      </c>
      <c r="W2358" s="24">
        <v>1</v>
      </c>
      <c r="X2358" s="24">
        <v>1</v>
      </c>
    </row>
    <row r="2359" spans="1:24" hidden="1" x14ac:dyDescent="0.35">
      <c r="A2359" t="str">
        <f t="shared" si="36"/>
        <v>547720OZSPRT</v>
      </c>
      <c r="B2359" s="34">
        <v>5477</v>
      </c>
      <c r="C2359" s="31" t="s">
        <v>132</v>
      </c>
      <c r="D2359" s="31" t="s">
        <v>162</v>
      </c>
      <c r="E2359" s="31" t="s">
        <v>461</v>
      </c>
      <c r="F2359" s="32">
        <v>0.72</v>
      </c>
      <c r="G2359" s="68">
        <v>1</v>
      </c>
      <c r="H2359" s="32">
        <v>8.64</v>
      </c>
      <c r="I2359" s="32">
        <v>7.92</v>
      </c>
      <c r="J2359" s="68">
        <v>11</v>
      </c>
      <c r="K2359" s="68">
        <v>12</v>
      </c>
      <c r="L2359" s="68">
        <v>43</v>
      </c>
      <c r="M2359" s="68">
        <v>0</v>
      </c>
      <c r="N2359" s="68">
        <v>43</v>
      </c>
      <c r="O2359" s="68">
        <v>31</v>
      </c>
      <c r="P2359" s="32">
        <v>22.3324</v>
      </c>
      <c r="Q2359" s="32">
        <v>0.72040000000000004</v>
      </c>
      <c r="R2359" s="33">
        <v>6.4623799831625781E-3</v>
      </c>
      <c r="S2359" s="68">
        <v>0</v>
      </c>
      <c r="T2359" s="31" t="s">
        <v>417</v>
      </c>
      <c r="U2359" s="31" t="s">
        <v>417</v>
      </c>
      <c r="V2359" s="31" t="s">
        <v>417</v>
      </c>
      <c r="W2359" s="30">
        <v>1</v>
      </c>
      <c r="X2359" s="30">
        <v>1</v>
      </c>
    </row>
    <row r="2360" spans="1:24" hidden="1" x14ac:dyDescent="0.35">
      <c r="A2360" t="str">
        <f t="shared" si="36"/>
        <v>546520OZSPRT</v>
      </c>
      <c r="B2360" s="28">
        <v>5465</v>
      </c>
      <c r="C2360" s="25" t="s">
        <v>132</v>
      </c>
      <c r="D2360" s="25" t="s">
        <v>162</v>
      </c>
      <c r="E2360" s="25" t="s">
        <v>461</v>
      </c>
      <c r="F2360" s="26">
        <v>-0.72</v>
      </c>
      <c r="G2360" s="67">
        <v>-1</v>
      </c>
      <c r="H2360" s="26">
        <v>23.76</v>
      </c>
      <c r="I2360" s="26">
        <v>24.48</v>
      </c>
      <c r="J2360" s="67">
        <v>34</v>
      </c>
      <c r="K2360" s="67">
        <v>33</v>
      </c>
      <c r="L2360" s="67">
        <v>78</v>
      </c>
      <c r="M2360" s="67">
        <v>0</v>
      </c>
      <c r="N2360" s="67">
        <v>78</v>
      </c>
      <c r="O2360" s="67">
        <v>45</v>
      </c>
      <c r="P2360" s="26">
        <v>32.417999999999999</v>
      </c>
      <c r="Q2360" s="26">
        <v>0.72040000000000004</v>
      </c>
      <c r="R2360" s="27">
        <v>3.9615687988415376E-3</v>
      </c>
      <c r="S2360" s="67">
        <v>0</v>
      </c>
      <c r="T2360" s="25" t="s">
        <v>417</v>
      </c>
      <c r="U2360" s="25" t="s">
        <v>417</v>
      </c>
      <c r="V2360" s="25" t="s">
        <v>417</v>
      </c>
      <c r="W2360" s="24">
        <v>1</v>
      </c>
      <c r="X2360" s="24">
        <v>1</v>
      </c>
    </row>
    <row r="2361" spans="1:24" hidden="1" x14ac:dyDescent="0.35">
      <c r="A2361" t="str">
        <f t="shared" si="36"/>
        <v>546920OZCOKE</v>
      </c>
      <c r="B2361" s="34">
        <v>5469</v>
      </c>
      <c r="C2361" s="31" t="s">
        <v>130</v>
      </c>
      <c r="D2361" s="31" t="s">
        <v>158</v>
      </c>
      <c r="E2361" s="31" t="s">
        <v>461</v>
      </c>
      <c r="F2361" s="32">
        <v>0.72</v>
      </c>
      <c r="G2361" s="68">
        <v>1</v>
      </c>
      <c r="H2361" s="32">
        <v>18.72</v>
      </c>
      <c r="I2361" s="32">
        <v>18</v>
      </c>
      <c r="J2361" s="68">
        <v>25</v>
      </c>
      <c r="K2361" s="68">
        <v>26</v>
      </c>
      <c r="L2361" s="68">
        <v>58</v>
      </c>
      <c r="M2361" s="68">
        <v>0</v>
      </c>
      <c r="N2361" s="68">
        <v>58</v>
      </c>
      <c r="O2361" s="68">
        <v>32</v>
      </c>
      <c r="P2361" s="32">
        <v>23.052800000000001</v>
      </c>
      <c r="Q2361" s="32">
        <v>0.72040000000000004</v>
      </c>
      <c r="R2361" s="33">
        <v>3.3457153304624634E-3</v>
      </c>
      <c r="S2361" s="68">
        <v>0</v>
      </c>
      <c r="T2361" s="31" t="s">
        <v>417</v>
      </c>
      <c r="U2361" s="31" t="s">
        <v>417</v>
      </c>
      <c r="V2361" s="31" t="s">
        <v>417</v>
      </c>
      <c r="W2361" s="30">
        <v>1</v>
      </c>
      <c r="X2361" s="30">
        <v>1</v>
      </c>
    </row>
    <row r="2362" spans="1:24" hidden="1" x14ac:dyDescent="0.35">
      <c r="A2362" t="str">
        <f t="shared" si="36"/>
        <v>4239MARSAUC</v>
      </c>
      <c r="B2362" s="28">
        <v>4239</v>
      </c>
      <c r="C2362" s="25" t="s">
        <v>231</v>
      </c>
      <c r="D2362" s="25" t="s">
        <v>453</v>
      </c>
      <c r="E2362" s="25" t="s">
        <v>446</v>
      </c>
      <c r="F2362" s="26">
        <v>-0.72</v>
      </c>
      <c r="G2362" s="67">
        <v>-3</v>
      </c>
      <c r="H2362" s="26">
        <v>42.55</v>
      </c>
      <c r="I2362" s="26">
        <v>43.27</v>
      </c>
      <c r="J2362" s="67">
        <v>181</v>
      </c>
      <c r="K2362" s="67">
        <v>178</v>
      </c>
      <c r="L2362" s="67">
        <v>147</v>
      </c>
      <c r="M2362" s="67">
        <v>120</v>
      </c>
      <c r="N2362" s="67">
        <v>267</v>
      </c>
      <c r="O2362" s="67">
        <v>89</v>
      </c>
      <c r="P2362" s="26">
        <v>21.279900000000001</v>
      </c>
      <c r="Q2362" s="26">
        <v>0.23910000000000001</v>
      </c>
      <c r="R2362" s="27">
        <v>4.6373745642035108E-3</v>
      </c>
      <c r="S2362" s="67">
        <v>0</v>
      </c>
      <c r="T2362" s="25" t="s">
        <v>417</v>
      </c>
      <c r="U2362" s="25" t="s">
        <v>417</v>
      </c>
      <c r="V2362" s="25" t="s">
        <v>417</v>
      </c>
      <c r="W2362" s="24">
        <v>1</v>
      </c>
      <c r="X2362" s="24">
        <v>1</v>
      </c>
    </row>
    <row r="2363" spans="1:24" hidden="1" x14ac:dyDescent="0.35">
      <c r="A2363" t="str">
        <f t="shared" si="36"/>
        <v>5469MARSAUC</v>
      </c>
      <c r="B2363" s="34">
        <v>5469</v>
      </c>
      <c r="C2363" s="31" t="s">
        <v>231</v>
      </c>
      <c r="D2363" s="31" t="s">
        <v>453</v>
      </c>
      <c r="E2363" s="31" t="s">
        <v>446</v>
      </c>
      <c r="F2363" s="32">
        <v>0.72</v>
      </c>
      <c r="G2363" s="68">
        <v>3</v>
      </c>
      <c r="H2363" s="32">
        <v>36.58</v>
      </c>
      <c r="I2363" s="32">
        <v>35.86</v>
      </c>
      <c r="J2363" s="68">
        <v>150</v>
      </c>
      <c r="K2363" s="68">
        <v>153</v>
      </c>
      <c r="L2363" s="68">
        <v>398</v>
      </c>
      <c r="M2363" s="68">
        <v>0</v>
      </c>
      <c r="N2363" s="68">
        <v>398</v>
      </c>
      <c r="O2363" s="68">
        <v>245</v>
      </c>
      <c r="P2363" s="32">
        <v>58.579500000000003</v>
      </c>
      <c r="Q2363" s="32">
        <v>0.23910000000000001</v>
      </c>
      <c r="R2363" s="33">
        <v>8.5018015686088404E-3</v>
      </c>
      <c r="S2363" s="68">
        <v>0</v>
      </c>
      <c r="T2363" s="31" t="s">
        <v>417</v>
      </c>
      <c r="U2363" s="31" t="s">
        <v>417</v>
      </c>
      <c r="V2363" s="31" t="s">
        <v>417</v>
      </c>
      <c r="W2363" s="30">
        <v>1</v>
      </c>
      <c r="X2363" s="30">
        <v>1</v>
      </c>
    </row>
    <row r="2364" spans="1:24" hidden="1" x14ac:dyDescent="0.35">
      <c r="A2364" t="str">
        <f t="shared" si="36"/>
        <v>5457BBARBSAU</v>
      </c>
      <c r="B2364" s="28">
        <v>5457</v>
      </c>
      <c r="C2364" s="25" t="s">
        <v>49</v>
      </c>
      <c r="D2364" s="25" t="s">
        <v>219</v>
      </c>
      <c r="E2364" s="25" t="s">
        <v>446</v>
      </c>
      <c r="F2364" s="26">
        <v>0.71</v>
      </c>
      <c r="G2364" s="67">
        <v>0.13</v>
      </c>
      <c r="H2364" s="26">
        <v>25.39</v>
      </c>
      <c r="I2364" s="26">
        <v>24.68</v>
      </c>
      <c r="J2364" s="67">
        <v>4.58</v>
      </c>
      <c r="K2364" s="67">
        <v>4.71</v>
      </c>
      <c r="L2364" s="67">
        <v>19.5</v>
      </c>
      <c r="M2364" s="67">
        <v>10</v>
      </c>
      <c r="N2364" s="67">
        <v>29.5</v>
      </c>
      <c r="O2364" s="67">
        <v>24.79</v>
      </c>
      <c r="P2364" s="26">
        <v>133.6181</v>
      </c>
      <c r="Q2364" s="26">
        <v>5.39</v>
      </c>
      <c r="R2364" s="27">
        <v>1.6244506322712661E-2</v>
      </c>
      <c r="S2364" s="67">
        <v>0</v>
      </c>
      <c r="T2364" s="25" t="s">
        <v>417</v>
      </c>
      <c r="U2364" s="25" t="s">
        <v>417</v>
      </c>
      <c r="V2364" s="25" t="s">
        <v>417</v>
      </c>
      <c r="W2364" s="24">
        <v>1</v>
      </c>
      <c r="X2364" s="24">
        <v>1</v>
      </c>
    </row>
    <row r="2365" spans="1:24" hidden="1" x14ac:dyDescent="0.35">
      <c r="A2365" t="str">
        <f t="shared" si="36"/>
        <v>4293PROV</v>
      </c>
      <c r="B2365" s="34">
        <v>4293</v>
      </c>
      <c r="C2365" s="31" t="s">
        <v>112</v>
      </c>
      <c r="D2365" s="31" t="s">
        <v>255</v>
      </c>
      <c r="E2365" s="31" t="s">
        <v>446</v>
      </c>
      <c r="F2365" s="32">
        <v>-0.7</v>
      </c>
      <c r="G2365" s="68">
        <v>-0.19</v>
      </c>
      <c r="H2365" s="32">
        <v>16.89</v>
      </c>
      <c r="I2365" s="32">
        <v>17.59</v>
      </c>
      <c r="J2365" s="68">
        <v>4.68</v>
      </c>
      <c r="K2365" s="68">
        <v>4.49</v>
      </c>
      <c r="L2365" s="68">
        <v>4.5</v>
      </c>
      <c r="M2365" s="68">
        <v>6</v>
      </c>
      <c r="N2365" s="68">
        <v>10.5</v>
      </c>
      <c r="O2365" s="68">
        <v>6</v>
      </c>
      <c r="P2365" s="32">
        <v>22.540199999999999</v>
      </c>
      <c r="Q2365" s="32">
        <v>3.7566999999999999</v>
      </c>
      <c r="R2365" s="33">
        <v>4.4884567733288307E-3</v>
      </c>
      <c r="S2365" s="68">
        <v>0</v>
      </c>
      <c r="T2365" s="31" t="s">
        <v>417</v>
      </c>
      <c r="U2365" s="31" t="s">
        <v>417</v>
      </c>
      <c r="V2365" s="31" t="s">
        <v>417</v>
      </c>
      <c r="W2365" s="30">
        <v>1</v>
      </c>
      <c r="X2365" s="30">
        <v>1</v>
      </c>
    </row>
    <row r="2366" spans="1:24" hidden="1" x14ac:dyDescent="0.35">
      <c r="A2366" t="str">
        <f t="shared" si="36"/>
        <v>6192SUBBOX</v>
      </c>
      <c r="B2366" s="28">
        <v>6192</v>
      </c>
      <c r="C2366" s="25" t="s">
        <v>165</v>
      </c>
      <c r="D2366" s="25" t="s">
        <v>454</v>
      </c>
      <c r="E2366" s="25" t="s">
        <v>446</v>
      </c>
      <c r="F2366" s="26">
        <v>-0.7</v>
      </c>
      <c r="G2366" s="67">
        <v>-4</v>
      </c>
      <c r="H2366" s="26">
        <v>59.1</v>
      </c>
      <c r="I2366" s="26">
        <v>59.8</v>
      </c>
      <c r="J2366" s="67">
        <v>342</v>
      </c>
      <c r="K2366" s="67">
        <v>338</v>
      </c>
      <c r="L2366" s="67">
        <v>444</v>
      </c>
      <c r="M2366" s="67">
        <v>200</v>
      </c>
      <c r="N2366" s="67">
        <v>644</v>
      </c>
      <c r="O2366" s="67">
        <v>306</v>
      </c>
      <c r="P2366" s="26">
        <v>53.519399999999997</v>
      </c>
      <c r="Q2366" s="26">
        <v>0.1749</v>
      </c>
      <c r="R2366" s="27">
        <v>1.1608546571551288E-2</v>
      </c>
      <c r="S2366" s="67">
        <v>0</v>
      </c>
      <c r="T2366" s="25" t="s">
        <v>417</v>
      </c>
      <c r="U2366" s="25" t="s">
        <v>417</v>
      </c>
      <c r="V2366" s="25" t="s">
        <v>417</v>
      </c>
      <c r="W2366" s="24">
        <v>1</v>
      </c>
      <c r="X2366" s="24">
        <v>1</v>
      </c>
    </row>
    <row r="2367" spans="1:24" hidden="1" x14ac:dyDescent="0.35">
      <c r="A2367" t="str">
        <f t="shared" si="36"/>
        <v>6194GSHAKE</v>
      </c>
      <c r="B2367" s="34">
        <v>6194</v>
      </c>
      <c r="C2367" s="31" t="s">
        <v>208</v>
      </c>
      <c r="D2367" s="31" t="s">
        <v>207</v>
      </c>
      <c r="E2367" s="31" t="s">
        <v>446</v>
      </c>
      <c r="F2367" s="32">
        <v>0.7</v>
      </c>
      <c r="G2367" s="68">
        <v>0.28999999999999998</v>
      </c>
      <c r="H2367" s="32">
        <v>0.97</v>
      </c>
      <c r="I2367" s="32">
        <v>0.27</v>
      </c>
      <c r="J2367" s="68">
        <v>0.11</v>
      </c>
      <c r="K2367" s="68">
        <v>0.4</v>
      </c>
      <c r="L2367" s="68">
        <v>1.4</v>
      </c>
      <c r="M2367" s="68">
        <v>0</v>
      </c>
      <c r="N2367" s="68">
        <v>1.4</v>
      </c>
      <c r="O2367" s="68">
        <v>1</v>
      </c>
      <c r="P2367" s="32">
        <v>2.41</v>
      </c>
      <c r="Q2367" s="32">
        <v>2.41</v>
      </c>
      <c r="R2367" s="33">
        <v>3.5345473921867348E-4</v>
      </c>
      <c r="S2367" s="68">
        <v>0</v>
      </c>
      <c r="T2367" s="31" t="s">
        <v>417</v>
      </c>
      <c r="U2367" s="31" t="s">
        <v>417</v>
      </c>
      <c r="V2367" s="31" t="s">
        <v>417</v>
      </c>
      <c r="W2367" s="30">
        <v>1</v>
      </c>
      <c r="X2367" s="30">
        <v>1</v>
      </c>
    </row>
    <row r="2368" spans="1:24" hidden="1" x14ac:dyDescent="0.35">
      <c r="A2368" t="str">
        <f t="shared" si="36"/>
        <v>4293SMANGDC</v>
      </c>
      <c r="B2368" s="28">
        <v>4293</v>
      </c>
      <c r="C2368" s="25" t="s">
        <v>262</v>
      </c>
      <c r="D2368" s="25" t="s">
        <v>467</v>
      </c>
      <c r="E2368" s="25" t="s">
        <v>446</v>
      </c>
      <c r="F2368" s="26">
        <v>0.69</v>
      </c>
      <c r="G2368" s="67">
        <v>3</v>
      </c>
      <c r="H2368" s="26">
        <v>1.38</v>
      </c>
      <c r="I2368" s="26">
        <v>0.69</v>
      </c>
      <c r="J2368" s="67">
        <v>3</v>
      </c>
      <c r="K2368" s="67">
        <v>6</v>
      </c>
      <c r="L2368" s="67">
        <v>54</v>
      </c>
      <c r="M2368" s="67">
        <v>0</v>
      </c>
      <c r="N2368" s="67">
        <v>54</v>
      </c>
      <c r="O2368" s="67">
        <v>48</v>
      </c>
      <c r="P2368" s="26">
        <v>11.016</v>
      </c>
      <c r="Q2368" s="26">
        <v>0.22950000000000001</v>
      </c>
      <c r="R2368" s="27">
        <v>2.1936291521366448E-3</v>
      </c>
      <c r="S2368" s="67">
        <v>0</v>
      </c>
      <c r="T2368" s="25" t="s">
        <v>417</v>
      </c>
      <c r="U2368" s="25" t="s">
        <v>417</v>
      </c>
      <c r="V2368" s="25" t="s">
        <v>417</v>
      </c>
      <c r="W2368" s="24">
        <v>1</v>
      </c>
      <c r="X2368" s="24">
        <v>1</v>
      </c>
    </row>
    <row r="2369" spans="1:24" hidden="1" x14ac:dyDescent="0.35">
      <c r="A2369" t="str">
        <f t="shared" si="36"/>
        <v>6172SMANGDC</v>
      </c>
      <c r="B2369" s="34">
        <v>6172</v>
      </c>
      <c r="C2369" s="31" t="s">
        <v>262</v>
      </c>
      <c r="D2369" s="31" t="s">
        <v>467</v>
      </c>
      <c r="E2369" s="31" t="s">
        <v>446</v>
      </c>
      <c r="F2369" s="32">
        <v>-0.69</v>
      </c>
      <c r="G2369" s="68">
        <v>-3</v>
      </c>
      <c r="H2369" s="32">
        <v>-0.23</v>
      </c>
      <c r="I2369" s="32">
        <v>0.46</v>
      </c>
      <c r="J2369" s="68">
        <v>2</v>
      </c>
      <c r="K2369" s="68">
        <v>-1</v>
      </c>
      <c r="L2369" s="68">
        <v>200</v>
      </c>
      <c r="M2369" s="68">
        <v>0</v>
      </c>
      <c r="N2369" s="68">
        <v>200</v>
      </c>
      <c r="O2369" s="68">
        <v>201</v>
      </c>
      <c r="P2369" s="32">
        <v>46.1295</v>
      </c>
      <c r="Q2369" s="32">
        <v>0.22950000000000001</v>
      </c>
      <c r="R2369" s="33">
        <v>1.188212015691781E-2</v>
      </c>
      <c r="S2369" s="68">
        <v>0</v>
      </c>
      <c r="T2369" s="31" t="s">
        <v>417</v>
      </c>
      <c r="U2369" s="31" t="s">
        <v>417</v>
      </c>
      <c r="V2369" s="31" t="s">
        <v>417</v>
      </c>
      <c r="W2369" s="30">
        <v>1</v>
      </c>
      <c r="X2369" s="30">
        <v>1</v>
      </c>
    </row>
    <row r="2370" spans="1:24" hidden="1" x14ac:dyDescent="0.35">
      <c r="A2370" t="str">
        <f t="shared" si="36"/>
        <v>5469SMANGDC</v>
      </c>
      <c r="B2370" s="28">
        <v>5469</v>
      </c>
      <c r="C2370" s="25" t="s">
        <v>262</v>
      </c>
      <c r="D2370" s="25" t="s">
        <v>467</v>
      </c>
      <c r="E2370" s="25" t="s">
        <v>446</v>
      </c>
      <c r="F2370" s="26">
        <v>0.69</v>
      </c>
      <c r="G2370" s="67">
        <v>3</v>
      </c>
      <c r="H2370" s="26">
        <v>3.68</v>
      </c>
      <c r="I2370" s="26">
        <v>2.99</v>
      </c>
      <c r="J2370" s="67">
        <v>13</v>
      </c>
      <c r="K2370" s="67">
        <v>16</v>
      </c>
      <c r="L2370" s="67">
        <v>277</v>
      </c>
      <c r="M2370" s="67">
        <v>0</v>
      </c>
      <c r="N2370" s="67">
        <v>277</v>
      </c>
      <c r="O2370" s="67">
        <v>261</v>
      </c>
      <c r="P2370" s="26">
        <v>59.899500000000003</v>
      </c>
      <c r="Q2370" s="26">
        <v>0.22950000000000001</v>
      </c>
      <c r="R2370" s="27">
        <v>8.6933767454294639E-3</v>
      </c>
      <c r="S2370" s="67">
        <v>0</v>
      </c>
      <c r="T2370" s="25" t="s">
        <v>417</v>
      </c>
      <c r="U2370" s="25" t="s">
        <v>417</v>
      </c>
      <c r="V2370" s="25" t="s">
        <v>417</v>
      </c>
      <c r="W2370" s="24">
        <v>1</v>
      </c>
      <c r="X2370" s="24">
        <v>1</v>
      </c>
    </row>
    <row r="2371" spans="1:24" hidden="1" x14ac:dyDescent="0.35">
      <c r="A2371" t="str">
        <f t="shared" ref="A2371:A2434" si="37">B2371&amp;C2371</f>
        <v>5469RANCHPK</v>
      </c>
      <c r="B2371" s="34">
        <v>5469</v>
      </c>
      <c r="C2371" s="31" t="s">
        <v>200</v>
      </c>
      <c r="D2371" s="31" t="s">
        <v>466</v>
      </c>
      <c r="E2371" s="31" t="s">
        <v>446</v>
      </c>
      <c r="F2371" s="32">
        <v>0.68</v>
      </c>
      <c r="G2371" s="68">
        <v>3</v>
      </c>
      <c r="H2371" s="32">
        <v>3.62</v>
      </c>
      <c r="I2371" s="32">
        <v>2.94</v>
      </c>
      <c r="J2371" s="68">
        <v>13</v>
      </c>
      <c r="K2371" s="68">
        <v>16</v>
      </c>
      <c r="L2371" s="68">
        <v>304</v>
      </c>
      <c r="M2371" s="68">
        <v>0</v>
      </c>
      <c r="N2371" s="68">
        <v>304</v>
      </c>
      <c r="O2371" s="68">
        <v>288</v>
      </c>
      <c r="P2371" s="32">
        <v>65.260800000000003</v>
      </c>
      <c r="Q2371" s="32">
        <v>0.2266</v>
      </c>
      <c r="R2371" s="33">
        <v>9.4714767420115871E-3</v>
      </c>
      <c r="S2371" s="68">
        <v>0</v>
      </c>
      <c r="T2371" s="31" t="s">
        <v>417</v>
      </c>
      <c r="U2371" s="31" t="s">
        <v>417</v>
      </c>
      <c r="V2371" s="31" t="s">
        <v>417</v>
      </c>
      <c r="W2371" s="30">
        <v>1</v>
      </c>
      <c r="X2371" s="30">
        <v>1</v>
      </c>
    </row>
    <row r="2372" spans="1:24" hidden="1" x14ac:dyDescent="0.35">
      <c r="A2372" t="str">
        <f t="shared" si="37"/>
        <v>1484GARSAUC</v>
      </c>
      <c r="B2372" s="28">
        <v>1484</v>
      </c>
      <c r="C2372" s="25" t="s">
        <v>206</v>
      </c>
      <c r="D2372" s="25" t="s">
        <v>460</v>
      </c>
      <c r="E2372" s="25" t="s">
        <v>446</v>
      </c>
      <c r="F2372" s="26">
        <v>-0.68</v>
      </c>
      <c r="G2372" s="67">
        <v>-3</v>
      </c>
      <c r="H2372" s="26">
        <v>25.18</v>
      </c>
      <c r="I2372" s="26">
        <v>25.86</v>
      </c>
      <c r="J2372" s="67">
        <v>116</v>
      </c>
      <c r="K2372" s="67">
        <v>113</v>
      </c>
      <c r="L2372" s="67">
        <v>65</v>
      </c>
      <c r="M2372" s="67">
        <v>120</v>
      </c>
      <c r="N2372" s="67">
        <v>185</v>
      </c>
      <c r="O2372" s="67">
        <v>72</v>
      </c>
      <c r="P2372" s="26">
        <v>16.041599999999999</v>
      </c>
      <c r="Q2372" s="26">
        <v>0.2228</v>
      </c>
      <c r="R2372" s="27">
        <v>4.1739084821857189E-3</v>
      </c>
      <c r="S2372" s="67">
        <v>0</v>
      </c>
      <c r="T2372" s="25" t="s">
        <v>417</v>
      </c>
      <c r="U2372" s="25" t="s">
        <v>417</v>
      </c>
      <c r="V2372" s="25" t="s">
        <v>417</v>
      </c>
      <c r="W2372" s="24">
        <v>1</v>
      </c>
      <c r="X2372" s="24">
        <v>1</v>
      </c>
    </row>
    <row r="2373" spans="1:24" hidden="1" x14ac:dyDescent="0.35">
      <c r="A2373" t="str">
        <f t="shared" si="37"/>
        <v>6182RANCHPK</v>
      </c>
      <c r="B2373" s="34">
        <v>6182</v>
      </c>
      <c r="C2373" s="31" t="s">
        <v>200</v>
      </c>
      <c r="D2373" s="31" t="s">
        <v>466</v>
      </c>
      <c r="E2373" s="31" t="s">
        <v>446</v>
      </c>
      <c r="F2373" s="32">
        <v>-0.68</v>
      </c>
      <c r="G2373" s="68">
        <v>-3</v>
      </c>
      <c r="H2373" s="32">
        <v>2.04</v>
      </c>
      <c r="I2373" s="32">
        <v>2.72</v>
      </c>
      <c r="J2373" s="68">
        <v>12</v>
      </c>
      <c r="K2373" s="68">
        <v>9</v>
      </c>
      <c r="L2373" s="68">
        <v>93</v>
      </c>
      <c r="M2373" s="68">
        <v>0</v>
      </c>
      <c r="N2373" s="68">
        <v>93</v>
      </c>
      <c r="O2373" s="68">
        <v>84</v>
      </c>
      <c r="P2373" s="32">
        <v>19.034400000000002</v>
      </c>
      <c r="Q2373" s="32">
        <v>0.2266</v>
      </c>
      <c r="R2373" s="33">
        <v>3.1640485991907231E-3</v>
      </c>
      <c r="S2373" s="68">
        <v>0</v>
      </c>
      <c r="T2373" s="31" t="s">
        <v>417</v>
      </c>
      <c r="U2373" s="31" t="s">
        <v>417</v>
      </c>
      <c r="V2373" s="31" t="s">
        <v>417</v>
      </c>
      <c r="W2373" s="30">
        <v>1</v>
      </c>
      <c r="X2373" s="30">
        <v>1</v>
      </c>
    </row>
    <row r="2374" spans="1:24" hidden="1" x14ac:dyDescent="0.35">
      <c r="A2374" t="str">
        <f t="shared" si="37"/>
        <v>6192ACHEESE</v>
      </c>
      <c r="B2374" s="28">
        <v>6192</v>
      </c>
      <c r="C2374" s="25" t="s">
        <v>105</v>
      </c>
      <c r="D2374" s="25" t="s">
        <v>187</v>
      </c>
      <c r="E2374" s="25" t="s">
        <v>446</v>
      </c>
      <c r="F2374" s="26">
        <v>-0.68</v>
      </c>
      <c r="G2374" s="67">
        <v>-0.3</v>
      </c>
      <c r="H2374" s="26">
        <v>18.79</v>
      </c>
      <c r="I2374" s="26">
        <v>19.47</v>
      </c>
      <c r="J2374" s="67">
        <v>8.59</v>
      </c>
      <c r="K2374" s="67">
        <v>8.2899999999999991</v>
      </c>
      <c r="L2374" s="67">
        <v>20.75</v>
      </c>
      <c r="M2374" s="67">
        <v>20</v>
      </c>
      <c r="N2374" s="67">
        <v>40.75</v>
      </c>
      <c r="O2374" s="67">
        <v>32.46</v>
      </c>
      <c r="P2374" s="26">
        <v>73.570589999999996</v>
      </c>
      <c r="Q2374" s="26">
        <v>2.2665000000000002</v>
      </c>
      <c r="R2374" s="27">
        <v>1.5957720383851567E-2</v>
      </c>
      <c r="S2374" s="67">
        <v>0</v>
      </c>
      <c r="T2374" s="25" t="s">
        <v>417</v>
      </c>
      <c r="U2374" s="25" t="s">
        <v>417</v>
      </c>
      <c r="V2374" s="25" t="s">
        <v>417</v>
      </c>
      <c r="W2374" s="24">
        <v>1</v>
      </c>
      <c r="X2374" s="24">
        <v>1</v>
      </c>
    </row>
    <row r="2375" spans="1:24" hidden="1" x14ac:dyDescent="0.35">
      <c r="A2375" t="str">
        <f t="shared" si="37"/>
        <v>6194PSLID</v>
      </c>
      <c r="B2375" s="34">
        <v>6194</v>
      </c>
      <c r="C2375" s="31" t="s">
        <v>228</v>
      </c>
      <c r="D2375" s="31" t="s">
        <v>227</v>
      </c>
      <c r="E2375" s="31" t="s">
        <v>446</v>
      </c>
      <c r="F2375" s="32">
        <v>0.68</v>
      </c>
      <c r="G2375" s="68">
        <v>9</v>
      </c>
      <c r="H2375" s="32">
        <v>9.49</v>
      </c>
      <c r="I2375" s="32">
        <v>8.81</v>
      </c>
      <c r="J2375" s="68">
        <v>116</v>
      </c>
      <c r="K2375" s="68">
        <v>125</v>
      </c>
      <c r="L2375" s="68">
        <v>750</v>
      </c>
      <c r="M2375" s="68">
        <v>0</v>
      </c>
      <c r="N2375" s="68">
        <v>750</v>
      </c>
      <c r="O2375" s="68">
        <v>625</v>
      </c>
      <c r="P2375" s="32">
        <v>47.375</v>
      </c>
      <c r="Q2375" s="32">
        <v>7.5800000000000006E-2</v>
      </c>
      <c r="R2375" s="33">
        <v>6.9480988674210193E-3</v>
      </c>
      <c r="S2375" s="68">
        <v>0</v>
      </c>
      <c r="T2375" s="31" t="s">
        <v>417</v>
      </c>
      <c r="U2375" s="31" t="s">
        <v>417</v>
      </c>
      <c r="V2375" s="31" t="s">
        <v>417</v>
      </c>
      <c r="W2375" s="30">
        <v>1</v>
      </c>
      <c r="X2375" s="30">
        <v>1</v>
      </c>
    </row>
    <row r="2376" spans="1:24" hidden="1" x14ac:dyDescent="0.35">
      <c r="A2376" t="str">
        <f t="shared" si="37"/>
        <v>5423BOXLIN</v>
      </c>
      <c r="B2376" s="28">
        <v>5423</v>
      </c>
      <c r="C2376" s="25" t="s">
        <v>252</v>
      </c>
      <c r="D2376" s="25" t="s">
        <v>251</v>
      </c>
      <c r="E2376" s="25" t="s">
        <v>446</v>
      </c>
      <c r="F2376" s="26">
        <v>-0.68</v>
      </c>
      <c r="G2376" s="67">
        <v>-16</v>
      </c>
      <c r="H2376" s="26">
        <v>4.21</v>
      </c>
      <c r="I2376" s="26">
        <v>4.8899999999999997</v>
      </c>
      <c r="J2376" s="67">
        <v>116</v>
      </c>
      <c r="K2376" s="67">
        <v>100</v>
      </c>
      <c r="L2376" s="67">
        <v>300</v>
      </c>
      <c r="M2376" s="67">
        <v>200</v>
      </c>
      <c r="N2376" s="67">
        <v>500</v>
      </c>
      <c r="O2376" s="67">
        <v>400</v>
      </c>
      <c r="P2376" s="26">
        <v>16.84</v>
      </c>
      <c r="Q2376" s="26">
        <v>4.2099999999999999E-2</v>
      </c>
      <c r="R2376" s="27">
        <v>3.7459171949433142E-3</v>
      </c>
      <c r="S2376" s="67">
        <v>0</v>
      </c>
      <c r="T2376" s="25" t="s">
        <v>417</v>
      </c>
      <c r="U2376" s="25" t="s">
        <v>417</v>
      </c>
      <c r="V2376" s="25" t="s">
        <v>417</v>
      </c>
      <c r="W2376" s="24">
        <v>1</v>
      </c>
      <c r="X2376" s="24">
        <v>1</v>
      </c>
    </row>
    <row r="2377" spans="1:24" hidden="1" x14ac:dyDescent="0.35">
      <c r="A2377" t="str">
        <f t="shared" si="37"/>
        <v>5427OREGANO</v>
      </c>
      <c r="B2377" s="34">
        <v>5427</v>
      </c>
      <c r="C2377" s="31" t="s">
        <v>234</v>
      </c>
      <c r="D2377" s="31" t="s">
        <v>233</v>
      </c>
      <c r="E2377" s="31" t="s">
        <v>446</v>
      </c>
      <c r="F2377" s="32">
        <v>-0.68</v>
      </c>
      <c r="G2377" s="68">
        <v>-0.2</v>
      </c>
      <c r="H2377" s="32">
        <v>3.08</v>
      </c>
      <c r="I2377" s="32">
        <v>3.76</v>
      </c>
      <c r="J2377" s="68">
        <v>1.1100000000000001</v>
      </c>
      <c r="K2377" s="68">
        <v>0.9</v>
      </c>
      <c r="L2377" s="68">
        <v>0.4</v>
      </c>
      <c r="M2377" s="68">
        <v>1</v>
      </c>
      <c r="N2377" s="68">
        <v>1.4</v>
      </c>
      <c r="O2377" s="68">
        <v>0.5</v>
      </c>
      <c r="P2377" s="32">
        <v>1.7050000000000001</v>
      </c>
      <c r="Q2377" s="32">
        <v>3.41</v>
      </c>
      <c r="R2377" s="33">
        <v>2.699188772666517E-4</v>
      </c>
      <c r="S2377" s="68">
        <v>0</v>
      </c>
      <c r="T2377" s="31" t="s">
        <v>417</v>
      </c>
      <c r="U2377" s="31" t="s">
        <v>417</v>
      </c>
      <c r="V2377" s="31" t="s">
        <v>417</v>
      </c>
      <c r="W2377" s="30">
        <v>1</v>
      </c>
      <c r="X2377" s="30">
        <v>1</v>
      </c>
    </row>
    <row r="2378" spans="1:24" hidden="1" x14ac:dyDescent="0.35">
      <c r="A2378" t="str">
        <f t="shared" si="37"/>
        <v>6182CINNMGC</v>
      </c>
      <c r="B2378" s="28">
        <v>6182</v>
      </c>
      <c r="C2378" s="25" t="s">
        <v>59</v>
      </c>
      <c r="D2378" s="25" t="s">
        <v>60</v>
      </c>
      <c r="E2378" s="25" t="s">
        <v>446</v>
      </c>
      <c r="F2378" s="26">
        <v>0.68</v>
      </c>
      <c r="G2378" s="67">
        <v>0.13</v>
      </c>
      <c r="H2378" s="26">
        <v>21.55</v>
      </c>
      <c r="I2378" s="26">
        <v>20.87</v>
      </c>
      <c r="J2378" s="67">
        <v>3.88</v>
      </c>
      <c r="K2378" s="67">
        <v>4</v>
      </c>
      <c r="L2378" s="67">
        <v>12</v>
      </c>
      <c r="M2378" s="67">
        <v>12</v>
      </c>
      <c r="N2378" s="67">
        <v>24</v>
      </c>
      <c r="O2378" s="67">
        <v>20</v>
      </c>
      <c r="P2378" s="26">
        <v>107.8</v>
      </c>
      <c r="Q2378" s="26">
        <v>5.39</v>
      </c>
      <c r="R2378" s="27">
        <v>1.7919369089267848E-2</v>
      </c>
      <c r="S2378" s="67">
        <v>0</v>
      </c>
      <c r="T2378" s="25" t="s">
        <v>417</v>
      </c>
      <c r="U2378" s="25" t="s">
        <v>417</v>
      </c>
      <c r="V2378" s="25" t="s">
        <v>417</v>
      </c>
      <c r="W2378" s="24">
        <v>1</v>
      </c>
      <c r="X2378" s="24">
        <v>1</v>
      </c>
    </row>
    <row r="2379" spans="1:24" hidden="1" x14ac:dyDescent="0.35">
      <c r="A2379" t="str">
        <f t="shared" si="37"/>
        <v>5462GRNPEPP</v>
      </c>
      <c r="B2379" s="34">
        <v>5462</v>
      </c>
      <c r="C2379" s="31" t="s">
        <v>57</v>
      </c>
      <c r="D2379" s="31" t="s">
        <v>212</v>
      </c>
      <c r="E2379" s="31" t="s">
        <v>446</v>
      </c>
      <c r="F2379" s="32">
        <v>-0.68</v>
      </c>
      <c r="G2379" s="68">
        <v>-0.11</v>
      </c>
      <c r="H2379" s="32">
        <v>42.59</v>
      </c>
      <c r="I2379" s="32">
        <v>43.27</v>
      </c>
      <c r="J2379" s="68">
        <v>6.61</v>
      </c>
      <c r="K2379" s="68">
        <v>6.5</v>
      </c>
      <c r="L2379" s="68">
        <v>3</v>
      </c>
      <c r="M2379" s="68">
        <v>9</v>
      </c>
      <c r="N2379" s="68">
        <v>12</v>
      </c>
      <c r="O2379" s="68">
        <v>5.5</v>
      </c>
      <c r="P2379" s="32">
        <v>36.024999999999999</v>
      </c>
      <c r="Q2379" s="32">
        <v>6.55</v>
      </c>
      <c r="R2379" s="33">
        <v>5.9654005114430537E-3</v>
      </c>
      <c r="S2379" s="68">
        <v>0</v>
      </c>
      <c r="T2379" s="31" t="s">
        <v>417</v>
      </c>
      <c r="U2379" s="31" t="s">
        <v>417</v>
      </c>
      <c r="V2379" s="31" t="s">
        <v>417</v>
      </c>
      <c r="W2379" s="30">
        <v>1</v>
      </c>
      <c r="X2379" s="30">
        <v>1</v>
      </c>
    </row>
    <row r="2380" spans="1:24" hidden="1" x14ac:dyDescent="0.35">
      <c r="A2380" t="str">
        <f t="shared" si="37"/>
        <v>4293BANAPEP</v>
      </c>
      <c r="B2380" s="28">
        <v>4293</v>
      </c>
      <c r="C2380" s="25" t="s">
        <v>87</v>
      </c>
      <c r="D2380" s="25" t="s">
        <v>170</v>
      </c>
      <c r="E2380" s="25" t="s">
        <v>446</v>
      </c>
      <c r="F2380" s="26">
        <v>0.67</v>
      </c>
      <c r="G2380" s="67">
        <v>0.11</v>
      </c>
      <c r="H2380" s="26">
        <v>6.08</v>
      </c>
      <c r="I2380" s="26">
        <v>5.41</v>
      </c>
      <c r="J2380" s="67">
        <v>0.84</v>
      </c>
      <c r="K2380" s="67">
        <v>0.95</v>
      </c>
      <c r="L2380" s="67">
        <v>5.8</v>
      </c>
      <c r="M2380" s="67">
        <v>8</v>
      </c>
      <c r="N2380" s="67">
        <v>13.8</v>
      </c>
      <c r="O2380" s="67">
        <v>12.84</v>
      </c>
      <c r="P2380" s="26">
        <v>81.613607999999999</v>
      </c>
      <c r="Q2380" s="26">
        <v>6.3562000000000003</v>
      </c>
      <c r="R2380" s="27">
        <v>1.6251814607829748E-2</v>
      </c>
      <c r="S2380" s="67">
        <v>0</v>
      </c>
      <c r="T2380" s="25" t="s">
        <v>417</v>
      </c>
      <c r="U2380" s="25" t="s">
        <v>417</v>
      </c>
      <c r="V2380" s="25" t="s">
        <v>417</v>
      </c>
      <c r="W2380" s="24">
        <v>1</v>
      </c>
      <c r="X2380" s="24">
        <v>1</v>
      </c>
    </row>
    <row r="2381" spans="1:24" hidden="1" x14ac:dyDescent="0.35">
      <c r="A2381" t="str">
        <f t="shared" si="37"/>
        <v>6167ITSHAKE</v>
      </c>
      <c r="B2381" s="34">
        <v>6167</v>
      </c>
      <c r="C2381" s="31" t="s">
        <v>89</v>
      </c>
      <c r="D2381" s="31" t="s">
        <v>240</v>
      </c>
      <c r="E2381" s="31" t="s">
        <v>446</v>
      </c>
      <c r="F2381" s="32">
        <v>0.67</v>
      </c>
      <c r="G2381" s="68">
        <v>0.08</v>
      </c>
      <c r="H2381" s="32">
        <v>24.24</v>
      </c>
      <c r="I2381" s="32">
        <v>23.57</v>
      </c>
      <c r="J2381" s="68">
        <v>2.64</v>
      </c>
      <c r="K2381" s="68">
        <v>2.72</v>
      </c>
      <c r="L2381" s="68">
        <v>2.71</v>
      </c>
      <c r="M2381" s="68">
        <v>6</v>
      </c>
      <c r="N2381" s="68">
        <v>8.7100000000000009</v>
      </c>
      <c r="O2381" s="68">
        <v>6</v>
      </c>
      <c r="P2381" s="32">
        <v>53.719799999999999</v>
      </c>
      <c r="Q2381" s="32">
        <v>8.9533000000000005</v>
      </c>
      <c r="R2381" s="33">
        <v>9.1202713436832721E-3</v>
      </c>
      <c r="S2381" s="68">
        <v>0</v>
      </c>
      <c r="T2381" s="31" t="s">
        <v>417</v>
      </c>
      <c r="U2381" s="31" t="s">
        <v>417</v>
      </c>
      <c r="V2381" s="31" t="s">
        <v>417</v>
      </c>
      <c r="W2381" s="30">
        <v>1</v>
      </c>
      <c r="X2381" s="30">
        <v>1</v>
      </c>
    </row>
    <row r="2382" spans="1:24" hidden="1" x14ac:dyDescent="0.35">
      <c r="A2382" t="str">
        <f t="shared" si="37"/>
        <v>5477BOXLIN</v>
      </c>
      <c r="B2382" s="28">
        <v>5477</v>
      </c>
      <c r="C2382" s="25" t="s">
        <v>252</v>
      </c>
      <c r="D2382" s="25" t="s">
        <v>251</v>
      </c>
      <c r="E2382" s="25" t="s">
        <v>446</v>
      </c>
      <c r="F2382" s="26">
        <v>0.67</v>
      </c>
      <c r="G2382" s="67">
        <v>16</v>
      </c>
      <c r="H2382" s="26">
        <v>3.95</v>
      </c>
      <c r="I2382" s="26">
        <v>3.28</v>
      </c>
      <c r="J2382" s="67">
        <v>78</v>
      </c>
      <c r="K2382" s="67">
        <v>94</v>
      </c>
      <c r="L2382" s="67">
        <v>150</v>
      </c>
      <c r="M2382" s="67">
        <v>0</v>
      </c>
      <c r="N2382" s="67">
        <v>150</v>
      </c>
      <c r="O2382" s="67">
        <v>56</v>
      </c>
      <c r="P2382" s="26">
        <v>2.3576000000000001</v>
      </c>
      <c r="Q2382" s="26">
        <v>4.2099999999999999E-2</v>
      </c>
      <c r="R2382" s="27">
        <v>6.8222434885207564E-4</v>
      </c>
      <c r="S2382" s="67">
        <v>0</v>
      </c>
      <c r="T2382" s="25" t="s">
        <v>417</v>
      </c>
      <c r="U2382" s="25" t="s">
        <v>417</v>
      </c>
      <c r="V2382" s="25" t="s">
        <v>417</v>
      </c>
      <c r="W2382" s="24">
        <v>1</v>
      </c>
      <c r="X2382" s="24">
        <v>1</v>
      </c>
    </row>
    <row r="2383" spans="1:24" hidden="1" x14ac:dyDescent="0.35">
      <c r="A2383" t="str">
        <f t="shared" si="37"/>
        <v>616714THIN</v>
      </c>
      <c r="B2383" s="34">
        <v>6167</v>
      </c>
      <c r="C2383" s="31" t="s">
        <v>114</v>
      </c>
      <c r="D2383" s="31" t="s">
        <v>265</v>
      </c>
      <c r="E2383" s="31" t="s">
        <v>446</v>
      </c>
      <c r="F2383" s="32">
        <v>0.65</v>
      </c>
      <c r="G2383" s="68">
        <v>1</v>
      </c>
      <c r="H2383" s="32">
        <v>55.82</v>
      </c>
      <c r="I2383" s="32">
        <v>55.17</v>
      </c>
      <c r="J2383" s="68">
        <v>86</v>
      </c>
      <c r="K2383" s="68">
        <v>87</v>
      </c>
      <c r="L2383" s="68">
        <v>132</v>
      </c>
      <c r="M2383" s="68">
        <v>60</v>
      </c>
      <c r="N2383" s="68">
        <v>192</v>
      </c>
      <c r="O2383" s="68">
        <v>105</v>
      </c>
      <c r="P2383" s="32">
        <v>67.357500000000002</v>
      </c>
      <c r="Q2383" s="32">
        <v>0.64149999999999996</v>
      </c>
      <c r="R2383" s="33">
        <v>1.1435609906070872E-2</v>
      </c>
      <c r="S2383" s="68">
        <v>0</v>
      </c>
      <c r="T2383" s="31" t="s">
        <v>417</v>
      </c>
      <c r="U2383" s="31" t="s">
        <v>417</v>
      </c>
      <c r="V2383" s="31" t="s">
        <v>417</v>
      </c>
      <c r="W2383" s="30">
        <v>1</v>
      </c>
      <c r="X2383" s="30">
        <v>1</v>
      </c>
    </row>
    <row r="2384" spans="1:24" hidden="1" x14ac:dyDescent="0.35">
      <c r="A2384" t="str">
        <f t="shared" si="37"/>
        <v>4239SALAM</v>
      </c>
      <c r="B2384" s="28">
        <v>4239</v>
      </c>
      <c r="C2384" s="25" t="s">
        <v>254</v>
      </c>
      <c r="D2384" s="25" t="s">
        <v>253</v>
      </c>
      <c r="E2384" s="25" t="s">
        <v>446</v>
      </c>
      <c r="F2384" s="26">
        <v>-0.65</v>
      </c>
      <c r="G2384" s="67">
        <v>-0.11</v>
      </c>
      <c r="H2384" s="26">
        <v>8.07</v>
      </c>
      <c r="I2384" s="26">
        <v>8.7200000000000006</v>
      </c>
      <c r="J2384" s="67">
        <v>1.48</v>
      </c>
      <c r="K2384" s="67">
        <v>1.37</v>
      </c>
      <c r="L2384" s="67">
        <v>1</v>
      </c>
      <c r="M2384" s="67">
        <v>2</v>
      </c>
      <c r="N2384" s="67">
        <v>3</v>
      </c>
      <c r="O2384" s="67">
        <v>1.63</v>
      </c>
      <c r="P2384" s="26">
        <v>9.6170000000000009</v>
      </c>
      <c r="Q2384" s="26">
        <v>5.9</v>
      </c>
      <c r="R2384" s="27">
        <v>2.0957631936214536E-3</v>
      </c>
      <c r="S2384" s="67">
        <v>0</v>
      </c>
      <c r="T2384" s="25" t="s">
        <v>417</v>
      </c>
      <c r="U2384" s="25" t="s">
        <v>417</v>
      </c>
      <c r="V2384" s="25" t="s">
        <v>417</v>
      </c>
      <c r="W2384" s="24">
        <v>1</v>
      </c>
      <c r="X2384" s="24">
        <v>1</v>
      </c>
    </row>
    <row r="2385" spans="1:24" hidden="1" x14ac:dyDescent="0.35">
      <c r="A2385" t="str">
        <f t="shared" si="37"/>
        <v>5457DTOMATOE</v>
      </c>
      <c r="B2385" s="34">
        <v>5457</v>
      </c>
      <c r="C2385" s="31" t="s">
        <v>80</v>
      </c>
      <c r="D2385" s="31" t="s">
        <v>195</v>
      </c>
      <c r="E2385" s="31" t="s">
        <v>446</v>
      </c>
      <c r="F2385" s="32">
        <v>-0.65</v>
      </c>
      <c r="G2385" s="68">
        <v>-0.12</v>
      </c>
      <c r="H2385" s="32">
        <v>8.33</v>
      </c>
      <c r="I2385" s="32">
        <v>8.98</v>
      </c>
      <c r="J2385" s="68">
        <v>1.64</v>
      </c>
      <c r="K2385" s="68">
        <v>1.52</v>
      </c>
      <c r="L2385" s="68">
        <v>13.62</v>
      </c>
      <c r="M2385" s="68">
        <v>0</v>
      </c>
      <c r="N2385" s="68">
        <v>13.62</v>
      </c>
      <c r="O2385" s="68">
        <v>12.1</v>
      </c>
      <c r="P2385" s="32">
        <v>66.529430000000005</v>
      </c>
      <c r="Q2385" s="32">
        <v>5.4983000000000004</v>
      </c>
      <c r="R2385" s="33">
        <v>8.0882585988086148E-3</v>
      </c>
      <c r="S2385" s="68">
        <v>0</v>
      </c>
      <c r="T2385" s="31" t="s">
        <v>417</v>
      </c>
      <c r="U2385" s="31" t="s">
        <v>417</v>
      </c>
      <c r="V2385" s="31" t="s">
        <v>417</v>
      </c>
      <c r="W2385" s="30">
        <v>1</v>
      </c>
      <c r="X2385" s="30">
        <v>1</v>
      </c>
    </row>
    <row r="2386" spans="1:24" hidden="1" x14ac:dyDescent="0.35">
      <c r="A2386" t="str">
        <f t="shared" si="37"/>
        <v>6172SMANGP</v>
      </c>
      <c r="B2386" s="28">
        <v>6172</v>
      </c>
      <c r="C2386" s="25" t="s">
        <v>263</v>
      </c>
      <c r="D2386" s="25" t="s">
        <v>504</v>
      </c>
      <c r="E2386" s="25" t="s">
        <v>446</v>
      </c>
      <c r="F2386" s="26">
        <v>0.64</v>
      </c>
      <c r="G2386" s="67">
        <v>0.23</v>
      </c>
      <c r="H2386" s="26">
        <v>4.51</v>
      </c>
      <c r="I2386" s="26">
        <v>3.87</v>
      </c>
      <c r="J2386" s="67">
        <v>1.4</v>
      </c>
      <c r="K2386" s="67">
        <v>1.63</v>
      </c>
      <c r="L2386" s="67">
        <v>8.6300000000000008</v>
      </c>
      <c r="M2386" s="67">
        <v>0</v>
      </c>
      <c r="N2386" s="67">
        <v>8.6300000000000008</v>
      </c>
      <c r="O2386" s="67">
        <v>7</v>
      </c>
      <c r="P2386" s="26">
        <v>19.4131</v>
      </c>
      <c r="Q2386" s="26">
        <v>2.7732999999999999</v>
      </c>
      <c r="R2386" s="27">
        <v>5.0004614578146546E-3</v>
      </c>
      <c r="S2386" s="67">
        <v>0</v>
      </c>
      <c r="T2386" s="25" t="s">
        <v>417</v>
      </c>
      <c r="U2386" s="25" t="s">
        <v>417</v>
      </c>
      <c r="V2386" s="25" t="s">
        <v>417</v>
      </c>
      <c r="W2386" s="24">
        <v>1</v>
      </c>
      <c r="X2386" s="24">
        <v>1</v>
      </c>
    </row>
    <row r="2387" spans="1:24" hidden="1" x14ac:dyDescent="0.35">
      <c r="A2387" t="str">
        <f t="shared" si="37"/>
        <v>148414THIN</v>
      </c>
      <c r="B2387" s="34">
        <v>1484</v>
      </c>
      <c r="C2387" s="31" t="s">
        <v>114</v>
      </c>
      <c r="D2387" s="31" t="s">
        <v>265</v>
      </c>
      <c r="E2387" s="31" t="s">
        <v>446</v>
      </c>
      <c r="F2387" s="32">
        <v>0.64</v>
      </c>
      <c r="G2387" s="68">
        <v>1</v>
      </c>
      <c r="H2387" s="32">
        <v>19.23</v>
      </c>
      <c r="I2387" s="32">
        <v>18.59</v>
      </c>
      <c r="J2387" s="68">
        <v>29</v>
      </c>
      <c r="K2387" s="68">
        <v>30</v>
      </c>
      <c r="L2387" s="68">
        <v>105</v>
      </c>
      <c r="M2387" s="68">
        <v>0</v>
      </c>
      <c r="N2387" s="68">
        <v>105</v>
      </c>
      <c r="O2387" s="68">
        <v>75</v>
      </c>
      <c r="P2387" s="32">
        <v>48.112499999999997</v>
      </c>
      <c r="Q2387" s="32">
        <v>0.64149999999999996</v>
      </c>
      <c r="R2387" s="33">
        <v>1.2518525075376546E-2</v>
      </c>
      <c r="S2387" s="68">
        <v>0</v>
      </c>
      <c r="T2387" s="31" t="s">
        <v>417</v>
      </c>
      <c r="U2387" s="31" t="s">
        <v>417</v>
      </c>
      <c r="V2387" s="31" t="s">
        <v>417</v>
      </c>
      <c r="W2387" s="30">
        <v>1</v>
      </c>
      <c r="X2387" s="30">
        <v>1</v>
      </c>
    </row>
    <row r="2388" spans="1:24" hidden="1" x14ac:dyDescent="0.35">
      <c r="A2388" t="str">
        <f t="shared" si="37"/>
        <v>549014THIN</v>
      </c>
      <c r="B2388" s="28">
        <v>5490</v>
      </c>
      <c r="C2388" s="25" t="s">
        <v>114</v>
      </c>
      <c r="D2388" s="25" t="s">
        <v>265</v>
      </c>
      <c r="E2388" s="25" t="s">
        <v>446</v>
      </c>
      <c r="F2388" s="26">
        <v>0.64</v>
      </c>
      <c r="G2388" s="67">
        <v>1</v>
      </c>
      <c r="H2388" s="26">
        <v>100.72</v>
      </c>
      <c r="I2388" s="26">
        <v>100.08</v>
      </c>
      <c r="J2388" s="67">
        <v>156</v>
      </c>
      <c r="K2388" s="67">
        <v>157</v>
      </c>
      <c r="L2388" s="67">
        <v>130</v>
      </c>
      <c r="M2388" s="67">
        <v>120</v>
      </c>
      <c r="N2388" s="67">
        <v>250</v>
      </c>
      <c r="O2388" s="67">
        <v>93</v>
      </c>
      <c r="P2388" s="26">
        <v>59.659500000000001</v>
      </c>
      <c r="Q2388" s="26">
        <v>0.64149999999999996</v>
      </c>
      <c r="R2388" s="27">
        <v>9.0453396370044157E-3</v>
      </c>
      <c r="S2388" s="67">
        <v>0</v>
      </c>
      <c r="T2388" s="25" t="s">
        <v>417</v>
      </c>
      <c r="U2388" s="25" t="s">
        <v>417</v>
      </c>
      <c r="V2388" s="25" t="s">
        <v>417</v>
      </c>
      <c r="W2388" s="24">
        <v>1</v>
      </c>
      <c r="X2388" s="24">
        <v>1</v>
      </c>
    </row>
    <row r="2389" spans="1:24" hidden="1" x14ac:dyDescent="0.35">
      <c r="A2389" t="str">
        <f t="shared" si="37"/>
        <v>547712PIZBO</v>
      </c>
      <c r="B2389" s="34">
        <v>5477</v>
      </c>
      <c r="C2389" s="31" t="s">
        <v>176</v>
      </c>
      <c r="D2389" s="31" t="s">
        <v>175</v>
      </c>
      <c r="E2389" s="31" t="s">
        <v>446</v>
      </c>
      <c r="F2389" s="32">
        <v>0.63</v>
      </c>
      <c r="G2389" s="68">
        <v>2</v>
      </c>
      <c r="H2389" s="32">
        <v>103.93</v>
      </c>
      <c r="I2389" s="32">
        <v>103.3</v>
      </c>
      <c r="J2389" s="68">
        <v>331</v>
      </c>
      <c r="K2389" s="68">
        <v>333</v>
      </c>
      <c r="L2389" s="68">
        <v>348</v>
      </c>
      <c r="M2389" s="68">
        <v>200</v>
      </c>
      <c r="N2389" s="68">
        <v>548</v>
      </c>
      <c r="O2389" s="68">
        <v>215</v>
      </c>
      <c r="P2389" s="32">
        <v>67.101500000000001</v>
      </c>
      <c r="Q2389" s="32">
        <v>0.31209999999999999</v>
      </c>
      <c r="R2389" s="33">
        <v>1.9417321489861535E-2</v>
      </c>
      <c r="S2389" s="68">
        <v>0</v>
      </c>
      <c r="T2389" s="31" t="s">
        <v>417</v>
      </c>
      <c r="U2389" s="31" t="s">
        <v>417</v>
      </c>
      <c r="V2389" s="31" t="s">
        <v>417</v>
      </c>
      <c r="W2389" s="30">
        <v>1</v>
      </c>
      <c r="X2389" s="30">
        <v>1</v>
      </c>
    </row>
    <row r="2390" spans="1:24" hidden="1" x14ac:dyDescent="0.35">
      <c r="A2390" t="str">
        <f t="shared" si="37"/>
        <v>4293CHEDCHS</v>
      </c>
      <c r="B2390" s="28">
        <v>4293</v>
      </c>
      <c r="C2390" s="25" t="s">
        <v>102</v>
      </c>
      <c r="D2390" s="25" t="s">
        <v>186</v>
      </c>
      <c r="E2390" s="25" t="s">
        <v>446</v>
      </c>
      <c r="F2390" s="26">
        <v>-0.62</v>
      </c>
      <c r="G2390" s="67">
        <v>-0.27</v>
      </c>
      <c r="H2390" s="26">
        <v>37.369999999999997</v>
      </c>
      <c r="I2390" s="26">
        <v>37.99</v>
      </c>
      <c r="J2390" s="67">
        <v>16.61</v>
      </c>
      <c r="K2390" s="67">
        <v>16.34</v>
      </c>
      <c r="L2390" s="67">
        <v>14</v>
      </c>
      <c r="M2390" s="67">
        <v>20</v>
      </c>
      <c r="N2390" s="67">
        <v>34</v>
      </c>
      <c r="O2390" s="67">
        <v>17.66</v>
      </c>
      <c r="P2390" s="26">
        <v>40.39725</v>
      </c>
      <c r="Q2390" s="26">
        <v>2.2875000000000001</v>
      </c>
      <c r="R2390" s="27">
        <v>8.0443523298976104E-3</v>
      </c>
      <c r="S2390" s="67">
        <v>0</v>
      </c>
      <c r="T2390" s="25" t="s">
        <v>417</v>
      </c>
      <c r="U2390" s="25" t="s">
        <v>417</v>
      </c>
      <c r="V2390" s="25" t="s">
        <v>417</v>
      </c>
      <c r="W2390" s="24">
        <v>1</v>
      </c>
      <c r="X2390" s="24">
        <v>1</v>
      </c>
    </row>
    <row r="2391" spans="1:24" hidden="1" x14ac:dyDescent="0.35">
      <c r="A2391" t="str">
        <f t="shared" si="37"/>
        <v>6194PROV</v>
      </c>
      <c r="B2391" s="34">
        <v>6194</v>
      </c>
      <c r="C2391" s="31" t="s">
        <v>112</v>
      </c>
      <c r="D2391" s="31" t="s">
        <v>255</v>
      </c>
      <c r="E2391" s="31" t="s">
        <v>446</v>
      </c>
      <c r="F2391" s="32">
        <v>0.62</v>
      </c>
      <c r="G2391" s="68">
        <v>0.25</v>
      </c>
      <c r="H2391" s="32">
        <v>28.93</v>
      </c>
      <c r="I2391" s="32">
        <v>28.31</v>
      </c>
      <c r="J2391" s="68">
        <v>11.3</v>
      </c>
      <c r="K2391" s="68">
        <v>11.54</v>
      </c>
      <c r="L2391" s="68">
        <v>10.53</v>
      </c>
      <c r="M2391" s="68">
        <v>18</v>
      </c>
      <c r="N2391" s="68">
        <v>28.53</v>
      </c>
      <c r="O2391" s="68">
        <v>16.989999999999998</v>
      </c>
      <c r="P2391" s="32">
        <v>42.549756000000002</v>
      </c>
      <c r="Q2391" s="32">
        <v>2.5044</v>
      </c>
      <c r="R2391" s="33">
        <v>6.2404202949370071E-3</v>
      </c>
      <c r="S2391" s="68">
        <v>0</v>
      </c>
      <c r="T2391" s="31" t="s">
        <v>417</v>
      </c>
      <c r="U2391" s="31" t="s">
        <v>417</v>
      </c>
      <c r="V2391" s="31" t="s">
        <v>417</v>
      </c>
      <c r="W2391" s="30">
        <v>1</v>
      </c>
      <c r="X2391" s="30">
        <v>1</v>
      </c>
    </row>
    <row r="2392" spans="1:24" hidden="1" x14ac:dyDescent="0.35">
      <c r="A2392" t="str">
        <f t="shared" si="37"/>
        <v>6182SALAM</v>
      </c>
      <c r="B2392" s="28">
        <v>6182</v>
      </c>
      <c r="C2392" s="25" t="s">
        <v>254</v>
      </c>
      <c r="D2392" s="25" t="s">
        <v>253</v>
      </c>
      <c r="E2392" s="25" t="s">
        <v>446</v>
      </c>
      <c r="F2392" s="26">
        <v>-0.62</v>
      </c>
      <c r="G2392" s="67">
        <v>-0.1</v>
      </c>
      <c r="H2392" s="26">
        <v>5.89</v>
      </c>
      <c r="I2392" s="26">
        <v>6.51</v>
      </c>
      <c r="J2392" s="67">
        <v>1.0900000000000001</v>
      </c>
      <c r="K2392" s="67">
        <v>0.99</v>
      </c>
      <c r="L2392" s="67">
        <v>0.5</v>
      </c>
      <c r="M2392" s="67">
        <v>1.5</v>
      </c>
      <c r="N2392" s="67">
        <v>2</v>
      </c>
      <c r="O2392" s="67">
        <v>1</v>
      </c>
      <c r="P2392" s="26">
        <v>5.9</v>
      </c>
      <c r="Q2392" s="26">
        <v>5.9</v>
      </c>
      <c r="R2392" s="27">
        <v>9.8074469041447405E-4</v>
      </c>
      <c r="S2392" s="67">
        <v>0</v>
      </c>
      <c r="T2392" s="25" t="s">
        <v>417</v>
      </c>
      <c r="U2392" s="25" t="s">
        <v>417</v>
      </c>
      <c r="V2392" s="25" t="s">
        <v>417</v>
      </c>
      <c r="W2392" s="24">
        <v>1</v>
      </c>
      <c r="X2392" s="24">
        <v>1</v>
      </c>
    </row>
    <row r="2393" spans="1:24" hidden="1" x14ac:dyDescent="0.35">
      <c r="A2393" t="str">
        <f t="shared" si="37"/>
        <v>6118RANCHCP</v>
      </c>
      <c r="B2393" s="34">
        <v>6118</v>
      </c>
      <c r="C2393" s="31" t="s">
        <v>246</v>
      </c>
      <c r="D2393" s="31" t="s">
        <v>457</v>
      </c>
      <c r="E2393" s="31" t="s">
        <v>446</v>
      </c>
      <c r="F2393" s="32">
        <v>0.61</v>
      </c>
      <c r="G2393" s="68">
        <v>3</v>
      </c>
      <c r="H2393" s="32">
        <v>36.93</v>
      </c>
      <c r="I2393" s="32">
        <v>36.32</v>
      </c>
      <c r="J2393" s="68">
        <v>180</v>
      </c>
      <c r="K2393" s="68">
        <v>183</v>
      </c>
      <c r="L2393" s="68">
        <v>146</v>
      </c>
      <c r="M2393" s="68">
        <v>240</v>
      </c>
      <c r="N2393" s="68">
        <v>386</v>
      </c>
      <c r="O2393" s="68">
        <v>203</v>
      </c>
      <c r="P2393" s="32">
        <v>40.965400000000002</v>
      </c>
      <c r="Q2393" s="32">
        <v>0.20180000000000001</v>
      </c>
      <c r="R2393" s="33">
        <v>7.8231290763208158E-3</v>
      </c>
      <c r="S2393" s="68">
        <v>0</v>
      </c>
      <c r="T2393" s="31" t="s">
        <v>417</v>
      </c>
      <c r="U2393" s="31" t="s">
        <v>417</v>
      </c>
      <c r="V2393" s="31" t="s">
        <v>417</v>
      </c>
      <c r="W2393" s="30">
        <v>1</v>
      </c>
      <c r="X2393" s="30">
        <v>1</v>
      </c>
    </row>
    <row r="2394" spans="1:24" hidden="1" x14ac:dyDescent="0.35">
      <c r="A2394" t="str">
        <f t="shared" si="37"/>
        <v>5477PANLIN9</v>
      </c>
      <c r="B2394" s="28">
        <v>5477</v>
      </c>
      <c r="C2394" s="25" t="s">
        <v>230</v>
      </c>
      <c r="D2394" s="25" t="s">
        <v>229</v>
      </c>
      <c r="E2394" s="25" t="s">
        <v>446</v>
      </c>
      <c r="F2394" s="26">
        <v>-0.61</v>
      </c>
      <c r="G2394" s="67">
        <v>-9</v>
      </c>
      <c r="H2394" s="26">
        <v>4.6399999999999997</v>
      </c>
      <c r="I2394" s="26">
        <v>5.25</v>
      </c>
      <c r="J2394" s="67">
        <v>78</v>
      </c>
      <c r="K2394" s="67">
        <v>69</v>
      </c>
      <c r="L2394" s="67">
        <v>300</v>
      </c>
      <c r="M2394" s="67">
        <v>0</v>
      </c>
      <c r="N2394" s="67">
        <v>300</v>
      </c>
      <c r="O2394" s="67">
        <v>231</v>
      </c>
      <c r="P2394" s="26">
        <v>15.5694</v>
      </c>
      <c r="Q2394" s="26">
        <v>6.7400000000000002E-2</v>
      </c>
      <c r="R2394" s="27">
        <v>4.5053545033158747E-3</v>
      </c>
      <c r="S2394" s="67">
        <v>0</v>
      </c>
      <c r="T2394" s="25" t="s">
        <v>417</v>
      </c>
      <c r="U2394" s="25" t="s">
        <v>417</v>
      </c>
      <c r="V2394" s="25" t="s">
        <v>417</v>
      </c>
      <c r="W2394" s="24">
        <v>1</v>
      </c>
      <c r="X2394" s="24">
        <v>1</v>
      </c>
    </row>
    <row r="2395" spans="1:24" hidden="1" x14ac:dyDescent="0.35">
      <c r="A2395" t="str">
        <f t="shared" si="37"/>
        <v>5427ICINGCU</v>
      </c>
      <c r="B2395" s="34">
        <v>5427</v>
      </c>
      <c r="C2395" s="31" t="s">
        <v>222</v>
      </c>
      <c r="D2395" s="31" t="s">
        <v>489</v>
      </c>
      <c r="E2395" s="31" t="s">
        <v>446</v>
      </c>
      <c r="F2395" s="32">
        <v>0.6</v>
      </c>
      <c r="G2395" s="68">
        <v>2</v>
      </c>
      <c r="H2395" s="32">
        <v>44.11</v>
      </c>
      <c r="I2395" s="32">
        <v>43.51</v>
      </c>
      <c r="J2395" s="68">
        <v>144</v>
      </c>
      <c r="K2395" s="68">
        <v>146</v>
      </c>
      <c r="L2395" s="68">
        <v>169</v>
      </c>
      <c r="M2395" s="68">
        <v>240</v>
      </c>
      <c r="N2395" s="68">
        <v>409</v>
      </c>
      <c r="O2395" s="68">
        <v>263</v>
      </c>
      <c r="P2395" s="32">
        <v>79.426000000000002</v>
      </c>
      <c r="Q2395" s="32">
        <v>0.30199999999999999</v>
      </c>
      <c r="R2395" s="33">
        <v>1.2573945305443448E-2</v>
      </c>
      <c r="S2395" s="68">
        <v>0</v>
      </c>
      <c r="T2395" s="31" t="s">
        <v>417</v>
      </c>
      <c r="U2395" s="31" t="s">
        <v>417</v>
      </c>
      <c r="V2395" s="31" t="s">
        <v>417</v>
      </c>
      <c r="W2395" s="30">
        <v>1</v>
      </c>
      <c r="X2395" s="30">
        <v>1</v>
      </c>
    </row>
    <row r="2396" spans="1:24" hidden="1" x14ac:dyDescent="0.35">
      <c r="A2396" t="str">
        <f t="shared" si="37"/>
        <v>5427GSHAKE</v>
      </c>
      <c r="B2396" s="28">
        <v>5427</v>
      </c>
      <c r="C2396" s="25" t="s">
        <v>208</v>
      </c>
      <c r="D2396" s="25" t="s">
        <v>207</v>
      </c>
      <c r="E2396" s="25" t="s">
        <v>446</v>
      </c>
      <c r="F2396" s="26">
        <v>0.6</v>
      </c>
      <c r="G2396" s="67">
        <v>0.25</v>
      </c>
      <c r="H2396" s="26">
        <v>1.21</v>
      </c>
      <c r="I2396" s="26">
        <v>0.61</v>
      </c>
      <c r="J2396" s="67">
        <v>0.26</v>
      </c>
      <c r="K2396" s="67">
        <v>0.51</v>
      </c>
      <c r="L2396" s="67">
        <v>1</v>
      </c>
      <c r="M2396" s="67">
        <v>1</v>
      </c>
      <c r="N2396" s="67">
        <v>2</v>
      </c>
      <c r="O2396" s="67">
        <v>1.5</v>
      </c>
      <c r="P2396" s="26">
        <v>3.6150000000000002</v>
      </c>
      <c r="Q2396" s="26">
        <v>2.41</v>
      </c>
      <c r="R2396" s="27">
        <v>5.7229134388207966E-4</v>
      </c>
      <c r="S2396" s="67">
        <v>0</v>
      </c>
      <c r="T2396" s="25" t="s">
        <v>417</v>
      </c>
      <c r="U2396" s="25" t="s">
        <v>417</v>
      </c>
      <c r="V2396" s="25" t="s">
        <v>417</v>
      </c>
      <c r="W2396" s="24">
        <v>1</v>
      </c>
      <c r="X2396" s="24">
        <v>1</v>
      </c>
    </row>
    <row r="2397" spans="1:24" hidden="1" x14ac:dyDescent="0.35">
      <c r="A2397" t="str">
        <f t="shared" si="37"/>
        <v>5457PROV</v>
      </c>
      <c r="B2397" s="34">
        <v>5457</v>
      </c>
      <c r="C2397" s="31" t="s">
        <v>112</v>
      </c>
      <c r="D2397" s="31" t="s">
        <v>255</v>
      </c>
      <c r="E2397" s="31" t="s">
        <v>446</v>
      </c>
      <c r="F2397" s="32">
        <v>-0.6</v>
      </c>
      <c r="G2397" s="68">
        <v>-0.24</v>
      </c>
      <c r="H2397" s="32">
        <v>18.16</v>
      </c>
      <c r="I2397" s="32">
        <v>18.760000000000002</v>
      </c>
      <c r="J2397" s="68">
        <v>7.49</v>
      </c>
      <c r="K2397" s="68">
        <v>7.25</v>
      </c>
      <c r="L2397" s="68">
        <v>18.5</v>
      </c>
      <c r="M2397" s="68">
        <v>9</v>
      </c>
      <c r="N2397" s="68">
        <v>27.5</v>
      </c>
      <c r="O2397" s="68">
        <v>20.25</v>
      </c>
      <c r="P2397" s="32">
        <v>50.714100000000002</v>
      </c>
      <c r="Q2397" s="32">
        <v>2.5044</v>
      </c>
      <c r="R2397" s="33">
        <v>6.1655233692193062E-3</v>
      </c>
      <c r="S2397" s="68">
        <v>0</v>
      </c>
      <c r="T2397" s="31" t="s">
        <v>417</v>
      </c>
      <c r="U2397" s="31" t="s">
        <v>417</v>
      </c>
      <c r="V2397" s="31" t="s">
        <v>417</v>
      </c>
      <c r="W2397" s="30">
        <v>1</v>
      </c>
      <c r="X2397" s="30">
        <v>1</v>
      </c>
    </row>
    <row r="2398" spans="1:24" hidden="1" x14ac:dyDescent="0.35">
      <c r="A2398" t="str">
        <f t="shared" si="37"/>
        <v>5457SUBRL</v>
      </c>
      <c r="B2398" s="28">
        <v>5457</v>
      </c>
      <c r="C2398" s="25" t="s">
        <v>250</v>
      </c>
      <c r="D2398" s="25" t="s">
        <v>24</v>
      </c>
      <c r="E2398" s="25" t="s">
        <v>446</v>
      </c>
      <c r="F2398" s="26">
        <v>0.59</v>
      </c>
      <c r="G2398" s="67">
        <v>1</v>
      </c>
      <c r="H2398" s="26">
        <v>52.31</v>
      </c>
      <c r="I2398" s="26">
        <v>51.72</v>
      </c>
      <c r="J2398" s="67">
        <v>87</v>
      </c>
      <c r="K2398" s="67">
        <v>88</v>
      </c>
      <c r="L2398" s="67">
        <v>76</v>
      </c>
      <c r="M2398" s="67">
        <v>96</v>
      </c>
      <c r="N2398" s="67">
        <v>172</v>
      </c>
      <c r="O2398" s="67">
        <v>84</v>
      </c>
      <c r="P2398" s="26">
        <v>49.946399999999997</v>
      </c>
      <c r="Q2398" s="26">
        <v>0.59460000000000002</v>
      </c>
      <c r="R2398" s="27">
        <v>6.0721908977656135E-3</v>
      </c>
      <c r="S2398" s="67">
        <v>0</v>
      </c>
      <c r="T2398" s="25" t="s">
        <v>417</v>
      </c>
      <c r="U2398" s="25" t="s">
        <v>417</v>
      </c>
      <c r="V2398" s="25" t="s">
        <v>417</v>
      </c>
      <c r="W2398" s="24">
        <v>1</v>
      </c>
      <c r="X2398" s="24">
        <v>1</v>
      </c>
    </row>
    <row r="2399" spans="1:24" hidden="1" x14ac:dyDescent="0.35">
      <c r="A2399" t="str">
        <f t="shared" si="37"/>
        <v>1484OREGANO</v>
      </c>
      <c r="B2399" s="34">
        <v>1484</v>
      </c>
      <c r="C2399" s="31" t="s">
        <v>234</v>
      </c>
      <c r="D2399" s="31" t="s">
        <v>233</v>
      </c>
      <c r="E2399" s="31" t="s">
        <v>446</v>
      </c>
      <c r="F2399" s="32">
        <v>-0.57999999999999996</v>
      </c>
      <c r="G2399" s="68">
        <v>-0.17</v>
      </c>
      <c r="H2399" s="32">
        <v>0.68</v>
      </c>
      <c r="I2399" s="32">
        <v>1.26</v>
      </c>
      <c r="J2399" s="68">
        <v>0.37</v>
      </c>
      <c r="K2399" s="68">
        <v>0.19</v>
      </c>
      <c r="L2399" s="68">
        <v>1.3</v>
      </c>
      <c r="M2399" s="68">
        <v>0</v>
      </c>
      <c r="N2399" s="68">
        <v>1.3</v>
      </c>
      <c r="O2399" s="68">
        <v>1.1000000000000001</v>
      </c>
      <c r="P2399" s="32">
        <v>3.7509999999999999</v>
      </c>
      <c r="Q2399" s="32">
        <v>3.41</v>
      </c>
      <c r="R2399" s="33">
        <v>9.7598311369680288E-4</v>
      </c>
      <c r="S2399" s="68">
        <v>0</v>
      </c>
      <c r="T2399" s="31" t="s">
        <v>417</v>
      </c>
      <c r="U2399" s="31" t="s">
        <v>417</v>
      </c>
      <c r="V2399" s="31" t="s">
        <v>417</v>
      </c>
      <c r="W2399" s="30">
        <v>1</v>
      </c>
      <c r="X2399" s="30">
        <v>1</v>
      </c>
    </row>
    <row r="2400" spans="1:24" hidden="1" x14ac:dyDescent="0.35">
      <c r="A2400" t="str">
        <f t="shared" si="37"/>
        <v>6117PARCHPA</v>
      </c>
      <c r="B2400" s="28">
        <v>6117</v>
      </c>
      <c r="C2400" s="25" t="s">
        <v>238</v>
      </c>
      <c r="D2400" s="25" t="s">
        <v>237</v>
      </c>
      <c r="E2400" s="25" t="s">
        <v>446</v>
      </c>
      <c r="F2400" s="26">
        <v>-0.57999999999999996</v>
      </c>
      <c r="G2400" s="67">
        <v>-0.02</v>
      </c>
      <c r="H2400" s="26">
        <v>28.17</v>
      </c>
      <c r="I2400" s="26">
        <v>28.75</v>
      </c>
      <c r="J2400" s="67">
        <v>0.76</v>
      </c>
      <c r="K2400" s="67">
        <v>0.74</v>
      </c>
      <c r="L2400" s="67">
        <v>2</v>
      </c>
      <c r="M2400" s="67">
        <v>0</v>
      </c>
      <c r="N2400" s="67">
        <v>2</v>
      </c>
      <c r="O2400" s="67">
        <v>1.25</v>
      </c>
      <c r="P2400" s="26">
        <v>46.924999999999997</v>
      </c>
      <c r="Q2400" s="26">
        <v>37.54</v>
      </c>
      <c r="R2400" s="27">
        <v>7.8912190617546531E-3</v>
      </c>
      <c r="S2400" s="67">
        <v>0</v>
      </c>
      <c r="T2400" s="25" t="s">
        <v>417</v>
      </c>
      <c r="U2400" s="25" t="s">
        <v>417</v>
      </c>
      <c r="V2400" s="25" t="s">
        <v>417</v>
      </c>
      <c r="W2400" s="24">
        <v>1</v>
      </c>
      <c r="X2400" s="24">
        <v>1</v>
      </c>
    </row>
    <row r="2401" spans="1:24" hidden="1" x14ac:dyDescent="0.35">
      <c r="A2401" t="str">
        <f t="shared" si="37"/>
        <v>5468GSHAKE</v>
      </c>
      <c r="B2401" s="34">
        <v>5468</v>
      </c>
      <c r="C2401" s="31" t="s">
        <v>208</v>
      </c>
      <c r="D2401" s="31" t="s">
        <v>207</v>
      </c>
      <c r="E2401" s="31" t="s">
        <v>446</v>
      </c>
      <c r="F2401" s="32">
        <v>0.56999999999999995</v>
      </c>
      <c r="G2401" s="68">
        <v>0.24</v>
      </c>
      <c r="H2401" s="32">
        <v>0.72</v>
      </c>
      <c r="I2401" s="32">
        <v>0.15</v>
      </c>
      <c r="J2401" s="68">
        <v>7.0000000000000007E-2</v>
      </c>
      <c r="K2401" s="68">
        <v>0.3</v>
      </c>
      <c r="L2401" s="68">
        <v>3.8</v>
      </c>
      <c r="M2401" s="68">
        <v>0</v>
      </c>
      <c r="N2401" s="68">
        <v>3.8</v>
      </c>
      <c r="O2401" s="68">
        <v>3.5</v>
      </c>
      <c r="P2401" s="32">
        <v>8.4350000000000005</v>
      </c>
      <c r="Q2401" s="32">
        <v>2.41</v>
      </c>
      <c r="R2401" s="33">
        <v>1.3384003090427404E-3</v>
      </c>
      <c r="S2401" s="68">
        <v>0</v>
      </c>
      <c r="T2401" s="31" t="s">
        <v>417</v>
      </c>
      <c r="U2401" s="31" t="s">
        <v>417</v>
      </c>
      <c r="V2401" s="31" t="s">
        <v>417</v>
      </c>
      <c r="W2401" s="30">
        <v>1</v>
      </c>
      <c r="X2401" s="30">
        <v>1</v>
      </c>
    </row>
    <row r="2402" spans="1:24" hidden="1" x14ac:dyDescent="0.35">
      <c r="A2402" t="str">
        <f t="shared" si="37"/>
        <v>4283GSHAKE</v>
      </c>
      <c r="B2402" s="28">
        <v>4283</v>
      </c>
      <c r="C2402" s="25" t="s">
        <v>208</v>
      </c>
      <c r="D2402" s="25" t="s">
        <v>207</v>
      </c>
      <c r="E2402" s="25" t="s">
        <v>446</v>
      </c>
      <c r="F2402" s="26">
        <v>0.56999999999999995</v>
      </c>
      <c r="G2402" s="67">
        <v>0.23</v>
      </c>
      <c r="H2402" s="26">
        <v>0.81</v>
      </c>
      <c r="I2402" s="26">
        <v>0.24</v>
      </c>
      <c r="J2402" s="67">
        <v>0.1</v>
      </c>
      <c r="K2402" s="67">
        <v>0.33</v>
      </c>
      <c r="L2402" s="67">
        <v>3.33</v>
      </c>
      <c r="M2402" s="67">
        <v>1</v>
      </c>
      <c r="N2402" s="67">
        <v>4.33</v>
      </c>
      <c r="O2402" s="67">
        <v>4</v>
      </c>
      <c r="P2402" s="26">
        <v>9.64</v>
      </c>
      <c r="Q2402" s="26">
        <v>2.41</v>
      </c>
      <c r="R2402" s="27">
        <v>1.8174566180269526E-3</v>
      </c>
      <c r="S2402" s="67">
        <v>0</v>
      </c>
      <c r="T2402" s="25" t="s">
        <v>417</v>
      </c>
      <c r="U2402" s="25" t="s">
        <v>417</v>
      </c>
      <c r="V2402" s="25" t="s">
        <v>417</v>
      </c>
      <c r="W2402" s="24">
        <v>1</v>
      </c>
      <c r="X2402" s="24">
        <v>1</v>
      </c>
    </row>
    <row r="2403" spans="1:24" hidden="1" x14ac:dyDescent="0.35">
      <c r="A2403" t="str">
        <f t="shared" si="37"/>
        <v>5477SAUCEBA</v>
      </c>
      <c r="B2403" s="34">
        <v>5477</v>
      </c>
      <c r="C2403" s="31" t="s">
        <v>27</v>
      </c>
      <c r="D2403" s="31" t="s">
        <v>249</v>
      </c>
      <c r="E2403" s="31" t="s">
        <v>446</v>
      </c>
      <c r="F2403" s="32">
        <v>-0.56999999999999995</v>
      </c>
      <c r="G2403" s="68">
        <v>-0.11</v>
      </c>
      <c r="H2403" s="32">
        <v>124.81</v>
      </c>
      <c r="I2403" s="32">
        <v>125.38</v>
      </c>
      <c r="J2403" s="68">
        <v>25.62</v>
      </c>
      <c r="K2403" s="68">
        <v>25.51</v>
      </c>
      <c r="L2403" s="68">
        <v>16.5</v>
      </c>
      <c r="M2403" s="68">
        <v>30</v>
      </c>
      <c r="N2403" s="68">
        <v>46.5</v>
      </c>
      <c r="O2403" s="68">
        <v>21</v>
      </c>
      <c r="P2403" s="32">
        <v>102.795</v>
      </c>
      <c r="Q2403" s="32">
        <v>4.8949999999999996</v>
      </c>
      <c r="R2403" s="33">
        <v>2.9746034925453475E-2</v>
      </c>
      <c r="S2403" s="68">
        <v>0</v>
      </c>
      <c r="T2403" s="31" t="s">
        <v>417</v>
      </c>
      <c r="U2403" s="31" t="s">
        <v>417</v>
      </c>
      <c r="V2403" s="31" t="s">
        <v>417</v>
      </c>
      <c r="W2403" s="30">
        <v>1</v>
      </c>
      <c r="X2403" s="30">
        <v>1</v>
      </c>
    </row>
    <row r="2404" spans="1:24" hidden="1" x14ac:dyDescent="0.35">
      <c r="A2404" t="str">
        <f t="shared" si="37"/>
        <v>870510PIZBO</v>
      </c>
      <c r="B2404" s="28">
        <v>8705</v>
      </c>
      <c r="C2404" s="25" t="s">
        <v>174</v>
      </c>
      <c r="D2404" s="25" t="s">
        <v>173</v>
      </c>
      <c r="E2404" s="25" t="s">
        <v>446</v>
      </c>
      <c r="F2404" s="26">
        <v>-0.56999999999999995</v>
      </c>
      <c r="G2404" s="67">
        <v>-2</v>
      </c>
      <c r="H2404" s="26">
        <v>23.57</v>
      </c>
      <c r="I2404" s="26">
        <v>24.14</v>
      </c>
      <c r="J2404" s="67">
        <v>85</v>
      </c>
      <c r="K2404" s="67">
        <v>83</v>
      </c>
      <c r="L2404" s="67">
        <v>145</v>
      </c>
      <c r="M2404" s="67">
        <v>0</v>
      </c>
      <c r="N2404" s="67">
        <v>145</v>
      </c>
      <c r="O2404" s="67">
        <v>62</v>
      </c>
      <c r="P2404" s="26">
        <v>17.6142</v>
      </c>
      <c r="Q2404" s="26">
        <v>0.28410000000000002</v>
      </c>
      <c r="R2404" s="27">
        <v>4.3803807426284966E-3</v>
      </c>
      <c r="S2404" s="67">
        <v>0</v>
      </c>
      <c r="T2404" s="25" t="s">
        <v>417</v>
      </c>
      <c r="U2404" s="25" t="s">
        <v>417</v>
      </c>
      <c r="V2404" s="25" t="s">
        <v>417</v>
      </c>
      <c r="W2404" s="24">
        <v>1</v>
      </c>
      <c r="X2404" s="24">
        <v>1</v>
      </c>
    </row>
    <row r="2405" spans="1:24" hidden="1" x14ac:dyDescent="0.35">
      <c r="A2405" t="str">
        <f t="shared" si="37"/>
        <v>6194CAEPK</v>
      </c>
      <c r="B2405" s="34">
        <v>6194</v>
      </c>
      <c r="C2405" s="31" t="s">
        <v>185</v>
      </c>
      <c r="D2405" s="31" t="s">
        <v>184</v>
      </c>
      <c r="E2405" s="31" t="s">
        <v>446</v>
      </c>
      <c r="F2405" s="32">
        <v>-0.56000000000000005</v>
      </c>
      <c r="G2405" s="68">
        <v>-2</v>
      </c>
      <c r="H2405" s="32">
        <v>1.96</v>
      </c>
      <c r="I2405" s="32">
        <v>2.52</v>
      </c>
      <c r="J2405" s="68">
        <v>9</v>
      </c>
      <c r="K2405" s="68">
        <v>7</v>
      </c>
      <c r="L2405" s="68">
        <v>72</v>
      </c>
      <c r="M2405" s="68">
        <v>0</v>
      </c>
      <c r="N2405" s="68">
        <v>72</v>
      </c>
      <c r="O2405" s="68">
        <v>65</v>
      </c>
      <c r="P2405" s="32">
        <v>18.180499999999999</v>
      </c>
      <c r="Q2405" s="32">
        <v>0.2797</v>
      </c>
      <c r="R2405" s="33">
        <v>2.6663833553382129E-3</v>
      </c>
      <c r="S2405" s="68">
        <v>0</v>
      </c>
      <c r="T2405" s="31" t="s">
        <v>417</v>
      </c>
      <c r="U2405" s="31" t="s">
        <v>417</v>
      </c>
      <c r="V2405" s="31" t="s">
        <v>417</v>
      </c>
      <c r="W2405" s="30">
        <v>1</v>
      </c>
      <c r="X2405" s="30">
        <v>1</v>
      </c>
    </row>
    <row r="2406" spans="1:24" hidden="1" x14ac:dyDescent="0.35">
      <c r="A2406" t="str">
        <f t="shared" si="37"/>
        <v>8705HOTCUP</v>
      </c>
      <c r="B2406" s="28">
        <v>8705</v>
      </c>
      <c r="C2406" s="25" t="s">
        <v>220</v>
      </c>
      <c r="D2406" s="25" t="s">
        <v>464</v>
      </c>
      <c r="E2406" s="25" t="s">
        <v>446</v>
      </c>
      <c r="F2406" s="26">
        <v>-0.56000000000000005</v>
      </c>
      <c r="G2406" s="67">
        <v>-3</v>
      </c>
      <c r="H2406" s="26">
        <v>1.69</v>
      </c>
      <c r="I2406" s="26">
        <v>2.25</v>
      </c>
      <c r="J2406" s="67">
        <v>12</v>
      </c>
      <c r="K2406" s="67">
        <v>9</v>
      </c>
      <c r="L2406" s="67">
        <v>130</v>
      </c>
      <c r="M2406" s="67">
        <v>0</v>
      </c>
      <c r="N2406" s="67">
        <v>130</v>
      </c>
      <c r="O2406" s="67">
        <v>121</v>
      </c>
      <c r="P2406" s="26">
        <v>22.5181</v>
      </c>
      <c r="Q2406" s="26">
        <v>0.18609999999999999</v>
      </c>
      <c r="R2406" s="27">
        <v>5.5999052809995774E-3</v>
      </c>
      <c r="S2406" s="67">
        <v>0</v>
      </c>
      <c r="T2406" s="25" t="s">
        <v>417</v>
      </c>
      <c r="U2406" s="25" t="s">
        <v>417</v>
      </c>
      <c r="V2406" s="25" t="s">
        <v>417</v>
      </c>
      <c r="W2406" s="24">
        <v>1</v>
      </c>
      <c r="X2406" s="24">
        <v>1</v>
      </c>
    </row>
    <row r="2407" spans="1:24" hidden="1" x14ac:dyDescent="0.35">
      <c r="A2407" t="str">
        <f t="shared" si="37"/>
        <v>5423HOTCUP</v>
      </c>
      <c r="B2407" s="34">
        <v>5423</v>
      </c>
      <c r="C2407" s="31" t="s">
        <v>220</v>
      </c>
      <c r="D2407" s="31" t="s">
        <v>464</v>
      </c>
      <c r="E2407" s="31" t="s">
        <v>446</v>
      </c>
      <c r="F2407" s="32">
        <v>0.56000000000000005</v>
      </c>
      <c r="G2407" s="68">
        <v>3</v>
      </c>
      <c r="H2407" s="32">
        <v>2.98</v>
      </c>
      <c r="I2407" s="32">
        <v>2.42</v>
      </c>
      <c r="J2407" s="68">
        <v>13</v>
      </c>
      <c r="K2407" s="68">
        <v>16</v>
      </c>
      <c r="L2407" s="68">
        <v>164</v>
      </c>
      <c r="M2407" s="68">
        <v>0</v>
      </c>
      <c r="N2407" s="68">
        <v>164</v>
      </c>
      <c r="O2407" s="68">
        <v>148</v>
      </c>
      <c r="P2407" s="32">
        <v>27.5428</v>
      </c>
      <c r="Q2407" s="32">
        <v>0.18609999999999999</v>
      </c>
      <c r="R2407" s="33">
        <v>6.1266655651356717E-3</v>
      </c>
      <c r="S2407" s="68">
        <v>0</v>
      </c>
      <c r="T2407" s="31" t="s">
        <v>417</v>
      </c>
      <c r="U2407" s="31" t="s">
        <v>417</v>
      </c>
      <c r="V2407" s="31" t="s">
        <v>417</v>
      </c>
      <c r="W2407" s="30">
        <v>1</v>
      </c>
      <c r="X2407" s="30">
        <v>1</v>
      </c>
    </row>
    <row r="2408" spans="1:24" hidden="1" x14ac:dyDescent="0.35">
      <c r="A2408" t="str">
        <f t="shared" si="37"/>
        <v>5490HOTCUP</v>
      </c>
      <c r="B2408" s="28">
        <v>5490</v>
      </c>
      <c r="C2408" s="25" t="s">
        <v>220</v>
      </c>
      <c r="D2408" s="25" t="s">
        <v>464</v>
      </c>
      <c r="E2408" s="25" t="s">
        <v>446</v>
      </c>
      <c r="F2408" s="26">
        <v>0.56000000000000005</v>
      </c>
      <c r="G2408" s="67">
        <v>3</v>
      </c>
      <c r="H2408" s="26">
        <v>8.19</v>
      </c>
      <c r="I2408" s="26">
        <v>7.63</v>
      </c>
      <c r="J2408" s="67">
        <v>41</v>
      </c>
      <c r="K2408" s="67">
        <v>44</v>
      </c>
      <c r="L2408" s="67">
        <v>61</v>
      </c>
      <c r="M2408" s="67">
        <v>120</v>
      </c>
      <c r="N2408" s="67">
        <v>181</v>
      </c>
      <c r="O2408" s="67">
        <v>137</v>
      </c>
      <c r="P2408" s="26">
        <v>25.495699999999999</v>
      </c>
      <c r="Q2408" s="26">
        <v>0.18609999999999999</v>
      </c>
      <c r="R2408" s="27">
        <v>3.8655581388240511E-3</v>
      </c>
      <c r="S2408" s="67">
        <v>0</v>
      </c>
      <c r="T2408" s="25" t="s">
        <v>417</v>
      </c>
      <c r="U2408" s="25" t="s">
        <v>417</v>
      </c>
      <c r="V2408" s="25" t="s">
        <v>417</v>
      </c>
      <c r="W2408" s="24">
        <v>1</v>
      </c>
      <c r="X2408" s="24">
        <v>1</v>
      </c>
    </row>
    <row r="2409" spans="1:24" hidden="1" x14ac:dyDescent="0.35">
      <c r="A2409" t="str">
        <f t="shared" si="37"/>
        <v>1484HOTCUP</v>
      </c>
      <c r="B2409" s="34">
        <v>1484</v>
      </c>
      <c r="C2409" s="31" t="s">
        <v>220</v>
      </c>
      <c r="D2409" s="31" t="s">
        <v>464</v>
      </c>
      <c r="E2409" s="31" t="s">
        <v>446</v>
      </c>
      <c r="F2409" s="32">
        <v>0.55000000000000004</v>
      </c>
      <c r="G2409" s="68">
        <v>3</v>
      </c>
      <c r="H2409" s="32">
        <v>3.53</v>
      </c>
      <c r="I2409" s="32">
        <v>2.98</v>
      </c>
      <c r="J2409" s="68">
        <v>16</v>
      </c>
      <c r="K2409" s="68">
        <v>19</v>
      </c>
      <c r="L2409" s="68">
        <v>114</v>
      </c>
      <c r="M2409" s="68">
        <v>0</v>
      </c>
      <c r="N2409" s="68">
        <v>114</v>
      </c>
      <c r="O2409" s="68">
        <v>95</v>
      </c>
      <c r="P2409" s="32">
        <v>17.679500000000001</v>
      </c>
      <c r="Q2409" s="32">
        <v>0.18609999999999999</v>
      </c>
      <c r="R2409" s="33">
        <v>4.6000782347647637E-3</v>
      </c>
      <c r="S2409" s="68">
        <v>0</v>
      </c>
      <c r="T2409" s="31" t="s">
        <v>417</v>
      </c>
      <c r="U2409" s="31" t="s">
        <v>417</v>
      </c>
      <c r="V2409" s="31" t="s">
        <v>417</v>
      </c>
      <c r="W2409" s="30">
        <v>1</v>
      </c>
      <c r="X2409" s="30">
        <v>1</v>
      </c>
    </row>
    <row r="2410" spans="1:24" hidden="1" x14ac:dyDescent="0.35">
      <c r="A2410" t="str">
        <f t="shared" si="37"/>
        <v>6182CHKWING</v>
      </c>
      <c r="B2410" s="28">
        <v>6182</v>
      </c>
      <c r="C2410" s="25" t="s">
        <v>121</v>
      </c>
      <c r="D2410" s="25" t="s">
        <v>468</v>
      </c>
      <c r="E2410" s="25" t="s">
        <v>446</v>
      </c>
      <c r="F2410" s="26">
        <v>-0.55000000000000004</v>
      </c>
      <c r="G2410" s="67">
        <v>-0.12</v>
      </c>
      <c r="H2410" s="26">
        <v>172.16</v>
      </c>
      <c r="I2410" s="26">
        <v>172.71</v>
      </c>
      <c r="J2410" s="67">
        <v>37.119999999999997</v>
      </c>
      <c r="K2410" s="67">
        <v>37</v>
      </c>
      <c r="L2410" s="67">
        <v>90</v>
      </c>
      <c r="M2410" s="67">
        <v>0</v>
      </c>
      <c r="N2410" s="67">
        <v>90</v>
      </c>
      <c r="O2410" s="67">
        <v>53</v>
      </c>
      <c r="P2410" s="26">
        <v>246.5984</v>
      </c>
      <c r="Q2410" s="26">
        <v>4.6528</v>
      </c>
      <c r="R2410" s="27">
        <v>4.0991537536390614E-2</v>
      </c>
      <c r="S2410" s="67">
        <v>0</v>
      </c>
      <c r="T2410" s="25" t="s">
        <v>417</v>
      </c>
      <c r="U2410" s="25" t="s">
        <v>417</v>
      </c>
      <c r="V2410" s="25" t="s">
        <v>417</v>
      </c>
      <c r="W2410" s="24">
        <v>1</v>
      </c>
      <c r="X2410" s="24">
        <v>1</v>
      </c>
    </row>
    <row r="2411" spans="1:24" hidden="1" x14ac:dyDescent="0.35">
      <c r="A2411" t="str">
        <f t="shared" si="37"/>
        <v>6117ONIONS</v>
      </c>
      <c r="B2411" s="34">
        <v>6117</v>
      </c>
      <c r="C2411" s="31" t="s">
        <v>52</v>
      </c>
      <c r="D2411" s="31" t="s">
        <v>232</v>
      </c>
      <c r="E2411" s="31" t="s">
        <v>446</v>
      </c>
      <c r="F2411" s="32">
        <v>-0.55000000000000004</v>
      </c>
      <c r="G2411" s="68">
        <v>-0.14000000000000001</v>
      </c>
      <c r="H2411" s="32">
        <v>40.39</v>
      </c>
      <c r="I2411" s="32">
        <v>40.94</v>
      </c>
      <c r="J2411" s="68">
        <v>10.39</v>
      </c>
      <c r="K2411" s="68">
        <v>10.25</v>
      </c>
      <c r="L2411" s="68">
        <v>4.25</v>
      </c>
      <c r="M2411" s="68">
        <v>11</v>
      </c>
      <c r="N2411" s="68">
        <v>15.25</v>
      </c>
      <c r="O2411" s="68">
        <v>5</v>
      </c>
      <c r="P2411" s="32">
        <v>19.7</v>
      </c>
      <c r="Q2411" s="32">
        <v>3.94</v>
      </c>
      <c r="R2411" s="33">
        <v>3.3128825895911919E-3</v>
      </c>
      <c r="S2411" s="68">
        <v>0</v>
      </c>
      <c r="T2411" s="31" t="s">
        <v>417</v>
      </c>
      <c r="U2411" s="31" t="s">
        <v>417</v>
      </c>
      <c r="V2411" s="31" t="s">
        <v>417</v>
      </c>
      <c r="W2411" s="30">
        <v>1</v>
      </c>
      <c r="X2411" s="30">
        <v>1</v>
      </c>
    </row>
    <row r="2412" spans="1:24" hidden="1" x14ac:dyDescent="0.35">
      <c r="A2412" t="str">
        <f t="shared" si="37"/>
        <v>5490SOUFLID</v>
      </c>
      <c r="B2412" s="28">
        <v>5490</v>
      </c>
      <c r="C2412" s="25" t="s">
        <v>259</v>
      </c>
      <c r="D2412" s="25" t="s">
        <v>258</v>
      </c>
      <c r="E2412" s="25" t="s">
        <v>446</v>
      </c>
      <c r="F2412" s="26">
        <v>-0.55000000000000004</v>
      </c>
      <c r="G2412" s="67">
        <v>-0.18</v>
      </c>
      <c r="H2412" s="26">
        <v>0</v>
      </c>
      <c r="I2412" s="26">
        <v>0.55000000000000004</v>
      </c>
      <c r="J2412" s="67">
        <v>0.18</v>
      </c>
      <c r="K2412" s="67">
        <v>0</v>
      </c>
      <c r="L2412" s="67">
        <v>0</v>
      </c>
      <c r="M2412" s="67">
        <v>0</v>
      </c>
      <c r="N2412" s="67">
        <v>0</v>
      </c>
      <c r="O2412" s="67">
        <v>0</v>
      </c>
      <c r="P2412" s="26">
        <v>0</v>
      </c>
      <c r="Q2412" s="26">
        <v>0</v>
      </c>
      <c r="R2412" s="27">
        <v>0</v>
      </c>
      <c r="S2412" s="67">
        <v>0</v>
      </c>
      <c r="T2412" s="25" t="s">
        <v>417</v>
      </c>
      <c r="U2412" s="25" t="s">
        <v>417</v>
      </c>
      <c r="V2412" s="25" t="s">
        <v>417</v>
      </c>
      <c r="W2412" s="24">
        <v>1</v>
      </c>
      <c r="X2412" s="24">
        <v>1</v>
      </c>
    </row>
    <row r="2413" spans="1:24" hidden="1" x14ac:dyDescent="0.35">
      <c r="A2413" t="str">
        <f t="shared" si="37"/>
        <v>4269CHEDCHS</v>
      </c>
      <c r="B2413" s="34">
        <v>4269</v>
      </c>
      <c r="C2413" s="31" t="s">
        <v>102</v>
      </c>
      <c r="D2413" s="31" t="s">
        <v>186</v>
      </c>
      <c r="E2413" s="31" t="s">
        <v>446</v>
      </c>
      <c r="F2413" s="32">
        <v>-0.54</v>
      </c>
      <c r="G2413" s="68">
        <v>-0.24</v>
      </c>
      <c r="H2413" s="32">
        <v>28.31</v>
      </c>
      <c r="I2413" s="32">
        <v>28.85</v>
      </c>
      <c r="J2413" s="68">
        <v>12.61</v>
      </c>
      <c r="K2413" s="68">
        <v>12.38</v>
      </c>
      <c r="L2413" s="68">
        <v>21.65</v>
      </c>
      <c r="M2413" s="68">
        <v>0</v>
      </c>
      <c r="N2413" s="68">
        <v>21.65</v>
      </c>
      <c r="O2413" s="68">
        <v>9.27</v>
      </c>
      <c r="P2413" s="32">
        <v>21.205124999999999</v>
      </c>
      <c r="Q2413" s="32">
        <v>2.2875000000000001</v>
      </c>
      <c r="R2413" s="33">
        <v>3.9535742188432218E-3</v>
      </c>
      <c r="S2413" s="68">
        <v>0</v>
      </c>
      <c r="T2413" s="31" t="s">
        <v>417</v>
      </c>
      <c r="U2413" s="31" t="s">
        <v>417</v>
      </c>
      <c r="V2413" s="31" t="s">
        <v>417</v>
      </c>
      <c r="W2413" s="30">
        <v>1</v>
      </c>
      <c r="X2413" s="30">
        <v>1</v>
      </c>
    </row>
    <row r="2414" spans="1:24" hidden="1" x14ac:dyDescent="0.35">
      <c r="A2414" t="str">
        <f t="shared" si="37"/>
        <v>5480JALPEPP</v>
      </c>
      <c r="B2414" s="28">
        <v>5480</v>
      </c>
      <c r="C2414" s="25" t="s">
        <v>84</v>
      </c>
      <c r="D2414" s="25" t="s">
        <v>223</v>
      </c>
      <c r="E2414" s="25" t="s">
        <v>446</v>
      </c>
      <c r="F2414" s="26">
        <v>-0.54</v>
      </c>
      <c r="G2414" s="67">
        <v>-0.09</v>
      </c>
      <c r="H2414" s="26">
        <v>15.53</v>
      </c>
      <c r="I2414" s="26">
        <v>16.07</v>
      </c>
      <c r="J2414" s="67">
        <v>2.59</v>
      </c>
      <c r="K2414" s="67">
        <v>2.5099999999999998</v>
      </c>
      <c r="L2414" s="67">
        <v>11.5</v>
      </c>
      <c r="M2414" s="67">
        <v>0</v>
      </c>
      <c r="N2414" s="67">
        <v>11.5</v>
      </c>
      <c r="O2414" s="67">
        <v>9</v>
      </c>
      <c r="P2414" s="26">
        <v>55.89</v>
      </c>
      <c r="Q2414" s="26">
        <v>6.21</v>
      </c>
      <c r="R2414" s="27">
        <v>8.7501439374410885E-3</v>
      </c>
      <c r="S2414" s="67">
        <v>0</v>
      </c>
      <c r="T2414" s="25" t="s">
        <v>417</v>
      </c>
      <c r="U2414" s="25" t="s">
        <v>417</v>
      </c>
      <c r="V2414" s="25" t="s">
        <v>417</v>
      </c>
      <c r="W2414" s="24">
        <v>1</v>
      </c>
      <c r="X2414" s="24">
        <v>1</v>
      </c>
    </row>
    <row r="2415" spans="1:24" hidden="1" x14ac:dyDescent="0.35">
      <c r="A2415" t="str">
        <f t="shared" si="37"/>
        <v>6167JALPEPP</v>
      </c>
      <c r="B2415" s="34">
        <v>6167</v>
      </c>
      <c r="C2415" s="31" t="s">
        <v>84</v>
      </c>
      <c r="D2415" s="31" t="s">
        <v>223</v>
      </c>
      <c r="E2415" s="31" t="s">
        <v>446</v>
      </c>
      <c r="F2415" s="32">
        <v>-0.54</v>
      </c>
      <c r="G2415" s="68">
        <v>-0.09</v>
      </c>
      <c r="H2415" s="32">
        <v>13.13</v>
      </c>
      <c r="I2415" s="32">
        <v>13.67</v>
      </c>
      <c r="J2415" s="68">
        <v>2.2000000000000002</v>
      </c>
      <c r="K2415" s="68">
        <v>2.11</v>
      </c>
      <c r="L2415" s="68">
        <v>14.5</v>
      </c>
      <c r="M2415" s="68">
        <v>0</v>
      </c>
      <c r="N2415" s="68">
        <v>14.5</v>
      </c>
      <c r="O2415" s="68">
        <v>12.39</v>
      </c>
      <c r="P2415" s="32">
        <v>76.941900000000004</v>
      </c>
      <c r="Q2415" s="32">
        <v>6.21</v>
      </c>
      <c r="R2415" s="33">
        <v>1.3062800042043047E-2</v>
      </c>
      <c r="S2415" s="68">
        <v>0</v>
      </c>
      <c r="T2415" s="31" t="s">
        <v>417</v>
      </c>
      <c r="U2415" s="31" t="s">
        <v>417</v>
      </c>
      <c r="V2415" s="31" t="s">
        <v>417</v>
      </c>
      <c r="W2415" s="30">
        <v>1</v>
      </c>
      <c r="X2415" s="30">
        <v>1</v>
      </c>
    </row>
    <row r="2416" spans="1:24" hidden="1" x14ac:dyDescent="0.35">
      <c r="A2416" t="str">
        <f t="shared" si="37"/>
        <v>5427WHIRL</v>
      </c>
      <c r="B2416" s="28">
        <v>5427</v>
      </c>
      <c r="C2416" s="25" t="s">
        <v>37</v>
      </c>
      <c r="D2416" s="25" t="s">
        <v>183</v>
      </c>
      <c r="E2416" s="25" t="s">
        <v>446</v>
      </c>
      <c r="F2416" s="26">
        <v>-0.54</v>
      </c>
      <c r="G2416" s="67">
        <v>-0.03</v>
      </c>
      <c r="H2416" s="26">
        <v>9.74</v>
      </c>
      <c r="I2416" s="26">
        <v>10.28</v>
      </c>
      <c r="J2416" s="67">
        <v>0.65</v>
      </c>
      <c r="K2416" s="67">
        <v>0.62</v>
      </c>
      <c r="L2416" s="67">
        <v>1</v>
      </c>
      <c r="M2416" s="67">
        <v>0</v>
      </c>
      <c r="N2416" s="67">
        <v>1</v>
      </c>
      <c r="O2416" s="67">
        <v>0.4</v>
      </c>
      <c r="P2416" s="26">
        <v>6.4973200000000002</v>
      </c>
      <c r="Q2416" s="26">
        <v>16.243300000000001</v>
      </c>
      <c r="R2416" s="27">
        <v>1.0285919763297134E-3</v>
      </c>
      <c r="S2416" s="67">
        <v>0</v>
      </c>
      <c r="T2416" s="25" t="s">
        <v>417</v>
      </c>
      <c r="U2416" s="25" t="s">
        <v>417</v>
      </c>
      <c r="V2416" s="25" t="s">
        <v>417</v>
      </c>
      <c r="W2416" s="24">
        <v>1</v>
      </c>
      <c r="X2416" s="24">
        <v>1</v>
      </c>
    </row>
    <row r="2417" spans="1:24" hidden="1" x14ac:dyDescent="0.35">
      <c r="A2417" t="str">
        <f t="shared" si="37"/>
        <v>5477BLEUCHS</v>
      </c>
      <c r="B2417" s="34">
        <v>5477</v>
      </c>
      <c r="C2417" s="31" t="s">
        <v>172</v>
      </c>
      <c r="D2417" s="31" t="s">
        <v>465</v>
      </c>
      <c r="E2417" s="31" t="s">
        <v>446</v>
      </c>
      <c r="F2417" s="32">
        <v>0.54</v>
      </c>
      <c r="G2417" s="68">
        <v>2</v>
      </c>
      <c r="H2417" s="32">
        <v>4.74</v>
      </c>
      <c r="I2417" s="32">
        <v>4.2</v>
      </c>
      <c r="J2417" s="68">
        <v>16</v>
      </c>
      <c r="K2417" s="68">
        <v>18</v>
      </c>
      <c r="L2417" s="68">
        <v>51</v>
      </c>
      <c r="M2417" s="68">
        <v>0</v>
      </c>
      <c r="N2417" s="68">
        <v>51</v>
      </c>
      <c r="O2417" s="68">
        <v>33</v>
      </c>
      <c r="P2417" s="32">
        <v>8.6790000000000003</v>
      </c>
      <c r="Q2417" s="32">
        <v>0.26300000000000001</v>
      </c>
      <c r="R2417" s="33">
        <v>2.5114629808649326E-3</v>
      </c>
      <c r="S2417" s="68">
        <v>0</v>
      </c>
      <c r="T2417" s="31" t="s">
        <v>417</v>
      </c>
      <c r="U2417" s="31" t="s">
        <v>417</v>
      </c>
      <c r="V2417" s="31" t="s">
        <v>417</v>
      </c>
      <c r="W2417" s="30">
        <v>1</v>
      </c>
      <c r="X2417" s="30">
        <v>1</v>
      </c>
    </row>
    <row r="2418" spans="1:24" hidden="1" x14ac:dyDescent="0.35">
      <c r="A2418" t="str">
        <f t="shared" si="37"/>
        <v>6165MUSHROO</v>
      </c>
      <c r="B2418" s="28">
        <v>6165</v>
      </c>
      <c r="C2418" s="25" t="s">
        <v>67</v>
      </c>
      <c r="D2418" s="25" t="s">
        <v>492</v>
      </c>
      <c r="E2418" s="25" t="s">
        <v>446</v>
      </c>
      <c r="F2418" s="26">
        <v>-0.54</v>
      </c>
      <c r="G2418" s="67">
        <v>-0.27</v>
      </c>
      <c r="H2418" s="26">
        <v>79.709999999999994</v>
      </c>
      <c r="I2418" s="26">
        <v>80.25</v>
      </c>
      <c r="J2418" s="67">
        <v>35.68</v>
      </c>
      <c r="K2418" s="67">
        <v>35.42</v>
      </c>
      <c r="L2418" s="67">
        <v>13.75</v>
      </c>
      <c r="M2418" s="67">
        <v>25</v>
      </c>
      <c r="N2418" s="67">
        <v>38.75</v>
      </c>
      <c r="O2418" s="67">
        <v>3.33</v>
      </c>
      <c r="P2418" s="26">
        <v>7.4924999999999997</v>
      </c>
      <c r="Q2418" s="26">
        <v>2.25</v>
      </c>
      <c r="R2418" s="27">
        <v>1.1091665804475004E-3</v>
      </c>
      <c r="S2418" s="67">
        <v>0</v>
      </c>
      <c r="T2418" s="25" t="s">
        <v>417</v>
      </c>
      <c r="U2418" s="25" t="s">
        <v>417</v>
      </c>
      <c r="V2418" s="25" t="s">
        <v>417</v>
      </c>
      <c r="W2418" s="24">
        <v>1</v>
      </c>
      <c r="X2418" s="24">
        <v>1</v>
      </c>
    </row>
    <row r="2419" spans="1:24" hidden="1" x14ac:dyDescent="0.35">
      <c r="A2419" t="str">
        <f t="shared" si="37"/>
        <v>429320OZWTR</v>
      </c>
      <c r="B2419" s="34">
        <v>4293</v>
      </c>
      <c r="C2419" s="31" t="s">
        <v>133</v>
      </c>
      <c r="D2419" s="31" t="s">
        <v>159</v>
      </c>
      <c r="E2419" s="31" t="s">
        <v>461</v>
      </c>
      <c r="F2419" s="32">
        <v>0.53</v>
      </c>
      <c r="G2419" s="68">
        <v>1</v>
      </c>
      <c r="H2419" s="32">
        <v>2.12</v>
      </c>
      <c r="I2419" s="32">
        <v>1.59</v>
      </c>
      <c r="J2419" s="68">
        <v>3</v>
      </c>
      <c r="K2419" s="68">
        <v>4</v>
      </c>
      <c r="L2419" s="68">
        <v>53</v>
      </c>
      <c r="M2419" s="68">
        <v>0</v>
      </c>
      <c r="N2419" s="68">
        <v>53</v>
      </c>
      <c r="O2419" s="68">
        <v>49</v>
      </c>
      <c r="P2419" s="32">
        <v>26.072900000000001</v>
      </c>
      <c r="Q2419" s="32">
        <v>0.53210000000000002</v>
      </c>
      <c r="R2419" s="33">
        <v>5.1919275164073646E-3</v>
      </c>
      <c r="S2419" s="68">
        <v>0</v>
      </c>
      <c r="T2419" s="31" t="s">
        <v>417</v>
      </c>
      <c r="U2419" s="31" t="s">
        <v>417</v>
      </c>
      <c r="V2419" s="31" t="s">
        <v>417</v>
      </c>
      <c r="W2419" s="30">
        <v>1</v>
      </c>
      <c r="X2419" s="30">
        <v>1</v>
      </c>
    </row>
    <row r="2420" spans="1:24" hidden="1" x14ac:dyDescent="0.35">
      <c r="A2420" t="str">
        <f t="shared" si="37"/>
        <v>5468BLEUCHS</v>
      </c>
      <c r="B2420" s="28">
        <v>5468</v>
      </c>
      <c r="C2420" s="25" t="s">
        <v>172</v>
      </c>
      <c r="D2420" s="25" t="s">
        <v>465</v>
      </c>
      <c r="E2420" s="25" t="s">
        <v>446</v>
      </c>
      <c r="F2420" s="26">
        <v>-0.53</v>
      </c>
      <c r="G2420" s="67">
        <v>-2</v>
      </c>
      <c r="H2420" s="26">
        <v>2.36</v>
      </c>
      <c r="I2420" s="26">
        <v>2.89</v>
      </c>
      <c r="J2420" s="67">
        <v>11</v>
      </c>
      <c r="K2420" s="67">
        <v>9</v>
      </c>
      <c r="L2420" s="67">
        <v>110</v>
      </c>
      <c r="M2420" s="67">
        <v>0</v>
      </c>
      <c r="N2420" s="67">
        <v>110</v>
      </c>
      <c r="O2420" s="67">
        <v>101</v>
      </c>
      <c r="P2420" s="26">
        <v>26.562999999999999</v>
      </c>
      <c r="Q2420" s="26">
        <v>0.26300000000000001</v>
      </c>
      <c r="R2420" s="27">
        <v>4.2148105997750216E-3</v>
      </c>
      <c r="S2420" s="67">
        <v>0</v>
      </c>
      <c r="T2420" s="25" t="s">
        <v>417</v>
      </c>
      <c r="U2420" s="25" t="s">
        <v>417</v>
      </c>
      <c r="V2420" s="25" t="s">
        <v>417</v>
      </c>
      <c r="W2420" s="24">
        <v>1</v>
      </c>
      <c r="X2420" s="24">
        <v>1</v>
      </c>
    </row>
    <row r="2421" spans="1:24" hidden="1" x14ac:dyDescent="0.35">
      <c r="A2421" t="str">
        <f t="shared" si="37"/>
        <v>5457BBQDC</v>
      </c>
      <c r="B2421" s="34">
        <v>5457</v>
      </c>
      <c r="C2421" s="31" t="s">
        <v>218</v>
      </c>
      <c r="D2421" s="31" t="s">
        <v>445</v>
      </c>
      <c r="E2421" s="31" t="s">
        <v>446</v>
      </c>
      <c r="F2421" s="32">
        <v>0.53</v>
      </c>
      <c r="G2421" s="68">
        <v>2</v>
      </c>
      <c r="H2421" s="32">
        <v>4.97</v>
      </c>
      <c r="I2421" s="32">
        <v>4.4400000000000004</v>
      </c>
      <c r="J2421" s="68">
        <v>17</v>
      </c>
      <c r="K2421" s="68">
        <v>19</v>
      </c>
      <c r="L2421" s="68">
        <v>93</v>
      </c>
      <c r="M2421" s="68">
        <v>120</v>
      </c>
      <c r="N2421" s="68">
        <v>213</v>
      </c>
      <c r="O2421" s="68">
        <v>194</v>
      </c>
      <c r="P2421" s="32">
        <v>50.672800000000002</v>
      </c>
      <c r="Q2421" s="32">
        <v>0.26119999999999999</v>
      </c>
      <c r="R2421" s="33">
        <v>6.1605023570126659E-3</v>
      </c>
      <c r="S2421" s="68">
        <v>0</v>
      </c>
      <c r="T2421" s="31" t="s">
        <v>417</v>
      </c>
      <c r="U2421" s="31" t="s">
        <v>417</v>
      </c>
      <c r="V2421" s="31" t="s">
        <v>417</v>
      </c>
      <c r="W2421" s="30">
        <v>1</v>
      </c>
      <c r="X2421" s="30">
        <v>1</v>
      </c>
    </row>
    <row r="2422" spans="1:24" hidden="1" x14ac:dyDescent="0.35">
      <c r="A2422" t="str">
        <f t="shared" si="37"/>
        <v>4269SUBBOX</v>
      </c>
      <c r="B2422" s="28">
        <v>4269</v>
      </c>
      <c r="C2422" s="25" t="s">
        <v>165</v>
      </c>
      <c r="D2422" s="25" t="s">
        <v>454</v>
      </c>
      <c r="E2422" s="25" t="s">
        <v>446</v>
      </c>
      <c r="F2422" s="26">
        <v>-0.53</v>
      </c>
      <c r="G2422" s="67">
        <v>-3</v>
      </c>
      <c r="H2422" s="26">
        <v>34.090000000000003</v>
      </c>
      <c r="I2422" s="26">
        <v>34.619999999999997</v>
      </c>
      <c r="J2422" s="67">
        <v>198</v>
      </c>
      <c r="K2422" s="67">
        <v>195</v>
      </c>
      <c r="L2422" s="67">
        <v>415</v>
      </c>
      <c r="M2422" s="67">
        <v>200</v>
      </c>
      <c r="N2422" s="67">
        <v>615</v>
      </c>
      <c r="O2422" s="67">
        <v>420</v>
      </c>
      <c r="P2422" s="26">
        <v>73.457999999999998</v>
      </c>
      <c r="Q2422" s="26">
        <v>0.1749</v>
      </c>
      <c r="R2422" s="27">
        <v>1.3695823767498914E-2</v>
      </c>
      <c r="S2422" s="67">
        <v>0</v>
      </c>
      <c r="T2422" s="25" t="s">
        <v>417</v>
      </c>
      <c r="U2422" s="25" t="s">
        <v>417</v>
      </c>
      <c r="V2422" s="25" t="s">
        <v>417</v>
      </c>
      <c r="W2422" s="24">
        <v>1</v>
      </c>
      <c r="X2422" s="24">
        <v>1</v>
      </c>
    </row>
    <row r="2423" spans="1:24" hidden="1" x14ac:dyDescent="0.35">
      <c r="A2423" t="str">
        <f t="shared" si="37"/>
        <v>4391BBARBSAU</v>
      </c>
      <c r="B2423" s="34">
        <v>4391</v>
      </c>
      <c r="C2423" s="31" t="s">
        <v>49</v>
      </c>
      <c r="D2423" s="31" t="s">
        <v>219</v>
      </c>
      <c r="E2423" s="31" t="s">
        <v>446</v>
      </c>
      <c r="F2423" s="32">
        <v>-0.53</v>
      </c>
      <c r="G2423" s="68">
        <v>-0.1</v>
      </c>
      <c r="H2423" s="32">
        <v>8.09</v>
      </c>
      <c r="I2423" s="32">
        <v>8.6199999999999992</v>
      </c>
      <c r="J2423" s="68">
        <v>1.61</v>
      </c>
      <c r="K2423" s="68">
        <v>1.51</v>
      </c>
      <c r="L2423" s="68">
        <v>6</v>
      </c>
      <c r="M2423" s="68">
        <v>0</v>
      </c>
      <c r="N2423" s="68">
        <v>6</v>
      </c>
      <c r="O2423" s="68">
        <v>4.5</v>
      </c>
      <c r="P2423" s="32">
        <v>24.254999999999999</v>
      </c>
      <c r="Q2423" s="32">
        <v>5.39</v>
      </c>
      <c r="R2423" s="33">
        <v>5.4057360977806399E-3</v>
      </c>
      <c r="S2423" s="68">
        <v>0</v>
      </c>
      <c r="T2423" s="31" t="s">
        <v>417</v>
      </c>
      <c r="U2423" s="31" t="s">
        <v>417</v>
      </c>
      <c r="V2423" s="31" t="s">
        <v>417</v>
      </c>
      <c r="W2423" s="30">
        <v>1</v>
      </c>
      <c r="X2423" s="30">
        <v>1</v>
      </c>
    </row>
    <row r="2424" spans="1:24" hidden="1" x14ac:dyDescent="0.35">
      <c r="A2424" t="str">
        <f t="shared" si="37"/>
        <v>1484ACHEESE</v>
      </c>
      <c r="B2424" s="28">
        <v>1484</v>
      </c>
      <c r="C2424" s="25" t="s">
        <v>105</v>
      </c>
      <c r="D2424" s="25" t="s">
        <v>187</v>
      </c>
      <c r="E2424" s="25" t="s">
        <v>446</v>
      </c>
      <c r="F2424" s="26">
        <v>-0.53</v>
      </c>
      <c r="G2424" s="67">
        <v>-0.24</v>
      </c>
      <c r="H2424" s="26">
        <v>11.21</v>
      </c>
      <c r="I2424" s="26">
        <v>11.74</v>
      </c>
      <c r="J2424" s="67">
        <v>5.2</v>
      </c>
      <c r="K2424" s="67">
        <v>4.95</v>
      </c>
      <c r="L2424" s="67">
        <v>15.62</v>
      </c>
      <c r="M2424" s="67">
        <v>0</v>
      </c>
      <c r="N2424" s="67">
        <v>15.62</v>
      </c>
      <c r="O2424" s="67">
        <v>10.67</v>
      </c>
      <c r="P2424" s="26">
        <v>24.183554999999998</v>
      </c>
      <c r="Q2424" s="26">
        <v>2.2665000000000002</v>
      </c>
      <c r="R2424" s="27">
        <v>6.2923863794075935E-3</v>
      </c>
      <c r="S2424" s="67">
        <v>0</v>
      </c>
      <c r="T2424" s="25" t="s">
        <v>417</v>
      </c>
      <c r="U2424" s="25" t="s">
        <v>417</v>
      </c>
      <c r="V2424" s="25" t="s">
        <v>417</v>
      </c>
      <c r="W2424" s="24">
        <v>1</v>
      </c>
      <c r="X2424" s="24">
        <v>1</v>
      </c>
    </row>
    <row r="2425" spans="1:24" hidden="1" x14ac:dyDescent="0.35">
      <c r="A2425" t="str">
        <f t="shared" si="37"/>
        <v>5469SAUCEGP</v>
      </c>
      <c r="B2425" s="34">
        <v>5469</v>
      </c>
      <c r="C2425" s="31" t="s">
        <v>42</v>
      </c>
      <c r="D2425" s="31" t="s">
        <v>209</v>
      </c>
      <c r="E2425" s="31" t="s">
        <v>446</v>
      </c>
      <c r="F2425" s="32">
        <v>-0.53</v>
      </c>
      <c r="G2425" s="68">
        <v>-0.19</v>
      </c>
      <c r="H2425" s="32">
        <v>23.82</v>
      </c>
      <c r="I2425" s="32">
        <v>24.35</v>
      </c>
      <c r="J2425" s="68">
        <v>8.4499999999999993</v>
      </c>
      <c r="K2425" s="68">
        <v>8.26</v>
      </c>
      <c r="L2425" s="68">
        <v>6</v>
      </c>
      <c r="M2425" s="68">
        <v>12</v>
      </c>
      <c r="N2425" s="68">
        <v>18</v>
      </c>
      <c r="O2425" s="68">
        <v>9.75</v>
      </c>
      <c r="P2425" s="32">
        <v>28.145325</v>
      </c>
      <c r="Q2425" s="32">
        <v>2.8866999999999998</v>
      </c>
      <c r="R2425" s="33">
        <v>4.0848072829915861E-3</v>
      </c>
      <c r="S2425" s="68">
        <v>0</v>
      </c>
      <c r="T2425" s="31" t="s">
        <v>417</v>
      </c>
      <c r="U2425" s="31" t="s">
        <v>417</v>
      </c>
      <c r="V2425" s="31" t="s">
        <v>417</v>
      </c>
      <c r="W2425" s="30">
        <v>1</v>
      </c>
      <c r="X2425" s="30">
        <v>1</v>
      </c>
    </row>
    <row r="2426" spans="1:24" hidden="1" x14ac:dyDescent="0.35">
      <c r="A2426" t="str">
        <f t="shared" si="37"/>
        <v>4293SMANGP</v>
      </c>
      <c r="B2426" s="28">
        <v>4293</v>
      </c>
      <c r="C2426" s="25" t="s">
        <v>263</v>
      </c>
      <c r="D2426" s="25" t="s">
        <v>504</v>
      </c>
      <c r="E2426" s="25" t="s">
        <v>446</v>
      </c>
      <c r="F2426" s="26">
        <v>-0.52</v>
      </c>
      <c r="G2426" s="67">
        <v>-0.19</v>
      </c>
      <c r="H2426" s="26">
        <v>7.62</v>
      </c>
      <c r="I2426" s="26">
        <v>8.14</v>
      </c>
      <c r="J2426" s="67">
        <v>2.94</v>
      </c>
      <c r="K2426" s="67">
        <v>2.76</v>
      </c>
      <c r="L2426" s="67">
        <v>6</v>
      </c>
      <c r="M2426" s="67">
        <v>6</v>
      </c>
      <c r="N2426" s="67">
        <v>12</v>
      </c>
      <c r="O2426" s="67">
        <v>9.25</v>
      </c>
      <c r="P2426" s="26">
        <v>25.653025</v>
      </c>
      <c r="Q2426" s="26">
        <v>2.7732999999999999</v>
      </c>
      <c r="R2426" s="27">
        <v>5.1083173094126867E-3</v>
      </c>
      <c r="S2426" s="67">
        <v>0</v>
      </c>
      <c r="T2426" s="25" t="s">
        <v>417</v>
      </c>
      <c r="U2426" s="25" t="s">
        <v>417</v>
      </c>
      <c r="V2426" s="25" t="s">
        <v>417</v>
      </c>
      <c r="W2426" s="24">
        <v>1</v>
      </c>
      <c r="X2426" s="24">
        <v>1</v>
      </c>
    </row>
    <row r="2427" spans="1:24" hidden="1" x14ac:dyDescent="0.35">
      <c r="A2427" t="str">
        <f t="shared" si="37"/>
        <v>5423BBQDC</v>
      </c>
      <c r="B2427" s="34">
        <v>5423</v>
      </c>
      <c r="C2427" s="31" t="s">
        <v>218</v>
      </c>
      <c r="D2427" s="31" t="s">
        <v>445</v>
      </c>
      <c r="E2427" s="31" t="s">
        <v>446</v>
      </c>
      <c r="F2427" s="32">
        <v>0.52</v>
      </c>
      <c r="G2427" s="68">
        <v>2</v>
      </c>
      <c r="H2427" s="32">
        <v>6.52</v>
      </c>
      <c r="I2427" s="32">
        <v>6</v>
      </c>
      <c r="J2427" s="68">
        <v>23</v>
      </c>
      <c r="K2427" s="68">
        <v>25</v>
      </c>
      <c r="L2427" s="68">
        <v>133</v>
      </c>
      <c r="M2427" s="68">
        <v>0</v>
      </c>
      <c r="N2427" s="68">
        <v>133</v>
      </c>
      <c r="O2427" s="68">
        <v>108</v>
      </c>
      <c r="P2427" s="32">
        <v>28.209599999999998</v>
      </c>
      <c r="Q2427" s="32">
        <v>0.26119999999999999</v>
      </c>
      <c r="R2427" s="33">
        <v>6.2749896497905529E-3</v>
      </c>
      <c r="S2427" s="68">
        <v>0</v>
      </c>
      <c r="T2427" s="31" t="s">
        <v>417</v>
      </c>
      <c r="U2427" s="31" t="s">
        <v>417</v>
      </c>
      <c r="V2427" s="31" t="s">
        <v>417</v>
      </c>
      <c r="W2427" s="30">
        <v>1</v>
      </c>
      <c r="X2427" s="30">
        <v>1</v>
      </c>
    </row>
    <row r="2428" spans="1:24" hidden="1" x14ac:dyDescent="0.35">
      <c r="A2428" t="str">
        <f t="shared" si="37"/>
        <v>5459BBQDC</v>
      </c>
      <c r="B2428" s="28">
        <v>5459</v>
      </c>
      <c r="C2428" s="25" t="s">
        <v>218</v>
      </c>
      <c r="D2428" s="25" t="s">
        <v>445</v>
      </c>
      <c r="E2428" s="25" t="s">
        <v>446</v>
      </c>
      <c r="F2428" s="26">
        <v>-0.52</v>
      </c>
      <c r="G2428" s="67">
        <v>-2</v>
      </c>
      <c r="H2428" s="26">
        <v>0.78</v>
      </c>
      <c r="I2428" s="26">
        <v>1.3</v>
      </c>
      <c r="J2428" s="67">
        <v>5</v>
      </c>
      <c r="K2428" s="67">
        <v>3</v>
      </c>
      <c r="L2428" s="67">
        <v>180</v>
      </c>
      <c r="M2428" s="67">
        <v>0</v>
      </c>
      <c r="N2428" s="67">
        <v>180</v>
      </c>
      <c r="O2428" s="67">
        <v>177</v>
      </c>
      <c r="P2428" s="26">
        <v>46.232399999999998</v>
      </c>
      <c r="Q2428" s="26">
        <v>0.26119999999999999</v>
      </c>
      <c r="R2428" s="27">
        <v>5.8442840446130719E-3</v>
      </c>
      <c r="S2428" s="67">
        <v>0</v>
      </c>
      <c r="T2428" s="25" t="s">
        <v>417</v>
      </c>
      <c r="U2428" s="25" t="s">
        <v>417</v>
      </c>
      <c r="V2428" s="25" t="s">
        <v>417</v>
      </c>
      <c r="W2428" s="24">
        <v>1</v>
      </c>
      <c r="X2428" s="24">
        <v>1</v>
      </c>
    </row>
    <row r="2429" spans="1:24" hidden="1" x14ac:dyDescent="0.35">
      <c r="A2429" t="str">
        <f t="shared" si="37"/>
        <v>5468BBQDC</v>
      </c>
      <c r="B2429" s="34">
        <v>5468</v>
      </c>
      <c r="C2429" s="31" t="s">
        <v>218</v>
      </c>
      <c r="D2429" s="31" t="s">
        <v>445</v>
      </c>
      <c r="E2429" s="31" t="s">
        <v>446</v>
      </c>
      <c r="F2429" s="32">
        <v>-0.52</v>
      </c>
      <c r="G2429" s="68">
        <v>-2</v>
      </c>
      <c r="H2429" s="32">
        <v>3.14</v>
      </c>
      <c r="I2429" s="32">
        <v>3.66</v>
      </c>
      <c r="J2429" s="68">
        <v>14</v>
      </c>
      <c r="K2429" s="68">
        <v>12</v>
      </c>
      <c r="L2429" s="68">
        <v>200</v>
      </c>
      <c r="M2429" s="68">
        <v>0</v>
      </c>
      <c r="N2429" s="68">
        <v>200</v>
      </c>
      <c r="O2429" s="68">
        <v>188</v>
      </c>
      <c r="P2429" s="32">
        <v>49.105600000000003</v>
      </c>
      <c r="Q2429" s="32">
        <v>0.26119999999999999</v>
      </c>
      <c r="R2429" s="33">
        <v>7.7916953427064834E-3</v>
      </c>
      <c r="S2429" s="68">
        <v>0</v>
      </c>
      <c r="T2429" s="31" t="s">
        <v>417</v>
      </c>
      <c r="U2429" s="31" t="s">
        <v>417</v>
      </c>
      <c r="V2429" s="31" t="s">
        <v>417</v>
      </c>
      <c r="W2429" s="30">
        <v>1</v>
      </c>
      <c r="X2429" s="30">
        <v>1</v>
      </c>
    </row>
    <row r="2430" spans="1:24" hidden="1" x14ac:dyDescent="0.35">
      <c r="A2430" t="str">
        <f t="shared" si="37"/>
        <v>6192BBQDC</v>
      </c>
      <c r="B2430" s="28">
        <v>6192</v>
      </c>
      <c r="C2430" s="25" t="s">
        <v>218</v>
      </c>
      <c r="D2430" s="25" t="s">
        <v>445</v>
      </c>
      <c r="E2430" s="25" t="s">
        <v>446</v>
      </c>
      <c r="F2430" s="26">
        <v>0.52</v>
      </c>
      <c r="G2430" s="67">
        <v>2</v>
      </c>
      <c r="H2430" s="26">
        <v>1.3</v>
      </c>
      <c r="I2430" s="26">
        <v>0.78</v>
      </c>
      <c r="J2430" s="67">
        <v>3</v>
      </c>
      <c r="K2430" s="67">
        <v>5</v>
      </c>
      <c r="L2430" s="67">
        <v>176</v>
      </c>
      <c r="M2430" s="67">
        <v>0</v>
      </c>
      <c r="N2430" s="67">
        <v>176</v>
      </c>
      <c r="O2430" s="67">
        <v>171</v>
      </c>
      <c r="P2430" s="26">
        <v>44.665199999999999</v>
      </c>
      <c r="Q2430" s="26">
        <v>0.26119999999999999</v>
      </c>
      <c r="R2430" s="27">
        <v>9.6880393712869082E-3</v>
      </c>
      <c r="S2430" s="67">
        <v>0</v>
      </c>
      <c r="T2430" s="25" t="s">
        <v>417</v>
      </c>
      <c r="U2430" s="25" t="s">
        <v>417</v>
      </c>
      <c r="V2430" s="25" t="s">
        <v>417</v>
      </c>
      <c r="W2430" s="24">
        <v>1</v>
      </c>
      <c r="X2430" s="24">
        <v>1</v>
      </c>
    </row>
    <row r="2431" spans="1:24" hidden="1" x14ac:dyDescent="0.35">
      <c r="A2431" t="str">
        <f t="shared" si="37"/>
        <v>8724BBQDC</v>
      </c>
      <c r="B2431" s="34">
        <v>8724</v>
      </c>
      <c r="C2431" s="31" t="s">
        <v>218</v>
      </c>
      <c r="D2431" s="31" t="s">
        <v>445</v>
      </c>
      <c r="E2431" s="31" t="s">
        <v>446</v>
      </c>
      <c r="F2431" s="32">
        <v>-0.52</v>
      </c>
      <c r="G2431" s="68">
        <v>-2</v>
      </c>
      <c r="H2431" s="32">
        <v>2.61</v>
      </c>
      <c r="I2431" s="32">
        <v>3.13</v>
      </c>
      <c r="J2431" s="68">
        <v>12</v>
      </c>
      <c r="K2431" s="68">
        <v>10</v>
      </c>
      <c r="L2431" s="68">
        <v>78</v>
      </c>
      <c r="M2431" s="68">
        <v>0</v>
      </c>
      <c r="N2431" s="68">
        <v>78</v>
      </c>
      <c r="O2431" s="68">
        <v>68</v>
      </c>
      <c r="P2431" s="32">
        <v>17.761600000000001</v>
      </c>
      <c r="Q2431" s="32">
        <v>0.26119999999999999</v>
      </c>
      <c r="R2431" s="33">
        <v>3.0345378919330972E-3</v>
      </c>
      <c r="S2431" s="68">
        <v>0</v>
      </c>
      <c r="T2431" s="31" t="s">
        <v>417</v>
      </c>
      <c r="U2431" s="31" t="s">
        <v>417</v>
      </c>
      <c r="V2431" s="31" t="s">
        <v>417</v>
      </c>
      <c r="W2431" s="30">
        <v>1</v>
      </c>
      <c r="X2431" s="30">
        <v>1</v>
      </c>
    </row>
    <row r="2432" spans="1:24" hidden="1" x14ac:dyDescent="0.35">
      <c r="A2432" t="str">
        <f t="shared" si="37"/>
        <v>6194COBAGL</v>
      </c>
      <c r="B2432" s="28">
        <v>6194</v>
      </c>
      <c r="C2432" s="25" t="s">
        <v>217</v>
      </c>
      <c r="D2432" s="25" t="s">
        <v>216</v>
      </c>
      <c r="E2432" s="25" t="s">
        <v>446</v>
      </c>
      <c r="F2432" s="26">
        <v>0.51</v>
      </c>
      <c r="G2432" s="67">
        <v>5</v>
      </c>
      <c r="H2432" s="26">
        <v>1.72</v>
      </c>
      <c r="I2432" s="26">
        <v>1.21</v>
      </c>
      <c r="J2432" s="67">
        <v>12</v>
      </c>
      <c r="K2432" s="67">
        <v>17</v>
      </c>
      <c r="L2432" s="67">
        <v>472</v>
      </c>
      <c r="M2432" s="67">
        <v>0</v>
      </c>
      <c r="N2432" s="67">
        <v>472</v>
      </c>
      <c r="O2432" s="67">
        <v>455</v>
      </c>
      <c r="P2432" s="26">
        <v>46.182499999999997</v>
      </c>
      <c r="Q2432" s="26">
        <v>0.10150000000000001</v>
      </c>
      <c r="R2432" s="27">
        <v>6.7732047692806588E-3</v>
      </c>
      <c r="S2432" s="67">
        <v>0</v>
      </c>
      <c r="T2432" s="25" t="s">
        <v>417</v>
      </c>
      <c r="U2432" s="25" t="s">
        <v>417</v>
      </c>
      <c r="V2432" s="25" t="s">
        <v>417</v>
      </c>
      <c r="W2432" s="24">
        <v>1</v>
      </c>
      <c r="X2432" s="24">
        <v>1</v>
      </c>
    </row>
    <row r="2433" spans="1:24" hidden="1" x14ac:dyDescent="0.35">
      <c r="A2433" t="str">
        <f t="shared" si="37"/>
        <v>870512THIN</v>
      </c>
      <c r="B2433" s="34">
        <v>8705</v>
      </c>
      <c r="C2433" s="31" t="s">
        <v>116</v>
      </c>
      <c r="D2433" s="31" t="s">
        <v>264</v>
      </c>
      <c r="E2433" s="31" t="s">
        <v>446</v>
      </c>
      <c r="F2433" s="32">
        <v>0.5</v>
      </c>
      <c r="G2433" s="68">
        <v>1</v>
      </c>
      <c r="H2433" s="32">
        <v>82.31</v>
      </c>
      <c r="I2433" s="32">
        <v>81.81</v>
      </c>
      <c r="J2433" s="68">
        <v>164</v>
      </c>
      <c r="K2433" s="68">
        <v>165</v>
      </c>
      <c r="L2433" s="68">
        <v>60</v>
      </c>
      <c r="M2433" s="68">
        <v>120</v>
      </c>
      <c r="N2433" s="68">
        <v>180</v>
      </c>
      <c r="O2433" s="68">
        <v>15</v>
      </c>
      <c r="P2433" s="32">
        <v>7.4820000000000002</v>
      </c>
      <c r="Q2433" s="32">
        <v>0.49880000000000002</v>
      </c>
      <c r="R2433" s="33">
        <v>1.8606583731504362E-3</v>
      </c>
      <c r="S2433" s="68">
        <v>0</v>
      </c>
      <c r="T2433" s="31" t="s">
        <v>417</v>
      </c>
      <c r="U2433" s="31" t="s">
        <v>417</v>
      </c>
      <c r="V2433" s="31" t="s">
        <v>417</v>
      </c>
      <c r="W2433" s="30">
        <v>1</v>
      </c>
      <c r="X2433" s="30">
        <v>1</v>
      </c>
    </row>
    <row r="2434" spans="1:24" hidden="1" x14ac:dyDescent="0.35">
      <c r="A2434" t="str">
        <f t="shared" si="37"/>
        <v>546212THIN</v>
      </c>
      <c r="B2434" s="28">
        <v>5462</v>
      </c>
      <c r="C2434" s="25" t="s">
        <v>116</v>
      </c>
      <c r="D2434" s="25" t="s">
        <v>264</v>
      </c>
      <c r="E2434" s="25" t="s">
        <v>446</v>
      </c>
      <c r="F2434" s="26">
        <v>-0.5</v>
      </c>
      <c r="G2434" s="67">
        <v>-1</v>
      </c>
      <c r="H2434" s="26">
        <v>59.87</v>
      </c>
      <c r="I2434" s="26">
        <v>60.37</v>
      </c>
      <c r="J2434" s="67">
        <v>121</v>
      </c>
      <c r="K2434" s="67">
        <v>120</v>
      </c>
      <c r="L2434" s="67">
        <v>30</v>
      </c>
      <c r="M2434" s="67">
        <v>240</v>
      </c>
      <c r="N2434" s="67">
        <v>270</v>
      </c>
      <c r="O2434" s="67">
        <v>150</v>
      </c>
      <c r="P2434" s="26">
        <v>74.819999999999993</v>
      </c>
      <c r="Q2434" s="26">
        <v>0.49880000000000002</v>
      </c>
      <c r="R2434" s="27">
        <v>1.2389486919255219E-2</v>
      </c>
      <c r="S2434" s="67">
        <v>0</v>
      </c>
      <c r="T2434" s="25" t="s">
        <v>417</v>
      </c>
      <c r="U2434" s="25" t="s">
        <v>417</v>
      </c>
      <c r="V2434" s="25" t="s">
        <v>417</v>
      </c>
      <c r="W2434" s="24">
        <v>1</v>
      </c>
      <c r="X2434" s="24">
        <v>1</v>
      </c>
    </row>
    <row r="2435" spans="1:24" hidden="1" x14ac:dyDescent="0.35">
      <c r="A2435" t="str">
        <f t="shared" ref="A2435:A2498" si="38">B2435&amp;C2435</f>
        <v>148412THIN</v>
      </c>
      <c r="B2435" s="34">
        <v>1484</v>
      </c>
      <c r="C2435" s="31" t="s">
        <v>116</v>
      </c>
      <c r="D2435" s="31" t="s">
        <v>264</v>
      </c>
      <c r="E2435" s="31" t="s">
        <v>446</v>
      </c>
      <c r="F2435" s="32">
        <v>-0.5</v>
      </c>
      <c r="G2435" s="68">
        <v>-1</v>
      </c>
      <c r="H2435" s="32">
        <v>37.42</v>
      </c>
      <c r="I2435" s="32">
        <v>37.92</v>
      </c>
      <c r="J2435" s="68">
        <v>76</v>
      </c>
      <c r="K2435" s="68">
        <v>75</v>
      </c>
      <c r="L2435" s="68">
        <v>75</v>
      </c>
      <c r="M2435" s="68">
        <v>0</v>
      </c>
      <c r="N2435" s="68">
        <v>75</v>
      </c>
      <c r="O2435" s="68">
        <v>0</v>
      </c>
      <c r="P2435" s="32">
        <v>0</v>
      </c>
      <c r="Q2435" s="32">
        <v>0</v>
      </c>
      <c r="R2435" s="33">
        <v>0</v>
      </c>
      <c r="S2435" s="68">
        <v>0</v>
      </c>
      <c r="T2435" s="31" t="s">
        <v>417</v>
      </c>
      <c r="U2435" s="31" t="s">
        <v>417</v>
      </c>
      <c r="V2435" s="31" t="s">
        <v>417</v>
      </c>
      <c r="W2435" s="30">
        <v>1</v>
      </c>
      <c r="X2435" s="30">
        <v>1</v>
      </c>
    </row>
    <row r="2436" spans="1:24" hidden="1" x14ac:dyDescent="0.35">
      <c r="A2436" t="str">
        <f t="shared" si="38"/>
        <v>428312THIN</v>
      </c>
      <c r="B2436" s="28">
        <v>4283</v>
      </c>
      <c r="C2436" s="25" t="s">
        <v>116</v>
      </c>
      <c r="D2436" s="25" t="s">
        <v>264</v>
      </c>
      <c r="E2436" s="25" t="s">
        <v>446</v>
      </c>
      <c r="F2436" s="26">
        <v>-0.5</v>
      </c>
      <c r="G2436" s="67">
        <v>-1</v>
      </c>
      <c r="H2436" s="26">
        <v>79.319999999999993</v>
      </c>
      <c r="I2436" s="26">
        <v>79.819999999999993</v>
      </c>
      <c r="J2436" s="67">
        <v>160</v>
      </c>
      <c r="K2436" s="67">
        <v>159</v>
      </c>
      <c r="L2436" s="67">
        <v>101</v>
      </c>
      <c r="M2436" s="67">
        <v>180</v>
      </c>
      <c r="N2436" s="67">
        <v>281</v>
      </c>
      <c r="O2436" s="67">
        <v>122</v>
      </c>
      <c r="P2436" s="26">
        <v>60.8536</v>
      </c>
      <c r="Q2436" s="26">
        <v>0.49880000000000002</v>
      </c>
      <c r="R2436" s="27">
        <v>1.147290228742375E-2</v>
      </c>
      <c r="S2436" s="67">
        <v>0</v>
      </c>
      <c r="T2436" s="25" t="s">
        <v>417</v>
      </c>
      <c r="U2436" s="25" t="s">
        <v>417</v>
      </c>
      <c r="V2436" s="25" t="s">
        <v>417</v>
      </c>
      <c r="W2436" s="24">
        <v>1</v>
      </c>
      <c r="X2436" s="24">
        <v>1</v>
      </c>
    </row>
    <row r="2437" spans="1:24" hidden="1" x14ac:dyDescent="0.35">
      <c r="A2437" t="str">
        <f t="shared" si="38"/>
        <v>6118SALAM</v>
      </c>
      <c r="B2437" s="34">
        <v>6118</v>
      </c>
      <c r="C2437" s="31" t="s">
        <v>254</v>
      </c>
      <c r="D2437" s="31" t="s">
        <v>253</v>
      </c>
      <c r="E2437" s="31" t="s">
        <v>446</v>
      </c>
      <c r="F2437" s="32">
        <v>-0.5</v>
      </c>
      <c r="G2437" s="68">
        <v>-0.09</v>
      </c>
      <c r="H2437" s="32">
        <v>8.09</v>
      </c>
      <c r="I2437" s="32">
        <v>8.59</v>
      </c>
      <c r="J2437" s="68">
        <v>1.45</v>
      </c>
      <c r="K2437" s="68">
        <v>1.36</v>
      </c>
      <c r="L2437" s="68">
        <v>1.1499999999999999</v>
      </c>
      <c r="M2437" s="68">
        <v>2</v>
      </c>
      <c r="N2437" s="68">
        <v>3.15</v>
      </c>
      <c r="O2437" s="68">
        <v>1.78</v>
      </c>
      <c r="P2437" s="32">
        <v>10.502000000000001</v>
      </c>
      <c r="Q2437" s="32">
        <v>5.9</v>
      </c>
      <c r="R2437" s="33">
        <v>2.0055583873102964E-3</v>
      </c>
      <c r="S2437" s="68">
        <v>0</v>
      </c>
      <c r="T2437" s="31" t="s">
        <v>417</v>
      </c>
      <c r="U2437" s="31" t="s">
        <v>417</v>
      </c>
      <c r="V2437" s="31" t="s">
        <v>417</v>
      </c>
      <c r="W2437" s="30">
        <v>1</v>
      </c>
      <c r="X2437" s="30">
        <v>1</v>
      </c>
    </row>
    <row r="2438" spans="1:24" hidden="1" x14ac:dyDescent="0.35">
      <c r="A2438" t="str">
        <f t="shared" si="38"/>
        <v>6118WHIRL</v>
      </c>
      <c r="B2438" s="28">
        <v>6118</v>
      </c>
      <c r="C2438" s="25" t="s">
        <v>37</v>
      </c>
      <c r="D2438" s="25" t="s">
        <v>183</v>
      </c>
      <c r="E2438" s="25" t="s">
        <v>446</v>
      </c>
      <c r="F2438" s="26">
        <v>-0.5</v>
      </c>
      <c r="G2438" s="67">
        <v>-0.03</v>
      </c>
      <c r="H2438" s="26">
        <v>5.21</v>
      </c>
      <c r="I2438" s="26">
        <v>5.71</v>
      </c>
      <c r="J2438" s="67">
        <v>0.36</v>
      </c>
      <c r="K2438" s="67">
        <v>0.33</v>
      </c>
      <c r="L2438" s="67">
        <v>2.2000000000000002</v>
      </c>
      <c r="M2438" s="67">
        <v>0</v>
      </c>
      <c r="N2438" s="67">
        <v>2.2000000000000002</v>
      </c>
      <c r="O2438" s="67">
        <v>1.88</v>
      </c>
      <c r="P2438" s="26">
        <v>30.537403999999999</v>
      </c>
      <c r="Q2438" s="26">
        <v>16.243300000000001</v>
      </c>
      <c r="R2438" s="27">
        <v>5.8317031726226425E-3</v>
      </c>
      <c r="S2438" s="67">
        <v>0</v>
      </c>
      <c r="T2438" s="25" t="s">
        <v>417</v>
      </c>
      <c r="U2438" s="25" t="s">
        <v>417</v>
      </c>
      <c r="V2438" s="25" t="s">
        <v>417</v>
      </c>
      <c r="W2438" s="24">
        <v>1</v>
      </c>
      <c r="X2438" s="24">
        <v>1</v>
      </c>
    </row>
    <row r="2439" spans="1:24" hidden="1" x14ac:dyDescent="0.35">
      <c r="A2439" t="str">
        <f t="shared" si="38"/>
        <v>8705GSHAKE</v>
      </c>
      <c r="B2439" s="34">
        <v>8705</v>
      </c>
      <c r="C2439" s="31" t="s">
        <v>208</v>
      </c>
      <c r="D2439" s="31" t="s">
        <v>207</v>
      </c>
      <c r="E2439" s="31" t="s">
        <v>446</v>
      </c>
      <c r="F2439" s="32">
        <v>0.49</v>
      </c>
      <c r="G2439" s="68">
        <v>0.2</v>
      </c>
      <c r="H2439" s="32">
        <v>0.6</v>
      </c>
      <c r="I2439" s="32">
        <v>0.11</v>
      </c>
      <c r="J2439" s="68">
        <v>0.05</v>
      </c>
      <c r="K2439" s="68">
        <v>0.25</v>
      </c>
      <c r="L2439" s="68">
        <v>0.25</v>
      </c>
      <c r="M2439" s="68">
        <v>0</v>
      </c>
      <c r="N2439" s="68">
        <v>0.25</v>
      </c>
      <c r="O2439" s="68">
        <v>0</v>
      </c>
      <c r="P2439" s="32">
        <v>0</v>
      </c>
      <c r="Q2439" s="32">
        <v>0</v>
      </c>
      <c r="R2439" s="33">
        <v>0</v>
      </c>
      <c r="S2439" s="68">
        <v>0</v>
      </c>
      <c r="T2439" s="31" t="s">
        <v>417</v>
      </c>
      <c r="U2439" s="31" t="s">
        <v>417</v>
      </c>
      <c r="V2439" s="31" t="s">
        <v>417</v>
      </c>
      <c r="W2439" s="30">
        <v>1</v>
      </c>
      <c r="X2439" s="30">
        <v>1</v>
      </c>
    </row>
    <row r="2440" spans="1:24" hidden="1" x14ac:dyDescent="0.35">
      <c r="A2440" t="str">
        <f t="shared" si="38"/>
        <v>5468ITALSAU</v>
      </c>
      <c r="B2440" s="28">
        <v>5468</v>
      </c>
      <c r="C2440" s="25" t="s">
        <v>31</v>
      </c>
      <c r="D2440" s="25" t="s">
        <v>193</v>
      </c>
      <c r="E2440" s="25" t="s">
        <v>446</v>
      </c>
      <c r="F2440" s="26">
        <v>-0.47</v>
      </c>
      <c r="G2440" s="67">
        <v>-0.23</v>
      </c>
      <c r="H2440" s="26">
        <v>52.5</v>
      </c>
      <c r="I2440" s="26">
        <v>52.97</v>
      </c>
      <c r="J2440" s="67">
        <v>24.24</v>
      </c>
      <c r="K2440" s="67">
        <v>24</v>
      </c>
      <c r="L2440" s="67">
        <v>40</v>
      </c>
      <c r="M2440" s="67">
        <v>20</v>
      </c>
      <c r="N2440" s="67">
        <v>60</v>
      </c>
      <c r="O2440" s="67">
        <v>36</v>
      </c>
      <c r="P2440" s="26">
        <v>78.75</v>
      </c>
      <c r="Q2440" s="26">
        <v>2.1875</v>
      </c>
      <c r="R2440" s="27">
        <v>1.2495438569901103E-2</v>
      </c>
      <c r="S2440" s="67">
        <v>0</v>
      </c>
      <c r="T2440" s="25" t="s">
        <v>417</v>
      </c>
      <c r="U2440" s="25" t="s">
        <v>417</v>
      </c>
      <c r="V2440" s="25" t="s">
        <v>417</v>
      </c>
      <c r="W2440" s="24">
        <v>1</v>
      </c>
      <c r="X2440" s="24">
        <v>1</v>
      </c>
    </row>
    <row r="2441" spans="1:24" hidden="1" x14ac:dyDescent="0.35">
      <c r="A2441" t="str">
        <f t="shared" si="38"/>
        <v>6172PMARIN</v>
      </c>
      <c r="B2441" s="34">
        <v>6172</v>
      </c>
      <c r="C2441" s="31" t="s">
        <v>45</v>
      </c>
      <c r="D2441" s="31" t="s">
        <v>215</v>
      </c>
      <c r="E2441" s="31" t="s">
        <v>446</v>
      </c>
      <c r="F2441" s="32">
        <v>-0.47</v>
      </c>
      <c r="G2441" s="68">
        <v>-0.21</v>
      </c>
      <c r="H2441" s="32">
        <v>9.84</v>
      </c>
      <c r="I2441" s="32">
        <v>10.31</v>
      </c>
      <c r="J2441" s="68">
        <v>4.72</v>
      </c>
      <c r="K2441" s="68">
        <v>4.5</v>
      </c>
      <c r="L2441" s="68">
        <v>25</v>
      </c>
      <c r="M2441" s="68">
        <v>0</v>
      </c>
      <c r="N2441" s="68">
        <v>25</v>
      </c>
      <c r="O2441" s="68">
        <v>20.5</v>
      </c>
      <c r="P2441" s="32">
        <v>44.761749999999999</v>
      </c>
      <c r="Q2441" s="32">
        <v>2.1835</v>
      </c>
      <c r="R2441" s="33">
        <v>1.1529812634732996E-2</v>
      </c>
      <c r="S2441" s="68">
        <v>0</v>
      </c>
      <c r="T2441" s="31" t="s">
        <v>417</v>
      </c>
      <c r="U2441" s="31" t="s">
        <v>417</v>
      </c>
      <c r="V2441" s="31" t="s">
        <v>417</v>
      </c>
      <c r="W2441" s="30">
        <v>1</v>
      </c>
      <c r="X2441" s="30">
        <v>1</v>
      </c>
    </row>
    <row r="2442" spans="1:24" hidden="1" x14ac:dyDescent="0.35">
      <c r="A2442" t="str">
        <f t="shared" si="38"/>
        <v>4269PROV</v>
      </c>
      <c r="B2442" s="28">
        <v>4269</v>
      </c>
      <c r="C2442" s="25" t="s">
        <v>112</v>
      </c>
      <c r="D2442" s="25" t="s">
        <v>255</v>
      </c>
      <c r="E2442" s="25" t="s">
        <v>446</v>
      </c>
      <c r="F2442" s="26">
        <v>0.47</v>
      </c>
      <c r="G2442" s="67">
        <v>0.12</v>
      </c>
      <c r="H2442" s="26">
        <v>7.74</v>
      </c>
      <c r="I2442" s="26">
        <v>7.27</v>
      </c>
      <c r="J2442" s="67">
        <v>1.93</v>
      </c>
      <c r="K2442" s="67">
        <v>2.0499999999999998</v>
      </c>
      <c r="L2442" s="67">
        <v>8.69</v>
      </c>
      <c r="M2442" s="67">
        <v>0</v>
      </c>
      <c r="N2442" s="67">
        <v>8.69</v>
      </c>
      <c r="O2442" s="67">
        <v>6.63</v>
      </c>
      <c r="P2442" s="26">
        <v>24.906921000000001</v>
      </c>
      <c r="Q2442" s="26">
        <v>3.7566999999999999</v>
      </c>
      <c r="R2442" s="27">
        <v>4.6437529010729646E-3</v>
      </c>
      <c r="S2442" s="67">
        <v>0</v>
      </c>
      <c r="T2442" s="25" t="s">
        <v>417</v>
      </c>
      <c r="U2442" s="25" t="s">
        <v>417</v>
      </c>
      <c r="V2442" s="25" t="s">
        <v>417</v>
      </c>
      <c r="W2442" s="24">
        <v>1</v>
      </c>
      <c r="X2442" s="24">
        <v>1</v>
      </c>
    </row>
    <row r="2443" spans="1:24" hidden="1" x14ac:dyDescent="0.35">
      <c r="A2443" t="str">
        <f t="shared" si="38"/>
        <v>5468MARSAUC</v>
      </c>
      <c r="B2443" s="34">
        <v>5468</v>
      </c>
      <c r="C2443" s="31" t="s">
        <v>231</v>
      </c>
      <c r="D2443" s="31" t="s">
        <v>453</v>
      </c>
      <c r="E2443" s="31" t="s">
        <v>446</v>
      </c>
      <c r="F2443" s="32">
        <v>-0.47</v>
      </c>
      <c r="G2443" s="68">
        <v>-2</v>
      </c>
      <c r="H2443" s="32">
        <v>46.63</v>
      </c>
      <c r="I2443" s="32">
        <v>47.1</v>
      </c>
      <c r="J2443" s="68">
        <v>197</v>
      </c>
      <c r="K2443" s="68">
        <v>195</v>
      </c>
      <c r="L2443" s="68">
        <v>230</v>
      </c>
      <c r="M2443" s="68">
        <v>120</v>
      </c>
      <c r="N2443" s="68">
        <v>350</v>
      </c>
      <c r="O2443" s="68">
        <v>155</v>
      </c>
      <c r="P2443" s="32">
        <v>37.060499999999998</v>
      </c>
      <c r="Q2443" s="32">
        <v>0.23910000000000001</v>
      </c>
      <c r="R2443" s="33">
        <v>5.8804723951723144E-3</v>
      </c>
      <c r="S2443" s="68">
        <v>0</v>
      </c>
      <c r="T2443" s="31" t="s">
        <v>417</v>
      </c>
      <c r="U2443" s="31" t="s">
        <v>417</v>
      </c>
      <c r="V2443" s="31" t="s">
        <v>417</v>
      </c>
      <c r="W2443" s="30">
        <v>1</v>
      </c>
      <c r="X2443" s="30">
        <v>1</v>
      </c>
    </row>
    <row r="2444" spans="1:24" hidden="1" x14ac:dyDescent="0.35">
      <c r="A2444" t="str">
        <f t="shared" si="38"/>
        <v>5465SMANGDC</v>
      </c>
      <c r="B2444" s="28">
        <v>5465</v>
      </c>
      <c r="C2444" s="25" t="s">
        <v>262</v>
      </c>
      <c r="D2444" s="25" t="s">
        <v>467</v>
      </c>
      <c r="E2444" s="25" t="s">
        <v>446</v>
      </c>
      <c r="F2444" s="26">
        <v>0.47</v>
      </c>
      <c r="G2444" s="67">
        <v>2.04</v>
      </c>
      <c r="H2444" s="26">
        <v>5.99</v>
      </c>
      <c r="I2444" s="26">
        <v>5.52</v>
      </c>
      <c r="J2444" s="67">
        <v>24</v>
      </c>
      <c r="K2444" s="67">
        <v>26.04</v>
      </c>
      <c r="L2444" s="67">
        <v>216.04</v>
      </c>
      <c r="M2444" s="67">
        <v>0</v>
      </c>
      <c r="N2444" s="67">
        <v>216.04</v>
      </c>
      <c r="O2444" s="67">
        <v>190</v>
      </c>
      <c r="P2444" s="26">
        <v>43.604999999999997</v>
      </c>
      <c r="Q2444" s="26">
        <v>0.22950000000000001</v>
      </c>
      <c r="R2444" s="27">
        <v>5.3286509801186138E-3</v>
      </c>
      <c r="S2444" s="67">
        <v>0</v>
      </c>
      <c r="T2444" s="25" t="s">
        <v>417</v>
      </c>
      <c r="U2444" s="25" t="s">
        <v>417</v>
      </c>
      <c r="V2444" s="25" t="s">
        <v>417</v>
      </c>
      <c r="W2444" s="24">
        <v>1</v>
      </c>
      <c r="X2444" s="24">
        <v>1</v>
      </c>
    </row>
    <row r="2445" spans="1:24" hidden="1" x14ac:dyDescent="0.35">
      <c r="A2445" t="str">
        <f t="shared" si="38"/>
        <v>4391PANLIN9</v>
      </c>
      <c r="B2445" s="34">
        <v>4391</v>
      </c>
      <c r="C2445" s="31" t="s">
        <v>230</v>
      </c>
      <c r="D2445" s="31" t="s">
        <v>229</v>
      </c>
      <c r="E2445" s="31" t="s">
        <v>446</v>
      </c>
      <c r="F2445" s="32">
        <v>0.47</v>
      </c>
      <c r="G2445" s="68">
        <v>7</v>
      </c>
      <c r="H2445" s="32">
        <v>6.72</v>
      </c>
      <c r="I2445" s="32">
        <v>6.25</v>
      </c>
      <c r="J2445" s="68">
        <v>93</v>
      </c>
      <c r="K2445" s="68">
        <v>100</v>
      </c>
      <c r="L2445" s="68">
        <v>200</v>
      </c>
      <c r="M2445" s="68">
        <v>0</v>
      </c>
      <c r="N2445" s="68">
        <v>200</v>
      </c>
      <c r="O2445" s="68">
        <v>100</v>
      </c>
      <c r="P2445" s="32">
        <v>6.74</v>
      </c>
      <c r="Q2445" s="32">
        <v>6.7400000000000002E-2</v>
      </c>
      <c r="R2445" s="33">
        <v>1.502150537993878E-3</v>
      </c>
      <c r="S2445" s="68">
        <v>0</v>
      </c>
      <c r="T2445" s="31" t="s">
        <v>417</v>
      </c>
      <c r="U2445" s="31" t="s">
        <v>417</v>
      </c>
      <c r="V2445" s="31" t="s">
        <v>417</v>
      </c>
      <c r="W2445" s="30">
        <v>1</v>
      </c>
      <c r="X2445" s="30">
        <v>1</v>
      </c>
    </row>
    <row r="2446" spans="1:24" hidden="1" x14ac:dyDescent="0.35">
      <c r="A2446" t="str">
        <f t="shared" si="38"/>
        <v>6194BOXLIN</v>
      </c>
      <c r="B2446" s="28">
        <v>6194</v>
      </c>
      <c r="C2446" s="25" t="s">
        <v>252</v>
      </c>
      <c r="D2446" s="25" t="s">
        <v>251</v>
      </c>
      <c r="E2446" s="25" t="s">
        <v>446</v>
      </c>
      <c r="F2446" s="26">
        <v>-0.46</v>
      </c>
      <c r="G2446" s="67">
        <v>-11</v>
      </c>
      <c r="H2446" s="26">
        <v>5.0599999999999996</v>
      </c>
      <c r="I2446" s="26">
        <v>5.52</v>
      </c>
      <c r="J2446" s="67">
        <v>131</v>
      </c>
      <c r="K2446" s="67">
        <v>120</v>
      </c>
      <c r="L2446" s="67">
        <v>190</v>
      </c>
      <c r="M2446" s="67">
        <v>200</v>
      </c>
      <c r="N2446" s="67">
        <v>390</v>
      </c>
      <c r="O2446" s="67">
        <v>270</v>
      </c>
      <c r="P2446" s="26">
        <v>11.367000000000001</v>
      </c>
      <c r="Q2446" s="26">
        <v>4.2099999999999999E-2</v>
      </c>
      <c r="R2446" s="27">
        <v>1.6671037430284904E-3</v>
      </c>
      <c r="S2446" s="67">
        <v>0</v>
      </c>
      <c r="T2446" s="25" t="s">
        <v>417</v>
      </c>
      <c r="U2446" s="25" t="s">
        <v>417</v>
      </c>
      <c r="V2446" s="25" t="s">
        <v>417</v>
      </c>
      <c r="W2446" s="24">
        <v>1</v>
      </c>
      <c r="X2446" s="24">
        <v>1</v>
      </c>
    </row>
    <row r="2447" spans="1:24" hidden="1" x14ac:dyDescent="0.35">
      <c r="A2447" t="str">
        <f t="shared" si="38"/>
        <v>6118SMANGDC</v>
      </c>
      <c r="B2447" s="34">
        <v>6118</v>
      </c>
      <c r="C2447" s="31" t="s">
        <v>262</v>
      </c>
      <c r="D2447" s="31" t="s">
        <v>467</v>
      </c>
      <c r="E2447" s="31" t="s">
        <v>446</v>
      </c>
      <c r="F2447" s="32">
        <v>0.46</v>
      </c>
      <c r="G2447" s="68">
        <v>2</v>
      </c>
      <c r="H2447" s="32">
        <v>2.99</v>
      </c>
      <c r="I2447" s="32">
        <v>2.5299999999999998</v>
      </c>
      <c r="J2447" s="68">
        <v>11</v>
      </c>
      <c r="K2447" s="68">
        <v>13</v>
      </c>
      <c r="L2447" s="68">
        <v>37</v>
      </c>
      <c r="M2447" s="68">
        <v>120</v>
      </c>
      <c r="N2447" s="68">
        <v>157</v>
      </c>
      <c r="O2447" s="68">
        <v>144</v>
      </c>
      <c r="P2447" s="32">
        <v>33.048000000000002</v>
      </c>
      <c r="Q2447" s="32">
        <v>0.22950000000000001</v>
      </c>
      <c r="R2447" s="33">
        <v>6.3111496461465124E-3</v>
      </c>
      <c r="S2447" s="68">
        <v>0</v>
      </c>
      <c r="T2447" s="31" t="s">
        <v>417</v>
      </c>
      <c r="U2447" s="31" t="s">
        <v>417</v>
      </c>
      <c r="V2447" s="31" t="s">
        <v>417</v>
      </c>
      <c r="W2447" s="30">
        <v>1</v>
      </c>
      <c r="X2447" s="30">
        <v>1</v>
      </c>
    </row>
    <row r="2448" spans="1:24" hidden="1" x14ac:dyDescent="0.35">
      <c r="A2448" t="str">
        <f t="shared" si="38"/>
        <v>5490SMANGDC</v>
      </c>
      <c r="B2448" s="28">
        <v>5490</v>
      </c>
      <c r="C2448" s="25" t="s">
        <v>262</v>
      </c>
      <c r="D2448" s="25" t="s">
        <v>467</v>
      </c>
      <c r="E2448" s="25" t="s">
        <v>446</v>
      </c>
      <c r="F2448" s="26">
        <v>0.46</v>
      </c>
      <c r="G2448" s="67">
        <v>2</v>
      </c>
      <c r="H2448" s="26">
        <v>4.1399999999999997</v>
      </c>
      <c r="I2448" s="26">
        <v>3.68</v>
      </c>
      <c r="J2448" s="67">
        <v>16</v>
      </c>
      <c r="K2448" s="67">
        <v>18</v>
      </c>
      <c r="L2448" s="67">
        <v>119</v>
      </c>
      <c r="M2448" s="67">
        <v>0</v>
      </c>
      <c r="N2448" s="67">
        <v>119</v>
      </c>
      <c r="O2448" s="67">
        <v>101</v>
      </c>
      <c r="P2448" s="26">
        <v>23.179500000000001</v>
      </c>
      <c r="Q2448" s="26">
        <v>0.22950000000000001</v>
      </c>
      <c r="R2448" s="27">
        <v>3.5143849699703126E-3</v>
      </c>
      <c r="S2448" s="67">
        <v>0</v>
      </c>
      <c r="T2448" s="25" t="s">
        <v>417</v>
      </c>
      <c r="U2448" s="25" t="s">
        <v>417</v>
      </c>
      <c r="V2448" s="25" t="s">
        <v>417</v>
      </c>
      <c r="W2448" s="24">
        <v>1</v>
      </c>
      <c r="X2448" s="24">
        <v>1</v>
      </c>
    </row>
    <row r="2449" spans="1:24" hidden="1" x14ac:dyDescent="0.35">
      <c r="A2449" t="str">
        <f t="shared" si="38"/>
        <v>4239SMANGDC</v>
      </c>
      <c r="B2449" s="34">
        <v>4239</v>
      </c>
      <c r="C2449" s="31" t="s">
        <v>262</v>
      </c>
      <c r="D2449" s="31" t="s">
        <v>467</v>
      </c>
      <c r="E2449" s="31" t="s">
        <v>446</v>
      </c>
      <c r="F2449" s="32">
        <v>0.46</v>
      </c>
      <c r="G2449" s="68">
        <v>2</v>
      </c>
      <c r="H2449" s="32">
        <v>2.0699999999999998</v>
      </c>
      <c r="I2449" s="32">
        <v>1.61</v>
      </c>
      <c r="J2449" s="68">
        <v>7</v>
      </c>
      <c r="K2449" s="68">
        <v>9</v>
      </c>
      <c r="L2449" s="68">
        <v>134</v>
      </c>
      <c r="M2449" s="68">
        <v>0</v>
      </c>
      <c r="N2449" s="68">
        <v>134</v>
      </c>
      <c r="O2449" s="68">
        <v>125</v>
      </c>
      <c r="P2449" s="32">
        <v>28.6875</v>
      </c>
      <c r="Q2449" s="32">
        <v>0.22950000000000001</v>
      </c>
      <c r="R2449" s="33">
        <v>6.2516592094224227E-3</v>
      </c>
      <c r="S2449" s="68">
        <v>0</v>
      </c>
      <c r="T2449" s="31" t="s">
        <v>417</v>
      </c>
      <c r="U2449" s="31" t="s">
        <v>417</v>
      </c>
      <c r="V2449" s="31" t="s">
        <v>417</v>
      </c>
      <c r="W2449" s="30">
        <v>1</v>
      </c>
      <c r="X2449" s="30">
        <v>1</v>
      </c>
    </row>
    <row r="2450" spans="1:24" hidden="1" x14ac:dyDescent="0.35">
      <c r="A2450" t="str">
        <f t="shared" si="38"/>
        <v>6194SMANGDC</v>
      </c>
      <c r="B2450" s="28">
        <v>6194</v>
      </c>
      <c r="C2450" s="25" t="s">
        <v>262</v>
      </c>
      <c r="D2450" s="25" t="s">
        <v>467</v>
      </c>
      <c r="E2450" s="25" t="s">
        <v>446</v>
      </c>
      <c r="F2450" s="26">
        <v>0.46</v>
      </c>
      <c r="G2450" s="67">
        <v>2</v>
      </c>
      <c r="H2450" s="26">
        <v>5.0599999999999996</v>
      </c>
      <c r="I2450" s="26">
        <v>4.5999999999999996</v>
      </c>
      <c r="J2450" s="67">
        <v>20</v>
      </c>
      <c r="K2450" s="67">
        <v>22</v>
      </c>
      <c r="L2450" s="67">
        <v>244</v>
      </c>
      <c r="M2450" s="67">
        <v>120</v>
      </c>
      <c r="N2450" s="67">
        <v>364</v>
      </c>
      <c r="O2450" s="67">
        <v>342</v>
      </c>
      <c r="P2450" s="26">
        <v>78.489000000000004</v>
      </c>
      <c r="Q2450" s="26">
        <v>0.22950000000000001</v>
      </c>
      <c r="R2450" s="27">
        <v>1.1511331546279861E-2</v>
      </c>
      <c r="S2450" s="67">
        <v>0</v>
      </c>
      <c r="T2450" s="25" t="s">
        <v>417</v>
      </c>
      <c r="U2450" s="25" t="s">
        <v>417</v>
      </c>
      <c r="V2450" s="25" t="s">
        <v>417</v>
      </c>
      <c r="W2450" s="24">
        <v>1</v>
      </c>
      <c r="X2450" s="24">
        <v>1</v>
      </c>
    </row>
    <row r="2451" spans="1:24" hidden="1" x14ac:dyDescent="0.35">
      <c r="A2451" t="str">
        <f t="shared" si="38"/>
        <v>5459BLEUCHS</v>
      </c>
      <c r="B2451" s="34">
        <v>5459</v>
      </c>
      <c r="C2451" s="31" t="s">
        <v>172</v>
      </c>
      <c r="D2451" s="31" t="s">
        <v>465</v>
      </c>
      <c r="E2451" s="31" t="s">
        <v>446</v>
      </c>
      <c r="F2451" s="32">
        <v>-0.46</v>
      </c>
      <c r="G2451" s="68">
        <v>-1.75</v>
      </c>
      <c r="H2451" s="32">
        <v>4.72</v>
      </c>
      <c r="I2451" s="32">
        <v>5.18</v>
      </c>
      <c r="J2451" s="68">
        <v>19.75</v>
      </c>
      <c r="K2451" s="68">
        <v>18</v>
      </c>
      <c r="L2451" s="68">
        <v>181</v>
      </c>
      <c r="M2451" s="68">
        <v>0</v>
      </c>
      <c r="N2451" s="68">
        <v>181</v>
      </c>
      <c r="O2451" s="68">
        <v>163</v>
      </c>
      <c r="P2451" s="32">
        <v>42.869</v>
      </c>
      <c r="Q2451" s="32">
        <v>0.26300000000000001</v>
      </c>
      <c r="R2451" s="33">
        <v>5.419113277885591E-3</v>
      </c>
      <c r="S2451" s="68">
        <v>0</v>
      </c>
      <c r="T2451" s="31" t="s">
        <v>417</v>
      </c>
      <c r="U2451" s="31" t="s">
        <v>417</v>
      </c>
      <c r="V2451" s="31" t="s">
        <v>417</v>
      </c>
      <c r="W2451" s="30">
        <v>1</v>
      </c>
      <c r="X2451" s="30">
        <v>1</v>
      </c>
    </row>
    <row r="2452" spans="1:24" hidden="1" x14ac:dyDescent="0.35">
      <c r="A2452" t="str">
        <f t="shared" si="38"/>
        <v>5480POWDERSU</v>
      </c>
      <c r="B2452" s="28">
        <v>5480</v>
      </c>
      <c r="C2452" s="25" t="s">
        <v>261</v>
      </c>
      <c r="D2452" s="25" t="s">
        <v>260</v>
      </c>
      <c r="E2452" s="25" t="s">
        <v>446</v>
      </c>
      <c r="F2452" s="26">
        <v>-0.46</v>
      </c>
      <c r="G2452" s="67">
        <v>-0.68</v>
      </c>
      <c r="H2452" s="26">
        <v>-0.19</v>
      </c>
      <c r="I2452" s="26">
        <v>0.27</v>
      </c>
      <c r="J2452" s="67">
        <v>0.39</v>
      </c>
      <c r="K2452" s="67">
        <v>-0.28000000000000003</v>
      </c>
      <c r="L2452" s="67">
        <v>8.5</v>
      </c>
      <c r="M2452" s="67">
        <v>0</v>
      </c>
      <c r="N2452" s="67">
        <v>8.5</v>
      </c>
      <c r="O2452" s="67">
        <v>8.8000000000000007</v>
      </c>
      <c r="P2452" s="26">
        <v>5.9109600000000002</v>
      </c>
      <c r="Q2452" s="26">
        <v>0.67169999999999996</v>
      </c>
      <c r="R2452" s="27">
        <v>9.2542048324309857E-4</v>
      </c>
      <c r="S2452" s="67">
        <v>0</v>
      </c>
      <c r="T2452" s="25" t="s">
        <v>417</v>
      </c>
      <c r="U2452" s="25" t="s">
        <v>417</v>
      </c>
      <c r="V2452" s="25" t="s">
        <v>417</v>
      </c>
      <c r="W2452" s="24">
        <v>1</v>
      </c>
      <c r="X2452" s="24">
        <v>1</v>
      </c>
    </row>
    <row r="2453" spans="1:24" hidden="1" x14ac:dyDescent="0.35">
      <c r="A2453" t="str">
        <f t="shared" si="38"/>
        <v>5480OREGANO</v>
      </c>
      <c r="B2453" s="34">
        <v>5480</v>
      </c>
      <c r="C2453" s="31" t="s">
        <v>234</v>
      </c>
      <c r="D2453" s="31" t="s">
        <v>233</v>
      </c>
      <c r="E2453" s="31" t="s">
        <v>446</v>
      </c>
      <c r="F2453" s="32">
        <v>-0.46</v>
      </c>
      <c r="G2453" s="68">
        <v>-0.13</v>
      </c>
      <c r="H2453" s="32">
        <v>3.42</v>
      </c>
      <c r="I2453" s="32">
        <v>3.88</v>
      </c>
      <c r="J2453" s="68">
        <v>1.1299999999999999</v>
      </c>
      <c r="K2453" s="68">
        <v>0.99</v>
      </c>
      <c r="L2453" s="68">
        <v>2</v>
      </c>
      <c r="M2453" s="68">
        <v>1</v>
      </c>
      <c r="N2453" s="68">
        <v>3</v>
      </c>
      <c r="O2453" s="68">
        <v>2</v>
      </c>
      <c r="P2453" s="32">
        <v>6.82</v>
      </c>
      <c r="Q2453" s="32">
        <v>3.41</v>
      </c>
      <c r="R2453" s="33">
        <v>1.0677398757085029E-3</v>
      </c>
      <c r="S2453" s="68">
        <v>0</v>
      </c>
      <c r="T2453" s="31" t="s">
        <v>417</v>
      </c>
      <c r="U2453" s="31" t="s">
        <v>417</v>
      </c>
      <c r="V2453" s="31" t="s">
        <v>417</v>
      </c>
      <c r="W2453" s="30">
        <v>1</v>
      </c>
      <c r="X2453" s="30">
        <v>1</v>
      </c>
    </row>
    <row r="2454" spans="1:24" hidden="1" x14ac:dyDescent="0.35">
      <c r="A2454" t="str">
        <f t="shared" si="38"/>
        <v>4293FETA</v>
      </c>
      <c r="B2454" s="28">
        <v>4293</v>
      </c>
      <c r="C2454" s="25" t="s">
        <v>107</v>
      </c>
      <c r="D2454" s="25" t="s">
        <v>201</v>
      </c>
      <c r="E2454" s="25" t="s">
        <v>446</v>
      </c>
      <c r="F2454" s="26">
        <v>0.45</v>
      </c>
      <c r="G2454" s="67">
        <v>0.13</v>
      </c>
      <c r="H2454" s="26">
        <v>14.36</v>
      </c>
      <c r="I2454" s="26">
        <v>13.91</v>
      </c>
      <c r="J2454" s="67">
        <v>4.07</v>
      </c>
      <c r="K2454" s="67">
        <v>4.2</v>
      </c>
      <c r="L2454" s="67">
        <v>5.26</v>
      </c>
      <c r="M2454" s="67">
        <v>6</v>
      </c>
      <c r="N2454" s="67">
        <v>11.26</v>
      </c>
      <c r="O2454" s="67">
        <v>7.07</v>
      </c>
      <c r="P2454" s="26">
        <v>24.226769000000001</v>
      </c>
      <c r="Q2454" s="26">
        <v>3.4266999999999999</v>
      </c>
      <c r="R2454" s="27">
        <v>4.8243052596659728E-3</v>
      </c>
      <c r="S2454" s="67">
        <v>0</v>
      </c>
      <c r="T2454" s="25" t="s">
        <v>417</v>
      </c>
      <c r="U2454" s="25" t="s">
        <v>417</v>
      </c>
      <c r="V2454" s="25" t="s">
        <v>417</v>
      </c>
      <c r="W2454" s="24">
        <v>1</v>
      </c>
      <c r="X2454" s="24">
        <v>1</v>
      </c>
    </row>
    <row r="2455" spans="1:24" hidden="1" x14ac:dyDescent="0.35">
      <c r="A2455" t="str">
        <f t="shared" si="38"/>
        <v>6194OREGANO</v>
      </c>
      <c r="B2455" s="34">
        <v>6194</v>
      </c>
      <c r="C2455" s="31" t="s">
        <v>234</v>
      </c>
      <c r="D2455" s="31" t="s">
        <v>233</v>
      </c>
      <c r="E2455" s="31" t="s">
        <v>446</v>
      </c>
      <c r="F2455" s="32">
        <v>-0.45</v>
      </c>
      <c r="G2455" s="68">
        <v>-0.13</v>
      </c>
      <c r="H2455" s="32">
        <v>2.56</v>
      </c>
      <c r="I2455" s="32">
        <v>3.01</v>
      </c>
      <c r="J2455" s="68">
        <v>0.88</v>
      </c>
      <c r="K2455" s="68">
        <v>0.75</v>
      </c>
      <c r="L2455" s="68">
        <v>2</v>
      </c>
      <c r="M2455" s="68">
        <v>1</v>
      </c>
      <c r="N2455" s="68">
        <v>3</v>
      </c>
      <c r="O2455" s="68">
        <v>2.25</v>
      </c>
      <c r="P2455" s="32">
        <v>7.6725000000000003</v>
      </c>
      <c r="Q2455" s="32">
        <v>3.41</v>
      </c>
      <c r="R2455" s="33">
        <v>1.1252620276577894E-3</v>
      </c>
      <c r="S2455" s="68">
        <v>0</v>
      </c>
      <c r="T2455" s="31" t="s">
        <v>417</v>
      </c>
      <c r="U2455" s="31" t="s">
        <v>417</v>
      </c>
      <c r="V2455" s="31" t="s">
        <v>417</v>
      </c>
      <c r="W2455" s="30">
        <v>1</v>
      </c>
      <c r="X2455" s="30">
        <v>1</v>
      </c>
    </row>
    <row r="2456" spans="1:24" hidden="1" x14ac:dyDescent="0.35">
      <c r="A2456" t="str">
        <f t="shared" si="38"/>
        <v>4293CAYNSAU</v>
      </c>
      <c r="B2456" s="28">
        <v>4293</v>
      </c>
      <c r="C2456" s="25" t="s">
        <v>54</v>
      </c>
      <c r="D2456" s="25" t="s">
        <v>221</v>
      </c>
      <c r="E2456" s="25" t="s">
        <v>446</v>
      </c>
      <c r="F2456" s="26">
        <v>-0.45</v>
      </c>
      <c r="G2456" s="67">
        <v>-0.14000000000000001</v>
      </c>
      <c r="H2456" s="26">
        <v>3.53</v>
      </c>
      <c r="I2456" s="26">
        <v>3.98</v>
      </c>
      <c r="J2456" s="67">
        <v>1.21</v>
      </c>
      <c r="K2456" s="67">
        <v>1.08</v>
      </c>
      <c r="L2456" s="67">
        <v>6.75</v>
      </c>
      <c r="M2456" s="67">
        <v>0</v>
      </c>
      <c r="N2456" s="67">
        <v>6.75</v>
      </c>
      <c r="O2456" s="67">
        <v>5.67</v>
      </c>
      <c r="P2456" s="26">
        <v>18.484200000000001</v>
      </c>
      <c r="Q2456" s="26">
        <v>3.26</v>
      </c>
      <c r="R2456" s="27">
        <v>3.6807806802763412E-3</v>
      </c>
      <c r="S2456" s="67">
        <v>0</v>
      </c>
      <c r="T2456" s="25" t="s">
        <v>417</v>
      </c>
      <c r="U2456" s="25" t="s">
        <v>417</v>
      </c>
      <c r="V2456" s="25" t="s">
        <v>417</v>
      </c>
      <c r="W2456" s="24">
        <v>1</v>
      </c>
      <c r="X2456" s="24">
        <v>1</v>
      </c>
    </row>
    <row r="2457" spans="1:24" hidden="1" x14ac:dyDescent="0.35">
      <c r="A2457" t="str">
        <f t="shared" si="38"/>
        <v>547710SCRDO</v>
      </c>
      <c r="B2457" s="34">
        <v>5477</v>
      </c>
      <c r="C2457" s="31" t="s">
        <v>101</v>
      </c>
      <c r="D2457" s="31" t="s">
        <v>196</v>
      </c>
      <c r="E2457" s="31" t="s">
        <v>446</v>
      </c>
      <c r="F2457" s="32">
        <v>-0.45</v>
      </c>
      <c r="G2457" s="68">
        <v>-1</v>
      </c>
      <c r="H2457" s="32">
        <v>24.65</v>
      </c>
      <c r="I2457" s="32">
        <v>25.1</v>
      </c>
      <c r="J2457" s="68">
        <v>59</v>
      </c>
      <c r="K2457" s="68">
        <v>58</v>
      </c>
      <c r="L2457" s="68">
        <v>32</v>
      </c>
      <c r="M2457" s="68">
        <v>40</v>
      </c>
      <c r="N2457" s="68">
        <v>72</v>
      </c>
      <c r="O2457" s="68">
        <v>14</v>
      </c>
      <c r="P2457" s="32">
        <v>5.95</v>
      </c>
      <c r="Q2457" s="32">
        <v>0.42499999999999999</v>
      </c>
      <c r="R2457" s="33">
        <v>1.7217657260221624E-3</v>
      </c>
      <c r="S2457" s="68">
        <v>0</v>
      </c>
      <c r="T2457" s="31" t="s">
        <v>417</v>
      </c>
      <c r="U2457" s="31" t="s">
        <v>417</v>
      </c>
      <c r="V2457" s="31" t="s">
        <v>417</v>
      </c>
      <c r="W2457" s="30">
        <v>1</v>
      </c>
      <c r="X2457" s="30">
        <v>1</v>
      </c>
    </row>
    <row r="2458" spans="1:24" hidden="1" x14ac:dyDescent="0.35">
      <c r="A2458" t="str">
        <f t="shared" si="38"/>
        <v>5459GARSAUC</v>
      </c>
      <c r="B2458" s="28">
        <v>5459</v>
      </c>
      <c r="C2458" s="25" t="s">
        <v>206</v>
      </c>
      <c r="D2458" s="25" t="s">
        <v>460</v>
      </c>
      <c r="E2458" s="25" t="s">
        <v>446</v>
      </c>
      <c r="F2458" s="26">
        <v>-0.45</v>
      </c>
      <c r="G2458" s="67">
        <v>-2</v>
      </c>
      <c r="H2458" s="26">
        <v>34.54</v>
      </c>
      <c r="I2458" s="26">
        <v>34.99</v>
      </c>
      <c r="J2458" s="67">
        <v>157</v>
      </c>
      <c r="K2458" s="67">
        <v>155</v>
      </c>
      <c r="L2458" s="67">
        <v>60</v>
      </c>
      <c r="M2458" s="67">
        <v>360</v>
      </c>
      <c r="N2458" s="67">
        <v>420</v>
      </c>
      <c r="O2458" s="67">
        <v>265</v>
      </c>
      <c r="P2458" s="26">
        <v>59.042000000000002</v>
      </c>
      <c r="Q2458" s="26">
        <v>0.2228</v>
      </c>
      <c r="R2458" s="27">
        <v>7.4635584257370371E-3</v>
      </c>
      <c r="S2458" s="67">
        <v>0</v>
      </c>
      <c r="T2458" s="25" t="s">
        <v>417</v>
      </c>
      <c r="U2458" s="25" t="s">
        <v>417</v>
      </c>
      <c r="V2458" s="25" t="s">
        <v>417</v>
      </c>
      <c r="W2458" s="24">
        <v>1</v>
      </c>
      <c r="X2458" s="24">
        <v>1</v>
      </c>
    </row>
    <row r="2459" spans="1:24" hidden="1" x14ac:dyDescent="0.35">
      <c r="A2459" t="str">
        <f t="shared" si="38"/>
        <v>5427GARSAUC</v>
      </c>
      <c r="B2459" s="34">
        <v>5427</v>
      </c>
      <c r="C2459" s="31" t="s">
        <v>206</v>
      </c>
      <c r="D2459" s="31" t="s">
        <v>460</v>
      </c>
      <c r="E2459" s="31" t="s">
        <v>446</v>
      </c>
      <c r="F2459" s="32">
        <v>-0.45</v>
      </c>
      <c r="G2459" s="68">
        <v>-2</v>
      </c>
      <c r="H2459" s="32">
        <v>62.39</v>
      </c>
      <c r="I2459" s="32">
        <v>62.84</v>
      </c>
      <c r="J2459" s="68">
        <v>282</v>
      </c>
      <c r="K2459" s="68">
        <v>280</v>
      </c>
      <c r="L2459" s="68">
        <v>120</v>
      </c>
      <c r="M2459" s="68">
        <v>360</v>
      </c>
      <c r="N2459" s="68">
        <v>480</v>
      </c>
      <c r="O2459" s="68">
        <v>200</v>
      </c>
      <c r="P2459" s="32">
        <v>44.56</v>
      </c>
      <c r="Q2459" s="32">
        <v>0.2228</v>
      </c>
      <c r="R2459" s="33">
        <v>7.0543021530803515E-3</v>
      </c>
      <c r="S2459" s="68">
        <v>0</v>
      </c>
      <c r="T2459" s="31" t="s">
        <v>417</v>
      </c>
      <c r="U2459" s="31" t="s">
        <v>417</v>
      </c>
      <c r="V2459" s="31" t="s">
        <v>417</v>
      </c>
      <c r="W2459" s="30">
        <v>1</v>
      </c>
      <c r="X2459" s="30">
        <v>1</v>
      </c>
    </row>
    <row r="2460" spans="1:24" hidden="1" x14ac:dyDescent="0.35">
      <c r="A2460" t="str">
        <f t="shared" si="38"/>
        <v>6167RANCHPK</v>
      </c>
      <c r="B2460" s="28">
        <v>6167</v>
      </c>
      <c r="C2460" s="25" t="s">
        <v>200</v>
      </c>
      <c r="D2460" s="25" t="s">
        <v>466</v>
      </c>
      <c r="E2460" s="25" t="s">
        <v>446</v>
      </c>
      <c r="F2460" s="26">
        <v>-0.45</v>
      </c>
      <c r="G2460" s="67">
        <v>-2</v>
      </c>
      <c r="H2460" s="26">
        <v>4.76</v>
      </c>
      <c r="I2460" s="26">
        <v>5.21</v>
      </c>
      <c r="J2460" s="67">
        <v>23</v>
      </c>
      <c r="K2460" s="67">
        <v>21</v>
      </c>
      <c r="L2460" s="67">
        <v>278</v>
      </c>
      <c r="M2460" s="67">
        <v>0</v>
      </c>
      <c r="N2460" s="67">
        <v>278</v>
      </c>
      <c r="O2460" s="67">
        <v>257</v>
      </c>
      <c r="P2460" s="26">
        <v>58.236199999999997</v>
      </c>
      <c r="Q2460" s="26">
        <v>0.2266</v>
      </c>
      <c r="R2460" s="27">
        <v>9.887042506208284E-3</v>
      </c>
      <c r="S2460" s="67">
        <v>0</v>
      </c>
      <c r="T2460" s="25" t="s">
        <v>417</v>
      </c>
      <c r="U2460" s="25" t="s">
        <v>417</v>
      </c>
      <c r="V2460" s="25" t="s">
        <v>417</v>
      </c>
      <c r="W2460" s="24">
        <v>1</v>
      </c>
      <c r="X2460" s="24">
        <v>1</v>
      </c>
    </row>
    <row r="2461" spans="1:24" hidden="1" x14ac:dyDescent="0.35">
      <c r="A2461" t="str">
        <f t="shared" si="38"/>
        <v>546210SCRDO</v>
      </c>
      <c r="B2461" s="34">
        <v>5462</v>
      </c>
      <c r="C2461" s="31" t="s">
        <v>101</v>
      </c>
      <c r="D2461" s="31" t="s">
        <v>196</v>
      </c>
      <c r="E2461" s="31" t="s">
        <v>446</v>
      </c>
      <c r="F2461" s="32">
        <v>0.44</v>
      </c>
      <c r="G2461" s="68">
        <v>1</v>
      </c>
      <c r="H2461" s="32">
        <v>33.6</v>
      </c>
      <c r="I2461" s="32">
        <v>33.159999999999997</v>
      </c>
      <c r="J2461" s="68">
        <v>78</v>
      </c>
      <c r="K2461" s="68">
        <v>79</v>
      </c>
      <c r="L2461" s="68">
        <v>36</v>
      </c>
      <c r="M2461" s="68">
        <v>70</v>
      </c>
      <c r="N2461" s="68">
        <v>106</v>
      </c>
      <c r="O2461" s="68">
        <v>27</v>
      </c>
      <c r="P2461" s="32">
        <v>11.475</v>
      </c>
      <c r="Q2461" s="32">
        <v>0.42499999999999999</v>
      </c>
      <c r="R2461" s="33">
        <v>1.9001518631175307E-3</v>
      </c>
      <c r="S2461" s="68">
        <v>0</v>
      </c>
      <c r="T2461" s="31" t="s">
        <v>417</v>
      </c>
      <c r="U2461" s="31" t="s">
        <v>417</v>
      </c>
      <c r="V2461" s="31" t="s">
        <v>417</v>
      </c>
      <c r="W2461" s="30">
        <v>1</v>
      </c>
      <c r="X2461" s="30">
        <v>1</v>
      </c>
    </row>
    <row r="2462" spans="1:24" hidden="1" x14ac:dyDescent="0.35">
      <c r="A2462" t="str">
        <f t="shared" si="38"/>
        <v>426910SCRDO</v>
      </c>
      <c r="B2462" s="28">
        <v>4269</v>
      </c>
      <c r="C2462" s="25" t="s">
        <v>101</v>
      </c>
      <c r="D2462" s="25" t="s">
        <v>196</v>
      </c>
      <c r="E2462" s="25" t="s">
        <v>446</v>
      </c>
      <c r="F2462" s="26">
        <v>-0.44</v>
      </c>
      <c r="G2462" s="67">
        <v>-1</v>
      </c>
      <c r="H2462" s="26">
        <v>14.03</v>
      </c>
      <c r="I2462" s="26">
        <v>14.47</v>
      </c>
      <c r="J2462" s="67">
        <v>34</v>
      </c>
      <c r="K2462" s="67">
        <v>33</v>
      </c>
      <c r="L2462" s="67">
        <v>23</v>
      </c>
      <c r="M2462" s="67">
        <v>50</v>
      </c>
      <c r="N2462" s="67">
        <v>73</v>
      </c>
      <c r="O2462" s="67">
        <v>40</v>
      </c>
      <c r="P2462" s="26">
        <v>17</v>
      </c>
      <c r="Q2462" s="26">
        <v>0.42499999999999999</v>
      </c>
      <c r="R2462" s="27">
        <v>3.1695527246519309E-3</v>
      </c>
      <c r="S2462" s="67">
        <v>0</v>
      </c>
      <c r="T2462" s="25" t="s">
        <v>417</v>
      </c>
      <c r="U2462" s="25" t="s">
        <v>417</v>
      </c>
      <c r="V2462" s="25" t="s">
        <v>417</v>
      </c>
      <c r="W2462" s="24">
        <v>1</v>
      </c>
      <c r="X2462" s="24">
        <v>1</v>
      </c>
    </row>
    <row r="2463" spans="1:24" hidden="1" x14ac:dyDescent="0.35">
      <c r="A2463" t="str">
        <f t="shared" si="38"/>
        <v>5465POWDERSU</v>
      </c>
      <c r="B2463" s="34">
        <v>5465</v>
      </c>
      <c r="C2463" s="31" t="s">
        <v>261</v>
      </c>
      <c r="D2463" s="31" t="s">
        <v>260</v>
      </c>
      <c r="E2463" s="31" t="s">
        <v>446</v>
      </c>
      <c r="F2463" s="32">
        <v>0.44</v>
      </c>
      <c r="G2463" s="68">
        <v>0.65</v>
      </c>
      <c r="H2463" s="32">
        <v>0.69</v>
      </c>
      <c r="I2463" s="32">
        <v>0.25</v>
      </c>
      <c r="J2463" s="68">
        <v>0.33</v>
      </c>
      <c r="K2463" s="68">
        <v>0.99</v>
      </c>
      <c r="L2463" s="68">
        <v>13</v>
      </c>
      <c r="M2463" s="68">
        <v>0</v>
      </c>
      <c r="N2463" s="68">
        <v>13</v>
      </c>
      <c r="O2463" s="68">
        <v>12</v>
      </c>
      <c r="P2463" s="32">
        <v>8.0603999999999996</v>
      </c>
      <c r="Q2463" s="32">
        <v>0.67169999999999996</v>
      </c>
      <c r="R2463" s="33">
        <v>9.850030583682624E-4</v>
      </c>
      <c r="S2463" s="68">
        <v>0</v>
      </c>
      <c r="T2463" s="31" t="s">
        <v>417</v>
      </c>
      <c r="U2463" s="31" t="s">
        <v>417</v>
      </c>
      <c r="V2463" s="31" t="s">
        <v>417</v>
      </c>
      <c r="W2463" s="30">
        <v>1</v>
      </c>
      <c r="X2463" s="30">
        <v>1</v>
      </c>
    </row>
    <row r="2464" spans="1:24" hidden="1" x14ac:dyDescent="0.35">
      <c r="A2464" t="str">
        <f t="shared" si="38"/>
        <v>4239SMANGP</v>
      </c>
      <c r="B2464" s="28">
        <v>4239</v>
      </c>
      <c r="C2464" s="25" t="s">
        <v>263</v>
      </c>
      <c r="D2464" s="25" t="s">
        <v>504</v>
      </c>
      <c r="E2464" s="25" t="s">
        <v>446</v>
      </c>
      <c r="F2464" s="26">
        <v>-0.44</v>
      </c>
      <c r="G2464" s="67">
        <v>-0.16</v>
      </c>
      <c r="H2464" s="26">
        <v>7.27</v>
      </c>
      <c r="I2464" s="26">
        <v>7.71</v>
      </c>
      <c r="J2464" s="67">
        <v>2.79</v>
      </c>
      <c r="K2464" s="67">
        <v>2.63</v>
      </c>
      <c r="L2464" s="67">
        <v>6.63</v>
      </c>
      <c r="M2464" s="67">
        <v>0</v>
      </c>
      <c r="N2464" s="67">
        <v>6.63</v>
      </c>
      <c r="O2464" s="67">
        <v>4</v>
      </c>
      <c r="P2464" s="26">
        <v>11.0932</v>
      </c>
      <c r="Q2464" s="26">
        <v>2.7732999999999999</v>
      </c>
      <c r="R2464" s="27">
        <v>2.4174607735761157E-3</v>
      </c>
      <c r="S2464" s="67">
        <v>0</v>
      </c>
      <c r="T2464" s="25" t="s">
        <v>417</v>
      </c>
      <c r="U2464" s="25" t="s">
        <v>417</v>
      </c>
      <c r="V2464" s="25" t="s">
        <v>417</v>
      </c>
      <c r="W2464" s="24">
        <v>1</v>
      </c>
      <c r="X2464" s="24">
        <v>1</v>
      </c>
    </row>
    <row r="2465" spans="1:24" hidden="1" x14ac:dyDescent="0.35">
      <c r="A2465" t="str">
        <f t="shared" si="38"/>
        <v>5462FETA</v>
      </c>
      <c r="B2465" s="34">
        <v>5462</v>
      </c>
      <c r="C2465" s="31" t="s">
        <v>107</v>
      </c>
      <c r="D2465" s="31" t="s">
        <v>201</v>
      </c>
      <c r="E2465" s="31" t="s">
        <v>446</v>
      </c>
      <c r="F2465" s="32">
        <v>-0.44</v>
      </c>
      <c r="G2465" s="68">
        <v>-0.13</v>
      </c>
      <c r="H2465" s="32">
        <v>29.13</v>
      </c>
      <c r="I2465" s="32">
        <v>29.57</v>
      </c>
      <c r="J2465" s="68">
        <v>8.64</v>
      </c>
      <c r="K2465" s="68">
        <v>8.51</v>
      </c>
      <c r="L2465" s="68">
        <v>12</v>
      </c>
      <c r="M2465" s="68">
        <v>6</v>
      </c>
      <c r="N2465" s="68">
        <v>18</v>
      </c>
      <c r="O2465" s="68">
        <v>9.5</v>
      </c>
      <c r="P2465" s="32">
        <v>32.553649999999998</v>
      </c>
      <c r="Q2465" s="32">
        <v>3.4266999999999999</v>
      </c>
      <c r="R2465" s="33">
        <v>5.3905776643813508E-3</v>
      </c>
      <c r="S2465" s="68">
        <v>0</v>
      </c>
      <c r="T2465" s="31" t="s">
        <v>417</v>
      </c>
      <c r="U2465" s="31" t="s">
        <v>417</v>
      </c>
      <c r="V2465" s="31" t="s">
        <v>417</v>
      </c>
      <c r="W2465" s="30">
        <v>1</v>
      </c>
      <c r="X2465" s="30">
        <v>1</v>
      </c>
    </row>
    <row r="2466" spans="1:24" hidden="1" x14ac:dyDescent="0.35">
      <c r="A2466" t="str">
        <f t="shared" si="38"/>
        <v>6182PENNE</v>
      </c>
      <c r="B2466" s="28">
        <v>6182</v>
      </c>
      <c r="C2466" s="25" t="s">
        <v>86</v>
      </c>
      <c r="D2466" s="25" t="s">
        <v>482</v>
      </c>
      <c r="E2466" s="25" t="s">
        <v>446</v>
      </c>
      <c r="F2466" s="26">
        <v>0.44</v>
      </c>
      <c r="G2466" s="67">
        <v>0.09</v>
      </c>
      <c r="H2466" s="26">
        <v>27.97</v>
      </c>
      <c r="I2466" s="26">
        <v>27.53</v>
      </c>
      <c r="J2466" s="67">
        <v>5.9</v>
      </c>
      <c r="K2466" s="67">
        <v>6</v>
      </c>
      <c r="L2466" s="67">
        <v>6</v>
      </c>
      <c r="M2466" s="67">
        <v>5</v>
      </c>
      <c r="N2466" s="67">
        <v>11</v>
      </c>
      <c r="O2466" s="67">
        <v>5</v>
      </c>
      <c r="P2466" s="26">
        <v>23.3</v>
      </c>
      <c r="Q2466" s="26">
        <v>4.66</v>
      </c>
      <c r="R2466" s="27">
        <v>3.8731103875690245E-3</v>
      </c>
      <c r="S2466" s="67">
        <v>0</v>
      </c>
      <c r="T2466" s="25" t="s">
        <v>417</v>
      </c>
      <c r="U2466" s="25" t="s">
        <v>417</v>
      </c>
      <c r="V2466" s="25" t="s">
        <v>417</v>
      </c>
      <c r="W2466" s="24">
        <v>1</v>
      </c>
      <c r="X2466" s="24">
        <v>1</v>
      </c>
    </row>
    <row r="2467" spans="1:24" hidden="1" x14ac:dyDescent="0.35">
      <c r="A2467" t="str">
        <f t="shared" si="38"/>
        <v>5423PENNE</v>
      </c>
      <c r="B2467" s="34">
        <v>5423</v>
      </c>
      <c r="C2467" s="31" t="s">
        <v>86</v>
      </c>
      <c r="D2467" s="31" t="s">
        <v>482</v>
      </c>
      <c r="E2467" s="31" t="s">
        <v>446</v>
      </c>
      <c r="F2467" s="32">
        <v>0.44</v>
      </c>
      <c r="G2467" s="68">
        <v>0.09</v>
      </c>
      <c r="H2467" s="32">
        <v>54.07</v>
      </c>
      <c r="I2467" s="32">
        <v>53.63</v>
      </c>
      <c r="J2467" s="68">
        <v>11.52</v>
      </c>
      <c r="K2467" s="68">
        <v>11.61</v>
      </c>
      <c r="L2467" s="68">
        <v>2.1</v>
      </c>
      <c r="M2467" s="68">
        <v>15</v>
      </c>
      <c r="N2467" s="68">
        <v>17.100000000000001</v>
      </c>
      <c r="O2467" s="68">
        <v>5.5</v>
      </c>
      <c r="P2467" s="32">
        <v>25.63</v>
      </c>
      <c r="Q2467" s="32">
        <v>4.66</v>
      </c>
      <c r="R2467" s="33">
        <v>5.7011791987171701E-3</v>
      </c>
      <c r="S2467" s="68">
        <v>0</v>
      </c>
      <c r="T2467" s="31" t="s">
        <v>417</v>
      </c>
      <c r="U2467" s="31" t="s">
        <v>417</v>
      </c>
      <c r="V2467" s="31" t="s">
        <v>417</v>
      </c>
      <c r="W2467" s="30">
        <v>1</v>
      </c>
      <c r="X2467" s="30">
        <v>1</v>
      </c>
    </row>
    <row r="2468" spans="1:24" hidden="1" x14ac:dyDescent="0.35">
      <c r="A2468" t="str">
        <f t="shared" si="38"/>
        <v>8724CAYNSAU</v>
      </c>
      <c r="B2468" s="28">
        <v>8724</v>
      </c>
      <c r="C2468" s="25" t="s">
        <v>54</v>
      </c>
      <c r="D2468" s="25" t="s">
        <v>221</v>
      </c>
      <c r="E2468" s="25" t="s">
        <v>446</v>
      </c>
      <c r="F2468" s="26">
        <v>0.43</v>
      </c>
      <c r="G2468" s="67">
        <v>0.13</v>
      </c>
      <c r="H2468" s="26">
        <v>5.71</v>
      </c>
      <c r="I2468" s="26">
        <v>5.28</v>
      </c>
      <c r="J2468" s="67">
        <v>1.62</v>
      </c>
      <c r="K2468" s="67">
        <v>1.75</v>
      </c>
      <c r="L2468" s="67">
        <v>13</v>
      </c>
      <c r="M2468" s="67">
        <v>0</v>
      </c>
      <c r="N2468" s="67">
        <v>13</v>
      </c>
      <c r="O2468" s="67">
        <v>11.25</v>
      </c>
      <c r="P2468" s="26">
        <v>36.674999999999997</v>
      </c>
      <c r="Q2468" s="26">
        <v>3.26</v>
      </c>
      <c r="R2468" s="27">
        <v>6.2658587732324971E-3</v>
      </c>
      <c r="S2468" s="67">
        <v>0</v>
      </c>
      <c r="T2468" s="25" t="s">
        <v>417</v>
      </c>
      <c r="U2468" s="25" t="s">
        <v>417</v>
      </c>
      <c r="V2468" s="25" t="s">
        <v>417</v>
      </c>
      <c r="W2468" s="24">
        <v>1</v>
      </c>
      <c r="X2468" s="24">
        <v>1</v>
      </c>
    </row>
    <row r="2469" spans="1:24" hidden="1" x14ac:dyDescent="0.35">
      <c r="A2469" t="str">
        <f t="shared" si="38"/>
        <v>4269CAYNSAU</v>
      </c>
      <c r="B2469" s="34">
        <v>4269</v>
      </c>
      <c r="C2469" s="31" t="s">
        <v>54</v>
      </c>
      <c r="D2469" s="31" t="s">
        <v>221</v>
      </c>
      <c r="E2469" s="31" t="s">
        <v>446</v>
      </c>
      <c r="F2469" s="32">
        <v>-0.43</v>
      </c>
      <c r="G2469" s="68">
        <v>-0.13</v>
      </c>
      <c r="H2469" s="32">
        <v>4.58</v>
      </c>
      <c r="I2469" s="32">
        <v>5.01</v>
      </c>
      <c r="J2469" s="68">
        <v>1.55</v>
      </c>
      <c r="K2469" s="68">
        <v>1.42</v>
      </c>
      <c r="L2469" s="68">
        <v>7.42</v>
      </c>
      <c r="M2469" s="68">
        <v>0</v>
      </c>
      <c r="N2469" s="68">
        <v>7.42</v>
      </c>
      <c r="O2469" s="68">
        <v>6.02</v>
      </c>
      <c r="P2469" s="32">
        <v>19.6252</v>
      </c>
      <c r="Q2469" s="32">
        <v>3.26</v>
      </c>
      <c r="R2469" s="33">
        <v>3.6590062430493574E-3</v>
      </c>
      <c r="S2469" s="68">
        <v>0</v>
      </c>
      <c r="T2469" s="31" t="s">
        <v>417</v>
      </c>
      <c r="U2469" s="31" t="s">
        <v>417</v>
      </c>
      <c r="V2469" s="31" t="s">
        <v>417</v>
      </c>
      <c r="W2469" s="30">
        <v>1</v>
      </c>
      <c r="X2469" s="30">
        <v>1</v>
      </c>
    </row>
    <row r="2470" spans="1:24" hidden="1" x14ac:dyDescent="0.35">
      <c r="A2470" t="str">
        <f t="shared" si="38"/>
        <v>4293GSHAKE</v>
      </c>
      <c r="B2470" s="28">
        <v>4293</v>
      </c>
      <c r="C2470" s="25" t="s">
        <v>208</v>
      </c>
      <c r="D2470" s="25" t="s">
        <v>207</v>
      </c>
      <c r="E2470" s="25" t="s">
        <v>446</v>
      </c>
      <c r="F2470" s="26">
        <v>0.43</v>
      </c>
      <c r="G2470" s="67">
        <v>0.18</v>
      </c>
      <c r="H2470" s="26">
        <v>0.6</v>
      </c>
      <c r="I2470" s="26">
        <v>0.17</v>
      </c>
      <c r="J2470" s="67">
        <v>0.08</v>
      </c>
      <c r="K2470" s="67">
        <v>0.26</v>
      </c>
      <c r="L2470" s="67">
        <v>2.25</v>
      </c>
      <c r="M2470" s="67">
        <v>0</v>
      </c>
      <c r="N2470" s="67">
        <v>2.25</v>
      </c>
      <c r="O2470" s="67">
        <v>2</v>
      </c>
      <c r="P2470" s="26">
        <v>4.82</v>
      </c>
      <c r="Q2470" s="26">
        <v>2.41</v>
      </c>
      <c r="R2470" s="27">
        <v>9.5981231965310714E-4</v>
      </c>
      <c r="S2470" s="67">
        <v>0</v>
      </c>
      <c r="T2470" s="25" t="s">
        <v>417</v>
      </c>
      <c r="U2470" s="25" t="s">
        <v>417</v>
      </c>
      <c r="V2470" s="25" t="s">
        <v>417</v>
      </c>
      <c r="W2470" s="24">
        <v>1</v>
      </c>
      <c r="X2470" s="24">
        <v>1</v>
      </c>
    </row>
    <row r="2471" spans="1:24" hidden="1" x14ac:dyDescent="0.35">
      <c r="A2471" t="str">
        <f t="shared" si="38"/>
        <v>5490GSHAKE</v>
      </c>
      <c r="B2471" s="34">
        <v>5490</v>
      </c>
      <c r="C2471" s="31" t="s">
        <v>208</v>
      </c>
      <c r="D2471" s="31" t="s">
        <v>207</v>
      </c>
      <c r="E2471" s="31" t="s">
        <v>446</v>
      </c>
      <c r="F2471" s="32">
        <v>-0.43</v>
      </c>
      <c r="G2471" s="68">
        <v>-0.18</v>
      </c>
      <c r="H2471" s="32">
        <v>0</v>
      </c>
      <c r="I2471" s="32">
        <v>0.43</v>
      </c>
      <c r="J2471" s="68">
        <v>0.18</v>
      </c>
      <c r="K2471" s="68">
        <v>0</v>
      </c>
      <c r="L2471" s="68">
        <v>1.9</v>
      </c>
      <c r="M2471" s="68">
        <v>0</v>
      </c>
      <c r="N2471" s="68">
        <v>1.9</v>
      </c>
      <c r="O2471" s="68">
        <v>1.9</v>
      </c>
      <c r="P2471" s="32">
        <v>4.5789999999999997</v>
      </c>
      <c r="Q2471" s="32">
        <v>2.41</v>
      </c>
      <c r="R2471" s="33">
        <v>6.9425003893500983E-4</v>
      </c>
      <c r="S2471" s="68">
        <v>0</v>
      </c>
      <c r="T2471" s="31" t="s">
        <v>417</v>
      </c>
      <c r="U2471" s="31" t="s">
        <v>417</v>
      </c>
      <c r="V2471" s="31" t="s">
        <v>417</v>
      </c>
      <c r="W2471" s="30">
        <v>1</v>
      </c>
      <c r="X2471" s="30">
        <v>1</v>
      </c>
    </row>
    <row r="2472" spans="1:24" hidden="1" x14ac:dyDescent="0.35">
      <c r="A2472" t="str">
        <f t="shared" si="38"/>
        <v>6118SMANGP</v>
      </c>
      <c r="B2472" s="28">
        <v>6118</v>
      </c>
      <c r="C2472" s="25" t="s">
        <v>263</v>
      </c>
      <c r="D2472" s="25" t="s">
        <v>504</v>
      </c>
      <c r="E2472" s="25" t="s">
        <v>446</v>
      </c>
      <c r="F2472" s="26">
        <v>-0.42</v>
      </c>
      <c r="G2472" s="67">
        <v>-0.15</v>
      </c>
      <c r="H2472" s="26">
        <v>2.62</v>
      </c>
      <c r="I2472" s="26">
        <v>3.04</v>
      </c>
      <c r="J2472" s="67">
        <v>1.1000000000000001</v>
      </c>
      <c r="K2472" s="67">
        <v>0.95</v>
      </c>
      <c r="L2472" s="67">
        <v>4.5599999999999996</v>
      </c>
      <c r="M2472" s="67">
        <v>0</v>
      </c>
      <c r="N2472" s="67">
        <v>4.5599999999999996</v>
      </c>
      <c r="O2472" s="67">
        <v>3.62</v>
      </c>
      <c r="P2472" s="26">
        <v>10.039346</v>
      </c>
      <c r="Q2472" s="26">
        <v>2.7732999999999999</v>
      </c>
      <c r="R2472" s="27">
        <v>1.9172057297095861E-3</v>
      </c>
      <c r="S2472" s="67">
        <v>0</v>
      </c>
      <c r="T2472" s="25" t="s">
        <v>417</v>
      </c>
      <c r="U2472" s="25" t="s">
        <v>417</v>
      </c>
      <c r="V2472" s="25" t="s">
        <v>417</v>
      </c>
      <c r="W2472" s="24">
        <v>1</v>
      </c>
      <c r="X2472" s="24">
        <v>1</v>
      </c>
    </row>
    <row r="2473" spans="1:24" hidden="1" x14ac:dyDescent="0.35">
      <c r="A2473" t="str">
        <f t="shared" si="38"/>
        <v>5477RANDRE</v>
      </c>
      <c r="B2473" s="34">
        <v>5477</v>
      </c>
      <c r="C2473" s="31" t="s">
        <v>245</v>
      </c>
      <c r="D2473" s="31" t="s">
        <v>497</v>
      </c>
      <c r="E2473" s="31" t="s">
        <v>446</v>
      </c>
      <c r="F2473" s="32">
        <v>0.42</v>
      </c>
      <c r="G2473" s="68">
        <v>0.15</v>
      </c>
      <c r="H2473" s="32">
        <v>8.31</v>
      </c>
      <c r="I2473" s="32">
        <v>7.89</v>
      </c>
      <c r="J2473" s="68">
        <v>2.78</v>
      </c>
      <c r="K2473" s="68">
        <v>2.92</v>
      </c>
      <c r="L2473" s="68">
        <v>2.58</v>
      </c>
      <c r="M2473" s="68">
        <v>8</v>
      </c>
      <c r="N2473" s="68">
        <v>10.58</v>
      </c>
      <c r="O2473" s="68">
        <v>7.67</v>
      </c>
      <c r="P2473" s="32">
        <v>21.868704000000001</v>
      </c>
      <c r="Q2473" s="32">
        <v>2.8512</v>
      </c>
      <c r="R2473" s="33">
        <v>6.3281991629787846E-3</v>
      </c>
      <c r="S2473" s="68">
        <v>0</v>
      </c>
      <c r="T2473" s="31" t="s">
        <v>417</v>
      </c>
      <c r="U2473" s="31" t="s">
        <v>417</v>
      </c>
      <c r="V2473" s="31" t="s">
        <v>417</v>
      </c>
      <c r="W2473" s="30">
        <v>1</v>
      </c>
      <c r="X2473" s="30">
        <v>1</v>
      </c>
    </row>
    <row r="2474" spans="1:24" hidden="1" x14ac:dyDescent="0.35">
      <c r="A2474" t="str">
        <f t="shared" si="38"/>
        <v>4269SMANGP</v>
      </c>
      <c r="B2474" s="28">
        <v>4269</v>
      </c>
      <c r="C2474" s="25" t="s">
        <v>263</v>
      </c>
      <c r="D2474" s="25" t="s">
        <v>504</v>
      </c>
      <c r="E2474" s="25" t="s">
        <v>446</v>
      </c>
      <c r="F2474" s="26">
        <v>-0.42</v>
      </c>
      <c r="G2474" s="67">
        <v>-0.15</v>
      </c>
      <c r="H2474" s="26">
        <v>4.79</v>
      </c>
      <c r="I2474" s="26">
        <v>5.21</v>
      </c>
      <c r="J2474" s="67">
        <v>1.89</v>
      </c>
      <c r="K2474" s="67">
        <v>1.74</v>
      </c>
      <c r="L2474" s="67">
        <v>2.29</v>
      </c>
      <c r="M2474" s="67">
        <v>6</v>
      </c>
      <c r="N2474" s="67">
        <v>8.2899999999999991</v>
      </c>
      <c r="O2474" s="67">
        <v>6.56</v>
      </c>
      <c r="P2474" s="26">
        <v>18.192848000000001</v>
      </c>
      <c r="Q2474" s="26">
        <v>2.7732999999999999</v>
      </c>
      <c r="R2474" s="27">
        <v>3.3919524086810844E-3</v>
      </c>
      <c r="S2474" s="67">
        <v>0</v>
      </c>
      <c r="T2474" s="25" t="s">
        <v>417</v>
      </c>
      <c r="U2474" s="25" t="s">
        <v>417</v>
      </c>
      <c r="V2474" s="25" t="s">
        <v>417</v>
      </c>
      <c r="W2474" s="24">
        <v>1</v>
      </c>
      <c r="X2474" s="24">
        <v>1</v>
      </c>
    </row>
    <row r="2475" spans="1:24" hidden="1" x14ac:dyDescent="0.35">
      <c r="A2475" t="str">
        <f t="shared" si="38"/>
        <v>5459BANAPEP</v>
      </c>
      <c r="B2475" s="34">
        <v>5459</v>
      </c>
      <c r="C2475" s="31" t="s">
        <v>87</v>
      </c>
      <c r="D2475" s="31" t="s">
        <v>170</v>
      </c>
      <c r="E2475" s="31" t="s">
        <v>446</v>
      </c>
      <c r="F2475" s="32">
        <v>0.42</v>
      </c>
      <c r="G2475" s="68">
        <v>7.0000000000000007E-2</v>
      </c>
      <c r="H2475" s="32">
        <v>8.9</v>
      </c>
      <c r="I2475" s="32">
        <v>8.48</v>
      </c>
      <c r="J2475" s="68">
        <v>1.31</v>
      </c>
      <c r="K2475" s="68">
        <v>1.38</v>
      </c>
      <c r="L2475" s="68">
        <v>11</v>
      </c>
      <c r="M2475" s="68">
        <v>0</v>
      </c>
      <c r="N2475" s="68">
        <v>11</v>
      </c>
      <c r="O2475" s="68">
        <v>9.6</v>
      </c>
      <c r="P2475" s="32">
        <v>61.01952</v>
      </c>
      <c r="Q2475" s="32">
        <v>6.3562000000000003</v>
      </c>
      <c r="R2475" s="33">
        <v>7.7135387119411552E-3</v>
      </c>
      <c r="S2475" s="68">
        <v>0</v>
      </c>
      <c r="T2475" s="31" t="s">
        <v>417</v>
      </c>
      <c r="U2475" s="31" t="s">
        <v>417</v>
      </c>
      <c r="V2475" s="31" t="s">
        <v>417</v>
      </c>
      <c r="W2475" s="30">
        <v>1</v>
      </c>
      <c r="X2475" s="30">
        <v>1</v>
      </c>
    </row>
    <row r="2476" spans="1:24" hidden="1" x14ac:dyDescent="0.35">
      <c r="A2476" t="str">
        <f t="shared" si="38"/>
        <v>5469BOXLIN</v>
      </c>
      <c r="B2476" s="28">
        <v>5469</v>
      </c>
      <c r="C2476" s="25" t="s">
        <v>252</v>
      </c>
      <c r="D2476" s="25" t="s">
        <v>251</v>
      </c>
      <c r="E2476" s="25" t="s">
        <v>446</v>
      </c>
      <c r="F2476" s="26">
        <v>0.42</v>
      </c>
      <c r="G2476" s="67">
        <v>10</v>
      </c>
      <c r="H2476" s="26">
        <v>2.35</v>
      </c>
      <c r="I2476" s="26">
        <v>1.93</v>
      </c>
      <c r="J2476" s="67">
        <v>46</v>
      </c>
      <c r="K2476" s="67">
        <v>56</v>
      </c>
      <c r="L2476" s="67">
        <v>350</v>
      </c>
      <c r="M2476" s="67">
        <v>0</v>
      </c>
      <c r="N2476" s="67">
        <v>350</v>
      </c>
      <c r="O2476" s="67">
        <v>294</v>
      </c>
      <c r="P2476" s="26">
        <v>12.3774</v>
      </c>
      <c r="Q2476" s="26">
        <v>4.2099999999999999E-2</v>
      </c>
      <c r="R2476" s="27">
        <v>1.7963656011966481E-3</v>
      </c>
      <c r="S2476" s="67">
        <v>0</v>
      </c>
      <c r="T2476" s="25" t="s">
        <v>417</v>
      </c>
      <c r="U2476" s="25" t="s">
        <v>417</v>
      </c>
      <c r="V2476" s="25" t="s">
        <v>417</v>
      </c>
      <c r="W2476" s="24">
        <v>1</v>
      </c>
      <c r="X2476" s="24">
        <v>1</v>
      </c>
    </row>
    <row r="2477" spans="1:24" hidden="1" x14ac:dyDescent="0.35">
      <c r="A2477" t="str">
        <f t="shared" si="38"/>
        <v>611814PIZBO</v>
      </c>
      <c r="B2477" s="34">
        <v>6118</v>
      </c>
      <c r="C2477" s="31" t="s">
        <v>178</v>
      </c>
      <c r="D2477" s="31" t="s">
        <v>177</v>
      </c>
      <c r="E2477" s="31" t="s">
        <v>446</v>
      </c>
      <c r="F2477" s="32">
        <v>0.41</v>
      </c>
      <c r="G2477" s="68">
        <v>1</v>
      </c>
      <c r="H2477" s="32">
        <v>176.4</v>
      </c>
      <c r="I2477" s="32">
        <v>175.99</v>
      </c>
      <c r="J2477" s="68">
        <v>438</v>
      </c>
      <c r="K2477" s="68">
        <v>439</v>
      </c>
      <c r="L2477" s="68">
        <v>460</v>
      </c>
      <c r="M2477" s="68">
        <v>200</v>
      </c>
      <c r="N2477" s="68">
        <v>660</v>
      </c>
      <c r="O2477" s="68">
        <v>221</v>
      </c>
      <c r="P2477" s="32">
        <v>88.797799999999995</v>
      </c>
      <c r="Q2477" s="32">
        <v>0.40179999999999999</v>
      </c>
      <c r="R2477" s="33">
        <v>1.6957643550247783E-2</v>
      </c>
      <c r="S2477" s="68">
        <v>0</v>
      </c>
      <c r="T2477" s="31" t="s">
        <v>417</v>
      </c>
      <c r="U2477" s="31" t="s">
        <v>417</v>
      </c>
      <c r="V2477" s="31" t="s">
        <v>417</v>
      </c>
      <c r="W2477" s="30">
        <v>1</v>
      </c>
      <c r="X2477" s="30">
        <v>1</v>
      </c>
    </row>
    <row r="2478" spans="1:24" hidden="1" x14ac:dyDescent="0.35">
      <c r="A2478" t="str">
        <f t="shared" si="38"/>
        <v>5490EZBOX</v>
      </c>
      <c r="B2478" s="28">
        <v>5490</v>
      </c>
      <c r="C2478" s="25" t="s">
        <v>458</v>
      </c>
      <c r="D2478" s="25" t="s">
        <v>459</v>
      </c>
      <c r="E2478" s="25" t="s">
        <v>446</v>
      </c>
      <c r="F2478" s="26">
        <v>-0.41</v>
      </c>
      <c r="G2478" s="67">
        <v>-2</v>
      </c>
      <c r="H2478" s="26">
        <v>140.6</v>
      </c>
      <c r="I2478" s="26">
        <v>141.01</v>
      </c>
      <c r="J2478" s="67">
        <v>685</v>
      </c>
      <c r="K2478" s="67">
        <v>683</v>
      </c>
      <c r="L2478" s="67">
        <v>2380</v>
      </c>
      <c r="M2478" s="67">
        <v>0</v>
      </c>
      <c r="N2478" s="67">
        <v>2380</v>
      </c>
      <c r="O2478" s="67">
        <v>1697</v>
      </c>
      <c r="P2478" s="26">
        <v>349.24259999999998</v>
      </c>
      <c r="Q2478" s="26">
        <v>0.20580000000000001</v>
      </c>
      <c r="R2478" s="27">
        <v>5.2950794638079071E-2</v>
      </c>
      <c r="S2478" s="67">
        <v>0</v>
      </c>
      <c r="T2478" s="25" t="s">
        <v>417</v>
      </c>
      <c r="U2478" s="25" t="s">
        <v>417</v>
      </c>
      <c r="V2478" s="25" t="s">
        <v>417</v>
      </c>
      <c r="W2478" s="24">
        <v>1</v>
      </c>
      <c r="X2478" s="24">
        <v>1</v>
      </c>
    </row>
    <row r="2479" spans="1:24" hidden="1" x14ac:dyDescent="0.35">
      <c r="A2479" t="str">
        <f t="shared" si="38"/>
        <v>5490ITSHAKE</v>
      </c>
      <c r="B2479" s="34">
        <v>5490</v>
      </c>
      <c r="C2479" s="31" t="s">
        <v>89</v>
      </c>
      <c r="D2479" s="31" t="s">
        <v>240</v>
      </c>
      <c r="E2479" s="31" t="s">
        <v>446</v>
      </c>
      <c r="F2479" s="32">
        <v>0.41</v>
      </c>
      <c r="G2479" s="68">
        <v>0.05</v>
      </c>
      <c r="H2479" s="32">
        <v>43.89</v>
      </c>
      <c r="I2479" s="32">
        <v>43.48</v>
      </c>
      <c r="J2479" s="68">
        <v>4.8499999999999996</v>
      </c>
      <c r="K2479" s="68">
        <v>4.9000000000000004</v>
      </c>
      <c r="L2479" s="68">
        <v>6.42</v>
      </c>
      <c r="M2479" s="68">
        <v>6</v>
      </c>
      <c r="N2479" s="68">
        <v>12.42</v>
      </c>
      <c r="O2479" s="68">
        <v>7.53</v>
      </c>
      <c r="P2479" s="32">
        <v>67.418349000000006</v>
      </c>
      <c r="Q2479" s="32">
        <v>8.9533000000000005</v>
      </c>
      <c r="R2479" s="33">
        <v>1.022170592229397E-2</v>
      </c>
      <c r="S2479" s="68">
        <v>0</v>
      </c>
      <c r="T2479" s="31" t="s">
        <v>417</v>
      </c>
      <c r="U2479" s="31" t="s">
        <v>417</v>
      </c>
      <c r="V2479" s="31" t="s">
        <v>417</v>
      </c>
      <c r="W2479" s="30">
        <v>1</v>
      </c>
      <c r="X2479" s="30">
        <v>1</v>
      </c>
    </row>
    <row r="2480" spans="1:24" hidden="1" x14ac:dyDescent="0.35">
      <c r="A2480" t="str">
        <f t="shared" si="38"/>
        <v>5490PROV</v>
      </c>
      <c r="B2480" s="28">
        <v>5490</v>
      </c>
      <c r="C2480" s="25" t="s">
        <v>112</v>
      </c>
      <c r="D2480" s="25" t="s">
        <v>255</v>
      </c>
      <c r="E2480" s="25" t="s">
        <v>446</v>
      </c>
      <c r="F2480" s="26">
        <v>-0.41</v>
      </c>
      <c r="G2480" s="67">
        <v>-0.16</v>
      </c>
      <c r="H2480" s="26">
        <v>24.78</v>
      </c>
      <c r="I2480" s="26">
        <v>25.19</v>
      </c>
      <c r="J2480" s="67">
        <v>10.050000000000001</v>
      </c>
      <c r="K2480" s="67">
        <v>9.89</v>
      </c>
      <c r="L2480" s="67">
        <v>12.17</v>
      </c>
      <c r="M2480" s="67">
        <v>9</v>
      </c>
      <c r="N2480" s="67">
        <v>21.17</v>
      </c>
      <c r="O2480" s="67">
        <v>11.27</v>
      </c>
      <c r="P2480" s="26">
        <v>28.224588000000001</v>
      </c>
      <c r="Q2480" s="26">
        <v>2.5044</v>
      </c>
      <c r="R2480" s="27">
        <v>4.2793014452772683E-3</v>
      </c>
      <c r="S2480" s="67">
        <v>0</v>
      </c>
      <c r="T2480" s="25" t="s">
        <v>417</v>
      </c>
      <c r="U2480" s="25" t="s">
        <v>417</v>
      </c>
      <c r="V2480" s="25" t="s">
        <v>417</v>
      </c>
      <c r="W2480" s="24">
        <v>1</v>
      </c>
      <c r="X2480" s="24">
        <v>1</v>
      </c>
    </row>
    <row r="2481" spans="1:24" hidden="1" x14ac:dyDescent="0.35">
      <c r="A2481" t="str">
        <f t="shared" si="38"/>
        <v>4391BACON</v>
      </c>
      <c r="B2481" s="34">
        <v>4391</v>
      </c>
      <c r="C2481" s="31" t="s">
        <v>17</v>
      </c>
      <c r="D2481" s="31" t="s">
        <v>167</v>
      </c>
      <c r="E2481" s="31" t="s">
        <v>446</v>
      </c>
      <c r="F2481" s="32">
        <v>0.4</v>
      </c>
      <c r="G2481" s="68">
        <v>0.08</v>
      </c>
      <c r="H2481" s="32">
        <v>60.6</v>
      </c>
      <c r="I2481" s="32">
        <v>60.2</v>
      </c>
      <c r="J2481" s="68">
        <v>9.92</v>
      </c>
      <c r="K2481" s="68">
        <v>10</v>
      </c>
      <c r="L2481" s="68">
        <v>11</v>
      </c>
      <c r="M2481" s="68">
        <v>10</v>
      </c>
      <c r="N2481" s="68">
        <v>21</v>
      </c>
      <c r="O2481" s="68">
        <v>11</v>
      </c>
      <c r="P2481" s="32">
        <v>66.66</v>
      </c>
      <c r="Q2481" s="32">
        <v>6.06</v>
      </c>
      <c r="R2481" s="33">
        <v>1.4856580840159036E-2</v>
      </c>
      <c r="S2481" s="68">
        <v>0</v>
      </c>
      <c r="T2481" s="31" t="s">
        <v>417</v>
      </c>
      <c r="U2481" s="31" t="s">
        <v>417</v>
      </c>
      <c r="V2481" s="31" t="s">
        <v>417</v>
      </c>
      <c r="W2481" s="30">
        <v>1</v>
      </c>
      <c r="X2481" s="30">
        <v>1</v>
      </c>
    </row>
    <row r="2482" spans="1:24" hidden="1" x14ac:dyDescent="0.35">
      <c r="A2482" t="str">
        <f t="shared" si="38"/>
        <v>5427FPBOWL</v>
      </c>
      <c r="B2482" s="28">
        <v>5427</v>
      </c>
      <c r="C2482" s="25" t="s">
        <v>164</v>
      </c>
      <c r="D2482" s="25" t="s">
        <v>163</v>
      </c>
      <c r="E2482" s="25" t="s">
        <v>446</v>
      </c>
      <c r="F2482" s="26">
        <v>-0.4</v>
      </c>
      <c r="G2482" s="67">
        <v>-3</v>
      </c>
      <c r="H2482" s="26">
        <v>16.84</v>
      </c>
      <c r="I2482" s="26">
        <v>17.239999999999998</v>
      </c>
      <c r="J2482" s="67">
        <v>128</v>
      </c>
      <c r="K2482" s="67">
        <v>125</v>
      </c>
      <c r="L2482" s="67">
        <v>500</v>
      </c>
      <c r="M2482" s="67">
        <v>0</v>
      </c>
      <c r="N2482" s="67">
        <v>500</v>
      </c>
      <c r="O2482" s="67">
        <v>375</v>
      </c>
      <c r="P2482" s="26">
        <v>50.512500000000003</v>
      </c>
      <c r="Q2482" s="26">
        <v>0.13469999999999999</v>
      </c>
      <c r="R2482" s="27">
        <v>7.9966435706344541E-3</v>
      </c>
      <c r="S2482" s="67">
        <v>0</v>
      </c>
      <c r="T2482" s="25" t="s">
        <v>417</v>
      </c>
      <c r="U2482" s="25" t="s">
        <v>417</v>
      </c>
      <c r="V2482" s="25" t="s">
        <v>417</v>
      </c>
      <c r="W2482" s="24">
        <v>1</v>
      </c>
      <c r="X2482" s="24">
        <v>1</v>
      </c>
    </row>
    <row r="2483" spans="1:24" hidden="1" x14ac:dyDescent="0.35">
      <c r="A2483" t="str">
        <f t="shared" si="38"/>
        <v>547714PIZBO</v>
      </c>
      <c r="B2483" s="34">
        <v>5477</v>
      </c>
      <c r="C2483" s="31" t="s">
        <v>178</v>
      </c>
      <c r="D2483" s="31" t="s">
        <v>177</v>
      </c>
      <c r="E2483" s="31" t="s">
        <v>446</v>
      </c>
      <c r="F2483" s="32">
        <v>-0.4</v>
      </c>
      <c r="G2483" s="68">
        <v>-1</v>
      </c>
      <c r="H2483" s="32">
        <v>117.74</v>
      </c>
      <c r="I2483" s="32">
        <v>118.14</v>
      </c>
      <c r="J2483" s="68">
        <v>294</v>
      </c>
      <c r="K2483" s="68">
        <v>293</v>
      </c>
      <c r="L2483" s="68">
        <v>301</v>
      </c>
      <c r="M2483" s="68">
        <v>200</v>
      </c>
      <c r="N2483" s="68">
        <v>501</v>
      </c>
      <c r="O2483" s="68">
        <v>208</v>
      </c>
      <c r="P2483" s="32">
        <v>83.574399999999997</v>
      </c>
      <c r="Q2483" s="32">
        <v>0.40179999999999999</v>
      </c>
      <c r="R2483" s="33">
        <v>2.4184123948380942E-2</v>
      </c>
      <c r="S2483" s="68">
        <v>0</v>
      </c>
      <c r="T2483" s="31" t="s">
        <v>417</v>
      </c>
      <c r="U2483" s="31" t="s">
        <v>417</v>
      </c>
      <c r="V2483" s="31" t="s">
        <v>417</v>
      </c>
      <c r="W2483" s="30">
        <v>1</v>
      </c>
      <c r="X2483" s="30">
        <v>1</v>
      </c>
    </row>
    <row r="2484" spans="1:24" hidden="1" x14ac:dyDescent="0.35">
      <c r="A2484" t="str">
        <f t="shared" si="38"/>
        <v>545714PIZBO</v>
      </c>
      <c r="B2484" s="28">
        <v>5457</v>
      </c>
      <c r="C2484" s="25" t="s">
        <v>178</v>
      </c>
      <c r="D2484" s="25" t="s">
        <v>177</v>
      </c>
      <c r="E2484" s="25" t="s">
        <v>446</v>
      </c>
      <c r="F2484" s="26">
        <v>-0.4</v>
      </c>
      <c r="G2484" s="67">
        <v>-1</v>
      </c>
      <c r="H2484" s="26">
        <v>184.04</v>
      </c>
      <c r="I2484" s="26">
        <v>184.44</v>
      </c>
      <c r="J2484" s="67">
        <v>459</v>
      </c>
      <c r="K2484" s="67">
        <v>458</v>
      </c>
      <c r="L2484" s="67">
        <v>511</v>
      </c>
      <c r="M2484" s="67">
        <v>550</v>
      </c>
      <c r="N2484" s="67">
        <v>1061</v>
      </c>
      <c r="O2484" s="67">
        <v>603</v>
      </c>
      <c r="P2484" s="26">
        <v>242.28540000000001</v>
      </c>
      <c r="Q2484" s="26">
        <v>0.40179999999999999</v>
      </c>
      <c r="R2484" s="27">
        <v>2.9455640457400352E-2</v>
      </c>
      <c r="S2484" s="67">
        <v>0</v>
      </c>
      <c r="T2484" s="25" t="s">
        <v>417</v>
      </c>
      <c r="U2484" s="25" t="s">
        <v>417</v>
      </c>
      <c r="V2484" s="25" t="s">
        <v>417</v>
      </c>
      <c r="W2484" s="24">
        <v>1</v>
      </c>
      <c r="X2484" s="24">
        <v>1</v>
      </c>
    </row>
    <row r="2485" spans="1:24" hidden="1" x14ac:dyDescent="0.35">
      <c r="A2485" t="str">
        <f t="shared" si="38"/>
        <v>542714PIZBO</v>
      </c>
      <c r="B2485" s="34">
        <v>5427</v>
      </c>
      <c r="C2485" s="31" t="s">
        <v>178</v>
      </c>
      <c r="D2485" s="31" t="s">
        <v>177</v>
      </c>
      <c r="E2485" s="31" t="s">
        <v>446</v>
      </c>
      <c r="F2485" s="32">
        <v>0.4</v>
      </c>
      <c r="G2485" s="68">
        <v>1</v>
      </c>
      <c r="H2485" s="32">
        <v>263.19</v>
      </c>
      <c r="I2485" s="32">
        <v>262.79000000000002</v>
      </c>
      <c r="J2485" s="68">
        <v>654</v>
      </c>
      <c r="K2485" s="68">
        <v>655</v>
      </c>
      <c r="L2485" s="68">
        <v>555</v>
      </c>
      <c r="M2485" s="68">
        <v>200</v>
      </c>
      <c r="N2485" s="68">
        <v>755</v>
      </c>
      <c r="O2485" s="68">
        <v>100</v>
      </c>
      <c r="P2485" s="32">
        <v>40.18</v>
      </c>
      <c r="Q2485" s="32">
        <v>0.40179999999999999</v>
      </c>
      <c r="R2485" s="33">
        <v>6.3609035123601554E-3</v>
      </c>
      <c r="S2485" s="68">
        <v>0</v>
      </c>
      <c r="T2485" s="31" t="s">
        <v>417</v>
      </c>
      <c r="U2485" s="31" t="s">
        <v>417</v>
      </c>
      <c r="V2485" s="31" t="s">
        <v>417</v>
      </c>
      <c r="W2485" s="30">
        <v>1</v>
      </c>
      <c r="X2485" s="30">
        <v>1</v>
      </c>
    </row>
    <row r="2486" spans="1:24" hidden="1" x14ac:dyDescent="0.35">
      <c r="A2486" t="str">
        <f t="shared" si="38"/>
        <v>4283PANLIN9</v>
      </c>
      <c r="B2486" s="28">
        <v>4283</v>
      </c>
      <c r="C2486" s="25" t="s">
        <v>230</v>
      </c>
      <c r="D2486" s="25" t="s">
        <v>229</v>
      </c>
      <c r="E2486" s="25" t="s">
        <v>446</v>
      </c>
      <c r="F2486" s="26">
        <v>0.4</v>
      </c>
      <c r="G2486" s="67">
        <v>6</v>
      </c>
      <c r="H2486" s="26">
        <v>16.02</v>
      </c>
      <c r="I2486" s="26">
        <v>15.62</v>
      </c>
      <c r="J2486" s="67">
        <v>232</v>
      </c>
      <c r="K2486" s="67">
        <v>238</v>
      </c>
      <c r="L2486" s="67">
        <v>238</v>
      </c>
      <c r="M2486" s="67">
        <v>200</v>
      </c>
      <c r="N2486" s="67">
        <v>438</v>
      </c>
      <c r="O2486" s="67">
        <v>200</v>
      </c>
      <c r="P2486" s="26">
        <v>13.48</v>
      </c>
      <c r="Q2486" s="26">
        <v>6.7400000000000002E-2</v>
      </c>
      <c r="R2486" s="27">
        <v>2.541422739730635E-3</v>
      </c>
      <c r="S2486" s="67">
        <v>0</v>
      </c>
      <c r="T2486" s="25" t="s">
        <v>417</v>
      </c>
      <c r="U2486" s="25" t="s">
        <v>417</v>
      </c>
      <c r="V2486" s="25" t="s">
        <v>417</v>
      </c>
      <c r="W2486" s="24">
        <v>1</v>
      </c>
      <c r="X2486" s="24">
        <v>1</v>
      </c>
    </row>
    <row r="2487" spans="1:24" hidden="1" x14ac:dyDescent="0.35">
      <c r="A2487" t="str">
        <f t="shared" si="38"/>
        <v>8724SMANGP</v>
      </c>
      <c r="B2487" s="34">
        <v>8724</v>
      </c>
      <c r="C2487" s="31" t="s">
        <v>263</v>
      </c>
      <c r="D2487" s="31" t="s">
        <v>504</v>
      </c>
      <c r="E2487" s="31" t="s">
        <v>446</v>
      </c>
      <c r="F2487" s="32">
        <v>0.39</v>
      </c>
      <c r="G2487" s="68">
        <v>0.14000000000000001</v>
      </c>
      <c r="H2487" s="32">
        <v>6.41</v>
      </c>
      <c r="I2487" s="32">
        <v>6.02</v>
      </c>
      <c r="J2487" s="68">
        <v>2.17</v>
      </c>
      <c r="K2487" s="68">
        <v>2.31</v>
      </c>
      <c r="L2487" s="68">
        <v>5.25</v>
      </c>
      <c r="M2487" s="68">
        <v>0</v>
      </c>
      <c r="N2487" s="68">
        <v>5.25</v>
      </c>
      <c r="O2487" s="68">
        <v>2.94</v>
      </c>
      <c r="P2487" s="32">
        <v>8.1535019999999996</v>
      </c>
      <c r="Q2487" s="32">
        <v>2.7732999999999999</v>
      </c>
      <c r="R2487" s="33">
        <v>1.3930113712138708E-3</v>
      </c>
      <c r="S2487" s="68">
        <v>0</v>
      </c>
      <c r="T2487" s="31" t="s">
        <v>417</v>
      </c>
      <c r="U2487" s="31" t="s">
        <v>417</v>
      </c>
      <c r="V2487" s="31" t="s">
        <v>417</v>
      </c>
      <c r="W2487" s="30">
        <v>1</v>
      </c>
      <c r="X2487" s="30">
        <v>1</v>
      </c>
    </row>
    <row r="2488" spans="1:24" hidden="1" x14ac:dyDescent="0.35">
      <c r="A2488" t="str">
        <f t="shared" si="38"/>
        <v>6167BANAPEP</v>
      </c>
      <c r="B2488" s="28">
        <v>6167</v>
      </c>
      <c r="C2488" s="25" t="s">
        <v>87</v>
      </c>
      <c r="D2488" s="25" t="s">
        <v>170</v>
      </c>
      <c r="E2488" s="25" t="s">
        <v>446</v>
      </c>
      <c r="F2488" s="26">
        <v>0.38</v>
      </c>
      <c r="G2488" s="67">
        <v>0.06</v>
      </c>
      <c r="H2488" s="26">
        <v>11.94</v>
      </c>
      <c r="I2488" s="26">
        <v>11.56</v>
      </c>
      <c r="J2488" s="67">
        <v>1.81</v>
      </c>
      <c r="K2488" s="67">
        <v>1.87</v>
      </c>
      <c r="L2488" s="67">
        <v>11.5</v>
      </c>
      <c r="M2488" s="67">
        <v>0</v>
      </c>
      <c r="N2488" s="67">
        <v>11.5</v>
      </c>
      <c r="O2488" s="67">
        <v>9.6199999999999992</v>
      </c>
      <c r="P2488" s="26">
        <v>61.146644000000002</v>
      </c>
      <c r="Q2488" s="26">
        <v>6.3562000000000003</v>
      </c>
      <c r="R2488" s="27">
        <v>1.0381162719064529E-2</v>
      </c>
      <c r="S2488" s="67">
        <v>0</v>
      </c>
      <c r="T2488" s="25" t="s">
        <v>417</v>
      </c>
      <c r="U2488" s="25" t="s">
        <v>417</v>
      </c>
      <c r="V2488" s="25" t="s">
        <v>417</v>
      </c>
      <c r="W2488" s="24">
        <v>1</v>
      </c>
      <c r="X2488" s="24">
        <v>1</v>
      </c>
    </row>
    <row r="2489" spans="1:24" hidden="1" x14ac:dyDescent="0.35">
      <c r="A2489" t="str">
        <f t="shared" si="38"/>
        <v>4293BOXLIN</v>
      </c>
      <c r="B2489" s="34">
        <v>4293</v>
      </c>
      <c r="C2489" s="31" t="s">
        <v>252</v>
      </c>
      <c r="D2489" s="31" t="s">
        <v>251</v>
      </c>
      <c r="E2489" s="31" t="s">
        <v>446</v>
      </c>
      <c r="F2489" s="32">
        <v>0.38</v>
      </c>
      <c r="G2489" s="68">
        <v>9</v>
      </c>
      <c r="H2489" s="32">
        <v>3.79</v>
      </c>
      <c r="I2489" s="32">
        <v>3.41</v>
      </c>
      <c r="J2489" s="68">
        <v>81</v>
      </c>
      <c r="K2489" s="68">
        <v>90</v>
      </c>
      <c r="L2489" s="68">
        <v>250</v>
      </c>
      <c r="M2489" s="68">
        <v>0</v>
      </c>
      <c r="N2489" s="68">
        <v>250</v>
      </c>
      <c r="O2489" s="68">
        <v>160</v>
      </c>
      <c r="P2489" s="32">
        <v>6.7359999999999998</v>
      </c>
      <c r="Q2489" s="32">
        <v>4.2099999999999999E-2</v>
      </c>
      <c r="R2489" s="33">
        <v>1.3413476732745497E-3</v>
      </c>
      <c r="S2489" s="68">
        <v>0</v>
      </c>
      <c r="T2489" s="31" t="s">
        <v>417</v>
      </c>
      <c r="U2489" s="31" t="s">
        <v>417</v>
      </c>
      <c r="V2489" s="31" t="s">
        <v>417</v>
      </c>
      <c r="W2489" s="30">
        <v>1</v>
      </c>
      <c r="X2489" s="30">
        <v>1</v>
      </c>
    </row>
    <row r="2490" spans="1:24" hidden="1" x14ac:dyDescent="0.35">
      <c r="A2490" t="str">
        <f t="shared" si="38"/>
        <v>4269BOXLIN</v>
      </c>
      <c r="B2490" s="28">
        <v>4269</v>
      </c>
      <c r="C2490" s="25" t="s">
        <v>252</v>
      </c>
      <c r="D2490" s="25" t="s">
        <v>251</v>
      </c>
      <c r="E2490" s="25" t="s">
        <v>446</v>
      </c>
      <c r="F2490" s="26">
        <v>-0.38</v>
      </c>
      <c r="G2490" s="67">
        <v>-9</v>
      </c>
      <c r="H2490" s="26">
        <v>1.04</v>
      </c>
      <c r="I2490" s="26">
        <v>1.42</v>
      </c>
      <c r="J2490" s="67">
        <v>34</v>
      </c>
      <c r="K2490" s="67">
        <v>25</v>
      </c>
      <c r="L2490" s="67">
        <v>250</v>
      </c>
      <c r="M2490" s="67">
        <v>0</v>
      </c>
      <c r="N2490" s="67">
        <v>250</v>
      </c>
      <c r="O2490" s="67">
        <v>225</v>
      </c>
      <c r="P2490" s="26">
        <v>9.4725000000000001</v>
      </c>
      <c r="Q2490" s="26">
        <v>4.2099999999999999E-2</v>
      </c>
      <c r="R2490" s="27">
        <v>1.766093422603848E-3</v>
      </c>
      <c r="S2490" s="67">
        <v>0</v>
      </c>
      <c r="T2490" s="25" t="s">
        <v>417</v>
      </c>
      <c r="U2490" s="25" t="s">
        <v>417</v>
      </c>
      <c r="V2490" s="25" t="s">
        <v>417</v>
      </c>
      <c r="W2490" s="24">
        <v>1</v>
      </c>
      <c r="X2490" s="24">
        <v>1</v>
      </c>
    </row>
    <row r="2491" spans="1:24" hidden="1" x14ac:dyDescent="0.35">
      <c r="A2491" t="str">
        <f t="shared" si="38"/>
        <v>5423POWDERSU</v>
      </c>
      <c r="B2491" s="34">
        <v>5423</v>
      </c>
      <c r="C2491" s="31" t="s">
        <v>261</v>
      </c>
      <c r="D2491" s="31" t="s">
        <v>260</v>
      </c>
      <c r="E2491" s="31" t="s">
        <v>446</v>
      </c>
      <c r="F2491" s="32">
        <v>-0.37</v>
      </c>
      <c r="G2491" s="68">
        <v>-0.54</v>
      </c>
      <c r="H2491" s="32">
        <v>0.01</v>
      </c>
      <c r="I2491" s="32">
        <v>0.38</v>
      </c>
      <c r="J2491" s="68">
        <v>0.54</v>
      </c>
      <c r="K2491" s="68">
        <v>0</v>
      </c>
      <c r="L2491" s="68">
        <v>2</v>
      </c>
      <c r="M2491" s="68">
        <v>6</v>
      </c>
      <c r="N2491" s="68">
        <v>8</v>
      </c>
      <c r="O2491" s="68">
        <v>8</v>
      </c>
      <c r="P2491" s="32">
        <v>5.3735999999999997</v>
      </c>
      <c r="Q2491" s="32">
        <v>0.67169999999999996</v>
      </c>
      <c r="R2491" s="33">
        <v>1.1953123894743107E-3</v>
      </c>
      <c r="S2491" s="68">
        <v>0</v>
      </c>
      <c r="T2491" s="31" t="s">
        <v>417</v>
      </c>
      <c r="U2491" s="31" t="s">
        <v>417</v>
      </c>
      <c r="V2491" s="31" t="s">
        <v>417</v>
      </c>
      <c r="W2491" s="30">
        <v>1</v>
      </c>
      <c r="X2491" s="30">
        <v>1</v>
      </c>
    </row>
    <row r="2492" spans="1:24" hidden="1" x14ac:dyDescent="0.35">
      <c r="A2492" t="str">
        <f t="shared" si="38"/>
        <v>5477HOTCUP</v>
      </c>
      <c r="B2492" s="28">
        <v>5477</v>
      </c>
      <c r="C2492" s="25" t="s">
        <v>220</v>
      </c>
      <c r="D2492" s="25" t="s">
        <v>464</v>
      </c>
      <c r="E2492" s="25" t="s">
        <v>446</v>
      </c>
      <c r="F2492" s="26">
        <v>0.37</v>
      </c>
      <c r="G2492" s="67">
        <v>2</v>
      </c>
      <c r="H2492" s="26">
        <v>0.75</v>
      </c>
      <c r="I2492" s="26">
        <v>0.38</v>
      </c>
      <c r="J2492" s="67">
        <v>2</v>
      </c>
      <c r="K2492" s="67">
        <v>4</v>
      </c>
      <c r="L2492" s="67">
        <v>114</v>
      </c>
      <c r="M2492" s="67">
        <v>0</v>
      </c>
      <c r="N2492" s="67">
        <v>114</v>
      </c>
      <c r="O2492" s="67">
        <v>110</v>
      </c>
      <c r="P2492" s="26">
        <v>20.471</v>
      </c>
      <c r="Q2492" s="26">
        <v>0.18609999999999999</v>
      </c>
      <c r="R2492" s="27">
        <v>5.9237422146890227E-3</v>
      </c>
      <c r="S2492" s="67">
        <v>0</v>
      </c>
      <c r="T2492" s="25" t="s">
        <v>417</v>
      </c>
      <c r="U2492" s="25" t="s">
        <v>417</v>
      </c>
      <c r="V2492" s="25" t="s">
        <v>417</v>
      </c>
      <c r="W2492" s="24">
        <v>1</v>
      </c>
      <c r="X2492" s="24">
        <v>1</v>
      </c>
    </row>
    <row r="2493" spans="1:24" hidden="1" x14ac:dyDescent="0.35">
      <c r="A2493" t="str">
        <f t="shared" si="38"/>
        <v>5480HOTCUP</v>
      </c>
      <c r="B2493" s="34">
        <v>5480</v>
      </c>
      <c r="C2493" s="31" t="s">
        <v>220</v>
      </c>
      <c r="D2493" s="31" t="s">
        <v>464</v>
      </c>
      <c r="E2493" s="31" t="s">
        <v>446</v>
      </c>
      <c r="F2493" s="32">
        <v>0.37</v>
      </c>
      <c r="G2493" s="68">
        <v>2</v>
      </c>
      <c r="H2493" s="32">
        <v>6.13</v>
      </c>
      <c r="I2493" s="32">
        <v>5.76</v>
      </c>
      <c r="J2493" s="68">
        <v>31</v>
      </c>
      <c r="K2493" s="68">
        <v>33</v>
      </c>
      <c r="L2493" s="68">
        <v>136</v>
      </c>
      <c r="M2493" s="68">
        <v>0</v>
      </c>
      <c r="N2493" s="68">
        <v>136</v>
      </c>
      <c r="O2493" s="68">
        <v>103</v>
      </c>
      <c r="P2493" s="32">
        <v>19.168299999999999</v>
      </c>
      <c r="Q2493" s="32">
        <v>0.18609999999999999</v>
      </c>
      <c r="R2493" s="33">
        <v>3.0009909471471106E-3</v>
      </c>
      <c r="S2493" s="68">
        <v>0</v>
      </c>
      <c r="T2493" s="31" t="s">
        <v>417</v>
      </c>
      <c r="U2493" s="31" t="s">
        <v>417</v>
      </c>
      <c r="V2493" s="31" t="s">
        <v>417</v>
      </c>
      <c r="W2493" s="30">
        <v>1</v>
      </c>
      <c r="X2493" s="30">
        <v>1</v>
      </c>
    </row>
    <row r="2494" spans="1:24" hidden="1" x14ac:dyDescent="0.35">
      <c r="A2494" t="str">
        <f t="shared" si="38"/>
        <v>4239HOTCUP</v>
      </c>
      <c r="B2494" s="28">
        <v>4239</v>
      </c>
      <c r="C2494" s="25" t="s">
        <v>220</v>
      </c>
      <c r="D2494" s="25" t="s">
        <v>464</v>
      </c>
      <c r="E2494" s="25" t="s">
        <v>446</v>
      </c>
      <c r="F2494" s="26">
        <v>0.37</v>
      </c>
      <c r="G2494" s="67">
        <v>2</v>
      </c>
      <c r="H2494" s="26">
        <v>5.0199999999999996</v>
      </c>
      <c r="I2494" s="26">
        <v>4.6500000000000004</v>
      </c>
      <c r="J2494" s="67">
        <v>25</v>
      </c>
      <c r="K2494" s="67">
        <v>27</v>
      </c>
      <c r="L2494" s="67">
        <v>135</v>
      </c>
      <c r="M2494" s="67">
        <v>0</v>
      </c>
      <c r="N2494" s="67">
        <v>135</v>
      </c>
      <c r="O2494" s="67">
        <v>108</v>
      </c>
      <c r="P2494" s="26">
        <v>20.098800000000001</v>
      </c>
      <c r="Q2494" s="26">
        <v>0.18609999999999999</v>
      </c>
      <c r="R2494" s="27">
        <v>4.379985991053225E-3</v>
      </c>
      <c r="S2494" s="67">
        <v>0</v>
      </c>
      <c r="T2494" s="25" t="s">
        <v>417</v>
      </c>
      <c r="U2494" s="25" t="s">
        <v>417</v>
      </c>
      <c r="V2494" s="25" t="s">
        <v>417</v>
      </c>
      <c r="W2494" s="24">
        <v>1</v>
      </c>
      <c r="X2494" s="24">
        <v>1</v>
      </c>
    </row>
    <row r="2495" spans="1:24" hidden="1" x14ac:dyDescent="0.35">
      <c r="A2495" t="str">
        <f t="shared" si="38"/>
        <v>5477GRILCHIK</v>
      </c>
      <c r="B2495" s="34">
        <v>5477</v>
      </c>
      <c r="C2495" s="31" t="s">
        <v>22</v>
      </c>
      <c r="D2495" s="31" t="s">
        <v>213</v>
      </c>
      <c r="E2495" s="31" t="s">
        <v>446</v>
      </c>
      <c r="F2495" s="32">
        <v>0.37</v>
      </c>
      <c r="G2495" s="68">
        <v>0.08</v>
      </c>
      <c r="H2495" s="32">
        <v>92.73</v>
      </c>
      <c r="I2495" s="32">
        <v>92.36</v>
      </c>
      <c r="J2495" s="68">
        <v>22.73</v>
      </c>
      <c r="K2495" s="68">
        <v>22.81</v>
      </c>
      <c r="L2495" s="68">
        <v>9.76</v>
      </c>
      <c r="M2495" s="68">
        <v>32</v>
      </c>
      <c r="N2495" s="68">
        <v>41.76</v>
      </c>
      <c r="O2495" s="68">
        <v>18.95</v>
      </c>
      <c r="P2495" s="32">
        <v>77.031750000000002</v>
      </c>
      <c r="Q2495" s="32">
        <v>4.0650000000000004</v>
      </c>
      <c r="R2495" s="33">
        <v>2.2290861674875245E-2</v>
      </c>
      <c r="S2495" s="68">
        <v>0</v>
      </c>
      <c r="T2495" s="31" t="s">
        <v>417</v>
      </c>
      <c r="U2495" s="31" t="s">
        <v>417</v>
      </c>
      <c r="V2495" s="31" t="s">
        <v>417</v>
      </c>
      <c r="W2495" s="30">
        <v>1</v>
      </c>
      <c r="X2495" s="30">
        <v>1</v>
      </c>
    </row>
    <row r="2496" spans="1:24" hidden="1" x14ac:dyDescent="0.35">
      <c r="A2496" t="str">
        <f t="shared" si="38"/>
        <v>4239PARCHPA</v>
      </c>
      <c r="B2496" s="28">
        <v>4239</v>
      </c>
      <c r="C2496" s="25" t="s">
        <v>238</v>
      </c>
      <c r="D2496" s="25" t="s">
        <v>237</v>
      </c>
      <c r="E2496" s="25" t="s">
        <v>446</v>
      </c>
      <c r="F2496" s="26">
        <v>-0.37</v>
      </c>
      <c r="G2496" s="67">
        <v>-0.01</v>
      </c>
      <c r="H2496" s="26">
        <v>28.15</v>
      </c>
      <c r="I2496" s="26">
        <v>28.52</v>
      </c>
      <c r="J2496" s="67">
        <v>0.76</v>
      </c>
      <c r="K2496" s="67">
        <v>0.75</v>
      </c>
      <c r="L2496" s="67">
        <v>1.5</v>
      </c>
      <c r="M2496" s="67">
        <v>0</v>
      </c>
      <c r="N2496" s="67">
        <v>1.5</v>
      </c>
      <c r="O2496" s="67">
        <v>0.75</v>
      </c>
      <c r="P2496" s="26">
        <v>28.155000000000001</v>
      </c>
      <c r="Q2496" s="26">
        <v>37.54</v>
      </c>
      <c r="R2496" s="27">
        <v>6.1356153391298757E-3</v>
      </c>
      <c r="S2496" s="67">
        <v>0</v>
      </c>
      <c r="T2496" s="25" t="s">
        <v>417</v>
      </c>
      <c r="U2496" s="25" t="s">
        <v>417</v>
      </c>
      <c r="V2496" s="25" t="s">
        <v>417</v>
      </c>
      <c r="W2496" s="24">
        <v>1</v>
      </c>
      <c r="X2496" s="24">
        <v>1</v>
      </c>
    </row>
    <row r="2497" spans="1:24" hidden="1" x14ac:dyDescent="0.35">
      <c r="A2497" t="str">
        <f t="shared" si="38"/>
        <v>4391GSHAKE</v>
      </c>
      <c r="B2497" s="34">
        <v>4391</v>
      </c>
      <c r="C2497" s="31" t="s">
        <v>208</v>
      </c>
      <c r="D2497" s="31" t="s">
        <v>207</v>
      </c>
      <c r="E2497" s="31" t="s">
        <v>446</v>
      </c>
      <c r="F2497" s="32">
        <v>-0.37</v>
      </c>
      <c r="G2497" s="68">
        <v>-0.15</v>
      </c>
      <c r="H2497" s="32">
        <v>0</v>
      </c>
      <c r="I2497" s="32">
        <v>0.37</v>
      </c>
      <c r="J2497" s="68">
        <v>0.14000000000000001</v>
      </c>
      <c r="K2497" s="68">
        <v>-0.01</v>
      </c>
      <c r="L2497" s="68">
        <v>3</v>
      </c>
      <c r="M2497" s="68">
        <v>0</v>
      </c>
      <c r="N2497" s="68">
        <v>3</v>
      </c>
      <c r="O2497" s="68">
        <v>3</v>
      </c>
      <c r="P2497" s="32">
        <v>7.23</v>
      </c>
      <c r="Q2497" s="32">
        <v>2.41</v>
      </c>
      <c r="R2497" s="33">
        <v>1.6113573278480325E-3</v>
      </c>
      <c r="S2497" s="68">
        <v>0</v>
      </c>
      <c r="T2497" s="31" t="s">
        <v>417</v>
      </c>
      <c r="U2497" s="31" t="s">
        <v>417</v>
      </c>
      <c r="V2497" s="31" t="s">
        <v>417</v>
      </c>
      <c r="W2497" s="30">
        <v>1</v>
      </c>
      <c r="X2497" s="30">
        <v>1</v>
      </c>
    </row>
    <row r="2498" spans="1:24" hidden="1" x14ac:dyDescent="0.35">
      <c r="A2498" t="str">
        <f t="shared" si="38"/>
        <v>6194SAUCEGP</v>
      </c>
      <c r="B2498" s="28">
        <v>6194</v>
      </c>
      <c r="C2498" s="25" t="s">
        <v>42</v>
      </c>
      <c r="D2498" s="25" t="s">
        <v>209</v>
      </c>
      <c r="E2498" s="25" t="s">
        <v>446</v>
      </c>
      <c r="F2498" s="26">
        <v>-0.37</v>
      </c>
      <c r="G2498" s="67">
        <v>-0.13</v>
      </c>
      <c r="H2498" s="26">
        <v>54.84</v>
      </c>
      <c r="I2498" s="26">
        <v>55.21</v>
      </c>
      <c r="J2498" s="67">
        <v>19.14</v>
      </c>
      <c r="K2498" s="67">
        <v>19.010000000000002</v>
      </c>
      <c r="L2498" s="67">
        <v>8.8800000000000008</v>
      </c>
      <c r="M2498" s="67">
        <v>24</v>
      </c>
      <c r="N2498" s="67">
        <v>32.880000000000003</v>
      </c>
      <c r="O2498" s="67">
        <v>13.88</v>
      </c>
      <c r="P2498" s="26">
        <v>40.067396000000002</v>
      </c>
      <c r="Q2498" s="26">
        <v>2.8866999999999998</v>
      </c>
      <c r="R2498" s="27">
        <v>5.8763531138387231E-3</v>
      </c>
      <c r="S2498" s="67">
        <v>0</v>
      </c>
      <c r="T2498" s="25" t="s">
        <v>417</v>
      </c>
      <c r="U2498" s="25" t="s">
        <v>417</v>
      </c>
      <c r="V2498" s="25" t="s">
        <v>417</v>
      </c>
      <c r="W2498" s="24">
        <v>1</v>
      </c>
      <c r="X2498" s="24">
        <v>1</v>
      </c>
    </row>
    <row r="2499" spans="1:24" hidden="1" x14ac:dyDescent="0.35">
      <c r="A2499" t="str">
        <f t="shared" ref="A2499:A2562" si="39">B2499&amp;C2499</f>
        <v>4391SALAM</v>
      </c>
      <c r="B2499" s="34">
        <v>4391</v>
      </c>
      <c r="C2499" s="31" t="s">
        <v>254</v>
      </c>
      <c r="D2499" s="31" t="s">
        <v>253</v>
      </c>
      <c r="E2499" s="31" t="s">
        <v>446</v>
      </c>
      <c r="F2499" s="32">
        <v>-0.36</v>
      </c>
      <c r="G2499" s="68">
        <v>-0.06</v>
      </c>
      <c r="H2499" s="32">
        <v>5.9</v>
      </c>
      <c r="I2499" s="32">
        <v>6.26</v>
      </c>
      <c r="J2499" s="68">
        <v>1.06</v>
      </c>
      <c r="K2499" s="68">
        <v>1</v>
      </c>
      <c r="L2499" s="68">
        <v>1</v>
      </c>
      <c r="M2499" s="68">
        <v>1</v>
      </c>
      <c r="N2499" s="68">
        <v>2</v>
      </c>
      <c r="O2499" s="68">
        <v>1</v>
      </c>
      <c r="P2499" s="32">
        <v>5.9</v>
      </c>
      <c r="Q2499" s="32">
        <v>5.9</v>
      </c>
      <c r="R2499" s="33">
        <v>1.3149388982438993E-3</v>
      </c>
      <c r="S2499" s="68">
        <v>0</v>
      </c>
      <c r="T2499" s="31" t="s">
        <v>417</v>
      </c>
      <c r="U2499" s="31" t="s">
        <v>417</v>
      </c>
      <c r="V2499" s="31" t="s">
        <v>417</v>
      </c>
      <c r="W2499" s="30">
        <v>1</v>
      </c>
      <c r="X2499" s="30">
        <v>1</v>
      </c>
    </row>
    <row r="2500" spans="1:24" hidden="1" x14ac:dyDescent="0.35">
      <c r="A2500" t="str">
        <f t="shared" si="39"/>
        <v>5477PROV</v>
      </c>
      <c r="B2500" s="28">
        <v>5477</v>
      </c>
      <c r="C2500" s="25" t="s">
        <v>112</v>
      </c>
      <c r="D2500" s="25" t="s">
        <v>255</v>
      </c>
      <c r="E2500" s="25" t="s">
        <v>446</v>
      </c>
      <c r="F2500" s="26">
        <v>-0.35</v>
      </c>
      <c r="G2500" s="67">
        <v>-0.09</v>
      </c>
      <c r="H2500" s="26">
        <v>15.95</v>
      </c>
      <c r="I2500" s="26">
        <v>16.3</v>
      </c>
      <c r="J2500" s="67">
        <v>4.3499999999999996</v>
      </c>
      <c r="K2500" s="67">
        <v>4.26</v>
      </c>
      <c r="L2500" s="67">
        <v>1.44</v>
      </c>
      <c r="M2500" s="67">
        <v>6</v>
      </c>
      <c r="N2500" s="67">
        <v>7.44</v>
      </c>
      <c r="O2500" s="67">
        <v>3.19</v>
      </c>
      <c r="P2500" s="26">
        <v>11.983873000000001</v>
      </c>
      <c r="Q2500" s="26">
        <v>3.7566999999999999</v>
      </c>
      <c r="R2500" s="27">
        <v>3.4678019825886371E-3</v>
      </c>
      <c r="S2500" s="67">
        <v>0</v>
      </c>
      <c r="T2500" s="25" t="s">
        <v>417</v>
      </c>
      <c r="U2500" s="25" t="s">
        <v>417</v>
      </c>
      <c r="V2500" s="25" t="s">
        <v>417</v>
      </c>
      <c r="W2500" s="24">
        <v>1</v>
      </c>
      <c r="X2500" s="24">
        <v>1</v>
      </c>
    </row>
    <row r="2501" spans="1:24" hidden="1" x14ac:dyDescent="0.35">
      <c r="A2501" t="str">
        <f t="shared" si="39"/>
        <v>6172PROV</v>
      </c>
      <c r="B2501" s="34">
        <v>6172</v>
      </c>
      <c r="C2501" s="31" t="s">
        <v>112</v>
      </c>
      <c r="D2501" s="31" t="s">
        <v>255</v>
      </c>
      <c r="E2501" s="31" t="s">
        <v>446</v>
      </c>
      <c r="F2501" s="32">
        <v>-0.35</v>
      </c>
      <c r="G2501" s="68">
        <v>-0.09</v>
      </c>
      <c r="H2501" s="32">
        <v>8.56</v>
      </c>
      <c r="I2501" s="32">
        <v>8.91</v>
      </c>
      <c r="J2501" s="68">
        <v>2.38</v>
      </c>
      <c r="K2501" s="68">
        <v>2.29</v>
      </c>
      <c r="L2501" s="68">
        <v>5.75</v>
      </c>
      <c r="M2501" s="68">
        <v>6</v>
      </c>
      <c r="N2501" s="68">
        <v>11.75</v>
      </c>
      <c r="O2501" s="68">
        <v>9.4700000000000006</v>
      </c>
      <c r="P2501" s="32">
        <v>35.575949000000001</v>
      </c>
      <c r="Q2501" s="32">
        <v>3.7566999999999999</v>
      </c>
      <c r="R2501" s="33">
        <v>9.1637173763942804E-3</v>
      </c>
      <c r="S2501" s="68">
        <v>0</v>
      </c>
      <c r="T2501" s="31" t="s">
        <v>417</v>
      </c>
      <c r="U2501" s="31" t="s">
        <v>417</v>
      </c>
      <c r="V2501" s="31" t="s">
        <v>417</v>
      </c>
      <c r="W2501" s="30">
        <v>1</v>
      </c>
      <c r="X2501" s="30">
        <v>1</v>
      </c>
    </row>
    <row r="2502" spans="1:24" hidden="1" x14ac:dyDescent="0.35">
      <c r="A2502" t="str">
        <f t="shared" si="39"/>
        <v>6118TOTS</v>
      </c>
      <c r="B2502" s="28">
        <v>6118</v>
      </c>
      <c r="C2502" s="25" t="s">
        <v>383</v>
      </c>
      <c r="D2502" s="25" t="s">
        <v>522</v>
      </c>
      <c r="E2502" s="25" t="s">
        <v>446</v>
      </c>
      <c r="F2502" s="26">
        <v>0.35</v>
      </c>
      <c r="G2502" s="67">
        <v>0.19</v>
      </c>
      <c r="H2502" s="26">
        <v>15.36</v>
      </c>
      <c r="I2502" s="26">
        <v>15.01</v>
      </c>
      <c r="J2502" s="67">
        <v>8</v>
      </c>
      <c r="K2502" s="67">
        <v>8.19</v>
      </c>
      <c r="L2502" s="67">
        <v>4.8</v>
      </c>
      <c r="M2502" s="67">
        <v>12</v>
      </c>
      <c r="N2502" s="67">
        <v>16.8</v>
      </c>
      <c r="O2502" s="67">
        <v>8.61</v>
      </c>
      <c r="P2502" s="26">
        <v>16.143750000000001</v>
      </c>
      <c r="Q2502" s="26">
        <v>1.875</v>
      </c>
      <c r="R2502" s="27">
        <v>3.0829587902438198E-3</v>
      </c>
      <c r="S2502" s="67">
        <v>0</v>
      </c>
      <c r="T2502" s="25" t="s">
        <v>417</v>
      </c>
      <c r="U2502" s="25" t="s">
        <v>417</v>
      </c>
      <c r="V2502" s="25" t="s">
        <v>417</v>
      </c>
      <c r="W2502" s="24">
        <v>1</v>
      </c>
      <c r="X2502" s="24">
        <v>1</v>
      </c>
    </row>
    <row r="2503" spans="1:24" hidden="1" x14ac:dyDescent="0.35">
      <c r="A2503" t="str">
        <f t="shared" si="39"/>
        <v>5465SUBBOX</v>
      </c>
      <c r="B2503" s="34">
        <v>5465</v>
      </c>
      <c r="C2503" s="31" t="s">
        <v>165</v>
      </c>
      <c r="D2503" s="31" t="s">
        <v>454</v>
      </c>
      <c r="E2503" s="31" t="s">
        <v>446</v>
      </c>
      <c r="F2503" s="32">
        <v>-0.35</v>
      </c>
      <c r="G2503" s="68">
        <v>-2</v>
      </c>
      <c r="H2503" s="32">
        <v>78.69</v>
      </c>
      <c r="I2503" s="32">
        <v>79.040000000000006</v>
      </c>
      <c r="J2503" s="68">
        <v>452</v>
      </c>
      <c r="K2503" s="68">
        <v>450</v>
      </c>
      <c r="L2503" s="68">
        <v>830</v>
      </c>
      <c r="M2503" s="68">
        <v>400</v>
      </c>
      <c r="N2503" s="68">
        <v>1230</v>
      </c>
      <c r="O2503" s="68">
        <v>780</v>
      </c>
      <c r="P2503" s="32">
        <v>136.422</v>
      </c>
      <c r="Q2503" s="32">
        <v>0.1749</v>
      </c>
      <c r="R2503" s="33">
        <v>1.667114376813993E-2</v>
      </c>
      <c r="S2503" s="68">
        <v>0</v>
      </c>
      <c r="T2503" s="31" t="s">
        <v>417</v>
      </c>
      <c r="U2503" s="31" t="s">
        <v>417</v>
      </c>
      <c r="V2503" s="31" t="s">
        <v>417</v>
      </c>
      <c r="W2503" s="30">
        <v>1</v>
      </c>
      <c r="X2503" s="30">
        <v>1</v>
      </c>
    </row>
    <row r="2504" spans="1:24" hidden="1" x14ac:dyDescent="0.35">
      <c r="A2504" t="str">
        <f t="shared" si="39"/>
        <v>5462SPINACH</v>
      </c>
      <c r="B2504" s="28">
        <v>5462</v>
      </c>
      <c r="C2504" s="25" t="s">
        <v>91</v>
      </c>
      <c r="D2504" s="25" t="s">
        <v>166</v>
      </c>
      <c r="E2504" s="25" t="s">
        <v>446</v>
      </c>
      <c r="F2504" s="26">
        <v>-0.34</v>
      </c>
      <c r="G2504" s="67">
        <v>-0.11</v>
      </c>
      <c r="H2504" s="26">
        <v>39.630000000000003</v>
      </c>
      <c r="I2504" s="26">
        <v>39.97</v>
      </c>
      <c r="J2504" s="67">
        <v>12.62</v>
      </c>
      <c r="K2504" s="67">
        <v>12.51</v>
      </c>
      <c r="L2504" s="67">
        <v>17</v>
      </c>
      <c r="M2504" s="67">
        <v>6</v>
      </c>
      <c r="N2504" s="67">
        <v>23</v>
      </c>
      <c r="O2504" s="67">
        <v>10.5</v>
      </c>
      <c r="P2504" s="26">
        <v>33.284999999999997</v>
      </c>
      <c r="Q2504" s="26">
        <v>3.17</v>
      </c>
      <c r="R2504" s="27">
        <v>5.5116823323631374E-3</v>
      </c>
      <c r="S2504" s="67">
        <v>0</v>
      </c>
      <c r="T2504" s="25" t="s">
        <v>417</v>
      </c>
      <c r="U2504" s="25" t="s">
        <v>417</v>
      </c>
      <c r="V2504" s="25" t="s">
        <v>417</v>
      </c>
      <c r="W2504" s="24">
        <v>1</v>
      </c>
      <c r="X2504" s="24">
        <v>1</v>
      </c>
    </row>
    <row r="2505" spans="1:24" hidden="1" x14ac:dyDescent="0.35">
      <c r="A2505" t="str">
        <f t="shared" si="39"/>
        <v>5423SMANGP</v>
      </c>
      <c r="B2505" s="34">
        <v>5423</v>
      </c>
      <c r="C2505" s="31" t="s">
        <v>263</v>
      </c>
      <c r="D2505" s="31" t="s">
        <v>504</v>
      </c>
      <c r="E2505" s="31" t="s">
        <v>446</v>
      </c>
      <c r="F2505" s="32">
        <v>-0.34</v>
      </c>
      <c r="G2505" s="68">
        <v>-0.12</v>
      </c>
      <c r="H2505" s="32">
        <v>11.09</v>
      </c>
      <c r="I2505" s="32">
        <v>11.43</v>
      </c>
      <c r="J2505" s="68">
        <v>4.12</v>
      </c>
      <c r="K2505" s="68">
        <v>4</v>
      </c>
      <c r="L2505" s="68">
        <v>9</v>
      </c>
      <c r="M2505" s="68">
        <v>0</v>
      </c>
      <c r="N2505" s="68">
        <v>9</v>
      </c>
      <c r="O2505" s="68">
        <v>5</v>
      </c>
      <c r="P2505" s="32">
        <v>13.8665</v>
      </c>
      <c r="Q2505" s="32">
        <v>2.7732999999999999</v>
      </c>
      <c r="R2505" s="33">
        <v>3.0844869824038878E-3</v>
      </c>
      <c r="S2505" s="68">
        <v>0</v>
      </c>
      <c r="T2505" s="31" t="s">
        <v>417</v>
      </c>
      <c r="U2505" s="31" t="s">
        <v>417</v>
      </c>
      <c r="V2505" s="31" t="s">
        <v>417</v>
      </c>
      <c r="W2505" s="30">
        <v>1</v>
      </c>
      <c r="X2505" s="30">
        <v>1</v>
      </c>
    </row>
    <row r="2506" spans="1:24" hidden="1" x14ac:dyDescent="0.35">
      <c r="A2506" t="str">
        <f t="shared" si="39"/>
        <v>5465GSHAKE</v>
      </c>
      <c r="B2506" s="28">
        <v>5465</v>
      </c>
      <c r="C2506" s="25" t="s">
        <v>208</v>
      </c>
      <c r="D2506" s="25" t="s">
        <v>207</v>
      </c>
      <c r="E2506" s="25" t="s">
        <v>446</v>
      </c>
      <c r="F2506" s="26">
        <v>0.34</v>
      </c>
      <c r="G2506" s="67">
        <v>0.14000000000000001</v>
      </c>
      <c r="H2506" s="26">
        <v>0.6</v>
      </c>
      <c r="I2506" s="26">
        <v>0.26</v>
      </c>
      <c r="J2506" s="67">
        <v>0.11</v>
      </c>
      <c r="K2506" s="67">
        <v>0.25</v>
      </c>
      <c r="L2506" s="67">
        <v>0.95</v>
      </c>
      <c r="M2506" s="67">
        <v>2</v>
      </c>
      <c r="N2506" s="67">
        <v>2.95</v>
      </c>
      <c r="O2506" s="67">
        <v>2.7</v>
      </c>
      <c r="P2506" s="26">
        <v>6.5069999999999997</v>
      </c>
      <c r="Q2506" s="26">
        <v>2.41</v>
      </c>
      <c r="R2506" s="27">
        <v>7.9517330415392322E-4</v>
      </c>
      <c r="S2506" s="67">
        <v>0</v>
      </c>
      <c r="T2506" s="25" t="s">
        <v>417</v>
      </c>
      <c r="U2506" s="25" t="s">
        <v>417</v>
      </c>
      <c r="V2506" s="25" t="s">
        <v>417</v>
      </c>
      <c r="W2506" s="24">
        <v>1</v>
      </c>
      <c r="X2506" s="24">
        <v>1</v>
      </c>
    </row>
    <row r="2507" spans="1:24" hidden="1" x14ac:dyDescent="0.35">
      <c r="A2507" t="str">
        <f t="shared" si="39"/>
        <v>5469CAYNSAU</v>
      </c>
      <c r="B2507" s="34">
        <v>5469</v>
      </c>
      <c r="C2507" s="31" t="s">
        <v>54</v>
      </c>
      <c r="D2507" s="31" t="s">
        <v>221</v>
      </c>
      <c r="E2507" s="31" t="s">
        <v>446</v>
      </c>
      <c r="F2507" s="32">
        <v>-0.33</v>
      </c>
      <c r="G2507" s="68">
        <v>-0.1</v>
      </c>
      <c r="H2507" s="32">
        <v>5.96</v>
      </c>
      <c r="I2507" s="32">
        <v>6.29</v>
      </c>
      <c r="J2507" s="68">
        <v>1.93</v>
      </c>
      <c r="K2507" s="68">
        <v>1.83</v>
      </c>
      <c r="L2507" s="68">
        <v>29.58</v>
      </c>
      <c r="M2507" s="68">
        <v>0</v>
      </c>
      <c r="N2507" s="68">
        <v>29.58</v>
      </c>
      <c r="O2507" s="68">
        <v>27.75</v>
      </c>
      <c r="P2507" s="32">
        <v>90.465000000000003</v>
      </c>
      <c r="Q2507" s="32">
        <v>3.26</v>
      </c>
      <c r="R2507" s="33">
        <v>1.3129430584149723E-2</v>
      </c>
      <c r="S2507" s="68">
        <v>0</v>
      </c>
      <c r="T2507" s="31" t="s">
        <v>417</v>
      </c>
      <c r="U2507" s="31" t="s">
        <v>417</v>
      </c>
      <c r="V2507" s="31" t="s">
        <v>417</v>
      </c>
      <c r="W2507" s="30">
        <v>1</v>
      </c>
      <c r="X2507" s="30">
        <v>1</v>
      </c>
    </row>
    <row r="2508" spans="1:24" hidden="1" x14ac:dyDescent="0.35">
      <c r="A2508" t="str">
        <f t="shared" si="39"/>
        <v>6194CINNMGC</v>
      </c>
      <c r="B2508" s="28">
        <v>6194</v>
      </c>
      <c r="C2508" s="25" t="s">
        <v>59</v>
      </c>
      <c r="D2508" s="25" t="s">
        <v>60</v>
      </c>
      <c r="E2508" s="25" t="s">
        <v>446</v>
      </c>
      <c r="F2508" s="26">
        <v>-0.33</v>
      </c>
      <c r="G2508" s="67">
        <v>-0.06</v>
      </c>
      <c r="H2508" s="26">
        <v>66.040000000000006</v>
      </c>
      <c r="I2508" s="26">
        <v>66.37</v>
      </c>
      <c r="J2508" s="67">
        <v>12.32</v>
      </c>
      <c r="K2508" s="67">
        <v>12.25</v>
      </c>
      <c r="L2508" s="67">
        <v>20</v>
      </c>
      <c r="M2508" s="67">
        <v>12</v>
      </c>
      <c r="N2508" s="67">
        <v>32</v>
      </c>
      <c r="O2508" s="67">
        <v>19.75</v>
      </c>
      <c r="P2508" s="26">
        <v>106.4525</v>
      </c>
      <c r="Q2508" s="26">
        <v>5.39</v>
      </c>
      <c r="R2508" s="27">
        <v>1.5612506484097859E-2</v>
      </c>
      <c r="S2508" s="67">
        <v>0</v>
      </c>
      <c r="T2508" s="25" t="s">
        <v>417</v>
      </c>
      <c r="U2508" s="25" t="s">
        <v>417</v>
      </c>
      <c r="V2508" s="25" t="s">
        <v>417</v>
      </c>
      <c r="W2508" s="24">
        <v>1</v>
      </c>
      <c r="X2508" s="24">
        <v>1</v>
      </c>
    </row>
    <row r="2509" spans="1:24" hidden="1" x14ac:dyDescent="0.35">
      <c r="A2509" t="str">
        <f t="shared" si="39"/>
        <v>1484POWDERSU</v>
      </c>
      <c r="B2509" s="34">
        <v>1484</v>
      </c>
      <c r="C2509" s="31" t="s">
        <v>261</v>
      </c>
      <c r="D2509" s="31" t="s">
        <v>260</v>
      </c>
      <c r="E2509" s="31" t="s">
        <v>446</v>
      </c>
      <c r="F2509" s="32">
        <v>0.33</v>
      </c>
      <c r="G2509" s="68">
        <v>0.5</v>
      </c>
      <c r="H2509" s="32">
        <v>0.51</v>
      </c>
      <c r="I2509" s="32">
        <v>0.18</v>
      </c>
      <c r="J2509" s="68">
        <v>0.24</v>
      </c>
      <c r="K2509" s="68">
        <v>0.74</v>
      </c>
      <c r="L2509" s="68">
        <v>4.5</v>
      </c>
      <c r="M2509" s="68">
        <v>0</v>
      </c>
      <c r="N2509" s="68">
        <v>4.5</v>
      </c>
      <c r="O2509" s="68">
        <v>3.75</v>
      </c>
      <c r="P2509" s="32">
        <v>2.518875</v>
      </c>
      <c r="Q2509" s="32">
        <v>0.67169999999999996</v>
      </c>
      <c r="R2509" s="33">
        <v>6.5539308598054765E-4</v>
      </c>
      <c r="S2509" s="68">
        <v>0</v>
      </c>
      <c r="T2509" s="31" t="s">
        <v>417</v>
      </c>
      <c r="U2509" s="31" t="s">
        <v>417</v>
      </c>
      <c r="V2509" s="31" t="s">
        <v>417</v>
      </c>
      <c r="W2509" s="30">
        <v>1</v>
      </c>
      <c r="X2509" s="30">
        <v>1</v>
      </c>
    </row>
    <row r="2510" spans="1:24" hidden="1" x14ac:dyDescent="0.35">
      <c r="A2510" t="str">
        <f t="shared" si="39"/>
        <v>5459GSHAKE</v>
      </c>
      <c r="B2510" s="28">
        <v>5459</v>
      </c>
      <c r="C2510" s="25" t="s">
        <v>208</v>
      </c>
      <c r="D2510" s="25" t="s">
        <v>207</v>
      </c>
      <c r="E2510" s="25" t="s">
        <v>446</v>
      </c>
      <c r="F2510" s="26">
        <v>0.32</v>
      </c>
      <c r="G2510" s="67">
        <v>0.13</v>
      </c>
      <c r="H2510" s="26">
        <v>0.61</v>
      </c>
      <c r="I2510" s="26">
        <v>0.28999999999999998</v>
      </c>
      <c r="J2510" s="67">
        <v>0.12</v>
      </c>
      <c r="K2510" s="67">
        <v>0.25</v>
      </c>
      <c r="L2510" s="67">
        <v>2.25</v>
      </c>
      <c r="M2510" s="67">
        <v>0</v>
      </c>
      <c r="N2510" s="67">
        <v>2.25</v>
      </c>
      <c r="O2510" s="67">
        <v>2</v>
      </c>
      <c r="P2510" s="26">
        <v>4.82</v>
      </c>
      <c r="Q2510" s="26">
        <v>2.41</v>
      </c>
      <c r="R2510" s="27">
        <v>6.0930103336696796E-4</v>
      </c>
      <c r="S2510" s="67">
        <v>0</v>
      </c>
      <c r="T2510" s="25" t="s">
        <v>417</v>
      </c>
      <c r="U2510" s="25" t="s">
        <v>417</v>
      </c>
      <c r="V2510" s="25" t="s">
        <v>417</v>
      </c>
      <c r="W2510" s="24">
        <v>1</v>
      </c>
      <c r="X2510" s="24">
        <v>1</v>
      </c>
    </row>
    <row r="2511" spans="1:24" hidden="1" x14ac:dyDescent="0.35">
      <c r="A2511" t="str">
        <f t="shared" si="39"/>
        <v>611812PIZBO</v>
      </c>
      <c r="B2511" s="34">
        <v>6118</v>
      </c>
      <c r="C2511" s="31" t="s">
        <v>176</v>
      </c>
      <c r="D2511" s="31" t="s">
        <v>175</v>
      </c>
      <c r="E2511" s="31" t="s">
        <v>446</v>
      </c>
      <c r="F2511" s="32">
        <v>0.31</v>
      </c>
      <c r="G2511" s="68">
        <v>1</v>
      </c>
      <c r="H2511" s="32">
        <v>170.41</v>
      </c>
      <c r="I2511" s="32">
        <v>170.1</v>
      </c>
      <c r="J2511" s="68">
        <v>545</v>
      </c>
      <c r="K2511" s="68">
        <v>546</v>
      </c>
      <c r="L2511" s="68">
        <v>500</v>
      </c>
      <c r="M2511" s="68">
        <v>400</v>
      </c>
      <c r="N2511" s="68">
        <v>900</v>
      </c>
      <c r="O2511" s="68">
        <v>354</v>
      </c>
      <c r="P2511" s="32">
        <v>110.4834</v>
      </c>
      <c r="Q2511" s="32">
        <v>0.31209999999999999</v>
      </c>
      <c r="R2511" s="33">
        <v>2.1098924921782364E-2</v>
      </c>
      <c r="S2511" s="68">
        <v>0</v>
      </c>
      <c r="T2511" s="31" t="s">
        <v>417</v>
      </c>
      <c r="U2511" s="31" t="s">
        <v>417</v>
      </c>
      <c r="V2511" s="31" t="s">
        <v>417</v>
      </c>
      <c r="W2511" s="30">
        <v>1</v>
      </c>
      <c r="X2511" s="30">
        <v>1</v>
      </c>
    </row>
    <row r="2512" spans="1:24" hidden="1" x14ac:dyDescent="0.35">
      <c r="A2512" t="str">
        <f t="shared" si="39"/>
        <v>6194PBOX</v>
      </c>
      <c r="B2512" s="28">
        <v>6194</v>
      </c>
      <c r="C2512" s="25" t="s">
        <v>242</v>
      </c>
      <c r="D2512" s="25" t="s">
        <v>241</v>
      </c>
      <c r="E2512" s="25" t="s">
        <v>446</v>
      </c>
      <c r="F2512" s="26">
        <v>0.31</v>
      </c>
      <c r="G2512" s="67">
        <v>1</v>
      </c>
      <c r="H2512" s="26">
        <v>36.4</v>
      </c>
      <c r="I2512" s="26">
        <v>36.090000000000003</v>
      </c>
      <c r="J2512" s="67">
        <v>114</v>
      </c>
      <c r="K2512" s="67">
        <v>115</v>
      </c>
      <c r="L2512" s="67">
        <v>275</v>
      </c>
      <c r="M2512" s="67">
        <v>100</v>
      </c>
      <c r="N2512" s="67">
        <v>375</v>
      </c>
      <c r="O2512" s="67">
        <v>260</v>
      </c>
      <c r="P2512" s="26">
        <v>82.29</v>
      </c>
      <c r="Q2512" s="26">
        <v>0.3165</v>
      </c>
      <c r="R2512" s="27">
        <v>1.2068792734566241E-2</v>
      </c>
      <c r="S2512" s="67">
        <v>0</v>
      </c>
      <c r="T2512" s="25" t="s">
        <v>417</v>
      </c>
      <c r="U2512" s="25" t="s">
        <v>417</v>
      </c>
      <c r="V2512" s="25" t="s">
        <v>417</v>
      </c>
      <c r="W2512" s="24">
        <v>1</v>
      </c>
      <c r="X2512" s="24">
        <v>1</v>
      </c>
    </row>
    <row r="2513" spans="1:24" hidden="1" x14ac:dyDescent="0.35">
      <c r="A2513" t="str">
        <f t="shared" si="39"/>
        <v>619212PIZBO</v>
      </c>
      <c r="B2513" s="34">
        <v>6192</v>
      </c>
      <c r="C2513" s="31" t="s">
        <v>176</v>
      </c>
      <c r="D2513" s="31" t="s">
        <v>175</v>
      </c>
      <c r="E2513" s="31" t="s">
        <v>446</v>
      </c>
      <c r="F2513" s="32">
        <v>0.31</v>
      </c>
      <c r="G2513" s="68">
        <v>1</v>
      </c>
      <c r="H2513" s="32">
        <v>207.24</v>
      </c>
      <c r="I2513" s="32">
        <v>206.93</v>
      </c>
      <c r="J2513" s="68">
        <v>663</v>
      </c>
      <c r="K2513" s="68">
        <v>664</v>
      </c>
      <c r="L2513" s="68">
        <v>564</v>
      </c>
      <c r="M2513" s="68">
        <v>200</v>
      </c>
      <c r="N2513" s="68">
        <v>764</v>
      </c>
      <c r="O2513" s="68">
        <v>100</v>
      </c>
      <c r="P2513" s="32">
        <v>31.21</v>
      </c>
      <c r="Q2513" s="32">
        <v>0.31209999999999999</v>
      </c>
      <c r="R2513" s="33">
        <v>6.7695590477119642E-3</v>
      </c>
      <c r="S2513" s="68">
        <v>0</v>
      </c>
      <c r="T2513" s="31" t="s">
        <v>417</v>
      </c>
      <c r="U2513" s="31" t="s">
        <v>417</v>
      </c>
      <c r="V2513" s="31" t="s">
        <v>417</v>
      </c>
      <c r="W2513" s="30">
        <v>1</v>
      </c>
      <c r="X2513" s="30">
        <v>1</v>
      </c>
    </row>
    <row r="2514" spans="1:24" hidden="1" x14ac:dyDescent="0.35">
      <c r="A2514" t="str">
        <f t="shared" si="39"/>
        <v>5457ICINGCU</v>
      </c>
      <c r="B2514" s="28">
        <v>5457</v>
      </c>
      <c r="C2514" s="25" t="s">
        <v>222</v>
      </c>
      <c r="D2514" s="25" t="s">
        <v>489</v>
      </c>
      <c r="E2514" s="25" t="s">
        <v>446</v>
      </c>
      <c r="F2514" s="26">
        <v>0.3</v>
      </c>
      <c r="G2514" s="67">
        <v>1</v>
      </c>
      <c r="H2514" s="26">
        <v>34.119999999999997</v>
      </c>
      <c r="I2514" s="26">
        <v>33.82</v>
      </c>
      <c r="J2514" s="67">
        <v>112</v>
      </c>
      <c r="K2514" s="67">
        <v>113</v>
      </c>
      <c r="L2514" s="67">
        <v>172</v>
      </c>
      <c r="M2514" s="67">
        <v>120</v>
      </c>
      <c r="N2514" s="67">
        <v>292</v>
      </c>
      <c r="O2514" s="67">
        <v>179</v>
      </c>
      <c r="P2514" s="26">
        <v>54.058</v>
      </c>
      <c r="Q2514" s="26">
        <v>0.30199999999999999</v>
      </c>
      <c r="R2514" s="27">
        <v>6.5720551541535235E-3</v>
      </c>
      <c r="S2514" s="67">
        <v>0</v>
      </c>
      <c r="T2514" s="25" t="s">
        <v>417</v>
      </c>
      <c r="U2514" s="25" t="s">
        <v>417</v>
      </c>
      <c r="V2514" s="25" t="s">
        <v>417</v>
      </c>
      <c r="W2514" s="24">
        <v>1</v>
      </c>
      <c r="X2514" s="24">
        <v>1</v>
      </c>
    </row>
    <row r="2515" spans="1:24" hidden="1" x14ac:dyDescent="0.35">
      <c r="A2515" t="str">
        <f t="shared" si="39"/>
        <v>5427CORNFL</v>
      </c>
      <c r="B2515" s="34">
        <v>5427</v>
      </c>
      <c r="C2515" s="31" t="s">
        <v>194</v>
      </c>
      <c r="D2515" s="31" t="s">
        <v>471</v>
      </c>
      <c r="E2515" s="31" t="s">
        <v>446</v>
      </c>
      <c r="F2515" s="32">
        <v>0.3</v>
      </c>
      <c r="G2515" s="68">
        <v>0.74</v>
      </c>
      <c r="H2515" s="32">
        <v>16.170000000000002</v>
      </c>
      <c r="I2515" s="32">
        <v>15.87</v>
      </c>
      <c r="J2515" s="68">
        <v>39.26</v>
      </c>
      <c r="K2515" s="68">
        <v>40</v>
      </c>
      <c r="L2515" s="68">
        <v>128</v>
      </c>
      <c r="M2515" s="68">
        <v>0</v>
      </c>
      <c r="N2515" s="68">
        <v>128</v>
      </c>
      <c r="O2515" s="68">
        <v>88</v>
      </c>
      <c r="P2515" s="32">
        <v>35.552</v>
      </c>
      <c r="Q2515" s="32">
        <v>0.40400000000000003</v>
      </c>
      <c r="R2515" s="33">
        <v>5.6282439440375372E-3</v>
      </c>
      <c r="S2515" s="68">
        <v>0</v>
      </c>
      <c r="T2515" s="31" t="s">
        <v>417</v>
      </c>
      <c r="U2515" s="31" t="s">
        <v>417</v>
      </c>
      <c r="V2515" s="31" t="s">
        <v>417</v>
      </c>
      <c r="W2515" s="30">
        <v>1</v>
      </c>
      <c r="X2515" s="30">
        <v>1</v>
      </c>
    </row>
    <row r="2516" spans="1:24" hidden="1" x14ac:dyDescent="0.35">
      <c r="A2516" t="str">
        <f t="shared" si="39"/>
        <v>6172BOXLIN</v>
      </c>
      <c r="B2516" s="28">
        <v>6172</v>
      </c>
      <c r="C2516" s="25" t="s">
        <v>252</v>
      </c>
      <c r="D2516" s="25" t="s">
        <v>251</v>
      </c>
      <c r="E2516" s="25" t="s">
        <v>446</v>
      </c>
      <c r="F2516" s="26">
        <v>0.3</v>
      </c>
      <c r="G2516" s="67">
        <v>7</v>
      </c>
      <c r="H2516" s="26">
        <v>2.11</v>
      </c>
      <c r="I2516" s="26">
        <v>1.81</v>
      </c>
      <c r="J2516" s="67">
        <v>43</v>
      </c>
      <c r="K2516" s="67">
        <v>50</v>
      </c>
      <c r="L2516" s="67">
        <v>200</v>
      </c>
      <c r="M2516" s="67">
        <v>0</v>
      </c>
      <c r="N2516" s="67">
        <v>200</v>
      </c>
      <c r="O2516" s="67">
        <v>150</v>
      </c>
      <c r="P2516" s="26">
        <v>6.3150000000000004</v>
      </c>
      <c r="Q2516" s="26">
        <v>4.2099999999999999E-2</v>
      </c>
      <c r="R2516" s="27">
        <v>1.6266291373402263E-3</v>
      </c>
      <c r="S2516" s="67">
        <v>0</v>
      </c>
      <c r="T2516" s="25" t="s">
        <v>417</v>
      </c>
      <c r="U2516" s="25" t="s">
        <v>417</v>
      </c>
      <c r="V2516" s="25" t="s">
        <v>417</v>
      </c>
      <c r="W2516" s="24">
        <v>1</v>
      </c>
      <c r="X2516" s="24">
        <v>1</v>
      </c>
    </row>
    <row r="2517" spans="1:24" hidden="1" x14ac:dyDescent="0.35">
      <c r="A2517" t="str">
        <f t="shared" si="39"/>
        <v>5487POWDERSU</v>
      </c>
      <c r="B2517" s="34">
        <v>5487</v>
      </c>
      <c r="C2517" s="31" t="s">
        <v>261</v>
      </c>
      <c r="D2517" s="31" t="s">
        <v>260</v>
      </c>
      <c r="E2517" s="31" t="s">
        <v>446</v>
      </c>
      <c r="F2517" s="32">
        <v>0.28999999999999998</v>
      </c>
      <c r="G2517" s="68">
        <v>0.45</v>
      </c>
      <c r="H2517" s="32">
        <v>0.67</v>
      </c>
      <c r="I2517" s="32">
        <v>0.38</v>
      </c>
      <c r="J2517" s="68">
        <v>0.57999999999999996</v>
      </c>
      <c r="K2517" s="68">
        <v>1.01</v>
      </c>
      <c r="L2517" s="68">
        <v>7</v>
      </c>
      <c r="M2517" s="68">
        <v>0</v>
      </c>
      <c r="N2517" s="68">
        <v>7</v>
      </c>
      <c r="O2517" s="68">
        <v>6</v>
      </c>
      <c r="P2517" s="32">
        <v>4.0301999999999998</v>
      </c>
      <c r="Q2517" s="32">
        <v>0.67169999999999996</v>
      </c>
      <c r="R2517" s="33">
        <v>4.2574445964395287E-4</v>
      </c>
      <c r="S2517" s="68">
        <v>0</v>
      </c>
      <c r="T2517" s="31" t="s">
        <v>417</v>
      </c>
      <c r="U2517" s="31" t="s">
        <v>417</v>
      </c>
      <c r="V2517" s="31" t="s">
        <v>417</v>
      </c>
      <c r="W2517" s="30">
        <v>1</v>
      </c>
      <c r="X2517" s="30">
        <v>1</v>
      </c>
    </row>
    <row r="2518" spans="1:24" hidden="1" x14ac:dyDescent="0.35">
      <c r="A2518" t="str">
        <f t="shared" si="39"/>
        <v>1484TOTS</v>
      </c>
      <c r="B2518" s="28">
        <v>1484</v>
      </c>
      <c r="C2518" s="25" t="s">
        <v>383</v>
      </c>
      <c r="D2518" s="25" t="s">
        <v>522</v>
      </c>
      <c r="E2518" s="25" t="s">
        <v>446</v>
      </c>
      <c r="F2518" s="26">
        <v>-0.28999999999999998</v>
      </c>
      <c r="G2518" s="67">
        <v>-0.15</v>
      </c>
      <c r="H2518" s="26">
        <v>27.85</v>
      </c>
      <c r="I2518" s="26">
        <v>28.14</v>
      </c>
      <c r="J2518" s="67">
        <v>15</v>
      </c>
      <c r="K2518" s="67">
        <v>14.85</v>
      </c>
      <c r="L2518" s="67">
        <v>10.31</v>
      </c>
      <c r="M2518" s="67">
        <v>8</v>
      </c>
      <c r="N2518" s="67">
        <v>18.309999999999999</v>
      </c>
      <c r="O2518" s="67">
        <v>3.46</v>
      </c>
      <c r="P2518" s="26">
        <v>6.4874999999999998</v>
      </c>
      <c r="Q2518" s="26">
        <v>1.875</v>
      </c>
      <c r="R2518" s="27">
        <v>1.6880006531879521E-3</v>
      </c>
      <c r="S2518" s="67">
        <v>0</v>
      </c>
      <c r="T2518" s="25" t="s">
        <v>417</v>
      </c>
      <c r="U2518" s="25" t="s">
        <v>417</v>
      </c>
      <c r="V2518" s="25" t="s">
        <v>417</v>
      </c>
      <c r="W2518" s="24">
        <v>1</v>
      </c>
      <c r="X2518" s="24">
        <v>1</v>
      </c>
    </row>
    <row r="2519" spans="1:24" hidden="1" x14ac:dyDescent="0.35">
      <c r="A2519" t="str">
        <f t="shared" si="39"/>
        <v>4239GSHAKE</v>
      </c>
      <c r="B2519" s="34">
        <v>4239</v>
      </c>
      <c r="C2519" s="31" t="s">
        <v>208</v>
      </c>
      <c r="D2519" s="31" t="s">
        <v>207</v>
      </c>
      <c r="E2519" s="31" t="s">
        <v>446</v>
      </c>
      <c r="F2519" s="32">
        <v>-0.28000000000000003</v>
      </c>
      <c r="G2519" s="68">
        <v>-0.12</v>
      </c>
      <c r="H2519" s="32">
        <v>0.01</v>
      </c>
      <c r="I2519" s="32">
        <v>0.28999999999999998</v>
      </c>
      <c r="J2519" s="68">
        <v>0.11</v>
      </c>
      <c r="K2519" s="68">
        <v>-0.01</v>
      </c>
      <c r="L2519" s="68">
        <v>2</v>
      </c>
      <c r="M2519" s="68">
        <v>0</v>
      </c>
      <c r="N2519" s="68">
        <v>2</v>
      </c>
      <c r="O2519" s="68">
        <v>2</v>
      </c>
      <c r="P2519" s="32">
        <v>4.82</v>
      </c>
      <c r="Q2519" s="32">
        <v>2.41</v>
      </c>
      <c r="R2519" s="33">
        <v>1.0503877085635235E-3</v>
      </c>
      <c r="S2519" s="68">
        <v>0</v>
      </c>
      <c r="T2519" s="31" t="s">
        <v>417</v>
      </c>
      <c r="U2519" s="31" t="s">
        <v>417</v>
      </c>
      <c r="V2519" s="31" t="s">
        <v>417</v>
      </c>
      <c r="W2519" s="30">
        <v>1</v>
      </c>
      <c r="X2519" s="30">
        <v>1</v>
      </c>
    </row>
    <row r="2520" spans="1:24" hidden="1" x14ac:dyDescent="0.35">
      <c r="A2520" t="str">
        <f t="shared" si="39"/>
        <v>5457POWDERSU</v>
      </c>
      <c r="B2520" s="28">
        <v>5457</v>
      </c>
      <c r="C2520" s="25" t="s">
        <v>261</v>
      </c>
      <c r="D2520" s="25" t="s">
        <v>260</v>
      </c>
      <c r="E2520" s="25" t="s">
        <v>446</v>
      </c>
      <c r="F2520" s="26">
        <v>-0.28000000000000003</v>
      </c>
      <c r="G2520" s="67">
        <v>-0.41</v>
      </c>
      <c r="H2520" s="26">
        <v>0</v>
      </c>
      <c r="I2520" s="26">
        <v>0.28000000000000003</v>
      </c>
      <c r="J2520" s="67">
        <v>0.43</v>
      </c>
      <c r="K2520" s="67">
        <v>0.01</v>
      </c>
      <c r="L2520" s="67">
        <v>9</v>
      </c>
      <c r="M2520" s="67">
        <v>0</v>
      </c>
      <c r="N2520" s="67">
        <v>9</v>
      </c>
      <c r="O2520" s="67">
        <v>9</v>
      </c>
      <c r="P2520" s="26">
        <v>6.0453000000000001</v>
      </c>
      <c r="Q2520" s="26">
        <v>0.67169999999999996</v>
      </c>
      <c r="R2520" s="27">
        <v>7.3495218142373561E-4</v>
      </c>
      <c r="S2520" s="67">
        <v>0</v>
      </c>
      <c r="T2520" s="25" t="s">
        <v>417</v>
      </c>
      <c r="U2520" s="25" t="s">
        <v>417</v>
      </c>
      <c r="V2520" s="25" t="s">
        <v>417</v>
      </c>
      <c r="W2520" s="24">
        <v>1</v>
      </c>
      <c r="X2520" s="24">
        <v>1</v>
      </c>
    </row>
    <row r="2521" spans="1:24" hidden="1" x14ac:dyDescent="0.35">
      <c r="A2521" t="str">
        <f t="shared" si="39"/>
        <v>5480BBQDC</v>
      </c>
      <c r="B2521" s="34">
        <v>5480</v>
      </c>
      <c r="C2521" s="31" t="s">
        <v>218</v>
      </c>
      <c r="D2521" s="31" t="s">
        <v>445</v>
      </c>
      <c r="E2521" s="31" t="s">
        <v>446</v>
      </c>
      <c r="F2521" s="32">
        <v>0.28000000000000003</v>
      </c>
      <c r="G2521" s="68">
        <v>1</v>
      </c>
      <c r="H2521" s="32">
        <v>4.4400000000000004</v>
      </c>
      <c r="I2521" s="32">
        <v>4.16</v>
      </c>
      <c r="J2521" s="68">
        <v>16</v>
      </c>
      <c r="K2521" s="68">
        <v>17</v>
      </c>
      <c r="L2521" s="68">
        <v>139</v>
      </c>
      <c r="M2521" s="68">
        <v>0</v>
      </c>
      <c r="N2521" s="68">
        <v>139</v>
      </c>
      <c r="O2521" s="68">
        <v>122</v>
      </c>
      <c r="P2521" s="32">
        <v>31.866399999999999</v>
      </c>
      <c r="Q2521" s="32">
        <v>0.26119999999999999</v>
      </c>
      <c r="R2521" s="33">
        <v>4.989006741243026E-3</v>
      </c>
      <c r="S2521" s="68">
        <v>0</v>
      </c>
      <c r="T2521" s="31" t="s">
        <v>417</v>
      </c>
      <c r="U2521" s="31" t="s">
        <v>417</v>
      </c>
      <c r="V2521" s="31" t="s">
        <v>417</v>
      </c>
      <c r="W2521" s="30">
        <v>1</v>
      </c>
      <c r="X2521" s="30">
        <v>1</v>
      </c>
    </row>
    <row r="2522" spans="1:24" hidden="1" x14ac:dyDescent="0.35">
      <c r="A2522" t="str">
        <f t="shared" si="39"/>
        <v>611810PIZBO</v>
      </c>
      <c r="B2522" s="28">
        <v>6118</v>
      </c>
      <c r="C2522" s="25" t="s">
        <v>174</v>
      </c>
      <c r="D2522" s="25" t="s">
        <v>173</v>
      </c>
      <c r="E2522" s="25" t="s">
        <v>446</v>
      </c>
      <c r="F2522" s="26">
        <v>0.28000000000000003</v>
      </c>
      <c r="G2522" s="67">
        <v>1</v>
      </c>
      <c r="H2522" s="26">
        <v>18.46</v>
      </c>
      <c r="I2522" s="26">
        <v>18.18</v>
      </c>
      <c r="J2522" s="67">
        <v>64</v>
      </c>
      <c r="K2522" s="67">
        <v>65</v>
      </c>
      <c r="L2522" s="67">
        <v>125</v>
      </c>
      <c r="M2522" s="67">
        <v>0</v>
      </c>
      <c r="N2522" s="67">
        <v>125</v>
      </c>
      <c r="O2522" s="67">
        <v>60</v>
      </c>
      <c r="P2522" s="26">
        <v>17.045999999999999</v>
      </c>
      <c r="Q2522" s="26">
        <v>0.28410000000000002</v>
      </c>
      <c r="R2522" s="27">
        <v>3.2552607379633695E-3</v>
      </c>
      <c r="S2522" s="67">
        <v>0</v>
      </c>
      <c r="T2522" s="25" t="s">
        <v>417</v>
      </c>
      <c r="U2522" s="25" t="s">
        <v>417</v>
      </c>
      <c r="V2522" s="25" t="s">
        <v>417</v>
      </c>
      <c r="W2522" s="24">
        <v>1</v>
      </c>
      <c r="X2522" s="24">
        <v>1</v>
      </c>
    </row>
    <row r="2523" spans="1:24" hidden="1" x14ac:dyDescent="0.35">
      <c r="A2523" t="str">
        <f t="shared" si="39"/>
        <v>6118CAEPK</v>
      </c>
      <c r="B2523" s="34">
        <v>6118</v>
      </c>
      <c r="C2523" s="31" t="s">
        <v>185</v>
      </c>
      <c r="D2523" s="31" t="s">
        <v>184</v>
      </c>
      <c r="E2523" s="31" t="s">
        <v>446</v>
      </c>
      <c r="F2523" s="32">
        <v>0.28000000000000003</v>
      </c>
      <c r="G2523" s="68">
        <v>1</v>
      </c>
      <c r="H2523" s="32">
        <v>2.2400000000000002</v>
      </c>
      <c r="I2523" s="32">
        <v>1.96</v>
      </c>
      <c r="J2523" s="68">
        <v>7</v>
      </c>
      <c r="K2523" s="68">
        <v>8</v>
      </c>
      <c r="L2523" s="68">
        <v>33</v>
      </c>
      <c r="M2523" s="68">
        <v>0</v>
      </c>
      <c r="N2523" s="68">
        <v>33</v>
      </c>
      <c r="O2523" s="68">
        <v>25</v>
      </c>
      <c r="P2523" s="32">
        <v>6.9924999999999997</v>
      </c>
      <c r="Q2523" s="32">
        <v>0.2797</v>
      </c>
      <c r="R2523" s="33">
        <v>1.3353520304006138E-3</v>
      </c>
      <c r="S2523" s="68">
        <v>0</v>
      </c>
      <c r="T2523" s="31" t="s">
        <v>417</v>
      </c>
      <c r="U2523" s="31" t="s">
        <v>417</v>
      </c>
      <c r="V2523" s="31" t="s">
        <v>417</v>
      </c>
      <c r="W2523" s="30">
        <v>1</v>
      </c>
      <c r="X2523" s="30">
        <v>1</v>
      </c>
    </row>
    <row r="2524" spans="1:24" hidden="1" x14ac:dyDescent="0.35">
      <c r="A2524" t="str">
        <f t="shared" si="39"/>
        <v>5490CAEPK</v>
      </c>
      <c r="B2524" s="28">
        <v>5490</v>
      </c>
      <c r="C2524" s="25" t="s">
        <v>185</v>
      </c>
      <c r="D2524" s="25" t="s">
        <v>184</v>
      </c>
      <c r="E2524" s="25" t="s">
        <v>446</v>
      </c>
      <c r="F2524" s="26">
        <v>-0.28000000000000003</v>
      </c>
      <c r="G2524" s="67">
        <v>-1</v>
      </c>
      <c r="H2524" s="26">
        <v>4.2</v>
      </c>
      <c r="I2524" s="26">
        <v>4.4800000000000004</v>
      </c>
      <c r="J2524" s="67">
        <v>16</v>
      </c>
      <c r="K2524" s="67">
        <v>15</v>
      </c>
      <c r="L2524" s="67">
        <v>70</v>
      </c>
      <c r="M2524" s="67">
        <v>0</v>
      </c>
      <c r="N2524" s="67">
        <v>70</v>
      </c>
      <c r="O2524" s="67">
        <v>55</v>
      </c>
      <c r="P2524" s="26">
        <v>15.3835</v>
      </c>
      <c r="Q2524" s="26">
        <v>0.2797</v>
      </c>
      <c r="R2524" s="27">
        <v>2.3323859956227832E-3</v>
      </c>
      <c r="S2524" s="67">
        <v>0</v>
      </c>
      <c r="T2524" s="25" t="s">
        <v>417</v>
      </c>
      <c r="U2524" s="25" t="s">
        <v>417</v>
      </c>
      <c r="V2524" s="25" t="s">
        <v>417</v>
      </c>
      <c r="W2524" s="24">
        <v>1</v>
      </c>
      <c r="X2524" s="24">
        <v>1</v>
      </c>
    </row>
    <row r="2525" spans="1:24" hidden="1" x14ac:dyDescent="0.35">
      <c r="A2525" t="str">
        <f t="shared" si="39"/>
        <v>546510PIZBO</v>
      </c>
      <c r="B2525" s="34">
        <v>5465</v>
      </c>
      <c r="C2525" s="31" t="s">
        <v>174</v>
      </c>
      <c r="D2525" s="31" t="s">
        <v>173</v>
      </c>
      <c r="E2525" s="31" t="s">
        <v>446</v>
      </c>
      <c r="F2525" s="32">
        <v>-0.28000000000000003</v>
      </c>
      <c r="G2525" s="68">
        <v>-1</v>
      </c>
      <c r="H2525" s="32">
        <v>36.93</v>
      </c>
      <c r="I2525" s="32">
        <v>37.21</v>
      </c>
      <c r="J2525" s="68">
        <v>131</v>
      </c>
      <c r="K2525" s="68">
        <v>130</v>
      </c>
      <c r="L2525" s="68">
        <v>425</v>
      </c>
      <c r="M2525" s="68">
        <v>100</v>
      </c>
      <c r="N2525" s="68">
        <v>525</v>
      </c>
      <c r="O2525" s="68">
        <v>395</v>
      </c>
      <c r="P2525" s="32">
        <v>112.2195</v>
      </c>
      <c r="Q2525" s="32">
        <v>0.28410000000000002</v>
      </c>
      <c r="R2525" s="33">
        <v>1.3713531674427723E-2</v>
      </c>
      <c r="S2525" s="68">
        <v>0</v>
      </c>
      <c r="T2525" s="31" t="s">
        <v>417</v>
      </c>
      <c r="U2525" s="31" t="s">
        <v>417</v>
      </c>
      <c r="V2525" s="31" t="s">
        <v>417</v>
      </c>
      <c r="W2525" s="30">
        <v>1</v>
      </c>
      <c r="X2525" s="30">
        <v>1</v>
      </c>
    </row>
    <row r="2526" spans="1:24" hidden="1" x14ac:dyDescent="0.35">
      <c r="A2526" t="str">
        <f t="shared" si="39"/>
        <v>5427CAEPK</v>
      </c>
      <c r="B2526" s="28">
        <v>5427</v>
      </c>
      <c r="C2526" s="25" t="s">
        <v>185</v>
      </c>
      <c r="D2526" s="25" t="s">
        <v>184</v>
      </c>
      <c r="E2526" s="25" t="s">
        <v>446</v>
      </c>
      <c r="F2526" s="26">
        <v>0.28000000000000003</v>
      </c>
      <c r="G2526" s="67">
        <v>1</v>
      </c>
      <c r="H2526" s="26">
        <v>3.92</v>
      </c>
      <c r="I2526" s="26">
        <v>3.64</v>
      </c>
      <c r="J2526" s="67">
        <v>13</v>
      </c>
      <c r="K2526" s="67">
        <v>14</v>
      </c>
      <c r="L2526" s="67">
        <v>50</v>
      </c>
      <c r="M2526" s="67">
        <v>0</v>
      </c>
      <c r="N2526" s="67">
        <v>50</v>
      </c>
      <c r="O2526" s="67">
        <v>36</v>
      </c>
      <c r="P2526" s="26">
        <v>10.0692</v>
      </c>
      <c r="Q2526" s="26">
        <v>0.2797</v>
      </c>
      <c r="R2526" s="27">
        <v>1.5940569847351139E-3</v>
      </c>
      <c r="S2526" s="67">
        <v>0</v>
      </c>
      <c r="T2526" s="25" t="s">
        <v>417</v>
      </c>
      <c r="U2526" s="25" t="s">
        <v>417</v>
      </c>
      <c r="V2526" s="25" t="s">
        <v>417</v>
      </c>
      <c r="W2526" s="24">
        <v>1</v>
      </c>
      <c r="X2526" s="24">
        <v>1</v>
      </c>
    </row>
    <row r="2527" spans="1:24" hidden="1" x14ac:dyDescent="0.35">
      <c r="A2527" t="str">
        <f t="shared" si="39"/>
        <v>6117BLEUCHS</v>
      </c>
      <c r="B2527" s="34">
        <v>6117</v>
      </c>
      <c r="C2527" s="31" t="s">
        <v>172</v>
      </c>
      <c r="D2527" s="31" t="s">
        <v>465</v>
      </c>
      <c r="E2527" s="31" t="s">
        <v>446</v>
      </c>
      <c r="F2527" s="32">
        <v>0.27</v>
      </c>
      <c r="G2527" s="68">
        <v>1</v>
      </c>
      <c r="H2527" s="32">
        <v>3.69</v>
      </c>
      <c r="I2527" s="32">
        <v>3.42</v>
      </c>
      <c r="J2527" s="68">
        <v>13</v>
      </c>
      <c r="K2527" s="68">
        <v>14</v>
      </c>
      <c r="L2527" s="68">
        <v>54</v>
      </c>
      <c r="M2527" s="68">
        <v>0</v>
      </c>
      <c r="N2527" s="68">
        <v>54</v>
      </c>
      <c r="O2527" s="68">
        <v>40</v>
      </c>
      <c r="P2527" s="32">
        <v>10.52</v>
      </c>
      <c r="Q2527" s="32">
        <v>0.26300000000000001</v>
      </c>
      <c r="R2527" s="33">
        <v>1.769112936167479E-3</v>
      </c>
      <c r="S2527" s="68">
        <v>0</v>
      </c>
      <c r="T2527" s="31" t="s">
        <v>417</v>
      </c>
      <c r="U2527" s="31" t="s">
        <v>417</v>
      </c>
      <c r="V2527" s="31" t="s">
        <v>417</v>
      </c>
      <c r="W2527" s="30">
        <v>1</v>
      </c>
      <c r="X2527" s="30">
        <v>1</v>
      </c>
    </row>
    <row r="2528" spans="1:24" hidden="1" x14ac:dyDescent="0.35">
      <c r="A2528" t="str">
        <f t="shared" si="39"/>
        <v>5423FPBOWL</v>
      </c>
      <c r="B2528" s="28">
        <v>5423</v>
      </c>
      <c r="C2528" s="25" t="s">
        <v>164</v>
      </c>
      <c r="D2528" s="25" t="s">
        <v>163</v>
      </c>
      <c r="E2528" s="25" t="s">
        <v>446</v>
      </c>
      <c r="F2528" s="26">
        <v>0.27</v>
      </c>
      <c r="G2528" s="67">
        <v>2</v>
      </c>
      <c r="H2528" s="26">
        <v>16.850000000000001</v>
      </c>
      <c r="I2528" s="26">
        <v>16.579999999999998</v>
      </c>
      <c r="J2528" s="67">
        <v>123</v>
      </c>
      <c r="K2528" s="67">
        <v>125</v>
      </c>
      <c r="L2528" s="67">
        <v>62.5</v>
      </c>
      <c r="M2528" s="67">
        <v>250</v>
      </c>
      <c r="N2528" s="67">
        <v>312.5</v>
      </c>
      <c r="O2528" s="67">
        <v>187.5</v>
      </c>
      <c r="P2528" s="26">
        <v>25.256250000000001</v>
      </c>
      <c r="Q2528" s="26">
        <v>0.13469999999999999</v>
      </c>
      <c r="R2528" s="27">
        <v>5.6180416362700165E-3</v>
      </c>
      <c r="S2528" s="67">
        <v>0</v>
      </c>
      <c r="T2528" s="25" t="s">
        <v>417</v>
      </c>
      <c r="U2528" s="25" t="s">
        <v>417</v>
      </c>
      <c r="V2528" s="25" t="s">
        <v>417</v>
      </c>
      <c r="W2528" s="24">
        <v>1</v>
      </c>
      <c r="X2528" s="24">
        <v>1</v>
      </c>
    </row>
    <row r="2529" spans="1:24" hidden="1" x14ac:dyDescent="0.35">
      <c r="A2529" t="str">
        <f t="shared" si="39"/>
        <v>5490FPBOWL</v>
      </c>
      <c r="B2529" s="34">
        <v>5490</v>
      </c>
      <c r="C2529" s="31" t="s">
        <v>164</v>
      </c>
      <c r="D2529" s="31" t="s">
        <v>163</v>
      </c>
      <c r="E2529" s="31" t="s">
        <v>446</v>
      </c>
      <c r="F2529" s="32">
        <v>0.27</v>
      </c>
      <c r="G2529" s="68">
        <v>2</v>
      </c>
      <c r="H2529" s="32">
        <v>20.21</v>
      </c>
      <c r="I2529" s="32">
        <v>19.940000000000001</v>
      </c>
      <c r="J2529" s="68">
        <v>148</v>
      </c>
      <c r="K2529" s="68">
        <v>150</v>
      </c>
      <c r="L2529" s="68">
        <v>500</v>
      </c>
      <c r="M2529" s="68">
        <v>0</v>
      </c>
      <c r="N2529" s="68">
        <v>500</v>
      </c>
      <c r="O2529" s="68">
        <v>350</v>
      </c>
      <c r="P2529" s="32">
        <v>47.145000000000003</v>
      </c>
      <c r="Q2529" s="32">
        <v>0.13469999999999999</v>
      </c>
      <c r="R2529" s="33">
        <v>7.1479401802994197E-3</v>
      </c>
      <c r="S2529" s="68">
        <v>0</v>
      </c>
      <c r="T2529" s="31" t="s">
        <v>417</v>
      </c>
      <c r="U2529" s="31" t="s">
        <v>417</v>
      </c>
      <c r="V2529" s="31" t="s">
        <v>417</v>
      </c>
      <c r="W2529" s="30">
        <v>1</v>
      </c>
      <c r="X2529" s="30">
        <v>1</v>
      </c>
    </row>
    <row r="2530" spans="1:24" hidden="1" x14ac:dyDescent="0.35">
      <c r="A2530" t="str">
        <f t="shared" si="39"/>
        <v>8705SMANGP</v>
      </c>
      <c r="B2530" s="28">
        <v>8705</v>
      </c>
      <c r="C2530" s="25" t="s">
        <v>263</v>
      </c>
      <c r="D2530" s="25" t="s">
        <v>504</v>
      </c>
      <c r="E2530" s="25" t="s">
        <v>446</v>
      </c>
      <c r="F2530" s="26">
        <v>-0.27</v>
      </c>
      <c r="G2530" s="67">
        <v>-0.1</v>
      </c>
      <c r="H2530" s="26">
        <v>6.07</v>
      </c>
      <c r="I2530" s="26">
        <v>6.34</v>
      </c>
      <c r="J2530" s="67">
        <v>2.29</v>
      </c>
      <c r="K2530" s="67">
        <v>2.19</v>
      </c>
      <c r="L2530" s="67">
        <v>1.56</v>
      </c>
      <c r="M2530" s="67">
        <v>6</v>
      </c>
      <c r="N2530" s="67">
        <v>7.56</v>
      </c>
      <c r="O2530" s="67">
        <v>5.38</v>
      </c>
      <c r="P2530" s="26">
        <v>14.920354</v>
      </c>
      <c r="Q2530" s="26">
        <v>2.7732999999999999</v>
      </c>
      <c r="R2530" s="27">
        <v>3.7104626571062018E-3</v>
      </c>
      <c r="S2530" s="67">
        <v>0</v>
      </c>
      <c r="T2530" s="25" t="s">
        <v>417</v>
      </c>
      <c r="U2530" s="25" t="s">
        <v>417</v>
      </c>
      <c r="V2530" s="25" t="s">
        <v>417</v>
      </c>
      <c r="W2530" s="24">
        <v>1</v>
      </c>
      <c r="X2530" s="24">
        <v>1</v>
      </c>
    </row>
    <row r="2531" spans="1:24" hidden="1" x14ac:dyDescent="0.35">
      <c r="A2531" t="str">
        <f t="shared" si="39"/>
        <v>5427PARMAS</v>
      </c>
      <c r="B2531" s="34">
        <v>5427</v>
      </c>
      <c r="C2531" s="31" t="s">
        <v>109</v>
      </c>
      <c r="D2531" s="31" t="s">
        <v>239</v>
      </c>
      <c r="E2531" s="31" t="s">
        <v>446</v>
      </c>
      <c r="F2531" s="32">
        <v>-0.26</v>
      </c>
      <c r="G2531" s="68">
        <v>-0.04</v>
      </c>
      <c r="H2531" s="32">
        <v>63.27</v>
      </c>
      <c r="I2531" s="32">
        <v>63.53</v>
      </c>
      <c r="J2531" s="68">
        <v>9.0399999999999991</v>
      </c>
      <c r="K2531" s="68">
        <v>9</v>
      </c>
      <c r="L2531" s="68">
        <v>4</v>
      </c>
      <c r="M2531" s="68">
        <v>6</v>
      </c>
      <c r="N2531" s="68">
        <v>10</v>
      </c>
      <c r="O2531" s="68">
        <v>1</v>
      </c>
      <c r="P2531" s="32">
        <v>7.03</v>
      </c>
      <c r="Q2531" s="32">
        <v>7.03</v>
      </c>
      <c r="R2531" s="33">
        <v>1.1129206493751093E-3</v>
      </c>
      <c r="S2531" s="68">
        <v>0</v>
      </c>
      <c r="T2531" s="31" t="s">
        <v>417</v>
      </c>
      <c r="U2531" s="31" t="s">
        <v>417</v>
      </c>
      <c r="V2531" s="31" t="s">
        <v>417</v>
      </c>
      <c r="W2531" s="30">
        <v>1</v>
      </c>
      <c r="X2531" s="30">
        <v>1</v>
      </c>
    </row>
    <row r="2532" spans="1:24" hidden="1" x14ac:dyDescent="0.35">
      <c r="A2532" t="str">
        <f t="shared" si="39"/>
        <v>5459PMARIN</v>
      </c>
      <c r="B2532" s="28">
        <v>5459</v>
      </c>
      <c r="C2532" s="25" t="s">
        <v>45</v>
      </c>
      <c r="D2532" s="25" t="s">
        <v>215</v>
      </c>
      <c r="E2532" s="25" t="s">
        <v>446</v>
      </c>
      <c r="F2532" s="26">
        <v>-0.26</v>
      </c>
      <c r="G2532" s="67">
        <v>-0.12</v>
      </c>
      <c r="H2532" s="26">
        <v>30.57</v>
      </c>
      <c r="I2532" s="26">
        <v>30.83</v>
      </c>
      <c r="J2532" s="67">
        <v>14.13</v>
      </c>
      <c r="K2532" s="67">
        <v>14.01</v>
      </c>
      <c r="L2532" s="67">
        <v>63</v>
      </c>
      <c r="M2532" s="67">
        <v>0</v>
      </c>
      <c r="N2532" s="67">
        <v>63</v>
      </c>
      <c r="O2532" s="67">
        <v>49</v>
      </c>
      <c r="P2532" s="26">
        <v>106.9915</v>
      </c>
      <c r="Q2532" s="26">
        <v>2.1835</v>
      </c>
      <c r="R2532" s="27">
        <v>1.3524902803212023E-2</v>
      </c>
      <c r="S2532" s="67">
        <v>0</v>
      </c>
      <c r="T2532" s="25" t="s">
        <v>417</v>
      </c>
      <c r="U2532" s="25" t="s">
        <v>417</v>
      </c>
      <c r="V2532" s="25" t="s">
        <v>417</v>
      </c>
      <c r="W2532" s="24">
        <v>1</v>
      </c>
      <c r="X2532" s="24">
        <v>1</v>
      </c>
    </row>
    <row r="2533" spans="1:24" hidden="1" x14ac:dyDescent="0.35">
      <c r="A2533" t="str">
        <f t="shared" si="39"/>
        <v>5459ACHEESE</v>
      </c>
      <c r="B2533" s="34">
        <v>5459</v>
      </c>
      <c r="C2533" s="31" t="s">
        <v>105</v>
      </c>
      <c r="D2533" s="31" t="s">
        <v>187</v>
      </c>
      <c r="E2533" s="31" t="s">
        <v>446</v>
      </c>
      <c r="F2533" s="32">
        <v>0.26</v>
      </c>
      <c r="G2533" s="68">
        <v>0.12</v>
      </c>
      <c r="H2533" s="32">
        <v>15.35</v>
      </c>
      <c r="I2533" s="32">
        <v>15.09</v>
      </c>
      <c r="J2533" s="68">
        <v>6.65</v>
      </c>
      <c r="K2533" s="68">
        <v>6.76</v>
      </c>
      <c r="L2533" s="68">
        <v>33.770000000000003</v>
      </c>
      <c r="M2533" s="68">
        <v>0</v>
      </c>
      <c r="N2533" s="68">
        <v>33.770000000000003</v>
      </c>
      <c r="O2533" s="68">
        <v>27</v>
      </c>
      <c r="P2533" s="32">
        <v>61.195500000000003</v>
      </c>
      <c r="Q2533" s="32">
        <v>2.2665000000000002</v>
      </c>
      <c r="R2533" s="33">
        <v>7.7357845202091881E-3</v>
      </c>
      <c r="S2533" s="68">
        <v>0</v>
      </c>
      <c r="T2533" s="31" t="s">
        <v>417</v>
      </c>
      <c r="U2533" s="31" t="s">
        <v>417</v>
      </c>
      <c r="V2533" s="31" t="s">
        <v>417</v>
      </c>
      <c r="W2533" s="30">
        <v>1</v>
      </c>
      <c r="X2533" s="30">
        <v>1</v>
      </c>
    </row>
    <row r="2534" spans="1:24" hidden="1" x14ac:dyDescent="0.35">
      <c r="A2534" t="str">
        <f t="shared" si="39"/>
        <v>8724BVING</v>
      </c>
      <c r="B2534" s="28">
        <v>8724</v>
      </c>
      <c r="C2534" s="25" t="s">
        <v>169</v>
      </c>
      <c r="D2534" s="25" t="s">
        <v>168</v>
      </c>
      <c r="E2534" s="25" t="s">
        <v>446</v>
      </c>
      <c r="F2534" s="26">
        <v>0.26</v>
      </c>
      <c r="G2534" s="67">
        <v>1</v>
      </c>
      <c r="H2534" s="26">
        <v>1.3</v>
      </c>
      <c r="I2534" s="26">
        <v>1.04</v>
      </c>
      <c r="J2534" s="67">
        <v>4</v>
      </c>
      <c r="K2534" s="67">
        <v>5</v>
      </c>
      <c r="L2534" s="67">
        <v>40</v>
      </c>
      <c r="M2534" s="67">
        <v>0</v>
      </c>
      <c r="N2534" s="67">
        <v>40</v>
      </c>
      <c r="O2534" s="67">
        <v>35</v>
      </c>
      <c r="P2534" s="26">
        <v>9.1419999999999995</v>
      </c>
      <c r="Q2534" s="26">
        <v>0.26119999999999999</v>
      </c>
      <c r="R2534" s="27">
        <v>1.5618945032008587E-3</v>
      </c>
      <c r="S2534" s="67">
        <v>0</v>
      </c>
      <c r="T2534" s="25" t="s">
        <v>417</v>
      </c>
      <c r="U2534" s="25" t="s">
        <v>417</v>
      </c>
      <c r="V2534" s="25" t="s">
        <v>417</v>
      </c>
      <c r="W2534" s="24">
        <v>1</v>
      </c>
      <c r="X2534" s="24">
        <v>1</v>
      </c>
    </row>
    <row r="2535" spans="1:24" hidden="1" x14ac:dyDescent="0.35">
      <c r="A2535" t="str">
        <f t="shared" si="39"/>
        <v>6192BVING</v>
      </c>
      <c r="B2535" s="34">
        <v>6192</v>
      </c>
      <c r="C2535" s="31" t="s">
        <v>169</v>
      </c>
      <c r="D2535" s="31" t="s">
        <v>168</v>
      </c>
      <c r="E2535" s="31" t="s">
        <v>446</v>
      </c>
      <c r="F2535" s="32">
        <v>-0.26</v>
      </c>
      <c r="G2535" s="68">
        <v>-1</v>
      </c>
      <c r="H2535" s="32">
        <v>0</v>
      </c>
      <c r="I2535" s="32">
        <v>0.26</v>
      </c>
      <c r="J2535" s="68">
        <v>1</v>
      </c>
      <c r="K2535" s="68">
        <v>0</v>
      </c>
      <c r="L2535" s="68">
        <v>30</v>
      </c>
      <c r="M2535" s="68">
        <v>60</v>
      </c>
      <c r="N2535" s="68">
        <v>90</v>
      </c>
      <c r="O2535" s="68">
        <v>90</v>
      </c>
      <c r="P2535" s="32">
        <v>23.507999999999999</v>
      </c>
      <c r="Q2535" s="32">
        <v>0.26119999999999999</v>
      </c>
      <c r="R2535" s="33">
        <v>5.0989680901510044E-3</v>
      </c>
      <c r="S2535" s="68">
        <v>0</v>
      </c>
      <c r="T2535" s="31" t="s">
        <v>417</v>
      </c>
      <c r="U2535" s="31" t="s">
        <v>417</v>
      </c>
      <c r="V2535" s="31" t="s">
        <v>417</v>
      </c>
      <c r="W2535" s="30">
        <v>1</v>
      </c>
      <c r="X2535" s="30">
        <v>1</v>
      </c>
    </row>
    <row r="2536" spans="1:24" hidden="1" x14ac:dyDescent="0.35">
      <c r="A2536" t="str">
        <f t="shared" si="39"/>
        <v>6194BLEUCHS</v>
      </c>
      <c r="B2536" s="28">
        <v>6194</v>
      </c>
      <c r="C2536" s="25" t="s">
        <v>172</v>
      </c>
      <c r="D2536" s="25" t="s">
        <v>465</v>
      </c>
      <c r="E2536" s="25" t="s">
        <v>446</v>
      </c>
      <c r="F2536" s="26">
        <v>0.26</v>
      </c>
      <c r="G2536" s="67">
        <v>1</v>
      </c>
      <c r="H2536" s="26">
        <v>6.57</v>
      </c>
      <c r="I2536" s="26">
        <v>6.31</v>
      </c>
      <c r="J2536" s="67">
        <v>24</v>
      </c>
      <c r="K2536" s="67">
        <v>25</v>
      </c>
      <c r="L2536" s="67">
        <v>160</v>
      </c>
      <c r="M2536" s="67">
        <v>0</v>
      </c>
      <c r="N2536" s="67">
        <v>160</v>
      </c>
      <c r="O2536" s="67">
        <v>135</v>
      </c>
      <c r="P2536" s="26">
        <v>35.505000000000003</v>
      </c>
      <c r="Q2536" s="26">
        <v>0.26300000000000001</v>
      </c>
      <c r="R2536" s="27">
        <v>5.2072242804809144E-3</v>
      </c>
      <c r="S2536" s="67">
        <v>0</v>
      </c>
      <c r="T2536" s="25" t="s">
        <v>417</v>
      </c>
      <c r="U2536" s="25" t="s">
        <v>417</v>
      </c>
      <c r="V2536" s="25" t="s">
        <v>417</v>
      </c>
      <c r="W2536" s="24">
        <v>1</v>
      </c>
      <c r="X2536" s="24">
        <v>1</v>
      </c>
    </row>
    <row r="2537" spans="1:24" hidden="1" x14ac:dyDescent="0.35">
      <c r="A2537" t="str">
        <f t="shared" si="39"/>
        <v>6182BBQDC</v>
      </c>
      <c r="B2537" s="34">
        <v>6182</v>
      </c>
      <c r="C2537" s="31" t="s">
        <v>218</v>
      </c>
      <c r="D2537" s="31" t="s">
        <v>445</v>
      </c>
      <c r="E2537" s="31" t="s">
        <v>446</v>
      </c>
      <c r="F2537" s="32">
        <v>-0.26</v>
      </c>
      <c r="G2537" s="68">
        <v>-1</v>
      </c>
      <c r="H2537" s="32">
        <v>1.83</v>
      </c>
      <c r="I2537" s="32">
        <v>2.09</v>
      </c>
      <c r="J2537" s="68">
        <v>8</v>
      </c>
      <c r="K2537" s="68">
        <v>7</v>
      </c>
      <c r="L2537" s="68">
        <v>106</v>
      </c>
      <c r="M2537" s="68">
        <v>0</v>
      </c>
      <c r="N2537" s="68">
        <v>106</v>
      </c>
      <c r="O2537" s="68">
        <v>99</v>
      </c>
      <c r="P2537" s="32">
        <v>25.858799999999999</v>
      </c>
      <c r="Q2537" s="32">
        <v>0.26119999999999999</v>
      </c>
      <c r="R2537" s="33">
        <v>4.2984543729643731E-3</v>
      </c>
      <c r="S2537" s="68">
        <v>0</v>
      </c>
      <c r="T2537" s="31" t="s">
        <v>417</v>
      </c>
      <c r="U2537" s="31" t="s">
        <v>417</v>
      </c>
      <c r="V2537" s="31" t="s">
        <v>417</v>
      </c>
      <c r="W2537" s="30">
        <v>1</v>
      </c>
      <c r="X2537" s="30">
        <v>1</v>
      </c>
    </row>
    <row r="2538" spans="1:24" hidden="1" x14ac:dyDescent="0.35">
      <c r="A2538" t="str">
        <f t="shared" si="39"/>
        <v>5469BVING</v>
      </c>
      <c r="B2538" s="28">
        <v>5469</v>
      </c>
      <c r="C2538" s="25" t="s">
        <v>169</v>
      </c>
      <c r="D2538" s="25" t="s">
        <v>168</v>
      </c>
      <c r="E2538" s="25" t="s">
        <v>446</v>
      </c>
      <c r="F2538" s="26">
        <v>0.26</v>
      </c>
      <c r="G2538" s="67">
        <v>1</v>
      </c>
      <c r="H2538" s="26">
        <v>0.78</v>
      </c>
      <c r="I2538" s="26">
        <v>0.52</v>
      </c>
      <c r="J2538" s="67">
        <v>2</v>
      </c>
      <c r="K2538" s="67">
        <v>3</v>
      </c>
      <c r="L2538" s="67">
        <v>73</v>
      </c>
      <c r="M2538" s="67">
        <v>0</v>
      </c>
      <c r="N2538" s="67">
        <v>73</v>
      </c>
      <c r="O2538" s="67">
        <v>70</v>
      </c>
      <c r="P2538" s="26">
        <v>18.283999999999999</v>
      </c>
      <c r="Q2538" s="26">
        <v>0.26119999999999999</v>
      </c>
      <c r="R2538" s="27">
        <v>2.6536064643850497E-3</v>
      </c>
      <c r="S2538" s="67">
        <v>0</v>
      </c>
      <c r="T2538" s="25" t="s">
        <v>417</v>
      </c>
      <c r="U2538" s="25" t="s">
        <v>417</v>
      </c>
      <c r="V2538" s="25" t="s">
        <v>417</v>
      </c>
      <c r="W2538" s="24">
        <v>1</v>
      </c>
      <c r="X2538" s="24">
        <v>1</v>
      </c>
    </row>
    <row r="2539" spans="1:24" hidden="1" x14ac:dyDescent="0.35">
      <c r="A2539" t="str">
        <f t="shared" si="39"/>
        <v>5469BLEUCHS</v>
      </c>
      <c r="B2539" s="34">
        <v>5469</v>
      </c>
      <c r="C2539" s="31" t="s">
        <v>172</v>
      </c>
      <c r="D2539" s="31" t="s">
        <v>465</v>
      </c>
      <c r="E2539" s="31" t="s">
        <v>446</v>
      </c>
      <c r="F2539" s="32">
        <v>-0.26</v>
      </c>
      <c r="G2539" s="68">
        <v>-1</v>
      </c>
      <c r="H2539" s="32">
        <v>3.42</v>
      </c>
      <c r="I2539" s="32">
        <v>3.68</v>
      </c>
      <c r="J2539" s="68">
        <v>14</v>
      </c>
      <c r="K2539" s="68">
        <v>13</v>
      </c>
      <c r="L2539" s="68">
        <v>165</v>
      </c>
      <c r="M2539" s="68">
        <v>0</v>
      </c>
      <c r="N2539" s="68">
        <v>165</v>
      </c>
      <c r="O2539" s="68">
        <v>152</v>
      </c>
      <c r="P2539" s="32">
        <v>39.975999999999999</v>
      </c>
      <c r="Q2539" s="32">
        <v>0.26300000000000001</v>
      </c>
      <c r="R2539" s="33">
        <v>5.8018252034706163E-3</v>
      </c>
      <c r="S2539" s="68">
        <v>0</v>
      </c>
      <c r="T2539" s="31" t="s">
        <v>417</v>
      </c>
      <c r="U2539" s="31" t="s">
        <v>417</v>
      </c>
      <c r="V2539" s="31" t="s">
        <v>417</v>
      </c>
      <c r="W2539" s="30">
        <v>1</v>
      </c>
      <c r="X2539" s="30">
        <v>1</v>
      </c>
    </row>
    <row r="2540" spans="1:24" hidden="1" x14ac:dyDescent="0.35">
      <c r="A2540" t="str">
        <f t="shared" si="39"/>
        <v>4391BVING</v>
      </c>
      <c r="B2540" s="28">
        <v>4391</v>
      </c>
      <c r="C2540" s="25" t="s">
        <v>169</v>
      </c>
      <c r="D2540" s="25" t="s">
        <v>479</v>
      </c>
      <c r="E2540" s="25" t="s">
        <v>446</v>
      </c>
      <c r="F2540" s="26">
        <v>-0.26</v>
      </c>
      <c r="G2540" s="67">
        <v>-1</v>
      </c>
      <c r="H2540" s="26">
        <v>0</v>
      </c>
      <c r="I2540" s="26">
        <v>0.26</v>
      </c>
      <c r="J2540" s="67">
        <v>1</v>
      </c>
      <c r="K2540" s="67">
        <v>0</v>
      </c>
      <c r="L2540" s="67">
        <v>15</v>
      </c>
      <c r="M2540" s="67">
        <v>60</v>
      </c>
      <c r="N2540" s="67">
        <v>75</v>
      </c>
      <c r="O2540" s="67">
        <v>75</v>
      </c>
      <c r="P2540" s="26">
        <v>19.59</v>
      </c>
      <c r="Q2540" s="26">
        <v>0.26119999999999999</v>
      </c>
      <c r="R2540" s="27">
        <v>4.3660428841691499E-3</v>
      </c>
      <c r="S2540" s="67">
        <v>0</v>
      </c>
      <c r="T2540" s="25" t="s">
        <v>417</v>
      </c>
      <c r="U2540" s="25" t="s">
        <v>417</v>
      </c>
      <c r="V2540" s="25" t="s">
        <v>417</v>
      </c>
      <c r="W2540" s="24">
        <v>1</v>
      </c>
      <c r="X2540" s="24">
        <v>1</v>
      </c>
    </row>
    <row r="2541" spans="1:24" hidden="1" x14ac:dyDescent="0.35">
      <c r="A2541" t="str">
        <f t="shared" si="39"/>
        <v>5462BLEUCHS</v>
      </c>
      <c r="B2541" s="34">
        <v>5462</v>
      </c>
      <c r="C2541" s="31" t="s">
        <v>172</v>
      </c>
      <c r="D2541" s="31" t="s">
        <v>465</v>
      </c>
      <c r="E2541" s="31" t="s">
        <v>446</v>
      </c>
      <c r="F2541" s="32">
        <v>0.26</v>
      </c>
      <c r="G2541" s="68">
        <v>1</v>
      </c>
      <c r="H2541" s="32">
        <v>6.31</v>
      </c>
      <c r="I2541" s="32">
        <v>6.05</v>
      </c>
      <c r="J2541" s="68">
        <v>23</v>
      </c>
      <c r="K2541" s="68">
        <v>24</v>
      </c>
      <c r="L2541" s="68">
        <v>120</v>
      </c>
      <c r="M2541" s="68">
        <v>0</v>
      </c>
      <c r="N2541" s="68">
        <v>120</v>
      </c>
      <c r="O2541" s="68">
        <v>96</v>
      </c>
      <c r="P2541" s="32">
        <v>25.248000000000001</v>
      </c>
      <c r="Q2541" s="32">
        <v>0.26300000000000001</v>
      </c>
      <c r="R2541" s="33">
        <v>4.1808308705874875E-3</v>
      </c>
      <c r="S2541" s="68">
        <v>0</v>
      </c>
      <c r="T2541" s="31" t="s">
        <v>417</v>
      </c>
      <c r="U2541" s="31" t="s">
        <v>417</v>
      </c>
      <c r="V2541" s="31" t="s">
        <v>417</v>
      </c>
      <c r="W2541" s="30">
        <v>1</v>
      </c>
      <c r="X2541" s="30">
        <v>1</v>
      </c>
    </row>
    <row r="2542" spans="1:24" hidden="1" x14ac:dyDescent="0.35">
      <c r="A2542" t="str">
        <f t="shared" si="39"/>
        <v>5457BVING</v>
      </c>
      <c r="B2542" s="28">
        <v>5457</v>
      </c>
      <c r="C2542" s="25" t="s">
        <v>169</v>
      </c>
      <c r="D2542" s="25" t="s">
        <v>168</v>
      </c>
      <c r="E2542" s="25" t="s">
        <v>446</v>
      </c>
      <c r="F2542" s="26">
        <v>0.26</v>
      </c>
      <c r="G2542" s="67">
        <v>1</v>
      </c>
      <c r="H2542" s="26">
        <v>0.26</v>
      </c>
      <c r="I2542" s="26">
        <v>0</v>
      </c>
      <c r="J2542" s="67">
        <v>0</v>
      </c>
      <c r="K2542" s="67">
        <v>1</v>
      </c>
      <c r="L2542" s="67">
        <v>22</v>
      </c>
      <c r="M2542" s="67">
        <v>0</v>
      </c>
      <c r="N2542" s="67">
        <v>22</v>
      </c>
      <c r="O2542" s="67">
        <v>21</v>
      </c>
      <c r="P2542" s="26">
        <v>5.4851999999999999</v>
      </c>
      <c r="Q2542" s="26">
        <v>0.26119999999999999</v>
      </c>
      <c r="R2542" s="27">
        <v>6.668585025632267E-4</v>
      </c>
      <c r="S2542" s="67">
        <v>0</v>
      </c>
      <c r="T2542" s="25" t="s">
        <v>417</v>
      </c>
      <c r="U2542" s="25" t="s">
        <v>417</v>
      </c>
      <c r="V2542" s="25" t="s">
        <v>417</v>
      </c>
      <c r="W2542" s="24">
        <v>1</v>
      </c>
      <c r="X2542" s="24">
        <v>1</v>
      </c>
    </row>
    <row r="2543" spans="1:24" hidden="1" x14ac:dyDescent="0.35">
      <c r="A2543" t="str">
        <f t="shared" si="39"/>
        <v>4269BBQDC</v>
      </c>
      <c r="B2543" s="34">
        <v>4269</v>
      </c>
      <c r="C2543" s="31" t="s">
        <v>218</v>
      </c>
      <c r="D2543" s="31" t="s">
        <v>445</v>
      </c>
      <c r="E2543" s="31" t="s">
        <v>446</v>
      </c>
      <c r="F2543" s="32">
        <v>0.26</v>
      </c>
      <c r="G2543" s="68">
        <v>1</v>
      </c>
      <c r="H2543" s="32">
        <v>2.34</v>
      </c>
      <c r="I2543" s="32">
        <v>2.08</v>
      </c>
      <c r="J2543" s="68">
        <v>8</v>
      </c>
      <c r="K2543" s="68">
        <v>9</v>
      </c>
      <c r="L2543" s="68">
        <v>98</v>
      </c>
      <c r="M2543" s="68">
        <v>0</v>
      </c>
      <c r="N2543" s="68">
        <v>98</v>
      </c>
      <c r="O2543" s="68">
        <v>89</v>
      </c>
      <c r="P2543" s="32">
        <v>23.2468</v>
      </c>
      <c r="Q2543" s="32">
        <v>0.26119999999999999</v>
      </c>
      <c r="R2543" s="33">
        <v>4.3342328399669713E-3</v>
      </c>
      <c r="S2543" s="68">
        <v>0</v>
      </c>
      <c r="T2543" s="31" t="s">
        <v>417</v>
      </c>
      <c r="U2543" s="31" t="s">
        <v>417</v>
      </c>
      <c r="V2543" s="31" t="s">
        <v>417</v>
      </c>
      <c r="W2543" s="30">
        <v>1</v>
      </c>
      <c r="X2543" s="30">
        <v>1</v>
      </c>
    </row>
    <row r="2544" spans="1:24" hidden="1" x14ac:dyDescent="0.35">
      <c r="A2544" t="str">
        <f t="shared" si="39"/>
        <v>4293BVING</v>
      </c>
      <c r="B2544" s="28">
        <v>4293</v>
      </c>
      <c r="C2544" s="25" t="s">
        <v>169</v>
      </c>
      <c r="D2544" s="25" t="s">
        <v>479</v>
      </c>
      <c r="E2544" s="25" t="s">
        <v>446</v>
      </c>
      <c r="F2544" s="26">
        <v>-0.26</v>
      </c>
      <c r="G2544" s="67">
        <v>-1</v>
      </c>
      <c r="H2544" s="26">
        <v>0</v>
      </c>
      <c r="I2544" s="26">
        <v>0.26</v>
      </c>
      <c r="J2544" s="67">
        <v>1</v>
      </c>
      <c r="K2544" s="67">
        <v>0</v>
      </c>
      <c r="L2544" s="67">
        <v>52</v>
      </c>
      <c r="M2544" s="67">
        <v>0</v>
      </c>
      <c r="N2544" s="67">
        <v>52</v>
      </c>
      <c r="O2544" s="67">
        <v>52</v>
      </c>
      <c r="P2544" s="26">
        <v>13.5824</v>
      </c>
      <c r="Q2544" s="26">
        <v>0.26119999999999999</v>
      </c>
      <c r="R2544" s="27">
        <v>2.7046794295552618E-3</v>
      </c>
      <c r="S2544" s="67">
        <v>0</v>
      </c>
      <c r="T2544" s="25" t="s">
        <v>417</v>
      </c>
      <c r="U2544" s="25" t="s">
        <v>417</v>
      </c>
      <c r="V2544" s="25" t="s">
        <v>417</v>
      </c>
      <c r="W2544" s="24">
        <v>1</v>
      </c>
      <c r="X2544" s="24">
        <v>1</v>
      </c>
    </row>
    <row r="2545" spans="1:24" hidden="1" x14ac:dyDescent="0.35">
      <c r="A2545" t="str">
        <f t="shared" si="39"/>
        <v>5477ACHEESE</v>
      </c>
      <c r="B2545" s="34">
        <v>5477</v>
      </c>
      <c r="C2545" s="31" t="s">
        <v>105</v>
      </c>
      <c r="D2545" s="31" t="s">
        <v>187</v>
      </c>
      <c r="E2545" s="31" t="s">
        <v>446</v>
      </c>
      <c r="F2545" s="32">
        <v>0.25</v>
      </c>
      <c r="G2545" s="68">
        <v>0.11</v>
      </c>
      <c r="H2545" s="32">
        <v>9.9</v>
      </c>
      <c r="I2545" s="32">
        <v>9.65</v>
      </c>
      <c r="J2545" s="68">
        <v>4.2699999999999996</v>
      </c>
      <c r="K2545" s="68">
        <v>4.38</v>
      </c>
      <c r="L2545" s="68">
        <v>17.84</v>
      </c>
      <c r="M2545" s="68">
        <v>0</v>
      </c>
      <c r="N2545" s="68">
        <v>17.84</v>
      </c>
      <c r="O2545" s="68">
        <v>13.47</v>
      </c>
      <c r="P2545" s="32">
        <v>30.529755000000002</v>
      </c>
      <c r="Q2545" s="32">
        <v>2.2665000000000002</v>
      </c>
      <c r="R2545" s="33">
        <v>8.8344681987989494E-3</v>
      </c>
      <c r="S2545" s="68">
        <v>0</v>
      </c>
      <c r="T2545" s="31" t="s">
        <v>417</v>
      </c>
      <c r="U2545" s="31" t="s">
        <v>417</v>
      </c>
      <c r="V2545" s="31" t="s">
        <v>417</v>
      </c>
      <c r="W2545" s="30">
        <v>1</v>
      </c>
      <c r="X2545" s="30">
        <v>1</v>
      </c>
    </row>
    <row r="2546" spans="1:24" hidden="1" x14ac:dyDescent="0.35">
      <c r="A2546" t="str">
        <f t="shared" si="39"/>
        <v>5423CAYNSAU</v>
      </c>
      <c r="B2546" s="28">
        <v>5423</v>
      </c>
      <c r="C2546" s="25" t="s">
        <v>54</v>
      </c>
      <c r="D2546" s="25" t="s">
        <v>221</v>
      </c>
      <c r="E2546" s="25" t="s">
        <v>446</v>
      </c>
      <c r="F2546" s="26">
        <v>-0.25</v>
      </c>
      <c r="G2546" s="67">
        <v>-0.08</v>
      </c>
      <c r="H2546" s="26">
        <v>6.53</v>
      </c>
      <c r="I2546" s="26">
        <v>6.78</v>
      </c>
      <c r="J2546" s="67">
        <v>2.09</v>
      </c>
      <c r="K2546" s="67">
        <v>2.0099999999999998</v>
      </c>
      <c r="L2546" s="67">
        <v>19.5</v>
      </c>
      <c r="M2546" s="67">
        <v>0</v>
      </c>
      <c r="N2546" s="67">
        <v>19.5</v>
      </c>
      <c r="O2546" s="67">
        <v>17.5</v>
      </c>
      <c r="P2546" s="26">
        <v>57.05</v>
      </c>
      <c r="Q2546" s="26">
        <v>3.26</v>
      </c>
      <c r="R2546" s="27">
        <v>1.2690295485244422E-2</v>
      </c>
      <c r="S2546" s="67">
        <v>0</v>
      </c>
      <c r="T2546" s="25" t="s">
        <v>417</v>
      </c>
      <c r="U2546" s="25" t="s">
        <v>417</v>
      </c>
      <c r="V2546" s="25" t="s">
        <v>417</v>
      </c>
      <c r="W2546" s="24">
        <v>1</v>
      </c>
      <c r="X2546" s="24">
        <v>1</v>
      </c>
    </row>
    <row r="2547" spans="1:24" hidden="1" x14ac:dyDescent="0.35">
      <c r="A2547" t="str">
        <f t="shared" si="39"/>
        <v>5490SALAM</v>
      </c>
      <c r="B2547" s="34">
        <v>5490</v>
      </c>
      <c r="C2547" s="31" t="s">
        <v>254</v>
      </c>
      <c r="D2547" s="31" t="s">
        <v>253</v>
      </c>
      <c r="E2547" s="31" t="s">
        <v>446</v>
      </c>
      <c r="F2547" s="32">
        <v>-0.25</v>
      </c>
      <c r="G2547" s="68">
        <v>-0.04</v>
      </c>
      <c r="H2547" s="32">
        <v>11.97</v>
      </c>
      <c r="I2547" s="32">
        <v>12.22</v>
      </c>
      <c r="J2547" s="68">
        <v>2.0699999999999998</v>
      </c>
      <c r="K2547" s="68">
        <v>2.0299999999999998</v>
      </c>
      <c r="L2547" s="68">
        <v>3.48</v>
      </c>
      <c r="M2547" s="68">
        <v>12</v>
      </c>
      <c r="N2547" s="68">
        <v>15.48</v>
      </c>
      <c r="O2547" s="68">
        <v>13.45</v>
      </c>
      <c r="P2547" s="32">
        <v>79.355000000000004</v>
      </c>
      <c r="Q2547" s="32">
        <v>5.9</v>
      </c>
      <c r="R2547" s="33">
        <v>1.2031494177699871E-2</v>
      </c>
      <c r="S2547" s="68">
        <v>0</v>
      </c>
      <c r="T2547" s="31" t="s">
        <v>417</v>
      </c>
      <c r="U2547" s="31" t="s">
        <v>417</v>
      </c>
      <c r="V2547" s="31" t="s">
        <v>417</v>
      </c>
      <c r="W2547" s="30">
        <v>1</v>
      </c>
      <c r="X2547" s="30">
        <v>1</v>
      </c>
    </row>
    <row r="2548" spans="1:24" hidden="1" x14ac:dyDescent="0.35">
      <c r="A2548" t="str">
        <f t="shared" si="39"/>
        <v>5480BLEUCHS</v>
      </c>
      <c r="B2548" s="28">
        <v>5480</v>
      </c>
      <c r="C2548" s="25" t="s">
        <v>172</v>
      </c>
      <c r="D2548" s="25" t="s">
        <v>465</v>
      </c>
      <c r="E2548" s="25" t="s">
        <v>446</v>
      </c>
      <c r="F2548" s="26">
        <v>-0.24</v>
      </c>
      <c r="G2548" s="67">
        <v>-1</v>
      </c>
      <c r="H2548" s="26">
        <v>8.43</v>
      </c>
      <c r="I2548" s="26">
        <v>8.67</v>
      </c>
      <c r="J2548" s="67">
        <v>33</v>
      </c>
      <c r="K2548" s="67">
        <v>32</v>
      </c>
      <c r="L2548" s="67">
        <v>108</v>
      </c>
      <c r="M2548" s="67">
        <v>0</v>
      </c>
      <c r="N2548" s="67">
        <v>108</v>
      </c>
      <c r="O2548" s="67">
        <v>76</v>
      </c>
      <c r="P2548" s="26">
        <v>19.988</v>
      </c>
      <c r="Q2548" s="26">
        <v>0.26300000000000001</v>
      </c>
      <c r="R2548" s="27">
        <v>3.1293232603609319E-3</v>
      </c>
      <c r="S2548" s="67">
        <v>0</v>
      </c>
      <c r="T2548" s="25" t="s">
        <v>417</v>
      </c>
      <c r="U2548" s="25" t="s">
        <v>417</v>
      </c>
      <c r="V2548" s="25" t="s">
        <v>417</v>
      </c>
      <c r="W2548" s="24">
        <v>1</v>
      </c>
      <c r="X2548" s="24">
        <v>1</v>
      </c>
    </row>
    <row r="2549" spans="1:24" hidden="1" x14ac:dyDescent="0.35">
      <c r="A2549" t="str">
        <f t="shared" si="39"/>
        <v>5480SMANGDC</v>
      </c>
      <c r="B2549" s="34">
        <v>5480</v>
      </c>
      <c r="C2549" s="31" t="s">
        <v>262</v>
      </c>
      <c r="D2549" s="31" t="s">
        <v>467</v>
      </c>
      <c r="E2549" s="31" t="s">
        <v>446</v>
      </c>
      <c r="F2549" s="32">
        <v>-0.23</v>
      </c>
      <c r="G2549" s="68">
        <v>-1</v>
      </c>
      <c r="H2549" s="32">
        <v>5.75</v>
      </c>
      <c r="I2549" s="32">
        <v>5.98</v>
      </c>
      <c r="J2549" s="68">
        <v>26</v>
      </c>
      <c r="K2549" s="68">
        <v>25</v>
      </c>
      <c r="L2549" s="68">
        <v>90</v>
      </c>
      <c r="M2549" s="68">
        <v>0</v>
      </c>
      <c r="N2549" s="68">
        <v>90</v>
      </c>
      <c r="O2549" s="68">
        <v>65</v>
      </c>
      <c r="P2549" s="32">
        <v>14.9175</v>
      </c>
      <c r="Q2549" s="32">
        <v>0.22950000000000001</v>
      </c>
      <c r="R2549" s="33">
        <v>2.3354852779885033E-3</v>
      </c>
      <c r="S2549" s="68">
        <v>0</v>
      </c>
      <c r="T2549" s="31" t="s">
        <v>417</v>
      </c>
      <c r="U2549" s="31" t="s">
        <v>417</v>
      </c>
      <c r="V2549" s="31" t="s">
        <v>417</v>
      </c>
      <c r="W2549" s="30">
        <v>1</v>
      </c>
      <c r="X2549" s="30">
        <v>1</v>
      </c>
    </row>
    <row r="2550" spans="1:24" hidden="1" x14ac:dyDescent="0.35">
      <c r="A2550" t="str">
        <f t="shared" si="39"/>
        <v>6118RANCHPK</v>
      </c>
      <c r="B2550" s="28">
        <v>6118</v>
      </c>
      <c r="C2550" s="25" t="s">
        <v>200</v>
      </c>
      <c r="D2550" s="25" t="s">
        <v>466</v>
      </c>
      <c r="E2550" s="25" t="s">
        <v>446</v>
      </c>
      <c r="F2550" s="26">
        <v>0.23</v>
      </c>
      <c r="G2550" s="67">
        <v>1</v>
      </c>
      <c r="H2550" s="26">
        <v>1.82</v>
      </c>
      <c r="I2550" s="26">
        <v>1.59</v>
      </c>
      <c r="J2550" s="67">
        <v>7</v>
      </c>
      <c r="K2550" s="67">
        <v>8</v>
      </c>
      <c r="L2550" s="67">
        <v>102</v>
      </c>
      <c r="M2550" s="67">
        <v>0</v>
      </c>
      <c r="N2550" s="67">
        <v>102</v>
      </c>
      <c r="O2550" s="67">
        <v>94</v>
      </c>
      <c r="P2550" s="26">
        <v>21.3004</v>
      </c>
      <c r="Q2550" s="26">
        <v>0.2266</v>
      </c>
      <c r="R2550" s="27">
        <v>4.0677200412363584E-3</v>
      </c>
      <c r="S2550" s="67">
        <v>0</v>
      </c>
      <c r="T2550" s="25" t="s">
        <v>417</v>
      </c>
      <c r="U2550" s="25" t="s">
        <v>417</v>
      </c>
      <c r="V2550" s="25" t="s">
        <v>417</v>
      </c>
      <c r="W2550" s="24">
        <v>1</v>
      </c>
      <c r="X2550" s="24">
        <v>1</v>
      </c>
    </row>
    <row r="2551" spans="1:24" hidden="1" x14ac:dyDescent="0.35">
      <c r="A2551" t="str">
        <f t="shared" si="39"/>
        <v>6165RANCHPK</v>
      </c>
      <c r="B2551" s="34">
        <v>6165</v>
      </c>
      <c r="C2551" s="31" t="s">
        <v>200</v>
      </c>
      <c r="D2551" s="31" t="s">
        <v>466</v>
      </c>
      <c r="E2551" s="31" t="s">
        <v>446</v>
      </c>
      <c r="F2551" s="32">
        <v>-0.23</v>
      </c>
      <c r="G2551" s="68">
        <v>-1</v>
      </c>
      <c r="H2551" s="32">
        <v>7.93</v>
      </c>
      <c r="I2551" s="32">
        <v>8.16</v>
      </c>
      <c r="J2551" s="68">
        <v>36</v>
      </c>
      <c r="K2551" s="68">
        <v>35</v>
      </c>
      <c r="L2551" s="68">
        <v>23</v>
      </c>
      <c r="M2551" s="68">
        <v>120</v>
      </c>
      <c r="N2551" s="68">
        <v>143</v>
      </c>
      <c r="O2551" s="68">
        <v>108</v>
      </c>
      <c r="P2551" s="32">
        <v>24.472799999999999</v>
      </c>
      <c r="Q2551" s="32">
        <v>0.2266</v>
      </c>
      <c r="R2551" s="33">
        <v>3.6228777964598721E-3</v>
      </c>
      <c r="S2551" s="68">
        <v>0</v>
      </c>
      <c r="T2551" s="31" t="s">
        <v>417</v>
      </c>
      <c r="U2551" s="31" t="s">
        <v>417</v>
      </c>
      <c r="V2551" s="31" t="s">
        <v>417</v>
      </c>
      <c r="W2551" s="30">
        <v>1</v>
      </c>
      <c r="X2551" s="30">
        <v>1</v>
      </c>
    </row>
    <row r="2552" spans="1:24" hidden="1" x14ac:dyDescent="0.35">
      <c r="A2552" t="str">
        <f t="shared" si="39"/>
        <v>8724SMANGDC</v>
      </c>
      <c r="B2552" s="28">
        <v>8724</v>
      </c>
      <c r="C2552" s="25" t="s">
        <v>262</v>
      </c>
      <c r="D2552" s="25" t="s">
        <v>467</v>
      </c>
      <c r="E2552" s="25" t="s">
        <v>446</v>
      </c>
      <c r="F2552" s="26">
        <v>0.23</v>
      </c>
      <c r="G2552" s="67">
        <v>1</v>
      </c>
      <c r="H2552" s="26">
        <v>2.5299999999999998</v>
      </c>
      <c r="I2552" s="26">
        <v>2.2999999999999998</v>
      </c>
      <c r="J2552" s="67">
        <v>10</v>
      </c>
      <c r="K2552" s="67">
        <v>11</v>
      </c>
      <c r="L2552" s="67">
        <v>111</v>
      </c>
      <c r="M2552" s="67">
        <v>0</v>
      </c>
      <c r="N2552" s="67">
        <v>111</v>
      </c>
      <c r="O2552" s="67">
        <v>100</v>
      </c>
      <c r="P2552" s="26">
        <v>22.95</v>
      </c>
      <c r="Q2552" s="26">
        <v>0.22950000000000001</v>
      </c>
      <c r="R2552" s="27">
        <v>3.9209668396915018E-3</v>
      </c>
      <c r="S2552" s="67">
        <v>0</v>
      </c>
      <c r="T2552" s="25" t="s">
        <v>417</v>
      </c>
      <c r="U2552" s="25" t="s">
        <v>417</v>
      </c>
      <c r="V2552" s="25" t="s">
        <v>417</v>
      </c>
      <c r="W2552" s="24">
        <v>1</v>
      </c>
      <c r="X2552" s="24">
        <v>1</v>
      </c>
    </row>
    <row r="2553" spans="1:24" hidden="1" x14ac:dyDescent="0.35">
      <c r="A2553" t="str">
        <f t="shared" si="39"/>
        <v>5490POWDERSU</v>
      </c>
      <c r="B2553" s="34">
        <v>5490</v>
      </c>
      <c r="C2553" s="31" t="s">
        <v>261</v>
      </c>
      <c r="D2553" s="31" t="s">
        <v>260</v>
      </c>
      <c r="E2553" s="31" t="s">
        <v>446</v>
      </c>
      <c r="F2553" s="32">
        <v>0.23</v>
      </c>
      <c r="G2553" s="68">
        <v>0.34</v>
      </c>
      <c r="H2553" s="32">
        <v>0.52</v>
      </c>
      <c r="I2553" s="32">
        <v>0.28999999999999998</v>
      </c>
      <c r="J2553" s="68">
        <v>0.41</v>
      </c>
      <c r="K2553" s="68">
        <v>0.76</v>
      </c>
      <c r="L2553" s="68">
        <v>6.5</v>
      </c>
      <c r="M2553" s="68">
        <v>0</v>
      </c>
      <c r="N2553" s="68">
        <v>6.5</v>
      </c>
      <c r="O2553" s="68">
        <v>5.75</v>
      </c>
      <c r="P2553" s="32">
        <v>3.8622749999999999</v>
      </c>
      <c r="Q2553" s="32">
        <v>0.67169999999999996</v>
      </c>
      <c r="R2553" s="33">
        <v>5.8558300264855106E-4</v>
      </c>
      <c r="S2553" s="68">
        <v>0</v>
      </c>
      <c r="T2553" s="31" t="s">
        <v>417</v>
      </c>
      <c r="U2553" s="31" t="s">
        <v>417</v>
      </c>
      <c r="V2553" s="31" t="s">
        <v>417</v>
      </c>
      <c r="W2553" s="30">
        <v>1</v>
      </c>
      <c r="X2553" s="30">
        <v>1</v>
      </c>
    </row>
    <row r="2554" spans="1:24" hidden="1" x14ac:dyDescent="0.35">
      <c r="A2554" t="str">
        <f t="shared" si="39"/>
        <v>6165GSHAKE</v>
      </c>
      <c r="B2554" s="28">
        <v>6165</v>
      </c>
      <c r="C2554" s="25" t="s">
        <v>208</v>
      </c>
      <c r="D2554" s="25" t="s">
        <v>207</v>
      </c>
      <c r="E2554" s="25" t="s">
        <v>446</v>
      </c>
      <c r="F2554" s="26">
        <v>0.23</v>
      </c>
      <c r="G2554" s="67">
        <v>0.09</v>
      </c>
      <c r="H2554" s="26">
        <v>0.49</v>
      </c>
      <c r="I2554" s="26">
        <v>0.26</v>
      </c>
      <c r="J2554" s="67">
        <v>0.1</v>
      </c>
      <c r="K2554" s="67">
        <v>0.19</v>
      </c>
      <c r="L2554" s="67">
        <v>1</v>
      </c>
      <c r="M2554" s="67">
        <v>1</v>
      </c>
      <c r="N2554" s="67">
        <v>2</v>
      </c>
      <c r="O2554" s="67">
        <v>1.8</v>
      </c>
      <c r="P2554" s="26">
        <v>4.3380000000000001</v>
      </c>
      <c r="Q2554" s="26">
        <v>2.41</v>
      </c>
      <c r="R2554" s="27">
        <v>6.4218413426509943E-4</v>
      </c>
      <c r="S2554" s="67">
        <v>0</v>
      </c>
      <c r="T2554" s="25" t="s">
        <v>417</v>
      </c>
      <c r="U2554" s="25" t="s">
        <v>417</v>
      </c>
      <c r="V2554" s="25" t="s">
        <v>417</v>
      </c>
      <c r="W2554" s="24">
        <v>1</v>
      </c>
      <c r="X2554" s="24">
        <v>1</v>
      </c>
    </row>
    <row r="2555" spans="1:24" hidden="1" x14ac:dyDescent="0.35">
      <c r="A2555" t="str">
        <f t="shared" si="39"/>
        <v>8724BBARBSAU</v>
      </c>
      <c r="B2555" s="34">
        <v>8724</v>
      </c>
      <c r="C2555" s="31" t="s">
        <v>49</v>
      </c>
      <c r="D2555" s="31" t="s">
        <v>219</v>
      </c>
      <c r="E2555" s="31" t="s">
        <v>446</v>
      </c>
      <c r="F2555" s="32">
        <v>0.23</v>
      </c>
      <c r="G2555" s="68">
        <v>0.04</v>
      </c>
      <c r="H2555" s="32">
        <v>23.82</v>
      </c>
      <c r="I2555" s="32">
        <v>23.59</v>
      </c>
      <c r="J2555" s="68">
        <v>4.3899999999999997</v>
      </c>
      <c r="K2555" s="68">
        <v>4.43</v>
      </c>
      <c r="L2555" s="68">
        <v>13.29</v>
      </c>
      <c r="M2555" s="68">
        <v>0</v>
      </c>
      <c r="N2555" s="68">
        <v>13.29</v>
      </c>
      <c r="O2555" s="68">
        <v>8.8800000000000008</v>
      </c>
      <c r="P2555" s="32">
        <v>47.863199999999999</v>
      </c>
      <c r="Q2555" s="32">
        <v>5.39</v>
      </c>
      <c r="R2555" s="33">
        <v>8.1773429211992286E-3</v>
      </c>
      <c r="S2555" s="68">
        <v>0</v>
      </c>
      <c r="T2555" s="31" t="s">
        <v>417</v>
      </c>
      <c r="U2555" s="31" t="s">
        <v>417</v>
      </c>
      <c r="V2555" s="31" t="s">
        <v>417</v>
      </c>
      <c r="W2555" s="30">
        <v>1</v>
      </c>
      <c r="X2555" s="30">
        <v>1</v>
      </c>
    </row>
    <row r="2556" spans="1:24" hidden="1" x14ac:dyDescent="0.35">
      <c r="A2556" t="str">
        <f t="shared" si="39"/>
        <v>5490ACHEESE</v>
      </c>
      <c r="B2556" s="28">
        <v>5490</v>
      </c>
      <c r="C2556" s="25" t="s">
        <v>105</v>
      </c>
      <c r="D2556" s="25" t="s">
        <v>187</v>
      </c>
      <c r="E2556" s="25" t="s">
        <v>446</v>
      </c>
      <c r="F2556" s="26">
        <v>-0.23</v>
      </c>
      <c r="G2556" s="67">
        <v>-0.1</v>
      </c>
      <c r="H2556" s="26">
        <v>39.01</v>
      </c>
      <c r="I2556" s="26">
        <v>39.24</v>
      </c>
      <c r="J2556" s="67">
        <v>17.309999999999999</v>
      </c>
      <c r="K2556" s="67">
        <v>17.21</v>
      </c>
      <c r="L2556" s="67">
        <v>25.59</v>
      </c>
      <c r="M2556" s="67">
        <v>20</v>
      </c>
      <c r="N2556" s="67">
        <v>45.59</v>
      </c>
      <c r="O2556" s="67">
        <v>28.39</v>
      </c>
      <c r="P2556" s="26">
        <v>64.345934999999997</v>
      </c>
      <c r="Q2556" s="26">
        <v>2.2665000000000002</v>
      </c>
      <c r="R2556" s="27">
        <v>9.7558785496963552E-3</v>
      </c>
      <c r="S2556" s="67">
        <v>0</v>
      </c>
      <c r="T2556" s="25" t="s">
        <v>417</v>
      </c>
      <c r="U2556" s="25" t="s">
        <v>417</v>
      </c>
      <c r="V2556" s="25" t="s">
        <v>417</v>
      </c>
      <c r="W2556" s="24">
        <v>1</v>
      </c>
      <c r="X2556" s="24">
        <v>1</v>
      </c>
    </row>
    <row r="2557" spans="1:24" hidden="1" x14ac:dyDescent="0.35">
      <c r="A2557" t="str">
        <f t="shared" si="39"/>
        <v>6192GSHAKE</v>
      </c>
      <c r="B2557" s="34">
        <v>6192</v>
      </c>
      <c r="C2557" s="31" t="s">
        <v>208</v>
      </c>
      <c r="D2557" s="31" t="s">
        <v>207</v>
      </c>
      <c r="E2557" s="31" t="s">
        <v>446</v>
      </c>
      <c r="F2557" s="32">
        <v>-0.23</v>
      </c>
      <c r="G2557" s="68">
        <v>-0.1</v>
      </c>
      <c r="H2557" s="32">
        <v>0</v>
      </c>
      <c r="I2557" s="32">
        <v>0.23</v>
      </c>
      <c r="J2557" s="68">
        <v>0.11</v>
      </c>
      <c r="K2557" s="68">
        <v>0.01</v>
      </c>
      <c r="L2557" s="68">
        <v>1</v>
      </c>
      <c r="M2557" s="68">
        <v>0</v>
      </c>
      <c r="N2557" s="68">
        <v>1</v>
      </c>
      <c r="O2557" s="68">
        <v>1</v>
      </c>
      <c r="P2557" s="32">
        <v>2.41</v>
      </c>
      <c r="Q2557" s="32">
        <v>2.41</v>
      </c>
      <c r="R2557" s="33">
        <v>5.2273749775667529E-4</v>
      </c>
      <c r="S2557" s="68">
        <v>0</v>
      </c>
      <c r="T2557" s="31" t="s">
        <v>417</v>
      </c>
      <c r="U2557" s="31" t="s">
        <v>417</v>
      </c>
      <c r="V2557" s="31" t="s">
        <v>417</v>
      </c>
      <c r="W2557" s="30">
        <v>1</v>
      </c>
      <c r="X2557" s="30">
        <v>1</v>
      </c>
    </row>
    <row r="2558" spans="1:24" hidden="1" x14ac:dyDescent="0.35">
      <c r="A2558" t="str">
        <f t="shared" si="39"/>
        <v>6118GSHAKE</v>
      </c>
      <c r="B2558" s="28">
        <v>6118</v>
      </c>
      <c r="C2558" s="25" t="s">
        <v>208</v>
      </c>
      <c r="D2558" s="25" t="s">
        <v>207</v>
      </c>
      <c r="E2558" s="25" t="s">
        <v>446</v>
      </c>
      <c r="F2558" s="26">
        <v>0.22</v>
      </c>
      <c r="G2558" s="67">
        <v>0.09</v>
      </c>
      <c r="H2558" s="26">
        <v>0.39</v>
      </c>
      <c r="I2558" s="26">
        <v>0.17</v>
      </c>
      <c r="J2558" s="67">
        <v>0.08</v>
      </c>
      <c r="K2558" s="67">
        <v>0.17</v>
      </c>
      <c r="L2558" s="67">
        <v>1.4</v>
      </c>
      <c r="M2558" s="67">
        <v>0</v>
      </c>
      <c r="N2558" s="67">
        <v>1.4</v>
      </c>
      <c r="O2558" s="67">
        <v>1.24</v>
      </c>
      <c r="P2558" s="26">
        <v>2.9883999999999999</v>
      </c>
      <c r="Q2558" s="26">
        <v>2.41</v>
      </c>
      <c r="R2558" s="27">
        <v>5.7069231428662052E-4</v>
      </c>
      <c r="S2558" s="67">
        <v>0</v>
      </c>
      <c r="T2558" s="25" t="s">
        <v>417</v>
      </c>
      <c r="U2558" s="25" t="s">
        <v>417</v>
      </c>
      <c r="V2558" s="25" t="s">
        <v>417</v>
      </c>
      <c r="W2558" s="24">
        <v>1</v>
      </c>
      <c r="X2558" s="24">
        <v>1</v>
      </c>
    </row>
    <row r="2559" spans="1:24" hidden="1" x14ac:dyDescent="0.35">
      <c r="A2559" t="str">
        <f t="shared" si="39"/>
        <v>6118GRILCHIK</v>
      </c>
      <c r="B2559" s="34">
        <v>6118</v>
      </c>
      <c r="C2559" s="31" t="s">
        <v>22</v>
      </c>
      <c r="D2559" s="31" t="s">
        <v>213</v>
      </c>
      <c r="E2559" s="31" t="s">
        <v>446</v>
      </c>
      <c r="F2559" s="32">
        <v>-0.22</v>
      </c>
      <c r="G2559" s="68">
        <v>-0.05</v>
      </c>
      <c r="H2559" s="32">
        <v>119.51</v>
      </c>
      <c r="I2559" s="32">
        <v>119.73</v>
      </c>
      <c r="J2559" s="68">
        <v>29.44</v>
      </c>
      <c r="K2559" s="68">
        <v>29.4</v>
      </c>
      <c r="L2559" s="68">
        <v>23.5</v>
      </c>
      <c r="M2559" s="68">
        <v>16</v>
      </c>
      <c r="N2559" s="68">
        <v>39.5</v>
      </c>
      <c r="O2559" s="68">
        <v>10.1</v>
      </c>
      <c r="P2559" s="32">
        <v>41.0565</v>
      </c>
      <c r="Q2559" s="32">
        <v>4.0650000000000004</v>
      </c>
      <c r="R2559" s="33">
        <v>7.8405263691301835E-3</v>
      </c>
      <c r="S2559" s="68">
        <v>0</v>
      </c>
      <c r="T2559" s="31" t="s">
        <v>417</v>
      </c>
      <c r="U2559" s="31" t="s">
        <v>417</v>
      </c>
      <c r="V2559" s="31" t="s">
        <v>417</v>
      </c>
      <c r="W2559" s="30">
        <v>1</v>
      </c>
      <c r="X2559" s="30">
        <v>1</v>
      </c>
    </row>
    <row r="2560" spans="1:24" hidden="1" x14ac:dyDescent="0.35">
      <c r="A2560" t="str">
        <f t="shared" si="39"/>
        <v>4293CORNFL</v>
      </c>
      <c r="B2560" s="28">
        <v>4293</v>
      </c>
      <c r="C2560" s="25" t="s">
        <v>194</v>
      </c>
      <c r="D2560" s="25" t="s">
        <v>471</v>
      </c>
      <c r="E2560" s="25" t="s">
        <v>446</v>
      </c>
      <c r="F2560" s="26">
        <v>0.22</v>
      </c>
      <c r="G2560" s="67">
        <v>0.53</v>
      </c>
      <c r="H2560" s="26">
        <v>9.3000000000000007</v>
      </c>
      <c r="I2560" s="26">
        <v>9.08</v>
      </c>
      <c r="J2560" s="67">
        <v>22.46</v>
      </c>
      <c r="K2560" s="67">
        <v>22.99</v>
      </c>
      <c r="L2560" s="67">
        <v>36</v>
      </c>
      <c r="M2560" s="67">
        <v>50</v>
      </c>
      <c r="N2560" s="67">
        <v>86</v>
      </c>
      <c r="O2560" s="67">
        <v>63</v>
      </c>
      <c r="P2560" s="26">
        <v>25.452000000000002</v>
      </c>
      <c r="Q2560" s="26">
        <v>0.40400000000000003</v>
      </c>
      <c r="R2560" s="27">
        <v>5.0682869626163659E-3</v>
      </c>
      <c r="S2560" s="67">
        <v>0</v>
      </c>
      <c r="T2560" s="25" t="s">
        <v>417</v>
      </c>
      <c r="U2560" s="25" t="s">
        <v>417</v>
      </c>
      <c r="V2560" s="25" t="s">
        <v>417</v>
      </c>
      <c r="W2560" s="24">
        <v>1</v>
      </c>
      <c r="X2560" s="24">
        <v>1</v>
      </c>
    </row>
    <row r="2561" spans="1:24" hidden="1" x14ac:dyDescent="0.35">
      <c r="A2561" t="str">
        <f t="shared" si="39"/>
        <v>5490RANCHPK</v>
      </c>
      <c r="B2561" s="34">
        <v>5490</v>
      </c>
      <c r="C2561" s="31" t="s">
        <v>200</v>
      </c>
      <c r="D2561" s="31" t="s">
        <v>466</v>
      </c>
      <c r="E2561" s="31" t="s">
        <v>446</v>
      </c>
      <c r="F2561" s="32">
        <v>-0.22</v>
      </c>
      <c r="G2561" s="68">
        <v>-1</v>
      </c>
      <c r="H2561" s="32">
        <v>3.64</v>
      </c>
      <c r="I2561" s="32">
        <v>3.86</v>
      </c>
      <c r="J2561" s="68">
        <v>17</v>
      </c>
      <c r="K2561" s="68">
        <v>16</v>
      </c>
      <c r="L2561" s="68">
        <v>53</v>
      </c>
      <c r="M2561" s="68">
        <v>120</v>
      </c>
      <c r="N2561" s="68">
        <v>173</v>
      </c>
      <c r="O2561" s="68">
        <v>157</v>
      </c>
      <c r="P2561" s="32">
        <v>35.5762</v>
      </c>
      <c r="Q2561" s="32">
        <v>0.2266</v>
      </c>
      <c r="R2561" s="33">
        <v>5.3939240522296785E-3</v>
      </c>
      <c r="S2561" s="68">
        <v>0</v>
      </c>
      <c r="T2561" s="31" t="s">
        <v>417</v>
      </c>
      <c r="U2561" s="31" t="s">
        <v>417</v>
      </c>
      <c r="V2561" s="31" t="s">
        <v>417</v>
      </c>
      <c r="W2561" s="30">
        <v>1</v>
      </c>
      <c r="X2561" s="30">
        <v>1</v>
      </c>
    </row>
    <row r="2562" spans="1:24" hidden="1" x14ac:dyDescent="0.35">
      <c r="A2562" t="str">
        <f t="shared" si="39"/>
        <v>5477RANCHPK</v>
      </c>
      <c r="B2562" s="28">
        <v>5477</v>
      </c>
      <c r="C2562" s="25" t="s">
        <v>200</v>
      </c>
      <c r="D2562" s="25" t="s">
        <v>466</v>
      </c>
      <c r="E2562" s="25" t="s">
        <v>446</v>
      </c>
      <c r="F2562" s="26">
        <v>0.22</v>
      </c>
      <c r="G2562" s="67">
        <v>1</v>
      </c>
      <c r="H2562" s="26">
        <v>2.94</v>
      </c>
      <c r="I2562" s="26">
        <v>2.72</v>
      </c>
      <c r="J2562" s="67">
        <v>12</v>
      </c>
      <c r="K2562" s="67">
        <v>13</v>
      </c>
      <c r="L2562" s="67">
        <v>179</v>
      </c>
      <c r="M2562" s="67">
        <v>0</v>
      </c>
      <c r="N2562" s="67">
        <v>179</v>
      </c>
      <c r="O2562" s="67">
        <v>166</v>
      </c>
      <c r="P2562" s="26">
        <v>37.615600000000001</v>
      </c>
      <c r="Q2562" s="26">
        <v>0.2266</v>
      </c>
      <c r="R2562" s="27">
        <v>1.0884916108194833E-2</v>
      </c>
      <c r="S2562" s="67">
        <v>0</v>
      </c>
      <c r="T2562" s="25" t="s">
        <v>417</v>
      </c>
      <c r="U2562" s="25" t="s">
        <v>417</v>
      </c>
      <c r="V2562" s="25" t="s">
        <v>417</v>
      </c>
      <c r="W2562" s="24">
        <v>1</v>
      </c>
      <c r="X2562" s="24">
        <v>1</v>
      </c>
    </row>
    <row r="2563" spans="1:24" hidden="1" x14ac:dyDescent="0.35">
      <c r="A2563" t="str">
        <f t="shared" ref="A2563:A2626" si="40">B2563&amp;C2563</f>
        <v>4283ACHEESE</v>
      </c>
      <c r="B2563" s="34">
        <v>4283</v>
      </c>
      <c r="C2563" s="31" t="s">
        <v>105</v>
      </c>
      <c r="D2563" s="31" t="s">
        <v>187</v>
      </c>
      <c r="E2563" s="31" t="s">
        <v>446</v>
      </c>
      <c r="F2563" s="32">
        <v>0.21</v>
      </c>
      <c r="G2563" s="68">
        <v>0.09</v>
      </c>
      <c r="H2563" s="32">
        <v>22.8</v>
      </c>
      <c r="I2563" s="32">
        <v>22.59</v>
      </c>
      <c r="J2563" s="68">
        <v>9.9700000000000006</v>
      </c>
      <c r="K2563" s="68">
        <v>10.06</v>
      </c>
      <c r="L2563" s="68">
        <v>15.96</v>
      </c>
      <c r="M2563" s="68">
        <v>20</v>
      </c>
      <c r="N2563" s="68">
        <v>35.96</v>
      </c>
      <c r="O2563" s="68">
        <v>25.9</v>
      </c>
      <c r="P2563" s="32">
        <v>58.702350000000003</v>
      </c>
      <c r="Q2563" s="32">
        <v>2.2665000000000002</v>
      </c>
      <c r="R2563" s="33">
        <v>1.1067321006352125E-2</v>
      </c>
      <c r="S2563" s="68">
        <v>0</v>
      </c>
      <c r="T2563" s="31" t="s">
        <v>417</v>
      </c>
      <c r="U2563" s="31" t="s">
        <v>417</v>
      </c>
      <c r="V2563" s="31" t="s">
        <v>417</v>
      </c>
      <c r="W2563" s="30">
        <v>1</v>
      </c>
      <c r="X2563" s="30">
        <v>1</v>
      </c>
    </row>
    <row r="2564" spans="1:24" hidden="1" x14ac:dyDescent="0.35">
      <c r="A2564" t="str">
        <f t="shared" si="40"/>
        <v>5462CHEDCHS</v>
      </c>
      <c r="B2564" s="28">
        <v>5462</v>
      </c>
      <c r="C2564" s="25" t="s">
        <v>102</v>
      </c>
      <c r="D2564" s="25" t="s">
        <v>186</v>
      </c>
      <c r="E2564" s="25" t="s">
        <v>446</v>
      </c>
      <c r="F2564" s="26">
        <v>0.21</v>
      </c>
      <c r="G2564" s="67">
        <v>0.09</v>
      </c>
      <c r="H2564" s="26">
        <v>40.03</v>
      </c>
      <c r="I2564" s="26">
        <v>39.82</v>
      </c>
      <c r="J2564" s="67">
        <v>17.41</v>
      </c>
      <c r="K2564" s="67">
        <v>17.5</v>
      </c>
      <c r="L2564" s="67">
        <v>23</v>
      </c>
      <c r="M2564" s="67">
        <v>0</v>
      </c>
      <c r="N2564" s="67">
        <v>23</v>
      </c>
      <c r="O2564" s="67">
        <v>5.5</v>
      </c>
      <c r="P2564" s="26">
        <v>12.581250000000001</v>
      </c>
      <c r="Q2564" s="26">
        <v>2.2875000000000001</v>
      </c>
      <c r="R2564" s="27">
        <v>2.0833364381566393E-3</v>
      </c>
      <c r="S2564" s="67">
        <v>0</v>
      </c>
      <c r="T2564" s="25" t="s">
        <v>417</v>
      </c>
      <c r="U2564" s="25" t="s">
        <v>417</v>
      </c>
      <c r="V2564" s="25" t="s">
        <v>417</v>
      </c>
      <c r="W2564" s="24">
        <v>1</v>
      </c>
      <c r="X2564" s="24">
        <v>1</v>
      </c>
    </row>
    <row r="2565" spans="1:24" hidden="1" x14ac:dyDescent="0.35">
      <c r="A2565" t="str">
        <f t="shared" si="40"/>
        <v>5427RANCHCP</v>
      </c>
      <c r="B2565" s="34">
        <v>5427</v>
      </c>
      <c r="C2565" s="31" t="s">
        <v>246</v>
      </c>
      <c r="D2565" s="31" t="s">
        <v>457</v>
      </c>
      <c r="E2565" s="31" t="s">
        <v>446</v>
      </c>
      <c r="F2565" s="32">
        <v>-0.2</v>
      </c>
      <c r="G2565" s="68">
        <v>-1</v>
      </c>
      <c r="H2565" s="32">
        <v>44</v>
      </c>
      <c r="I2565" s="32">
        <v>44.2</v>
      </c>
      <c r="J2565" s="68">
        <v>219</v>
      </c>
      <c r="K2565" s="68">
        <v>218</v>
      </c>
      <c r="L2565" s="68">
        <v>170</v>
      </c>
      <c r="M2565" s="68">
        <v>240</v>
      </c>
      <c r="N2565" s="68">
        <v>410</v>
      </c>
      <c r="O2565" s="68">
        <v>192</v>
      </c>
      <c r="P2565" s="32">
        <v>38.745600000000003</v>
      </c>
      <c r="Q2565" s="32">
        <v>0.20180000000000001</v>
      </c>
      <c r="R2565" s="33">
        <v>6.1338233730338886E-3</v>
      </c>
      <c r="S2565" s="68">
        <v>0</v>
      </c>
      <c r="T2565" s="31" t="s">
        <v>417</v>
      </c>
      <c r="U2565" s="31" t="s">
        <v>417</v>
      </c>
      <c r="V2565" s="31" t="s">
        <v>417</v>
      </c>
      <c r="W2565" s="30">
        <v>1</v>
      </c>
      <c r="X2565" s="30">
        <v>1</v>
      </c>
    </row>
    <row r="2566" spans="1:24" hidden="1" x14ac:dyDescent="0.35">
      <c r="A2566" t="str">
        <f t="shared" si="40"/>
        <v>5427EZBOX</v>
      </c>
      <c r="B2566" s="28">
        <v>5427</v>
      </c>
      <c r="C2566" s="25" t="s">
        <v>458</v>
      </c>
      <c r="D2566" s="25" t="s">
        <v>459</v>
      </c>
      <c r="E2566" s="25" t="s">
        <v>446</v>
      </c>
      <c r="F2566" s="26">
        <v>-0.2</v>
      </c>
      <c r="G2566" s="67">
        <v>-1</v>
      </c>
      <c r="H2566" s="26">
        <v>76.790000000000006</v>
      </c>
      <c r="I2566" s="26">
        <v>76.989999999999995</v>
      </c>
      <c r="J2566" s="67">
        <v>374</v>
      </c>
      <c r="K2566" s="67">
        <v>373</v>
      </c>
      <c r="L2566" s="67">
        <v>403</v>
      </c>
      <c r="M2566" s="67">
        <v>400</v>
      </c>
      <c r="N2566" s="67">
        <v>803</v>
      </c>
      <c r="O2566" s="67">
        <v>430</v>
      </c>
      <c r="P2566" s="26">
        <v>88.494</v>
      </c>
      <c r="Q2566" s="26">
        <v>0.20580000000000001</v>
      </c>
      <c r="R2566" s="27">
        <v>1.4009502126002975E-2</v>
      </c>
      <c r="S2566" s="67">
        <v>0</v>
      </c>
      <c r="T2566" s="25" t="s">
        <v>417</v>
      </c>
      <c r="U2566" s="25" t="s">
        <v>417</v>
      </c>
      <c r="V2566" s="25" t="s">
        <v>417</v>
      </c>
      <c r="W2566" s="24">
        <v>1</v>
      </c>
      <c r="X2566" s="24">
        <v>1</v>
      </c>
    </row>
    <row r="2567" spans="1:24" hidden="1" x14ac:dyDescent="0.35">
      <c r="A2567" t="str">
        <f t="shared" si="40"/>
        <v>5459HOTCUP</v>
      </c>
      <c r="B2567" s="34">
        <v>5459</v>
      </c>
      <c r="C2567" s="31" t="s">
        <v>220</v>
      </c>
      <c r="D2567" s="31" t="s">
        <v>464</v>
      </c>
      <c r="E2567" s="31" t="s">
        <v>446</v>
      </c>
      <c r="F2567" s="32">
        <v>0.19</v>
      </c>
      <c r="G2567" s="68">
        <v>1</v>
      </c>
      <c r="H2567" s="32">
        <v>4.47</v>
      </c>
      <c r="I2567" s="32">
        <v>4.28</v>
      </c>
      <c r="J2567" s="68">
        <v>23</v>
      </c>
      <c r="K2567" s="68">
        <v>24</v>
      </c>
      <c r="L2567" s="68">
        <v>180</v>
      </c>
      <c r="M2567" s="68">
        <v>0</v>
      </c>
      <c r="N2567" s="68">
        <v>180</v>
      </c>
      <c r="O2567" s="68">
        <v>156</v>
      </c>
      <c r="P2567" s="32">
        <v>29.031600000000001</v>
      </c>
      <c r="Q2567" s="32">
        <v>0.18609999999999999</v>
      </c>
      <c r="R2567" s="33">
        <v>3.6699136681113001E-3</v>
      </c>
      <c r="S2567" s="68">
        <v>0</v>
      </c>
      <c r="T2567" s="31" t="s">
        <v>417</v>
      </c>
      <c r="U2567" s="31" t="s">
        <v>417</v>
      </c>
      <c r="V2567" s="31" t="s">
        <v>417</v>
      </c>
      <c r="W2567" s="30">
        <v>1</v>
      </c>
      <c r="X2567" s="30">
        <v>1</v>
      </c>
    </row>
    <row r="2568" spans="1:24" hidden="1" x14ac:dyDescent="0.35">
      <c r="A2568" t="str">
        <f t="shared" si="40"/>
        <v>6194POWDERSU</v>
      </c>
      <c r="B2568" s="28">
        <v>6194</v>
      </c>
      <c r="C2568" s="25" t="s">
        <v>261</v>
      </c>
      <c r="D2568" s="25" t="s">
        <v>260</v>
      </c>
      <c r="E2568" s="25" t="s">
        <v>446</v>
      </c>
      <c r="F2568" s="26">
        <v>-0.19</v>
      </c>
      <c r="G2568" s="67">
        <v>-0.28000000000000003</v>
      </c>
      <c r="H2568" s="26">
        <v>0.01</v>
      </c>
      <c r="I2568" s="26">
        <v>0.2</v>
      </c>
      <c r="J2568" s="67">
        <v>0.28000000000000003</v>
      </c>
      <c r="K2568" s="67">
        <v>0</v>
      </c>
      <c r="L2568" s="67">
        <v>10</v>
      </c>
      <c r="M2568" s="67">
        <v>0</v>
      </c>
      <c r="N2568" s="67">
        <v>10</v>
      </c>
      <c r="O2568" s="67">
        <v>10</v>
      </c>
      <c r="P2568" s="26">
        <v>6.7169999999999996</v>
      </c>
      <c r="Q2568" s="26">
        <v>0.67169999999999996</v>
      </c>
      <c r="R2568" s="27">
        <v>9.8512675656922395E-4</v>
      </c>
      <c r="S2568" s="67">
        <v>0</v>
      </c>
      <c r="T2568" s="25" t="s">
        <v>417</v>
      </c>
      <c r="U2568" s="25" t="s">
        <v>417</v>
      </c>
      <c r="V2568" s="25" t="s">
        <v>417</v>
      </c>
      <c r="W2568" s="24">
        <v>1</v>
      </c>
      <c r="X2568" s="24">
        <v>1</v>
      </c>
    </row>
    <row r="2569" spans="1:24" hidden="1" x14ac:dyDescent="0.35">
      <c r="A2569" t="str">
        <f t="shared" si="40"/>
        <v>6165SALAM</v>
      </c>
      <c r="B2569" s="34">
        <v>6165</v>
      </c>
      <c r="C2569" s="31" t="s">
        <v>254</v>
      </c>
      <c r="D2569" s="31" t="s">
        <v>253</v>
      </c>
      <c r="E2569" s="31" t="s">
        <v>446</v>
      </c>
      <c r="F2569" s="32">
        <v>0.19</v>
      </c>
      <c r="G2569" s="68">
        <v>0.03</v>
      </c>
      <c r="H2569" s="32">
        <v>11.19</v>
      </c>
      <c r="I2569" s="32">
        <v>11</v>
      </c>
      <c r="J2569" s="68">
        <v>1.85</v>
      </c>
      <c r="K2569" s="68">
        <v>1.88</v>
      </c>
      <c r="L2569" s="68">
        <v>1</v>
      </c>
      <c r="M2569" s="68">
        <v>2.5</v>
      </c>
      <c r="N2569" s="68">
        <v>3.5</v>
      </c>
      <c r="O2569" s="68">
        <v>1.6</v>
      </c>
      <c r="P2569" s="32">
        <v>9.44</v>
      </c>
      <c r="Q2569" s="32">
        <v>5.9</v>
      </c>
      <c r="R2569" s="33">
        <v>1.3974684710609815E-3</v>
      </c>
      <c r="S2569" s="68">
        <v>0</v>
      </c>
      <c r="T2569" s="31" t="s">
        <v>417</v>
      </c>
      <c r="U2569" s="31" t="s">
        <v>417</v>
      </c>
      <c r="V2569" s="31" t="s">
        <v>417</v>
      </c>
      <c r="W2569" s="30">
        <v>1</v>
      </c>
      <c r="X2569" s="30">
        <v>1</v>
      </c>
    </row>
    <row r="2570" spans="1:24" hidden="1" x14ac:dyDescent="0.35">
      <c r="A2570" t="str">
        <f t="shared" si="40"/>
        <v>4239ITSHAKE</v>
      </c>
      <c r="B2570" s="28">
        <v>4239</v>
      </c>
      <c r="C2570" s="25" t="s">
        <v>89</v>
      </c>
      <c r="D2570" s="25" t="s">
        <v>240</v>
      </c>
      <c r="E2570" s="25" t="s">
        <v>446</v>
      </c>
      <c r="F2570" s="26">
        <v>-0.19</v>
      </c>
      <c r="G2570" s="67">
        <v>-0.02</v>
      </c>
      <c r="H2570" s="26">
        <v>20.149999999999999</v>
      </c>
      <c r="I2570" s="26">
        <v>20.34</v>
      </c>
      <c r="J2570" s="67">
        <v>2.27</v>
      </c>
      <c r="K2570" s="67">
        <v>2.25</v>
      </c>
      <c r="L2570" s="67">
        <v>6.75</v>
      </c>
      <c r="M2570" s="67">
        <v>0</v>
      </c>
      <c r="N2570" s="67">
        <v>6.75</v>
      </c>
      <c r="O2570" s="67">
        <v>4.5</v>
      </c>
      <c r="P2570" s="26">
        <v>40.289850000000001</v>
      </c>
      <c r="Q2570" s="26">
        <v>8.9533000000000005</v>
      </c>
      <c r="R2570" s="27">
        <v>8.7800753568191021E-3</v>
      </c>
      <c r="S2570" s="67">
        <v>0</v>
      </c>
      <c r="T2570" s="25" t="s">
        <v>417</v>
      </c>
      <c r="U2570" s="25" t="s">
        <v>417</v>
      </c>
      <c r="V2570" s="25" t="s">
        <v>417</v>
      </c>
      <c r="W2570" s="24">
        <v>1</v>
      </c>
      <c r="X2570" s="24">
        <v>1</v>
      </c>
    </row>
    <row r="2571" spans="1:24" x14ac:dyDescent="0.35">
      <c r="A2571" t="str">
        <f t="shared" si="40"/>
        <v>1368OREGANO</v>
      </c>
      <c r="B2571" s="34">
        <v>1368</v>
      </c>
      <c r="C2571" s="31" t="s">
        <v>234</v>
      </c>
      <c r="D2571" s="31" t="s">
        <v>233</v>
      </c>
      <c r="E2571" s="31" t="s">
        <v>446</v>
      </c>
      <c r="F2571" s="32">
        <v>0.18</v>
      </c>
      <c r="G2571" s="68">
        <v>0.05</v>
      </c>
      <c r="H2571" s="32">
        <v>3.4</v>
      </c>
      <c r="I2571" s="32">
        <v>3.22</v>
      </c>
      <c r="J2571" s="68">
        <v>0.95</v>
      </c>
      <c r="K2571" s="68">
        <v>1</v>
      </c>
      <c r="L2571" s="68">
        <v>2</v>
      </c>
      <c r="M2571" s="68">
        <v>1</v>
      </c>
      <c r="N2571" s="68">
        <v>3</v>
      </c>
      <c r="O2571" s="68">
        <v>2</v>
      </c>
      <c r="P2571" s="32">
        <v>6.82</v>
      </c>
      <c r="Q2571" s="32">
        <v>3.41</v>
      </c>
      <c r="R2571" s="33">
        <v>7.2024153394887507E-4</v>
      </c>
      <c r="S2571" s="68">
        <v>0</v>
      </c>
      <c r="T2571" s="31" t="s">
        <v>417</v>
      </c>
      <c r="U2571" s="31" t="s">
        <v>417</v>
      </c>
      <c r="V2571" s="31" t="s">
        <v>417</v>
      </c>
      <c r="W2571" s="30">
        <v>1</v>
      </c>
      <c r="X2571" s="30">
        <v>1</v>
      </c>
    </row>
    <row r="2572" spans="1:24" hidden="1" x14ac:dyDescent="0.35">
      <c r="A2572" t="str">
        <f t="shared" si="40"/>
        <v>6194SOUFLID</v>
      </c>
      <c r="B2572" s="28">
        <v>6194</v>
      </c>
      <c r="C2572" s="25" t="s">
        <v>259</v>
      </c>
      <c r="D2572" s="25" t="s">
        <v>258</v>
      </c>
      <c r="E2572" s="25" t="s">
        <v>446</v>
      </c>
      <c r="F2572" s="26">
        <v>-0.18</v>
      </c>
      <c r="G2572" s="67">
        <v>-0.06</v>
      </c>
      <c r="H2572" s="26">
        <v>0</v>
      </c>
      <c r="I2572" s="26">
        <v>0.18</v>
      </c>
      <c r="J2572" s="67">
        <v>0.06</v>
      </c>
      <c r="K2572" s="67">
        <v>0</v>
      </c>
      <c r="L2572" s="67">
        <v>3</v>
      </c>
      <c r="M2572" s="67">
        <v>0</v>
      </c>
      <c r="N2572" s="67">
        <v>3</v>
      </c>
      <c r="O2572" s="67">
        <v>3</v>
      </c>
      <c r="P2572" s="26">
        <v>9.2159999999999993</v>
      </c>
      <c r="Q2572" s="26">
        <v>3.0720000000000001</v>
      </c>
      <c r="R2572" s="27">
        <v>1.3516343886470102E-3</v>
      </c>
      <c r="S2572" s="67">
        <v>0</v>
      </c>
      <c r="T2572" s="25" t="s">
        <v>417</v>
      </c>
      <c r="U2572" s="25" t="s">
        <v>417</v>
      </c>
      <c r="V2572" s="25" t="s">
        <v>417</v>
      </c>
      <c r="W2572" s="24">
        <v>1</v>
      </c>
      <c r="X2572" s="24">
        <v>1</v>
      </c>
    </row>
    <row r="2573" spans="1:24" hidden="1" x14ac:dyDescent="0.35">
      <c r="A2573" t="str">
        <f t="shared" si="40"/>
        <v>5462ACHEESE</v>
      </c>
      <c r="B2573" s="34">
        <v>5462</v>
      </c>
      <c r="C2573" s="31" t="s">
        <v>105</v>
      </c>
      <c r="D2573" s="31" t="s">
        <v>187</v>
      </c>
      <c r="E2573" s="31" t="s">
        <v>446</v>
      </c>
      <c r="F2573" s="32">
        <v>0.18</v>
      </c>
      <c r="G2573" s="68">
        <v>0.08</v>
      </c>
      <c r="H2573" s="32">
        <v>10.19</v>
      </c>
      <c r="I2573" s="32">
        <v>10.01</v>
      </c>
      <c r="J2573" s="68">
        <v>4.4400000000000004</v>
      </c>
      <c r="K2573" s="68">
        <v>4.51</v>
      </c>
      <c r="L2573" s="68">
        <v>10</v>
      </c>
      <c r="M2573" s="68">
        <v>0</v>
      </c>
      <c r="N2573" s="68">
        <v>10</v>
      </c>
      <c r="O2573" s="68">
        <v>5.5</v>
      </c>
      <c r="P2573" s="32">
        <v>12.46575</v>
      </c>
      <c r="Q2573" s="32">
        <v>2.2665000000000002</v>
      </c>
      <c r="R2573" s="33">
        <v>2.0642107265932338E-3</v>
      </c>
      <c r="S2573" s="68">
        <v>0</v>
      </c>
      <c r="T2573" s="31" t="s">
        <v>417</v>
      </c>
      <c r="U2573" s="31" t="s">
        <v>417</v>
      </c>
      <c r="V2573" s="31" t="s">
        <v>417</v>
      </c>
      <c r="W2573" s="30">
        <v>1</v>
      </c>
      <c r="X2573" s="30">
        <v>1</v>
      </c>
    </row>
    <row r="2574" spans="1:24" hidden="1" x14ac:dyDescent="0.35">
      <c r="A2574" t="str">
        <f t="shared" si="40"/>
        <v>5423ACHEESE</v>
      </c>
      <c r="B2574" s="28">
        <v>5423</v>
      </c>
      <c r="C2574" s="25" t="s">
        <v>105</v>
      </c>
      <c r="D2574" s="25" t="s">
        <v>187</v>
      </c>
      <c r="E2574" s="25" t="s">
        <v>446</v>
      </c>
      <c r="F2574" s="26">
        <v>-0.18</v>
      </c>
      <c r="G2574" s="67">
        <v>-0.08</v>
      </c>
      <c r="H2574" s="26">
        <v>23.81</v>
      </c>
      <c r="I2574" s="26">
        <v>23.99</v>
      </c>
      <c r="J2574" s="67">
        <v>10.58</v>
      </c>
      <c r="K2574" s="67">
        <v>10.5</v>
      </c>
      <c r="L2574" s="67">
        <v>23</v>
      </c>
      <c r="M2574" s="67">
        <v>0</v>
      </c>
      <c r="N2574" s="67">
        <v>23</v>
      </c>
      <c r="O2574" s="67">
        <v>12.5</v>
      </c>
      <c r="P2574" s="26">
        <v>28.331250000000001</v>
      </c>
      <c r="Q2574" s="26">
        <v>2.2665000000000002</v>
      </c>
      <c r="R2574" s="27">
        <v>6.3020496751328842E-3</v>
      </c>
      <c r="S2574" s="67">
        <v>0</v>
      </c>
      <c r="T2574" s="25" t="s">
        <v>417</v>
      </c>
      <c r="U2574" s="25" t="s">
        <v>417</v>
      </c>
      <c r="V2574" s="25" t="s">
        <v>417</v>
      </c>
      <c r="W2574" s="24">
        <v>1</v>
      </c>
      <c r="X2574" s="24">
        <v>1</v>
      </c>
    </row>
    <row r="2575" spans="1:24" hidden="1" x14ac:dyDescent="0.35">
      <c r="A2575" t="str">
        <f t="shared" si="40"/>
        <v>8705POWDERSU</v>
      </c>
      <c r="B2575" s="34">
        <v>8705</v>
      </c>
      <c r="C2575" s="31" t="s">
        <v>261</v>
      </c>
      <c r="D2575" s="31" t="s">
        <v>260</v>
      </c>
      <c r="E2575" s="31" t="s">
        <v>446</v>
      </c>
      <c r="F2575" s="32">
        <v>-0.18</v>
      </c>
      <c r="G2575" s="68">
        <v>-0.25</v>
      </c>
      <c r="H2575" s="32">
        <v>0</v>
      </c>
      <c r="I2575" s="32">
        <v>0.18</v>
      </c>
      <c r="J2575" s="68">
        <v>0.26</v>
      </c>
      <c r="K2575" s="68">
        <v>0</v>
      </c>
      <c r="L2575" s="68">
        <v>10</v>
      </c>
      <c r="M2575" s="68">
        <v>0</v>
      </c>
      <c r="N2575" s="68">
        <v>10</v>
      </c>
      <c r="O2575" s="68">
        <v>10</v>
      </c>
      <c r="P2575" s="32">
        <v>6.7169999999999996</v>
      </c>
      <c r="Q2575" s="32">
        <v>0.67169999999999996</v>
      </c>
      <c r="R2575" s="33">
        <v>1.6704146341154076E-3</v>
      </c>
      <c r="S2575" s="68">
        <v>0</v>
      </c>
      <c r="T2575" s="31" t="s">
        <v>417</v>
      </c>
      <c r="U2575" s="31" t="s">
        <v>417</v>
      </c>
      <c r="V2575" s="31" t="s">
        <v>417</v>
      </c>
      <c r="W2575" s="30">
        <v>1</v>
      </c>
      <c r="X2575" s="30">
        <v>1</v>
      </c>
    </row>
    <row r="2576" spans="1:24" hidden="1" x14ac:dyDescent="0.35">
      <c r="A2576" t="str">
        <f t="shared" si="40"/>
        <v>5477POWDERSU</v>
      </c>
      <c r="B2576" s="28">
        <v>5477</v>
      </c>
      <c r="C2576" s="25" t="s">
        <v>261</v>
      </c>
      <c r="D2576" s="25" t="s">
        <v>260</v>
      </c>
      <c r="E2576" s="25" t="s">
        <v>446</v>
      </c>
      <c r="F2576" s="26">
        <v>0.18</v>
      </c>
      <c r="G2576" s="67">
        <v>0.31</v>
      </c>
      <c r="H2576" s="26">
        <v>0.34</v>
      </c>
      <c r="I2576" s="26">
        <v>0.16</v>
      </c>
      <c r="J2576" s="67">
        <v>0.19</v>
      </c>
      <c r="K2576" s="67">
        <v>0.5</v>
      </c>
      <c r="L2576" s="67">
        <v>1.5</v>
      </c>
      <c r="M2576" s="67">
        <v>6</v>
      </c>
      <c r="N2576" s="67">
        <v>7.5</v>
      </c>
      <c r="O2576" s="67">
        <v>7</v>
      </c>
      <c r="P2576" s="26">
        <v>4.7019000000000002</v>
      </c>
      <c r="Q2576" s="26">
        <v>0.67169999999999996</v>
      </c>
      <c r="R2576" s="27">
        <v>1.3606000449048077E-3</v>
      </c>
      <c r="S2576" s="67">
        <v>0</v>
      </c>
      <c r="T2576" s="25" t="s">
        <v>417</v>
      </c>
      <c r="U2576" s="25" t="s">
        <v>417</v>
      </c>
      <c r="V2576" s="25" t="s">
        <v>417</v>
      </c>
      <c r="W2576" s="24">
        <v>1</v>
      </c>
      <c r="X2576" s="24">
        <v>1</v>
      </c>
    </row>
    <row r="2577" spans="1:24" hidden="1" x14ac:dyDescent="0.35">
      <c r="A2577" t="str">
        <f t="shared" si="40"/>
        <v>4269HOTCUP</v>
      </c>
      <c r="B2577" s="34">
        <v>4269</v>
      </c>
      <c r="C2577" s="31" t="s">
        <v>220</v>
      </c>
      <c r="D2577" s="31" t="s">
        <v>464</v>
      </c>
      <c r="E2577" s="31" t="s">
        <v>446</v>
      </c>
      <c r="F2577" s="32">
        <v>0.18</v>
      </c>
      <c r="G2577" s="68">
        <v>1</v>
      </c>
      <c r="H2577" s="32">
        <v>0.93</v>
      </c>
      <c r="I2577" s="32">
        <v>0.75</v>
      </c>
      <c r="J2577" s="68">
        <v>4</v>
      </c>
      <c r="K2577" s="68">
        <v>5</v>
      </c>
      <c r="L2577" s="68">
        <v>116</v>
      </c>
      <c r="M2577" s="68">
        <v>0</v>
      </c>
      <c r="N2577" s="68">
        <v>116</v>
      </c>
      <c r="O2577" s="68">
        <v>111</v>
      </c>
      <c r="P2577" s="32">
        <v>20.6571</v>
      </c>
      <c r="Q2577" s="32">
        <v>0.18609999999999999</v>
      </c>
      <c r="R2577" s="33">
        <v>3.8513980934357294E-3</v>
      </c>
      <c r="S2577" s="68">
        <v>0</v>
      </c>
      <c r="T2577" s="31" t="s">
        <v>417</v>
      </c>
      <c r="U2577" s="31" t="s">
        <v>417</v>
      </c>
      <c r="V2577" s="31" t="s">
        <v>417</v>
      </c>
      <c r="W2577" s="30">
        <v>1</v>
      </c>
      <c r="X2577" s="30">
        <v>1</v>
      </c>
    </row>
    <row r="2578" spans="1:24" hidden="1" x14ac:dyDescent="0.35">
      <c r="A2578" t="str">
        <f t="shared" si="40"/>
        <v>5468POWDERSU</v>
      </c>
      <c r="B2578" s="28">
        <v>5468</v>
      </c>
      <c r="C2578" s="25" t="s">
        <v>261</v>
      </c>
      <c r="D2578" s="25" t="s">
        <v>260</v>
      </c>
      <c r="E2578" s="25" t="s">
        <v>446</v>
      </c>
      <c r="F2578" s="26">
        <v>-0.17</v>
      </c>
      <c r="G2578" s="67">
        <v>-0.25</v>
      </c>
      <c r="H2578" s="26">
        <v>0.01</v>
      </c>
      <c r="I2578" s="26">
        <v>0.18</v>
      </c>
      <c r="J2578" s="67">
        <v>0.24</v>
      </c>
      <c r="K2578" s="67">
        <v>0</v>
      </c>
      <c r="L2578" s="67">
        <v>10</v>
      </c>
      <c r="M2578" s="67">
        <v>0</v>
      </c>
      <c r="N2578" s="67">
        <v>10</v>
      </c>
      <c r="O2578" s="67">
        <v>10</v>
      </c>
      <c r="P2578" s="26">
        <v>6.7169999999999996</v>
      </c>
      <c r="Q2578" s="26">
        <v>0.67169999999999996</v>
      </c>
      <c r="R2578" s="27">
        <v>1.0658014079241358E-3</v>
      </c>
      <c r="S2578" s="67">
        <v>0</v>
      </c>
      <c r="T2578" s="25" t="s">
        <v>417</v>
      </c>
      <c r="U2578" s="25" t="s">
        <v>417</v>
      </c>
      <c r="V2578" s="25" t="s">
        <v>417</v>
      </c>
      <c r="W2578" s="24">
        <v>1</v>
      </c>
      <c r="X2578" s="24">
        <v>1</v>
      </c>
    </row>
    <row r="2579" spans="1:24" hidden="1" x14ac:dyDescent="0.35">
      <c r="A2579" t="str">
        <f t="shared" si="40"/>
        <v>6165CAYNSAU</v>
      </c>
      <c r="B2579" s="34">
        <v>6165</v>
      </c>
      <c r="C2579" s="31" t="s">
        <v>54</v>
      </c>
      <c r="D2579" s="31" t="s">
        <v>221</v>
      </c>
      <c r="E2579" s="31" t="s">
        <v>446</v>
      </c>
      <c r="F2579" s="32">
        <v>0.17</v>
      </c>
      <c r="G2579" s="68">
        <v>0.05</v>
      </c>
      <c r="H2579" s="32">
        <v>14.67</v>
      </c>
      <c r="I2579" s="32">
        <v>14.5</v>
      </c>
      <c r="J2579" s="68">
        <v>4.43</v>
      </c>
      <c r="K2579" s="68">
        <v>4.4800000000000004</v>
      </c>
      <c r="L2579" s="68">
        <v>21.5</v>
      </c>
      <c r="M2579" s="68">
        <v>0</v>
      </c>
      <c r="N2579" s="68">
        <v>21.5</v>
      </c>
      <c r="O2579" s="68">
        <v>17</v>
      </c>
      <c r="P2579" s="32">
        <v>55.42</v>
      </c>
      <c r="Q2579" s="32">
        <v>3.26</v>
      </c>
      <c r="R2579" s="33">
        <v>8.2042057909109747E-3</v>
      </c>
      <c r="S2579" s="68">
        <v>0</v>
      </c>
      <c r="T2579" s="31" t="s">
        <v>417</v>
      </c>
      <c r="U2579" s="31" t="s">
        <v>417</v>
      </c>
      <c r="V2579" s="31" t="s">
        <v>417</v>
      </c>
      <c r="W2579" s="30">
        <v>1</v>
      </c>
      <c r="X2579" s="30">
        <v>1</v>
      </c>
    </row>
    <row r="2580" spans="1:24" hidden="1" x14ac:dyDescent="0.35">
      <c r="A2580" t="str">
        <f t="shared" si="40"/>
        <v>5490PARCHPA</v>
      </c>
      <c r="B2580" s="28">
        <v>5490</v>
      </c>
      <c r="C2580" s="25" t="s">
        <v>238</v>
      </c>
      <c r="D2580" s="25" t="s">
        <v>237</v>
      </c>
      <c r="E2580" s="25" t="s">
        <v>446</v>
      </c>
      <c r="F2580" s="26">
        <v>0.17</v>
      </c>
      <c r="G2580" s="67">
        <v>0</v>
      </c>
      <c r="H2580" s="26">
        <v>54.8</v>
      </c>
      <c r="I2580" s="26">
        <v>54.63</v>
      </c>
      <c r="J2580" s="67">
        <v>1.46</v>
      </c>
      <c r="K2580" s="67">
        <v>1.46</v>
      </c>
      <c r="L2580" s="67">
        <v>1.9</v>
      </c>
      <c r="M2580" s="67">
        <v>2</v>
      </c>
      <c r="N2580" s="67">
        <v>3.9</v>
      </c>
      <c r="O2580" s="67">
        <v>2.44</v>
      </c>
      <c r="P2580" s="26">
        <v>91.5976</v>
      </c>
      <c r="Q2580" s="26">
        <v>37.54</v>
      </c>
      <c r="R2580" s="27">
        <v>1.3887669221741309E-2</v>
      </c>
      <c r="S2580" s="67">
        <v>0</v>
      </c>
      <c r="T2580" s="25" t="s">
        <v>417</v>
      </c>
      <c r="U2580" s="25" t="s">
        <v>417</v>
      </c>
      <c r="V2580" s="25" t="s">
        <v>417</v>
      </c>
      <c r="W2580" s="24">
        <v>1</v>
      </c>
      <c r="X2580" s="24">
        <v>1</v>
      </c>
    </row>
    <row r="2581" spans="1:24" hidden="1" x14ac:dyDescent="0.35">
      <c r="A2581" t="str">
        <f t="shared" si="40"/>
        <v>5487SOUFCUP</v>
      </c>
      <c r="B2581" s="34">
        <v>5487</v>
      </c>
      <c r="C2581" s="31" t="s">
        <v>257</v>
      </c>
      <c r="D2581" s="31" t="s">
        <v>256</v>
      </c>
      <c r="E2581" s="31" t="s">
        <v>446</v>
      </c>
      <c r="F2581" s="32">
        <v>-0.16</v>
      </c>
      <c r="G2581" s="68">
        <v>-0.04</v>
      </c>
      <c r="H2581" s="32">
        <v>0</v>
      </c>
      <c r="I2581" s="32">
        <v>0.16</v>
      </c>
      <c r="J2581" s="68">
        <v>0.04</v>
      </c>
      <c r="K2581" s="68">
        <v>0</v>
      </c>
      <c r="L2581" s="68">
        <v>0</v>
      </c>
      <c r="M2581" s="68">
        <v>8</v>
      </c>
      <c r="N2581" s="68">
        <v>8</v>
      </c>
      <c r="O2581" s="68">
        <v>8</v>
      </c>
      <c r="P2581" s="32">
        <v>39.200000000000003</v>
      </c>
      <c r="Q2581" s="32">
        <v>4.9000000000000004</v>
      </c>
      <c r="R2581" s="33">
        <v>4.1410309210567599E-3</v>
      </c>
      <c r="S2581" s="68">
        <v>0</v>
      </c>
      <c r="T2581" s="31" t="s">
        <v>417</v>
      </c>
      <c r="U2581" s="31" t="s">
        <v>417</v>
      </c>
      <c r="V2581" s="31" t="s">
        <v>417</v>
      </c>
      <c r="W2581" s="30">
        <v>1</v>
      </c>
      <c r="X2581" s="30">
        <v>1</v>
      </c>
    </row>
    <row r="2582" spans="1:24" hidden="1" x14ac:dyDescent="0.35">
      <c r="A2582" t="str">
        <f t="shared" si="40"/>
        <v>1484RANDRE</v>
      </c>
      <c r="B2582" s="28">
        <v>1484</v>
      </c>
      <c r="C2582" s="25" t="s">
        <v>245</v>
      </c>
      <c r="D2582" s="25" t="s">
        <v>497</v>
      </c>
      <c r="E2582" s="25" t="s">
        <v>446</v>
      </c>
      <c r="F2582" s="26">
        <v>-0.15</v>
      </c>
      <c r="G2582" s="67">
        <v>-0.05</v>
      </c>
      <c r="H2582" s="26">
        <v>7.6</v>
      </c>
      <c r="I2582" s="26">
        <v>7.75</v>
      </c>
      <c r="J2582" s="67">
        <v>2.72</v>
      </c>
      <c r="K2582" s="67">
        <v>2.67</v>
      </c>
      <c r="L2582" s="67">
        <v>5.21</v>
      </c>
      <c r="M2582" s="67">
        <v>0</v>
      </c>
      <c r="N2582" s="67">
        <v>5.21</v>
      </c>
      <c r="O2582" s="67">
        <v>2.54</v>
      </c>
      <c r="P2582" s="26">
        <v>7.2420479999999996</v>
      </c>
      <c r="Q2582" s="26">
        <v>2.8512</v>
      </c>
      <c r="R2582" s="27">
        <v>1.8843285941300195E-3</v>
      </c>
      <c r="S2582" s="67">
        <v>0</v>
      </c>
      <c r="T2582" s="25" t="s">
        <v>417</v>
      </c>
      <c r="U2582" s="25" t="s">
        <v>417</v>
      </c>
      <c r="V2582" s="25" t="s">
        <v>417</v>
      </c>
      <c r="W2582" s="24">
        <v>1</v>
      </c>
      <c r="X2582" s="24">
        <v>1</v>
      </c>
    </row>
    <row r="2583" spans="1:24" hidden="1" x14ac:dyDescent="0.35">
      <c r="A2583" t="str">
        <f t="shared" si="40"/>
        <v>5469POWDERSU</v>
      </c>
      <c r="B2583" s="34">
        <v>5469</v>
      </c>
      <c r="C2583" s="31" t="s">
        <v>261</v>
      </c>
      <c r="D2583" s="31" t="s">
        <v>260</v>
      </c>
      <c r="E2583" s="31" t="s">
        <v>446</v>
      </c>
      <c r="F2583" s="32">
        <v>-0.15</v>
      </c>
      <c r="G2583" s="68">
        <v>-0.22</v>
      </c>
      <c r="H2583" s="32">
        <v>0</v>
      </c>
      <c r="I2583" s="32">
        <v>0.15</v>
      </c>
      <c r="J2583" s="68">
        <v>0.22</v>
      </c>
      <c r="K2583" s="68">
        <v>0</v>
      </c>
      <c r="L2583" s="68">
        <v>10</v>
      </c>
      <c r="M2583" s="68">
        <v>0</v>
      </c>
      <c r="N2583" s="68">
        <v>10</v>
      </c>
      <c r="O2583" s="68">
        <v>10</v>
      </c>
      <c r="P2583" s="32">
        <v>6.7169999999999996</v>
      </c>
      <c r="Q2583" s="32">
        <v>0.67169999999999996</v>
      </c>
      <c r="R2583" s="33">
        <v>9.748564111394869E-4</v>
      </c>
      <c r="S2583" s="68">
        <v>0</v>
      </c>
      <c r="T2583" s="31" t="s">
        <v>417</v>
      </c>
      <c r="U2583" s="31" t="s">
        <v>417</v>
      </c>
      <c r="V2583" s="31" t="s">
        <v>417</v>
      </c>
      <c r="W2583" s="30">
        <v>1</v>
      </c>
      <c r="X2583" s="30">
        <v>1</v>
      </c>
    </row>
    <row r="2584" spans="1:24" hidden="1" x14ac:dyDescent="0.35">
      <c r="A2584" t="str">
        <f t="shared" si="40"/>
        <v>5468PINEAPL</v>
      </c>
      <c r="B2584" s="28">
        <v>5468</v>
      </c>
      <c r="C2584" s="25" t="s">
        <v>62</v>
      </c>
      <c r="D2584" s="25" t="s">
        <v>244</v>
      </c>
      <c r="E2584" s="25" t="s">
        <v>446</v>
      </c>
      <c r="F2584" s="26">
        <v>0.15</v>
      </c>
      <c r="G2584" s="67">
        <v>0.02</v>
      </c>
      <c r="H2584" s="26">
        <v>26.57</v>
      </c>
      <c r="I2584" s="26">
        <v>26.42</v>
      </c>
      <c r="J2584" s="67">
        <v>4.05</v>
      </c>
      <c r="K2584" s="67">
        <v>4.07</v>
      </c>
      <c r="L2584" s="67">
        <v>10.4</v>
      </c>
      <c r="M2584" s="67">
        <v>0</v>
      </c>
      <c r="N2584" s="67">
        <v>10.4</v>
      </c>
      <c r="O2584" s="67">
        <v>6.33</v>
      </c>
      <c r="P2584" s="26">
        <v>41.334899999999998</v>
      </c>
      <c r="Q2584" s="26">
        <v>6.53</v>
      </c>
      <c r="R2584" s="27">
        <v>6.5587009999111753E-3</v>
      </c>
      <c r="S2584" s="67">
        <v>0</v>
      </c>
      <c r="T2584" s="25" t="s">
        <v>417</v>
      </c>
      <c r="U2584" s="25" t="s">
        <v>417</v>
      </c>
      <c r="V2584" s="25" t="s">
        <v>417</v>
      </c>
      <c r="W2584" s="24">
        <v>1</v>
      </c>
      <c r="X2584" s="24">
        <v>1</v>
      </c>
    </row>
    <row r="2585" spans="1:24" hidden="1" x14ac:dyDescent="0.35">
      <c r="A2585" t="str">
        <f t="shared" si="40"/>
        <v>4269PSLID</v>
      </c>
      <c r="B2585" s="34">
        <v>4269</v>
      </c>
      <c r="C2585" s="31" t="s">
        <v>228</v>
      </c>
      <c r="D2585" s="31" t="s">
        <v>227</v>
      </c>
      <c r="E2585" s="31" t="s">
        <v>446</v>
      </c>
      <c r="F2585" s="32">
        <v>0.15</v>
      </c>
      <c r="G2585" s="68">
        <v>2</v>
      </c>
      <c r="H2585" s="32">
        <v>3.71</v>
      </c>
      <c r="I2585" s="32">
        <v>3.56</v>
      </c>
      <c r="J2585" s="68">
        <v>47</v>
      </c>
      <c r="K2585" s="68">
        <v>49</v>
      </c>
      <c r="L2585" s="68">
        <v>600</v>
      </c>
      <c r="M2585" s="68">
        <v>0</v>
      </c>
      <c r="N2585" s="68">
        <v>600</v>
      </c>
      <c r="O2585" s="68">
        <v>551</v>
      </c>
      <c r="P2585" s="32">
        <v>41.765799999999999</v>
      </c>
      <c r="Q2585" s="32">
        <v>7.5800000000000006E-2</v>
      </c>
      <c r="R2585" s="33">
        <v>7.786994422780448E-3</v>
      </c>
      <c r="S2585" s="68">
        <v>0</v>
      </c>
      <c r="T2585" s="31" t="s">
        <v>417</v>
      </c>
      <c r="U2585" s="31" t="s">
        <v>417</v>
      </c>
      <c r="V2585" s="31" t="s">
        <v>417</v>
      </c>
      <c r="W2585" s="30">
        <v>1</v>
      </c>
      <c r="X2585" s="30">
        <v>1</v>
      </c>
    </row>
    <row r="2586" spans="1:24" hidden="1" x14ac:dyDescent="0.35">
      <c r="A2586" t="str">
        <f t="shared" si="40"/>
        <v>6172CRREDPE</v>
      </c>
      <c r="B2586" s="28">
        <v>6172</v>
      </c>
      <c r="C2586" s="25" t="s">
        <v>449</v>
      </c>
      <c r="D2586" s="25" t="s">
        <v>450</v>
      </c>
      <c r="E2586" s="25" t="s">
        <v>446</v>
      </c>
      <c r="F2586" s="26">
        <v>-0.15</v>
      </c>
      <c r="G2586" s="67">
        <v>-7</v>
      </c>
      <c r="H2586" s="26">
        <v>0</v>
      </c>
      <c r="I2586" s="26">
        <v>0.15</v>
      </c>
      <c r="J2586" s="67">
        <v>7</v>
      </c>
      <c r="K2586" s="67">
        <v>0</v>
      </c>
      <c r="L2586" s="67">
        <v>2250</v>
      </c>
      <c r="M2586" s="67">
        <v>0</v>
      </c>
      <c r="N2586" s="67">
        <v>2250</v>
      </c>
      <c r="O2586" s="67">
        <v>2250</v>
      </c>
      <c r="P2586" s="26">
        <v>48.15</v>
      </c>
      <c r="Q2586" s="26">
        <v>2.1399999999999999E-2</v>
      </c>
      <c r="R2586" s="27">
        <v>1.240256420632334E-2</v>
      </c>
      <c r="S2586" s="67">
        <v>0</v>
      </c>
      <c r="T2586" s="25" t="s">
        <v>417</v>
      </c>
      <c r="U2586" s="25" t="s">
        <v>417</v>
      </c>
      <c r="V2586" s="25" t="s">
        <v>417</v>
      </c>
      <c r="W2586" s="24">
        <v>1</v>
      </c>
      <c r="X2586" s="24">
        <v>1</v>
      </c>
    </row>
    <row r="2587" spans="1:24" hidden="1" x14ac:dyDescent="0.35">
      <c r="A2587" t="str">
        <f t="shared" si="40"/>
        <v>4269POWDERSU</v>
      </c>
      <c r="B2587" s="34">
        <v>4269</v>
      </c>
      <c r="C2587" s="31" t="s">
        <v>261</v>
      </c>
      <c r="D2587" s="31" t="s">
        <v>260</v>
      </c>
      <c r="E2587" s="31" t="s">
        <v>446</v>
      </c>
      <c r="F2587" s="32">
        <v>0.14000000000000001</v>
      </c>
      <c r="G2587" s="68">
        <v>0.22</v>
      </c>
      <c r="H2587" s="32">
        <v>0.26</v>
      </c>
      <c r="I2587" s="32">
        <v>0.12</v>
      </c>
      <c r="J2587" s="68">
        <v>0.15</v>
      </c>
      <c r="K2587" s="68">
        <v>0.37</v>
      </c>
      <c r="L2587" s="68">
        <v>5</v>
      </c>
      <c r="M2587" s="68">
        <v>0</v>
      </c>
      <c r="N2587" s="68">
        <v>5</v>
      </c>
      <c r="O2587" s="68">
        <v>4.63</v>
      </c>
      <c r="P2587" s="32">
        <v>3.1099709999999998</v>
      </c>
      <c r="Q2587" s="32">
        <v>0.67169999999999996</v>
      </c>
      <c r="R2587" s="33">
        <v>5.798362974493229E-4</v>
      </c>
      <c r="S2587" s="68">
        <v>0</v>
      </c>
      <c r="T2587" s="31" t="s">
        <v>417</v>
      </c>
      <c r="U2587" s="31" t="s">
        <v>417</v>
      </c>
      <c r="V2587" s="31" t="s">
        <v>417</v>
      </c>
      <c r="W2587" s="30">
        <v>1</v>
      </c>
      <c r="X2587" s="30">
        <v>1</v>
      </c>
    </row>
    <row r="2588" spans="1:24" hidden="1" x14ac:dyDescent="0.35">
      <c r="A2588" t="str">
        <f t="shared" si="40"/>
        <v>8724GSHAKE</v>
      </c>
      <c r="B2588" s="28">
        <v>8724</v>
      </c>
      <c r="C2588" s="25" t="s">
        <v>208</v>
      </c>
      <c r="D2588" s="25" t="s">
        <v>207</v>
      </c>
      <c r="E2588" s="25" t="s">
        <v>446</v>
      </c>
      <c r="F2588" s="26">
        <v>-0.14000000000000001</v>
      </c>
      <c r="G2588" s="67">
        <v>-0.06</v>
      </c>
      <c r="H2588" s="26">
        <v>0</v>
      </c>
      <c r="I2588" s="26">
        <v>0.14000000000000001</v>
      </c>
      <c r="J2588" s="67">
        <v>7.0000000000000007E-2</v>
      </c>
      <c r="K2588" s="67">
        <v>0.01</v>
      </c>
      <c r="L2588" s="67">
        <v>0.5</v>
      </c>
      <c r="M2588" s="67">
        <v>1</v>
      </c>
      <c r="N2588" s="67">
        <v>1.5</v>
      </c>
      <c r="O2588" s="67">
        <v>1.5</v>
      </c>
      <c r="P2588" s="26">
        <v>3.6150000000000002</v>
      </c>
      <c r="Q2588" s="26">
        <v>2.41</v>
      </c>
      <c r="R2588" s="27">
        <v>6.176163453370274E-4</v>
      </c>
      <c r="S2588" s="67">
        <v>0</v>
      </c>
      <c r="T2588" s="25" t="s">
        <v>417</v>
      </c>
      <c r="U2588" s="25" t="s">
        <v>417</v>
      </c>
      <c r="V2588" s="25" t="s">
        <v>417</v>
      </c>
      <c r="W2588" s="24">
        <v>1</v>
      </c>
      <c r="X2588" s="24">
        <v>1</v>
      </c>
    </row>
    <row r="2589" spans="1:24" hidden="1" x14ac:dyDescent="0.35">
      <c r="A2589" t="str">
        <f t="shared" si="40"/>
        <v>1484GSHAKE</v>
      </c>
      <c r="B2589" s="34">
        <v>1484</v>
      </c>
      <c r="C2589" s="31" t="s">
        <v>208</v>
      </c>
      <c r="D2589" s="31" t="s">
        <v>207</v>
      </c>
      <c r="E2589" s="31" t="s">
        <v>446</v>
      </c>
      <c r="F2589" s="32">
        <v>0.14000000000000001</v>
      </c>
      <c r="G2589" s="68">
        <v>0.06</v>
      </c>
      <c r="H2589" s="32">
        <v>0.24</v>
      </c>
      <c r="I2589" s="32">
        <v>0.1</v>
      </c>
      <c r="J2589" s="68">
        <v>0.05</v>
      </c>
      <c r="K2589" s="68">
        <v>0.11</v>
      </c>
      <c r="L2589" s="68">
        <v>0.8</v>
      </c>
      <c r="M2589" s="68">
        <v>0</v>
      </c>
      <c r="N2589" s="68">
        <v>0.8</v>
      </c>
      <c r="O2589" s="68">
        <v>0.7</v>
      </c>
      <c r="P2589" s="32">
        <v>1.6870000000000001</v>
      </c>
      <c r="Q2589" s="32">
        <v>2.41</v>
      </c>
      <c r="R2589" s="33">
        <v>4.3894521802359543E-4</v>
      </c>
      <c r="S2589" s="68">
        <v>0</v>
      </c>
      <c r="T2589" s="31" t="s">
        <v>417</v>
      </c>
      <c r="U2589" s="31" t="s">
        <v>417</v>
      </c>
      <c r="V2589" s="31" t="s">
        <v>417</v>
      </c>
      <c r="W2589" s="30">
        <v>1</v>
      </c>
      <c r="X2589" s="30">
        <v>1</v>
      </c>
    </row>
    <row r="2590" spans="1:24" hidden="1" x14ac:dyDescent="0.35">
      <c r="A2590" t="str">
        <f t="shared" si="40"/>
        <v>6194CAYNSAM</v>
      </c>
      <c r="B2590" s="28">
        <v>6194</v>
      </c>
      <c r="C2590" s="25" t="s">
        <v>507</v>
      </c>
      <c r="D2590" s="25" t="s">
        <v>508</v>
      </c>
      <c r="E2590" s="25" t="s">
        <v>446</v>
      </c>
      <c r="F2590" s="26">
        <v>0.14000000000000001</v>
      </c>
      <c r="G2590" s="67">
        <v>0.04</v>
      </c>
      <c r="H2590" s="26">
        <v>2.8</v>
      </c>
      <c r="I2590" s="26">
        <v>2.66</v>
      </c>
      <c r="J2590" s="67">
        <v>0.84</v>
      </c>
      <c r="K2590" s="67">
        <v>0.87</v>
      </c>
      <c r="L2590" s="67">
        <v>20.79</v>
      </c>
      <c r="M2590" s="67">
        <v>0</v>
      </c>
      <c r="N2590" s="67">
        <v>20.79</v>
      </c>
      <c r="O2590" s="67">
        <v>19.920000000000002</v>
      </c>
      <c r="P2590" s="26">
        <v>63.544800000000002</v>
      </c>
      <c r="Q2590" s="26">
        <v>3.19</v>
      </c>
      <c r="R2590" s="27">
        <v>9.3195895073455454E-3</v>
      </c>
      <c r="S2590" s="67">
        <v>0</v>
      </c>
      <c r="T2590" s="25" t="s">
        <v>417</v>
      </c>
      <c r="U2590" s="25" t="s">
        <v>417</v>
      </c>
      <c r="V2590" s="25" t="s">
        <v>417</v>
      </c>
      <c r="W2590" s="24">
        <v>1</v>
      </c>
      <c r="X2590" s="24">
        <v>1</v>
      </c>
    </row>
    <row r="2591" spans="1:24" hidden="1" x14ac:dyDescent="0.35">
      <c r="A2591" t="str">
        <f t="shared" si="40"/>
        <v>4269BBARBSAU</v>
      </c>
      <c r="B2591" s="34">
        <v>4269</v>
      </c>
      <c r="C2591" s="31" t="s">
        <v>49</v>
      </c>
      <c r="D2591" s="31" t="s">
        <v>219</v>
      </c>
      <c r="E2591" s="31" t="s">
        <v>446</v>
      </c>
      <c r="F2591" s="32">
        <v>0.14000000000000001</v>
      </c>
      <c r="G2591" s="68">
        <v>0.03</v>
      </c>
      <c r="H2591" s="32">
        <v>12.56</v>
      </c>
      <c r="I2591" s="32">
        <v>12.42</v>
      </c>
      <c r="J2591" s="68">
        <v>2.29</v>
      </c>
      <c r="K2591" s="68">
        <v>2.3199999999999998</v>
      </c>
      <c r="L2591" s="68">
        <v>11.26</v>
      </c>
      <c r="M2591" s="68">
        <v>0</v>
      </c>
      <c r="N2591" s="68">
        <v>11.26</v>
      </c>
      <c r="O2591" s="68">
        <v>8.94</v>
      </c>
      <c r="P2591" s="32">
        <v>48.186599999999999</v>
      </c>
      <c r="Q2591" s="32">
        <v>5.39</v>
      </c>
      <c r="R2591" s="33">
        <v>8.9841158424536893E-3</v>
      </c>
      <c r="S2591" s="68">
        <v>0</v>
      </c>
      <c r="T2591" s="31" t="s">
        <v>417</v>
      </c>
      <c r="U2591" s="31" t="s">
        <v>417</v>
      </c>
      <c r="V2591" s="31" t="s">
        <v>417</v>
      </c>
      <c r="W2591" s="30">
        <v>1</v>
      </c>
      <c r="X2591" s="30">
        <v>1</v>
      </c>
    </row>
    <row r="2592" spans="1:24" hidden="1" x14ac:dyDescent="0.35">
      <c r="A2592" t="str">
        <f t="shared" si="40"/>
        <v>8705SAUCEBA</v>
      </c>
      <c r="B2592" s="28">
        <v>8705</v>
      </c>
      <c r="C2592" s="25" t="s">
        <v>27</v>
      </c>
      <c r="D2592" s="25" t="s">
        <v>249</v>
      </c>
      <c r="E2592" s="25" t="s">
        <v>446</v>
      </c>
      <c r="F2592" s="26">
        <v>-0.14000000000000001</v>
      </c>
      <c r="G2592" s="67">
        <v>-0.03</v>
      </c>
      <c r="H2592" s="26">
        <v>201.74</v>
      </c>
      <c r="I2592" s="26">
        <v>201.88</v>
      </c>
      <c r="J2592" s="67">
        <v>41.24</v>
      </c>
      <c r="K2592" s="67">
        <v>41.21</v>
      </c>
      <c r="L2592" s="67">
        <v>37.21</v>
      </c>
      <c r="M2592" s="67">
        <v>12</v>
      </c>
      <c r="N2592" s="67">
        <v>49.21</v>
      </c>
      <c r="O2592" s="67">
        <v>8</v>
      </c>
      <c r="P2592" s="26">
        <v>39.159999999999997</v>
      </c>
      <c r="Q2592" s="26">
        <v>4.8949999999999996</v>
      </c>
      <c r="R2592" s="27">
        <v>9.7384899615839439E-3</v>
      </c>
      <c r="S2592" s="67">
        <v>0</v>
      </c>
      <c r="T2592" s="25" t="s">
        <v>417</v>
      </c>
      <c r="U2592" s="25" t="s">
        <v>417</v>
      </c>
      <c r="V2592" s="25" t="s">
        <v>417</v>
      </c>
      <c r="W2592" s="24">
        <v>1</v>
      </c>
      <c r="X2592" s="24">
        <v>1</v>
      </c>
    </row>
    <row r="2593" spans="1:24" hidden="1" x14ac:dyDescent="0.35">
      <c r="A2593" t="str">
        <f t="shared" si="40"/>
        <v>1484SMANGP</v>
      </c>
      <c r="B2593" s="34">
        <v>1484</v>
      </c>
      <c r="C2593" s="31" t="s">
        <v>263</v>
      </c>
      <c r="D2593" s="31" t="s">
        <v>504</v>
      </c>
      <c r="E2593" s="31" t="s">
        <v>446</v>
      </c>
      <c r="F2593" s="32">
        <v>-0.13</v>
      </c>
      <c r="G2593" s="68">
        <v>-0.04</v>
      </c>
      <c r="H2593" s="32">
        <v>2.95</v>
      </c>
      <c r="I2593" s="32">
        <v>3.08</v>
      </c>
      <c r="J2593" s="68">
        <v>1.1000000000000001</v>
      </c>
      <c r="K2593" s="68">
        <v>1.06</v>
      </c>
      <c r="L2593" s="68">
        <v>5.81</v>
      </c>
      <c r="M2593" s="68">
        <v>0</v>
      </c>
      <c r="N2593" s="68">
        <v>5.81</v>
      </c>
      <c r="O2593" s="68">
        <v>4.75</v>
      </c>
      <c r="P2593" s="32">
        <v>13.173175000000001</v>
      </c>
      <c r="Q2593" s="32">
        <v>2.7732999999999999</v>
      </c>
      <c r="R2593" s="33">
        <v>3.4275650103366786E-3</v>
      </c>
      <c r="S2593" s="68">
        <v>0</v>
      </c>
      <c r="T2593" s="31" t="s">
        <v>417</v>
      </c>
      <c r="U2593" s="31" t="s">
        <v>417</v>
      </c>
      <c r="V2593" s="31" t="s">
        <v>417</v>
      </c>
      <c r="W2593" s="30">
        <v>1</v>
      </c>
      <c r="X2593" s="30">
        <v>1</v>
      </c>
    </row>
    <row r="2594" spans="1:24" hidden="1" x14ac:dyDescent="0.35">
      <c r="A2594" t="str">
        <f t="shared" si="40"/>
        <v>6182POWDERSU</v>
      </c>
      <c r="B2594" s="28">
        <v>6182</v>
      </c>
      <c r="C2594" s="25" t="s">
        <v>261</v>
      </c>
      <c r="D2594" s="25" t="s">
        <v>260</v>
      </c>
      <c r="E2594" s="25" t="s">
        <v>446</v>
      </c>
      <c r="F2594" s="26">
        <v>-0.13</v>
      </c>
      <c r="G2594" s="67">
        <v>-0.18</v>
      </c>
      <c r="H2594" s="26">
        <v>0.01</v>
      </c>
      <c r="I2594" s="26">
        <v>0.14000000000000001</v>
      </c>
      <c r="J2594" s="67">
        <v>0.17</v>
      </c>
      <c r="K2594" s="67">
        <v>-0.01</v>
      </c>
      <c r="L2594" s="67">
        <v>16</v>
      </c>
      <c r="M2594" s="67">
        <v>0</v>
      </c>
      <c r="N2594" s="67">
        <v>16</v>
      </c>
      <c r="O2594" s="67">
        <v>16</v>
      </c>
      <c r="P2594" s="26">
        <v>10.747199999999999</v>
      </c>
      <c r="Q2594" s="26">
        <v>0.67169999999999996</v>
      </c>
      <c r="R2594" s="27">
        <v>1.7864846333597347E-3</v>
      </c>
      <c r="S2594" s="67">
        <v>0</v>
      </c>
      <c r="T2594" s="25" t="s">
        <v>417</v>
      </c>
      <c r="U2594" s="25" t="s">
        <v>417</v>
      </c>
      <c r="V2594" s="25" t="s">
        <v>417</v>
      </c>
      <c r="W2594" s="24">
        <v>1</v>
      </c>
      <c r="X2594" s="24">
        <v>1</v>
      </c>
    </row>
    <row r="2595" spans="1:24" hidden="1" x14ac:dyDescent="0.35">
      <c r="A2595" t="str">
        <f t="shared" si="40"/>
        <v>6192PANLIN9</v>
      </c>
      <c r="B2595" s="34">
        <v>6192</v>
      </c>
      <c r="C2595" s="31" t="s">
        <v>230</v>
      </c>
      <c r="D2595" s="31" t="s">
        <v>229</v>
      </c>
      <c r="E2595" s="31" t="s">
        <v>446</v>
      </c>
      <c r="F2595" s="32">
        <v>0.13</v>
      </c>
      <c r="G2595" s="68">
        <v>2</v>
      </c>
      <c r="H2595" s="32">
        <v>8.61</v>
      </c>
      <c r="I2595" s="32">
        <v>8.48</v>
      </c>
      <c r="J2595" s="68">
        <v>126</v>
      </c>
      <c r="K2595" s="68">
        <v>128</v>
      </c>
      <c r="L2595" s="68">
        <v>350</v>
      </c>
      <c r="M2595" s="68">
        <v>0</v>
      </c>
      <c r="N2595" s="68">
        <v>350</v>
      </c>
      <c r="O2595" s="68">
        <v>222</v>
      </c>
      <c r="P2595" s="32">
        <v>14.9628</v>
      </c>
      <c r="Q2595" s="32">
        <v>6.7400000000000002E-2</v>
      </c>
      <c r="R2595" s="33">
        <v>3.2454840794330208E-3</v>
      </c>
      <c r="S2595" s="68">
        <v>0</v>
      </c>
      <c r="T2595" s="31" t="s">
        <v>417</v>
      </c>
      <c r="U2595" s="31" t="s">
        <v>417</v>
      </c>
      <c r="V2595" s="31" t="s">
        <v>417</v>
      </c>
      <c r="W2595" s="30">
        <v>1</v>
      </c>
      <c r="X2595" s="30">
        <v>1</v>
      </c>
    </row>
    <row r="2596" spans="1:24" hidden="1" x14ac:dyDescent="0.35">
      <c r="A2596" t="str">
        <f t="shared" si="40"/>
        <v>5487SOUFLID</v>
      </c>
      <c r="B2596" s="28">
        <v>5487</v>
      </c>
      <c r="C2596" s="25" t="s">
        <v>259</v>
      </c>
      <c r="D2596" s="25" t="s">
        <v>258</v>
      </c>
      <c r="E2596" s="25" t="s">
        <v>446</v>
      </c>
      <c r="F2596" s="26">
        <v>-0.12</v>
      </c>
      <c r="G2596" s="67">
        <v>-0.04</v>
      </c>
      <c r="H2596" s="26">
        <v>0</v>
      </c>
      <c r="I2596" s="26">
        <v>0.12</v>
      </c>
      <c r="J2596" s="67">
        <v>0.04</v>
      </c>
      <c r="K2596" s="67">
        <v>0</v>
      </c>
      <c r="L2596" s="67">
        <v>1</v>
      </c>
      <c r="M2596" s="67">
        <v>4</v>
      </c>
      <c r="N2596" s="67">
        <v>5</v>
      </c>
      <c r="O2596" s="67">
        <v>5</v>
      </c>
      <c r="P2596" s="26">
        <v>19.2</v>
      </c>
      <c r="Q2596" s="26">
        <v>3.84</v>
      </c>
      <c r="R2596" s="27">
        <v>2.0282600429665761E-3</v>
      </c>
      <c r="S2596" s="67">
        <v>0</v>
      </c>
      <c r="T2596" s="25" t="s">
        <v>417</v>
      </c>
      <c r="U2596" s="25" t="s">
        <v>417</v>
      </c>
      <c r="V2596" s="25" t="s">
        <v>417</v>
      </c>
      <c r="W2596" s="24">
        <v>1</v>
      </c>
      <c r="X2596" s="24">
        <v>1</v>
      </c>
    </row>
    <row r="2597" spans="1:24" hidden="1" x14ac:dyDescent="0.35">
      <c r="A2597" t="str">
        <f t="shared" si="40"/>
        <v>8724PROV</v>
      </c>
      <c r="B2597" s="34">
        <v>8724</v>
      </c>
      <c r="C2597" s="31" t="s">
        <v>112</v>
      </c>
      <c r="D2597" s="31" t="s">
        <v>255</v>
      </c>
      <c r="E2597" s="31" t="s">
        <v>446</v>
      </c>
      <c r="F2597" s="32">
        <v>-0.12</v>
      </c>
      <c r="G2597" s="68">
        <v>-0.03</v>
      </c>
      <c r="H2597" s="32">
        <v>17.96</v>
      </c>
      <c r="I2597" s="32">
        <v>18.079999999999998</v>
      </c>
      <c r="J2597" s="68">
        <v>4.82</v>
      </c>
      <c r="K2597" s="68">
        <v>4.79</v>
      </c>
      <c r="L2597" s="68">
        <v>10</v>
      </c>
      <c r="M2597" s="68">
        <v>6</v>
      </c>
      <c r="N2597" s="68">
        <v>16</v>
      </c>
      <c r="O2597" s="68">
        <v>11.22</v>
      </c>
      <c r="P2597" s="32">
        <v>42.150174</v>
      </c>
      <c r="Q2597" s="32">
        <v>3.7566999999999999</v>
      </c>
      <c r="R2597" s="33">
        <v>7.2012825508159873E-3</v>
      </c>
      <c r="S2597" s="68">
        <v>0</v>
      </c>
      <c r="T2597" s="31" t="s">
        <v>417</v>
      </c>
      <c r="U2597" s="31" t="s">
        <v>417</v>
      </c>
      <c r="V2597" s="31" t="s">
        <v>417</v>
      </c>
      <c r="W2597" s="30">
        <v>1</v>
      </c>
      <c r="X2597" s="30">
        <v>1</v>
      </c>
    </row>
    <row r="2598" spans="1:24" hidden="1" x14ac:dyDescent="0.35">
      <c r="A2598" t="str">
        <f t="shared" si="40"/>
        <v>6172OREGANO</v>
      </c>
      <c r="B2598" s="28">
        <v>6172</v>
      </c>
      <c r="C2598" s="25" t="s">
        <v>234</v>
      </c>
      <c r="D2598" s="25" t="s">
        <v>233</v>
      </c>
      <c r="E2598" s="25" t="s">
        <v>446</v>
      </c>
      <c r="F2598" s="26">
        <v>-0.11</v>
      </c>
      <c r="G2598" s="67">
        <v>-0.03</v>
      </c>
      <c r="H2598" s="26">
        <v>0.86</v>
      </c>
      <c r="I2598" s="26">
        <v>0.97</v>
      </c>
      <c r="J2598" s="67">
        <v>0.26</v>
      </c>
      <c r="K2598" s="67">
        <v>0.23</v>
      </c>
      <c r="L2598" s="67">
        <v>1.25</v>
      </c>
      <c r="M2598" s="67">
        <v>1</v>
      </c>
      <c r="N2598" s="67">
        <v>2.25</v>
      </c>
      <c r="O2598" s="67">
        <v>2</v>
      </c>
      <c r="P2598" s="26">
        <v>6.82</v>
      </c>
      <c r="Q2598" s="26">
        <v>3.41</v>
      </c>
      <c r="R2598" s="27">
        <v>1.7567079519652167E-3</v>
      </c>
      <c r="S2598" s="67">
        <v>0</v>
      </c>
      <c r="T2598" s="25" t="s">
        <v>417</v>
      </c>
      <c r="U2598" s="25" t="s">
        <v>417</v>
      </c>
      <c r="V2598" s="25" t="s">
        <v>417</v>
      </c>
      <c r="W2598" s="24">
        <v>1</v>
      </c>
      <c r="X2598" s="24">
        <v>1</v>
      </c>
    </row>
    <row r="2599" spans="1:24" hidden="1" x14ac:dyDescent="0.35">
      <c r="A2599" t="str">
        <f t="shared" si="40"/>
        <v>5487ALFRED</v>
      </c>
      <c r="B2599" s="34">
        <v>5487</v>
      </c>
      <c r="C2599" s="31" t="s">
        <v>69</v>
      </c>
      <c r="D2599" s="31" t="s">
        <v>501</v>
      </c>
      <c r="E2599" s="31" t="s">
        <v>446</v>
      </c>
      <c r="F2599" s="32">
        <v>0.11</v>
      </c>
      <c r="G2599" s="68">
        <v>0.02</v>
      </c>
      <c r="H2599" s="32">
        <v>195.67</v>
      </c>
      <c r="I2599" s="32">
        <v>195.56</v>
      </c>
      <c r="J2599" s="68">
        <v>22.79</v>
      </c>
      <c r="K2599" s="68">
        <v>22.81</v>
      </c>
      <c r="L2599" s="68">
        <v>22.4</v>
      </c>
      <c r="M2599" s="68">
        <v>16</v>
      </c>
      <c r="N2599" s="68">
        <v>38.4</v>
      </c>
      <c r="O2599" s="68">
        <v>15.58</v>
      </c>
      <c r="P2599" s="32">
        <v>133.63745</v>
      </c>
      <c r="Q2599" s="32">
        <v>8.5775000000000006</v>
      </c>
      <c r="R2599" s="33">
        <v>1.411726562911165E-2</v>
      </c>
      <c r="S2599" s="68">
        <v>0</v>
      </c>
      <c r="T2599" s="31" t="s">
        <v>417</v>
      </c>
      <c r="U2599" s="31" t="s">
        <v>417</v>
      </c>
      <c r="V2599" s="31" t="s">
        <v>417</v>
      </c>
      <c r="W2599" s="30">
        <v>1</v>
      </c>
      <c r="X2599" s="30">
        <v>1</v>
      </c>
    </row>
    <row r="2600" spans="1:24" hidden="1" x14ac:dyDescent="0.35">
      <c r="A2600" t="str">
        <f t="shared" si="40"/>
        <v>5468BLKOLIV</v>
      </c>
      <c r="B2600" s="28">
        <v>5468</v>
      </c>
      <c r="C2600" s="25" t="s">
        <v>72</v>
      </c>
      <c r="D2600" s="25" t="s">
        <v>171</v>
      </c>
      <c r="E2600" s="25" t="s">
        <v>446</v>
      </c>
      <c r="F2600" s="26">
        <v>0.11</v>
      </c>
      <c r="G2600" s="67">
        <v>0.02</v>
      </c>
      <c r="H2600" s="26">
        <v>10.119999999999999</v>
      </c>
      <c r="I2600" s="26">
        <v>10.01</v>
      </c>
      <c r="J2600" s="67">
        <v>1.88</v>
      </c>
      <c r="K2600" s="67">
        <v>1.9</v>
      </c>
      <c r="L2600" s="67">
        <v>5.9</v>
      </c>
      <c r="M2600" s="67">
        <v>12</v>
      </c>
      <c r="N2600" s="67">
        <v>17.899999999999999</v>
      </c>
      <c r="O2600" s="67">
        <v>16</v>
      </c>
      <c r="P2600" s="26">
        <v>85.28</v>
      </c>
      <c r="Q2600" s="26">
        <v>5.33</v>
      </c>
      <c r="R2600" s="27">
        <v>1.3531568269729092E-2</v>
      </c>
      <c r="S2600" s="67">
        <v>0</v>
      </c>
      <c r="T2600" s="25" t="s">
        <v>417</v>
      </c>
      <c r="U2600" s="25" t="s">
        <v>417</v>
      </c>
      <c r="V2600" s="25" t="s">
        <v>417</v>
      </c>
      <c r="W2600" s="24">
        <v>1</v>
      </c>
      <c r="X2600" s="24">
        <v>1</v>
      </c>
    </row>
    <row r="2601" spans="1:24" hidden="1" x14ac:dyDescent="0.35">
      <c r="A2601" t="str">
        <f t="shared" si="40"/>
        <v>4269GSHAKE</v>
      </c>
      <c r="B2601" s="34">
        <v>4269</v>
      </c>
      <c r="C2601" s="31" t="s">
        <v>208</v>
      </c>
      <c r="D2601" s="31" t="s">
        <v>207</v>
      </c>
      <c r="E2601" s="31" t="s">
        <v>446</v>
      </c>
      <c r="F2601" s="32">
        <v>-0.11</v>
      </c>
      <c r="G2601" s="68">
        <v>-0.05</v>
      </c>
      <c r="H2601" s="32">
        <v>0.05</v>
      </c>
      <c r="I2601" s="32">
        <v>0.16</v>
      </c>
      <c r="J2601" s="68">
        <v>0.06</v>
      </c>
      <c r="K2601" s="68">
        <v>0.01</v>
      </c>
      <c r="L2601" s="68">
        <v>3.02</v>
      </c>
      <c r="M2601" s="68">
        <v>0</v>
      </c>
      <c r="N2601" s="68">
        <v>3.02</v>
      </c>
      <c r="O2601" s="68">
        <v>3</v>
      </c>
      <c r="P2601" s="32">
        <v>7.23</v>
      </c>
      <c r="Q2601" s="32">
        <v>2.41</v>
      </c>
      <c r="R2601" s="33">
        <v>1.3479921293666742E-3</v>
      </c>
      <c r="S2601" s="68">
        <v>0</v>
      </c>
      <c r="T2601" s="31" t="s">
        <v>417</v>
      </c>
      <c r="U2601" s="31" t="s">
        <v>417</v>
      </c>
      <c r="V2601" s="31" t="s">
        <v>417</v>
      </c>
      <c r="W2601" s="30">
        <v>1</v>
      </c>
      <c r="X2601" s="30">
        <v>1</v>
      </c>
    </row>
    <row r="2602" spans="1:24" hidden="1" x14ac:dyDescent="0.35">
      <c r="A2602" t="str">
        <f t="shared" si="40"/>
        <v>4391POWDERSU</v>
      </c>
      <c r="B2602" s="28">
        <v>4391</v>
      </c>
      <c r="C2602" s="25" t="s">
        <v>261</v>
      </c>
      <c r="D2602" s="25" t="s">
        <v>260</v>
      </c>
      <c r="E2602" s="25" t="s">
        <v>446</v>
      </c>
      <c r="F2602" s="26">
        <v>-0.11</v>
      </c>
      <c r="G2602" s="67">
        <v>-0.17</v>
      </c>
      <c r="H2602" s="26">
        <v>0.02</v>
      </c>
      <c r="I2602" s="26">
        <v>0.13</v>
      </c>
      <c r="J2602" s="67">
        <v>0.17</v>
      </c>
      <c r="K2602" s="67">
        <v>0</v>
      </c>
      <c r="L2602" s="67">
        <v>3.25</v>
      </c>
      <c r="M2602" s="67">
        <v>0</v>
      </c>
      <c r="N2602" s="67">
        <v>3.25</v>
      </c>
      <c r="O2602" s="67">
        <v>3.25</v>
      </c>
      <c r="P2602" s="26">
        <v>2.1830250000000002</v>
      </c>
      <c r="Q2602" s="26">
        <v>0.67169999999999996</v>
      </c>
      <c r="R2602" s="27">
        <v>4.8653296412523529E-4</v>
      </c>
      <c r="S2602" s="67">
        <v>0</v>
      </c>
      <c r="T2602" s="25" t="s">
        <v>417</v>
      </c>
      <c r="U2602" s="25" t="s">
        <v>417</v>
      </c>
      <c r="V2602" s="25" t="s">
        <v>417</v>
      </c>
      <c r="W2602" s="24">
        <v>1</v>
      </c>
      <c r="X2602" s="24">
        <v>1</v>
      </c>
    </row>
    <row r="2603" spans="1:24" hidden="1" x14ac:dyDescent="0.35">
      <c r="A2603" t="str">
        <f t="shared" si="40"/>
        <v>4239POWDERSU</v>
      </c>
      <c r="B2603" s="34">
        <v>4239</v>
      </c>
      <c r="C2603" s="31" t="s">
        <v>261</v>
      </c>
      <c r="D2603" s="31" t="s">
        <v>260</v>
      </c>
      <c r="E2603" s="31" t="s">
        <v>446</v>
      </c>
      <c r="F2603" s="32">
        <v>0.1</v>
      </c>
      <c r="G2603" s="68">
        <v>0.16</v>
      </c>
      <c r="H2603" s="32">
        <v>0.34</v>
      </c>
      <c r="I2603" s="32">
        <v>0.24</v>
      </c>
      <c r="J2603" s="68">
        <v>0.33</v>
      </c>
      <c r="K2603" s="68">
        <v>0.5</v>
      </c>
      <c r="L2603" s="68">
        <v>6.5</v>
      </c>
      <c r="M2603" s="68">
        <v>0</v>
      </c>
      <c r="N2603" s="68">
        <v>6.5</v>
      </c>
      <c r="O2603" s="68">
        <v>6</v>
      </c>
      <c r="P2603" s="32">
        <v>4.0301999999999998</v>
      </c>
      <c r="Q2603" s="32">
        <v>0.67169999999999996</v>
      </c>
      <c r="R2603" s="33">
        <v>8.7827231183666222E-4</v>
      </c>
      <c r="S2603" s="68">
        <v>0</v>
      </c>
      <c r="T2603" s="31" t="s">
        <v>417</v>
      </c>
      <c r="U2603" s="31" t="s">
        <v>417</v>
      </c>
      <c r="V2603" s="31" t="s">
        <v>417</v>
      </c>
      <c r="W2603" s="30">
        <v>1</v>
      </c>
      <c r="X2603" s="30">
        <v>1</v>
      </c>
    </row>
    <row r="2604" spans="1:24" hidden="1" x14ac:dyDescent="0.35">
      <c r="A2604" t="str">
        <f t="shared" si="40"/>
        <v>6118POWDERSU</v>
      </c>
      <c r="B2604" s="28">
        <v>6118</v>
      </c>
      <c r="C2604" s="25" t="s">
        <v>261</v>
      </c>
      <c r="D2604" s="25" t="s">
        <v>260</v>
      </c>
      <c r="E2604" s="25" t="s">
        <v>446</v>
      </c>
      <c r="F2604" s="26">
        <v>-0.09</v>
      </c>
      <c r="G2604" s="67">
        <v>-0.13</v>
      </c>
      <c r="H2604" s="26">
        <v>0.16</v>
      </c>
      <c r="I2604" s="26">
        <v>0.25</v>
      </c>
      <c r="J2604" s="67">
        <v>0.33</v>
      </c>
      <c r="K2604" s="67">
        <v>0.21</v>
      </c>
      <c r="L2604" s="67">
        <v>6.8</v>
      </c>
      <c r="M2604" s="67">
        <v>0</v>
      </c>
      <c r="N2604" s="67">
        <v>6.8</v>
      </c>
      <c r="O2604" s="67">
        <v>6.58</v>
      </c>
      <c r="P2604" s="26">
        <v>4.4197860000000002</v>
      </c>
      <c r="Q2604" s="26">
        <v>0.67169999999999996</v>
      </c>
      <c r="R2604" s="27">
        <v>8.4404293300482057E-4</v>
      </c>
      <c r="S2604" s="67">
        <v>0</v>
      </c>
      <c r="T2604" s="25" t="s">
        <v>417</v>
      </c>
      <c r="U2604" s="25" t="s">
        <v>417</v>
      </c>
      <c r="V2604" s="25" t="s">
        <v>417</v>
      </c>
      <c r="W2604" s="24">
        <v>1</v>
      </c>
      <c r="X2604" s="24">
        <v>1</v>
      </c>
    </row>
    <row r="2605" spans="1:24" hidden="1" x14ac:dyDescent="0.35">
      <c r="A2605" t="str">
        <f t="shared" si="40"/>
        <v>8724POWDERSU</v>
      </c>
      <c r="B2605" s="34">
        <v>8724</v>
      </c>
      <c r="C2605" s="31" t="s">
        <v>261</v>
      </c>
      <c r="D2605" s="31" t="s">
        <v>260</v>
      </c>
      <c r="E2605" s="31" t="s">
        <v>446</v>
      </c>
      <c r="F2605" s="32">
        <v>0.09</v>
      </c>
      <c r="G2605" s="68">
        <v>0.12</v>
      </c>
      <c r="H2605" s="32">
        <v>0.34</v>
      </c>
      <c r="I2605" s="32">
        <v>0.25</v>
      </c>
      <c r="J2605" s="68">
        <v>0.39</v>
      </c>
      <c r="K2605" s="68">
        <v>0.5</v>
      </c>
      <c r="L2605" s="68">
        <v>5.5</v>
      </c>
      <c r="M2605" s="68">
        <v>0</v>
      </c>
      <c r="N2605" s="68">
        <v>5.5</v>
      </c>
      <c r="O2605" s="68">
        <v>5</v>
      </c>
      <c r="P2605" s="32">
        <v>3.3584999999999998</v>
      </c>
      <c r="Q2605" s="32">
        <v>0.67169999999999996</v>
      </c>
      <c r="R2605" s="33">
        <v>5.7379377477576943E-4</v>
      </c>
      <c r="S2605" s="68">
        <v>0</v>
      </c>
      <c r="T2605" s="31" t="s">
        <v>417</v>
      </c>
      <c r="U2605" s="31" t="s">
        <v>417</v>
      </c>
      <c r="V2605" s="31" t="s">
        <v>417</v>
      </c>
      <c r="W2605" s="30">
        <v>1</v>
      </c>
      <c r="X2605" s="30">
        <v>1</v>
      </c>
    </row>
    <row r="2606" spans="1:24" hidden="1" x14ac:dyDescent="0.35">
      <c r="A2606" t="str">
        <f t="shared" si="40"/>
        <v>4239OREGANO</v>
      </c>
      <c r="B2606" s="28">
        <v>4239</v>
      </c>
      <c r="C2606" s="25" t="s">
        <v>234</v>
      </c>
      <c r="D2606" s="25" t="s">
        <v>233</v>
      </c>
      <c r="E2606" s="25" t="s">
        <v>446</v>
      </c>
      <c r="F2606" s="26">
        <v>0.09</v>
      </c>
      <c r="G2606" s="67">
        <v>0.03</v>
      </c>
      <c r="H2606" s="26">
        <v>3.41</v>
      </c>
      <c r="I2606" s="26">
        <v>3.32</v>
      </c>
      <c r="J2606" s="67">
        <v>0.97</v>
      </c>
      <c r="K2606" s="67">
        <v>1</v>
      </c>
      <c r="L2606" s="67">
        <v>2</v>
      </c>
      <c r="M2606" s="67">
        <v>1</v>
      </c>
      <c r="N2606" s="67">
        <v>3</v>
      </c>
      <c r="O2606" s="67">
        <v>2</v>
      </c>
      <c r="P2606" s="26">
        <v>6.82</v>
      </c>
      <c r="Q2606" s="26">
        <v>3.41</v>
      </c>
      <c r="R2606" s="27">
        <v>1.4862332307890519E-3</v>
      </c>
      <c r="S2606" s="67">
        <v>0</v>
      </c>
      <c r="T2606" s="25" t="s">
        <v>417</v>
      </c>
      <c r="U2606" s="25" t="s">
        <v>417</v>
      </c>
      <c r="V2606" s="25" t="s">
        <v>417</v>
      </c>
      <c r="W2606" s="24">
        <v>1</v>
      </c>
      <c r="X2606" s="24">
        <v>1</v>
      </c>
    </row>
    <row r="2607" spans="1:24" hidden="1" x14ac:dyDescent="0.35">
      <c r="A2607" t="str">
        <f t="shared" si="40"/>
        <v>5477ITALSAU</v>
      </c>
      <c r="B2607" s="34">
        <v>5477</v>
      </c>
      <c r="C2607" s="31" t="s">
        <v>31</v>
      </c>
      <c r="D2607" s="31" t="s">
        <v>193</v>
      </c>
      <c r="E2607" s="31" t="s">
        <v>446</v>
      </c>
      <c r="F2607" s="32">
        <v>-0.08</v>
      </c>
      <c r="G2607" s="68">
        <v>-0.03</v>
      </c>
      <c r="H2607" s="32">
        <v>38.950000000000003</v>
      </c>
      <c r="I2607" s="32">
        <v>39.03</v>
      </c>
      <c r="J2607" s="68">
        <v>17.84</v>
      </c>
      <c r="K2607" s="68">
        <v>17.809999999999999</v>
      </c>
      <c r="L2607" s="68">
        <v>12.96</v>
      </c>
      <c r="M2607" s="68">
        <v>40</v>
      </c>
      <c r="N2607" s="68">
        <v>52.96</v>
      </c>
      <c r="O2607" s="68">
        <v>35.15</v>
      </c>
      <c r="P2607" s="32">
        <v>76.890625</v>
      </c>
      <c r="Q2607" s="32">
        <v>2.1875</v>
      </c>
      <c r="R2607" s="33">
        <v>2.2250023996205518E-2</v>
      </c>
      <c r="S2607" s="68">
        <v>0</v>
      </c>
      <c r="T2607" s="31" t="s">
        <v>417</v>
      </c>
      <c r="U2607" s="31" t="s">
        <v>417</v>
      </c>
      <c r="V2607" s="31" t="s">
        <v>417</v>
      </c>
      <c r="W2607" s="30">
        <v>1</v>
      </c>
      <c r="X2607" s="30">
        <v>1</v>
      </c>
    </row>
    <row r="2608" spans="1:24" hidden="1" x14ac:dyDescent="0.35">
      <c r="A2608" t="str">
        <f t="shared" si="40"/>
        <v>6192POWDERSU</v>
      </c>
      <c r="B2608" s="28">
        <v>6192</v>
      </c>
      <c r="C2608" s="25" t="s">
        <v>261</v>
      </c>
      <c r="D2608" s="25" t="s">
        <v>260</v>
      </c>
      <c r="E2608" s="25" t="s">
        <v>446</v>
      </c>
      <c r="F2608" s="26">
        <v>7.0000000000000007E-2</v>
      </c>
      <c r="G2608" s="67">
        <v>0.1</v>
      </c>
      <c r="H2608" s="26">
        <v>0.27</v>
      </c>
      <c r="I2608" s="26">
        <v>0.2</v>
      </c>
      <c r="J2608" s="67">
        <v>0.28000000000000003</v>
      </c>
      <c r="K2608" s="67">
        <v>0.37</v>
      </c>
      <c r="L2608" s="67">
        <v>9.25</v>
      </c>
      <c r="M2608" s="67">
        <v>0</v>
      </c>
      <c r="N2608" s="67">
        <v>9.25</v>
      </c>
      <c r="O2608" s="67">
        <v>8.8800000000000008</v>
      </c>
      <c r="P2608" s="26">
        <v>5.964696</v>
      </c>
      <c r="Q2608" s="26">
        <v>0.67169999999999996</v>
      </c>
      <c r="R2608" s="27">
        <v>1.2937635941573651E-3</v>
      </c>
      <c r="S2608" s="67">
        <v>0</v>
      </c>
      <c r="T2608" s="25" t="s">
        <v>417</v>
      </c>
      <c r="U2608" s="25" t="s">
        <v>417</v>
      </c>
      <c r="V2608" s="25" t="s">
        <v>417</v>
      </c>
      <c r="W2608" s="24">
        <v>1</v>
      </c>
      <c r="X2608" s="24">
        <v>1</v>
      </c>
    </row>
    <row r="2609" spans="1:24" hidden="1" x14ac:dyDescent="0.35">
      <c r="A2609" t="str">
        <f t="shared" si="40"/>
        <v>5477ITSHAKE</v>
      </c>
      <c r="B2609" s="34">
        <v>5477</v>
      </c>
      <c r="C2609" s="31" t="s">
        <v>89</v>
      </c>
      <c r="D2609" s="31" t="s">
        <v>240</v>
      </c>
      <c r="E2609" s="31" t="s">
        <v>446</v>
      </c>
      <c r="F2609" s="32">
        <v>7.0000000000000007E-2</v>
      </c>
      <c r="G2609" s="68">
        <v>0.01</v>
      </c>
      <c r="H2609" s="32">
        <v>8.9499999999999993</v>
      </c>
      <c r="I2609" s="32">
        <v>8.8800000000000008</v>
      </c>
      <c r="J2609" s="68">
        <v>0.99</v>
      </c>
      <c r="K2609" s="68">
        <v>1</v>
      </c>
      <c r="L2609" s="68">
        <v>1</v>
      </c>
      <c r="M2609" s="68">
        <v>6</v>
      </c>
      <c r="N2609" s="68">
        <v>7</v>
      </c>
      <c r="O2609" s="68">
        <v>6</v>
      </c>
      <c r="P2609" s="32">
        <v>53.719799999999999</v>
      </c>
      <c r="Q2609" s="32">
        <v>8.9533000000000005</v>
      </c>
      <c r="R2609" s="33">
        <v>1.5545026966179052E-2</v>
      </c>
      <c r="S2609" s="68">
        <v>0</v>
      </c>
      <c r="T2609" s="31" t="s">
        <v>417</v>
      </c>
      <c r="U2609" s="31" t="s">
        <v>417</v>
      </c>
      <c r="V2609" s="31" t="s">
        <v>417</v>
      </c>
      <c r="W2609" s="30">
        <v>1</v>
      </c>
      <c r="X2609" s="30">
        <v>1</v>
      </c>
    </row>
    <row r="2610" spans="1:24" hidden="1" x14ac:dyDescent="0.35">
      <c r="A2610" t="str">
        <f t="shared" si="40"/>
        <v>6118PANLIN9</v>
      </c>
      <c r="B2610" s="28">
        <v>6118</v>
      </c>
      <c r="C2610" s="25" t="s">
        <v>230</v>
      </c>
      <c r="D2610" s="25" t="s">
        <v>229</v>
      </c>
      <c r="E2610" s="25" t="s">
        <v>446</v>
      </c>
      <c r="F2610" s="26">
        <v>7.0000000000000007E-2</v>
      </c>
      <c r="G2610" s="67">
        <v>1</v>
      </c>
      <c r="H2610" s="26">
        <v>9.02</v>
      </c>
      <c r="I2610" s="26">
        <v>8.9499999999999993</v>
      </c>
      <c r="J2610" s="67">
        <v>133</v>
      </c>
      <c r="K2610" s="67">
        <v>134</v>
      </c>
      <c r="L2610" s="67">
        <v>140</v>
      </c>
      <c r="M2610" s="67">
        <v>200</v>
      </c>
      <c r="N2610" s="67">
        <v>340</v>
      </c>
      <c r="O2610" s="67">
        <v>206</v>
      </c>
      <c r="P2610" s="26">
        <v>13.884399999999999</v>
      </c>
      <c r="Q2610" s="26">
        <v>6.7400000000000002E-2</v>
      </c>
      <c r="R2610" s="27">
        <v>2.6514925607285353E-3</v>
      </c>
      <c r="S2610" s="67">
        <v>0</v>
      </c>
      <c r="T2610" s="25" t="s">
        <v>417</v>
      </c>
      <c r="U2610" s="25" t="s">
        <v>417</v>
      </c>
      <c r="V2610" s="25" t="s">
        <v>417</v>
      </c>
      <c r="W2610" s="24">
        <v>1</v>
      </c>
      <c r="X2610" s="24">
        <v>1</v>
      </c>
    </row>
    <row r="2611" spans="1:24" hidden="1" x14ac:dyDescent="0.35">
      <c r="A2611" t="str">
        <f t="shared" si="40"/>
        <v>5490PSLID</v>
      </c>
      <c r="B2611" s="34">
        <v>5490</v>
      </c>
      <c r="C2611" s="31" t="s">
        <v>228</v>
      </c>
      <c r="D2611" s="31" t="s">
        <v>227</v>
      </c>
      <c r="E2611" s="31" t="s">
        <v>446</v>
      </c>
      <c r="F2611" s="32">
        <v>-7.0000000000000007E-2</v>
      </c>
      <c r="G2611" s="68">
        <v>-1</v>
      </c>
      <c r="H2611" s="32">
        <v>11.16</v>
      </c>
      <c r="I2611" s="32">
        <v>11.23</v>
      </c>
      <c r="J2611" s="68">
        <v>148</v>
      </c>
      <c r="K2611" s="68">
        <v>147</v>
      </c>
      <c r="L2611" s="68">
        <v>549</v>
      </c>
      <c r="M2611" s="68">
        <v>500</v>
      </c>
      <c r="N2611" s="68">
        <v>1049</v>
      </c>
      <c r="O2611" s="68">
        <v>902</v>
      </c>
      <c r="P2611" s="32">
        <v>68.371600000000001</v>
      </c>
      <c r="Q2611" s="32">
        <v>7.5800000000000006E-2</v>
      </c>
      <c r="R2611" s="33">
        <v>1.0366234103963512E-2</v>
      </c>
      <c r="S2611" s="68">
        <v>0</v>
      </c>
      <c r="T2611" s="31" t="s">
        <v>417</v>
      </c>
      <c r="U2611" s="31" t="s">
        <v>417</v>
      </c>
      <c r="V2611" s="31" t="s">
        <v>417</v>
      </c>
      <c r="W2611" s="30">
        <v>1</v>
      </c>
      <c r="X2611" s="30">
        <v>1</v>
      </c>
    </row>
    <row r="2612" spans="1:24" hidden="1" x14ac:dyDescent="0.35">
      <c r="A2612" t="str">
        <f t="shared" si="40"/>
        <v>5465WHIRL</v>
      </c>
      <c r="B2612" s="28">
        <v>5465</v>
      </c>
      <c r="C2612" s="25" t="s">
        <v>37</v>
      </c>
      <c r="D2612" s="25" t="s">
        <v>183</v>
      </c>
      <c r="E2612" s="25" t="s">
        <v>446</v>
      </c>
      <c r="F2612" s="26">
        <v>-0.06</v>
      </c>
      <c r="G2612" s="67">
        <v>0</v>
      </c>
      <c r="H2612" s="26">
        <v>12.18</v>
      </c>
      <c r="I2612" s="26">
        <v>12.24</v>
      </c>
      <c r="J2612" s="67">
        <v>0.75</v>
      </c>
      <c r="K2612" s="67">
        <v>0.75</v>
      </c>
      <c r="L2612" s="67">
        <v>6.65</v>
      </c>
      <c r="M2612" s="67">
        <v>0</v>
      </c>
      <c r="N2612" s="67">
        <v>6.65</v>
      </c>
      <c r="O2612" s="67">
        <v>5.9</v>
      </c>
      <c r="P2612" s="26">
        <v>95.835470000000001</v>
      </c>
      <c r="Q2612" s="26">
        <v>16.243300000000001</v>
      </c>
      <c r="R2612" s="27">
        <v>1.1711358127408051E-2</v>
      </c>
      <c r="S2612" s="67">
        <v>0</v>
      </c>
      <c r="T2612" s="25" t="s">
        <v>417</v>
      </c>
      <c r="U2612" s="25" t="s">
        <v>417</v>
      </c>
      <c r="V2612" s="25" t="s">
        <v>417</v>
      </c>
      <c r="W2612" s="24">
        <v>1</v>
      </c>
      <c r="X2612" s="24">
        <v>1</v>
      </c>
    </row>
    <row r="2613" spans="1:24" hidden="1" x14ac:dyDescent="0.35">
      <c r="A2613" t="str">
        <f t="shared" si="40"/>
        <v>4283POWDERSU</v>
      </c>
      <c r="B2613" s="34">
        <v>4283</v>
      </c>
      <c r="C2613" s="31" t="s">
        <v>261</v>
      </c>
      <c r="D2613" s="31" t="s">
        <v>260</v>
      </c>
      <c r="E2613" s="31" t="s">
        <v>446</v>
      </c>
      <c r="F2613" s="32">
        <v>0.06</v>
      </c>
      <c r="G2613" s="68">
        <v>0.09</v>
      </c>
      <c r="H2613" s="32">
        <v>0.33</v>
      </c>
      <c r="I2613" s="32">
        <v>0.27</v>
      </c>
      <c r="J2613" s="68">
        <v>0.43</v>
      </c>
      <c r="K2613" s="68">
        <v>0.52</v>
      </c>
      <c r="L2613" s="68">
        <v>9.5</v>
      </c>
      <c r="M2613" s="68">
        <v>0</v>
      </c>
      <c r="N2613" s="68">
        <v>9.5</v>
      </c>
      <c r="O2613" s="68">
        <v>9</v>
      </c>
      <c r="P2613" s="32">
        <v>6.0453000000000001</v>
      </c>
      <c r="Q2613" s="32">
        <v>0.67169999999999996</v>
      </c>
      <c r="R2613" s="33">
        <v>1.1397376030039769E-3</v>
      </c>
      <c r="S2613" s="68">
        <v>0</v>
      </c>
      <c r="T2613" s="31" t="s">
        <v>417</v>
      </c>
      <c r="U2613" s="31" t="s">
        <v>417</v>
      </c>
      <c r="V2613" s="31" t="s">
        <v>417</v>
      </c>
      <c r="W2613" s="30">
        <v>1</v>
      </c>
      <c r="X2613" s="30">
        <v>1</v>
      </c>
    </row>
    <row r="2614" spans="1:24" hidden="1" x14ac:dyDescent="0.35">
      <c r="A2614" t="str">
        <f t="shared" si="40"/>
        <v>5469OREGANO</v>
      </c>
      <c r="B2614" s="28">
        <v>5469</v>
      </c>
      <c r="C2614" s="25" t="s">
        <v>234</v>
      </c>
      <c r="D2614" s="25" t="s">
        <v>233</v>
      </c>
      <c r="E2614" s="25" t="s">
        <v>446</v>
      </c>
      <c r="F2614" s="26">
        <v>-0.06</v>
      </c>
      <c r="G2614" s="67">
        <v>-0.02</v>
      </c>
      <c r="H2614" s="26">
        <v>2.88</v>
      </c>
      <c r="I2614" s="26">
        <v>2.94</v>
      </c>
      <c r="J2614" s="67">
        <v>0.85</v>
      </c>
      <c r="K2614" s="67">
        <v>0.83</v>
      </c>
      <c r="L2614" s="67">
        <v>1</v>
      </c>
      <c r="M2614" s="67">
        <v>1</v>
      </c>
      <c r="N2614" s="67">
        <v>2</v>
      </c>
      <c r="O2614" s="67">
        <v>1.1599999999999999</v>
      </c>
      <c r="P2614" s="26">
        <v>3.9556</v>
      </c>
      <c r="Q2614" s="26">
        <v>3.41</v>
      </c>
      <c r="R2614" s="27">
        <v>5.7408694653913279E-4</v>
      </c>
      <c r="S2614" s="67">
        <v>0</v>
      </c>
      <c r="T2614" s="25" t="s">
        <v>417</v>
      </c>
      <c r="U2614" s="25" t="s">
        <v>417</v>
      </c>
      <c r="V2614" s="25" t="s">
        <v>417</v>
      </c>
      <c r="W2614" s="24">
        <v>1</v>
      </c>
      <c r="X2614" s="24">
        <v>1</v>
      </c>
    </row>
    <row r="2615" spans="1:24" hidden="1" x14ac:dyDescent="0.35">
      <c r="A2615" t="str">
        <f t="shared" si="40"/>
        <v>6118CAYNSAU</v>
      </c>
      <c r="B2615" s="34">
        <v>6118</v>
      </c>
      <c r="C2615" s="31" t="s">
        <v>54</v>
      </c>
      <c r="D2615" s="31" t="s">
        <v>221</v>
      </c>
      <c r="E2615" s="31" t="s">
        <v>446</v>
      </c>
      <c r="F2615" s="32">
        <v>-0.05</v>
      </c>
      <c r="G2615" s="68">
        <v>-0.01</v>
      </c>
      <c r="H2615" s="32">
        <v>5.27</v>
      </c>
      <c r="I2615" s="32">
        <v>5.32</v>
      </c>
      <c r="J2615" s="68">
        <v>1.63</v>
      </c>
      <c r="K2615" s="68">
        <v>1.62</v>
      </c>
      <c r="L2615" s="68">
        <v>2.42</v>
      </c>
      <c r="M2615" s="68">
        <v>12</v>
      </c>
      <c r="N2615" s="68">
        <v>14.42</v>
      </c>
      <c r="O2615" s="68">
        <v>12.8</v>
      </c>
      <c r="P2615" s="32">
        <v>41.728000000000002</v>
      </c>
      <c r="Q2615" s="32">
        <v>3.26</v>
      </c>
      <c r="R2615" s="33">
        <v>7.9687621772694776E-3</v>
      </c>
      <c r="S2615" s="68">
        <v>0</v>
      </c>
      <c r="T2615" s="31" t="s">
        <v>417</v>
      </c>
      <c r="U2615" s="31" t="s">
        <v>417</v>
      </c>
      <c r="V2615" s="31" t="s">
        <v>417</v>
      </c>
      <c r="W2615" s="30">
        <v>1</v>
      </c>
      <c r="X2615" s="30">
        <v>1</v>
      </c>
    </row>
    <row r="2616" spans="1:24" hidden="1" x14ac:dyDescent="0.35">
      <c r="A2616" t="str">
        <f t="shared" si="40"/>
        <v>6172SPINACH</v>
      </c>
      <c r="B2616" s="28">
        <v>6172</v>
      </c>
      <c r="C2616" s="25" t="s">
        <v>91</v>
      </c>
      <c r="D2616" s="25" t="s">
        <v>166</v>
      </c>
      <c r="E2616" s="25" t="s">
        <v>446</v>
      </c>
      <c r="F2616" s="26">
        <v>-0.04</v>
      </c>
      <c r="G2616" s="67">
        <v>-0.01</v>
      </c>
      <c r="H2616" s="26">
        <v>12.04</v>
      </c>
      <c r="I2616" s="26">
        <v>12.08</v>
      </c>
      <c r="J2616" s="67">
        <v>3.81</v>
      </c>
      <c r="K2616" s="67">
        <v>3.8</v>
      </c>
      <c r="L2616" s="67">
        <v>4</v>
      </c>
      <c r="M2616" s="67">
        <v>2</v>
      </c>
      <c r="N2616" s="67">
        <v>6</v>
      </c>
      <c r="O2616" s="67">
        <v>2.2000000000000002</v>
      </c>
      <c r="P2616" s="26">
        <v>6.9740000000000002</v>
      </c>
      <c r="Q2616" s="26">
        <v>3.17</v>
      </c>
      <c r="R2616" s="27">
        <v>1.7963755508805601E-3</v>
      </c>
      <c r="S2616" s="67">
        <v>0</v>
      </c>
      <c r="T2616" s="25" t="s">
        <v>417</v>
      </c>
      <c r="U2616" s="25" t="s">
        <v>417</v>
      </c>
      <c r="V2616" s="25" t="s">
        <v>417</v>
      </c>
      <c r="W2616" s="24">
        <v>1</v>
      </c>
      <c r="X2616" s="24">
        <v>1</v>
      </c>
    </row>
    <row r="2617" spans="1:24" hidden="1" x14ac:dyDescent="0.35">
      <c r="A2617" t="str">
        <f t="shared" si="40"/>
        <v>6167SMANGP</v>
      </c>
      <c r="B2617" s="34">
        <v>6167</v>
      </c>
      <c r="C2617" s="31" t="s">
        <v>263</v>
      </c>
      <c r="D2617" s="31" t="s">
        <v>504</v>
      </c>
      <c r="E2617" s="31" t="s">
        <v>446</v>
      </c>
      <c r="F2617" s="32">
        <v>-0.04</v>
      </c>
      <c r="G2617" s="68">
        <v>-0.01</v>
      </c>
      <c r="H2617" s="32">
        <v>16.63</v>
      </c>
      <c r="I2617" s="32">
        <v>16.670000000000002</v>
      </c>
      <c r="J2617" s="68">
        <v>6</v>
      </c>
      <c r="K2617" s="68">
        <v>5.99</v>
      </c>
      <c r="L2617" s="68">
        <v>2.75</v>
      </c>
      <c r="M2617" s="68">
        <v>6</v>
      </c>
      <c r="N2617" s="68">
        <v>8.75</v>
      </c>
      <c r="O2617" s="68">
        <v>2.75</v>
      </c>
      <c r="P2617" s="32">
        <v>7.6265749999999999</v>
      </c>
      <c r="Q2617" s="32">
        <v>2.7732999999999999</v>
      </c>
      <c r="R2617" s="33">
        <v>1.294800677272649E-3</v>
      </c>
      <c r="S2617" s="68">
        <v>0</v>
      </c>
      <c r="T2617" s="31" t="s">
        <v>417</v>
      </c>
      <c r="U2617" s="31" t="s">
        <v>417</v>
      </c>
      <c r="V2617" s="31" t="s">
        <v>417</v>
      </c>
      <c r="W2617" s="30">
        <v>1</v>
      </c>
      <c r="X2617" s="30">
        <v>1</v>
      </c>
    </row>
    <row r="2618" spans="1:24" hidden="1" x14ac:dyDescent="0.35">
      <c r="A2618" t="str">
        <f t="shared" si="40"/>
        <v>5480BOXLIN</v>
      </c>
      <c r="B2618" s="28">
        <v>5480</v>
      </c>
      <c r="C2618" s="25" t="s">
        <v>252</v>
      </c>
      <c r="D2618" s="25" t="s">
        <v>251</v>
      </c>
      <c r="E2618" s="25" t="s">
        <v>446</v>
      </c>
      <c r="F2618" s="26">
        <v>0.04</v>
      </c>
      <c r="G2618" s="67">
        <v>1</v>
      </c>
      <c r="H2618" s="26">
        <v>4.21</v>
      </c>
      <c r="I2618" s="26">
        <v>4.17</v>
      </c>
      <c r="J2618" s="67">
        <v>99</v>
      </c>
      <c r="K2618" s="67">
        <v>100</v>
      </c>
      <c r="L2618" s="67">
        <v>200</v>
      </c>
      <c r="M2618" s="67">
        <v>200</v>
      </c>
      <c r="N2618" s="67">
        <v>400</v>
      </c>
      <c r="O2618" s="67">
        <v>300</v>
      </c>
      <c r="P2618" s="26">
        <v>12.63</v>
      </c>
      <c r="Q2618" s="26">
        <v>4.2099999999999999E-2</v>
      </c>
      <c r="R2618" s="27">
        <v>1.9773540513487379E-3</v>
      </c>
      <c r="S2618" s="67">
        <v>0</v>
      </c>
      <c r="T2618" s="25" t="s">
        <v>417</v>
      </c>
      <c r="U2618" s="25" t="s">
        <v>417</v>
      </c>
      <c r="V2618" s="25" t="s">
        <v>417</v>
      </c>
      <c r="W2618" s="24">
        <v>1</v>
      </c>
      <c r="X2618" s="24">
        <v>1</v>
      </c>
    </row>
    <row r="2619" spans="1:24" hidden="1" x14ac:dyDescent="0.35">
      <c r="A2619" t="str">
        <f t="shared" si="40"/>
        <v>4391WHIRL</v>
      </c>
      <c r="B2619" s="34">
        <v>4391</v>
      </c>
      <c r="C2619" s="31" t="s">
        <v>37</v>
      </c>
      <c r="D2619" s="31" t="s">
        <v>183</v>
      </c>
      <c r="E2619" s="31" t="s">
        <v>446</v>
      </c>
      <c r="F2619" s="32">
        <v>-0.03</v>
      </c>
      <c r="G2619" s="68">
        <v>0</v>
      </c>
      <c r="H2619" s="32">
        <v>4.08</v>
      </c>
      <c r="I2619" s="32">
        <v>4.1100000000000003</v>
      </c>
      <c r="J2619" s="68">
        <v>0.26</v>
      </c>
      <c r="K2619" s="68">
        <v>0.25</v>
      </c>
      <c r="L2619" s="68">
        <v>2</v>
      </c>
      <c r="M2619" s="68">
        <v>0</v>
      </c>
      <c r="N2619" s="68">
        <v>2</v>
      </c>
      <c r="O2619" s="68">
        <v>1.75</v>
      </c>
      <c r="P2619" s="32">
        <v>28.425775000000002</v>
      </c>
      <c r="Q2619" s="32">
        <v>16.243300000000001</v>
      </c>
      <c r="R2619" s="33">
        <v>6.3352808915642335E-3</v>
      </c>
      <c r="S2619" s="68">
        <v>0</v>
      </c>
      <c r="T2619" s="31" t="s">
        <v>417</v>
      </c>
      <c r="U2619" s="31" t="s">
        <v>417</v>
      </c>
      <c r="V2619" s="31" t="s">
        <v>417</v>
      </c>
      <c r="W2619" s="30">
        <v>1</v>
      </c>
      <c r="X2619" s="30">
        <v>1</v>
      </c>
    </row>
    <row r="2620" spans="1:24" hidden="1" x14ac:dyDescent="0.35">
      <c r="A2620" t="str">
        <f t="shared" si="40"/>
        <v>4293JALPEPP</v>
      </c>
      <c r="B2620" s="28">
        <v>4293</v>
      </c>
      <c r="C2620" s="25" t="s">
        <v>84</v>
      </c>
      <c r="D2620" s="25" t="s">
        <v>223</v>
      </c>
      <c r="E2620" s="25" t="s">
        <v>446</v>
      </c>
      <c r="F2620" s="26">
        <v>-0.03</v>
      </c>
      <c r="G2620" s="67">
        <v>-0.01</v>
      </c>
      <c r="H2620" s="26">
        <v>5.66</v>
      </c>
      <c r="I2620" s="26">
        <v>5.69</v>
      </c>
      <c r="J2620" s="67">
        <v>0.92</v>
      </c>
      <c r="K2620" s="67">
        <v>0.91</v>
      </c>
      <c r="L2620" s="67">
        <v>5.12</v>
      </c>
      <c r="M2620" s="67">
        <v>8</v>
      </c>
      <c r="N2620" s="67">
        <v>13.12</v>
      </c>
      <c r="O2620" s="67">
        <v>12.21</v>
      </c>
      <c r="P2620" s="26">
        <v>75.824100000000001</v>
      </c>
      <c r="Q2620" s="26">
        <v>6.21</v>
      </c>
      <c r="R2620" s="27">
        <v>1.5098943009669951E-2</v>
      </c>
      <c r="S2620" s="67">
        <v>0</v>
      </c>
      <c r="T2620" s="25" t="s">
        <v>417</v>
      </c>
      <c r="U2620" s="25" t="s">
        <v>417</v>
      </c>
      <c r="V2620" s="25" t="s">
        <v>417</v>
      </c>
      <c r="W2620" s="24">
        <v>1</v>
      </c>
      <c r="X2620" s="24">
        <v>1</v>
      </c>
    </row>
    <row r="2621" spans="1:24" hidden="1" x14ac:dyDescent="0.35">
      <c r="A2621" t="str">
        <f t="shared" si="40"/>
        <v>549010X16PCH</v>
      </c>
      <c r="B2621" s="34">
        <v>5490</v>
      </c>
      <c r="C2621" s="31" t="s">
        <v>236</v>
      </c>
      <c r="D2621" s="31" t="s">
        <v>235</v>
      </c>
      <c r="E2621" s="31" t="s">
        <v>446</v>
      </c>
      <c r="F2621" s="32">
        <v>-0.03</v>
      </c>
      <c r="G2621" s="68">
        <v>0</v>
      </c>
      <c r="H2621" s="32">
        <v>5.63</v>
      </c>
      <c r="I2621" s="32">
        <v>5.66</v>
      </c>
      <c r="J2621" s="68">
        <v>0.15</v>
      </c>
      <c r="K2621" s="68">
        <v>0.15</v>
      </c>
      <c r="L2621" s="68">
        <v>2</v>
      </c>
      <c r="M2621" s="68">
        <v>0</v>
      </c>
      <c r="N2621" s="68">
        <v>2</v>
      </c>
      <c r="O2621" s="68">
        <v>1.85</v>
      </c>
      <c r="P2621" s="32">
        <v>69.227000000000004</v>
      </c>
      <c r="Q2621" s="32">
        <v>37.42</v>
      </c>
      <c r="R2621" s="33">
        <v>1.0495926500404876E-2</v>
      </c>
      <c r="S2621" s="68">
        <v>0</v>
      </c>
      <c r="T2621" s="31" t="s">
        <v>417</v>
      </c>
      <c r="U2621" s="31" t="s">
        <v>417</v>
      </c>
      <c r="V2621" s="31" t="s">
        <v>417</v>
      </c>
      <c r="W2621" s="30">
        <v>1</v>
      </c>
      <c r="X2621" s="30">
        <v>1</v>
      </c>
    </row>
    <row r="2622" spans="1:24" hidden="1" x14ac:dyDescent="0.35">
      <c r="A2622" t="str">
        <f t="shared" si="40"/>
        <v>54572LTDCKE</v>
      </c>
      <c r="B2622" s="28">
        <v>5457</v>
      </c>
      <c r="C2622" s="25" t="s">
        <v>135</v>
      </c>
      <c r="D2622" s="25" t="s">
        <v>155</v>
      </c>
      <c r="E2622" s="25" t="s">
        <v>461</v>
      </c>
      <c r="F2622" s="26">
        <v>0.02</v>
      </c>
      <c r="G2622" s="67">
        <v>0</v>
      </c>
      <c r="H2622" s="26">
        <v>16.18</v>
      </c>
      <c r="I2622" s="26">
        <v>16.16</v>
      </c>
      <c r="J2622" s="67">
        <v>12</v>
      </c>
      <c r="K2622" s="67">
        <v>12</v>
      </c>
      <c r="L2622" s="67">
        <v>23</v>
      </c>
      <c r="M2622" s="67">
        <v>32</v>
      </c>
      <c r="N2622" s="67">
        <v>55</v>
      </c>
      <c r="O2622" s="67">
        <v>43</v>
      </c>
      <c r="P2622" s="26">
        <v>57.942500000000003</v>
      </c>
      <c r="Q2622" s="26">
        <v>1.3474999999999999</v>
      </c>
      <c r="R2622" s="27">
        <v>7.0443099221121864E-3</v>
      </c>
      <c r="S2622" s="67">
        <v>0</v>
      </c>
      <c r="T2622" s="25" t="s">
        <v>417</v>
      </c>
      <c r="U2622" s="25" t="s">
        <v>417</v>
      </c>
      <c r="V2622" s="25" t="s">
        <v>417</v>
      </c>
      <c r="W2622" s="24">
        <v>1</v>
      </c>
      <c r="X2622" s="24">
        <v>1</v>
      </c>
    </row>
    <row r="2623" spans="1:24" hidden="1" x14ac:dyDescent="0.35">
      <c r="A2623" t="str">
        <f t="shared" si="40"/>
        <v>1484BLEUCHS</v>
      </c>
      <c r="B2623" s="34">
        <v>1484</v>
      </c>
      <c r="C2623" s="31" t="s">
        <v>172</v>
      </c>
      <c r="D2623" s="31" t="s">
        <v>465</v>
      </c>
      <c r="E2623" s="31" t="s">
        <v>446</v>
      </c>
      <c r="F2623" s="32">
        <v>0.01</v>
      </c>
      <c r="G2623" s="68">
        <v>0</v>
      </c>
      <c r="H2623" s="32">
        <v>6.05</v>
      </c>
      <c r="I2623" s="32">
        <v>6.04</v>
      </c>
      <c r="J2623" s="68">
        <v>23</v>
      </c>
      <c r="K2623" s="68">
        <v>23</v>
      </c>
      <c r="L2623" s="68">
        <v>114</v>
      </c>
      <c r="M2623" s="68">
        <v>0</v>
      </c>
      <c r="N2623" s="68">
        <v>114</v>
      </c>
      <c r="O2623" s="68">
        <v>91</v>
      </c>
      <c r="P2623" s="32">
        <v>23.933</v>
      </c>
      <c r="Q2623" s="32">
        <v>0.26300000000000001</v>
      </c>
      <c r="R2623" s="33">
        <v>6.2271937776874385E-3</v>
      </c>
      <c r="S2623" s="68">
        <v>0</v>
      </c>
      <c r="T2623" s="31" t="s">
        <v>417</v>
      </c>
      <c r="U2623" s="31" t="s">
        <v>417</v>
      </c>
      <c r="V2623" s="31" t="s">
        <v>417</v>
      </c>
      <c r="W2623" s="30">
        <v>1</v>
      </c>
      <c r="X2623" s="30">
        <v>1</v>
      </c>
    </row>
    <row r="2624" spans="1:24" hidden="1" x14ac:dyDescent="0.35">
      <c r="A2624" t="str">
        <f t="shared" si="40"/>
        <v>548020OZWTR</v>
      </c>
      <c r="B2624" s="28">
        <v>5480</v>
      </c>
      <c r="C2624" s="25" t="s">
        <v>133</v>
      </c>
      <c r="D2624" s="25" t="s">
        <v>159</v>
      </c>
      <c r="E2624" s="25" t="s">
        <v>461</v>
      </c>
      <c r="F2624" s="26">
        <v>0.01</v>
      </c>
      <c r="G2624" s="67">
        <v>0</v>
      </c>
      <c r="H2624" s="26">
        <v>3.73</v>
      </c>
      <c r="I2624" s="26">
        <v>3.72</v>
      </c>
      <c r="J2624" s="67">
        <v>7</v>
      </c>
      <c r="K2624" s="67">
        <v>7</v>
      </c>
      <c r="L2624" s="67">
        <v>0</v>
      </c>
      <c r="M2624" s="67">
        <v>24</v>
      </c>
      <c r="N2624" s="67">
        <v>24</v>
      </c>
      <c r="O2624" s="67">
        <v>17</v>
      </c>
      <c r="P2624" s="26">
        <v>9.0457000000000001</v>
      </c>
      <c r="Q2624" s="26">
        <v>0.53210000000000002</v>
      </c>
      <c r="R2624" s="27">
        <v>1.4161956882252792E-3</v>
      </c>
      <c r="S2624" s="67">
        <v>0</v>
      </c>
      <c r="T2624" s="25" t="s">
        <v>417</v>
      </c>
      <c r="U2624" s="25" t="s">
        <v>417</v>
      </c>
      <c r="V2624" s="25" t="s">
        <v>417</v>
      </c>
      <c r="W2624" s="24">
        <v>1</v>
      </c>
      <c r="X2624" s="24">
        <v>1</v>
      </c>
    </row>
    <row r="2625" spans="1:24" hidden="1" x14ac:dyDescent="0.35">
      <c r="A2625" t="str">
        <f t="shared" si="40"/>
        <v>6182CORNFL</v>
      </c>
      <c r="B2625" s="34">
        <v>6182</v>
      </c>
      <c r="C2625" s="31" t="s">
        <v>194</v>
      </c>
      <c r="D2625" s="31" t="s">
        <v>471</v>
      </c>
      <c r="E2625" s="31" t="s">
        <v>446</v>
      </c>
      <c r="F2625" s="32">
        <v>0.01</v>
      </c>
      <c r="G2625" s="68">
        <v>0.01</v>
      </c>
      <c r="H2625" s="32">
        <v>8.48</v>
      </c>
      <c r="I2625" s="32">
        <v>8.4700000000000006</v>
      </c>
      <c r="J2625" s="68">
        <v>20.98</v>
      </c>
      <c r="K2625" s="68">
        <v>20.99</v>
      </c>
      <c r="L2625" s="68">
        <v>78</v>
      </c>
      <c r="M2625" s="68">
        <v>0</v>
      </c>
      <c r="N2625" s="68">
        <v>78</v>
      </c>
      <c r="O2625" s="68">
        <v>57</v>
      </c>
      <c r="P2625" s="32">
        <v>23.027999999999999</v>
      </c>
      <c r="Q2625" s="32">
        <v>0.40400000000000003</v>
      </c>
      <c r="R2625" s="33">
        <v>3.8278963950617805E-3</v>
      </c>
      <c r="S2625" s="68">
        <v>0</v>
      </c>
      <c r="T2625" s="31" t="s">
        <v>417</v>
      </c>
      <c r="U2625" s="31" t="s">
        <v>417</v>
      </c>
      <c r="V2625" s="31" t="s">
        <v>417</v>
      </c>
      <c r="W2625" s="30">
        <v>1</v>
      </c>
      <c r="X2625" s="30">
        <v>1</v>
      </c>
    </row>
    <row r="2626" spans="1:24" hidden="1" x14ac:dyDescent="0.35">
      <c r="A2626" t="str">
        <f t="shared" si="40"/>
        <v>5465BLEUCHS</v>
      </c>
      <c r="B2626" s="28">
        <v>5465</v>
      </c>
      <c r="C2626" s="25" t="s">
        <v>172</v>
      </c>
      <c r="D2626" s="25" t="s">
        <v>465</v>
      </c>
      <c r="E2626" s="25" t="s">
        <v>446</v>
      </c>
      <c r="F2626" s="26">
        <v>0.01</v>
      </c>
      <c r="G2626" s="67">
        <v>0.01</v>
      </c>
      <c r="H2626" s="26">
        <v>5.26</v>
      </c>
      <c r="I2626" s="26">
        <v>5.25</v>
      </c>
      <c r="J2626" s="67">
        <v>20</v>
      </c>
      <c r="K2626" s="67">
        <v>20.010000000000002</v>
      </c>
      <c r="L2626" s="67">
        <v>200</v>
      </c>
      <c r="M2626" s="67">
        <v>0</v>
      </c>
      <c r="N2626" s="67">
        <v>200</v>
      </c>
      <c r="O2626" s="67">
        <v>180</v>
      </c>
      <c r="P2626" s="26">
        <v>47.34</v>
      </c>
      <c r="Q2626" s="26">
        <v>0.26300000000000001</v>
      </c>
      <c r="R2626" s="27">
        <v>5.7850782570534392E-3</v>
      </c>
      <c r="S2626" s="67">
        <v>0</v>
      </c>
      <c r="T2626" s="25" t="s">
        <v>417</v>
      </c>
      <c r="U2626" s="25" t="s">
        <v>417</v>
      </c>
      <c r="V2626" s="25" t="s">
        <v>417</v>
      </c>
      <c r="W2626" s="24">
        <v>1</v>
      </c>
      <c r="X2626" s="24">
        <v>1</v>
      </c>
    </row>
    <row r="2627" spans="1:24" hidden="1" x14ac:dyDescent="0.35">
      <c r="A2627" t="str">
        <f t="shared" ref="A2627:A2690" si="41">B2627&amp;C2627</f>
        <v>611810SCRDO</v>
      </c>
      <c r="B2627" s="34">
        <v>6118</v>
      </c>
      <c r="C2627" s="31" t="s">
        <v>101</v>
      </c>
      <c r="D2627" s="31" t="s">
        <v>196</v>
      </c>
      <c r="E2627" s="31" t="s">
        <v>446</v>
      </c>
      <c r="F2627" s="32">
        <v>0.01</v>
      </c>
      <c r="G2627" s="68">
        <v>0</v>
      </c>
      <c r="H2627" s="32">
        <v>22.12</v>
      </c>
      <c r="I2627" s="32">
        <v>22.11</v>
      </c>
      <c r="J2627" s="68">
        <v>52</v>
      </c>
      <c r="K2627" s="68">
        <v>52</v>
      </c>
      <c r="L2627" s="68">
        <v>37</v>
      </c>
      <c r="M2627" s="68">
        <v>50</v>
      </c>
      <c r="N2627" s="68">
        <v>87</v>
      </c>
      <c r="O2627" s="68">
        <v>35</v>
      </c>
      <c r="P2627" s="32">
        <v>14.875</v>
      </c>
      <c r="Q2627" s="32">
        <v>0.42499999999999999</v>
      </c>
      <c r="R2627" s="33">
        <v>2.8406666359970154E-3</v>
      </c>
      <c r="S2627" s="68">
        <v>0</v>
      </c>
      <c r="T2627" s="31" t="s">
        <v>417</v>
      </c>
      <c r="U2627" s="31" t="s">
        <v>417</v>
      </c>
      <c r="V2627" s="31" t="s">
        <v>417</v>
      </c>
      <c r="W2627" s="30">
        <v>1</v>
      </c>
      <c r="X2627" s="30">
        <v>1</v>
      </c>
    </row>
    <row r="2628" spans="1:24" hidden="1" x14ac:dyDescent="0.35">
      <c r="A2628" t="str">
        <f t="shared" si="41"/>
        <v>6117SUBRL</v>
      </c>
      <c r="B2628" s="28">
        <v>6117</v>
      </c>
      <c r="C2628" s="25" t="s">
        <v>250</v>
      </c>
      <c r="D2628" s="25" t="s">
        <v>24</v>
      </c>
      <c r="E2628" s="25" t="s">
        <v>446</v>
      </c>
      <c r="F2628" s="26">
        <v>0.01</v>
      </c>
      <c r="G2628" s="67">
        <v>0</v>
      </c>
      <c r="H2628" s="26">
        <v>53.52</v>
      </c>
      <c r="I2628" s="26">
        <v>53.51</v>
      </c>
      <c r="J2628" s="67">
        <v>90</v>
      </c>
      <c r="K2628" s="67">
        <v>90</v>
      </c>
      <c r="L2628" s="67">
        <v>54</v>
      </c>
      <c r="M2628" s="67">
        <v>96</v>
      </c>
      <c r="N2628" s="67">
        <v>150</v>
      </c>
      <c r="O2628" s="67">
        <v>60</v>
      </c>
      <c r="P2628" s="26">
        <v>35.676000000000002</v>
      </c>
      <c r="Q2628" s="26">
        <v>0.59460000000000002</v>
      </c>
      <c r="R2628" s="27">
        <v>5.9995126531094097E-3</v>
      </c>
      <c r="S2628" s="67">
        <v>0</v>
      </c>
      <c r="T2628" s="25" t="s">
        <v>417</v>
      </c>
      <c r="U2628" s="25" t="s">
        <v>417</v>
      </c>
      <c r="V2628" s="25" t="s">
        <v>417</v>
      </c>
      <c r="W2628" s="24">
        <v>1</v>
      </c>
      <c r="X2628" s="24">
        <v>1</v>
      </c>
    </row>
    <row r="2629" spans="1:24" hidden="1" x14ac:dyDescent="0.35">
      <c r="A2629" t="str">
        <f t="shared" si="41"/>
        <v>5490BBQDC</v>
      </c>
      <c r="B2629" s="34">
        <v>5490</v>
      </c>
      <c r="C2629" s="31" t="s">
        <v>218</v>
      </c>
      <c r="D2629" s="31" t="s">
        <v>445</v>
      </c>
      <c r="E2629" s="31" t="s">
        <v>446</v>
      </c>
      <c r="F2629" s="32">
        <v>0.01</v>
      </c>
      <c r="G2629" s="68">
        <v>0</v>
      </c>
      <c r="H2629" s="32">
        <v>6.53</v>
      </c>
      <c r="I2629" s="32">
        <v>6.52</v>
      </c>
      <c r="J2629" s="68">
        <v>25</v>
      </c>
      <c r="K2629" s="68">
        <v>25</v>
      </c>
      <c r="L2629" s="68">
        <v>145</v>
      </c>
      <c r="M2629" s="68">
        <v>0</v>
      </c>
      <c r="N2629" s="68">
        <v>145</v>
      </c>
      <c r="O2629" s="68">
        <v>120</v>
      </c>
      <c r="P2629" s="32">
        <v>31.344000000000001</v>
      </c>
      <c r="Q2629" s="32">
        <v>0.26119999999999999</v>
      </c>
      <c r="R2629" s="33">
        <v>4.7522544704911443E-3</v>
      </c>
      <c r="S2629" s="68">
        <v>0</v>
      </c>
      <c r="T2629" s="31" t="s">
        <v>417</v>
      </c>
      <c r="U2629" s="31" t="s">
        <v>417</v>
      </c>
      <c r="V2629" s="31" t="s">
        <v>417</v>
      </c>
      <c r="W2629" s="30">
        <v>1</v>
      </c>
      <c r="X2629" s="30">
        <v>1</v>
      </c>
    </row>
    <row r="2630" spans="1:24" hidden="1" x14ac:dyDescent="0.35">
      <c r="A2630" t="str">
        <f t="shared" si="41"/>
        <v>6192BLEUCHS</v>
      </c>
      <c r="B2630" s="28">
        <v>6192</v>
      </c>
      <c r="C2630" s="25" t="s">
        <v>172</v>
      </c>
      <c r="D2630" s="25" t="s">
        <v>465</v>
      </c>
      <c r="E2630" s="25" t="s">
        <v>446</v>
      </c>
      <c r="F2630" s="26">
        <v>0.01</v>
      </c>
      <c r="G2630" s="67">
        <v>0</v>
      </c>
      <c r="H2630" s="26">
        <v>8.16</v>
      </c>
      <c r="I2630" s="26">
        <v>8.15</v>
      </c>
      <c r="J2630" s="67">
        <v>31</v>
      </c>
      <c r="K2630" s="67">
        <v>31</v>
      </c>
      <c r="L2630" s="67">
        <v>112</v>
      </c>
      <c r="M2630" s="67">
        <v>0</v>
      </c>
      <c r="N2630" s="67">
        <v>112</v>
      </c>
      <c r="O2630" s="67">
        <v>81</v>
      </c>
      <c r="P2630" s="26">
        <v>21.303000000000001</v>
      </c>
      <c r="Q2630" s="26">
        <v>0.26300000000000001</v>
      </c>
      <c r="R2630" s="27">
        <v>4.6206958152325535E-3</v>
      </c>
      <c r="S2630" s="67">
        <v>0</v>
      </c>
      <c r="T2630" s="25" t="s">
        <v>417</v>
      </c>
      <c r="U2630" s="25" t="s">
        <v>417</v>
      </c>
      <c r="V2630" s="25" t="s">
        <v>417</v>
      </c>
      <c r="W2630" s="24">
        <v>1</v>
      </c>
      <c r="X2630" s="24">
        <v>1</v>
      </c>
    </row>
    <row r="2631" spans="1:24" hidden="1" x14ac:dyDescent="0.35">
      <c r="A2631" t="str">
        <f t="shared" si="41"/>
        <v>6194PPKSGAR</v>
      </c>
      <c r="B2631" s="34">
        <v>6194</v>
      </c>
      <c r="C2631" s="31" t="s">
        <v>123</v>
      </c>
      <c r="D2631" s="31" t="s">
        <v>191</v>
      </c>
      <c r="E2631" s="31" t="s">
        <v>446</v>
      </c>
      <c r="F2631" s="32">
        <v>0</v>
      </c>
      <c r="G2631" s="68">
        <v>0</v>
      </c>
      <c r="H2631" s="32">
        <v>3.83</v>
      </c>
      <c r="I2631" s="32">
        <v>3.83</v>
      </c>
      <c r="J2631" s="68">
        <v>1</v>
      </c>
      <c r="K2631" s="68">
        <v>1</v>
      </c>
      <c r="L2631" s="68">
        <v>3</v>
      </c>
      <c r="M2631" s="68">
        <v>12</v>
      </c>
      <c r="N2631" s="68">
        <v>15</v>
      </c>
      <c r="O2631" s="68">
        <v>14</v>
      </c>
      <c r="P2631" s="32">
        <v>53.643799999999999</v>
      </c>
      <c r="Q2631" s="32">
        <v>3.8317000000000001</v>
      </c>
      <c r="R2631" s="33">
        <v>7.8674918421986206E-3</v>
      </c>
      <c r="S2631" s="68">
        <v>0</v>
      </c>
      <c r="T2631" s="31" t="s">
        <v>417</v>
      </c>
      <c r="U2631" s="31" t="s">
        <v>417</v>
      </c>
      <c r="V2631" s="31" t="s">
        <v>417</v>
      </c>
      <c r="W2631" s="30">
        <v>1</v>
      </c>
      <c r="X2631" s="30">
        <v>1</v>
      </c>
    </row>
    <row r="2632" spans="1:24" hidden="1" x14ac:dyDescent="0.35">
      <c r="A2632" t="str">
        <f t="shared" si="41"/>
        <v>8705BVING</v>
      </c>
      <c r="B2632" s="28">
        <v>8705</v>
      </c>
      <c r="C2632" s="25" t="s">
        <v>169</v>
      </c>
      <c r="D2632" s="25" t="s">
        <v>168</v>
      </c>
      <c r="E2632" s="25" t="s">
        <v>446</v>
      </c>
      <c r="F2632" s="26">
        <v>0</v>
      </c>
      <c r="G2632" s="67">
        <v>0</v>
      </c>
      <c r="H2632" s="26">
        <v>0</v>
      </c>
      <c r="I2632" s="26">
        <v>0</v>
      </c>
      <c r="J2632" s="67">
        <v>0</v>
      </c>
      <c r="K2632" s="67">
        <v>0</v>
      </c>
      <c r="L2632" s="67">
        <v>60</v>
      </c>
      <c r="M2632" s="67">
        <v>0</v>
      </c>
      <c r="N2632" s="67">
        <v>60</v>
      </c>
      <c r="O2632" s="67">
        <v>60</v>
      </c>
      <c r="P2632" s="26">
        <v>15.672000000000001</v>
      </c>
      <c r="Q2632" s="26">
        <v>0.26119999999999999</v>
      </c>
      <c r="R2632" s="27">
        <v>3.897385461643095E-3</v>
      </c>
      <c r="S2632" s="67">
        <v>0</v>
      </c>
      <c r="T2632" s="25" t="s">
        <v>417</v>
      </c>
      <c r="U2632" s="25" t="s">
        <v>417</v>
      </c>
      <c r="V2632" s="25" t="s">
        <v>417</v>
      </c>
      <c r="W2632" s="24">
        <v>1</v>
      </c>
      <c r="X2632" s="24">
        <v>1</v>
      </c>
    </row>
    <row r="2633" spans="1:24" hidden="1" x14ac:dyDescent="0.35">
      <c r="A2633" t="str">
        <f t="shared" si="41"/>
        <v>8724HOTCUP</v>
      </c>
      <c r="B2633" s="34">
        <v>8724</v>
      </c>
      <c r="C2633" s="31" t="s">
        <v>220</v>
      </c>
      <c r="D2633" s="31" t="s">
        <v>464</v>
      </c>
      <c r="E2633" s="31" t="s">
        <v>446</v>
      </c>
      <c r="F2633" s="32">
        <v>0</v>
      </c>
      <c r="G2633" s="68">
        <v>0</v>
      </c>
      <c r="H2633" s="32">
        <v>2.0499999999999998</v>
      </c>
      <c r="I2633" s="32">
        <v>2.0499999999999998</v>
      </c>
      <c r="J2633" s="68">
        <v>11</v>
      </c>
      <c r="K2633" s="68">
        <v>11</v>
      </c>
      <c r="L2633" s="68">
        <v>111</v>
      </c>
      <c r="M2633" s="68">
        <v>120</v>
      </c>
      <c r="N2633" s="68">
        <v>231</v>
      </c>
      <c r="O2633" s="68">
        <v>220</v>
      </c>
      <c r="P2633" s="32">
        <v>40.942</v>
      </c>
      <c r="Q2633" s="32">
        <v>0.18609999999999999</v>
      </c>
      <c r="R2633" s="33">
        <v>6.994868163426992E-3</v>
      </c>
      <c r="S2633" s="68">
        <v>0</v>
      </c>
      <c r="T2633" s="31" t="s">
        <v>417</v>
      </c>
      <c r="U2633" s="31" t="s">
        <v>417</v>
      </c>
      <c r="V2633" s="31" t="s">
        <v>417</v>
      </c>
      <c r="W2633" s="30">
        <v>1</v>
      </c>
      <c r="X2633" s="30">
        <v>1</v>
      </c>
    </row>
    <row r="2634" spans="1:24" hidden="1" x14ac:dyDescent="0.35">
      <c r="A2634" t="str">
        <f t="shared" si="41"/>
        <v>8724GLUTEN</v>
      </c>
      <c r="B2634" s="28">
        <v>8724</v>
      </c>
      <c r="C2634" s="25" t="s">
        <v>211</v>
      </c>
      <c r="D2634" s="25" t="s">
        <v>210</v>
      </c>
      <c r="E2634" s="25" t="s">
        <v>446</v>
      </c>
      <c r="F2634" s="26">
        <v>0</v>
      </c>
      <c r="G2634" s="67">
        <v>0</v>
      </c>
      <c r="H2634" s="26">
        <v>24.6</v>
      </c>
      <c r="I2634" s="26">
        <v>24.6</v>
      </c>
      <c r="J2634" s="67">
        <v>12</v>
      </c>
      <c r="K2634" s="67">
        <v>12</v>
      </c>
      <c r="L2634" s="67">
        <v>7</v>
      </c>
      <c r="M2634" s="67">
        <v>10</v>
      </c>
      <c r="N2634" s="67">
        <v>17</v>
      </c>
      <c r="O2634" s="67">
        <v>5</v>
      </c>
      <c r="P2634" s="26">
        <v>10.25</v>
      </c>
      <c r="Q2634" s="26">
        <v>2.0499999999999998</v>
      </c>
      <c r="R2634" s="27">
        <v>1.7511943401672283E-3</v>
      </c>
      <c r="S2634" s="67">
        <v>0</v>
      </c>
      <c r="T2634" s="25" t="s">
        <v>417</v>
      </c>
      <c r="U2634" s="25" t="s">
        <v>417</v>
      </c>
      <c r="V2634" s="25" t="s">
        <v>417</v>
      </c>
      <c r="W2634" s="24">
        <v>1</v>
      </c>
      <c r="X2634" s="24">
        <v>1</v>
      </c>
    </row>
    <row r="2635" spans="1:24" hidden="1" x14ac:dyDescent="0.35">
      <c r="A2635" t="str">
        <f t="shared" si="41"/>
        <v>8705SUBBOX</v>
      </c>
      <c r="B2635" s="34">
        <v>8705</v>
      </c>
      <c r="C2635" s="31" t="s">
        <v>165</v>
      </c>
      <c r="D2635" s="31" t="s">
        <v>454</v>
      </c>
      <c r="E2635" s="31" t="s">
        <v>446</v>
      </c>
      <c r="F2635" s="32">
        <v>0</v>
      </c>
      <c r="G2635" s="68">
        <v>0</v>
      </c>
      <c r="H2635" s="32">
        <v>48.08</v>
      </c>
      <c r="I2635" s="32">
        <v>48.08</v>
      </c>
      <c r="J2635" s="68">
        <v>275</v>
      </c>
      <c r="K2635" s="68">
        <v>275</v>
      </c>
      <c r="L2635" s="68">
        <v>127</v>
      </c>
      <c r="M2635" s="68">
        <v>400</v>
      </c>
      <c r="N2635" s="68">
        <v>527</v>
      </c>
      <c r="O2635" s="68">
        <v>252</v>
      </c>
      <c r="P2635" s="32">
        <v>44.074800000000003</v>
      </c>
      <c r="Q2635" s="32">
        <v>0.1749</v>
      </c>
      <c r="R2635" s="33">
        <v>1.0960725162380494E-2</v>
      </c>
      <c r="S2635" s="68">
        <v>0</v>
      </c>
      <c r="T2635" s="31" t="s">
        <v>417</v>
      </c>
      <c r="U2635" s="31" t="s">
        <v>417</v>
      </c>
      <c r="V2635" s="31" t="s">
        <v>417</v>
      </c>
      <c r="W2635" s="30">
        <v>1</v>
      </c>
      <c r="X2635" s="30">
        <v>1</v>
      </c>
    </row>
    <row r="2636" spans="1:24" hidden="1" x14ac:dyDescent="0.35">
      <c r="A2636" t="str">
        <f t="shared" si="41"/>
        <v>8705PPKSGAR</v>
      </c>
      <c r="B2636" s="28">
        <v>8705</v>
      </c>
      <c r="C2636" s="25" t="s">
        <v>123</v>
      </c>
      <c r="D2636" s="25" t="s">
        <v>191</v>
      </c>
      <c r="E2636" s="25" t="s">
        <v>446</v>
      </c>
      <c r="F2636" s="26">
        <v>0</v>
      </c>
      <c r="G2636" s="67">
        <v>0</v>
      </c>
      <c r="H2636" s="26">
        <v>3.83</v>
      </c>
      <c r="I2636" s="26">
        <v>3.83</v>
      </c>
      <c r="J2636" s="67">
        <v>1</v>
      </c>
      <c r="K2636" s="67">
        <v>1</v>
      </c>
      <c r="L2636" s="67">
        <v>6</v>
      </c>
      <c r="M2636" s="67">
        <v>6</v>
      </c>
      <c r="N2636" s="67">
        <v>12</v>
      </c>
      <c r="O2636" s="67">
        <v>11</v>
      </c>
      <c r="P2636" s="26">
        <v>42.148699999999998</v>
      </c>
      <c r="Q2636" s="26">
        <v>3.8317000000000001</v>
      </c>
      <c r="R2636" s="27">
        <v>1.0481733703876742E-2</v>
      </c>
      <c r="S2636" s="67">
        <v>0</v>
      </c>
      <c r="T2636" s="25" t="s">
        <v>417</v>
      </c>
      <c r="U2636" s="25" t="s">
        <v>417</v>
      </c>
      <c r="V2636" s="25" t="s">
        <v>417</v>
      </c>
      <c r="W2636" s="24">
        <v>1</v>
      </c>
      <c r="X2636" s="24">
        <v>1</v>
      </c>
    </row>
    <row r="2637" spans="1:24" hidden="1" x14ac:dyDescent="0.35">
      <c r="A2637" t="str">
        <f t="shared" si="41"/>
        <v>8705PSLID</v>
      </c>
      <c r="B2637" s="34">
        <v>8705</v>
      </c>
      <c r="C2637" s="31" t="s">
        <v>228</v>
      </c>
      <c r="D2637" s="31" t="s">
        <v>227</v>
      </c>
      <c r="E2637" s="31" t="s">
        <v>446</v>
      </c>
      <c r="F2637" s="32">
        <v>0</v>
      </c>
      <c r="G2637" s="68">
        <v>0</v>
      </c>
      <c r="H2637" s="32">
        <v>4.41</v>
      </c>
      <c r="I2637" s="32">
        <v>4.41</v>
      </c>
      <c r="J2637" s="68">
        <v>58</v>
      </c>
      <c r="K2637" s="68">
        <v>58</v>
      </c>
      <c r="L2637" s="68">
        <v>1225</v>
      </c>
      <c r="M2637" s="68">
        <v>0</v>
      </c>
      <c r="N2637" s="68">
        <v>1225</v>
      </c>
      <c r="O2637" s="68">
        <v>1167</v>
      </c>
      <c r="P2637" s="32">
        <v>88.458600000000004</v>
      </c>
      <c r="Q2637" s="32">
        <v>7.5800000000000006E-2</v>
      </c>
      <c r="R2637" s="33">
        <v>2.1998293874253564E-2</v>
      </c>
      <c r="S2637" s="68">
        <v>0</v>
      </c>
      <c r="T2637" s="31" t="s">
        <v>417</v>
      </c>
      <c r="U2637" s="31" t="s">
        <v>417</v>
      </c>
      <c r="V2637" s="31" t="s">
        <v>417</v>
      </c>
      <c r="W2637" s="30">
        <v>1</v>
      </c>
      <c r="X2637" s="30">
        <v>1</v>
      </c>
    </row>
    <row r="2638" spans="1:24" hidden="1" x14ac:dyDescent="0.35">
      <c r="A2638" t="str">
        <f t="shared" si="41"/>
        <v>8705GLUTEN</v>
      </c>
      <c r="B2638" s="28">
        <v>8705</v>
      </c>
      <c r="C2638" s="25" t="s">
        <v>211</v>
      </c>
      <c r="D2638" s="25" t="s">
        <v>210</v>
      </c>
      <c r="E2638" s="25" t="s">
        <v>446</v>
      </c>
      <c r="F2638" s="26">
        <v>0</v>
      </c>
      <c r="G2638" s="67">
        <v>0</v>
      </c>
      <c r="H2638" s="26">
        <v>32.799999999999997</v>
      </c>
      <c r="I2638" s="26">
        <v>32.799999999999997</v>
      </c>
      <c r="J2638" s="67">
        <v>16</v>
      </c>
      <c r="K2638" s="67">
        <v>16</v>
      </c>
      <c r="L2638" s="67">
        <v>16</v>
      </c>
      <c r="M2638" s="67">
        <v>0</v>
      </c>
      <c r="N2638" s="67">
        <v>16</v>
      </c>
      <c r="O2638" s="67">
        <v>0</v>
      </c>
      <c r="P2638" s="26">
        <v>0</v>
      </c>
      <c r="Q2638" s="26">
        <v>0</v>
      </c>
      <c r="R2638" s="27">
        <v>0</v>
      </c>
      <c r="S2638" s="67">
        <v>0</v>
      </c>
      <c r="T2638" s="25" t="s">
        <v>417</v>
      </c>
      <c r="U2638" s="25" t="s">
        <v>417</v>
      </c>
      <c r="V2638" s="25" t="s">
        <v>417</v>
      </c>
      <c r="W2638" s="24">
        <v>1</v>
      </c>
      <c r="X2638" s="24">
        <v>1</v>
      </c>
    </row>
    <row r="2639" spans="1:24" hidden="1" x14ac:dyDescent="0.35">
      <c r="A2639" t="str">
        <f t="shared" si="41"/>
        <v>8705FPBOWL</v>
      </c>
      <c r="B2639" s="34">
        <v>8705</v>
      </c>
      <c r="C2639" s="31" t="s">
        <v>164</v>
      </c>
      <c r="D2639" s="31" t="s">
        <v>163</v>
      </c>
      <c r="E2639" s="31" t="s">
        <v>446</v>
      </c>
      <c r="F2639" s="32">
        <v>0</v>
      </c>
      <c r="G2639" s="68">
        <v>0</v>
      </c>
      <c r="H2639" s="32">
        <v>7.81</v>
      </c>
      <c r="I2639" s="32">
        <v>7.81</v>
      </c>
      <c r="J2639" s="68">
        <v>58</v>
      </c>
      <c r="K2639" s="68">
        <v>58</v>
      </c>
      <c r="L2639" s="68">
        <v>426</v>
      </c>
      <c r="M2639" s="68">
        <v>0</v>
      </c>
      <c r="N2639" s="68">
        <v>426</v>
      </c>
      <c r="O2639" s="68">
        <v>368</v>
      </c>
      <c r="P2639" s="32">
        <v>49.569600000000001</v>
      </c>
      <c r="Q2639" s="32">
        <v>0.13469999999999999</v>
      </c>
      <c r="R2639" s="33">
        <v>1.2327197446366995E-2</v>
      </c>
      <c r="S2639" s="68">
        <v>0</v>
      </c>
      <c r="T2639" s="31" t="s">
        <v>417</v>
      </c>
      <c r="U2639" s="31" t="s">
        <v>417</v>
      </c>
      <c r="V2639" s="31" t="s">
        <v>417</v>
      </c>
      <c r="W2639" s="30">
        <v>1</v>
      </c>
      <c r="X2639" s="30">
        <v>1</v>
      </c>
    </row>
    <row r="2640" spans="1:24" hidden="1" x14ac:dyDescent="0.35">
      <c r="A2640" t="str">
        <f t="shared" si="41"/>
        <v>8705COBAGL</v>
      </c>
      <c r="B2640" s="28">
        <v>8705</v>
      </c>
      <c r="C2640" s="25" t="s">
        <v>217</v>
      </c>
      <c r="D2640" s="25" t="s">
        <v>216</v>
      </c>
      <c r="E2640" s="25" t="s">
        <v>446</v>
      </c>
      <c r="F2640" s="26">
        <v>0</v>
      </c>
      <c r="G2640" s="67">
        <v>0</v>
      </c>
      <c r="H2640" s="26">
        <v>1.1000000000000001</v>
      </c>
      <c r="I2640" s="26">
        <v>1.1000000000000001</v>
      </c>
      <c r="J2640" s="67">
        <v>11</v>
      </c>
      <c r="K2640" s="67">
        <v>11</v>
      </c>
      <c r="L2640" s="67">
        <v>721</v>
      </c>
      <c r="M2640" s="67">
        <v>0</v>
      </c>
      <c r="N2640" s="67">
        <v>721</v>
      </c>
      <c r="O2640" s="67">
        <v>710</v>
      </c>
      <c r="P2640" s="26">
        <v>72.064999999999998</v>
      </c>
      <c r="Q2640" s="26">
        <v>0.10150000000000001</v>
      </c>
      <c r="R2640" s="27">
        <v>1.7921457586352069E-2</v>
      </c>
      <c r="S2640" s="67">
        <v>0</v>
      </c>
      <c r="T2640" s="25" t="s">
        <v>417</v>
      </c>
      <c r="U2640" s="25" t="s">
        <v>417</v>
      </c>
      <c r="V2640" s="25" t="s">
        <v>417</v>
      </c>
      <c r="W2640" s="24">
        <v>1</v>
      </c>
      <c r="X2640" s="24">
        <v>1</v>
      </c>
    </row>
    <row r="2641" spans="1:24" hidden="1" x14ac:dyDescent="0.35">
      <c r="A2641" t="str">
        <f t="shared" si="41"/>
        <v>8705MARBLBN</v>
      </c>
      <c r="B2641" s="34">
        <v>8705</v>
      </c>
      <c r="C2641" s="31" t="s">
        <v>14</v>
      </c>
      <c r="D2641" s="31" t="s">
        <v>474</v>
      </c>
      <c r="E2641" s="31" t="s">
        <v>446</v>
      </c>
      <c r="F2641" s="32">
        <v>0</v>
      </c>
      <c r="G2641" s="68">
        <v>0</v>
      </c>
      <c r="H2641" s="32">
        <v>107.01</v>
      </c>
      <c r="I2641" s="32">
        <v>107.01</v>
      </c>
      <c r="J2641" s="68">
        <v>39</v>
      </c>
      <c r="K2641" s="68">
        <v>39</v>
      </c>
      <c r="L2641" s="68">
        <v>12</v>
      </c>
      <c r="M2641" s="68">
        <v>44</v>
      </c>
      <c r="N2641" s="68">
        <v>56</v>
      </c>
      <c r="O2641" s="68">
        <v>17</v>
      </c>
      <c r="P2641" s="32">
        <v>46.641199999999998</v>
      </c>
      <c r="Q2641" s="32">
        <v>2.7435999999999998</v>
      </c>
      <c r="R2641" s="33">
        <v>1.1598949387033429E-2</v>
      </c>
      <c r="S2641" s="68">
        <v>0</v>
      </c>
      <c r="T2641" s="31" t="s">
        <v>417</v>
      </c>
      <c r="U2641" s="31" t="s">
        <v>417</v>
      </c>
      <c r="V2641" s="31" t="s">
        <v>417</v>
      </c>
      <c r="W2641" s="30">
        <v>1</v>
      </c>
      <c r="X2641" s="30">
        <v>1</v>
      </c>
    </row>
    <row r="2642" spans="1:24" hidden="1" x14ac:dyDescent="0.35">
      <c r="A2642" t="str">
        <f t="shared" si="41"/>
        <v>8705PANLIN9</v>
      </c>
      <c r="B2642" s="28">
        <v>8705</v>
      </c>
      <c r="C2642" s="25" t="s">
        <v>230</v>
      </c>
      <c r="D2642" s="25" t="s">
        <v>229</v>
      </c>
      <c r="E2642" s="25" t="s">
        <v>446</v>
      </c>
      <c r="F2642" s="26">
        <v>0</v>
      </c>
      <c r="G2642" s="67">
        <v>0</v>
      </c>
      <c r="H2642" s="26">
        <v>11.24</v>
      </c>
      <c r="I2642" s="26">
        <v>11.24</v>
      </c>
      <c r="J2642" s="67">
        <v>167</v>
      </c>
      <c r="K2642" s="67">
        <v>167</v>
      </c>
      <c r="L2642" s="67">
        <v>34</v>
      </c>
      <c r="M2642" s="67">
        <v>400</v>
      </c>
      <c r="N2642" s="67">
        <v>434</v>
      </c>
      <c r="O2642" s="67">
        <v>267</v>
      </c>
      <c r="P2642" s="26">
        <v>17.995799999999999</v>
      </c>
      <c r="Q2642" s="26">
        <v>6.7400000000000002E-2</v>
      </c>
      <c r="R2642" s="27">
        <v>4.4752787959824398E-3</v>
      </c>
      <c r="S2642" s="67">
        <v>0</v>
      </c>
      <c r="T2642" s="25" t="s">
        <v>417</v>
      </c>
      <c r="U2642" s="25" t="s">
        <v>417</v>
      </c>
      <c r="V2642" s="25" t="s">
        <v>417</v>
      </c>
      <c r="W2642" s="24">
        <v>1</v>
      </c>
      <c r="X2642" s="24">
        <v>1</v>
      </c>
    </row>
    <row r="2643" spans="1:24" hidden="1" x14ac:dyDescent="0.35">
      <c r="A2643" t="str">
        <f t="shared" si="41"/>
        <v>5490BOXLIN</v>
      </c>
      <c r="B2643" s="34">
        <v>5490</v>
      </c>
      <c r="C2643" s="31" t="s">
        <v>252</v>
      </c>
      <c r="D2643" s="31" t="s">
        <v>251</v>
      </c>
      <c r="E2643" s="31" t="s">
        <v>446</v>
      </c>
      <c r="F2643" s="32">
        <v>0</v>
      </c>
      <c r="G2643" s="68">
        <v>0</v>
      </c>
      <c r="H2643" s="32">
        <v>5.0199999999999996</v>
      </c>
      <c r="I2643" s="32">
        <v>5.0199999999999996</v>
      </c>
      <c r="J2643" s="68">
        <v>119</v>
      </c>
      <c r="K2643" s="68">
        <v>119</v>
      </c>
      <c r="L2643" s="68">
        <v>180</v>
      </c>
      <c r="M2643" s="68">
        <v>200</v>
      </c>
      <c r="N2643" s="68">
        <v>380</v>
      </c>
      <c r="O2643" s="68">
        <v>261</v>
      </c>
      <c r="P2643" s="32">
        <v>10.988099999999999</v>
      </c>
      <c r="Q2643" s="32">
        <v>4.2099999999999999E-2</v>
      </c>
      <c r="R2643" s="33">
        <v>1.6659726693212015E-3</v>
      </c>
      <c r="S2643" s="68">
        <v>0</v>
      </c>
      <c r="T2643" s="31" t="s">
        <v>417</v>
      </c>
      <c r="U2643" s="31" t="s">
        <v>417</v>
      </c>
      <c r="V2643" s="31" t="s">
        <v>417</v>
      </c>
      <c r="W2643" s="30">
        <v>1</v>
      </c>
      <c r="X2643" s="30">
        <v>1</v>
      </c>
    </row>
    <row r="2644" spans="1:24" hidden="1" x14ac:dyDescent="0.35">
      <c r="A2644" t="str">
        <f t="shared" si="41"/>
        <v>5490BVING</v>
      </c>
      <c r="B2644" s="28">
        <v>5490</v>
      </c>
      <c r="C2644" s="25" t="s">
        <v>169</v>
      </c>
      <c r="D2644" s="25" t="s">
        <v>168</v>
      </c>
      <c r="E2644" s="25" t="s">
        <v>446</v>
      </c>
      <c r="F2644" s="26">
        <v>0</v>
      </c>
      <c r="G2644" s="67">
        <v>0</v>
      </c>
      <c r="H2644" s="26">
        <v>1.82</v>
      </c>
      <c r="I2644" s="26">
        <v>1.82</v>
      </c>
      <c r="J2644" s="67">
        <v>7</v>
      </c>
      <c r="K2644" s="67">
        <v>7</v>
      </c>
      <c r="L2644" s="67">
        <v>19</v>
      </c>
      <c r="M2644" s="67">
        <v>60</v>
      </c>
      <c r="N2644" s="67">
        <v>79</v>
      </c>
      <c r="O2644" s="67">
        <v>72</v>
      </c>
      <c r="P2644" s="26">
        <v>18.8064</v>
      </c>
      <c r="Q2644" s="26">
        <v>0.26119999999999999</v>
      </c>
      <c r="R2644" s="27">
        <v>2.8513526822946866E-3</v>
      </c>
      <c r="S2644" s="67">
        <v>0</v>
      </c>
      <c r="T2644" s="25" t="s">
        <v>417</v>
      </c>
      <c r="U2644" s="25" t="s">
        <v>417</v>
      </c>
      <c r="V2644" s="25" t="s">
        <v>417</v>
      </c>
      <c r="W2644" s="24">
        <v>1</v>
      </c>
      <c r="X2644" s="24">
        <v>1</v>
      </c>
    </row>
    <row r="2645" spans="1:24" hidden="1" x14ac:dyDescent="0.35">
      <c r="A2645" t="str">
        <f t="shared" si="41"/>
        <v>5490COBAGL</v>
      </c>
      <c r="B2645" s="34">
        <v>5490</v>
      </c>
      <c r="C2645" s="31" t="s">
        <v>217</v>
      </c>
      <c r="D2645" s="31" t="s">
        <v>216</v>
      </c>
      <c r="E2645" s="31" t="s">
        <v>446</v>
      </c>
      <c r="F2645" s="32">
        <v>0</v>
      </c>
      <c r="G2645" s="68">
        <v>0</v>
      </c>
      <c r="H2645" s="32">
        <v>3.35</v>
      </c>
      <c r="I2645" s="32">
        <v>3.35</v>
      </c>
      <c r="J2645" s="68">
        <v>33</v>
      </c>
      <c r="K2645" s="68">
        <v>33</v>
      </c>
      <c r="L2645" s="68">
        <v>475</v>
      </c>
      <c r="M2645" s="68">
        <v>0</v>
      </c>
      <c r="N2645" s="68">
        <v>475</v>
      </c>
      <c r="O2645" s="68">
        <v>442</v>
      </c>
      <c r="P2645" s="32">
        <v>44.863</v>
      </c>
      <c r="Q2645" s="32">
        <v>0.10150000000000001</v>
      </c>
      <c r="R2645" s="33">
        <v>6.8019522814460245E-3</v>
      </c>
      <c r="S2645" s="68">
        <v>0</v>
      </c>
      <c r="T2645" s="31" t="s">
        <v>417</v>
      </c>
      <c r="U2645" s="31" t="s">
        <v>417</v>
      </c>
      <c r="V2645" s="31" t="s">
        <v>417</v>
      </c>
      <c r="W2645" s="30">
        <v>1</v>
      </c>
      <c r="X2645" s="30">
        <v>1</v>
      </c>
    </row>
    <row r="2646" spans="1:24" hidden="1" x14ac:dyDescent="0.35">
      <c r="A2646" t="str">
        <f t="shared" si="41"/>
        <v>5490MARBLBN</v>
      </c>
      <c r="B2646" s="28">
        <v>5490</v>
      </c>
      <c r="C2646" s="25" t="s">
        <v>14</v>
      </c>
      <c r="D2646" s="25" t="s">
        <v>474</v>
      </c>
      <c r="E2646" s="25" t="s">
        <v>446</v>
      </c>
      <c r="F2646" s="26">
        <v>0</v>
      </c>
      <c r="G2646" s="67">
        <v>0</v>
      </c>
      <c r="H2646" s="26">
        <v>208.53</v>
      </c>
      <c r="I2646" s="26">
        <v>208.53</v>
      </c>
      <c r="J2646" s="67">
        <v>76</v>
      </c>
      <c r="K2646" s="67">
        <v>76</v>
      </c>
      <c r="L2646" s="67">
        <v>18</v>
      </c>
      <c r="M2646" s="67">
        <v>110</v>
      </c>
      <c r="N2646" s="67">
        <v>128</v>
      </c>
      <c r="O2646" s="67">
        <v>52</v>
      </c>
      <c r="P2646" s="26">
        <v>142.66720000000001</v>
      </c>
      <c r="Q2646" s="26">
        <v>2.7435999999999998</v>
      </c>
      <c r="R2646" s="27">
        <v>2.163064187699254E-2</v>
      </c>
      <c r="S2646" s="67">
        <v>0</v>
      </c>
      <c r="T2646" s="25" t="s">
        <v>417</v>
      </c>
      <c r="U2646" s="25" t="s">
        <v>417</v>
      </c>
      <c r="V2646" s="25" t="s">
        <v>417</v>
      </c>
      <c r="W2646" s="24">
        <v>1</v>
      </c>
      <c r="X2646" s="24">
        <v>1</v>
      </c>
    </row>
    <row r="2647" spans="1:24" hidden="1" x14ac:dyDescent="0.35">
      <c r="A2647" t="str">
        <f t="shared" si="41"/>
        <v>5490PANLIN9</v>
      </c>
      <c r="B2647" s="34">
        <v>5490</v>
      </c>
      <c r="C2647" s="31" t="s">
        <v>230</v>
      </c>
      <c r="D2647" s="31" t="s">
        <v>229</v>
      </c>
      <c r="E2647" s="31" t="s">
        <v>446</v>
      </c>
      <c r="F2647" s="32">
        <v>0</v>
      </c>
      <c r="G2647" s="68">
        <v>0</v>
      </c>
      <c r="H2647" s="32">
        <v>25.86</v>
      </c>
      <c r="I2647" s="32">
        <v>25.86</v>
      </c>
      <c r="J2647" s="68">
        <v>384</v>
      </c>
      <c r="K2647" s="68">
        <v>384</v>
      </c>
      <c r="L2647" s="68">
        <v>432</v>
      </c>
      <c r="M2647" s="68">
        <v>200</v>
      </c>
      <c r="N2647" s="68">
        <v>632</v>
      </c>
      <c r="O2647" s="68">
        <v>248</v>
      </c>
      <c r="P2647" s="32">
        <v>16.715199999999999</v>
      </c>
      <c r="Q2647" s="32">
        <v>6.7400000000000002E-2</v>
      </c>
      <c r="R2647" s="33">
        <v>2.5342931318642664E-3</v>
      </c>
      <c r="S2647" s="68">
        <v>0</v>
      </c>
      <c r="T2647" s="31" t="s">
        <v>417</v>
      </c>
      <c r="U2647" s="31" t="s">
        <v>417</v>
      </c>
      <c r="V2647" s="31" t="s">
        <v>417</v>
      </c>
      <c r="W2647" s="30">
        <v>1</v>
      </c>
      <c r="X2647" s="30">
        <v>1</v>
      </c>
    </row>
    <row r="2648" spans="1:24" hidden="1" x14ac:dyDescent="0.35">
      <c r="A2648" t="str">
        <f t="shared" si="41"/>
        <v>5490PPKSCSR</v>
      </c>
      <c r="B2648" s="28">
        <v>5490</v>
      </c>
      <c r="C2648" s="25" t="s">
        <v>119</v>
      </c>
      <c r="D2648" s="25" t="s">
        <v>190</v>
      </c>
      <c r="E2648" s="25" t="s">
        <v>446</v>
      </c>
      <c r="F2648" s="26">
        <v>0</v>
      </c>
      <c r="G2648" s="67">
        <v>0</v>
      </c>
      <c r="H2648" s="26">
        <v>58.6</v>
      </c>
      <c r="I2648" s="26">
        <v>58.6</v>
      </c>
      <c r="J2648" s="67">
        <v>15</v>
      </c>
      <c r="K2648" s="67">
        <v>15</v>
      </c>
      <c r="L2648" s="67">
        <v>6</v>
      </c>
      <c r="M2648" s="67">
        <v>12</v>
      </c>
      <c r="N2648" s="67">
        <v>18</v>
      </c>
      <c r="O2648" s="67">
        <v>3</v>
      </c>
      <c r="P2648" s="26">
        <v>11.7201</v>
      </c>
      <c r="Q2648" s="26">
        <v>3.9066999999999998</v>
      </c>
      <c r="R2648" s="27">
        <v>1.776955641258399E-3</v>
      </c>
      <c r="S2648" s="67">
        <v>0</v>
      </c>
      <c r="T2648" s="25" t="s">
        <v>417</v>
      </c>
      <c r="U2648" s="25" t="s">
        <v>417</v>
      </c>
      <c r="V2648" s="25" t="s">
        <v>417</v>
      </c>
      <c r="W2648" s="24">
        <v>1</v>
      </c>
      <c r="X2648" s="24">
        <v>1</v>
      </c>
    </row>
    <row r="2649" spans="1:24" hidden="1" x14ac:dyDescent="0.35">
      <c r="A2649" t="str">
        <f t="shared" si="41"/>
        <v>5490PPKSGAR</v>
      </c>
      <c r="B2649" s="34">
        <v>5490</v>
      </c>
      <c r="C2649" s="31" t="s">
        <v>123</v>
      </c>
      <c r="D2649" s="31" t="s">
        <v>191</v>
      </c>
      <c r="E2649" s="31" t="s">
        <v>446</v>
      </c>
      <c r="F2649" s="32">
        <v>0</v>
      </c>
      <c r="G2649" s="68">
        <v>0</v>
      </c>
      <c r="H2649" s="32">
        <v>68.97</v>
      </c>
      <c r="I2649" s="32">
        <v>68.97</v>
      </c>
      <c r="J2649" s="68">
        <v>18</v>
      </c>
      <c r="K2649" s="68">
        <v>18</v>
      </c>
      <c r="L2649" s="68">
        <v>0</v>
      </c>
      <c r="M2649" s="68">
        <v>42</v>
      </c>
      <c r="N2649" s="68">
        <v>42</v>
      </c>
      <c r="O2649" s="68">
        <v>24</v>
      </c>
      <c r="P2649" s="32">
        <v>91.960800000000006</v>
      </c>
      <c r="Q2649" s="32">
        <v>3.8317000000000001</v>
      </c>
      <c r="R2649" s="33">
        <v>1.3942736182680642E-2</v>
      </c>
      <c r="S2649" s="68">
        <v>0</v>
      </c>
      <c r="T2649" s="31" t="s">
        <v>417</v>
      </c>
      <c r="U2649" s="31" t="s">
        <v>417</v>
      </c>
      <c r="V2649" s="31" t="s">
        <v>417</v>
      </c>
      <c r="W2649" s="30">
        <v>1</v>
      </c>
      <c r="X2649" s="30">
        <v>1</v>
      </c>
    </row>
    <row r="2650" spans="1:24" hidden="1" x14ac:dyDescent="0.35">
      <c r="A2650" t="str">
        <f t="shared" si="41"/>
        <v>61182LTCKE</v>
      </c>
      <c r="B2650" s="28">
        <v>6118</v>
      </c>
      <c r="C2650" s="25" t="s">
        <v>469</v>
      </c>
      <c r="D2650" s="25" t="s">
        <v>470</v>
      </c>
      <c r="E2650" s="25" t="s">
        <v>461</v>
      </c>
      <c r="F2650" s="26">
        <v>0</v>
      </c>
      <c r="G2650" s="67">
        <v>0</v>
      </c>
      <c r="H2650" s="26">
        <v>30.87</v>
      </c>
      <c r="I2650" s="26">
        <v>30.87</v>
      </c>
      <c r="J2650" s="67">
        <v>22</v>
      </c>
      <c r="K2650" s="67">
        <v>22</v>
      </c>
      <c r="L2650" s="67">
        <v>79</v>
      </c>
      <c r="M2650" s="67">
        <v>0</v>
      </c>
      <c r="N2650" s="67">
        <v>79</v>
      </c>
      <c r="O2650" s="67">
        <v>57</v>
      </c>
      <c r="P2650" s="26">
        <v>79.942499999999995</v>
      </c>
      <c r="Q2650" s="26">
        <v>1.4025000000000001</v>
      </c>
      <c r="R2650" s="27">
        <v>1.5266554120886816E-2</v>
      </c>
      <c r="S2650" s="67">
        <v>0</v>
      </c>
      <c r="T2650" s="25" t="s">
        <v>417</v>
      </c>
      <c r="U2650" s="25" t="s">
        <v>417</v>
      </c>
      <c r="V2650" s="25" t="s">
        <v>417</v>
      </c>
      <c r="W2650" s="24">
        <v>1</v>
      </c>
      <c r="X2650" s="24">
        <v>1</v>
      </c>
    </row>
    <row r="2651" spans="1:24" hidden="1" x14ac:dyDescent="0.35">
      <c r="A2651" t="str">
        <f t="shared" si="41"/>
        <v>6118BVING</v>
      </c>
      <c r="B2651" s="34">
        <v>6118</v>
      </c>
      <c r="C2651" s="31" t="s">
        <v>169</v>
      </c>
      <c r="D2651" s="31" t="s">
        <v>168</v>
      </c>
      <c r="E2651" s="31" t="s">
        <v>446</v>
      </c>
      <c r="F2651" s="32">
        <v>0</v>
      </c>
      <c r="G2651" s="68">
        <v>0</v>
      </c>
      <c r="H2651" s="32">
        <v>0.52</v>
      </c>
      <c r="I2651" s="32">
        <v>0.52</v>
      </c>
      <c r="J2651" s="68">
        <v>2</v>
      </c>
      <c r="K2651" s="68">
        <v>2</v>
      </c>
      <c r="L2651" s="68">
        <v>37</v>
      </c>
      <c r="M2651" s="68">
        <v>0</v>
      </c>
      <c r="N2651" s="68">
        <v>37</v>
      </c>
      <c r="O2651" s="68">
        <v>35</v>
      </c>
      <c r="P2651" s="32">
        <v>9.1419999999999995</v>
      </c>
      <c r="Q2651" s="32">
        <v>0.26119999999999999</v>
      </c>
      <c r="R2651" s="33">
        <v>1.7458402948762834E-3</v>
      </c>
      <c r="S2651" s="68">
        <v>0</v>
      </c>
      <c r="T2651" s="31" t="s">
        <v>417</v>
      </c>
      <c r="U2651" s="31" t="s">
        <v>417</v>
      </c>
      <c r="V2651" s="31" t="s">
        <v>417</v>
      </c>
      <c r="W2651" s="30">
        <v>1</v>
      </c>
      <c r="X2651" s="30">
        <v>1</v>
      </c>
    </row>
    <row r="2652" spans="1:24" hidden="1" x14ac:dyDescent="0.35">
      <c r="A2652" t="str">
        <f t="shared" si="41"/>
        <v>6118MARBLBN</v>
      </c>
      <c r="B2652" s="28">
        <v>6118</v>
      </c>
      <c r="C2652" s="25" t="s">
        <v>14</v>
      </c>
      <c r="D2652" s="25" t="s">
        <v>474</v>
      </c>
      <c r="E2652" s="25" t="s">
        <v>446</v>
      </c>
      <c r="F2652" s="26">
        <v>0</v>
      </c>
      <c r="G2652" s="67">
        <v>0</v>
      </c>
      <c r="H2652" s="26">
        <v>87.79</v>
      </c>
      <c r="I2652" s="26">
        <v>87.79</v>
      </c>
      <c r="J2652" s="67">
        <v>32</v>
      </c>
      <c r="K2652" s="67">
        <v>32</v>
      </c>
      <c r="L2652" s="67">
        <v>33</v>
      </c>
      <c r="M2652" s="67">
        <v>22</v>
      </c>
      <c r="N2652" s="67">
        <v>55</v>
      </c>
      <c r="O2652" s="67">
        <v>23</v>
      </c>
      <c r="P2652" s="26">
        <v>63.102800000000002</v>
      </c>
      <c r="Q2652" s="26">
        <v>2.7435999999999998</v>
      </c>
      <c r="R2652" s="27">
        <v>1.2050690325915461E-2</v>
      </c>
      <c r="S2652" s="67">
        <v>0</v>
      </c>
      <c r="T2652" s="25" t="s">
        <v>417</v>
      </c>
      <c r="U2652" s="25" t="s">
        <v>417</v>
      </c>
      <c r="V2652" s="25" t="s">
        <v>417</v>
      </c>
      <c r="W2652" s="24">
        <v>1</v>
      </c>
      <c r="X2652" s="24">
        <v>1</v>
      </c>
    </row>
    <row r="2653" spans="1:24" hidden="1" x14ac:dyDescent="0.35">
      <c r="A2653" t="str">
        <f t="shared" si="41"/>
        <v>6118HOTCUP</v>
      </c>
      <c r="B2653" s="34">
        <v>6118</v>
      </c>
      <c r="C2653" s="31" t="s">
        <v>220</v>
      </c>
      <c r="D2653" s="31" t="s">
        <v>464</v>
      </c>
      <c r="E2653" s="31" t="s">
        <v>446</v>
      </c>
      <c r="F2653" s="32">
        <v>0</v>
      </c>
      <c r="G2653" s="68">
        <v>0</v>
      </c>
      <c r="H2653" s="32">
        <v>2.6</v>
      </c>
      <c r="I2653" s="32">
        <v>2.6</v>
      </c>
      <c r="J2653" s="68">
        <v>14</v>
      </c>
      <c r="K2653" s="68">
        <v>14</v>
      </c>
      <c r="L2653" s="68">
        <v>73</v>
      </c>
      <c r="M2653" s="68">
        <v>0</v>
      </c>
      <c r="N2653" s="68">
        <v>73</v>
      </c>
      <c r="O2653" s="68">
        <v>59</v>
      </c>
      <c r="P2653" s="32">
        <v>10.979900000000001</v>
      </c>
      <c r="Q2653" s="32">
        <v>0.18609999999999999</v>
      </c>
      <c r="R2653" s="33">
        <v>2.0968225611148659E-3</v>
      </c>
      <c r="S2653" s="68">
        <v>0</v>
      </c>
      <c r="T2653" s="31" t="s">
        <v>417</v>
      </c>
      <c r="U2653" s="31" t="s">
        <v>417</v>
      </c>
      <c r="V2653" s="31" t="s">
        <v>417</v>
      </c>
      <c r="W2653" s="30">
        <v>1</v>
      </c>
      <c r="X2653" s="30">
        <v>1</v>
      </c>
    </row>
    <row r="2654" spans="1:24" hidden="1" x14ac:dyDescent="0.35">
      <c r="A2654" t="str">
        <f t="shared" si="41"/>
        <v>6118SUBRL</v>
      </c>
      <c r="B2654" s="28">
        <v>6118</v>
      </c>
      <c r="C2654" s="25" t="s">
        <v>250</v>
      </c>
      <c r="D2654" s="25" t="s">
        <v>24</v>
      </c>
      <c r="E2654" s="25" t="s">
        <v>446</v>
      </c>
      <c r="F2654" s="26">
        <v>0</v>
      </c>
      <c r="G2654" s="67">
        <v>0</v>
      </c>
      <c r="H2654" s="26">
        <v>29.73</v>
      </c>
      <c r="I2654" s="26">
        <v>29.73</v>
      </c>
      <c r="J2654" s="67">
        <v>50</v>
      </c>
      <c r="K2654" s="67">
        <v>50</v>
      </c>
      <c r="L2654" s="67">
        <v>35</v>
      </c>
      <c r="M2654" s="67">
        <v>24</v>
      </c>
      <c r="N2654" s="67">
        <v>59</v>
      </c>
      <c r="O2654" s="67">
        <v>9</v>
      </c>
      <c r="P2654" s="26">
        <v>5.3513999999999999</v>
      </c>
      <c r="Q2654" s="26">
        <v>0.59460000000000002</v>
      </c>
      <c r="R2654" s="27">
        <v>1.0219524998907178E-3</v>
      </c>
      <c r="S2654" s="67">
        <v>0</v>
      </c>
      <c r="T2654" s="25" t="s">
        <v>417</v>
      </c>
      <c r="U2654" s="25" t="s">
        <v>417</v>
      </c>
      <c r="V2654" s="25" t="s">
        <v>417</v>
      </c>
      <c r="W2654" s="24">
        <v>1</v>
      </c>
      <c r="X2654" s="24">
        <v>1</v>
      </c>
    </row>
    <row r="2655" spans="1:24" hidden="1" x14ac:dyDescent="0.35">
      <c r="A2655" t="str">
        <f t="shared" si="41"/>
        <v>61652LTSPR</v>
      </c>
      <c r="B2655" s="34">
        <v>6165</v>
      </c>
      <c r="C2655" s="31" t="s">
        <v>136</v>
      </c>
      <c r="D2655" s="31" t="s">
        <v>157</v>
      </c>
      <c r="E2655" s="31" t="s">
        <v>461</v>
      </c>
      <c r="F2655" s="32">
        <v>0</v>
      </c>
      <c r="G2655" s="68">
        <v>0</v>
      </c>
      <c r="H2655" s="32">
        <v>33.67</v>
      </c>
      <c r="I2655" s="32">
        <v>33.67</v>
      </c>
      <c r="J2655" s="68">
        <v>24</v>
      </c>
      <c r="K2655" s="68">
        <v>24</v>
      </c>
      <c r="L2655" s="68">
        <v>34</v>
      </c>
      <c r="M2655" s="68">
        <v>40</v>
      </c>
      <c r="N2655" s="68">
        <v>74</v>
      </c>
      <c r="O2655" s="68">
        <v>50</v>
      </c>
      <c r="P2655" s="32">
        <v>70.125</v>
      </c>
      <c r="Q2655" s="32">
        <v>1.4025000000000001</v>
      </c>
      <c r="R2655" s="33">
        <v>1.038108861579993E-2</v>
      </c>
      <c r="S2655" s="68">
        <v>0</v>
      </c>
      <c r="T2655" s="31" t="s">
        <v>417</v>
      </c>
      <c r="U2655" s="31" t="s">
        <v>417</v>
      </c>
      <c r="V2655" s="31" t="s">
        <v>417</v>
      </c>
      <c r="W2655" s="30">
        <v>1</v>
      </c>
      <c r="X2655" s="30">
        <v>1</v>
      </c>
    </row>
    <row r="2656" spans="1:24" hidden="1" x14ac:dyDescent="0.35">
      <c r="A2656" t="str">
        <f t="shared" si="41"/>
        <v>6167PSLID</v>
      </c>
      <c r="B2656" s="28">
        <v>6167</v>
      </c>
      <c r="C2656" s="25" t="s">
        <v>228</v>
      </c>
      <c r="D2656" s="25" t="s">
        <v>227</v>
      </c>
      <c r="E2656" s="25" t="s">
        <v>446</v>
      </c>
      <c r="F2656" s="26">
        <v>0</v>
      </c>
      <c r="G2656" s="67">
        <v>0</v>
      </c>
      <c r="H2656" s="26">
        <v>9.4700000000000006</v>
      </c>
      <c r="I2656" s="26">
        <v>9.4700000000000006</v>
      </c>
      <c r="J2656" s="67">
        <v>125</v>
      </c>
      <c r="K2656" s="67">
        <v>125</v>
      </c>
      <c r="L2656" s="67">
        <v>2402</v>
      </c>
      <c r="M2656" s="67">
        <v>0</v>
      </c>
      <c r="N2656" s="67">
        <v>2402</v>
      </c>
      <c r="O2656" s="67">
        <v>2277</v>
      </c>
      <c r="P2656" s="26">
        <v>172.5966</v>
      </c>
      <c r="Q2656" s="26">
        <v>7.5800000000000006E-2</v>
      </c>
      <c r="R2656" s="27">
        <v>2.9302563021402991E-2</v>
      </c>
      <c r="S2656" s="67">
        <v>0</v>
      </c>
      <c r="T2656" s="25" t="s">
        <v>417</v>
      </c>
      <c r="U2656" s="25" t="s">
        <v>417</v>
      </c>
      <c r="V2656" s="25" t="s">
        <v>417</v>
      </c>
      <c r="W2656" s="24">
        <v>1</v>
      </c>
      <c r="X2656" s="24">
        <v>1</v>
      </c>
    </row>
    <row r="2657" spans="1:24" hidden="1" x14ac:dyDescent="0.35">
      <c r="A2657" t="str">
        <f t="shared" si="41"/>
        <v>6172BBQDC</v>
      </c>
      <c r="B2657" s="34">
        <v>6172</v>
      </c>
      <c r="C2657" s="31" t="s">
        <v>218</v>
      </c>
      <c r="D2657" s="31" t="s">
        <v>445</v>
      </c>
      <c r="E2657" s="31" t="s">
        <v>446</v>
      </c>
      <c r="F2657" s="32">
        <v>0</v>
      </c>
      <c r="G2657" s="68">
        <v>0</v>
      </c>
      <c r="H2657" s="32">
        <v>0</v>
      </c>
      <c r="I2657" s="32">
        <v>0</v>
      </c>
      <c r="J2657" s="68">
        <v>0</v>
      </c>
      <c r="K2657" s="68">
        <v>0</v>
      </c>
      <c r="L2657" s="68">
        <v>204</v>
      </c>
      <c r="M2657" s="68">
        <v>0</v>
      </c>
      <c r="N2657" s="68">
        <v>204</v>
      </c>
      <c r="O2657" s="68">
        <v>204</v>
      </c>
      <c r="P2657" s="32">
        <v>53.284799999999997</v>
      </c>
      <c r="Q2657" s="32">
        <v>0.26119999999999999</v>
      </c>
      <c r="R2657" s="33">
        <v>1.3725195290157796E-2</v>
      </c>
      <c r="S2657" s="68">
        <v>0</v>
      </c>
      <c r="T2657" s="31" t="s">
        <v>417</v>
      </c>
      <c r="U2657" s="31" t="s">
        <v>417</v>
      </c>
      <c r="V2657" s="31" t="s">
        <v>417</v>
      </c>
      <c r="W2657" s="30">
        <v>1</v>
      </c>
      <c r="X2657" s="30">
        <v>1</v>
      </c>
    </row>
    <row r="2658" spans="1:24" hidden="1" x14ac:dyDescent="0.35">
      <c r="A2658" t="str">
        <f t="shared" si="41"/>
        <v>61722LTDCKE</v>
      </c>
      <c r="B2658" s="28">
        <v>6172</v>
      </c>
      <c r="C2658" s="25" t="s">
        <v>135</v>
      </c>
      <c r="D2658" s="25" t="s">
        <v>155</v>
      </c>
      <c r="E2658" s="25" t="s">
        <v>461</v>
      </c>
      <c r="F2658" s="26">
        <v>0</v>
      </c>
      <c r="G2658" s="67">
        <v>0</v>
      </c>
      <c r="H2658" s="26">
        <v>12.63</v>
      </c>
      <c r="I2658" s="26">
        <v>12.63</v>
      </c>
      <c r="J2658" s="67">
        <v>9</v>
      </c>
      <c r="K2658" s="67">
        <v>9</v>
      </c>
      <c r="L2658" s="67">
        <v>10</v>
      </c>
      <c r="M2658" s="67">
        <v>8</v>
      </c>
      <c r="N2658" s="67">
        <v>18</v>
      </c>
      <c r="O2658" s="67">
        <v>9</v>
      </c>
      <c r="P2658" s="26">
        <v>12.6225</v>
      </c>
      <c r="Q2658" s="26">
        <v>1.4025000000000001</v>
      </c>
      <c r="R2658" s="27">
        <v>3.2513264110969132E-3</v>
      </c>
      <c r="S2658" s="67">
        <v>0</v>
      </c>
      <c r="T2658" s="25" t="s">
        <v>417</v>
      </c>
      <c r="U2658" s="25" t="s">
        <v>417</v>
      </c>
      <c r="V2658" s="25" t="s">
        <v>417</v>
      </c>
      <c r="W2658" s="24">
        <v>1</v>
      </c>
      <c r="X2658" s="24">
        <v>1</v>
      </c>
    </row>
    <row r="2659" spans="1:24" hidden="1" x14ac:dyDescent="0.35">
      <c r="A2659" t="str">
        <f t="shared" si="41"/>
        <v>61822LTORG</v>
      </c>
      <c r="B2659" s="34">
        <v>6182</v>
      </c>
      <c r="C2659" s="31" t="s">
        <v>137</v>
      </c>
      <c r="D2659" s="31" t="s">
        <v>156</v>
      </c>
      <c r="E2659" s="31" t="s">
        <v>461</v>
      </c>
      <c r="F2659" s="32">
        <v>0</v>
      </c>
      <c r="G2659" s="68">
        <v>0</v>
      </c>
      <c r="H2659" s="32">
        <v>14.03</v>
      </c>
      <c r="I2659" s="32">
        <v>14.03</v>
      </c>
      <c r="J2659" s="68">
        <v>10</v>
      </c>
      <c r="K2659" s="68">
        <v>10</v>
      </c>
      <c r="L2659" s="68">
        <v>28</v>
      </c>
      <c r="M2659" s="68">
        <v>0</v>
      </c>
      <c r="N2659" s="68">
        <v>28</v>
      </c>
      <c r="O2659" s="68">
        <v>18</v>
      </c>
      <c r="P2659" s="32">
        <v>25.245000000000001</v>
      </c>
      <c r="Q2659" s="32">
        <v>1.4025000000000001</v>
      </c>
      <c r="R2659" s="33">
        <v>4.1964236795785422E-3</v>
      </c>
      <c r="S2659" s="68">
        <v>0</v>
      </c>
      <c r="T2659" s="31" t="s">
        <v>417</v>
      </c>
      <c r="U2659" s="31" t="s">
        <v>417</v>
      </c>
      <c r="V2659" s="31" t="s">
        <v>417</v>
      </c>
      <c r="W2659" s="30">
        <v>1</v>
      </c>
      <c r="X2659" s="30">
        <v>1</v>
      </c>
    </row>
    <row r="2660" spans="1:24" hidden="1" x14ac:dyDescent="0.35">
      <c r="A2660" t="str">
        <f t="shared" si="41"/>
        <v>61822LTSPR</v>
      </c>
      <c r="B2660" s="28">
        <v>6182</v>
      </c>
      <c r="C2660" s="25" t="s">
        <v>136</v>
      </c>
      <c r="D2660" s="25" t="s">
        <v>157</v>
      </c>
      <c r="E2660" s="25" t="s">
        <v>461</v>
      </c>
      <c r="F2660" s="26">
        <v>0</v>
      </c>
      <c r="G2660" s="67">
        <v>0</v>
      </c>
      <c r="H2660" s="26">
        <v>29.47</v>
      </c>
      <c r="I2660" s="26">
        <v>29.47</v>
      </c>
      <c r="J2660" s="67">
        <v>21</v>
      </c>
      <c r="K2660" s="67">
        <v>21</v>
      </c>
      <c r="L2660" s="67">
        <v>40</v>
      </c>
      <c r="M2660" s="67">
        <v>8</v>
      </c>
      <c r="N2660" s="67">
        <v>48</v>
      </c>
      <c r="O2660" s="67">
        <v>27</v>
      </c>
      <c r="P2660" s="26">
        <v>37.8675</v>
      </c>
      <c r="Q2660" s="26">
        <v>1.4025000000000001</v>
      </c>
      <c r="R2660" s="27">
        <v>6.2946355193678125E-3</v>
      </c>
      <c r="S2660" s="67">
        <v>0</v>
      </c>
      <c r="T2660" s="25" t="s">
        <v>417</v>
      </c>
      <c r="U2660" s="25" t="s">
        <v>417</v>
      </c>
      <c r="V2660" s="25" t="s">
        <v>417</v>
      </c>
      <c r="W2660" s="24">
        <v>1</v>
      </c>
      <c r="X2660" s="24">
        <v>1</v>
      </c>
    </row>
    <row r="2661" spans="1:24" hidden="1" x14ac:dyDescent="0.35">
      <c r="A2661" t="str">
        <f t="shared" si="41"/>
        <v>61822LTDCKE</v>
      </c>
      <c r="B2661" s="34">
        <v>6182</v>
      </c>
      <c r="C2661" s="31" t="s">
        <v>135</v>
      </c>
      <c r="D2661" s="31" t="s">
        <v>155</v>
      </c>
      <c r="E2661" s="31" t="s">
        <v>461</v>
      </c>
      <c r="F2661" s="32">
        <v>0</v>
      </c>
      <c r="G2661" s="68">
        <v>0</v>
      </c>
      <c r="H2661" s="32">
        <v>9.82</v>
      </c>
      <c r="I2661" s="32">
        <v>9.82</v>
      </c>
      <c r="J2661" s="68">
        <v>7</v>
      </c>
      <c r="K2661" s="68">
        <v>7</v>
      </c>
      <c r="L2661" s="68">
        <v>23</v>
      </c>
      <c r="M2661" s="68">
        <v>8</v>
      </c>
      <c r="N2661" s="68">
        <v>31</v>
      </c>
      <c r="O2661" s="68">
        <v>24</v>
      </c>
      <c r="P2661" s="32">
        <v>33.659999999999997</v>
      </c>
      <c r="Q2661" s="32">
        <v>1.4025000000000001</v>
      </c>
      <c r="R2661" s="33">
        <v>5.5952315727713885E-3</v>
      </c>
      <c r="S2661" s="68">
        <v>0</v>
      </c>
      <c r="T2661" s="31" t="s">
        <v>417</v>
      </c>
      <c r="U2661" s="31" t="s">
        <v>417</v>
      </c>
      <c r="V2661" s="31" t="s">
        <v>417</v>
      </c>
      <c r="W2661" s="30">
        <v>1</v>
      </c>
      <c r="X2661" s="30">
        <v>1</v>
      </c>
    </row>
    <row r="2662" spans="1:24" hidden="1" x14ac:dyDescent="0.35">
      <c r="A2662" t="str">
        <f t="shared" si="41"/>
        <v>618220OZORG</v>
      </c>
      <c r="B2662" s="28">
        <v>6182</v>
      </c>
      <c r="C2662" s="25" t="s">
        <v>134</v>
      </c>
      <c r="D2662" s="25" t="s">
        <v>161</v>
      </c>
      <c r="E2662" s="25" t="s">
        <v>461</v>
      </c>
      <c r="F2662" s="26">
        <v>0</v>
      </c>
      <c r="G2662" s="67">
        <v>0</v>
      </c>
      <c r="H2662" s="26">
        <v>5.87</v>
      </c>
      <c r="I2662" s="26">
        <v>5.87</v>
      </c>
      <c r="J2662" s="67">
        <v>8</v>
      </c>
      <c r="K2662" s="67">
        <v>8</v>
      </c>
      <c r="L2662" s="67">
        <v>54</v>
      </c>
      <c r="M2662" s="67">
        <v>24</v>
      </c>
      <c r="N2662" s="67">
        <v>78</v>
      </c>
      <c r="O2662" s="67">
        <v>70</v>
      </c>
      <c r="P2662" s="26">
        <v>51.421999999999997</v>
      </c>
      <c r="Q2662" s="26">
        <v>0.73460000000000003</v>
      </c>
      <c r="R2662" s="27">
        <v>8.5477717746598441E-3</v>
      </c>
      <c r="S2662" s="67">
        <v>0</v>
      </c>
      <c r="T2662" s="25" t="s">
        <v>417</v>
      </c>
      <c r="U2662" s="25" t="s">
        <v>417</v>
      </c>
      <c r="V2662" s="25" t="s">
        <v>417</v>
      </c>
      <c r="W2662" s="24">
        <v>1</v>
      </c>
      <c r="X2662" s="24">
        <v>1</v>
      </c>
    </row>
    <row r="2663" spans="1:24" hidden="1" x14ac:dyDescent="0.35">
      <c r="A2663" t="str">
        <f t="shared" si="41"/>
        <v>6172GLUTEN</v>
      </c>
      <c r="B2663" s="34">
        <v>6172</v>
      </c>
      <c r="C2663" s="31" t="s">
        <v>211</v>
      </c>
      <c r="D2663" s="31" t="s">
        <v>210</v>
      </c>
      <c r="E2663" s="31" t="s">
        <v>446</v>
      </c>
      <c r="F2663" s="32">
        <v>0</v>
      </c>
      <c r="G2663" s="68">
        <v>0</v>
      </c>
      <c r="H2663" s="32">
        <v>8.1999999999999993</v>
      </c>
      <c r="I2663" s="32">
        <v>8.1999999999999993</v>
      </c>
      <c r="J2663" s="68">
        <v>4</v>
      </c>
      <c r="K2663" s="68">
        <v>4</v>
      </c>
      <c r="L2663" s="68">
        <v>0</v>
      </c>
      <c r="M2663" s="68">
        <v>10</v>
      </c>
      <c r="N2663" s="68">
        <v>0</v>
      </c>
      <c r="O2663" s="68">
        <v>6</v>
      </c>
      <c r="P2663" s="32">
        <v>12.3</v>
      </c>
      <c r="Q2663" s="32">
        <v>2.0499999999999998</v>
      </c>
      <c r="R2663" s="33">
        <v>3.1682562770047164E-3</v>
      </c>
      <c r="S2663" s="68">
        <v>0</v>
      </c>
      <c r="T2663" s="31" t="s">
        <v>417</v>
      </c>
      <c r="U2663" s="31" t="s">
        <v>417</v>
      </c>
      <c r="V2663" s="31" t="s">
        <v>417</v>
      </c>
      <c r="W2663" s="30">
        <v>1</v>
      </c>
      <c r="X2663" s="30">
        <v>1</v>
      </c>
    </row>
    <row r="2664" spans="1:24" hidden="1" x14ac:dyDescent="0.35">
      <c r="A2664" t="str">
        <f t="shared" si="41"/>
        <v>6165CAEPK</v>
      </c>
      <c r="B2664" s="28">
        <v>6165</v>
      </c>
      <c r="C2664" s="25" t="s">
        <v>185</v>
      </c>
      <c r="D2664" s="25" t="s">
        <v>184</v>
      </c>
      <c r="E2664" s="25" t="s">
        <v>446</v>
      </c>
      <c r="F2664" s="26">
        <v>0</v>
      </c>
      <c r="G2664" s="67">
        <v>0</v>
      </c>
      <c r="H2664" s="26">
        <v>6.72</v>
      </c>
      <c r="I2664" s="26">
        <v>6.72</v>
      </c>
      <c r="J2664" s="67">
        <v>24</v>
      </c>
      <c r="K2664" s="67">
        <v>24</v>
      </c>
      <c r="L2664" s="67">
        <v>54</v>
      </c>
      <c r="M2664" s="67">
        <v>0</v>
      </c>
      <c r="N2664" s="67">
        <v>54</v>
      </c>
      <c r="O2664" s="67">
        <v>30</v>
      </c>
      <c r="P2664" s="26">
        <v>8.391</v>
      </c>
      <c r="Q2664" s="26">
        <v>0.2797</v>
      </c>
      <c r="R2664" s="27">
        <v>1.2421777479526162E-3</v>
      </c>
      <c r="S2664" s="67">
        <v>0</v>
      </c>
      <c r="T2664" s="25" t="s">
        <v>417</v>
      </c>
      <c r="U2664" s="25" t="s">
        <v>417</v>
      </c>
      <c r="V2664" s="25" t="s">
        <v>417</v>
      </c>
      <c r="W2664" s="24">
        <v>1</v>
      </c>
      <c r="X2664" s="24">
        <v>1</v>
      </c>
    </row>
    <row r="2665" spans="1:24" hidden="1" x14ac:dyDescent="0.35">
      <c r="A2665" t="str">
        <f t="shared" si="41"/>
        <v>6165PPKSCSR</v>
      </c>
      <c r="B2665" s="34">
        <v>6165</v>
      </c>
      <c r="C2665" s="31" t="s">
        <v>119</v>
      </c>
      <c r="D2665" s="31" t="s">
        <v>190</v>
      </c>
      <c r="E2665" s="31" t="s">
        <v>446</v>
      </c>
      <c r="F2665" s="32">
        <v>0</v>
      </c>
      <c r="G2665" s="68">
        <v>0</v>
      </c>
      <c r="H2665" s="32">
        <v>74.23</v>
      </c>
      <c r="I2665" s="32">
        <v>74.23</v>
      </c>
      <c r="J2665" s="68">
        <v>19</v>
      </c>
      <c r="K2665" s="68">
        <v>19</v>
      </c>
      <c r="L2665" s="68">
        <v>11</v>
      </c>
      <c r="M2665" s="68">
        <v>12</v>
      </c>
      <c r="N2665" s="68">
        <v>23</v>
      </c>
      <c r="O2665" s="68">
        <v>4</v>
      </c>
      <c r="P2665" s="32">
        <v>15.626799999999999</v>
      </c>
      <c r="Q2665" s="32">
        <v>3.9066999999999998</v>
      </c>
      <c r="R2665" s="33">
        <v>2.3133432524974308E-3</v>
      </c>
      <c r="S2665" s="68">
        <v>0</v>
      </c>
      <c r="T2665" s="31" t="s">
        <v>417</v>
      </c>
      <c r="U2665" s="31" t="s">
        <v>417</v>
      </c>
      <c r="V2665" s="31" t="s">
        <v>417</v>
      </c>
      <c r="W2665" s="30">
        <v>1</v>
      </c>
      <c r="X2665" s="30">
        <v>1</v>
      </c>
    </row>
    <row r="2666" spans="1:24" hidden="1" x14ac:dyDescent="0.35">
      <c r="A2666" t="str">
        <f t="shared" si="41"/>
        <v>6165PPKSGAR</v>
      </c>
      <c r="B2666" s="28">
        <v>6165</v>
      </c>
      <c r="C2666" s="25" t="s">
        <v>123</v>
      </c>
      <c r="D2666" s="25" t="s">
        <v>191</v>
      </c>
      <c r="E2666" s="25" t="s">
        <v>446</v>
      </c>
      <c r="F2666" s="26">
        <v>0</v>
      </c>
      <c r="G2666" s="67">
        <v>0</v>
      </c>
      <c r="H2666" s="26">
        <v>61.32</v>
      </c>
      <c r="I2666" s="26">
        <v>61.32</v>
      </c>
      <c r="J2666" s="67">
        <v>16</v>
      </c>
      <c r="K2666" s="67">
        <v>16</v>
      </c>
      <c r="L2666" s="67">
        <v>6</v>
      </c>
      <c r="M2666" s="67">
        <v>12</v>
      </c>
      <c r="N2666" s="67">
        <v>18</v>
      </c>
      <c r="O2666" s="67">
        <v>2</v>
      </c>
      <c r="P2666" s="26">
        <v>7.6634000000000002</v>
      </c>
      <c r="Q2666" s="26">
        <v>3.8317000000000001</v>
      </c>
      <c r="R2666" s="27">
        <v>1.1344660891026194E-3</v>
      </c>
      <c r="S2666" s="67">
        <v>0</v>
      </c>
      <c r="T2666" s="25" t="s">
        <v>417</v>
      </c>
      <c r="U2666" s="25" t="s">
        <v>417</v>
      </c>
      <c r="V2666" s="25" t="s">
        <v>417</v>
      </c>
      <c r="W2666" s="24">
        <v>1</v>
      </c>
      <c r="X2666" s="24">
        <v>1</v>
      </c>
    </row>
    <row r="2667" spans="1:24" hidden="1" x14ac:dyDescent="0.35">
      <c r="A2667" t="str">
        <f t="shared" si="41"/>
        <v>6167COBAGL</v>
      </c>
      <c r="B2667" s="34">
        <v>6167</v>
      </c>
      <c r="C2667" s="31" t="s">
        <v>217</v>
      </c>
      <c r="D2667" s="31" t="s">
        <v>216</v>
      </c>
      <c r="E2667" s="31" t="s">
        <v>446</v>
      </c>
      <c r="F2667" s="32">
        <v>0</v>
      </c>
      <c r="G2667" s="68">
        <v>0</v>
      </c>
      <c r="H2667" s="32">
        <v>2.73</v>
      </c>
      <c r="I2667" s="32">
        <v>2.73</v>
      </c>
      <c r="J2667" s="68">
        <v>27</v>
      </c>
      <c r="K2667" s="68">
        <v>27</v>
      </c>
      <c r="L2667" s="68">
        <v>1980</v>
      </c>
      <c r="M2667" s="68">
        <v>0</v>
      </c>
      <c r="N2667" s="68">
        <v>1980</v>
      </c>
      <c r="O2667" s="68">
        <v>1953</v>
      </c>
      <c r="P2667" s="32">
        <v>198.2295</v>
      </c>
      <c r="Q2667" s="32">
        <v>0.10150000000000001</v>
      </c>
      <c r="R2667" s="33">
        <v>3.3654384944148401E-2</v>
      </c>
      <c r="S2667" s="68">
        <v>0</v>
      </c>
      <c r="T2667" s="31" t="s">
        <v>417</v>
      </c>
      <c r="U2667" s="31" t="s">
        <v>417</v>
      </c>
      <c r="V2667" s="31" t="s">
        <v>417</v>
      </c>
      <c r="W2667" s="30">
        <v>1</v>
      </c>
      <c r="X2667" s="30">
        <v>1</v>
      </c>
    </row>
    <row r="2668" spans="1:24" hidden="1" x14ac:dyDescent="0.35">
      <c r="A2668" t="str">
        <f t="shared" si="41"/>
        <v>61672LTORG</v>
      </c>
      <c r="B2668" s="28">
        <v>6167</v>
      </c>
      <c r="C2668" s="25" t="s">
        <v>137</v>
      </c>
      <c r="D2668" s="25" t="s">
        <v>156</v>
      </c>
      <c r="E2668" s="25" t="s">
        <v>461</v>
      </c>
      <c r="F2668" s="26">
        <v>0</v>
      </c>
      <c r="G2668" s="67">
        <v>0</v>
      </c>
      <c r="H2668" s="26">
        <v>29.47</v>
      </c>
      <c r="I2668" s="26">
        <v>29.47</v>
      </c>
      <c r="J2668" s="67">
        <v>21</v>
      </c>
      <c r="K2668" s="67">
        <v>21</v>
      </c>
      <c r="L2668" s="67">
        <v>61</v>
      </c>
      <c r="M2668" s="67">
        <v>16</v>
      </c>
      <c r="N2668" s="67">
        <v>77</v>
      </c>
      <c r="O2668" s="67">
        <v>56</v>
      </c>
      <c r="P2668" s="26">
        <v>78.540000000000006</v>
      </c>
      <c r="Q2668" s="26">
        <v>1.4025000000000001</v>
      </c>
      <c r="R2668" s="27">
        <v>1.3334117240438056E-2</v>
      </c>
      <c r="S2668" s="67">
        <v>0</v>
      </c>
      <c r="T2668" s="25" t="s">
        <v>417</v>
      </c>
      <c r="U2668" s="25" t="s">
        <v>417</v>
      </c>
      <c r="V2668" s="25" t="s">
        <v>417</v>
      </c>
      <c r="W2668" s="24">
        <v>1</v>
      </c>
      <c r="X2668" s="24">
        <v>1</v>
      </c>
    </row>
    <row r="2669" spans="1:24" hidden="1" x14ac:dyDescent="0.35">
      <c r="A2669" t="str">
        <f t="shared" si="41"/>
        <v>61672LTDCKE</v>
      </c>
      <c r="B2669" s="34">
        <v>6167</v>
      </c>
      <c r="C2669" s="31" t="s">
        <v>135</v>
      </c>
      <c r="D2669" s="31" t="s">
        <v>155</v>
      </c>
      <c r="E2669" s="31" t="s">
        <v>461</v>
      </c>
      <c r="F2669" s="32">
        <v>0</v>
      </c>
      <c r="G2669" s="68">
        <v>0</v>
      </c>
      <c r="H2669" s="32">
        <v>26.66</v>
      </c>
      <c r="I2669" s="32">
        <v>26.66</v>
      </c>
      <c r="J2669" s="68">
        <v>19</v>
      </c>
      <c r="K2669" s="68">
        <v>19</v>
      </c>
      <c r="L2669" s="68">
        <v>94</v>
      </c>
      <c r="M2669" s="68">
        <v>0</v>
      </c>
      <c r="N2669" s="68">
        <v>94</v>
      </c>
      <c r="O2669" s="68">
        <v>75</v>
      </c>
      <c r="P2669" s="32">
        <v>105.1875</v>
      </c>
      <c r="Q2669" s="32">
        <v>1.4025000000000001</v>
      </c>
      <c r="R2669" s="33">
        <v>1.7858192732729539E-2</v>
      </c>
      <c r="S2669" s="68">
        <v>0</v>
      </c>
      <c r="T2669" s="31" t="s">
        <v>417</v>
      </c>
      <c r="U2669" s="31" t="s">
        <v>417</v>
      </c>
      <c r="V2669" s="31" t="s">
        <v>417</v>
      </c>
      <c r="W2669" s="30">
        <v>1</v>
      </c>
      <c r="X2669" s="30">
        <v>1</v>
      </c>
    </row>
    <row r="2670" spans="1:24" hidden="1" x14ac:dyDescent="0.35">
      <c r="A2670" t="str">
        <f t="shared" si="41"/>
        <v>6167FPBOWL</v>
      </c>
      <c r="B2670" s="28">
        <v>6167</v>
      </c>
      <c r="C2670" s="25" t="s">
        <v>164</v>
      </c>
      <c r="D2670" s="25" t="s">
        <v>163</v>
      </c>
      <c r="E2670" s="25" t="s">
        <v>446</v>
      </c>
      <c r="F2670" s="26">
        <v>0</v>
      </c>
      <c r="G2670" s="67">
        <v>0</v>
      </c>
      <c r="H2670" s="26">
        <v>16.829999999999998</v>
      </c>
      <c r="I2670" s="26">
        <v>16.829999999999998</v>
      </c>
      <c r="J2670" s="67">
        <v>125</v>
      </c>
      <c r="K2670" s="67">
        <v>125</v>
      </c>
      <c r="L2670" s="67">
        <v>429</v>
      </c>
      <c r="M2670" s="67">
        <v>250</v>
      </c>
      <c r="N2670" s="67">
        <v>679</v>
      </c>
      <c r="O2670" s="67">
        <v>554</v>
      </c>
      <c r="P2670" s="26">
        <v>74.623800000000003</v>
      </c>
      <c r="Q2670" s="26">
        <v>0.13469999999999999</v>
      </c>
      <c r="R2670" s="27">
        <v>1.2669244946867856E-2</v>
      </c>
      <c r="S2670" s="67">
        <v>0</v>
      </c>
      <c r="T2670" s="25" t="s">
        <v>417</v>
      </c>
      <c r="U2670" s="25" t="s">
        <v>417</v>
      </c>
      <c r="V2670" s="25" t="s">
        <v>417</v>
      </c>
      <c r="W2670" s="24">
        <v>1</v>
      </c>
      <c r="X2670" s="24">
        <v>1</v>
      </c>
    </row>
    <row r="2671" spans="1:24" hidden="1" x14ac:dyDescent="0.35">
      <c r="A2671" t="str">
        <f t="shared" si="41"/>
        <v>6167PANLIN9</v>
      </c>
      <c r="B2671" s="34">
        <v>6167</v>
      </c>
      <c r="C2671" s="31" t="s">
        <v>230</v>
      </c>
      <c r="D2671" s="31" t="s">
        <v>229</v>
      </c>
      <c r="E2671" s="31" t="s">
        <v>446</v>
      </c>
      <c r="F2671" s="32">
        <v>0</v>
      </c>
      <c r="G2671" s="68">
        <v>0</v>
      </c>
      <c r="H2671" s="32">
        <v>18.649999999999999</v>
      </c>
      <c r="I2671" s="32">
        <v>18.649999999999999</v>
      </c>
      <c r="J2671" s="68">
        <v>277</v>
      </c>
      <c r="K2671" s="68">
        <v>277</v>
      </c>
      <c r="L2671" s="68">
        <v>1000</v>
      </c>
      <c r="M2671" s="68">
        <v>0</v>
      </c>
      <c r="N2671" s="68">
        <v>1000</v>
      </c>
      <c r="O2671" s="68">
        <v>723</v>
      </c>
      <c r="P2671" s="32">
        <v>48.730200000000004</v>
      </c>
      <c r="Q2671" s="32">
        <v>6.7400000000000002E-2</v>
      </c>
      <c r="R2671" s="33">
        <v>8.2731627189966198E-3</v>
      </c>
      <c r="S2671" s="68">
        <v>0</v>
      </c>
      <c r="T2671" s="31" t="s">
        <v>417</v>
      </c>
      <c r="U2671" s="31" t="s">
        <v>417</v>
      </c>
      <c r="V2671" s="31" t="s">
        <v>417</v>
      </c>
      <c r="W2671" s="30">
        <v>1</v>
      </c>
      <c r="X2671" s="30">
        <v>1</v>
      </c>
    </row>
    <row r="2672" spans="1:24" hidden="1" x14ac:dyDescent="0.35">
      <c r="A2672" t="str">
        <f t="shared" si="41"/>
        <v>6167MARBLBN</v>
      </c>
      <c r="B2672" s="28">
        <v>6167</v>
      </c>
      <c r="C2672" s="25" t="s">
        <v>14</v>
      </c>
      <c r="D2672" s="25" t="s">
        <v>474</v>
      </c>
      <c r="E2672" s="25" t="s">
        <v>446</v>
      </c>
      <c r="F2672" s="26">
        <v>0</v>
      </c>
      <c r="G2672" s="67">
        <v>0</v>
      </c>
      <c r="H2672" s="26">
        <v>153.65</v>
      </c>
      <c r="I2672" s="26">
        <v>153.65</v>
      </c>
      <c r="J2672" s="67">
        <v>56</v>
      </c>
      <c r="K2672" s="67">
        <v>56</v>
      </c>
      <c r="L2672" s="67">
        <v>52</v>
      </c>
      <c r="M2672" s="67">
        <v>22</v>
      </c>
      <c r="N2672" s="67">
        <v>74</v>
      </c>
      <c r="O2672" s="67">
        <v>18</v>
      </c>
      <c r="P2672" s="26">
        <v>49.384799999999998</v>
      </c>
      <c r="Q2672" s="26">
        <v>2.7435999999999998</v>
      </c>
      <c r="R2672" s="27">
        <v>8.3842973401526012E-3</v>
      </c>
      <c r="S2672" s="67">
        <v>0</v>
      </c>
      <c r="T2672" s="25" t="s">
        <v>417</v>
      </c>
      <c r="U2672" s="25" t="s">
        <v>417</v>
      </c>
      <c r="V2672" s="25" t="s">
        <v>417</v>
      </c>
      <c r="W2672" s="24">
        <v>1</v>
      </c>
      <c r="X2672" s="24">
        <v>1</v>
      </c>
    </row>
    <row r="2673" spans="1:24" hidden="1" x14ac:dyDescent="0.35">
      <c r="A2673" t="str">
        <f t="shared" si="41"/>
        <v>54652LTDCKE</v>
      </c>
      <c r="B2673" s="34">
        <v>5465</v>
      </c>
      <c r="C2673" s="31" t="s">
        <v>135</v>
      </c>
      <c r="D2673" s="31" t="s">
        <v>155</v>
      </c>
      <c r="E2673" s="31" t="s">
        <v>461</v>
      </c>
      <c r="F2673" s="32">
        <v>0</v>
      </c>
      <c r="G2673" s="68">
        <v>0</v>
      </c>
      <c r="H2673" s="32">
        <v>15.14</v>
      </c>
      <c r="I2673" s="32">
        <v>15.14</v>
      </c>
      <c r="J2673" s="68">
        <v>11</v>
      </c>
      <c r="K2673" s="68">
        <v>11</v>
      </c>
      <c r="L2673" s="68">
        <v>63</v>
      </c>
      <c r="M2673" s="68">
        <v>0</v>
      </c>
      <c r="N2673" s="68">
        <v>63</v>
      </c>
      <c r="O2673" s="68">
        <v>52</v>
      </c>
      <c r="P2673" s="32">
        <v>71.5</v>
      </c>
      <c r="Q2673" s="32">
        <v>1.375</v>
      </c>
      <c r="R2673" s="33">
        <v>8.7374967338259592E-3</v>
      </c>
      <c r="S2673" s="68">
        <v>0</v>
      </c>
      <c r="T2673" s="31" t="s">
        <v>417</v>
      </c>
      <c r="U2673" s="31" t="s">
        <v>417</v>
      </c>
      <c r="V2673" s="31" t="s">
        <v>417</v>
      </c>
      <c r="W2673" s="30">
        <v>1</v>
      </c>
      <c r="X2673" s="30">
        <v>1</v>
      </c>
    </row>
    <row r="2674" spans="1:24" hidden="1" x14ac:dyDescent="0.35">
      <c r="A2674" t="str">
        <f t="shared" si="41"/>
        <v>5465BVING</v>
      </c>
      <c r="B2674" s="28">
        <v>5465</v>
      </c>
      <c r="C2674" s="25" t="s">
        <v>169</v>
      </c>
      <c r="D2674" s="25" t="s">
        <v>168</v>
      </c>
      <c r="E2674" s="25" t="s">
        <v>446</v>
      </c>
      <c r="F2674" s="26">
        <v>0</v>
      </c>
      <c r="G2674" s="67">
        <v>0</v>
      </c>
      <c r="H2674" s="26">
        <v>1.04</v>
      </c>
      <c r="I2674" s="26">
        <v>1.04</v>
      </c>
      <c r="J2674" s="67">
        <v>4</v>
      </c>
      <c r="K2674" s="67">
        <v>4</v>
      </c>
      <c r="L2674" s="67">
        <v>90</v>
      </c>
      <c r="M2674" s="67">
        <v>0</v>
      </c>
      <c r="N2674" s="67">
        <v>90</v>
      </c>
      <c r="O2674" s="67">
        <v>86</v>
      </c>
      <c r="P2674" s="26">
        <v>22.463200000000001</v>
      </c>
      <c r="Q2674" s="26">
        <v>0.26119999999999999</v>
      </c>
      <c r="R2674" s="27">
        <v>2.7450648479899202E-3</v>
      </c>
      <c r="S2674" s="67">
        <v>0</v>
      </c>
      <c r="T2674" s="25" t="s">
        <v>417</v>
      </c>
      <c r="U2674" s="25" t="s">
        <v>417</v>
      </c>
      <c r="V2674" s="25" t="s">
        <v>417</v>
      </c>
      <c r="W2674" s="24">
        <v>1</v>
      </c>
      <c r="X2674" s="24">
        <v>1</v>
      </c>
    </row>
    <row r="2675" spans="1:24" hidden="1" x14ac:dyDescent="0.35">
      <c r="A2675" t="str">
        <f t="shared" si="41"/>
        <v>5465CAEPK</v>
      </c>
      <c r="B2675" s="34">
        <v>5465</v>
      </c>
      <c r="C2675" s="31" t="s">
        <v>185</v>
      </c>
      <c r="D2675" s="31" t="s">
        <v>184</v>
      </c>
      <c r="E2675" s="31" t="s">
        <v>446</v>
      </c>
      <c r="F2675" s="32">
        <v>0</v>
      </c>
      <c r="G2675" s="68">
        <v>0</v>
      </c>
      <c r="H2675" s="32">
        <v>1.68</v>
      </c>
      <c r="I2675" s="32">
        <v>1.68</v>
      </c>
      <c r="J2675" s="68">
        <v>6</v>
      </c>
      <c r="K2675" s="68">
        <v>6</v>
      </c>
      <c r="L2675" s="68">
        <v>72</v>
      </c>
      <c r="M2675" s="68">
        <v>0</v>
      </c>
      <c r="N2675" s="68">
        <v>72</v>
      </c>
      <c r="O2675" s="68">
        <v>66</v>
      </c>
      <c r="P2675" s="32">
        <v>18.4602</v>
      </c>
      <c r="Q2675" s="32">
        <v>0.2797</v>
      </c>
      <c r="R2675" s="33">
        <v>2.2558872336471882E-3</v>
      </c>
      <c r="S2675" s="68">
        <v>0</v>
      </c>
      <c r="T2675" s="31" t="s">
        <v>417</v>
      </c>
      <c r="U2675" s="31" t="s">
        <v>417</v>
      </c>
      <c r="V2675" s="31" t="s">
        <v>417</v>
      </c>
      <c r="W2675" s="30">
        <v>1</v>
      </c>
      <c r="X2675" s="30">
        <v>1</v>
      </c>
    </row>
    <row r="2676" spans="1:24" hidden="1" x14ac:dyDescent="0.35">
      <c r="A2676" t="str">
        <f t="shared" si="41"/>
        <v>5465SREDPEPS</v>
      </c>
      <c r="B2676" s="28">
        <v>5465</v>
      </c>
      <c r="C2676" s="25" t="s">
        <v>248</v>
      </c>
      <c r="D2676" s="25" t="s">
        <v>247</v>
      </c>
      <c r="E2676" s="25" t="s">
        <v>446</v>
      </c>
      <c r="F2676" s="26">
        <v>0</v>
      </c>
      <c r="G2676" s="67">
        <v>0</v>
      </c>
      <c r="H2676" s="26">
        <v>3.28</v>
      </c>
      <c r="I2676" s="26">
        <v>3.28</v>
      </c>
      <c r="J2676" s="67">
        <v>3</v>
      </c>
      <c r="K2676" s="67">
        <v>3</v>
      </c>
      <c r="L2676" s="67">
        <v>13</v>
      </c>
      <c r="M2676" s="67">
        <v>0</v>
      </c>
      <c r="N2676" s="67">
        <v>13</v>
      </c>
      <c r="O2676" s="67">
        <v>10</v>
      </c>
      <c r="P2676" s="26">
        <v>10.946</v>
      </c>
      <c r="Q2676" s="26">
        <v>1.0946</v>
      </c>
      <c r="R2676" s="27">
        <v>1.337631318160265E-3</v>
      </c>
      <c r="S2676" s="67">
        <v>0</v>
      </c>
      <c r="T2676" s="25" t="s">
        <v>417</v>
      </c>
      <c r="U2676" s="25" t="s">
        <v>417</v>
      </c>
      <c r="V2676" s="25" t="s">
        <v>417</v>
      </c>
      <c r="W2676" s="24">
        <v>1</v>
      </c>
      <c r="X2676" s="24">
        <v>1</v>
      </c>
    </row>
    <row r="2677" spans="1:24" hidden="1" x14ac:dyDescent="0.35">
      <c r="A2677" t="str">
        <f t="shared" si="41"/>
        <v>54682LTSPR</v>
      </c>
      <c r="B2677" s="34">
        <v>5468</v>
      </c>
      <c r="C2677" s="31" t="s">
        <v>136</v>
      </c>
      <c r="D2677" s="31" t="s">
        <v>157</v>
      </c>
      <c r="E2677" s="31" t="s">
        <v>461</v>
      </c>
      <c r="F2677" s="32">
        <v>0</v>
      </c>
      <c r="G2677" s="68">
        <v>0</v>
      </c>
      <c r="H2677" s="32">
        <v>16.829999999999998</v>
      </c>
      <c r="I2677" s="32">
        <v>16.829999999999998</v>
      </c>
      <c r="J2677" s="68">
        <v>12</v>
      </c>
      <c r="K2677" s="68">
        <v>12</v>
      </c>
      <c r="L2677" s="68">
        <v>4</v>
      </c>
      <c r="M2677" s="68">
        <v>8</v>
      </c>
      <c r="N2677" s="68">
        <v>12</v>
      </c>
      <c r="O2677" s="68">
        <v>0</v>
      </c>
      <c r="P2677" s="32">
        <v>0</v>
      </c>
      <c r="Q2677" s="32">
        <v>0</v>
      </c>
      <c r="R2677" s="33">
        <v>0</v>
      </c>
      <c r="S2677" s="68">
        <v>0</v>
      </c>
      <c r="T2677" s="31" t="s">
        <v>417</v>
      </c>
      <c r="U2677" s="31" t="s">
        <v>417</v>
      </c>
      <c r="V2677" s="31" t="s">
        <v>417</v>
      </c>
      <c r="W2677" s="30">
        <v>1</v>
      </c>
      <c r="X2677" s="30">
        <v>1</v>
      </c>
    </row>
    <row r="2678" spans="1:24" hidden="1" x14ac:dyDescent="0.35">
      <c r="A2678" t="str">
        <f t="shared" si="41"/>
        <v>546820OZDIET</v>
      </c>
      <c r="B2678" s="28">
        <v>5468</v>
      </c>
      <c r="C2678" s="25" t="s">
        <v>131</v>
      </c>
      <c r="D2678" s="25" t="s">
        <v>160</v>
      </c>
      <c r="E2678" s="25" t="s">
        <v>461</v>
      </c>
      <c r="F2678" s="26">
        <v>0</v>
      </c>
      <c r="G2678" s="67">
        <v>0</v>
      </c>
      <c r="H2678" s="26">
        <v>6.61</v>
      </c>
      <c r="I2678" s="26">
        <v>6.61</v>
      </c>
      <c r="J2678" s="67">
        <v>9</v>
      </c>
      <c r="K2678" s="67">
        <v>9</v>
      </c>
      <c r="L2678" s="67">
        <v>13</v>
      </c>
      <c r="M2678" s="67">
        <v>0</v>
      </c>
      <c r="N2678" s="67">
        <v>13</v>
      </c>
      <c r="O2678" s="67">
        <v>4</v>
      </c>
      <c r="P2678" s="26">
        <v>2.9384000000000001</v>
      </c>
      <c r="Q2678" s="26">
        <v>0.73460000000000003</v>
      </c>
      <c r="R2678" s="27">
        <v>4.6624249769901461E-4</v>
      </c>
      <c r="S2678" s="67">
        <v>0</v>
      </c>
      <c r="T2678" s="25" t="s">
        <v>417</v>
      </c>
      <c r="U2678" s="25" t="s">
        <v>417</v>
      </c>
      <c r="V2678" s="25" t="s">
        <v>417</v>
      </c>
      <c r="W2678" s="24">
        <v>1</v>
      </c>
      <c r="X2678" s="24">
        <v>1</v>
      </c>
    </row>
    <row r="2679" spans="1:24" hidden="1" x14ac:dyDescent="0.35">
      <c r="A2679" t="str">
        <f t="shared" si="41"/>
        <v>5468ICINGCU</v>
      </c>
      <c r="B2679" s="34">
        <v>5468</v>
      </c>
      <c r="C2679" s="31" t="s">
        <v>222</v>
      </c>
      <c r="D2679" s="31" t="s">
        <v>489</v>
      </c>
      <c r="E2679" s="31" t="s">
        <v>446</v>
      </c>
      <c r="F2679" s="32">
        <v>0</v>
      </c>
      <c r="G2679" s="68">
        <v>0</v>
      </c>
      <c r="H2679" s="32">
        <v>17.510000000000002</v>
      </c>
      <c r="I2679" s="32">
        <v>17.510000000000002</v>
      </c>
      <c r="J2679" s="68">
        <v>58</v>
      </c>
      <c r="K2679" s="68">
        <v>58</v>
      </c>
      <c r="L2679" s="68">
        <v>243</v>
      </c>
      <c r="M2679" s="68">
        <v>0</v>
      </c>
      <c r="N2679" s="68">
        <v>243</v>
      </c>
      <c r="O2679" s="68">
        <v>185</v>
      </c>
      <c r="P2679" s="32">
        <v>55.87</v>
      </c>
      <c r="Q2679" s="32">
        <v>0.30199999999999999</v>
      </c>
      <c r="R2679" s="33">
        <v>8.8650178146079308E-3</v>
      </c>
      <c r="S2679" s="68">
        <v>0</v>
      </c>
      <c r="T2679" s="31" t="s">
        <v>417</v>
      </c>
      <c r="U2679" s="31" t="s">
        <v>417</v>
      </c>
      <c r="V2679" s="31" t="s">
        <v>417</v>
      </c>
      <c r="W2679" s="30">
        <v>1</v>
      </c>
      <c r="X2679" s="30">
        <v>1</v>
      </c>
    </row>
    <row r="2680" spans="1:24" hidden="1" x14ac:dyDescent="0.35">
      <c r="A2680" t="str">
        <f t="shared" si="41"/>
        <v>5468GARSAUC</v>
      </c>
      <c r="B2680" s="28">
        <v>5468</v>
      </c>
      <c r="C2680" s="25" t="s">
        <v>206</v>
      </c>
      <c r="D2680" s="25" t="s">
        <v>460</v>
      </c>
      <c r="E2680" s="25" t="s">
        <v>446</v>
      </c>
      <c r="F2680" s="26">
        <v>0</v>
      </c>
      <c r="G2680" s="67">
        <v>0</v>
      </c>
      <c r="H2680" s="26">
        <v>24.52</v>
      </c>
      <c r="I2680" s="26">
        <v>24.52</v>
      </c>
      <c r="J2680" s="67">
        <v>110</v>
      </c>
      <c r="K2680" s="67">
        <v>110</v>
      </c>
      <c r="L2680" s="67">
        <v>350</v>
      </c>
      <c r="M2680" s="67">
        <v>0</v>
      </c>
      <c r="N2680" s="67">
        <v>350</v>
      </c>
      <c r="O2680" s="67">
        <v>240</v>
      </c>
      <c r="P2680" s="26">
        <v>53.472000000000001</v>
      </c>
      <c r="Q2680" s="26">
        <v>0.2228</v>
      </c>
      <c r="R2680" s="27">
        <v>8.484521793139705E-3</v>
      </c>
      <c r="S2680" s="67">
        <v>0</v>
      </c>
      <c r="T2680" s="25" t="s">
        <v>417</v>
      </c>
      <c r="U2680" s="25" t="s">
        <v>417</v>
      </c>
      <c r="V2680" s="25" t="s">
        <v>417</v>
      </c>
      <c r="W2680" s="24">
        <v>1</v>
      </c>
      <c r="X2680" s="24">
        <v>1</v>
      </c>
    </row>
    <row r="2681" spans="1:24" hidden="1" x14ac:dyDescent="0.35">
      <c r="A2681" t="str">
        <f t="shared" si="41"/>
        <v>5468GLUTEN</v>
      </c>
      <c r="B2681" s="34">
        <v>5468</v>
      </c>
      <c r="C2681" s="31" t="s">
        <v>211</v>
      </c>
      <c r="D2681" s="31" t="s">
        <v>210</v>
      </c>
      <c r="E2681" s="31" t="s">
        <v>446</v>
      </c>
      <c r="F2681" s="32">
        <v>0</v>
      </c>
      <c r="G2681" s="68">
        <v>0</v>
      </c>
      <c r="H2681" s="32">
        <v>16.399999999999999</v>
      </c>
      <c r="I2681" s="32">
        <v>16.399999999999999</v>
      </c>
      <c r="J2681" s="68">
        <v>8</v>
      </c>
      <c r="K2681" s="68">
        <v>8</v>
      </c>
      <c r="L2681" s="68">
        <v>32</v>
      </c>
      <c r="M2681" s="68">
        <v>0</v>
      </c>
      <c r="N2681" s="68">
        <v>32</v>
      </c>
      <c r="O2681" s="68">
        <v>24</v>
      </c>
      <c r="P2681" s="32">
        <v>49.2</v>
      </c>
      <c r="Q2681" s="32">
        <v>2.0499999999999998</v>
      </c>
      <c r="R2681" s="33">
        <v>7.8066740017667842E-3</v>
      </c>
      <c r="S2681" s="68">
        <v>0</v>
      </c>
      <c r="T2681" s="31" t="s">
        <v>417</v>
      </c>
      <c r="U2681" s="31" t="s">
        <v>417</v>
      </c>
      <c r="V2681" s="31" t="s">
        <v>417</v>
      </c>
      <c r="W2681" s="30">
        <v>1</v>
      </c>
      <c r="X2681" s="30">
        <v>1</v>
      </c>
    </row>
    <row r="2682" spans="1:24" hidden="1" x14ac:dyDescent="0.35">
      <c r="A2682" t="str">
        <f t="shared" si="41"/>
        <v>5469PPKSCSR</v>
      </c>
      <c r="B2682" s="28">
        <v>5469</v>
      </c>
      <c r="C2682" s="25" t="s">
        <v>119</v>
      </c>
      <c r="D2682" s="25" t="s">
        <v>190</v>
      </c>
      <c r="E2682" s="25" t="s">
        <v>446</v>
      </c>
      <c r="F2682" s="26">
        <v>0</v>
      </c>
      <c r="G2682" s="67">
        <v>0</v>
      </c>
      <c r="H2682" s="26">
        <v>35.159999999999997</v>
      </c>
      <c r="I2682" s="26">
        <v>35.159999999999997</v>
      </c>
      <c r="J2682" s="67">
        <v>9</v>
      </c>
      <c r="K2682" s="67">
        <v>9</v>
      </c>
      <c r="L2682" s="67">
        <v>4</v>
      </c>
      <c r="M2682" s="67">
        <v>6</v>
      </c>
      <c r="N2682" s="67">
        <v>10</v>
      </c>
      <c r="O2682" s="67">
        <v>1</v>
      </c>
      <c r="P2682" s="26">
        <v>3.9066999999999998</v>
      </c>
      <c r="Q2682" s="26">
        <v>3.9066999999999998</v>
      </c>
      <c r="R2682" s="27">
        <v>5.6698995703418698E-4</v>
      </c>
      <c r="S2682" s="67">
        <v>0</v>
      </c>
      <c r="T2682" s="25" t="s">
        <v>417</v>
      </c>
      <c r="U2682" s="25" t="s">
        <v>417</v>
      </c>
      <c r="V2682" s="25" t="s">
        <v>417</v>
      </c>
      <c r="W2682" s="24">
        <v>1</v>
      </c>
      <c r="X2682" s="24">
        <v>1</v>
      </c>
    </row>
    <row r="2683" spans="1:24" hidden="1" x14ac:dyDescent="0.35">
      <c r="A2683" t="str">
        <f t="shared" si="41"/>
        <v>5469PPKSGAR</v>
      </c>
      <c r="B2683" s="34">
        <v>5469</v>
      </c>
      <c r="C2683" s="31" t="s">
        <v>123</v>
      </c>
      <c r="D2683" s="31" t="s">
        <v>191</v>
      </c>
      <c r="E2683" s="31" t="s">
        <v>446</v>
      </c>
      <c r="F2683" s="32">
        <v>0</v>
      </c>
      <c r="G2683" s="68">
        <v>0</v>
      </c>
      <c r="H2683" s="32">
        <v>45.98</v>
      </c>
      <c r="I2683" s="32">
        <v>45.98</v>
      </c>
      <c r="J2683" s="68">
        <v>12</v>
      </c>
      <c r="K2683" s="68">
        <v>12</v>
      </c>
      <c r="L2683" s="68">
        <v>3</v>
      </c>
      <c r="M2683" s="68">
        <v>12</v>
      </c>
      <c r="N2683" s="68">
        <v>15</v>
      </c>
      <c r="O2683" s="68">
        <v>3</v>
      </c>
      <c r="P2683" s="32">
        <v>11.495100000000001</v>
      </c>
      <c r="Q2683" s="32">
        <v>3.8317000000000001</v>
      </c>
      <c r="R2683" s="33">
        <v>1.6683150114172275E-3</v>
      </c>
      <c r="S2683" s="68">
        <v>0</v>
      </c>
      <c r="T2683" s="31" t="s">
        <v>417</v>
      </c>
      <c r="U2683" s="31" t="s">
        <v>417</v>
      </c>
      <c r="V2683" s="31" t="s">
        <v>417</v>
      </c>
      <c r="W2683" s="30">
        <v>1</v>
      </c>
      <c r="X2683" s="30">
        <v>1</v>
      </c>
    </row>
    <row r="2684" spans="1:24" hidden="1" x14ac:dyDescent="0.35">
      <c r="A2684" t="str">
        <f t="shared" si="41"/>
        <v>5469HOTCUP</v>
      </c>
      <c r="B2684" s="28">
        <v>5469</v>
      </c>
      <c r="C2684" s="25" t="s">
        <v>220</v>
      </c>
      <c r="D2684" s="25" t="s">
        <v>464</v>
      </c>
      <c r="E2684" s="25" t="s">
        <v>446</v>
      </c>
      <c r="F2684" s="26">
        <v>0</v>
      </c>
      <c r="G2684" s="67">
        <v>0</v>
      </c>
      <c r="H2684" s="26">
        <v>4.47</v>
      </c>
      <c r="I2684" s="26">
        <v>4.47</v>
      </c>
      <c r="J2684" s="67">
        <v>24</v>
      </c>
      <c r="K2684" s="67">
        <v>24</v>
      </c>
      <c r="L2684" s="67">
        <v>213</v>
      </c>
      <c r="M2684" s="67">
        <v>0</v>
      </c>
      <c r="N2684" s="67">
        <v>213</v>
      </c>
      <c r="O2684" s="67">
        <v>189</v>
      </c>
      <c r="P2684" s="26">
        <v>35.172899999999998</v>
      </c>
      <c r="Q2684" s="26">
        <v>0.18609999999999999</v>
      </c>
      <c r="R2684" s="27">
        <v>5.1047382854500613E-3</v>
      </c>
      <c r="S2684" s="67">
        <v>0</v>
      </c>
      <c r="T2684" s="25" t="s">
        <v>417</v>
      </c>
      <c r="U2684" s="25" t="s">
        <v>417</v>
      </c>
      <c r="V2684" s="25" t="s">
        <v>417</v>
      </c>
      <c r="W2684" s="24">
        <v>1</v>
      </c>
      <c r="X2684" s="24">
        <v>1</v>
      </c>
    </row>
    <row r="2685" spans="1:24" hidden="1" x14ac:dyDescent="0.35">
      <c r="A2685" t="str">
        <f t="shared" si="41"/>
        <v>5469GLUTEN</v>
      </c>
      <c r="B2685" s="34">
        <v>5469</v>
      </c>
      <c r="C2685" s="31" t="s">
        <v>211</v>
      </c>
      <c r="D2685" s="31" t="s">
        <v>210</v>
      </c>
      <c r="E2685" s="31" t="s">
        <v>446</v>
      </c>
      <c r="F2685" s="32">
        <v>0</v>
      </c>
      <c r="G2685" s="68">
        <v>0</v>
      </c>
      <c r="H2685" s="32">
        <v>43.05</v>
      </c>
      <c r="I2685" s="32">
        <v>43.05</v>
      </c>
      <c r="J2685" s="68">
        <v>21</v>
      </c>
      <c r="K2685" s="68">
        <v>21</v>
      </c>
      <c r="L2685" s="68">
        <v>24</v>
      </c>
      <c r="M2685" s="68">
        <v>15</v>
      </c>
      <c r="N2685" s="68">
        <v>39</v>
      </c>
      <c r="O2685" s="68">
        <v>18</v>
      </c>
      <c r="P2685" s="32">
        <v>36.9</v>
      </c>
      <c r="Q2685" s="32">
        <v>2.0499999999999998</v>
      </c>
      <c r="R2685" s="33">
        <v>5.3553969883946805E-3</v>
      </c>
      <c r="S2685" s="68">
        <v>0</v>
      </c>
      <c r="T2685" s="31" t="s">
        <v>417</v>
      </c>
      <c r="U2685" s="31" t="s">
        <v>417</v>
      </c>
      <c r="V2685" s="31" t="s">
        <v>417</v>
      </c>
      <c r="W2685" s="30">
        <v>1</v>
      </c>
      <c r="X2685" s="30">
        <v>1</v>
      </c>
    </row>
    <row r="2686" spans="1:24" hidden="1" x14ac:dyDescent="0.35">
      <c r="A2686" t="str">
        <f t="shared" si="41"/>
        <v>547712THIN</v>
      </c>
      <c r="B2686" s="28">
        <v>5477</v>
      </c>
      <c r="C2686" s="25" t="s">
        <v>116</v>
      </c>
      <c r="D2686" s="25" t="s">
        <v>264</v>
      </c>
      <c r="E2686" s="25" t="s">
        <v>446</v>
      </c>
      <c r="F2686" s="26">
        <v>0</v>
      </c>
      <c r="G2686" s="67">
        <v>0</v>
      </c>
      <c r="H2686" s="26">
        <v>40.9</v>
      </c>
      <c r="I2686" s="26">
        <v>40.9</v>
      </c>
      <c r="J2686" s="67">
        <v>82</v>
      </c>
      <c r="K2686" s="67">
        <v>82</v>
      </c>
      <c r="L2686" s="67">
        <v>52</v>
      </c>
      <c r="M2686" s="67">
        <v>60</v>
      </c>
      <c r="N2686" s="67">
        <v>112</v>
      </c>
      <c r="O2686" s="67">
        <v>30</v>
      </c>
      <c r="P2686" s="26">
        <v>14.964</v>
      </c>
      <c r="Q2686" s="26">
        <v>0.49880000000000002</v>
      </c>
      <c r="R2686" s="27">
        <v>4.3301684578480066E-3</v>
      </c>
      <c r="S2686" s="67">
        <v>0</v>
      </c>
      <c r="T2686" s="25" t="s">
        <v>417</v>
      </c>
      <c r="U2686" s="25" t="s">
        <v>417</v>
      </c>
      <c r="V2686" s="25" t="s">
        <v>417</v>
      </c>
      <c r="W2686" s="24">
        <v>1</v>
      </c>
      <c r="X2686" s="24">
        <v>1</v>
      </c>
    </row>
    <row r="2687" spans="1:24" hidden="1" x14ac:dyDescent="0.35">
      <c r="A2687" t="str">
        <f t="shared" si="41"/>
        <v>54772LTCKE</v>
      </c>
      <c r="B2687" s="34">
        <v>5477</v>
      </c>
      <c r="C2687" s="31" t="s">
        <v>469</v>
      </c>
      <c r="D2687" s="31" t="s">
        <v>470</v>
      </c>
      <c r="E2687" s="31" t="s">
        <v>461</v>
      </c>
      <c r="F2687" s="32">
        <v>0</v>
      </c>
      <c r="G2687" s="68">
        <v>0</v>
      </c>
      <c r="H2687" s="32">
        <v>44.02</v>
      </c>
      <c r="I2687" s="32">
        <v>44.02</v>
      </c>
      <c r="J2687" s="68">
        <v>32</v>
      </c>
      <c r="K2687" s="68">
        <v>32</v>
      </c>
      <c r="L2687" s="68">
        <v>31</v>
      </c>
      <c r="M2687" s="68">
        <v>56</v>
      </c>
      <c r="N2687" s="68">
        <v>87</v>
      </c>
      <c r="O2687" s="68">
        <v>55</v>
      </c>
      <c r="P2687" s="32">
        <v>75.625</v>
      </c>
      <c r="Q2687" s="32">
        <v>1.375</v>
      </c>
      <c r="R2687" s="33">
        <v>2.1883787063937149E-2</v>
      </c>
      <c r="S2687" s="68">
        <v>0</v>
      </c>
      <c r="T2687" s="31" t="s">
        <v>417</v>
      </c>
      <c r="U2687" s="31" t="s">
        <v>417</v>
      </c>
      <c r="V2687" s="31" t="s">
        <v>417</v>
      </c>
      <c r="W2687" s="30">
        <v>1</v>
      </c>
      <c r="X2687" s="30">
        <v>1</v>
      </c>
    </row>
    <row r="2688" spans="1:24" hidden="1" x14ac:dyDescent="0.35">
      <c r="A2688" t="str">
        <f t="shared" si="41"/>
        <v>54772LTDCKE</v>
      </c>
      <c r="B2688" s="28">
        <v>5477</v>
      </c>
      <c r="C2688" s="25" t="s">
        <v>135</v>
      </c>
      <c r="D2688" s="25" t="s">
        <v>155</v>
      </c>
      <c r="E2688" s="25" t="s">
        <v>461</v>
      </c>
      <c r="F2688" s="26">
        <v>0</v>
      </c>
      <c r="G2688" s="67">
        <v>0</v>
      </c>
      <c r="H2688" s="26">
        <v>12.39</v>
      </c>
      <c r="I2688" s="26">
        <v>12.39</v>
      </c>
      <c r="J2688" s="67">
        <v>9</v>
      </c>
      <c r="K2688" s="67">
        <v>9</v>
      </c>
      <c r="L2688" s="67">
        <v>25</v>
      </c>
      <c r="M2688" s="67">
        <v>8</v>
      </c>
      <c r="N2688" s="67">
        <v>33</v>
      </c>
      <c r="O2688" s="67">
        <v>24</v>
      </c>
      <c r="P2688" s="26">
        <v>33</v>
      </c>
      <c r="Q2688" s="26">
        <v>1.375</v>
      </c>
      <c r="R2688" s="27">
        <v>9.5492889006271193E-3</v>
      </c>
      <c r="S2688" s="67">
        <v>0</v>
      </c>
      <c r="T2688" s="25" t="s">
        <v>417</v>
      </c>
      <c r="U2688" s="25" t="s">
        <v>417</v>
      </c>
      <c r="V2688" s="25" t="s">
        <v>417</v>
      </c>
      <c r="W2688" s="24">
        <v>1</v>
      </c>
      <c r="X2688" s="24">
        <v>1</v>
      </c>
    </row>
    <row r="2689" spans="1:24" hidden="1" x14ac:dyDescent="0.35">
      <c r="A2689" t="str">
        <f t="shared" si="41"/>
        <v>547720OZDIET</v>
      </c>
      <c r="B2689" s="34">
        <v>5477</v>
      </c>
      <c r="C2689" s="31" t="s">
        <v>131</v>
      </c>
      <c r="D2689" s="31" t="s">
        <v>160</v>
      </c>
      <c r="E2689" s="31" t="s">
        <v>461</v>
      </c>
      <c r="F2689" s="32">
        <v>0</v>
      </c>
      <c r="G2689" s="68">
        <v>0</v>
      </c>
      <c r="H2689" s="32">
        <v>2.88</v>
      </c>
      <c r="I2689" s="32">
        <v>2.88</v>
      </c>
      <c r="J2689" s="68">
        <v>4</v>
      </c>
      <c r="K2689" s="68">
        <v>4</v>
      </c>
      <c r="L2689" s="68">
        <v>37</v>
      </c>
      <c r="M2689" s="68">
        <v>0</v>
      </c>
      <c r="N2689" s="68">
        <v>37</v>
      </c>
      <c r="O2689" s="68">
        <v>33</v>
      </c>
      <c r="P2689" s="32">
        <v>23.773199999999999</v>
      </c>
      <c r="Q2689" s="32">
        <v>0.72040000000000004</v>
      </c>
      <c r="R2689" s="33">
        <v>6.8793077240117762E-3</v>
      </c>
      <c r="S2689" s="68">
        <v>0</v>
      </c>
      <c r="T2689" s="31" t="s">
        <v>417</v>
      </c>
      <c r="U2689" s="31" t="s">
        <v>417</v>
      </c>
      <c r="V2689" s="31" t="s">
        <v>417</v>
      </c>
      <c r="W2689" s="30">
        <v>1</v>
      </c>
      <c r="X2689" s="30">
        <v>1</v>
      </c>
    </row>
    <row r="2690" spans="1:24" hidden="1" x14ac:dyDescent="0.35">
      <c r="A2690" t="str">
        <f t="shared" si="41"/>
        <v>546920OZDIET</v>
      </c>
      <c r="B2690" s="28">
        <v>5469</v>
      </c>
      <c r="C2690" s="25" t="s">
        <v>131</v>
      </c>
      <c r="D2690" s="25" t="s">
        <v>160</v>
      </c>
      <c r="E2690" s="25" t="s">
        <v>461</v>
      </c>
      <c r="F2690" s="26">
        <v>0</v>
      </c>
      <c r="G2690" s="67">
        <v>0</v>
      </c>
      <c r="H2690" s="26">
        <v>2.16</v>
      </c>
      <c r="I2690" s="26">
        <v>2.16</v>
      </c>
      <c r="J2690" s="67">
        <v>3</v>
      </c>
      <c r="K2690" s="67">
        <v>3</v>
      </c>
      <c r="L2690" s="67">
        <v>22</v>
      </c>
      <c r="M2690" s="67">
        <v>0</v>
      </c>
      <c r="N2690" s="67">
        <v>22</v>
      </c>
      <c r="O2690" s="67">
        <v>19</v>
      </c>
      <c r="P2690" s="26">
        <v>13.6876</v>
      </c>
      <c r="Q2690" s="26">
        <v>0.72040000000000004</v>
      </c>
      <c r="R2690" s="27">
        <v>1.9865184774620873E-3</v>
      </c>
      <c r="S2690" s="67">
        <v>0</v>
      </c>
      <c r="T2690" s="25" t="s">
        <v>417</v>
      </c>
      <c r="U2690" s="25" t="s">
        <v>417</v>
      </c>
      <c r="V2690" s="25" t="s">
        <v>417</v>
      </c>
      <c r="W2690" s="24">
        <v>1</v>
      </c>
      <c r="X2690" s="24">
        <v>1</v>
      </c>
    </row>
    <row r="2691" spans="1:24" hidden="1" x14ac:dyDescent="0.35">
      <c r="A2691" t="str">
        <f t="shared" ref="A2691:A2754" si="42">B2691&amp;C2691</f>
        <v>54802LTDRP</v>
      </c>
      <c r="B2691" s="34">
        <v>5480</v>
      </c>
      <c r="C2691" s="31" t="s">
        <v>475</v>
      </c>
      <c r="D2691" s="31" t="s">
        <v>476</v>
      </c>
      <c r="E2691" s="31" t="s">
        <v>461</v>
      </c>
      <c r="F2691" s="32">
        <v>0</v>
      </c>
      <c r="G2691" s="68">
        <v>0</v>
      </c>
      <c r="H2691" s="32">
        <v>68.73</v>
      </c>
      <c r="I2691" s="32">
        <v>68.73</v>
      </c>
      <c r="J2691" s="68">
        <v>49</v>
      </c>
      <c r="K2691" s="68">
        <v>49</v>
      </c>
      <c r="L2691" s="68">
        <v>77</v>
      </c>
      <c r="M2691" s="68">
        <v>16</v>
      </c>
      <c r="N2691" s="68">
        <v>93</v>
      </c>
      <c r="O2691" s="68">
        <v>44</v>
      </c>
      <c r="P2691" s="32">
        <v>61.71</v>
      </c>
      <c r="Q2691" s="32">
        <v>1.4025000000000001</v>
      </c>
      <c r="R2691" s="33">
        <v>9.6613237140720995E-3</v>
      </c>
      <c r="S2691" s="68">
        <v>0</v>
      </c>
      <c r="T2691" s="31" t="s">
        <v>417</v>
      </c>
      <c r="U2691" s="31" t="s">
        <v>417</v>
      </c>
      <c r="V2691" s="31" t="s">
        <v>417</v>
      </c>
      <c r="W2691" s="30">
        <v>1</v>
      </c>
      <c r="X2691" s="30">
        <v>1</v>
      </c>
    </row>
    <row r="2692" spans="1:24" hidden="1" x14ac:dyDescent="0.35">
      <c r="A2692" t="str">
        <f t="shared" si="42"/>
        <v>5480ICINGCU</v>
      </c>
      <c r="B2692" s="28">
        <v>5480</v>
      </c>
      <c r="C2692" s="25" t="s">
        <v>222</v>
      </c>
      <c r="D2692" s="25" t="s">
        <v>489</v>
      </c>
      <c r="E2692" s="25" t="s">
        <v>446</v>
      </c>
      <c r="F2692" s="26">
        <v>0</v>
      </c>
      <c r="G2692" s="67">
        <v>0</v>
      </c>
      <c r="H2692" s="26">
        <v>51.35</v>
      </c>
      <c r="I2692" s="26">
        <v>51.35</v>
      </c>
      <c r="J2692" s="67">
        <v>170</v>
      </c>
      <c r="K2692" s="67">
        <v>170</v>
      </c>
      <c r="L2692" s="67">
        <v>18</v>
      </c>
      <c r="M2692" s="67">
        <v>240</v>
      </c>
      <c r="N2692" s="67">
        <v>258</v>
      </c>
      <c r="O2692" s="67">
        <v>88</v>
      </c>
      <c r="P2692" s="26">
        <v>26.576000000000001</v>
      </c>
      <c r="Q2692" s="26">
        <v>0.30199999999999999</v>
      </c>
      <c r="R2692" s="27">
        <v>4.1607411930834563E-3</v>
      </c>
      <c r="S2692" s="67">
        <v>0</v>
      </c>
      <c r="T2692" s="25" t="s">
        <v>417</v>
      </c>
      <c r="U2692" s="25" t="s">
        <v>417</v>
      </c>
      <c r="V2692" s="25" t="s">
        <v>417</v>
      </c>
      <c r="W2692" s="24">
        <v>1</v>
      </c>
      <c r="X2692" s="24">
        <v>1</v>
      </c>
    </row>
    <row r="2693" spans="1:24" hidden="1" x14ac:dyDescent="0.35">
      <c r="A2693" t="str">
        <f t="shared" si="42"/>
        <v>5477BVING</v>
      </c>
      <c r="B2693" s="34">
        <v>5477</v>
      </c>
      <c r="C2693" s="31" t="s">
        <v>169</v>
      </c>
      <c r="D2693" s="31" t="s">
        <v>168</v>
      </c>
      <c r="E2693" s="31" t="s">
        <v>446</v>
      </c>
      <c r="F2693" s="32">
        <v>0</v>
      </c>
      <c r="G2693" s="68">
        <v>0</v>
      </c>
      <c r="H2693" s="32">
        <v>1.56</v>
      </c>
      <c r="I2693" s="32">
        <v>1.56</v>
      </c>
      <c r="J2693" s="68">
        <v>6</v>
      </c>
      <c r="K2693" s="68">
        <v>6</v>
      </c>
      <c r="L2693" s="68">
        <v>19</v>
      </c>
      <c r="M2693" s="68">
        <v>0</v>
      </c>
      <c r="N2693" s="68">
        <v>19</v>
      </c>
      <c r="O2693" s="68">
        <v>13</v>
      </c>
      <c r="P2693" s="32">
        <v>3.3956</v>
      </c>
      <c r="Q2693" s="32">
        <v>0.26119999999999999</v>
      </c>
      <c r="R2693" s="33">
        <v>9.8259289063543781E-4</v>
      </c>
      <c r="S2693" s="68">
        <v>0</v>
      </c>
      <c r="T2693" s="31" t="s">
        <v>417</v>
      </c>
      <c r="U2693" s="31" t="s">
        <v>417</v>
      </c>
      <c r="V2693" s="31" t="s">
        <v>417</v>
      </c>
      <c r="W2693" s="30">
        <v>1</v>
      </c>
      <c r="X2693" s="30">
        <v>1</v>
      </c>
    </row>
    <row r="2694" spans="1:24" hidden="1" x14ac:dyDescent="0.35">
      <c r="A2694" t="str">
        <f t="shared" si="42"/>
        <v>54772LTSPR</v>
      </c>
      <c r="B2694" s="28">
        <v>5477</v>
      </c>
      <c r="C2694" s="25" t="s">
        <v>136</v>
      </c>
      <c r="D2694" s="25" t="s">
        <v>157</v>
      </c>
      <c r="E2694" s="25" t="s">
        <v>461</v>
      </c>
      <c r="F2694" s="26">
        <v>0</v>
      </c>
      <c r="G2694" s="67">
        <v>0</v>
      </c>
      <c r="H2694" s="26">
        <v>16.5</v>
      </c>
      <c r="I2694" s="26">
        <v>16.5</v>
      </c>
      <c r="J2694" s="67">
        <v>12</v>
      </c>
      <c r="K2694" s="67">
        <v>12</v>
      </c>
      <c r="L2694" s="67">
        <v>5</v>
      </c>
      <c r="M2694" s="67">
        <v>32</v>
      </c>
      <c r="N2694" s="67">
        <v>37</v>
      </c>
      <c r="O2694" s="67">
        <v>25</v>
      </c>
      <c r="P2694" s="26">
        <v>34.375</v>
      </c>
      <c r="Q2694" s="26">
        <v>1.375</v>
      </c>
      <c r="R2694" s="27">
        <v>9.9471759381532486E-3</v>
      </c>
      <c r="S2694" s="67">
        <v>0</v>
      </c>
      <c r="T2694" s="25" t="s">
        <v>417</v>
      </c>
      <c r="U2694" s="25" t="s">
        <v>417</v>
      </c>
      <c r="V2694" s="25" t="s">
        <v>417</v>
      </c>
      <c r="W2694" s="24">
        <v>1</v>
      </c>
      <c r="X2694" s="24">
        <v>1</v>
      </c>
    </row>
    <row r="2695" spans="1:24" hidden="1" x14ac:dyDescent="0.35">
      <c r="A2695" t="str">
        <f t="shared" si="42"/>
        <v>54902LTORG</v>
      </c>
      <c r="B2695" s="34">
        <v>5490</v>
      </c>
      <c r="C2695" s="31" t="s">
        <v>137</v>
      </c>
      <c r="D2695" s="31" t="s">
        <v>156</v>
      </c>
      <c r="E2695" s="31" t="s">
        <v>461</v>
      </c>
      <c r="F2695" s="32">
        <v>0</v>
      </c>
      <c r="G2695" s="68">
        <v>0</v>
      </c>
      <c r="H2695" s="32">
        <v>53.29</v>
      </c>
      <c r="I2695" s="32">
        <v>53.29</v>
      </c>
      <c r="J2695" s="68">
        <v>38</v>
      </c>
      <c r="K2695" s="68">
        <v>38</v>
      </c>
      <c r="L2695" s="68">
        <v>23</v>
      </c>
      <c r="M2695" s="68">
        <v>40</v>
      </c>
      <c r="N2695" s="68">
        <v>63</v>
      </c>
      <c r="O2695" s="68">
        <v>25</v>
      </c>
      <c r="P2695" s="32">
        <v>35.0625</v>
      </c>
      <c r="Q2695" s="32">
        <v>1.4025000000000001</v>
      </c>
      <c r="R2695" s="33">
        <v>5.3160388709671946E-3</v>
      </c>
      <c r="S2695" s="68">
        <v>0</v>
      </c>
      <c r="T2695" s="31" t="s">
        <v>417</v>
      </c>
      <c r="U2695" s="31" t="s">
        <v>417</v>
      </c>
      <c r="V2695" s="31" t="s">
        <v>417</v>
      </c>
      <c r="W2695" s="30">
        <v>1</v>
      </c>
      <c r="X2695" s="30">
        <v>1</v>
      </c>
    </row>
    <row r="2696" spans="1:24" hidden="1" x14ac:dyDescent="0.35">
      <c r="A2696" t="str">
        <f t="shared" si="42"/>
        <v>5487GLUTEN</v>
      </c>
      <c r="B2696" s="28">
        <v>5487</v>
      </c>
      <c r="C2696" s="25" t="s">
        <v>211</v>
      </c>
      <c r="D2696" s="25" t="s">
        <v>210</v>
      </c>
      <c r="E2696" s="25" t="s">
        <v>446</v>
      </c>
      <c r="F2696" s="26">
        <v>0</v>
      </c>
      <c r="G2696" s="67">
        <v>0</v>
      </c>
      <c r="H2696" s="26">
        <v>65.599999999999994</v>
      </c>
      <c r="I2696" s="26">
        <v>65.599999999999994</v>
      </c>
      <c r="J2696" s="67">
        <v>32</v>
      </c>
      <c r="K2696" s="67">
        <v>32</v>
      </c>
      <c r="L2696" s="67">
        <v>0</v>
      </c>
      <c r="M2696" s="67">
        <v>70</v>
      </c>
      <c r="N2696" s="67">
        <v>70</v>
      </c>
      <c r="O2696" s="67">
        <v>38</v>
      </c>
      <c r="P2696" s="26">
        <v>77.900000000000006</v>
      </c>
      <c r="Q2696" s="26">
        <v>2.0499999999999998</v>
      </c>
      <c r="R2696" s="27">
        <v>8.2292425701612666E-3</v>
      </c>
      <c r="S2696" s="67">
        <v>0</v>
      </c>
      <c r="T2696" s="25" t="s">
        <v>417</v>
      </c>
      <c r="U2696" s="25" t="s">
        <v>417</v>
      </c>
      <c r="V2696" s="25" t="s">
        <v>417</v>
      </c>
      <c r="W2696" s="24">
        <v>1</v>
      </c>
      <c r="X2696" s="24">
        <v>1</v>
      </c>
    </row>
    <row r="2697" spans="1:24" hidden="1" x14ac:dyDescent="0.35">
      <c r="A2697" t="str">
        <f t="shared" si="42"/>
        <v>1484CRREDPE</v>
      </c>
      <c r="B2697" s="34">
        <v>1484</v>
      </c>
      <c r="C2697" s="31" t="s">
        <v>449</v>
      </c>
      <c r="D2697" s="31" t="s">
        <v>450</v>
      </c>
      <c r="E2697" s="31" t="s">
        <v>446</v>
      </c>
      <c r="F2697" s="32">
        <v>0</v>
      </c>
      <c r="G2697" s="68">
        <v>0</v>
      </c>
      <c r="H2697" s="32">
        <v>0</v>
      </c>
      <c r="I2697" s="32">
        <v>0</v>
      </c>
      <c r="J2697" s="68">
        <v>0</v>
      </c>
      <c r="K2697" s="68">
        <v>0</v>
      </c>
      <c r="L2697" s="68">
        <v>0</v>
      </c>
      <c r="M2697" s="68">
        <v>500</v>
      </c>
      <c r="N2697" s="68">
        <v>0</v>
      </c>
      <c r="O2697" s="68">
        <v>500</v>
      </c>
      <c r="P2697" s="32">
        <v>10.7</v>
      </c>
      <c r="Q2697" s="32">
        <v>2.1399999999999999E-2</v>
      </c>
      <c r="R2697" s="33">
        <v>2.7840627343523835E-3</v>
      </c>
      <c r="S2697" s="68">
        <v>0</v>
      </c>
      <c r="T2697" s="31" t="s">
        <v>417</v>
      </c>
      <c r="U2697" s="31" t="s">
        <v>417</v>
      </c>
      <c r="V2697" s="31" t="s">
        <v>417</v>
      </c>
      <c r="W2697" s="30">
        <v>1</v>
      </c>
      <c r="X2697" s="30">
        <v>1</v>
      </c>
    </row>
    <row r="2698" spans="1:24" hidden="1" x14ac:dyDescent="0.35">
      <c r="A2698" t="str">
        <f t="shared" si="42"/>
        <v>1484SMANGDC</v>
      </c>
      <c r="B2698" s="28">
        <v>1484</v>
      </c>
      <c r="C2698" s="25" t="s">
        <v>262</v>
      </c>
      <c r="D2698" s="25" t="s">
        <v>467</v>
      </c>
      <c r="E2698" s="25" t="s">
        <v>446</v>
      </c>
      <c r="F2698" s="26">
        <v>0</v>
      </c>
      <c r="G2698" s="67">
        <v>0</v>
      </c>
      <c r="H2698" s="26">
        <v>2.99</v>
      </c>
      <c r="I2698" s="26">
        <v>2.99</v>
      </c>
      <c r="J2698" s="67">
        <v>13</v>
      </c>
      <c r="K2698" s="67">
        <v>13</v>
      </c>
      <c r="L2698" s="67">
        <v>139</v>
      </c>
      <c r="M2698" s="67">
        <v>0</v>
      </c>
      <c r="N2698" s="67">
        <v>139</v>
      </c>
      <c r="O2698" s="67">
        <v>126</v>
      </c>
      <c r="P2698" s="26">
        <v>28.917000000000002</v>
      </c>
      <c r="Q2698" s="26">
        <v>0.22950000000000001</v>
      </c>
      <c r="R2698" s="27">
        <v>7.5239945877820444E-3</v>
      </c>
      <c r="S2698" s="67">
        <v>0</v>
      </c>
      <c r="T2698" s="25" t="s">
        <v>417</v>
      </c>
      <c r="U2698" s="25" t="s">
        <v>417</v>
      </c>
      <c r="V2698" s="25" t="s">
        <v>417</v>
      </c>
      <c r="W2698" s="24">
        <v>1</v>
      </c>
      <c r="X2698" s="24">
        <v>1</v>
      </c>
    </row>
    <row r="2699" spans="1:24" hidden="1" x14ac:dyDescent="0.35">
      <c r="A2699" t="str">
        <f t="shared" si="42"/>
        <v>4293MARBLBN</v>
      </c>
      <c r="B2699" s="34">
        <v>4293</v>
      </c>
      <c r="C2699" s="31" t="s">
        <v>14</v>
      </c>
      <c r="D2699" s="31" t="s">
        <v>474</v>
      </c>
      <c r="E2699" s="31" t="s">
        <v>446</v>
      </c>
      <c r="F2699" s="32">
        <v>0</v>
      </c>
      <c r="G2699" s="68">
        <v>0</v>
      </c>
      <c r="H2699" s="32">
        <v>107</v>
      </c>
      <c r="I2699" s="32">
        <v>107</v>
      </c>
      <c r="J2699" s="68">
        <v>39</v>
      </c>
      <c r="K2699" s="68">
        <v>39</v>
      </c>
      <c r="L2699" s="68">
        <v>29</v>
      </c>
      <c r="M2699" s="68">
        <v>44</v>
      </c>
      <c r="N2699" s="68">
        <v>73</v>
      </c>
      <c r="O2699" s="68">
        <v>34</v>
      </c>
      <c r="P2699" s="32">
        <v>93.282399999999996</v>
      </c>
      <c r="Q2699" s="32">
        <v>2.7435999999999998</v>
      </c>
      <c r="R2699" s="33">
        <v>1.8575435005562031E-2</v>
      </c>
      <c r="S2699" s="68">
        <v>0</v>
      </c>
      <c r="T2699" s="31" t="s">
        <v>417</v>
      </c>
      <c r="U2699" s="31" t="s">
        <v>417</v>
      </c>
      <c r="V2699" s="31" t="s">
        <v>417</v>
      </c>
      <c r="W2699" s="30">
        <v>1</v>
      </c>
      <c r="X2699" s="30">
        <v>1</v>
      </c>
    </row>
    <row r="2700" spans="1:24" hidden="1" x14ac:dyDescent="0.35">
      <c r="A2700" t="str">
        <f t="shared" si="42"/>
        <v>4293GLUTEN</v>
      </c>
      <c r="B2700" s="28">
        <v>4293</v>
      </c>
      <c r="C2700" s="25" t="s">
        <v>211</v>
      </c>
      <c r="D2700" s="25" t="s">
        <v>210</v>
      </c>
      <c r="E2700" s="25" t="s">
        <v>446</v>
      </c>
      <c r="F2700" s="26">
        <v>0</v>
      </c>
      <c r="G2700" s="67">
        <v>0</v>
      </c>
      <c r="H2700" s="26">
        <v>20.5</v>
      </c>
      <c r="I2700" s="26">
        <v>20.5</v>
      </c>
      <c r="J2700" s="67">
        <v>10</v>
      </c>
      <c r="K2700" s="67">
        <v>10</v>
      </c>
      <c r="L2700" s="67">
        <v>23</v>
      </c>
      <c r="M2700" s="67">
        <v>5</v>
      </c>
      <c r="N2700" s="67">
        <v>28</v>
      </c>
      <c r="O2700" s="67">
        <v>18</v>
      </c>
      <c r="P2700" s="26">
        <v>36.9</v>
      </c>
      <c r="Q2700" s="26">
        <v>2.0499999999999998</v>
      </c>
      <c r="R2700" s="27">
        <v>7.3479407873858196E-3</v>
      </c>
      <c r="S2700" s="67">
        <v>0</v>
      </c>
      <c r="T2700" s="25" t="s">
        <v>417</v>
      </c>
      <c r="U2700" s="25" t="s">
        <v>417</v>
      </c>
      <c r="V2700" s="25" t="s">
        <v>417</v>
      </c>
      <c r="W2700" s="24">
        <v>1</v>
      </c>
      <c r="X2700" s="24">
        <v>1</v>
      </c>
    </row>
    <row r="2701" spans="1:24" hidden="1" x14ac:dyDescent="0.35">
      <c r="A2701" t="str">
        <f t="shared" si="42"/>
        <v>4293CAEPK</v>
      </c>
      <c r="B2701" s="34">
        <v>4293</v>
      </c>
      <c r="C2701" s="31" t="s">
        <v>185</v>
      </c>
      <c r="D2701" s="31" t="s">
        <v>486</v>
      </c>
      <c r="E2701" s="31" t="s">
        <v>446</v>
      </c>
      <c r="F2701" s="32">
        <v>0</v>
      </c>
      <c r="G2701" s="68">
        <v>0</v>
      </c>
      <c r="H2701" s="32">
        <v>3.64</v>
      </c>
      <c r="I2701" s="32">
        <v>3.64</v>
      </c>
      <c r="J2701" s="68">
        <v>13</v>
      </c>
      <c r="K2701" s="68">
        <v>13</v>
      </c>
      <c r="L2701" s="68">
        <v>55</v>
      </c>
      <c r="M2701" s="68">
        <v>0</v>
      </c>
      <c r="N2701" s="68">
        <v>55</v>
      </c>
      <c r="O2701" s="68">
        <v>42</v>
      </c>
      <c r="P2701" s="32">
        <v>11.747400000000001</v>
      </c>
      <c r="Q2701" s="32">
        <v>0.2797</v>
      </c>
      <c r="R2701" s="33">
        <v>2.3392737020524711E-3</v>
      </c>
      <c r="S2701" s="68">
        <v>0</v>
      </c>
      <c r="T2701" s="31" t="s">
        <v>417</v>
      </c>
      <c r="U2701" s="31" t="s">
        <v>417</v>
      </c>
      <c r="V2701" s="31" t="s">
        <v>417</v>
      </c>
      <c r="W2701" s="30">
        <v>1</v>
      </c>
      <c r="X2701" s="30">
        <v>1</v>
      </c>
    </row>
    <row r="2702" spans="1:24" hidden="1" x14ac:dyDescent="0.35">
      <c r="A2702" t="str">
        <f t="shared" si="42"/>
        <v>42932LTMELO</v>
      </c>
      <c r="B2702" s="28">
        <v>4293</v>
      </c>
      <c r="C2702" s="25" t="s">
        <v>493</v>
      </c>
      <c r="D2702" s="25" t="s">
        <v>494</v>
      </c>
      <c r="E2702" s="25" t="s">
        <v>461</v>
      </c>
      <c r="F2702" s="26">
        <v>0</v>
      </c>
      <c r="G2702" s="67">
        <v>0</v>
      </c>
      <c r="H2702" s="26">
        <v>5.61</v>
      </c>
      <c r="I2702" s="26">
        <v>5.61</v>
      </c>
      <c r="J2702" s="67">
        <v>4</v>
      </c>
      <c r="K2702" s="67">
        <v>4</v>
      </c>
      <c r="L2702" s="67">
        <v>41</v>
      </c>
      <c r="M2702" s="67">
        <v>0</v>
      </c>
      <c r="N2702" s="67">
        <v>41</v>
      </c>
      <c r="O2702" s="67">
        <v>37</v>
      </c>
      <c r="P2702" s="26">
        <v>51.892499999999998</v>
      </c>
      <c r="Q2702" s="26">
        <v>1.4025000000000001</v>
      </c>
      <c r="R2702" s="27">
        <v>1.0333415103236277E-2</v>
      </c>
      <c r="S2702" s="67">
        <v>0</v>
      </c>
      <c r="T2702" s="25" t="s">
        <v>417</v>
      </c>
      <c r="U2702" s="25" t="s">
        <v>417</v>
      </c>
      <c r="V2702" s="25" t="s">
        <v>417</v>
      </c>
      <c r="W2702" s="24">
        <v>1</v>
      </c>
      <c r="X2702" s="24">
        <v>1</v>
      </c>
    </row>
    <row r="2703" spans="1:24" hidden="1" x14ac:dyDescent="0.35">
      <c r="A2703" t="str">
        <f t="shared" si="42"/>
        <v>429320OZDIET</v>
      </c>
      <c r="B2703" s="34">
        <v>4293</v>
      </c>
      <c r="C2703" s="31" t="s">
        <v>131</v>
      </c>
      <c r="D2703" s="31" t="s">
        <v>160</v>
      </c>
      <c r="E2703" s="31" t="s">
        <v>461</v>
      </c>
      <c r="F2703" s="32">
        <v>0</v>
      </c>
      <c r="G2703" s="68">
        <v>0</v>
      </c>
      <c r="H2703" s="32">
        <v>0</v>
      </c>
      <c r="I2703" s="32">
        <v>0</v>
      </c>
      <c r="J2703" s="68">
        <v>0</v>
      </c>
      <c r="K2703" s="68">
        <v>0</v>
      </c>
      <c r="L2703" s="68">
        <v>71</v>
      </c>
      <c r="M2703" s="68">
        <v>0</v>
      </c>
      <c r="N2703" s="68">
        <v>71</v>
      </c>
      <c r="O2703" s="68">
        <v>71</v>
      </c>
      <c r="P2703" s="32">
        <v>52.156599999999997</v>
      </c>
      <c r="Q2703" s="32">
        <v>0.73460000000000003</v>
      </c>
      <c r="R2703" s="33">
        <v>1.0386005649630549E-2</v>
      </c>
      <c r="S2703" s="68">
        <v>0</v>
      </c>
      <c r="T2703" s="31" t="s">
        <v>417</v>
      </c>
      <c r="U2703" s="31" t="s">
        <v>417</v>
      </c>
      <c r="V2703" s="31" t="s">
        <v>417</v>
      </c>
      <c r="W2703" s="30">
        <v>1</v>
      </c>
      <c r="X2703" s="30">
        <v>1</v>
      </c>
    </row>
    <row r="2704" spans="1:24" hidden="1" x14ac:dyDescent="0.35">
      <c r="A2704" t="str">
        <f t="shared" si="42"/>
        <v>429320OZMELO</v>
      </c>
      <c r="B2704" s="28">
        <v>4293</v>
      </c>
      <c r="C2704" s="25" t="s">
        <v>477</v>
      </c>
      <c r="D2704" s="25" t="s">
        <v>478</v>
      </c>
      <c r="E2704" s="25" t="s">
        <v>461</v>
      </c>
      <c r="F2704" s="26">
        <v>0</v>
      </c>
      <c r="G2704" s="67">
        <v>0</v>
      </c>
      <c r="H2704" s="26">
        <v>1.47</v>
      </c>
      <c r="I2704" s="26">
        <v>1.47</v>
      </c>
      <c r="J2704" s="67">
        <v>2</v>
      </c>
      <c r="K2704" s="67">
        <v>2</v>
      </c>
      <c r="L2704" s="67">
        <v>43</v>
      </c>
      <c r="M2704" s="67">
        <v>0</v>
      </c>
      <c r="N2704" s="67">
        <v>43</v>
      </c>
      <c r="O2704" s="67">
        <v>41</v>
      </c>
      <c r="P2704" s="26">
        <v>30.118600000000001</v>
      </c>
      <c r="Q2704" s="26">
        <v>0.73460000000000003</v>
      </c>
      <c r="R2704" s="27">
        <v>5.9975525582373597E-3</v>
      </c>
      <c r="S2704" s="67">
        <v>0</v>
      </c>
      <c r="T2704" s="25" t="s">
        <v>417</v>
      </c>
      <c r="U2704" s="25" t="s">
        <v>417</v>
      </c>
      <c r="V2704" s="25" t="s">
        <v>417</v>
      </c>
      <c r="W2704" s="24">
        <v>1</v>
      </c>
      <c r="X2704" s="24">
        <v>1</v>
      </c>
    </row>
    <row r="2705" spans="1:24" hidden="1" x14ac:dyDescent="0.35">
      <c r="A2705" t="str">
        <f t="shared" si="42"/>
        <v>429312PANBO</v>
      </c>
      <c r="B2705" s="34">
        <v>4293</v>
      </c>
      <c r="C2705" s="31" t="s">
        <v>182</v>
      </c>
      <c r="D2705" s="31" t="s">
        <v>181</v>
      </c>
      <c r="E2705" s="31" t="s">
        <v>446</v>
      </c>
      <c r="F2705" s="32">
        <v>0</v>
      </c>
      <c r="G2705" s="68">
        <v>0</v>
      </c>
      <c r="H2705" s="32">
        <v>48.93</v>
      </c>
      <c r="I2705" s="32">
        <v>48.93</v>
      </c>
      <c r="J2705" s="68">
        <v>116</v>
      </c>
      <c r="K2705" s="68">
        <v>116</v>
      </c>
      <c r="L2705" s="68">
        <v>294</v>
      </c>
      <c r="M2705" s="68">
        <v>0</v>
      </c>
      <c r="N2705" s="68">
        <v>294</v>
      </c>
      <c r="O2705" s="68">
        <v>178</v>
      </c>
      <c r="P2705" s="32">
        <v>75.080399999999997</v>
      </c>
      <c r="Q2705" s="32">
        <v>0.42180000000000001</v>
      </c>
      <c r="R2705" s="33">
        <v>1.4950849146158329E-2</v>
      </c>
      <c r="S2705" s="68">
        <v>0</v>
      </c>
      <c r="T2705" s="31" t="s">
        <v>417</v>
      </c>
      <c r="U2705" s="31" t="s">
        <v>417</v>
      </c>
      <c r="V2705" s="31" t="s">
        <v>417</v>
      </c>
      <c r="W2705" s="30">
        <v>1</v>
      </c>
      <c r="X2705" s="30">
        <v>1</v>
      </c>
    </row>
    <row r="2706" spans="1:24" hidden="1" x14ac:dyDescent="0.35">
      <c r="A2706" t="str">
        <f t="shared" si="42"/>
        <v>429314THIN</v>
      </c>
      <c r="B2706" s="28">
        <v>4293</v>
      </c>
      <c r="C2706" s="25" t="s">
        <v>114</v>
      </c>
      <c r="D2706" s="25" t="s">
        <v>265</v>
      </c>
      <c r="E2706" s="25" t="s">
        <v>446</v>
      </c>
      <c r="F2706" s="26">
        <v>0</v>
      </c>
      <c r="G2706" s="67">
        <v>0</v>
      </c>
      <c r="H2706" s="26">
        <v>37.85</v>
      </c>
      <c r="I2706" s="26">
        <v>37.85</v>
      </c>
      <c r="J2706" s="67">
        <v>59</v>
      </c>
      <c r="K2706" s="67">
        <v>59</v>
      </c>
      <c r="L2706" s="67">
        <v>104</v>
      </c>
      <c r="M2706" s="67">
        <v>60</v>
      </c>
      <c r="N2706" s="67">
        <v>164</v>
      </c>
      <c r="O2706" s="67">
        <v>105</v>
      </c>
      <c r="P2706" s="26">
        <v>67.357500000000002</v>
      </c>
      <c r="Q2706" s="26">
        <v>0.64149999999999996</v>
      </c>
      <c r="R2706" s="27">
        <v>1.3412978904778872E-2</v>
      </c>
      <c r="S2706" s="67">
        <v>0</v>
      </c>
      <c r="T2706" s="25" t="s">
        <v>417</v>
      </c>
      <c r="U2706" s="25" t="s">
        <v>417</v>
      </c>
      <c r="V2706" s="25" t="s">
        <v>417</v>
      </c>
      <c r="W2706" s="24">
        <v>1</v>
      </c>
      <c r="X2706" s="24">
        <v>1</v>
      </c>
    </row>
    <row r="2707" spans="1:24" hidden="1" x14ac:dyDescent="0.35">
      <c r="A2707" t="str">
        <f t="shared" si="42"/>
        <v>4283COBAGL</v>
      </c>
      <c r="B2707" s="34">
        <v>4283</v>
      </c>
      <c r="C2707" s="31" t="s">
        <v>217</v>
      </c>
      <c r="D2707" s="31" t="s">
        <v>216</v>
      </c>
      <c r="E2707" s="31" t="s">
        <v>446</v>
      </c>
      <c r="F2707" s="32">
        <v>0</v>
      </c>
      <c r="G2707" s="68">
        <v>0</v>
      </c>
      <c r="H2707" s="32">
        <v>3.43</v>
      </c>
      <c r="I2707" s="32">
        <v>3.43</v>
      </c>
      <c r="J2707" s="68">
        <v>34</v>
      </c>
      <c r="K2707" s="68">
        <v>34</v>
      </c>
      <c r="L2707" s="68">
        <v>322</v>
      </c>
      <c r="M2707" s="68">
        <v>0</v>
      </c>
      <c r="N2707" s="68">
        <v>322</v>
      </c>
      <c r="O2707" s="68">
        <v>288</v>
      </c>
      <c r="P2707" s="32">
        <v>29.145600000000002</v>
      </c>
      <c r="Q2707" s="32">
        <v>0.1012</v>
      </c>
      <c r="R2707" s="33">
        <v>5.494902863730949E-3</v>
      </c>
      <c r="S2707" s="68">
        <v>0</v>
      </c>
      <c r="T2707" s="31" t="s">
        <v>417</v>
      </c>
      <c r="U2707" s="31" t="s">
        <v>417</v>
      </c>
      <c r="V2707" s="31" t="s">
        <v>417</v>
      </c>
      <c r="W2707" s="30">
        <v>1</v>
      </c>
      <c r="X2707" s="30">
        <v>1</v>
      </c>
    </row>
    <row r="2708" spans="1:24" hidden="1" x14ac:dyDescent="0.35">
      <c r="A2708" t="str">
        <f t="shared" si="42"/>
        <v>4269SMANGDC</v>
      </c>
      <c r="B2708" s="28">
        <v>4269</v>
      </c>
      <c r="C2708" s="25" t="s">
        <v>262</v>
      </c>
      <c r="D2708" s="25" t="s">
        <v>467</v>
      </c>
      <c r="E2708" s="25" t="s">
        <v>446</v>
      </c>
      <c r="F2708" s="26">
        <v>0</v>
      </c>
      <c r="G2708" s="67">
        <v>0</v>
      </c>
      <c r="H2708" s="26">
        <v>0.69</v>
      </c>
      <c r="I2708" s="26">
        <v>0.69</v>
      </c>
      <c r="J2708" s="67">
        <v>3</v>
      </c>
      <c r="K2708" s="67">
        <v>3</v>
      </c>
      <c r="L2708" s="67">
        <v>49</v>
      </c>
      <c r="M2708" s="67">
        <v>120</v>
      </c>
      <c r="N2708" s="67">
        <v>169</v>
      </c>
      <c r="O2708" s="67">
        <v>166</v>
      </c>
      <c r="P2708" s="26">
        <v>38.097000000000001</v>
      </c>
      <c r="Q2708" s="26">
        <v>0.22950000000000001</v>
      </c>
      <c r="R2708" s="27">
        <v>7.1029676559449771E-3</v>
      </c>
      <c r="S2708" s="67">
        <v>0</v>
      </c>
      <c r="T2708" s="25" t="s">
        <v>417</v>
      </c>
      <c r="U2708" s="25" t="s">
        <v>417</v>
      </c>
      <c r="V2708" s="25" t="s">
        <v>417</v>
      </c>
      <c r="W2708" s="24">
        <v>1</v>
      </c>
      <c r="X2708" s="24">
        <v>1</v>
      </c>
    </row>
    <row r="2709" spans="1:24" hidden="1" x14ac:dyDescent="0.35">
      <c r="A2709" t="str">
        <f t="shared" si="42"/>
        <v>545720OZWTR</v>
      </c>
      <c r="B2709" s="34">
        <v>5457</v>
      </c>
      <c r="C2709" s="31" t="s">
        <v>133</v>
      </c>
      <c r="D2709" s="31" t="s">
        <v>159</v>
      </c>
      <c r="E2709" s="31" t="s">
        <v>461</v>
      </c>
      <c r="F2709" s="32">
        <v>0</v>
      </c>
      <c r="G2709" s="68">
        <v>0</v>
      </c>
      <c r="H2709" s="32">
        <v>1.02</v>
      </c>
      <c r="I2709" s="32">
        <v>1.02</v>
      </c>
      <c r="J2709" s="68">
        <v>2</v>
      </c>
      <c r="K2709" s="68">
        <v>2</v>
      </c>
      <c r="L2709" s="68">
        <v>3</v>
      </c>
      <c r="M2709" s="68">
        <v>48</v>
      </c>
      <c r="N2709" s="68">
        <v>51</v>
      </c>
      <c r="O2709" s="68">
        <v>49</v>
      </c>
      <c r="P2709" s="32">
        <v>25.053699999999999</v>
      </c>
      <c r="Q2709" s="32">
        <v>0.51129999999999998</v>
      </c>
      <c r="R2709" s="33">
        <v>3.0458821675906646E-3</v>
      </c>
      <c r="S2709" s="68">
        <v>0</v>
      </c>
      <c r="T2709" s="31" t="s">
        <v>417</v>
      </c>
      <c r="U2709" s="31" t="s">
        <v>417</v>
      </c>
      <c r="V2709" s="31" t="s">
        <v>417</v>
      </c>
      <c r="W2709" s="30">
        <v>1</v>
      </c>
      <c r="X2709" s="30">
        <v>1</v>
      </c>
    </row>
    <row r="2710" spans="1:24" hidden="1" x14ac:dyDescent="0.35">
      <c r="A2710" t="str">
        <f t="shared" si="42"/>
        <v>54592LTCKE</v>
      </c>
      <c r="B2710" s="28">
        <v>5459</v>
      </c>
      <c r="C2710" s="25" t="s">
        <v>469</v>
      </c>
      <c r="D2710" s="25" t="s">
        <v>470</v>
      </c>
      <c r="E2710" s="25" t="s">
        <v>461</v>
      </c>
      <c r="F2710" s="26">
        <v>0</v>
      </c>
      <c r="G2710" s="67">
        <v>0</v>
      </c>
      <c r="H2710" s="26">
        <v>36.47</v>
      </c>
      <c r="I2710" s="26">
        <v>36.47</v>
      </c>
      <c r="J2710" s="67">
        <v>26</v>
      </c>
      <c r="K2710" s="67">
        <v>26</v>
      </c>
      <c r="L2710" s="67">
        <v>73</v>
      </c>
      <c r="M2710" s="67">
        <v>0</v>
      </c>
      <c r="N2710" s="67">
        <v>73</v>
      </c>
      <c r="O2710" s="67">
        <v>47</v>
      </c>
      <c r="P2710" s="26">
        <v>65.917500000000004</v>
      </c>
      <c r="Q2710" s="26">
        <v>1.4025000000000001</v>
      </c>
      <c r="R2710" s="27">
        <v>8.33269727530438E-3</v>
      </c>
      <c r="S2710" s="67">
        <v>0</v>
      </c>
      <c r="T2710" s="25" t="s">
        <v>417</v>
      </c>
      <c r="U2710" s="25" t="s">
        <v>417</v>
      </c>
      <c r="V2710" s="25" t="s">
        <v>417</v>
      </c>
      <c r="W2710" s="24">
        <v>1</v>
      </c>
      <c r="X2710" s="24">
        <v>1</v>
      </c>
    </row>
    <row r="2711" spans="1:24" hidden="1" x14ac:dyDescent="0.35">
      <c r="A2711" t="str">
        <f t="shared" si="42"/>
        <v>5459GLUTEN</v>
      </c>
      <c r="B2711" s="34">
        <v>5459</v>
      </c>
      <c r="C2711" s="31" t="s">
        <v>211</v>
      </c>
      <c r="D2711" s="31" t="s">
        <v>210</v>
      </c>
      <c r="E2711" s="31" t="s">
        <v>446</v>
      </c>
      <c r="F2711" s="32">
        <v>0</v>
      </c>
      <c r="G2711" s="68">
        <v>0</v>
      </c>
      <c r="H2711" s="32">
        <v>49.2</v>
      </c>
      <c r="I2711" s="32">
        <v>49.2</v>
      </c>
      <c r="J2711" s="68">
        <v>24</v>
      </c>
      <c r="K2711" s="68">
        <v>24</v>
      </c>
      <c r="L2711" s="68">
        <v>35</v>
      </c>
      <c r="M2711" s="68">
        <v>20</v>
      </c>
      <c r="N2711" s="68">
        <v>55</v>
      </c>
      <c r="O2711" s="68">
        <v>31</v>
      </c>
      <c r="P2711" s="32">
        <v>63.55</v>
      </c>
      <c r="Q2711" s="32">
        <v>2.0499999999999998</v>
      </c>
      <c r="R2711" s="33">
        <v>8.0334192262387569E-3</v>
      </c>
      <c r="S2711" s="68">
        <v>0</v>
      </c>
      <c r="T2711" s="31" t="s">
        <v>417</v>
      </c>
      <c r="U2711" s="31" t="s">
        <v>417</v>
      </c>
      <c r="V2711" s="31" t="s">
        <v>417</v>
      </c>
      <c r="W2711" s="30">
        <v>1</v>
      </c>
      <c r="X2711" s="30">
        <v>1</v>
      </c>
    </row>
    <row r="2712" spans="1:24" hidden="1" x14ac:dyDescent="0.35">
      <c r="A2712" t="str">
        <f t="shared" si="42"/>
        <v>5459EZBOX</v>
      </c>
      <c r="B2712" s="28">
        <v>5459</v>
      </c>
      <c r="C2712" s="25" t="s">
        <v>458</v>
      </c>
      <c r="D2712" s="25" t="s">
        <v>459</v>
      </c>
      <c r="E2712" s="25" t="s">
        <v>446</v>
      </c>
      <c r="F2712" s="26">
        <v>0</v>
      </c>
      <c r="G2712" s="67">
        <v>0</v>
      </c>
      <c r="H2712" s="26">
        <v>53.92</v>
      </c>
      <c r="I2712" s="26">
        <v>53.92</v>
      </c>
      <c r="J2712" s="67">
        <v>262</v>
      </c>
      <c r="K2712" s="67">
        <v>262</v>
      </c>
      <c r="L2712" s="67">
        <v>400</v>
      </c>
      <c r="M2712" s="67">
        <v>200</v>
      </c>
      <c r="N2712" s="67">
        <v>600</v>
      </c>
      <c r="O2712" s="67">
        <v>338</v>
      </c>
      <c r="P2712" s="26">
        <v>69.560400000000001</v>
      </c>
      <c r="Q2712" s="26">
        <v>0.20580000000000001</v>
      </c>
      <c r="R2712" s="27">
        <v>8.7931999173069784E-3</v>
      </c>
      <c r="S2712" s="67">
        <v>0</v>
      </c>
      <c r="T2712" s="25" t="s">
        <v>417</v>
      </c>
      <c r="U2712" s="25" t="s">
        <v>417</v>
      </c>
      <c r="V2712" s="25" t="s">
        <v>417</v>
      </c>
      <c r="W2712" s="24">
        <v>1</v>
      </c>
      <c r="X2712" s="24">
        <v>1</v>
      </c>
    </row>
    <row r="2713" spans="1:24" hidden="1" x14ac:dyDescent="0.35">
      <c r="A2713" t="str">
        <f t="shared" si="42"/>
        <v>5459CAEPK</v>
      </c>
      <c r="B2713" s="34">
        <v>5459</v>
      </c>
      <c r="C2713" s="31" t="s">
        <v>185</v>
      </c>
      <c r="D2713" s="31" t="s">
        <v>184</v>
      </c>
      <c r="E2713" s="31" t="s">
        <v>446</v>
      </c>
      <c r="F2713" s="32">
        <v>0</v>
      </c>
      <c r="G2713" s="68">
        <v>0</v>
      </c>
      <c r="H2713" s="32">
        <v>1.68</v>
      </c>
      <c r="I2713" s="32">
        <v>1.68</v>
      </c>
      <c r="J2713" s="68">
        <v>6</v>
      </c>
      <c r="K2713" s="68">
        <v>6</v>
      </c>
      <c r="L2713" s="68">
        <v>74</v>
      </c>
      <c r="M2713" s="68">
        <v>0</v>
      </c>
      <c r="N2713" s="68">
        <v>74</v>
      </c>
      <c r="O2713" s="68">
        <v>68</v>
      </c>
      <c r="P2713" s="32">
        <v>19.019600000000001</v>
      </c>
      <c r="Q2713" s="32">
        <v>0.2797</v>
      </c>
      <c r="R2713" s="33">
        <v>2.4042867083457226E-3</v>
      </c>
      <c r="S2713" s="68">
        <v>0</v>
      </c>
      <c r="T2713" s="31" t="s">
        <v>417</v>
      </c>
      <c r="U2713" s="31" t="s">
        <v>417</v>
      </c>
      <c r="V2713" s="31" t="s">
        <v>417</v>
      </c>
      <c r="W2713" s="30">
        <v>1</v>
      </c>
      <c r="X2713" s="30">
        <v>1</v>
      </c>
    </row>
    <row r="2714" spans="1:24" hidden="1" x14ac:dyDescent="0.35">
      <c r="A2714" t="str">
        <f t="shared" si="42"/>
        <v>545914PIZBO</v>
      </c>
      <c r="B2714" s="28">
        <v>5459</v>
      </c>
      <c r="C2714" s="25" t="s">
        <v>178</v>
      </c>
      <c r="D2714" s="25" t="s">
        <v>177</v>
      </c>
      <c r="E2714" s="25" t="s">
        <v>446</v>
      </c>
      <c r="F2714" s="26">
        <v>0</v>
      </c>
      <c r="G2714" s="67">
        <v>0</v>
      </c>
      <c r="H2714" s="26">
        <v>207.73</v>
      </c>
      <c r="I2714" s="26">
        <v>207.73</v>
      </c>
      <c r="J2714" s="67">
        <v>517</v>
      </c>
      <c r="K2714" s="67">
        <v>517</v>
      </c>
      <c r="L2714" s="67">
        <v>598</v>
      </c>
      <c r="M2714" s="67">
        <v>550</v>
      </c>
      <c r="N2714" s="67">
        <v>1148</v>
      </c>
      <c r="O2714" s="67">
        <v>631</v>
      </c>
      <c r="P2714" s="26">
        <v>253.53579999999999</v>
      </c>
      <c r="Q2714" s="26">
        <v>0.40179999999999999</v>
      </c>
      <c r="R2714" s="27">
        <v>3.204971471691305E-2</v>
      </c>
      <c r="S2714" s="67">
        <v>0</v>
      </c>
      <c r="T2714" s="25" t="s">
        <v>417</v>
      </c>
      <c r="U2714" s="25" t="s">
        <v>417</v>
      </c>
      <c r="V2714" s="25" t="s">
        <v>417</v>
      </c>
      <c r="W2714" s="24">
        <v>1</v>
      </c>
      <c r="X2714" s="24">
        <v>1</v>
      </c>
    </row>
    <row r="2715" spans="1:24" hidden="1" x14ac:dyDescent="0.35">
      <c r="A2715" t="str">
        <f t="shared" si="42"/>
        <v>545920OZCOKE</v>
      </c>
      <c r="B2715" s="34">
        <v>5459</v>
      </c>
      <c r="C2715" s="31" t="s">
        <v>130</v>
      </c>
      <c r="D2715" s="31" t="s">
        <v>158</v>
      </c>
      <c r="E2715" s="31" t="s">
        <v>461</v>
      </c>
      <c r="F2715" s="32">
        <v>0</v>
      </c>
      <c r="G2715" s="68">
        <v>0</v>
      </c>
      <c r="H2715" s="32">
        <v>14.68</v>
      </c>
      <c r="I2715" s="32">
        <v>14.68</v>
      </c>
      <c r="J2715" s="68">
        <v>20</v>
      </c>
      <c r="K2715" s="68">
        <v>20</v>
      </c>
      <c r="L2715" s="68">
        <v>124</v>
      </c>
      <c r="M2715" s="68">
        <v>0</v>
      </c>
      <c r="N2715" s="68">
        <v>124</v>
      </c>
      <c r="O2715" s="68">
        <v>104</v>
      </c>
      <c r="P2715" s="32">
        <v>76.398399999999995</v>
      </c>
      <c r="Q2715" s="32">
        <v>0.73460000000000003</v>
      </c>
      <c r="R2715" s="33">
        <v>9.657598354270323E-3</v>
      </c>
      <c r="S2715" s="68">
        <v>0</v>
      </c>
      <c r="T2715" s="31" t="s">
        <v>417</v>
      </c>
      <c r="U2715" s="31" t="s">
        <v>417</v>
      </c>
      <c r="V2715" s="31" t="s">
        <v>417</v>
      </c>
      <c r="W2715" s="30">
        <v>1</v>
      </c>
      <c r="X2715" s="30">
        <v>1</v>
      </c>
    </row>
    <row r="2716" spans="1:24" hidden="1" x14ac:dyDescent="0.35">
      <c r="A2716" t="str">
        <f t="shared" si="42"/>
        <v>54622LTMELO</v>
      </c>
      <c r="B2716" s="28">
        <v>5462</v>
      </c>
      <c r="C2716" s="25" t="s">
        <v>493</v>
      </c>
      <c r="D2716" s="25" t="s">
        <v>494</v>
      </c>
      <c r="E2716" s="25" t="s">
        <v>461</v>
      </c>
      <c r="F2716" s="26">
        <v>0</v>
      </c>
      <c r="G2716" s="67">
        <v>0</v>
      </c>
      <c r="H2716" s="26">
        <v>4.2</v>
      </c>
      <c r="I2716" s="26">
        <v>4.2</v>
      </c>
      <c r="J2716" s="67">
        <v>3</v>
      </c>
      <c r="K2716" s="67">
        <v>3</v>
      </c>
      <c r="L2716" s="67">
        <v>27</v>
      </c>
      <c r="M2716" s="67">
        <v>0</v>
      </c>
      <c r="N2716" s="67">
        <v>27</v>
      </c>
      <c r="O2716" s="67">
        <v>24</v>
      </c>
      <c r="P2716" s="26">
        <v>33.659999999999997</v>
      </c>
      <c r="Q2716" s="26">
        <v>1.4025000000000001</v>
      </c>
      <c r="R2716" s="27">
        <v>5.5737787984780898E-3</v>
      </c>
      <c r="S2716" s="67">
        <v>0</v>
      </c>
      <c r="T2716" s="25" t="s">
        <v>417</v>
      </c>
      <c r="U2716" s="25" t="s">
        <v>417</v>
      </c>
      <c r="V2716" s="25" t="s">
        <v>417</v>
      </c>
      <c r="W2716" s="24">
        <v>1</v>
      </c>
      <c r="X2716" s="24">
        <v>1</v>
      </c>
    </row>
    <row r="2717" spans="1:24" hidden="1" x14ac:dyDescent="0.35">
      <c r="A2717" t="str">
        <f t="shared" si="42"/>
        <v>5459PPKSGAR</v>
      </c>
      <c r="B2717" s="34">
        <v>5459</v>
      </c>
      <c r="C2717" s="31" t="s">
        <v>123</v>
      </c>
      <c r="D2717" s="31" t="s">
        <v>191</v>
      </c>
      <c r="E2717" s="31" t="s">
        <v>446</v>
      </c>
      <c r="F2717" s="32">
        <v>0</v>
      </c>
      <c r="G2717" s="68">
        <v>0</v>
      </c>
      <c r="H2717" s="32">
        <v>57.48</v>
      </c>
      <c r="I2717" s="32">
        <v>57.48</v>
      </c>
      <c r="J2717" s="68">
        <v>15</v>
      </c>
      <c r="K2717" s="68">
        <v>15</v>
      </c>
      <c r="L2717" s="68">
        <v>7</v>
      </c>
      <c r="M2717" s="68">
        <v>24</v>
      </c>
      <c r="N2717" s="68">
        <v>31</v>
      </c>
      <c r="O2717" s="68">
        <v>16</v>
      </c>
      <c r="P2717" s="32">
        <v>61.307200000000002</v>
      </c>
      <c r="Q2717" s="32">
        <v>3.8317000000000001</v>
      </c>
      <c r="R2717" s="33">
        <v>7.7499046292189575E-3</v>
      </c>
      <c r="S2717" s="68">
        <v>0</v>
      </c>
      <c r="T2717" s="31" t="s">
        <v>417</v>
      </c>
      <c r="U2717" s="31" t="s">
        <v>417</v>
      </c>
      <c r="V2717" s="31" t="s">
        <v>417</v>
      </c>
      <c r="W2717" s="30">
        <v>1</v>
      </c>
      <c r="X2717" s="30">
        <v>1</v>
      </c>
    </row>
    <row r="2718" spans="1:24" hidden="1" x14ac:dyDescent="0.35">
      <c r="A2718" t="str">
        <f t="shared" si="42"/>
        <v>5459PSLID</v>
      </c>
      <c r="B2718" s="28">
        <v>5459</v>
      </c>
      <c r="C2718" s="25" t="s">
        <v>228</v>
      </c>
      <c r="D2718" s="25" t="s">
        <v>227</v>
      </c>
      <c r="E2718" s="25" t="s">
        <v>446</v>
      </c>
      <c r="F2718" s="26">
        <v>0</v>
      </c>
      <c r="G2718" s="67">
        <v>0</v>
      </c>
      <c r="H2718" s="26">
        <v>3.03</v>
      </c>
      <c r="I2718" s="26">
        <v>3.03</v>
      </c>
      <c r="J2718" s="67">
        <v>40</v>
      </c>
      <c r="K2718" s="67">
        <v>40</v>
      </c>
      <c r="L2718" s="67">
        <v>4260</v>
      </c>
      <c r="M2718" s="67">
        <v>0</v>
      </c>
      <c r="N2718" s="67">
        <v>4260</v>
      </c>
      <c r="O2718" s="67">
        <v>4220</v>
      </c>
      <c r="P2718" s="26">
        <v>319.87599999999998</v>
      </c>
      <c r="Q2718" s="26">
        <v>7.5800000000000006E-2</v>
      </c>
      <c r="R2718" s="27">
        <v>4.0435845923089672E-2</v>
      </c>
      <c r="S2718" s="67">
        <v>0</v>
      </c>
      <c r="T2718" s="25" t="s">
        <v>417</v>
      </c>
      <c r="U2718" s="25" t="s">
        <v>417</v>
      </c>
      <c r="V2718" s="25" t="s">
        <v>417</v>
      </c>
      <c r="W2718" s="24">
        <v>1</v>
      </c>
      <c r="X2718" s="24">
        <v>1</v>
      </c>
    </row>
    <row r="2719" spans="1:24" hidden="1" x14ac:dyDescent="0.35">
      <c r="A2719" t="str">
        <f t="shared" si="42"/>
        <v>5459RANCHCP</v>
      </c>
      <c r="B2719" s="34">
        <v>5459</v>
      </c>
      <c r="C2719" s="31" t="s">
        <v>246</v>
      </c>
      <c r="D2719" s="31" t="s">
        <v>457</v>
      </c>
      <c r="E2719" s="31" t="s">
        <v>446</v>
      </c>
      <c r="F2719" s="32">
        <v>0</v>
      </c>
      <c r="G2719" s="68">
        <v>0</v>
      </c>
      <c r="H2719" s="32">
        <v>38.96</v>
      </c>
      <c r="I2719" s="32">
        <v>38.96</v>
      </c>
      <c r="J2719" s="68">
        <v>193</v>
      </c>
      <c r="K2719" s="68">
        <v>193</v>
      </c>
      <c r="L2719" s="68">
        <v>145</v>
      </c>
      <c r="M2719" s="68">
        <v>360</v>
      </c>
      <c r="N2719" s="68">
        <v>505</v>
      </c>
      <c r="O2719" s="68">
        <v>312</v>
      </c>
      <c r="P2719" s="32">
        <v>62.961599999999997</v>
      </c>
      <c r="Q2719" s="32">
        <v>0.20180000000000001</v>
      </c>
      <c r="R2719" s="33">
        <v>7.9590389922069883E-3</v>
      </c>
      <c r="S2719" s="68">
        <v>0</v>
      </c>
      <c r="T2719" s="31" t="s">
        <v>417</v>
      </c>
      <c r="U2719" s="31" t="s">
        <v>417</v>
      </c>
      <c r="V2719" s="31" t="s">
        <v>417</v>
      </c>
      <c r="W2719" s="30">
        <v>1</v>
      </c>
      <c r="X2719" s="30">
        <v>1</v>
      </c>
    </row>
    <row r="2720" spans="1:24" hidden="1" x14ac:dyDescent="0.35">
      <c r="A2720" t="str">
        <f t="shared" si="42"/>
        <v>5462SALAM</v>
      </c>
      <c r="B2720" s="28">
        <v>5462</v>
      </c>
      <c r="C2720" s="25" t="s">
        <v>254</v>
      </c>
      <c r="D2720" s="25" t="s">
        <v>253</v>
      </c>
      <c r="E2720" s="25" t="s">
        <v>446</v>
      </c>
      <c r="F2720" s="26">
        <v>0</v>
      </c>
      <c r="G2720" s="67">
        <v>0</v>
      </c>
      <c r="H2720" s="26">
        <v>8.84</v>
      </c>
      <c r="I2720" s="26">
        <v>8.84</v>
      </c>
      <c r="J2720" s="67">
        <v>1.49</v>
      </c>
      <c r="K2720" s="67">
        <v>1.49</v>
      </c>
      <c r="L2720" s="67">
        <v>2</v>
      </c>
      <c r="M2720" s="67">
        <v>1.5</v>
      </c>
      <c r="N2720" s="67">
        <v>3.5</v>
      </c>
      <c r="O2720" s="67">
        <v>2</v>
      </c>
      <c r="P2720" s="26">
        <v>11.8</v>
      </c>
      <c r="Q2720" s="26">
        <v>5.9</v>
      </c>
      <c r="R2720" s="27">
        <v>1.9539688004171561E-3</v>
      </c>
      <c r="S2720" s="67">
        <v>0</v>
      </c>
      <c r="T2720" s="25" t="s">
        <v>417</v>
      </c>
      <c r="U2720" s="25" t="s">
        <v>417</v>
      </c>
      <c r="V2720" s="25" t="s">
        <v>417</v>
      </c>
      <c r="W2720" s="24">
        <v>1</v>
      </c>
      <c r="X2720" s="24">
        <v>1</v>
      </c>
    </row>
    <row r="2721" spans="1:24" hidden="1" x14ac:dyDescent="0.35">
      <c r="A2721" t="str">
        <f t="shared" si="42"/>
        <v>546520OZDIET</v>
      </c>
      <c r="B2721" s="34">
        <v>5465</v>
      </c>
      <c r="C2721" s="31" t="s">
        <v>131</v>
      </c>
      <c r="D2721" s="31" t="s">
        <v>160</v>
      </c>
      <c r="E2721" s="31" t="s">
        <v>461</v>
      </c>
      <c r="F2721" s="32">
        <v>0</v>
      </c>
      <c r="G2721" s="68">
        <v>0</v>
      </c>
      <c r="H2721" s="32">
        <v>10.08</v>
      </c>
      <c r="I2721" s="32">
        <v>10.08</v>
      </c>
      <c r="J2721" s="68">
        <v>14</v>
      </c>
      <c r="K2721" s="68">
        <v>14</v>
      </c>
      <c r="L2721" s="68">
        <v>57</v>
      </c>
      <c r="M2721" s="68">
        <v>0</v>
      </c>
      <c r="N2721" s="68">
        <v>57</v>
      </c>
      <c r="O2721" s="68">
        <v>43</v>
      </c>
      <c r="P2721" s="32">
        <v>30.9772</v>
      </c>
      <c r="Q2721" s="32">
        <v>0.72040000000000004</v>
      </c>
      <c r="R2721" s="33">
        <v>3.7854990744485804E-3</v>
      </c>
      <c r="S2721" s="68">
        <v>0</v>
      </c>
      <c r="T2721" s="31" t="s">
        <v>417</v>
      </c>
      <c r="U2721" s="31" t="s">
        <v>417</v>
      </c>
      <c r="V2721" s="31" t="s">
        <v>417</v>
      </c>
      <c r="W2721" s="30">
        <v>1</v>
      </c>
      <c r="X2721" s="30">
        <v>1</v>
      </c>
    </row>
    <row r="2722" spans="1:24" hidden="1" x14ac:dyDescent="0.35">
      <c r="A2722" t="str">
        <f t="shared" si="42"/>
        <v>5462SUBBOX</v>
      </c>
      <c r="B2722" s="28">
        <v>5462</v>
      </c>
      <c r="C2722" s="25" t="s">
        <v>165</v>
      </c>
      <c r="D2722" s="25" t="s">
        <v>454</v>
      </c>
      <c r="E2722" s="25" t="s">
        <v>446</v>
      </c>
      <c r="F2722" s="26">
        <v>0</v>
      </c>
      <c r="G2722" s="67">
        <v>0</v>
      </c>
      <c r="H2722" s="26">
        <v>34.97</v>
      </c>
      <c r="I2722" s="26">
        <v>34.97</v>
      </c>
      <c r="J2722" s="67">
        <v>200</v>
      </c>
      <c r="K2722" s="67">
        <v>200</v>
      </c>
      <c r="L2722" s="67">
        <v>400</v>
      </c>
      <c r="M2722" s="67">
        <v>200</v>
      </c>
      <c r="N2722" s="67">
        <v>600</v>
      </c>
      <c r="O2722" s="67">
        <v>400</v>
      </c>
      <c r="P2722" s="26">
        <v>69.959999999999994</v>
      </c>
      <c r="Q2722" s="26">
        <v>0.1749</v>
      </c>
      <c r="R2722" s="27">
        <v>1.1584716718405441E-2</v>
      </c>
      <c r="S2722" s="67">
        <v>0</v>
      </c>
      <c r="T2722" s="25" t="s">
        <v>417</v>
      </c>
      <c r="U2722" s="25" t="s">
        <v>417</v>
      </c>
      <c r="V2722" s="25" t="s">
        <v>417</v>
      </c>
      <c r="W2722" s="24">
        <v>1</v>
      </c>
      <c r="X2722" s="24">
        <v>1</v>
      </c>
    </row>
    <row r="2723" spans="1:24" hidden="1" x14ac:dyDescent="0.35">
      <c r="A2723" t="str">
        <f t="shared" si="42"/>
        <v>4391SMANGDC</v>
      </c>
      <c r="B2723" s="34">
        <v>4391</v>
      </c>
      <c r="C2723" s="31" t="s">
        <v>262</v>
      </c>
      <c r="D2723" s="31" t="s">
        <v>467</v>
      </c>
      <c r="E2723" s="31" t="s">
        <v>446</v>
      </c>
      <c r="F2723" s="32">
        <v>0</v>
      </c>
      <c r="G2723" s="68">
        <v>0</v>
      </c>
      <c r="H2723" s="32">
        <v>0</v>
      </c>
      <c r="I2723" s="32">
        <v>0</v>
      </c>
      <c r="J2723" s="68">
        <v>0</v>
      </c>
      <c r="K2723" s="68">
        <v>0</v>
      </c>
      <c r="L2723" s="68">
        <v>180</v>
      </c>
      <c r="M2723" s="68">
        <v>0</v>
      </c>
      <c r="N2723" s="68">
        <v>180</v>
      </c>
      <c r="O2723" s="68">
        <v>180</v>
      </c>
      <c r="P2723" s="32">
        <v>41.31</v>
      </c>
      <c r="Q2723" s="32">
        <v>0.22950000000000001</v>
      </c>
      <c r="R2723" s="33">
        <v>9.2068009977043178E-3</v>
      </c>
      <c r="S2723" s="68">
        <v>0</v>
      </c>
      <c r="T2723" s="31" t="s">
        <v>417</v>
      </c>
      <c r="U2723" s="31" t="s">
        <v>417</v>
      </c>
      <c r="V2723" s="31" t="s">
        <v>417</v>
      </c>
      <c r="W2723" s="30">
        <v>1</v>
      </c>
      <c r="X2723" s="30">
        <v>1</v>
      </c>
    </row>
    <row r="2724" spans="1:24" hidden="1" x14ac:dyDescent="0.35">
      <c r="A2724" t="str">
        <f t="shared" si="42"/>
        <v>542320OZCOKE</v>
      </c>
      <c r="B2724" s="28">
        <v>5423</v>
      </c>
      <c r="C2724" s="25" t="s">
        <v>130</v>
      </c>
      <c r="D2724" s="25" t="s">
        <v>158</v>
      </c>
      <c r="E2724" s="25" t="s">
        <v>461</v>
      </c>
      <c r="F2724" s="26">
        <v>0</v>
      </c>
      <c r="G2724" s="67">
        <v>0</v>
      </c>
      <c r="H2724" s="26">
        <v>30.12</v>
      </c>
      <c r="I2724" s="26">
        <v>30.12</v>
      </c>
      <c r="J2724" s="67">
        <v>41</v>
      </c>
      <c r="K2724" s="67">
        <v>41</v>
      </c>
      <c r="L2724" s="67">
        <v>69</v>
      </c>
      <c r="M2724" s="67">
        <v>24</v>
      </c>
      <c r="N2724" s="67">
        <v>93</v>
      </c>
      <c r="O2724" s="67">
        <v>52</v>
      </c>
      <c r="P2724" s="26">
        <v>38.199199999999998</v>
      </c>
      <c r="Q2724" s="26">
        <v>0.73460000000000003</v>
      </c>
      <c r="R2724" s="27">
        <v>8.4970926432944554E-3</v>
      </c>
      <c r="S2724" s="67">
        <v>0</v>
      </c>
      <c r="T2724" s="25" t="s">
        <v>417</v>
      </c>
      <c r="U2724" s="25" t="s">
        <v>417</v>
      </c>
      <c r="V2724" s="25" t="s">
        <v>417</v>
      </c>
      <c r="W2724" s="24">
        <v>1</v>
      </c>
      <c r="X2724" s="24">
        <v>1</v>
      </c>
    </row>
    <row r="2725" spans="1:24" hidden="1" x14ac:dyDescent="0.35">
      <c r="A2725" t="str">
        <f t="shared" si="42"/>
        <v>54232LTDCKE</v>
      </c>
      <c r="B2725" s="34">
        <v>5423</v>
      </c>
      <c r="C2725" s="31" t="s">
        <v>135</v>
      </c>
      <c r="D2725" s="31" t="s">
        <v>155</v>
      </c>
      <c r="E2725" s="31" t="s">
        <v>461</v>
      </c>
      <c r="F2725" s="32">
        <v>0</v>
      </c>
      <c r="G2725" s="68">
        <v>0</v>
      </c>
      <c r="H2725" s="32">
        <v>19.63</v>
      </c>
      <c r="I2725" s="32">
        <v>19.63</v>
      </c>
      <c r="J2725" s="68">
        <v>14</v>
      </c>
      <c r="K2725" s="68">
        <v>14</v>
      </c>
      <c r="L2725" s="68">
        <v>19</v>
      </c>
      <c r="M2725" s="68">
        <v>8</v>
      </c>
      <c r="N2725" s="68">
        <v>27</v>
      </c>
      <c r="O2725" s="68">
        <v>13</v>
      </c>
      <c r="P2725" s="32">
        <v>18.232500000000002</v>
      </c>
      <c r="Q2725" s="32">
        <v>1.4025000000000001</v>
      </c>
      <c r="R2725" s="33">
        <v>4.0556671767698329E-3</v>
      </c>
      <c r="S2725" s="68">
        <v>0</v>
      </c>
      <c r="T2725" s="31" t="s">
        <v>417</v>
      </c>
      <c r="U2725" s="31" t="s">
        <v>417</v>
      </c>
      <c r="V2725" s="31" t="s">
        <v>417</v>
      </c>
      <c r="W2725" s="30">
        <v>1</v>
      </c>
      <c r="X2725" s="30">
        <v>1</v>
      </c>
    </row>
    <row r="2726" spans="1:24" hidden="1" x14ac:dyDescent="0.35">
      <c r="A2726" t="str">
        <f t="shared" si="42"/>
        <v>439120OZCOKE</v>
      </c>
      <c r="B2726" s="28">
        <v>4391</v>
      </c>
      <c r="C2726" s="25" t="s">
        <v>130</v>
      </c>
      <c r="D2726" s="25" t="s">
        <v>158</v>
      </c>
      <c r="E2726" s="25" t="s">
        <v>461</v>
      </c>
      <c r="F2726" s="26">
        <v>0</v>
      </c>
      <c r="G2726" s="67">
        <v>0</v>
      </c>
      <c r="H2726" s="26">
        <v>8.07</v>
      </c>
      <c r="I2726" s="26">
        <v>8.07</v>
      </c>
      <c r="J2726" s="67">
        <v>11</v>
      </c>
      <c r="K2726" s="67">
        <v>11</v>
      </c>
      <c r="L2726" s="67">
        <v>47</v>
      </c>
      <c r="M2726" s="67">
        <v>72</v>
      </c>
      <c r="N2726" s="67">
        <v>119</v>
      </c>
      <c r="O2726" s="67">
        <v>108</v>
      </c>
      <c r="P2726" s="26">
        <v>79.336799999999997</v>
      </c>
      <c r="Q2726" s="26">
        <v>0.73460000000000003</v>
      </c>
      <c r="R2726" s="27">
        <v>1.7681871929185862E-2</v>
      </c>
      <c r="S2726" s="67">
        <v>0</v>
      </c>
      <c r="T2726" s="25" t="s">
        <v>417</v>
      </c>
      <c r="U2726" s="25" t="s">
        <v>417</v>
      </c>
      <c r="V2726" s="25" t="s">
        <v>417</v>
      </c>
      <c r="W2726" s="24">
        <v>1</v>
      </c>
      <c r="X2726" s="24">
        <v>1</v>
      </c>
    </row>
    <row r="2727" spans="1:24" hidden="1" x14ac:dyDescent="0.35">
      <c r="A2727" t="str">
        <f t="shared" si="42"/>
        <v>43912LTDCKE</v>
      </c>
      <c r="B2727" s="34">
        <v>4391</v>
      </c>
      <c r="C2727" s="31" t="s">
        <v>135</v>
      </c>
      <c r="D2727" s="31" t="s">
        <v>155</v>
      </c>
      <c r="E2727" s="31" t="s">
        <v>461</v>
      </c>
      <c r="F2727" s="32">
        <v>0</v>
      </c>
      <c r="G2727" s="68">
        <v>0</v>
      </c>
      <c r="H2727" s="32">
        <v>7.01</v>
      </c>
      <c r="I2727" s="32">
        <v>7.01</v>
      </c>
      <c r="J2727" s="68">
        <v>5</v>
      </c>
      <c r="K2727" s="68">
        <v>5</v>
      </c>
      <c r="L2727" s="68">
        <v>9</v>
      </c>
      <c r="M2727" s="68">
        <v>16</v>
      </c>
      <c r="N2727" s="68">
        <v>25</v>
      </c>
      <c r="O2727" s="68">
        <v>20</v>
      </c>
      <c r="P2727" s="32">
        <v>28.05</v>
      </c>
      <c r="Q2727" s="32">
        <v>1.4025000000000001</v>
      </c>
      <c r="R2727" s="33">
        <v>6.2515315416510802E-3</v>
      </c>
      <c r="S2727" s="68">
        <v>0</v>
      </c>
      <c r="T2727" s="31" t="s">
        <v>417</v>
      </c>
      <c r="U2727" s="31" t="s">
        <v>417</v>
      </c>
      <c r="V2727" s="31" t="s">
        <v>417</v>
      </c>
      <c r="W2727" s="30">
        <v>1</v>
      </c>
      <c r="X2727" s="30">
        <v>1</v>
      </c>
    </row>
    <row r="2728" spans="1:24" hidden="1" x14ac:dyDescent="0.35">
      <c r="A2728" t="str">
        <f t="shared" si="42"/>
        <v>43912LTORG</v>
      </c>
      <c r="B2728" s="28">
        <v>4391</v>
      </c>
      <c r="C2728" s="25" t="s">
        <v>137</v>
      </c>
      <c r="D2728" s="25" t="s">
        <v>156</v>
      </c>
      <c r="E2728" s="25" t="s">
        <v>461</v>
      </c>
      <c r="F2728" s="26">
        <v>0</v>
      </c>
      <c r="G2728" s="67">
        <v>0</v>
      </c>
      <c r="H2728" s="26">
        <v>16.84</v>
      </c>
      <c r="I2728" s="26">
        <v>16.84</v>
      </c>
      <c r="J2728" s="67">
        <v>12</v>
      </c>
      <c r="K2728" s="67">
        <v>12</v>
      </c>
      <c r="L2728" s="67">
        <v>18</v>
      </c>
      <c r="M2728" s="67">
        <v>16</v>
      </c>
      <c r="N2728" s="67">
        <v>34</v>
      </c>
      <c r="O2728" s="67">
        <v>22</v>
      </c>
      <c r="P2728" s="26">
        <v>30.855</v>
      </c>
      <c r="Q2728" s="26">
        <v>1.4025000000000001</v>
      </c>
      <c r="R2728" s="27">
        <v>6.8766846958161877E-3</v>
      </c>
      <c r="S2728" s="67">
        <v>0</v>
      </c>
      <c r="T2728" s="25" t="s">
        <v>417</v>
      </c>
      <c r="U2728" s="25" t="s">
        <v>417</v>
      </c>
      <c r="V2728" s="25" t="s">
        <v>417</v>
      </c>
      <c r="W2728" s="24">
        <v>1</v>
      </c>
      <c r="X2728" s="24">
        <v>1</v>
      </c>
    </row>
    <row r="2729" spans="1:24" hidden="1" x14ac:dyDescent="0.35">
      <c r="A2729" t="str">
        <f t="shared" si="42"/>
        <v>54272LTDCKE</v>
      </c>
      <c r="B2729" s="34">
        <v>5427</v>
      </c>
      <c r="C2729" s="31" t="s">
        <v>135</v>
      </c>
      <c r="D2729" s="31" t="s">
        <v>155</v>
      </c>
      <c r="E2729" s="31" t="s">
        <v>461</v>
      </c>
      <c r="F2729" s="32">
        <v>0</v>
      </c>
      <c r="G2729" s="68">
        <v>0</v>
      </c>
      <c r="H2729" s="32">
        <v>28.06</v>
      </c>
      <c r="I2729" s="32">
        <v>28.06</v>
      </c>
      <c r="J2729" s="68">
        <v>20</v>
      </c>
      <c r="K2729" s="68">
        <v>20</v>
      </c>
      <c r="L2729" s="68">
        <v>11</v>
      </c>
      <c r="M2729" s="68">
        <v>16</v>
      </c>
      <c r="N2729" s="68">
        <v>27</v>
      </c>
      <c r="O2729" s="68">
        <v>7</v>
      </c>
      <c r="P2729" s="32">
        <v>9.8175000000000008</v>
      </c>
      <c r="Q2729" s="32">
        <v>1.4025000000000001</v>
      </c>
      <c r="R2729" s="33">
        <v>1.5542103094224945E-3</v>
      </c>
      <c r="S2729" s="68">
        <v>0</v>
      </c>
      <c r="T2729" s="31" t="s">
        <v>417</v>
      </c>
      <c r="U2729" s="31" t="s">
        <v>417</v>
      </c>
      <c r="V2729" s="31" t="s">
        <v>417</v>
      </c>
      <c r="W2729" s="30">
        <v>1</v>
      </c>
      <c r="X2729" s="30">
        <v>1</v>
      </c>
    </row>
    <row r="2730" spans="1:24" hidden="1" x14ac:dyDescent="0.35">
      <c r="A2730" t="str">
        <f t="shared" si="42"/>
        <v>5427PPKSGAR</v>
      </c>
      <c r="B2730" s="28">
        <v>5427</v>
      </c>
      <c r="C2730" s="25" t="s">
        <v>123</v>
      </c>
      <c r="D2730" s="25" t="s">
        <v>191</v>
      </c>
      <c r="E2730" s="25" t="s">
        <v>446</v>
      </c>
      <c r="F2730" s="26">
        <v>0</v>
      </c>
      <c r="G2730" s="67">
        <v>0</v>
      </c>
      <c r="H2730" s="26">
        <v>34.479999999999997</v>
      </c>
      <c r="I2730" s="26">
        <v>34.479999999999997</v>
      </c>
      <c r="J2730" s="67">
        <v>9</v>
      </c>
      <c r="K2730" s="67">
        <v>9</v>
      </c>
      <c r="L2730" s="67">
        <v>12</v>
      </c>
      <c r="M2730" s="67">
        <v>12</v>
      </c>
      <c r="N2730" s="67">
        <v>24</v>
      </c>
      <c r="O2730" s="67">
        <v>15</v>
      </c>
      <c r="P2730" s="26">
        <v>57.475499999999997</v>
      </c>
      <c r="Q2730" s="26">
        <v>3.8317000000000001</v>
      </c>
      <c r="R2730" s="27">
        <v>9.0989574371492313E-3</v>
      </c>
      <c r="S2730" s="67">
        <v>0</v>
      </c>
      <c r="T2730" s="25" t="s">
        <v>417</v>
      </c>
      <c r="U2730" s="25" t="s">
        <v>417</v>
      </c>
      <c r="V2730" s="25" t="s">
        <v>417</v>
      </c>
      <c r="W2730" s="24">
        <v>1</v>
      </c>
      <c r="X2730" s="24">
        <v>1</v>
      </c>
    </row>
    <row r="2731" spans="1:24" hidden="1" x14ac:dyDescent="0.35">
      <c r="A2731" t="str">
        <f t="shared" si="42"/>
        <v>5427MARBLBN</v>
      </c>
      <c r="B2731" s="34">
        <v>5427</v>
      </c>
      <c r="C2731" s="31" t="s">
        <v>14</v>
      </c>
      <c r="D2731" s="31" t="s">
        <v>474</v>
      </c>
      <c r="E2731" s="31" t="s">
        <v>446</v>
      </c>
      <c r="F2731" s="32">
        <v>0</v>
      </c>
      <c r="G2731" s="68">
        <v>0</v>
      </c>
      <c r="H2731" s="32">
        <v>123.47</v>
      </c>
      <c r="I2731" s="32">
        <v>123.47</v>
      </c>
      <c r="J2731" s="68">
        <v>45</v>
      </c>
      <c r="K2731" s="68">
        <v>45</v>
      </c>
      <c r="L2731" s="68">
        <v>61</v>
      </c>
      <c r="M2731" s="68">
        <v>22</v>
      </c>
      <c r="N2731" s="68">
        <v>83</v>
      </c>
      <c r="O2731" s="68">
        <v>38</v>
      </c>
      <c r="P2731" s="32">
        <v>104.2568</v>
      </c>
      <c r="Q2731" s="32">
        <v>2.7435999999999998</v>
      </c>
      <c r="R2731" s="33">
        <v>1.6504914019597566E-2</v>
      </c>
      <c r="S2731" s="68">
        <v>0</v>
      </c>
      <c r="T2731" s="31" t="s">
        <v>417</v>
      </c>
      <c r="U2731" s="31" t="s">
        <v>417</v>
      </c>
      <c r="V2731" s="31" t="s">
        <v>417</v>
      </c>
      <c r="W2731" s="30">
        <v>1</v>
      </c>
      <c r="X2731" s="30">
        <v>1</v>
      </c>
    </row>
    <row r="2732" spans="1:24" hidden="1" x14ac:dyDescent="0.35">
      <c r="A2732" t="str">
        <f t="shared" si="42"/>
        <v>5427MARSAUC</v>
      </c>
      <c r="B2732" s="28">
        <v>5427</v>
      </c>
      <c r="C2732" s="25" t="s">
        <v>231</v>
      </c>
      <c r="D2732" s="25" t="s">
        <v>453</v>
      </c>
      <c r="E2732" s="25" t="s">
        <v>446</v>
      </c>
      <c r="F2732" s="26">
        <v>0</v>
      </c>
      <c r="G2732" s="67">
        <v>0</v>
      </c>
      <c r="H2732" s="26">
        <v>49.02</v>
      </c>
      <c r="I2732" s="26">
        <v>49.02</v>
      </c>
      <c r="J2732" s="67">
        <v>205</v>
      </c>
      <c r="K2732" s="67">
        <v>205</v>
      </c>
      <c r="L2732" s="67">
        <v>125</v>
      </c>
      <c r="M2732" s="67">
        <v>240</v>
      </c>
      <c r="N2732" s="67">
        <v>365</v>
      </c>
      <c r="O2732" s="67">
        <v>160</v>
      </c>
      <c r="P2732" s="26">
        <v>38.256</v>
      </c>
      <c r="Q2732" s="26">
        <v>0.23910000000000001</v>
      </c>
      <c r="R2732" s="27">
        <v>6.0563147030574934E-3</v>
      </c>
      <c r="S2732" s="67">
        <v>0</v>
      </c>
      <c r="T2732" s="25" t="s">
        <v>417</v>
      </c>
      <c r="U2732" s="25" t="s">
        <v>417</v>
      </c>
      <c r="V2732" s="25" t="s">
        <v>417</v>
      </c>
      <c r="W2732" s="24">
        <v>1</v>
      </c>
      <c r="X2732" s="24">
        <v>1</v>
      </c>
    </row>
    <row r="2733" spans="1:24" hidden="1" x14ac:dyDescent="0.35">
      <c r="A2733" t="str">
        <f t="shared" si="42"/>
        <v>5423GLUTEN</v>
      </c>
      <c r="B2733" s="34">
        <v>5423</v>
      </c>
      <c r="C2733" s="31" t="s">
        <v>211</v>
      </c>
      <c r="D2733" s="31" t="s">
        <v>210</v>
      </c>
      <c r="E2733" s="31" t="s">
        <v>446</v>
      </c>
      <c r="F2733" s="32">
        <v>0</v>
      </c>
      <c r="G2733" s="68">
        <v>0</v>
      </c>
      <c r="H2733" s="32">
        <v>38.950000000000003</v>
      </c>
      <c r="I2733" s="32">
        <v>38.950000000000003</v>
      </c>
      <c r="J2733" s="68">
        <v>19</v>
      </c>
      <c r="K2733" s="68">
        <v>19</v>
      </c>
      <c r="L2733" s="68">
        <v>12</v>
      </c>
      <c r="M2733" s="68">
        <v>25</v>
      </c>
      <c r="N2733" s="68">
        <v>37</v>
      </c>
      <c r="O2733" s="68">
        <v>18</v>
      </c>
      <c r="P2733" s="32">
        <v>36.9</v>
      </c>
      <c r="Q2733" s="32">
        <v>2.0499999999999998</v>
      </c>
      <c r="R2733" s="33">
        <v>8.2080964663544115E-3</v>
      </c>
      <c r="S2733" s="68">
        <v>0</v>
      </c>
      <c r="T2733" s="31" t="s">
        <v>417</v>
      </c>
      <c r="U2733" s="31" t="s">
        <v>417</v>
      </c>
      <c r="V2733" s="31" t="s">
        <v>417</v>
      </c>
      <c r="W2733" s="30">
        <v>1</v>
      </c>
      <c r="X2733" s="30">
        <v>1</v>
      </c>
    </row>
    <row r="2734" spans="1:24" hidden="1" x14ac:dyDescent="0.35">
      <c r="A2734" t="str">
        <f t="shared" si="42"/>
        <v>5423LAVA</v>
      </c>
      <c r="B2734" s="28">
        <v>5423</v>
      </c>
      <c r="C2734" s="25" t="s">
        <v>19</v>
      </c>
      <c r="D2734" s="25" t="s">
        <v>226</v>
      </c>
      <c r="E2734" s="25" t="s">
        <v>446</v>
      </c>
      <c r="F2734" s="26">
        <v>0</v>
      </c>
      <c r="G2734" s="67">
        <v>0</v>
      </c>
      <c r="H2734" s="26">
        <v>164.05</v>
      </c>
      <c r="I2734" s="26">
        <v>164.05</v>
      </c>
      <c r="J2734" s="67">
        <v>216</v>
      </c>
      <c r="K2734" s="67">
        <v>216</v>
      </c>
      <c r="L2734" s="67">
        <v>62</v>
      </c>
      <c r="M2734" s="67">
        <v>270</v>
      </c>
      <c r="N2734" s="67">
        <v>332</v>
      </c>
      <c r="O2734" s="67">
        <v>116</v>
      </c>
      <c r="P2734" s="26">
        <v>88.113600000000005</v>
      </c>
      <c r="Q2734" s="26">
        <v>0.75960000000000005</v>
      </c>
      <c r="R2734" s="27">
        <v>1.960013357175518E-2</v>
      </c>
      <c r="S2734" s="67">
        <v>0</v>
      </c>
      <c r="T2734" s="25" t="s">
        <v>417</v>
      </c>
      <c r="U2734" s="25" t="s">
        <v>417</v>
      </c>
      <c r="V2734" s="25" t="s">
        <v>417</v>
      </c>
      <c r="W2734" s="24">
        <v>1</v>
      </c>
      <c r="X2734" s="24">
        <v>1</v>
      </c>
    </row>
    <row r="2735" spans="1:24" hidden="1" x14ac:dyDescent="0.35">
      <c r="A2735" t="str">
        <f t="shared" si="42"/>
        <v>542710PIZBO</v>
      </c>
      <c r="B2735" s="34">
        <v>5427</v>
      </c>
      <c r="C2735" s="31" t="s">
        <v>174</v>
      </c>
      <c r="D2735" s="31" t="s">
        <v>173</v>
      </c>
      <c r="E2735" s="31" t="s">
        <v>446</v>
      </c>
      <c r="F2735" s="32">
        <v>0</v>
      </c>
      <c r="G2735" s="68">
        <v>0</v>
      </c>
      <c r="H2735" s="32">
        <v>59.1</v>
      </c>
      <c r="I2735" s="32">
        <v>59.1</v>
      </c>
      <c r="J2735" s="68">
        <v>208</v>
      </c>
      <c r="K2735" s="68">
        <v>208</v>
      </c>
      <c r="L2735" s="68">
        <v>319</v>
      </c>
      <c r="M2735" s="68">
        <v>0</v>
      </c>
      <c r="N2735" s="68">
        <v>319</v>
      </c>
      <c r="O2735" s="68">
        <v>111</v>
      </c>
      <c r="P2735" s="32">
        <v>31.5351</v>
      </c>
      <c r="Q2735" s="32">
        <v>0.28410000000000002</v>
      </c>
      <c r="R2735" s="33">
        <v>4.9923277340126609E-3</v>
      </c>
      <c r="S2735" s="68">
        <v>0</v>
      </c>
      <c r="T2735" s="31" t="s">
        <v>417</v>
      </c>
      <c r="U2735" s="31" t="s">
        <v>417</v>
      </c>
      <c r="V2735" s="31" t="s">
        <v>417</v>
      </c>
      <c r="W2735" s="30">
        <v>1</v>
      </c>
      <c r="X2735" s="30">
        <v>1</v>
      </c>
    </row>
    <row r="2736" spans="1:24" hidden="1" x14ac:dyDescent="0.35">
      <c r="A2736" t="str">
        <f t="shared" si="42"/>
        <v>6182BVING</v>
      </c>
      <c r="B2736" s="28">
        <v>6182</v>
      </c>
      <c r="C2736" s="25" t="s">
        <v>169</v>
      </c>
      <c r="D2736" s="25" t="s">
        <v>168</v>
      </c>
      <c r="E2736" s="25" t="s">
        <v>446</v>
      </c>
      <c r="F2736" s="26">
        <v>0</v>
      </c>
      <c r="G2736" s="67">
        <v>0</v>
      </c>
      <c r="H2736" s="26">
        <v>1.04</v>
      </c>
      <c r="I2736" s="26">
        <v>1.04</v>
      </c>
      <c r="J2736" s="67">
        <v>4</v>
      </c>
      <c r="K2736" s="67">
        <v>4</v>
      </c>
      <c r="L2736" s="67">
        <v>56</v>
      </c>
      <c r="M2736" s="67">
        <v>0</v>
      </c>
      <c r="N2736" s="67">
        <v>56</v>
      </c>
      <c r="O2736" s="67">
        <v>52</v>
      </c>
      <c r="P2736" s="26">
        <v>13.5824</v>
      </c>
      <c r="Q2736" s="26">
        <v>0.26119999999999999</v>
      </c>
      <c r="R2736" s="27">
        <v>2.2577740140822967E-3</v>
      </c>
      <c r="S2736" s="67">
        <v>0</v>
      </c>
      <c r="T2736" s="25" t="s">
        <v>417</v>
      </c>
      <c r="U2736" s="25" t="s">
        <v>417</v>
      </c>
      <c r="V2736" s="25" t="s">
        <v>417</v>
      </c>
      <c r="W2736" s="24">
        <v>1</v>
      </c>
      <c r="X2736" s="24">
        <v>1</v>
      </c>
    </row>
    <row r="2737" spans="1:24" hidden="1" x14ac:dyDescent="0.35">
      <c r="A2737" t="str">
        <f t="shared" si="42"/>
        <v>61922LTSPR</v>
      </c>
      <c r="B2737" s="34">
        <v>6192</v>
      </c>
      <c r="C2737" s="31" t="s">
        <v>136</v>
      </c>
      <c r="D2737" s="31" t="s">
        <v>157</v>
      </c>
      <c r="E2737" s="31" t="s">
        <v>461</v>
      </c>
      <c r="F2737" s="32">
        <v>0</v>
      </c>
      <c r="G2737" s="68">
        <v>0</v>
      </c>
      <c r="H2737" s="32">
        <v>30.87</v>
      </c>
      <c r="I2737" s="32">
        <v>30.87</v>
      </c>
      <c r="J2737" s="68">
        <v>22</v>
      </c>
      <c r="K2737" s="68">
        <v>22</v>
      </c>
      <c r="L2737" s="68">
        <v>83</v>
      </c>
      <c r="M2737" s="68">
        <v>-16</v>
      </c>
      <c r="N2737" s="68">
        <v>67</v>
      </c>
      <c r="O2737" s="68">
        <v>45</v>
      </c>
      <c r="P2737" s="32">
        <v>63.112499999999997</v>
      </c>
      <c r="Q2737" s="32">
        <v>1.4025000000000001</v>
      </c>
      <c r="R2737" s="33">
        <v>1.3689323787206708E-2</v>
      </c>
      <c r="S2737" s="68">
        <v>0</v>
      </c>
      <c r="T2737" s="31" t="s">
        <v>417</v>
      </c>
      <c r="U2737" s="31" t="s">
        <v>417</v>
      </c>
      <c r="V2737" s="31" t="s">
        <v>417</v>
      </c>
      <c r="W2737" s="30">
        <v>1</v>
      </c>
      <c r="X2737" s="30">
        <v>1</v>
      </c>
    </row>
    <row r="2738" spans="1:24" hidden="1" x14ac:dyDescent="0.35">
      <c r="A2738" t="str">
        <f t="shared" si="42"/>
        <v>6192PPKSGAR</v>
      </c>
      <c r="B2738" s="28">
        <v>6192</v>
      </c>
      <c r="C2738" s="25" t="s">
        <v>123</v>
      </c>
      <c r="D2738" s="25" t="s">
        <v>191</v>
      </c>
      <c r="E2738" s="25" t="s">
        <v>446</v>
      </c>
      <c r="F2738" s="26">
        <v>0</v>
      </c>
      <c r="G2738" s="67">
        <v>0</v>
      </c>
      <c r="H2738" s="26">
        <v>19.149999999999999</v>
      </c>
      <c r="I2738" s="26">
        <v>19.149999999999999</v>
      </c>
      <c r="J2738" s="67">
        <v>5</v>
      </c>
      <c r="K2738" s="67">
        <v>5</v>
      </c>
      <c r="L2738" s="67">
        <v>6</v>
      </c>
      <c r="M2738" s="67">
        <v>6</v>
      </c>
      <c r="N2738" s="67">
        <v>12</v>
      </c>
      <c r="O2738" s="67">
        <v>7</v>
      </c>
      <c r="P2738" s="26">
        <v>26.821899999999999</v>
      </c>
      <c r="Q2738" s="26">
        <v>3.8317000000000001</v>
      </c>
      <c r="R2738" s="27">
        <v>5.8177646850953394E-3</v>
      </c>
      <c r="S2738" s="67">
        <v>0</v>
      </c>
      <c r="T2738" s="25" t="s">
        <v>417</v>
      </c>
      <c r="U2738" s="25" t="s">
        <v>417</v>
      </c>
      <c r="V2738" s="25" t="s">
        <v>417</v>
      </c>
      <c r="W2738" s="24">
        <v>1</v>
      </c>
      <c r="X2738" s="24">
        <v>1</v>
      </c>
    </row>
    <row r="2739" spans="1:24" hidden="1" x14ac:dyDescent="0.35">
      <c r="A2739" t="str">
        <f t="shared" si="42"/>
        <v>6192GLUTEN</v>
      </c>
      <c r="B2739" s="34">
        <v>6192</v>
      </c>
      <c r="C2739" s="31" t="s">
        <v>211</v>
      </c>
      <c r="D2739" s="31" t="s">
        <v>210</v>
      </c>
      <c r="E2739" s="31" t="s">
        <v>446</v>
      </c>
      <c r="F2739" s="32">
        <v>0</v>
      </c>
      <c r="G2739" s="68">
        <v>0</v>
      </c>
      <c r="H2739" s="32">
        <v>28.7</v>
      </c>
      <c r="I2739" s="32">
        <v>28.7</v>
      </c>
      <c r="J2739" s="68">
        <v>14</v>
      </c>
      <c r="K2739" s="68">
        <v>14</v>
      </c>
      <c r="L2739" s="68">
        <v>2</v>
      </c>
      <c r="M2739" s="68">
        <v>15</v>
      </c>
      <c r="N2739" s="68">
        <v>17</v>
      </c>
      <c r="O2739" s="68">
        <v>3</v>
      </c>
      <c r="P2739" s="32">
        <v>6.15</v>
      </c>
      <c r="Q2739" s="32">
        <v>2.0499999999999998</v>
      </c>
      <c r="R2739" s="33">
        <v>1.3339566851467025E-3</v>
      </c>
      <c r="S2739" s="68">
        <v>0</v>
      </c>
      <c r="T2739" s="31" t="s">
        <v>417</v>
      </c>
      <c r="U2739" s="31" t="s">
        <v>417</v>
      </c>
      <c r="V2739" s="31" t="s">
        <v>417</v>
      </c>
      <c r="W2739" s="30">
        <v>1</v>
      </c>
      <c r="X2739" s="30">
        <v>1</v>
      </c>
    </row>
    <row r="2740" spans="1:24" hidden="1" x14ac:dyDescent="0.35">
      <c r="A2740" t="str">
        <f t="shared" si="42"/>
        <v>6192ICINGCU</v>
      </c>
      <c r="B2740" s="28">
        <v>6192</v>
      </c>
      <c r="C2740" s="25" t="s">
        <v>222</v>
      </c>
      <c r="D2740" s="25" t="s">
        <v>489</v>
      </c>
      <c r="E2740" s="25" t="s">
        <v>446</v>
      </c>
      <c r="F2740" s="26">
        <v>0</v>
      </c>
      <c r="G2740" s="67">
        <v>0</v>
      </c>
      <c r="H2740" s="26">
        <v>30.21</v>
      </c>
      <c r="I2740" s="26">
        <v>30.21</v>
      </c>
      <c r="J2740" s="67">
        <v>100</v>
      </c>
      <c r="K2740" s="67">
        <v>100</v>
      </c>
      <c r="L2740" s="67">
        <v>146</v>
      </c>
      <c r="M2740" s="67">
        <v>0</v>
      </c>
      <c r="N2740" s="67">
        <v>146</v>
      </c>
      <c r="O2740" s="67">
        <v>46</v>
      </c>
      <c r="P2740" s="26">
        <v>13.891999999999999</v>
      </c>
      <c r="Q2740" s="26">
        <v>0.30199999999999999</v>
      </c>
      <c r="R2740" s="27">
        <v>3.0132237837492666E-3</v>
      </c>
      <c r="S2740" s="67">
        <v>0</v>
      </c>
      <c r="T2740" s="25" t="s">
        <v>417</v>
      </c>
      <c r="U2740" s="25" t="s">
        <v>417</v>
      </c>
      <c r="V2740" s="25" t="s">
        <v>417</v>
      </c>
      <c r="W2740" s="24">
        <v>1</v>
      </c>
      <c r="X2740" s="24">
        <v>1</v>
      </c>
    </row>
    <row r="2741" spans="1:24" hidden="1" x14ac:dyDescent="0.35">
      <c r="A2741" t="str">
        <f t="shared" si="42"/>
        <v>6192LAVA</v>
      </c>
      <c r="B2741" s="34">
        <v>6192</v>
      </c>
      <c r="C2741" s="31" t="s">
        <v>19</v>
      </c>
      <c r="D2741" s="31" t="s">
        <v>226</v>
      </c>
      <c r="E2741" s="31" t="s">
        <v>446</v>
      </c>
      <c r="F2741" s="32">
        <v>0</v>
      </c>
      <c r="G2741" s="68">
        <v>0</v>
      </c>
      <c r="H2741" s="32">
        <v>84.32</v>
      </c>
      <c r="I2741" s="32">
        <v>84.32</v>
      </c>
      <c r="J2741" s="68">
        <v>111</v>
      </c>
      <c r="K2741" s="68">
        <v>111</v>
      </c>
      <c r="L2741" s="68">
        <v>42</v>
      </c>
      <c r="M2741" s="68">
        <v>135</v>
      </c>
      <c r="N2741" s="68">
        <v>177</v>
      </c>
      <c r="O2741" s="68">
        <v>66</v>
      </c>
      <c r="P2741" s="32">
        <v>50.133600000000001</v>
      </c>
      <c r="Q2741" s="32">
        <v>0.75960000000000005</v>
      </c>
      <c r="R2741" s="33">
        <v>1.087415461308467E-2</v>
      </c>
      <c r="S2741" s="68">
        <v>0</v>
      </c>
      <c r="T2741" s="31" t="s">
        <v>417</v>
      </c>
      <c r="U2741" s="31" t="s">
        <v>417</v>
      </c>
      <c r="V2741" s="31" t="s">
        <v>417</v>
      </c>
      <c r="W2741" s="30">
        <v>1</v>
      </c>
      <c r="X2741" s="30">
        <v>1</v>
      </c>
    </row>
    <row r="2742" spans="1:24" hidden="1" x14ac:dyDescent="0.35">
      <c r="A2742" t="str">
        <f t="shared" si="42"/>
        <v>6194GLUTEN</v>
      </c>
      <c r="B2742" s="28">
        <v>6194</v>
      </c>
      <c r="C2742" s="25" t="s">
        <v>211</v>
      </c>
      <c r="D2742" s="25" t="s">
        <v>210</v>
      </c>
      <c r="E2742" s="25" t="s">
        <v>446</v>
      </c>
      <c r="F2742" s="26">
        <v>0</v>
      </c>
      <c r="G2742" s="67">
        <v>0</v>
      </c>
      <c r="H2742" s="26">
        <v>32.799999999999997</v>
      </c>
      <c r="I2742" s="26">
        <v>32.799999999999997</v>
      </c>
      <c r="J2742" s="67">
        <v>16</v>
      </c>
      <c r="K2742" s="67">
        <v>16</v>
      </c>
      <c r="L2742" s="67">
        <v>18</v>
      </c>
      <c r="M2742" s="67">
        <v>15</v>
      </c>
      <c r="N2742" s="67">
        <v>33</v>
      </c>
      <c r="O2742" s="67">
        <v>17</v>
      </c>
      <c r="P2742" s="26">
        <v>34.85</v>
      </c>
      <c r="Q2742" s="26">
        <v>2.0499999999999998</v>
      </c>
      <c r="R2742" s="27">
        <v>5.1111608555065441E-3</v>
      </c>
      <c r="S2742" s="67">
        <v>0</v>
      </c>
      <c r="T2742" s="25" t="s">
        <v>417</v>
      </c>
      <c r="U2742" s="25" t="s">
        <v>417</v>
      </c>
      <c r="V2742" s="25" t="s">
        <v>417</v>
      </c>
      <c r="W2742" s="24">
        <v>1</v>
      </c>
      <c r="X2742" s="24">
        <v>1</v>
      </c>
    </row>
    <row r="2743" spans="1:24" hidden="1" x14ac:dyDescent="0.35">
      <c r="A2743" t="str">
        <f t="shared" si="42"/>
        <v>6192RANCHPK</v>
      </c>
      <c r="B2743" s="34">
        <v>6192</v>
      </c>
      <c r="C2743" s="31" t="s">
        <v>200</v>
      </c>
      <c r="D2743" s="31" t="s">
        <v>466</v>
      </c>
      <c r="E2743" s="31" t="s">
        <v>446</v>
      </c>
      <c r="F2743" s="32">
        <v>0</v>
      </c>
      <c r="G2743" s="68">
        <v>0</v>
      </c>
      <c r="H2743" s="32">
        <v>1.82</v>
      </c>
      <c r="I2743" s="32">
        <v>1.82</v>
      </c>
      <c r="J2743" s="68">
        <v>8</v>
      </c>
      <c r="K2743" s="68">
        <v>8</v>
      </c>
      <c r="L2743" s="68">
        <v>136</v>
      </c>
      <c r="M2743" s="68">
        <v>120</v>
      </c>
      <c r="N2743" s="68">
        <v>256</v>
      </c>
      <c r="O2743" s="68">
        <v>248</v>
      </c>
      <c r="P2743" s="32">
        <v>56.196800000000003</v>
      </c>
      <c r="Q2743" s="32">
        <v>0.2266</v>
      </c>
      <c r="R2743" s="33">
        <v>1.218928407217109E-2</v>
      </c>
      <c r="S2743" s="68">
        <v>0</v>
      </c>
      <c r="T2743" s="31" t="s">
        <v>417</v>
      </c>
      <c r="U2743" s="31" t="s">
        <v>417</v>
      </c>
      <c r="V2743" s="31" t="s">
        <v>417</v>
      </c>
      <c r="W2743" s="30">
        <v>1</v>
      </c>
      <c r="X2743" s="30">
        <v>1</v>
      </c>
    </row>
    <row r="2744" spans="1:24" hidden="1" x14ac:dyDescent="0.35">
      <c r="A2744" t="str">
        <f t="shared" si="42"/>
        <v>6192WHIRL</v>
      </c>
      <c r="B2744" s="28">
        <v>6192</v>
      </c>
      <c r="C2744" s="25" t="s">
        <v>37</v>
      </c>
      <c r="D2744" s="25" t="s">
        <v>183</v>
      </c>
      <c r="E2744" s="25" t="s">
        <v>446</v>
      </c>
      <c r="F2744" s="26">
        <v>0</v>
      </c>
      <c r="G2744" s="67">
        <v>0</v>
      </c>
      <c r="H2744" s="26">
        <v>5.52</v>
      </c>
      <c r="I2744" s="26">
        <v>5.52</v>
      </c>
      <c r="J2744" s="67">
        <v>0.33</v>
      </c>
      <c r="K2744" s="67">
        <v>0.33</v>
      </c>
      <c r="L2744" s="67">
        <v>3.14</v>
      </c>
      <c r="M2744" s="67">
        <v>0</v>
      </c>
      <c r="N2744" s="67">
        <v>3.14</v>
      </c>
      <c r="O2744" s="67">
        <v>2.8</v>
      </c>
      <c r="P2744" s="26">
        <v>45.48124</v>
      </c>
      <c r="Q2744" s="26">
        <v>16.243300000000001</v>
      </c>
      <c r="R2744" s="27">
        <v>9.8650413246766846E-3</v>
      </c>
      <c r="S2744" s="67">
        <v>0</v>
      </c>
      <c r="T2744" s="25" t="s">
        <v>417</v>
      </c>
      <c r="U2744" s="25" t="s">
        <v>417</v>
      </c>
      <c r="V2744" s="25" t="s">
        <v>417</v>
      </c>
      <c r="W2744" s="24">
        <v>1</v>
      </c>
      <c r="X2744" s="24">
        <v>1</v>
      </c>
    </row>
    <row r="2745" spans="1:24" hidden="1" x14ac:dyDescent="0.35">
      <c r="A2745" t="str">
        <f t="shared" si="42"/>
        <v>619412PANBO</v>
      </c>
      <c r="B2745" s="34">
        <v>6194</v>
      </c>
      <c r="C2745" s="31" t="s">
        <v>182</v>
      </c>
      <c r="D2745" s="31" t="s">
        <v>181</v>
      </c>
      <c r="E2745" s="31" t="s">
        <v>446</v>
      </c>
      <c r="F2745" s="32">
        <v>0</v>
      </c>
      <c r="G2745" s="68">
        <v>0</v>
      </c>
      <c r="H2745" s="32">
        <v>111.36</v>
      </c>
      <c r="I2745" s="32">
        <v>111.36</v>
      </c>
      <c r="J2745" s="68">
        <v>264</v>
      </c>
      <c r="K2745" s="68">
        <v>264</v>
      </c>
      <c r="L2745" s="68">
        <v>181</v>
      </c>
      <c r="M2745" s="68">
        <v>200</v>
      </c>
      <c r="N2745" s="68">
        <v>381</v>
      </c>
      <c r="O2745" s="68">
        <v>117</v>
      </c>
      <c r="P2745" s="32">
        <v>49.3506</v>
      </c>
      <c r="Q2745" s="32">
        <v>0.42180000000000001</v>
      </c>
      <c r="R2745" s="33">
        <v>7.2378437565498209E-3</v>
      </c>
      <c r="S2745" s="68">
        <v>0</v>
      </c>
      <c r="T2745" s="31" t="s">
        <v>417</v>
      </c>
      <c r="U2745" s="31" t="s">
        <v>417</v>
      </c>
      <c r="V2745" s="31" t="s">
        <v>417</v>
      </c>
      <c r="W2745" s="30">
        <v>1</v>
      </c>
      <c r="X2745" s="30">
        <v>1</v>
      </c>
    </row>
    <row r="2746" spans="1:24" hidden="1" x14ac:dyDescent="0.35">
      <c r="A2746" t="str">
        <f t="shared" si="42"/>
        <v>619420OZWTR</v>
      </c>
      <c r="B2746" s="28">
        <v>6194</v>
      </c>
      <c r="C2746" s="25" t="s">
        <v>133</v>
      </c>
      <c r="D2746" s="25" t="s">
        <v>159</v>
      </c>
      <c r="E2746" s="25" t="s">
        <v>461</v>
      </c>
      <c r="F2746" s="26">
        <v>0</v>
      </c>
      <c r="G2746" s="67">
        <v>16</v>
      </c>
      <c r="H2746" s="26">
        <v>0</v>
      </c>
      <c r="I2746" s="26">
        <v>0</v>
      </c>
      <c r="J2746" s="67">
        <v>7</v>
      </c>
      <c r="K2746" s="67">
        <v>23</v>
      </c>
      <c r="L2746" s="67">
        <v>60</v>
      </c>
      <c r="M2746" s="67">
        <v>0</v>
      </c>
      <c r="N2746" s="67">
        <v>60</v>
      </c>
      <c r="O2746" s="67">
        <v>37</v>
      </c>
      <c r="P2746" s="26">
        <v>0</v>
      </c>
      <c r="Q2746" s="26">
        <v>0</v>
      </c>
      <c r="R2746" s="27">
        <v>0</v>
      </c>
      <c r="S2746" s="67">
        <v>0</v>
      </c>
      <c r="T2746" s="25" t="s">
        <v>417</v>
      </c>
      <c r="U2746" s="25" t="s">
        <v>417</v>
      </c>
      <c r="V2746" s="25" t="s">
        <v>417</v>
      </c>
      <c r="W2746" s="24">
        <v>1</v>
      </c>
      <c r="X2746" s="24">
        <v>1</v>
      </c>
    </row>
    <row r="2747" spans="1:24" hidden="1" x14ac:dyDescent="0.35">
      <c r="A2747" t="str">
        <f t="shared" si="42"/>
        <v>2,745</v>
      </c>
      <c r="B2747" s="195"/>
      <c r="C2747" s="196" t="s">
        <v>524</v>
      </c>
      <c r="D2747" s="196"/>
      <c r="E2747" s="196"/>
      <c r="F2747" s="195" t="s">
        <v>525</v>
      </c>
      <c r="G2747" s="195"/>
      <c r="H2747" s="195" t="s">
        <v>526</v>
      </c>
      <c r="I2747" s="195" t="s">
        <v>527</v>
      </c>
      <c r="J2747" s="195"/>
      <c r="K2747" s="195"/>
      <c r="L2747" s="195"/>
      <c r="M2747" s="195"/>
      <c r="N2747" s="195"/>
      <c r="O2747" s="195"/>
      <c r="P2747" s="195" t="s">
        <v>528</v>
      </c>
      <c r="Q2747" s="195"/>
      <c r="R2747" s="195"/>
      <c r="S2747" s="195"/>
      <c r="T2747" s="196" t="s">
        <v>417</v>
      </c>
      <c r="U2747" s="196" t="s">
        <v>417</v>
      </c>
      <c r="V2747" s="196" t="s">
        <v>417</v>
      </c>
      <c r="W2747" s="195" t="s">
        <v>511</v>
      </c>
      <c r="X2747" s="195" t="s">
        <v>511</v>
      </c>
    </row>
    <row r="2748" spans="1:24" hidden="1" x14ac:dyDescent="0.35">
      <c r="A2748" t="str">
        <f t="shared" si="42"/>
        <v/>
      </c>
    </row>
    <row r="2749" spans="1:24" hidden="1" x14ac:dyDescent="0.35">
      <c r="A2749" t="str">
        <f t="shared" si="42"/>
        <v/>
      </c>
    </row>
    <row r="2750" spans="1:24" hidden="1" x14ac:dyDescent="0.35">
      <c r="A2750" t="str">
        <f t="shared" si="42"/>
        <v/>
      </c>
    </row>
    <row r="2751" spans="1:24" hidden="1" x14ac:dyDescent="0.35">
      <c r="A2751" t="str">
        <f t="shared" si="42"/>
        <v/>
      </c>
    </row>
    <row r="2752" spans="1:24" hidden="1" x14ac:dyDescent="0.35">
      <c r="A2752" t="str">
        <f t="shared" si="42"/>
        <v/>
      </c>
    </row>
    <row r="2753" spans="1:1" hidden="1" x14ac:dyDescent="0.35">
      <c r="A2753" t="str">
        <f t="shared" si="42"/>
        <v/>
      </c>
    </row>
    <row r="2754" spans="1:1" hidden="1" x14ac:dyDescent="0.35">
      <c r="A2754" t="str">
        <f t="shared" si="42"/>
        <v/>
      </c>
    </row>
    <row r="2755" spans="1:1" hidden="1" x14ac:dyDescent="0.35">
      <c r="A2755" t="str">
        <f t="shared" ref="A2755:A2818" si="43">B2755&amp;C2755</f>
        <v/>
      </c>
    </row>
    <row r="2756" spans="1:1" hidden="1" x14ac:dyDescent="0.35">
      <c r="A2756" t="str">
        <f t="shared" si="43"/>
        <v/>
      </c>
    </row>
    <row r="2757" spans="1:1" hidden="1" x14ac:dyDescent="0.35">
      <c r="A2757" t="str">
        <f t="shared" si="43"/>
        <v/>
      </c>
    </row>
    <row r="2758" spans="1:1" hidden="1" x14ac:dyDescent="0.35">
      <c r="A2758" t="str">
        <f t="shared" si="43"/>
        <v/>
      </c>
    </row>
    <row r="2759" spans="1:1" hidden="1" x14ac:dyDescent="0.35">
      <c r="A2759" t="str">
        <f t="shared" si="43"/>
        <v/>
      </c>
    </row>
    <row r="2760" spans="1:1" hidden="1" x14ac:dyDescent="0.35">
      <c r="A2760" t="str">
        <f t="shared" si="43"/>
        <v/>
      </c>
    </row>
    <row r="2761" spans="1:1" hidden="1" x14ac:dyDescent="0.35">
      <c r="A2761" t="str">
        <f t="shared" si="43"/>
        <v/>
      </c>
    </row>
    <row r="2762" spans="1:1" hidden="1" x14ac:dyDescent="0.35">
      <c r="A2762" t="str">
        <f t="shared" si="43"/>
        <v/>
      </c>
    </row>
    <row r="2763" spans="1:1" hidden="1" x14ac:dyDescent="0.35">
      <c r="A2763" t="str">
        <f t="shared" si="43"/>
        <v/>
      </c>
    </row>
    <row r="2764" spans="1:1" hidden="1" x14ac:dyDescent="0.35">
      <c r="A2764" t="str">
        <f t="shared" si="43"/>
        <v/>
      </c>
    </row>
    <row r="2765" spans="1:1" hidden="1" x14ac:dyDescent="0.35">
      <c r="A2765" t="str">
        <f t="shared" si="43"/>
        <v/>
      </c>
    </row>
    <row r="2766" spans="1:1" hidden="1" x14ac:dyDescent="0.35">
      <c r="A2766" t="str">
        <f t="shared" si="43"/>
        <v/>
      </c>
    </row>
    <row r="2767" spans="1:1" hidden="1" x14ac:dyDescent="0.35">
      <c r="A2767" t="str">
        <f t="shared" si="43"/>
        <v/>
      </c>
    </row>
    <row r="2768" spans="1:1" hidden="1" x14ac:dyDescent="0.35">
      <c r="A2768" t="str">
        <f t="shared" si="43"/>
        <v/>
      </c>
    </row>
    <row r="2769" spans="1:1" hidden="1" x14ac:dyDescent="0.35">
      <c r="A2769" t="str">
        <f t="shared" si="43"/>
        <v/>
      </c>
    </row>
    <row r="2770" spans="1:1" hidden="1" x14ac:dyDescent="0.35">
      <c r="A2770" t="str">
        <f t="shared" si="43"/>
        <v/>
      </c>
    </row>
    <row r="2771" spans="1:1" hidden="1" x14ac:dyDescent="0.35">
      <c r="A2771" t="str">
        <f t="shared" si="43"/>
        <v/>
      </c>
    </row>
    <row r="2772" spans="1:1" hidden="1" x14ac:dyDescent="0.35">
      <c r="A2772" t="str">
        <f t="shared" si="43"/>
        <v/>
      </c>
    </row>
    <row r="2773" spans="1:1" hidden="1" x14ac:dyDescent="0.35">
      <c r="A2773" t="str">
        <f t="shared" si="43"/>
        <v/>
      </c>
    </row>
    <row r="2774" spans="1:1" hidden="1" x14ac:dyDescent="0.35">
      <c r="A2774" t="str">
        <f t="shared" si="43"/>
        <v/>
      </c>
    </row>
    <row r="2775" spans="1:1" hidden="1" x14ac:dyDescent="0.35">
      <c r="A2775" t="str">
        <f t="shared" si="43"/>
        <v/>
      </c>
    </row>
    <row r="2776" spans="1:1" hidden="1" x14ac:dyDescent="0.35">
      <c r="A2776" t="str">
        <f t="shared" si="43"/>
        <v/>
      </c>
    </row>
    <row r="2777" spans="1:1" hidden="1" x14ac:dyDescent="0.35">
      <c r="A2777" t="str">
        <f t="shared" si="43"/>
        <v/>
      </c>
    </row>
    <row r="2778" spans="1:1" hidden="1" x14ac:dyDescent="0.35">
      <c r="A2778" t="str">
        <f t="shared" si="43"/>
        <v/>
      </c>
    </row>
    <row r="2779" spans="1:1" hidden="1" x14ac:dyDescent="0.35">
      <c r="A2779" t="str">
        <f t="shared" si="43"/>
        <v/>
      </c>
    </row>
    <row r="2780" spans="1:1" hidden="1" x14ac:dyDescent="0.35">
      <c r="A2780" t="str">
        <f t="shared" si="43"/>
        <v/>
      </c>
    </row>
    <row r="2781" spans="1:1" hidden="1" x14ac:dyDescent="0.35">
      <c r="A2781" t="str">
        <f t="shared" si="43"/>
        <v/>
      </c>
    </row>
    <row r="2782" spans="1:1" hidden="1" x14ac:dyDescent="0.35">
      <c r="A2782" t="str">
        <f t="shared" si="43"/>
        <v/>
      </c>
    </row>
    <row r="2783" spans="1:1" hidden="1" x14ac:dyDescent="0.35">
      <c r="A2783" t="str">
        <f t="shared" si="43"/>
        <v/>
      </c>
    </row>
    <row r="2784" spans="1:1" hidden="1" x14ac:dyDescent="0.35">
      <c r="A2784" t="str">
        <f t="shared" si="43"/>
        <v/>
      </c>
    </row>
    <row r="2785" spans="1:1" hidden="1" x14ac:dyDescent="0.35">
      <c r="A2785" t="str">
        <f t="shared" si="43"/>
        <v/>
      </c>
    </row>
    <row r="2786" spans="1:1" hidden="1" x14ac:dyDescent="0.35">
      <c r="A2786" t="str">
        <f t="shared" si="43"/>
        <v/>
      </c>
    </row>
    <row r="2787" spans="1:1" hidden="1" x14ac:dyDescent="0.35">
      <c r="A2787" t="str">
        <f t="shared" si="43"/>
        <v/>
      </c>
    </row>
    <row r="2788" spans="1:1" hidden="1" x14ac:dyDescent="0.35">
      <c r="A2788" t="str">
        <f t="shared" si="43"/>
        <v/>
      </c>
    </row>
    <row r="2789" spans="1:1" hidden="1" x14ac:dyDescent="0.35">
      <c r="A2789" t="str">
        <f t="shared" si="43"/>
        <v/>
      </c>
    </row>
    <row r="2790" spans="1:1" hidden="1" x14ac:dyDescent="0.35">
      <c r="A2790" t="str">
        <f t="shared" si="43"/>
        <v/>
      </c>
    </row>
    <row r="2791" spans="1:1" hidden="1" x14ac:dyDescent="0.35">
      <c r="A2791" t="str">
        <f t="shared" si="43"/>
        <v/>
      </c>
    </row>
    <row r="2792" spans="1:1" hidden="1" x14ac:dyDescent="0.35">
      <c r="A2792" t="str">
        <f t="shared" si="43"/>
        <v/>
      </c>
    </row>
    <row r="2793" spans="1:1" hidden="1" x14ac:dyDescent="0.35">
      <c r="A2793" t="str">
        <f t="shared" si="43"/>
        <v/>
      </c>
    </row>
    <row r="2794" spans="1:1" hidden="1" x14ac:dyDescent="0.35">
      <c r="A2794" t="str">
        <f t="shared" si="43"/>
        <v/>
      </c>
    </row>
    <row r="2795" spans="1:1" hidden="1" x14ac:dyDescent="0.35">
      <c r="A2795" t="str">
        <f t="shared" si="43"/>
        <v/>
      </c>
    </row>
    <row r="2796" spans="1:1" hidden="1" x14ac:dyDescent="0.35">
      <c r="A2796" t="str">
        <f t="shared" si="43"/>
        <v/>
      </c>
    </row>
    <row r="2797" spans="1:1" hidden="1" x14ac:dyDescent="0.35">
      <c r="A2797" t="str">
        <f t="shared" si="43"/>
        <v/>
      </c>
    </row>
    <row r="2798" spans="1:1" hidden="1" x14ac:dyDescent="0.35">
      <c r="A2798" t="str">
        <f t="shared" si="43"/>
        <v/>
      </c>
    </row>
    <row r="2799" spans="1:1" hidden="1" x14ac:dyDescent="0.35">
      <c r="A2799" t="str">
        <f t="shared" si="43"/>
        <v/>
      </c>
    </row>
    <row r="2800" spans="1:1" hidden="1" x14ac:dyDescent="0.35">
      <c r="A2800" t="str">
        <f t="shared" si="43"/>
        <v/>
      </c>
    </row>
    <row r="2801" spans="1:1" hidden="1" x14ac:dyDescent="0.35">
      <c r="A2801" t="str">
        <f t="shared" si="43"/>
        <v/>
      </c>
    </row>
    <row r="2802" spans="1:1" hidden="1" x14ac:dyDescent="0.35">
      <c r="A2802" t="str">
        <f t="shared" si="43"/>
        <v/>
      </c>
    </row>
    <row r="2803" spans="1:1" hidden="1" x14ac:dyDescent="0.35">
      <c r="A2803" t="str">
        <f t="shared" si="43"/>
        <v/>
      </c>
    </row>
    <row r="2804" spans="1:1" hidden="1" x14ac:dyDescent="0.35">
      <c r="A2804" t="str">
        <f t="shared" si="43"/>
        <v/>
      </c>
    </row>
    <row r="2805" spans="1:1" hidden="1" x14ac:dyDescent="0.35">
      <c r="A2805" t="str">
        <f t="shared" si="43"/>
        <v/>
      </c>
    </row>
    <row r="2806" spans="1:1" hidden="1" x14ac:dyDescent="0.35">
      <c r="A2806" t="str">
        <f t="shared" si="43"/>
        <v/>
      </c>
    </row>
    <row r="2807" spans="1:1" hidden="1" x14ac:dyDescent="0.35">
      <c r="A2807" t="str">
        <f t="shared" si="43"/>
        <v/>
      </c>
    </row>
    <row r="2808" spans="1:1" hidden="1" x14ac:dyDescent="0.35">
      <c r="A2808" t="str">
        <f t="shared" si="43"/>
        <v/>
      </c>
    </row>
    <row r="2809" spans="1:1" hidden="1" x14ac:dyDescent="0.35">
      <c r="A2809" t="str">
        <f t="shared" si="43"/>
        <v/>
      </c>
    </row>
    <row r="2810" spans="1:1" hidden="1" x14ac:dyDescent="0.35">
      <c r="A2810" t="str">
        <f t="shared" si="43"/>
        <v/>
      </c>
    </row>
    <row r="2811" spans="1:1" hidden="1" x14ac:dyDescent="0.35">
      <c r="A2811" t="str">
        <f t="shared" si="43"/>
        <v/>
      </c>
    </row>
    <row r="2812" spans="1:1" hidden="1" x14ac:dyDescent="0.35">
      <c r="A2812" t="str">
        <f t="shared" si="43"/>
        <v/>
      </c>
    </row>
    <row r="2813" spans="1:1" hidden="1" x14ac:dyDescent="0.35">
      <c r="A2813" t="str">
        <f t="shared" si="43"/>
        <v/>
      </c>
    </row>
    <row r="2814" spans="1:1" hidden="1" x14ac:dyDescent="0.35">
      <c r="A2814" t="str">
        <f t="shared" si="43"/>
        <v/>
      </c>
    </row>
    <row r="2815" spans="1:1" hidden="1" x14ac:dyDescent="0.35">
      <c r="A2815" t="str">
        <f t="shared" si="43"/>
        <v/>
      </c>
    </row>
    <row r="2816" spans="1:1" hidden="1" x14ac:dyDescent="0.35">
      <c r="A2816" t="str">
        <f t="shared" si="43"/>
        <v/>
      </c>
    </row>
    <row r="2817" spans="1:1" hidden="1" x14ac:dyDescent="0.35">
      <c r="A2817" t="str">
        <f t="shared" si="43"/>
        <v/>
      </c>
    </row>
    <row r="2818" spans="1:1" hidden="1" x14ac:dyDescent="0.35">
      <c r="A2818" t="str">
        <f t="shared" si="43"/>
        <v/>
      </c>
    </row>
    <row r="2819" spans="1:1" hidden="1" x14ac:dyDescent="0.35">
      <c r="A2819" t="str">
        <f t="shared" ref="A2819:A2882" si="44">B2819&amp;C2819</f>
        <v/>
      </c>
    </row>
    <row r="2820" spans="1:1" hidden="1" x14ac:dyDescent="0.35">
      <c r="A2820" t="str">
        <f t="shared" si="44"/>
        <v/>
      </c>
    </row>
    <row r="2821" spans="1:1" hidden="1" x14ac:dyDescent="0.35">
      <c r="A2821" t="str">
        <f t="shared" si="44"/>
        <v/>
      </c>
    </row>
    <row r="2822" spans="1:1" hidden="1" x14ac:dyDescent="0.35">
      <c r="A2822" t="str">
        <f t="shared" si="44"/>
        <v/>
      </c>
    </row>
    <row r="2823" spans="1:1" hidden="1" x14ac:dyDescent="0.35">
      <c r="A2823" t="str">
        <f t="shared" si="44"/>
        <v/>
      </c>
    </row>
    <row r="2824" spans="1:1" hidden="1" x14ac:dyDescent="0.35">
      <c r="A2824" t="str">
        <f t="shared" si="44"/>
        <v/>
      </c>
    </row>
    <row r="2825" spans="1:1" hidden="1" x14ac:dyDescent="0.35">
      <c r="A2825" t="str">
        <f t="shared" si="44"/>
        <v/>
      </c>
    </row>
    <row r="2826" spans="1:1" hidden="1" x14ac:dyDescent="0.35">
      <c r="A2826" t="str">
        <f t="shared" si="44"/>
        <v/>
      </c>
    </row>
    <row r="2827" spans="1:1" hidden="1" x14ac:dyDescent="0.35">
      <c r="A2827" t="str">
        <f t="shared" si="44"/>
        <v/>
      </c>
    </row>
    <row r="2828" spans="1:1" hidden="1" x14ac:dyDescent="0.35">
      <c r="A2828" t="str">
        <f t="shared" si="44"/>
        <v/>
      </c>
    </row>
    <row r="2829" spans="1:1" hidden="1" x14ac:dyDescent="0.35">
      <c r="A2829" t="str">
        <f t="shared" si="44"/>
        <v/>
      </c>
    </row>
    <row r="2830" spans="1:1" hidden="1" x14ac:dyDescent="0.35">
      <c r="A2830" t="str">
        <f t="shared" si="44"/>
        <v/>
      </c>
    </row>
    <row r="2831" spans="1:1" hidden="1" x14ac:dyDescent="0.35">
      <c r="A2831" t="str">
        <f t="shared" si="44"/>
        <v/>
      </c>
    </row>
    <row r="2832" spans="1:1" hidden="1" x14ac:dyDescent="0.35">
      <c r="A2832" t="str">
        <f t="shared" si="44"/>
        <v/>
      </c>
    </row>
    <row r="2833" spans="1:1" hidden="1" x14ac:dyDescent="0.35">
      <c r="A2833" t="str">
        <f t="shared" si="44"/>
        <v/>
      </c>
    </row>
    <row r="2834" spans="1:1" hidden="1" x14ac:dyDescent="0.35">
      <c r="A2834" t="str">
        <f t="shared" si="44"/>
        <v/>
      </c>
    </row>
    <row r="2835" spans="1:1" hidden="1" x14ac:dyDescent="0.35">
      <c r="A2835" t="str">
        <f t="shared" si="44"/>
        <v/>
      </c>
    </row>
    <row r="2836" spans="1:1" hidden="1" x14ac:dyDescent="0.35">
      <c r="A2836" t="str">
        <f t="shared" si="44"/>
        <v/>
      </c>
    </row>
    <row r="2837" spans="1:1" hidden="1" x14ac:dyDescent="0.35">
      <c r="A2837" t="str">
        <f t="shared" si="44"/>
        <v/>
      </c>
    </row>
    <row r="2838" spans="1:1" hidden="1" x14ac:dyDescent="0.35">
      <c r="A2838" t="str">
        <f t="shared" si="44"/>
        <v/>
      </c>
    </row>
    <row r="2839" spans="1:1" hidden="1" x14ac:dyDescent="0.35">
      <c r="A2839" t="str">
        <f t="shared" si="44"/>
        <v/>
      </c>
    </row>
    <row r="2840" spans="1:1" hidden="1" x14ac:dyDescent="0.35">
      <c r="A2840" t="str">
        <f t="shared" si="44"/>
        <v/>
      </c>
    </row>
    <row r="2841" spans="1:1" hidden="1" x14ac:dyDescent="0.35">
      <c r="A2841" t="str">
        <f t="shared" si="44"/>
        <v/>
      </c>
    </row>
    <row r="2842" spans="1:1" hidden="1" x14ac:dyDescent="0.35">
      <c r="A2842" t="str">
        <f t="shared" si="44"/>
        <v/>
      </c>
    </row>
    <row r="2843" spans="1:1" hidden="1" x14ac:dyDescent="0.35">
      <c r="A2843" t="str">
        <f t="shared" si="44"/>
        <v/>
      </c>
    </row>
    <row r="2844" spans="1:1" hidden="1" x14ac:dyDescent="0.35">
      <c r="A2844" t="str">
        <f t="shared" si="44"/>
        <v/>
      </c>
    </row>
    <row r="2845" spans="1:1" hidden="1" x14ac:dyDescent="0.35">
      <c r="A2845" t="str">
        <f t="shared" si="44"/>
        <v/>
      </c>
    </row>
    <row r="2846" spans="1:1" hidden="1" x14ac:dyDescent="0.35">
      <c r="A2846" t="str">
        <f t="shared" si="44"/>
        <v/>
      </c>
    </row>
    <row r="2847" spans="1:1" hidden="1" x14ac:dyDescent="0.35">
      <c r="A2847" t="str">
        <f t="shared" si="44"/>
        <v/>
      </c>
    </row>
    <row r="2848" spans="1:1" hidden="1" x14ac:dyDescent="0.35">
      <c r="A2848" t="str">
        <f t="shared" si="44"/>
        <v/>
      </c>
    </row>
    <row r="2849" spans="1:1" hidden="1" x14ac:dyDescent="0.35">
      <c r="A2849" t="str">
        <f t="shared" si="44"/>
        <v/>
      </c>
    </row>
    <row r="2850" spans="1:1" hidden="1" x14ac:dyDescent="0.35">
      <c r="A2850" t="str">
        <f t="shared" si="44"/>
        <v/>
      </c>
    </row>
    <row r="2851" spans="1:1" hidden="1" x14ac:dyDescent="0.35">
      <c r="A2851" t="str">
        <f t="shared" si="44"/>
        <v/>
      </c>
    </row>
    <row r="2852" spans="1:1" hidden="1" x14ac:dyDescent="0.35">
      <c r="A2852" t="str">
        <f t="shared" si="44"/>
        <v/>
      </c>
    </row>
    <row r="2853" spans="1:1" hidden="1" x14ac:dyDescent="0.35">
      <c r="A2853" t="str">
        <f t="shared" si="44"/>
        <v/>
      </c>
    </row>
    <row r="2854" spans="1:1" hidden="1" x14ac:dyDescent="0.35">
      <c r="A2854" t="str">
        <f t="shared" si="44"/>
        <v/>
      </c>
    </row>
    <row r="2855" spans="1:1" hidden="1" x14ac:dyDescent="0.35">
      <c r="A2855" t="str">
        <f t="shared" si="44"/>
        <v/>
      </c>
    </row>
    <row r="2856" spans="1:1" hidden="1" x14ac:dyDescent="0.35">
      <c r="A2856" t="str">
        <f t="shared" si="44"/>
        <v/>
      </c>
    </row>
    <row r="2857" spans="1:1" hidden="1" x14ac:dyDescent="0.35">
      <c r="A2857" t="str">
        <f t="shared" si="44"/>
        <v/>
      </c>
    </row>
    <row r="2858" spans="1:1" hidden="1" x14ac:dyDescent="0.35">
      <c r="A2858" t="str">
        <f t="shared" si="44"/>
        <v/>
      </c>
    </row>
    <row r="2859" spans="1:1" hidden="1" x14ac:dyDescent="0.35">
      <c r="A2859" t="str">
        <f t="shared" si="44"/>
        <v/>
      </c>
    </row>
    <row r="2860" spans="1:1" hidden="1" x14ac:dyDescent="0.35">
      <c r="A2860" t="str">
        <f t="shared" si="44"/>
        <v/>
      </c>
    </row>
    <row r="2861" spans="1:1" hidden="1" x14ac:dyDescent="0.35">
      <c r="A2861" t="str">
        <f t="shared" si="44"/>
        <v/>
      </c>
    </row>
    <row r="2862" spans="1:1" hidden="1" x14ac:dyDescent="0.35">
      <c r="A2862" t="str">
        <f t="shared" si="44"/>
        <v/>
      </c>
    </row>
    <row r="2863" spans="1:1" hidden="1" x14ac:dyDescent="0.35">
      <c r="A2863" t="str">
        <f t="shared" si="44"/>
        <v/>
      </c>
    </row>
    <row r="2864" spans="1:1" hidden="1" x14ac:dyDescent="0.35">
      <c r="A2864" t="str">
        <f t="shared" si="44"/>
        <v/>
      </c>
    </row>
    <row r="2865" spans="1:1" hidden="1" x14ac:dyDescent="0.35">
      <c r="A2865" t="str">
        <f t="shared" si="44"/>
        <v/>
      </c>
    </row>
    <row r="2866" spans="1:1" hidden="1" x14ac:dyDescent="0.35">
      <c r="A2866" t="str">
        <f t="shared" si="44"/>
        <v/>
      </c>
    </row>
    <row r="2867" spans="1:1" hidden="1" x14ac:dyDescent="0.35">
      <c r="A2867" t="str">
        <f t="shared" si="44"/>
        <v/>
      </c>
    </row>
    <row r="2868" spans="1:1" hidden="1" x14ac:dyDescent="0.35">
      <c r="A2868" t="str">
        <f t="shared" si="44"/>
        <v/>
      </c>
    </row>
    <row r="2869" spans="1:1" hidden="1" x14ac:dyDescent="0.35">
      <c r="A2869" t="str">
        <f t="shared" si="44"/>
        <v/>
      </c>
    </row>
    <row r="2870" spans="1:1" hidden="1" x14ac:dyDescent="0.35">
      <c r="A2870" t="str">
        <f t="shared" si="44"/>
        <v/>
      </c>
    </row>
    <row r="2871" spans="1:1" hidden="1" x14ac:dyDescent="0.35">
      <c r="A2871" t="str">
        <f t="shared" si="44"/>
        <v/>
      </c>
    </row>
    <row r="2872" spans="1:1" hidden="1" x14ac:dyDescent="0.35">
      <c r="A2872" t="str">
        <f t="shared" si="44"/>
        <v/>
      </c>
    </row>
    <row r="2873" spans="1:1" hidden="1" x14ac:dyDescent="0.35">
      <c r="A2873" t="str">
        <f t="shared" si="44"/>
        <v/>
      </c>
    </row>
    <row r="2874" spans="1:1" hidden="1" x14ac:dyDescent="0.35">
      <c r="A2874" t="str">
        <f t="shared" si="44"/>
        <v/>
      </c>
    </row>
    <row r="2875" spans="1:1" hidden="1" x14ac:dyDescent="0.35">
      <c r="A2875" t="str">
        <f t="shared" si="44"/>
        <v/>
      </c>
    </row>
    <row r="2876" spans="1:1" hidden="1" x14ac:dyDescent="0.35">
      <c r="A2876" t="str">
        <f t="shared" si="44"/>
        <v/>
      </c>
    </row>
    <row r="2877" spans="1:1" hidden="1" x14ac:dyDescent="0.35">
      <c r="A2877" t="str">
        <f t="shared" si="44"/>
        <v/>
      </c>
    </row>
    <row r="2878" spans="1:1" hidden="1" x14ac:dyDescent="0.35">
      <c r="A2878" t="str">
        <f t="shared" si="44"/>
        <v/>
      </c>
    </row>
    <row r="2879" spans="1:1" hidden="1" x14ac:dyDescent="0.35">
      <c r="A2879" t="str">
        <f t="shared" si="44"/>
        <v/>
      </c>
    </row>
    <row r="2880" spans="1:1" hidden="1" x14ac:dyDescent="0.35">
      <c r="A2880" t="str">
        <f t="shared" si="44"/>
        <v/>
      </c>
    </row>
    <row r="2881" spans="1:23" hidden="1" x14ac:dyDescent="0.35">
      <c r="A2881" t="str">
        <f t="shared" si="44"/>
        <v/>
      </c>
    </row>
    <row r="2882" spans="1:23" hidden="1" x14ac:dyDescent="0.35">
      <c r="A2882" t="str">
        <f t="shared" si="44"/>
        <v/>
      </c>
    </row>
    <row r="2883" spans="1:23" hidden="1" x14ac:dyDescent="0.35">
      <c r="A2883" t="str">
        <f t="shared" ref="A2883:A2946" si="45">B2883&amp;C2883</f>
        <v/>
      </c>
    </row>
    <row r="2884" spans="1:23" hidden="1" x14ac:dyDescent="0.35">
      <c r="A2884" t="str">
        <f t="shared" si="45"/>
        <v/>
      </c>
      <c r="B2884" s="28"/>
      <c r="C2884" s="25"/>
      <c r="D2884" s="25"/>
      <c r="E2884" s="25"/>
      <c r="F2884" s="26"/>
      <c r="G2884" s="67"/>
      <c r="H2884" s="26"/>
      <c r="I2884" s="26"/>
      <c r="J2884" s="67"/>
      <c r="K2884" s="67"/>
      <c r="L2884" s="67"/>
      <c r="M2884" s="67"/>
      <c r="N2884" s="67"/>
      <c r="O2884" s="67"/>
      <c r="P2884" s="26"/>
      <c r="Q2884" s="27"/>
      <c r="R2884" s="67"/>
      <c r="S2884" s="25"/>
      <c r="T2884" s="25"/>
      <c r="U2884" s="25"/>
      <c r="V2884" s="24"/>
      <c r="W2884" s="24"/>
    </row>
    <row r="2885" spans="1:23" hidden="1" x14ac:dyDescent="0.35">
      <c r="A2885" t="str">
        <f t="shared" si="45"/>
        <v/>
      </c>
      <c r="B2885" s="34"/>
      <c r="C2885" s="31"/>
      <c r="D2885" s="31"/>
      <c r="E2885" s="31"/>
      <c r="F2885" s="32"/>
      <c r="G2885" s="68"/>
      <c r="H2885" s="32"/>
      <c r="I2885" s="32"/>
      <c r="J2885" s="68"/>
      <c r="K2885" s="68"/>
      <c r="L2885" s="68"/>
      <c r="M2885" s="68"/>
      <c r="N2885" s="68"/>
      <c r="O2885" s="68"/>
      <c r="P2885" s="32"/>
      <c r="Q2885" s="33"/>
      <c r="R2885" s="68"/>
      <c r="S2885" s="31"/>
      <c r="T2885" s="31"/>
      <c r="U2885" s="31"/>
      <c r="V2885" s="30"/>
      <c r="W2885" s="30"/>
    </row>
    <row r="2886" spans="1:23" hidden="1" x14ac:dyDescent="0.35">
      <c r="A2886" t="str">
        <f t="shared" si="45"/>
        <v/>
      </c>
      <c r="B2886" s="28"/>
      <c r="C2886" s="25"/>
      <c r="D2886" s="25"/>
      <c r="E2886" s="25"/>
      <c r="F2886" s="26"/>
      <c r="G2886" s="67"/>
      <c r="H2886" s="26"/>
      <c r="I2886" s="26"/>
      <c r="J2886" s="67"/>
      <c r="K2886" s="67"/>
      <c r="L2886" s="67"/>
      <c r="M2886" s="67"/>
      <c r="N2886" s="67"/>
      <c r="O2886" s="67"/>
      <c r="P2886" s="26"/>
      <c r="Q2886" s="27"/>
      <c r="R2886" s="67"/>
      <c r="S2886" s="25"/>
      <c r="T2886" s="25"/>
      <c r="U2886" s="25"/>
      <c r="V2886" s="24"/>
      <c r="W2886" s="24"/>
    </row>
    <row r="2887" spans="1:23" hidden="1" x14ac:dyDescent="0.35">
      <c r="A2887" t="str">
        <f t="shared" si="45"/>
        <v/>
      </c>
      <c r="B2887" s="34"/>
      <c r="C2887" s="31"/>
      <c r="D2887" s="31"/>
      <c r="E2887" s="31"/>
      <c r="F2887" s="32"/>
      <c r="G2887" s="68"/>
      <c r="H2887" s="32"/>
      <c r="I2887" s="32"/>
      <c r="J2887" s="68"/>
      <c r="K2887" s="68"/>
      <c r="L2887" s="68"/>
      <c r="M2887" s="68"/>
      <c r="N2887" s="68"/>
      <c r="O2887" s="68"/>
      <c r="P2887" s="32"/>
      <c r="Q2887" s="33"/>
      <c r="R2887" s="68"/>
      <c r="S2887" s="31"/>
      <c r="T2887" s="31"/>
      <c r="U2887" s="31"/>
      <c r="V2887" s="30"/>
      <c r="W2887" s="30"/>
    </row>
    <row r="2888" spans="1:23" hidden="1" x14ac:dyDescent="0.35">
      <c r="A2888" t="str">
        <f t="shared" si="45"/>
        <v/>
      </c>
      <c r="B2888" s="28"/>
      <c r="C2888" s="25"/>
      <c r="D2888" s="25"/>
      <c r="E2888" s="25"/>
      <c r="F2888" s="26"/>
      <c r="G2888" s="67"/>
      <c r="H2888" s="26"/>
      <c r="I2888" s="26"/>
      <c r="J2888" s="67"/>
      <c r="K2888" s="67"/>
      <c r="L2888" s="67"/>
      <c r="M2888" s="67"/>
      <c r="N2888" s="67"/>
      <c r="O2888" s="67"/>
      <c r="P2888" s="26"/>
      <c r="Q2888" s="27"/>
      <c r="R2888" s="67"/>
      <c r="S2888" s="25"/>
      <c r="T2888" s="25"/>
      <c r="U2888" s="25"/>
      <c r="V2888" s="24"/>
      <c r="W2888" s="24"/>
    </row>
    <row r="2889" spans="1:23" hidden="1" x14ac:dyDescent="0.35">
      <c r="A2889" t="str">
        <f t="shared" si="45"/>
        <v/>
      </c>
      <c r="B2889" s="34"/>
      <c r="C2889" s="31"/>
      <c r="D2889" s="31"/>
      <c r="E2889" s="31"/>
      <c r="F2889" s="32"/>
      <c r="G2889" s="68"/>
      <c r="H2889" s="32"/>
      <c r="I2889" s="32"/>
      <c r="J2889" s="68"/>
      <c r="K2889" s="68"/>
      <c r="L2889" s="68"/>
      <c r="M2889" s="68"/>
      <c r="N2889" s="68"/>
      <c r="O2889" s="68"/>
      <c r="P2889" s="32"/>
      <c r="Q2889" s="33"/>
      <c r="R2889" s="68"/>
      <c r="S2889" s="31"/>
      <c r="T2889" s="31"/>
      <c r="U2889" s="31"/>
      <c r="V2889" s="30"/>
      <c r="W2889" s="30"/>
    </row>
    <row r="2890" spans="1:23" hidden="1" x14ac:dyDescent="0.35">
      <c r="A2890" t="str">
        <f t="shared" si="45"/>
        <v/>
      </c>
      <c r="B2890" s="28"/>
      <c r="C2890" s="25"/>
      <c r="D2890" s="25"/>
      <c r="E2890" s="25"/>
      <c r="F2890" s="26"/>
      <c r="G2890" s="67"/>
      <c r="H2890" s="26"/>
      <c r="I2890" s="26"/>
      <c r="J2890" s="67"/>
      <c r="K2890" s="67"/>
      <c r="L2890" s="67"/>
      <c r="M2890" s="67"/>
      <c r="N2890" s="67"/>
      <c r="O2890" s="67"/>
      <c r="P2890" s="26"/>
      <c r="Q2890" s="27"/>
      <c r="R2890" s="67"/>
      <c r="S2890" s="25"/>
      <c r="T2890" s="25"/>
      <c r="U2890" s="25"/>
      <c r="V2890" s="24"/>
      <c r="W2890" s="24"/>
    </row>
    <row r="2891" spans="1:23" hidden="1" x14ac:dyDescent="0.35">
      <c r="A2891" t="str">
        <f t="shared" si="45"/>
        <v/>
      </c>
      <c r="B2891" s="34"/>
      <c r="C2891" s="31"/>
      <c r="D2891" s="31"/>
      <c r="E2891" s="31"/>
      <c r="F2891" s="32"/>
      <c r="G2891" s="68"/>
      <c r="H2891" s="32"/>
      <c r="I2891" s="32"/>
      <c r="J2891" s="68"/>
      <c r="K2891" s="68"/>
      <c r="L2891" s="68"/>
      <c r="M2891" s="68"/>
      <c r="N2891" s="68"/>
      <c r="O2891" s="68"/>
      <c r="P2891" s="32"/>
      <c r="Q2891" s="33"/>
      <c r="R2891" s="68"/>
      <c r="S2891" s="31"/>
      <c r="T2891" s="31"/>
      <c r="U2891" s="31"/>
      <c r="V2891" s="30"/>
      <c r="W2891" s="30"/>
    </row>
    <row r="2892" spans="1:23" hidden="1" x14ac:dyDescent="0.35">
      <c r="A2892" t="str">
        <f t="shared" si="45"/>
        <v/>
      </c>
      <c r="B2892" s="28"/>
      <c r="C2892" s="25"/>
      <c r="D2892" s="25"/>
      <c r="E2892" s="25"/>
      <c r="F2892" s="26"/>
      <c r="G2892" s="67"/>
      <c r="H2892" s="26"/>
      <c r="I2892" s="26"/>
      <c r="J2892" s="67"/>
      <c r="K2892" s="67"/>
      <c r="L2892" s="67"/>
      <c r="M2892" s="67"/>
      <c r="N2892" s="67"/>
      <c r="O2892" s="67"/>
      <c r="P2892" s="26"/>
      <c r="Q2892" s="27"/>
      <c r="R2892" s="67"/>
      <c r="S2892" s="25"/>
      <c r="T2892" s="25"/>
      <c r="U2892" s="25"/>
      <c r="V2892" s="24"/>
      <c r="W2892" s="24"/>
    </row>
    <row r="2893" spans="1:23" hidden="1" x14ac:dyDescent="0.35">
      <c r="A2893" t="str">
        <f t="shared" si="45"/>
        <v/>
      </c>
      <c r="B2893" s="34"/>
      <c r="C2893" s="31"/>
      <c r="D2893" s="31"/>
      <c r="E2893" s="31"/>
      <c r="F2893" s="32"/>
      <c r="G2893" s="68"/>
      <c r="H2893" s="32"/>
      <c r="I2893" s="32"/>
      <c r="J2893" s="68"/>
      <c r="K2893" s="68"/>
      <c r="L2893" s="68"/>
      <c r="M2893" s="68"/>
      <c r="N2893" s="68"/>
      <c r="O2893" s="68"/>
      <c r="P2893" s="32"/>
      <c r="Q2893" s="33"/>
      <c r="R2893" s="68"/>
      <c r="S2893" s="31"/>
      <c r="T2893" s="31"/>
      <c r="U2893" s="31"/>
      <c r="V2893" s="30"/>
      <c r="W2893" s="30"/>
    </row>
    <row r="2894" spans="1:23" hidden="1" x14ac:dyDescent="0.35">
      <c r="A2894" t="str">
        <f t="shared" si="45"/>
        <v/>
      </c>
      <c r="B2894" s="28"/>
      <c r="C2894" s="25"/>
      <c r="D2894" s="25"/>
      <c r="E2894" s="25"/>
      <c r="F2894" s="26"/>
      <c r="G2894" s="67"/>
      <c r="H2894" s="26"/>
      <c r="I2894" s="26"/>
      <c r="J2894" s="67"/>
      <c r="K2894" s="67"/>
      <c r="L2894" s="67"/>
      <c r="M2894" s="67"/>
      <c r="N2894" s="67"/>
      <c r="O2894" s="67"/>
      <c r="P2894" s="26"/>
      <c r="Q2894" s="27"/>
      <c r="R2894" s="67"/>
      <c r="S2894" s="25"/>
      <c r="T2894" s="25"/>
      <c r="U2894" s="25"/>
      <c r="V2894" s="24"/>
      <c r="W2894" s="24"/>
    </row>
    <row r="2895" spans="1:23" hidden="1" x14ac:dyDescent="0.35">
      <c r="A2895" t="str">
        <f t="shared" si="45"/>
        <v/>
      </c>
      <c r="B2895" s="34"/>
      <c r="C2895" s="31"/>
      <c r="D2895" s="31"/>
      <c r="E2895" s="31"/>
      <c r="F2895" s="32"/>
      <c r="G2895" s="68"/>
      <c r="H2895" s="32"/>
      <c r="I2895" s="32"/>
      <c r="J2895" s="68"/>
      <c r="K2895" s="68"/>
      <c r="L2895" s="68"/>
      <c r="M2895" s="68"/>
      <c r="N2895" s="68"/>
      <c r="O2895" s="68"/>
      <c r="P2895" s="32"/>
      <c r="Q2895" s="33"/>
      <c r="R2895" s="68"/>
      <c r="S2895" s="31"/>
      <c r="T2895" s="31"/>
      <c r="U2895" s="31"/>
      <c r="V2895" s="30"/>
      <c r="W2895" s="30"/>
    </row>
    <row r="2896" spans="1:23" hidden="1" x14ac:dyDescent="0.35">
      <c r="A2896" t="str">
        <f t="shared" si="45"/>
        <v/>
      </c>
      <c r="B2896" s="28"/>
      <c r="C2896" s="25"/>
      <c r="D2896" s="25"/>
      <c r="E2896" s="25"/>
      <c r="F2896" s="26"/>
      <c r="G2896" s="67"/>
      <c r="H2896" s="26"/>
      <c r="I2896" s="26"/>
      <c r="J2896" s="67"/>
      <c r="K2896" s="67"/>
      <c r="L2896" s="67"/>
      <c r="M2896" s="67"/>
      <c r="N2896" s="67"/>
      <c r="O2896" s="67"/>
      <c r="P2896" s="26"/>
      <c r="Q2896" s="27"/>
      <c r="R2896" s="67"/>
      <c r="S2896" s="25"/>
      <c r="T2896" s="25"/>
      <c r="U2896" s="25"/>
      <c r="V2896" s="24"/>
      <c r="W2896" s="24"/>
    </row>
    <row r="2897" spans="1:23" hidden="1" x14ac:dyDescent="0.35">
      <c r="A2897" t="str">
        <f t="shared" si="45"/>
        <v/>
      </c>
      <c r="B2897" s="34"/>
      <c r="C2897" s="31"/>
      <c r="D2897" s="31"/>
      <c r="E2897" s="31"/>
      <c r="F2897" s="32"/>
      <c r="G2897" s="68"/>
      <c r="H2897" s="32"/>
      <c r="I2897" s="32"/>
      <c r="J2897" s="68"/>
      <c r="K2897" s="68"/>
      <c r="L2897" s="68"/>
      <c r="M2897" s="68"/>
      <c r="N2897" s="68"/>
      <c r="O2897" s="68"/>
      <c r="P2897" s="32"/>
      <c r="Q2897" s="33"/>
      <c r="R2897" s="68"/>
      <c r="S2897" s="31"/>
      <c r="T2897" s="31"/>
      <c r="U2897" s="31"/>
      <c r="V2897" s="30"/>
      <c r="W2897" s="30"/>
    </row>
    <row r="2898" spans="1:23" hidden="1" x14ac:dyDescent="0.35">
      <c r="A2898" t="str">
        <f t="shared" si="45"/>
        <v/>
      </c>
      <c r="B2898" s="28"/>
      <c r="C2898" s="25"/>
      <c r="D2898" s="25"/>
      <c r="E2898" s="25"/>
      <c r="F2898" s="26"/>
      <c r="G2898" s="67"/>
      <c r="H2898" s="26"/>
      <c r="I2898" s="26"/>
      <c r="J2898" s="67"/>
      <c r="K2898" s="67"/>
      <c r="L2898" s="67"/>
      <c r="M2898" s="67"/>
      <c r="N2898" s="67"/>
      <c r="O2898" s="67"/>
      <c r="P2898" s="26"/>
      <c r="Q2898" s="27"/>
      <c r="R2898" s="67"/>
      <c r="S2898" s="25"/>
      <c r="T2898" s="25"/>
      <c r="U2898" s="25"/>
      <c r="V2898" s="24"/>
      <c r="W2898" s="24"/>
    </row>
    <row r="2899" spans="1:23" hidden="1" x14ac:dyDescent="0.35">
      <c r="A2899" t="str">
        <f t="shared" si="45"/>
        <v/>
      </c>
      <c r="B2899" s="34"/>
      <c r="C2899" s="31"/>
      <c r="D2899" s="31"/>
      <c r="E2899" s="31"/>
      <c r="F2899" s="32"/>
      <c r="G2899" s="68"/>
      <c r="H2899" s="32"/>
      <c r="I2899" s="32"/>
      <c r="J2899" s="68"/>
      <c r="K2899" s="68"/>
      <c r="L2899" s="68"/>
      <c r="M2899" s="68"/>
      <c r="N2899" s="68"/>
      <c r="O2899" s="68"/>
      <c r="P2899" s="32"/>
      <c r="Q2899" s="33"/>
      <c r="R2899" s="68"/>
      <c r="S2899" s="31"/>
      <c r="T2899" s="31"/>
      <c r="U2899" s="31"/>
      <c r="V2899" s="30"/>
      <c r="W2899" s="30"/>
    </row>
    <row r="2900" spans="1:23" hidden="1" x14ac:dyDescent="0.35">
      <c r="A2900" t="str">
        <f t="shared" si="45"/>
        <v/>
      </c>
      <c r="B2900" s="28"/>
      <c r="C2900" s="25"/>
      <c r="D2900" s="25"/>
      <c r="E2900" s="25"/>
      <c r="F2900" s="26"/>
      <c r="G2900" s="67"/>
      <c r="H2900" s="26"/>
      <c r="I2900" s="26"/>
      <c r="J2900" s="67"/>
      <c r="K2900" s="67"/>
      <c r="L2900" s="67"/>
      <c r="M2900" s="67"/>
      <c r="N2900" s="67"/>
      <c r="O2900" s="67"/>
      <c r="P2900" s="26"/>
      <c r="Q2900" s="27"/>
      <c r="R2900" s="67"/>
      <c r="S2900" s="25"/>
      <c r="T2900" s="25"/>
      <c r="U2900" s="25"/>
      <c r="V2900" s="24"/>
      <c r="W2900" s="24"/>
    </row>
    <row r="2901" spans="1:23" hidden="1" x14ac:dyDescent="0.35">
      <c r="A2901" t="str">
        <f t="shared" si="45"/>
        <v/>
      </c>
      <c r="B2901" s="34"/>
      <c r="C2901" s="31"/>
      <c r="D2901" s="31"/>
      <c r="E2901" s="31"/>
      <c r="F2901" s="32"/>
      <c r="G2901" s="68"/>
      <c r="H2901" s="32"/>
      <c r="I2901" s="32"/>
      <c r="J2901" s="68"/>
      <c r="K2901" s="68"/>
      <c r="L2901" s="68"/>
      <c r="M2901" s="68"/>
      <c r="N2901" s="68"/>
      <c r="O2901" s="68"/>
      <c r="P2901" s="32"/>
      <c r="Q2901" s="33"/>
      <c r="R2901" s="68"/>
      <c r="S2901" s="31"/>
      <c r="T2901" s="31"/>
      <c r="U2901" s="31"/>
      <c r="V2901" s="30"/>
      <c r="W2901" s="30"/>
    </row>
    <row r="2902" spans="1:23" hidden="1" x14ac:dyDescent="0.35">
      <c r="A2902" t="str">
        <f t="shared" si="45"/>
        <v/>
      </c>
      <c r="B2902" s="28"/>
      <c r="C2902" s="25"/>
      <c r="D2902" s="25"/>
      <c r="E2902" s="25"/>
      <c r="F2902" s="26"/>
      <c r="G2902" s="67"/>
      <c r="H2902" s="26"/>
      <c r="I2902" s="26"/>
      <c r="J2902" s="67"/>
      <c r="K2902" s="67"/>
      <c r="L2902" s="67"/>
      <c r="M2902" s="67"/>
      <c r="N2902" s="67"/>
      <c r="O2902" s="67"/>
      <c r="P2902" s="26"/>
      <c r="Q2902" s="27"/>
      <c r="R2902" s="67"/>
      <c r="S2902" s="25"/>
      <c r="T2902" s="25"/>
      <c r="U2902" s="25"/>
      <c r="V2902" s="24"/>
      <c r="W2902" s="24"/>
    </row>
    <row r="2903" spans="1:23" hidden="1" x14ac:dyDescent="0.35">
      <c r="A2903" t="str">
        <f t="shared" si="45"/>
        <v/>
      </c>
      <c r="B2903" s="34"/>
      <c r="C2903" s="31"/>
      <c r="D2903" s="31"/>
      <c r="E2903" s="31"/>
      <c r="F2903" s="32"/>
      <c r="G2903" s="68"/>
      <c r="H2903" s="32"/>
      <c r="I2903" s="32"/>
      <c r="J2903" s="68"/>
      <c r="K2903" s="68"/>
      <c r="L2903" s="68"/>
      <c r="M2903" s="68"/>
      <c r="N2903" s="68"/>
      <c r="O2903" s="68"/>
      <c r="P2903" s="32"/>
      <c r="Q2903" s="33"/>
      <c r="R2903" s="68"/>
      <c r="S2903" s="31"/>
      <c r="T2903" s="31"/>
      <c r="U2903" s="31"/>
      <c r="V2903" s="30"/>
      <c r="W2903" s="30"/>
    </row>
    <row r="2904" spans="1:23" hidden="1" x14ac:dyDescent="0.35">
      <c r="A2904" t="str">
        <f t="shared" si="45"/>
        <v/>
      </c>
      <c r="B2904" s="28"/>
      <c r="C2904" s="25"/>
      <c r="D2904" s="25"/>
      <c r="E2904" s="25"/>
      <c r="F2904" s="26"/>
      <c r="G2904" s="67"/>
      <c r="H2904" s="26"/>
      <c r="I2904" s="26"/>
      <c r="J2904" s="67"/>
      <c r="K2904" s="67"/>
      <c r="L2904" s="67"/>
      <c r="M2904" s="67"/>
      <c r="N2904" s="67"/>
      <c r="O2904" s="67"/>
      <c r="P2904" s="26"/>
      <c r="Q2904" s="27"/>
      <c r="R2904" s="67"/>
      <c r="S2904" s="25"/>
      <c r="T2904" s="25"/>
      <c r="U2904" s="25"/>
      <c r="V2904" s="24"/>
      <c r="W2904" s="24"/>
    </row>
    <row r="2905" spans="1:23" hidden="1" x14ac:dyDescent="0.35">
      <c r="A2905" t="str">
        <f t="shared" si="45"/>
        <v/>
      </c>
      <c r="B2905" s="34"/>
      <c r="C2905" s="31"/>
      <c r="D2905" s="31"/>
      <c r="E2905" s="31"/>
      <c r="F2905" s="32"/>
      <c r="G2905" s="68"/>
      <c r="H2905" s="32"/>
      <c r="I2905" s="32"/>
      <c r="J2905" s="68"/>
      <c r="K2905" s="68"/>
      <c r="L2905" s="68"/>
      <c r="M2905" s="68"/>
      <c r="N2905" s="68"/>
      <c r="O2905" s="68"/>
      <c r="P2905" s="32"/>
      <c r="Q2905" s="33"/>
      <c r="R2905" s="68"/>
      <c r="S2905" s="31"/>
      <c r="T2905" s="31"/>
      <c r="U2905" s="31"/>
      <c r="V2905" s="30"/>
      <c r="W2905" s="30"/>
    </row>
    <row r="2906" spans="1:23" hidden="1" x14ac:dyDescent="0.35">
      <c r="A2906" t="str">
        <f t="shared" si="45"/>
        <v/>
      </c>
      <c r="B2906" s="28"/>
      <c r="C2906" s="25"/>
      <c r="D2906" s="25"/>
      <c r="E2906" s="25"/>
      <c r="F2906" s="26"/>
      <c r="G2906" s="67"/>
      <c r="H2906" s="26"/>
      <c r="I2906" s="26"/>
      <c r="J2906" s="67"/>
      <c r="K2906" s="67"/>
      <c r="L2906" s="67"/>
      <c r="M2906" s="67"/>
      <c r="N2906" s="67"/>
      <c r="O2906" s="67"/>
      <c r="P2906" s="26"/>
      <c r="Q2906" s="27"/>
      <c r="R2906" s="67"/>
      <c r="S2906" s="25"/>
      <c r="T2906" s="25"/>
      <c r="U2906" s="25"/>
      <c r="V2906" s="24"/>
      <c r="W2906" s="24"/>
    </row>
    <row r="2907" spans="1:23" hidden="1" x14ac:dyDescent="0.35">
      <c r="A2907" t="str">
        <f t="shared" si="45"/>
        <v/>
      </c>
      <c r="B2907" s="34"/>
      <c r="C2907" s="31"/>
      <c r="D2907" s="31"/>
      <c r="E2907" s="31"/>
      <c r="F2907" s="32"/>
      <c r="G2907" s="68"/>
      <c r="H2907" s="32"/>
      <c r="I2907" s="32"/>
      <c r="J2907" s="68"/>
      <c r="K2907" s="68"/>
      <c r="L2907" s="68"/>
      <c r="M2907" s="68"/>
      <c r="N2907" s="68"/>
      <c r="O2907" s="68"/>
      <c r="P2907" s="32"/>
      <c r="Q2907" s="33"/>
      <c r="R2907" s="68"/>
      <c r="S2907" s="31"/>
      <c r="T2907" s="31"/>
      <c r="U2907" s="31"/>
      <c r="V2907" s="30"/>
      <c r="W2907" s="30"/>
    </row>
    <row r="2908" spans="1:23" hidden="1" x14ac:dyDescent="0.35">
      <c r="A2908" t="str">
        <f t="shared" si="45"/>
        <v/>
      </c>
      <c r="B2908" s="28"/>
      <c r="C2908" s="25"/>
      <c r="D2908" s="25"/>
      <c r="E2908" s="25"/>
      <c r="F2908" s="26"/>
      <c r="G2908" s="67"/>
      <c r="H2908" s="26"/>
      <c r="I2908" s="26"/>
      <c r="J2908" s="67"/>
      <c r="K2908" s="67"/>
      <c r="L2908" s="67"/>
      <c r="M2908" s="67"/>
      <c r="N2908" s="67"/>
      <c r="O2908" s="67"/>
      <c r="P2908" s="26"/>
      <c r="Q2908" s="27"/>
      <c r="R2908" s="67"/>
      <c r="S2908" s="25"/>
      <c r="T2908" s="25"/>
      <c r="U2908" s="25"/>
      <c r="V2908" s="24"/>
      <c r="W2908" s="24"/>
    </row>
    <row r="2909" spans="1:23" hidden="1" x14ac:dyDescent="0.35">
      <c r="A2909" t="str">
        <f t="shared" si="45"/>
        <v/>
      </c>
      <c r="B2909" s="34"/>
      <c r="C2909" s="31"/>
      <c r="D2909" s="31"/>
      <c r="E2909" s="31"/>
      <c r="F2909" s="32"/>
      <c r="G2909" s="68"/>
      <c r="H2909" s="32"/>
      <c r="I2909" s="32"/>
      <c r="J2909" s="68"/>
      <c r="K2909" s="68"/>
      <c r="L2909" s="68"/>
      <c r="M2909" s="68"/>
      <c r="N2909" s="68"/>
      <c r="O2909" s="68"/>
      <c r="P2909" s="32"/>
      <c r="Q2909" s="33"/>
      <c r="R2909" s="68"/>
      <c r="S2909" s="31"/>
      <c r="T2909" s="31"/>
      <c r="U2909" s="31"/>
      <c r="V2909" s="30"/>
      <c r="W2909" s="30"/>
    </row>
    <row r="2910" spans="1:23" hidden="1" x14ac:dyDescent="0.35">
      <c r="A2910" t="str">
        <f t="shared" si="45"/>
        <v/>
      </c>
      <c r="B2910" s="28"/>
      <c r="C2910" s="25"/>
      <c r="D2910" s="25"/>
      <c r="E2910" s="25"/>
      <c r="F2910" s="26"/>
      <c r="G2910" s="67"/>
      <c r="H2910" s="26"/>
      <c r="I2910" s="26"/>
      <c r="J2910" s="67"/>
      <c r="K2910" s="67"/>
      <c r="L2910" s="67"/>
      <c r="M2910" s="67"/>
      <c r="N2910" s="67"/>
      <c r="O2910" s="67"/>
      <c r="P2910" s="26"/>
      <c r="Q2910" s="27"/>
      <c r="R2910" s="67"/>
      <c r="S2910" s="25"/>
      <c r="T2910" s="25"/>
      <c r="U2910" s="25"/>
      <c r="V2910" s="24"/>
      <c r="W2910" s="24"/>
    </row>
    <row r="2911" spans="1:23" hidden="1" x14ac:dyDescent="0.35">
      <c r="A2911" t="str">
        <f t="shared" si="45"/>
        <v/>
      </c>
      <c r="B2911" s="34"/>
      <c r="C2911" s="31"/>
      <c r="D2911" s="31"/>
      <c r="E2911" s="31"/>
      <c r="F2911" s="32"/>
      <c r="G2911" s="68"/>
      <c r="H2911" s="32"/>
      <c r="I2911" s="32"/>
      <c r="J2911" s="68"/>
      <c r="K2911" s="68"/>
      <c r="L2911" s="68"/>
      <c r="M2911" s="68"/>
      <c r="N2911" s="68"/>
      <c r="O2911" s="68"/>
      <c r="P2911" s="32"/>
      <c r="Q2911" s="33"/>
      <c r="R2911" s="68"/>
      <c r="S2911" s="31"/>
      <c r="T2911" s="31"/>
      <c r="U2911" s="31"/>
      <c r="V2911" s="30"/>
      <c r="W2911" s="30"/>
    </row>
    <row r="2912" spans="1:23" hidden="1" x14ac:dyDescent="0.35">
      <c r="A2912" t="str">
        <f t="shared" si="45"/>
        <v/>
      </c>
      <c r="B2912" s="28"/>
      <c r="C2912" s="25"/>
      <c r="D2912" s="25"/>
      <c r="E2912" s="25"/>
      <c r="F2912" s="26"/>
      <c r="G2912" s="67"/>
      <c r="H2912" s="26"/>
      <c r="I2912" s="26"/>
      <c r="J2912" s="67"/>
      <c r="K2912" s="67"/>
      <c r="L2912" s="67"/>
      <c r="M2912" s="67"/>
      <c r="N2912" s="67"/>
      <c r="O2912" s="67"/>
      <c r="P2912" s="26"/>
      <c r="Q2912" s="27"/>
      <c r="R2912" s="67"/>
      <c r="S2912" s="25"/>
      <c r="T2912" s="25"/>
      <c r="U2912" s="25"/>
      <c r="V2912" s="24"/>
      <c r="W2912" s="24"/>
    </row>
    <row r="2913" spans="1:23" hidden="1" x14ac:dyDescent="0.35">
      <c r="A2913" t="str">
        <f t="shared" si="45"/>
        <v/>
      </c>
      <c r="B2913" s="34"/>
      <c r="C2913" s="31"/>
      <c r="D2913" s="31"/>
      <c r="E2913" s="31"/>
      <c r="F2913" s="32"/>
      <c r="G2913" s="68"/>
      <c r="H2913" s="32"/>
      <c r="I2913" s="32"/>
      <c r="J2913" s="68"/>
      <c r="K2913" s="68"/>
      <c r="L2913" s="68"/>
      <c r="M2913" s="68"/>
      <c r="N2913" s="68"/>
      <c r="O2913" s="68"/>
      <c r="P2913" s="32"/>
      <c r="Q2913" s="33"/>
      <c r="R2913" s="68"/>
      <c r="S2913" s="31"/>
      <c r="T2913" s="31"/>
      <c r="U2913" s="31"/>
      <c r="V2913" s="30"/>
      <c r="W2913" s="30"/>
    </row>
    <row r="2914" spans="1:23" hidden="1" x14ac:dyDescent="0.35">
      <c r="A2914" t="str">
        <f t="shared" si="45"/>
        <v/>
      </c>
      <c r="B2914" s="28"/>
      <c r="C2914" s="25"/>
      <c r="D2914" s="25"/>
      <c r="E2914" s="25"/>
      <c r="F2914" s="26"/>
      <c r="G2914" s="67"/>
      <c r="H2914" s="26"/>
      <c r="I2914" s="26"/>
      <c r="J2914" s="67"/>
      <c r="K2914" s="67"/>
      <c r="L2914" s="67"/>
      <c r="M2914" s="67"/>
      <c r="N2914" s="67"/>
      <c r="O2914" s="67"/>
      <c r="P2914" s="26"/>
      <c r="Q2914" s="27"/>
      <c r="R2914" s="67"/>
      <c r="S2914" s="25"/>
      <c r="T2914" s="25"/>
      <c r="U2914" s="25"/>
      <c r="V2914" s="24"/>
      <c r="W2914" s="24"/>
    </row>
    <row r="2915" spans="1:23" hidden="1" x14ac:dyDescent="0.35">
      <c r="A2915" t="str">
        <f t="shared" si="45"/>
        <v/>
      </c>
      <c r="B2915" s="34"/>
      <c r="C2915" s="31"/>
      <c r="D2915" s="31"/>
      <c r="E2915" s="31"/>
      <c r="F2915" s="32"/>
      <c r="G2915" s="68"/>
      <c r="H2915" s="32"/>
      <c r="I2915" s="32"/>
      <c r="J2915" s="68"/>
      <c r="K2915" s="68"/>
      <c r="L2915" s="68"/>
      <c r="M2915" s="68"/>
      <c r="N2915" s="68"/>
      <c r="O2915" s="68"/>
      <c r="P2915" s="32"/>
      <c r="Q2915" s="33"/>
      <c r="R2915" s="68"/>
      <c r="S2915" s="31"/>
      <c r="T2915" s="31"/>
      <c r="U2915" s="31"/>
      <c r="V2915" s="30"/>
      <c r="W2915" s="30"/>
    </row>
    <row r="2916" spans="1:23" hidden="1" x14ac:dyDescent="0.35">
      <c r="A2916" t="str">
        <f t="shared" si="45"/>
        <v/>
      </c>
      <c r="B2916" s="28"/>
      <c r="C2916" s="25"/>
      <c r="D2916" s="25"/>
      <c r="E2916" s="25"/>
      <c r="F2916" s="26"/>
      <c r="G2916" s="67"/>
      <c r="H2916" s="26"/>
      <c r="I2916" s="26"/>
      <c r="J2916" s="67"/>
      <c r="K2916" s="67"/>
      <c r="L2916" s="67"/>
      <c r="M2916" s="67"/>
      <c r="N2916" s="67"/>
      <c r="O2916" s="67"/>
      <c r="P2916" s="26"/>
      <c r="Q2916" s="27"/>
      <c r="R2916" s="67"/>
      <c r="S2916" s="25"/>
      <c r="T2916" s="25"/>
      <c r="U2916" s="25"/>
      <c r="V2916" s="24"/>
      <c r="W2916" s="24"/>
    </row>
    <row r="2917" spans="1:23" hidden="1" x14ac:dyDescent="0.35">
      <c r="A2917" t="str">
        <f t="shared" si="45"/>
        <v/>
      </c>
      <c r="B2917" s="34"/>
      <c r="C2917" s="31"/>
      <c r="D2917" s="31"/>
      <c r="E2917" s="31"/>
      <c r="F2917" s="32"/>
      <c r="G2917" s="68"/>
      <c r="H2917" s="32"/>
      <c r="I2917" s="32"/>
      <c r="J2917" s="68"/>
      <c r="K2917" s="68"/>
      <c r="L2917" s="68"/>
      <c r="M2917" s="68"/>
      <c r="N2917" s="68"/>
      <c r="O2917" s="68"/>
      <c r="P2917" s="32"/>
      <c r="Q2917" s="33"/>
      <c r="R2917" s="68"/>
      <c r="S2917" s="31"/>
      <c r="T2917" s="31"/>
      <c r="U2917" s="31"/>
      <c r="V2917" s="30"/>
      <c r="W2917" s="30"/>
    </row>
    <row r="2918" spans="1:23" hidden="1" x14ac:dyDescent="0.35">
      <c r="A2918" t="str">
        <f t="shared" si="45"/>
        <v/>
      </c>
      <c r="B2918" s="28"/>
      <c r="C2918" s="25"/>
      <c r="D2918" s="25"/>
      <c r="E2918" s="25"/>
      <c r="F2918" s="26"/>
      <c r="G2918" s="67"/>
      <c r="H2918" s="26"/>
      <c r="I2918" s="26"/>
      <c r="J2918" s="67"/>
      <c r="K2918" s="67"/>
      <c r="L2918" s="67"/>
      <c r="M2918" s="67"/>
      <c r="N2918" s="67"/>
      <c r="O2918" s="67"/>
      <c r="P2918" s="26"/>
      <c r="Q2918" s="27"/>
      <c r="R2918" s="67"/>
      <c r="S2918" s="25"/>
      <c r="T2918" s="25"/>
      <c r="U2918" s="25"/>
      <c r="V2918" s="24"/>
      <c r="W2918" s="24"/>
    </row>
    <row r="2919" spans="1:23" hidden="1" x14ac:dyDescent="0.35">
      <c r="A2919" t="str">
        <f t="shared" si="45"/>
        <v/>
      </c>
      <c r="B2919" s="34"/>
      <c r="C2919" s="31"/>
      <c r="D2919" s="31"/>
      <c r="E2919" s="31"/>
      <c r="F2919" s="32"/>
      <c r="G2919" s="68"/>
      <c r="H2919" s="32"/>
      <c r="I2919" s="32"/>
      <c r="J2919" s="68"/>
      <c r="K2919" s="68"/>
      <c r="L2919" s="68"/>
      <c r="M2919" s="68"/>
      <c r="N2919" s="68"/>
      <c r="O2919" s="68"/>
      <c r="P2919" s="32"/>
      <c r="Q2919" s="33"/>
      <c r="R2919" s="68"/>
      <c r="S2919" s="31"/>
      <c r="T2919" s="31"/>
      <c r="U2919" s="31"/>
      <c r="V2919" s="30"/>
      <c r="W2919" s="30"/>
    </row>
    <row r="2920" spans="1:23" hidden="1" x14ac:dyDescent="0.35">
      <c r="A2920" t="str">
        <f t="shared" si="45"/>
        <v/>
      </c>
      <c r="B2920" s="28"/>
      <c r="C2920" s="25"/>
      <c r="D2920" s="25"/>
      <c r="E2920" s="25"/>
      <c r="F2920" s="26"/>
      <c r="G2920" s="67"/>
      <c r="H2920" s="26"/>
      <c r="I2920" s="26"/>
      <c r="J2920" s="67"/>
      <c r="K2920" s="67"/>
      <c r="L2920" s="67"/>
      <c r="M2920" s="67"/>
      <c r="N2920" s="67"/>
      <c r="O2920" s="67"/>
      <c r="P2920" s="26"/>
      <c r="Q2920" s="27"/>
      <c r="R2920" s="67"/>
      <c r="S2920" s="25"/>
      <c r="T2920" s="25"/>
      <c r="U2920" s="25"/>
      <c r="V2920" s="24"/>
      <c r="W2920" s="24"/>
    </row>
    <row r="2921" spans="1:23" hidden="1" x14ac:dyDescent="0.35">
      <c r="A2921" t="str">
        <f t="shared" si="45"/>
        <v/>
      </c>
      <c r="B2921" s="34"/>
      <c r="C2921" s="31"/>
      <c r="D2921" s="31"/>
      <c r="E2921" s="31"/>
      <c r="F2921" s="32"/>
      <c r="G2921" s="68"/>
      <c r="H2921" s="32"/>
      <c r="I2921" s="32"/>
      <c r="J2921" s="68"/>
      <c r="K2921" s="68"/>
      <c r="L2921" s="68"/>
      <c r="M2921" s="68"/>
      <c r="N2921" s="68"/>
      <c r="O2921" s="68"/>
      <c r="P2921" s="32"/>
      <c r="Q2921" s="33"/>
      <c r="R2921" s="68"/>
      <c r="S2921" s="31"/>
      <c r="T2921" s="31"/>
      <c r="U2921" s="31"/>
      <c r="V2921" s="30"/>
      <c r="W2921" s="30"/>
    </row>
    <row r="2922" spans="1:23" hidden="1" x14ac:dyDescent="0.35">
      <c r="A2922" t="str">
        <f t="shared" si="45"/>
        <v/>
      </c>
      <c r="B2922" s="28"/>
      <c r="C2922" s="25"/>
      <c r="D2922" s="25"/>
      <c r="E2922" s="25"/>
      <c r="F2922" s="26"/>
      <c r="G2922" s="67"/>
      <c r="H2922" s="26"/>
      <c r="I2922" s="26"/>
      <c r="J2922" s="67"/>
      <c r="K2922" s="67"/>
      <c r="L2922" s="67"/>
      <c r="M2922" s="67"/>
      <c r="N2922" s="67"/>
      <c r="O2922" s="67"/>
      <c r="P2922" s="26"/>
      <c r="Q2922" s="27"/>
      <c r="R2922" s="67"/>
      <c r="S2922" s="25"/>
      <c r="T2922" s="25"/>
      <c r="U2922" s="25"/>
      <c r="V2922" s="24"/>
      <c r="W2922" s="24"/>
    </row>
    <row r="2923" spans="1:23" hidden="1" x14ac:dyDescent="0.35">
      <c r="A2923" t="str">
        <f t="shared" si="45"/>
        <v/>
      </c>
      <c r="B2923" s="34"/>
      <c r="C2923" s="31"/>
      <c r="D2923" s="31"/>
      <c r="E2923" s="31"/>
      <c r="F2923" s="32"/>
      <c r="G2923" s="68"/>
      <c r="H2923" s="32"/>
      <c r="I2923" s="32"/>
      <c r="J2923" s="68"/>
      <c r="K2923" s="68"/>
      <c r="L2923" s="68"/>
      <c r="M2923" s="68"/>
      <c r="N2923" s="68"/>
      <c r="O2923" s="68"/>
      <c r="P2923" s="32"/>
      <c r="Q2923" s="33"/>
      <c r="R2923" s="68"/>
      <c r="S2923" s="31"/>
      <c r="T2923" s="31"/>
      <c r="U2923" s="31"/>
      <c r="V2923" s="30"/>
      <c r="W2923" s="30"/>
    </row>
    <row r="2924" spans="1:23" hidden="1" x14ac:dyDescent="0.35">
      <c r="A2924" t="str">
        <f t="shared" si="45"/>
        <v/>
      </c>
      <c r="B2924" s="28"/>
      <c r="C2924" s="25"/>
      <c r="D2924" s="25"/>
      <c r="E2924" s="25"/>
      <c r="F2924" s="26"/>
      <c r="G2924" s="67"/>
      <c r="H2924" s="26"/>
      <c r="I2924" s="26"/>
      <c r="J2924" s="67"/>
      <c r="K2924" s="67"/>
      <c r="L2924" s="67"/>
      <c r="M2924" s="67"/>
      <c r="N2924" s="67"/>
      <c r="O2924" s="67"/>
      <c r="P2924" s="26"/>
      <c r="Q2924" s="27"/>
      <c r="R2924" s="67"/>
      <c r="S2924" s="25"/>
      <c r="T2924" s="25"/>
      <c r="U2924" s="25"/>
      <c r="V2924" s="24"/>
      <c r="W2924" s="24"/>
    </row>
    <row r="2925" spans="1:23" hidden="1" x14ac:dyDescent="0.35">
      <c r="A2925" t="str">
        <f t="shared" si="45"/>
        <v/>
      </c>
      <c r="B2925" s="34"/>
      <c r="C2925" s="31"/>
      <c r="D2925" s="31"/>
      <c r="E2925" s="31"/>
      <c r="F2925" s="32"/>
      <c r="G2925" s="68"/>
      <c r="H2925" s="32"/>
      <c r="I2925" s="32"/>
      <c r="J2925" s="68"/>
      <c r="K2925" s="68"/>
      <c r="L2925" s="68"/>
      <c r="M2925" s="68"/>
      <c r="N2925" s="68"/>
      <c r="O2925" s="68"/>
      <c r="P2925" s="32"/>
      <c r="Q2925" s="33"/>
      <c r="R2925" s="68"/>
      <c r="S2925" s="31"/>
      <c r="T2925" s="31"/>
      <c r="U2925" s="31"/>
      <c r="V2925" s="30"/>
      <c r="W2925" s="30"/>
    </row>
    <row r="2926" spans="1:23" hidden="1" x14ac:dyDescent="0.35">
      <c r="A2926" t="str">
        <f t="shared" si="45"/>
        <v/>
      </c>
      <c r="B2926" s="28"/>
      <c r="C2926" s="25"/>
      <c r="D2926" s="25"/>
      <c r="E2926" s="25"/>
      <c r="F2926" s="26"/>
      <c r="G2926" s="67"/>
      <c r="H2926" s="26"/>
      <c r="I2926" s="26"/>
      <c r="J2926" s="67"/>
      <c r="K2926" s="67"/>
      <c r="L2926" s="67"/>
      <c r="M2926" s="67"/>
      <c r="N2926" s="67"/>
      <c r="O2926" s="67"/>
      <c r="P2926" s="26"/>
      <c r="Q2926" s="27"/>
      <c r="R2926" s="67"/>
      <c r="S2926" s="25"/>
      <c r="T2926" s="25"/>
      <c r="U2926" s="25"/>
      <c r="V2926" s="24"/>
      <c r="W2926" s="24"/>
    </row>
    <row r="2927" spans="1:23" hidden="1" x14ac:dyDescent="0.35">
      <c r="A2927" t="str">
        <f t="shared" si="45"/>
        <v/>
      </c>
      <c r="B2927" s="34"/>
      <c r="C2927" s="31"/>
      <c r="D2927" s="31"/>
      <c r="E2927" s="31"/>
      <c r="F2927" s="32"/>
      <c r="G2927" s="68"/>
      <c r="H2927" s="32"/>
      <c r="I2927" s="32"/>
      <c r="J2927" s="68"/>
      <c r="K2927" s="68"/>
      <c r="L2927" s="68"/>
      <c r="M2927" s="68"/>
      <c r="N2927" s="68"/>
      <c r="O2927" s="68"/>
      <c r="P2927" s="32"/>
      <c r="Q2927" s="33"/>
      <c r="R2927" s="68"/>
      <c r="S2927" s="31"/>
      <c r="T2927" s="31"/>
      <c r="U2927" s="31"/>
      <c r="V2927" s="30"/>
      <c r="W2927" s="30"/>
    </row>
    <row r="2928" spans="1:23" hidden="1" x14ac:dyDescent="0.35">
      <c r="A2928" t="str">
        <f t="shared" si="45"/>
        <v/>
      </c>
      <c r="B2928" s="28"/>
      <c r="C2928" s="25"/>
      <c r="D2928" s="25"/>
      <c r="E2928" s="25"/>
      <c r="F2928" s="26"/>
      <c r="G2928" s="67"/>
      <c r="H2928" s="26"/>
      <c r="I2928" s="26"/>
      <c r="J2928" s="67"/>
      <c r="K2928" s="67"/>
      <c r="L2928" s="67"/>
      <c r="M2928" s="67"/>
      <c r="N2928" s="67"/>
      <c r="O2928" s="67"/>
      <c r="P2928" s="26"/>
      <c r="Q2928" s="27"/>
      <c r="R2928" s="67"/>
      <c r="S2928" s="25"/>
      <c r="T2928" s="25"/>
      <c r="U2928" s="25"/>
      <c r="V2928" s="24"/>
      <c r="W2928" s="24"/>
    </row>
    <row r="2929" spans="1:23" hidden="1" x14ac:dyDescent="0.35">
      <c r="A2929" t="str">
        <f t="shared" si="45"/>
        <v/>
      </c>
      <c r="B2929" s="34"/>
      <c r="C2929" s="31"/>
      <c r="D2929" s="31"/>
      <c r="E2929" s="31"/>
      <c r="F2929" s="32"/>
      <c r="G2929" s="68"/>
      <c r="H2929" s="32"/>
      <c r="I2929" s="32"/>
      <c r="J2929" s="68"/>
      <c r="K2929" s="68"/>
      <c r="L2929" s="68"/>
      <c r="M2929" s="68"/>
      <c r="N2929" s="68"/>
      <c r="O2929" s="68"/>
      <c r="P2929" s="32"/>
      <c r="Q2929" s="33"/>
      <c r="R2929" s="68"/>
      <c r="S2929" s="31"/>
      <c r="T2929" s="31"/>
      <c r="U2929" s="31"/>
      <c r="V2929" s="30"/>
      <c r="W2929" s="30"/>
    </row>
    <row r="2930" spans="1:23" hidden="1" x14ac:dyDescent="0.35">
      <c r="A2930" t="str">
        <f t="shared" si="45"/>
        <v/>
      </c>
      <c r="B2930" s="28"/>
      <c r="C2930" s="25"/>
      <c r="D2930" s="25"/>
      <c r="E2930" s="25"/>
      <c r="F2930" s="26"/>
      <c r="G2930" s="67"/>
      <c r="H2930" s="26"/>
      <c r="I2930" s="26"/>
      <c r="J2930" s="67"/>
      <c r="K2930" s="67"/>
      <c r="L2930" s="67"/>
      <c r="M2930" s="67"/>
      <c r="N2930" s="67"/>
      <c r="O2930" s="67"/>
      <c r="P2930" s="26"/>
      <c r="Q2930" s="27"/>
      <c r="R2930" s="67"/>
      <c r="S2930" s="25"/>
      <c r="T2930" s="25"/>
      <c r="U2930" s="25"/>
      <c r="V2930" s="24"/>
      <c r="W2930" s="24"/>
    </row>
    <row r="2931" spans="1:23" hidden="1" x14ac:dyDescent="0.35">
      <c r="A2931" t="str">
        <f t="shared" si="45"/>
        <v/>
      </c>
      <c r="B2931" s="34"/>
      <c r="C2931" s="31"/>
      <c r="D2931" s="31"/>
      <c r="E2931" s="31"/>
      <c r="F2931" s="32"/>
      <c r="G2931" s="68"/>
      <c r="H2931" s="32"/>
      <c r="I2931" s="32"/>
      <c r="J2931" s="68"/>
      <c r="K2931" s="68"/>
      <c r="L2931" s="68"/>
      <c r="M2931" s="68"/>
      <c r="N2931" s="68"/>
      <c r="O2931" s="68"/>
      <c r="P2931" s="32"/>
      <c r="Q2931" s="33"/>
      <c r="R2931" s="68"/>
      <c r="S2931" s="31"/>
      <c r="T2931" s="31"/>
      <c r="U2931" s="31"/>
      <c r="V2931" s="30"/>
      <c r="W2931" s="30"/>
    </row>
    <row r="2932" spans="1:23" hidden="1" x14ac:dyDescent="0.35">
      <c r="A2932" t="str">
        <f t="shared" si="45"/>
        <v/>
      </c>
      <c r="B2932" s="28"/>
      <c r="C2932" s="25"/>
      <c r="D2932" s="25"/>
      <c r="E2932" s="25"/>
      <c r="F2932" s="26"/>
      <c r="G2932" s="67"/>
      <c r="H2932" s="26"/>
      <c r="I2932" s="26"/>
      <c r="J2932" s="67"/>
      <c r="K2932" s="67"/>
      <c r="L2932" s="67"/>
      <c r="M2932" s="67"/>
      <c r="N2932" s="67"/>
      <c r="O2932" s="67"/>
      <c r="P2932" s="26"/>
      <c r="Q2932" s="27"/>
      <c r="R2932" s="67"/>
      <c r="S2932" s="25"/>
      <c r="T2932" s="25"/>
      <c r="U2932" s="25"/>
      <c r="V2932" s="24"/>
      <c r="W2932" s="24"/>
    </row>
    <row r="2933" spans="1:23" hidden="1" x14ac:dyDescent="0.35">
      <c r="A2933" t="str">
        <f t="shared" si="45"/>
        <v/>
      </c>
      <c r="B2933" s="34"/>
      <c r="C2933" s="31"/>
      <c r="D2933" s="31"/>
      <c r="E2933" s="31"/>
      <c r="F2933" s="32"/>
      <c r="G2933" s="68"/>
      <c r="H2933" s="32"/>
      <c r="I2933" s="32"/>
      <c r="J2933" s="68"/>
      <c r="K2933" s="68"/>
      <c r="L2933" s="68"/>
      <c r="M2933" s="68"/>
      <c r="N2933" s="68"/>
      <c r="O2933" s="68"/>
      <c r="P2933" s="32"/>
      <c r="Q2933" s="33"/>
      <c r="R2933" s="68"/>
      <c r="S2933" s="31"/>
      <c r="T2933" s="31"/>
      <c r="U2933" s="31"/>
      <c r="V2933" s="30"/>
      <c r="W2933" s="30"/>
    </row>
    <row r="2934" spans="1:23" hidden="1" x14ac:dyDescent="0.35">
      <c r="A2934" t="str">
        <f t="shared" si="45"/>
        <v/>
      </c>
      <c r="B2934" s="28"/>
      <c r="C2934" s="25"/>
      <c r="D2934" s="25"/>
      <c r="E2934" s="25"/>
      <c r="F2934" s="26"/>
      <c r="G2934" s="67"/>
      <c r="H2934" s="26"/>
      <c r="I2934" s="26"/>
      <c r="J2934" s="67"/>
      <c r="K2934" s="67"/>
      <c r="L2934" s="67"/>
      <c r="M2934" s="67"/>
      <c r="N2934" s="67"/>
      <c r="O2934" s="67"/>
      <c r="P2934" s="26"/>
      <c r="Q2934" s="27"/>
      <c r="R2934" s="67"/>
      <c r="S2934" s="25"/>
      <c r="T2934" s="25"/>
      <c r="U2934" s="25"/>
      <c r="V2934" s="24"/>
      <c r="W2934" s="24"/>
    </row>
    <row r="2935" spans="1:23" hidden="1" x14ac:dyDescent="0.35">
      <c r="A2935" t="str">
        <f t="shared" si="45"/>
        <v/>
      </c>
      <c r="B2935" s="34"/>
      <c r="C2935" s="31"/>
      <c r="D2935" s="31"/>
      <c r="E2935" s="31"/>
      <c r="F2935" s="32"/>
      <c r="G2935" s="68"/>
      <c r="H2935" s="32"/>
      <c r="I2935" s="32"/>
      <c r="J2935" s="68"/>
      <c r="K2935" s="68"/>
      <c r="L2935" s="68"/>
      <c r="M2935" s="68"/>
      <c r="N2935" s="68"/>
      <c r="O2935" s="68"/>
      <c r="P2935" s="32"/>
      <c r="Q2935" s="33"/>
      <c r="R2935" s="68"/>
      <c r="S2935" s="31"/>
      <c r="T2935" s="31"/>
      <c r="U2935" s="31"/>
      <c r="V2935" s="30"/>
      <c r="W2935" s="30"/>
    </row>
    <row r="2936" spans="1:23" hidden="1" x14ac:dyDescent="0.35">
      <c r="A2936" t="str">
        <f t="shared" si="45"/>
        <v/>
      </c>
      <c r="B2936" s="28"/>
      <c r="C2936" s="25"/>
      <c r="D2936" s="25"/>
      <c r="E2936" s="25"/>
      <c r="F2936" s="26"/>
      <c r="G2936" s="67"/>
      <c r="H2936" s="26"/>
      <c r="I2936" s="26"/>
      <c r="J2936" s="67"/>
      <c r="K2936" s="67"/>
      <c r="L2936" s="67"/>
      <c r="M2936" s="67"/>
      <c r="N2936" s="67"/>
      <c r="O2936" s="67"/>
      <c r="P2936" s="26"/>
      <c r="Q2936" s="27"/>
      <c r="R2936" s="67"/>
      <c r="S2936" s="25"/>
      <c r="T2936" s="25"/>
      <c r="U2936" s="25"/>
      <c r="V2936" s="24"/>
      <c r="W2936" s="24"/>
    </row>
    <row r="2937" spans="1:23" hidden="1" x14ac:dyDescent="0.35">
      <c r="A2937" t="str">
        <f t="shared" si="45"/>
        <v/>
      </c>
      <c r="B2937" s="34"/>
      <c r="C2937" s="31"/>
      <c r="D2937" s="31"/>
      <c r="E2937" s="31"/>
      <c r="F2937" s="32"/>
      <c r="G2937" s="68"/>
      <c r="H2937" s="32"/>
      <c r="I2937" s="32"/>
      <c r="J2937" s="68"/>
      <c r="K2937" s="68"/>
      <c r="L2937" s="68"/>
      <c r="M2937" s="68"/>
      <c r="N2937" s="68"/>
      <c r="O2937" s="68"/>
      <c r="P2937" s="32"/>
      <c r="Q2937" s="33"/>
      <c r="R2937" s="68"/>
      <c r="S2937" s="31"/>
      <c r="T2937" s="31"/>
      <c r="U2937" s="31"/>
      <c r="V2937" s="30"/>
      <c r="W2937" s="30"/>
    </row>
    <row r="2938" spans="1:23" hidden="1" x14ac:dyDescent="0.35">
      <c r="A2938" t="str">
        <f t="shared" si="45"/>
        <v/>
      </c>
      <c r="B2938" s="28"/>
      <c r="C2938" s="25"/>
      <c r="D2938" s="25"/>
      <c r="E2938" s="25"/>
      <c r="F2938" s="26"/>
      <c r="G2938" s="67"/>
      <c r="H2938" s="26"/>
      <c r="I2938" s="26"/>
      <c r="J2938" s="67"/>
      <c r="K2938" s="67"/>
      <c r="L2938" s="67"/>
      <c r="M2938" s="67"/>
      <c r="N2938" s="67"/>
      <c r="O2938" s="67"/>
      <c r="P2938" s="26"/>
      <c r="Q2938" s="27"/>
      <c r="R2938" s="67"/>
      <c r="S2938" s="25"/>
      <c r="T2938" s="25"/>
      <c r="U2938" s="25"/>
      <c r="V2938" s="24"/>
      <c r="W2938" s="24"/>
    </row>
    <row r="2939" spans="1:23" hidden="1" x14ac:dyDescent="0.35">
      <c r="A2939" t="str">
        <f t="shared" si="45"/>
        <v/>
      </c>
      <c r="B2939" s="34"/>
      <c r="C2939" s="31"/>
      <c r="D2939" s="31"/>
      <c r="E2939" s="31"/>
      <c r="F2939" s="32"/>
      <c r="G2939" s="68"/>
      <c r="H2939" s="32"/>
      <c r="I2939" s="32"/>
      <c r="J2939" s="68"/>
      <c r="K2939" s="68"/>
      <c r="L2939" s="68"/>
      <c r="M2939" s="68"/>
      <c r="N2939" s="68"/>
      <c r="O2939" s="68"/>
      <c r="P2939" s="32"/>
      <c r="Q2939" s="33"/>
      <c r="R2939" s="68"/>
      <c r="S2939" s="31"/>
      <c r="T2939" s="31"/>
      <c r="U2939" s="31"/>
      <c r="V2939" s="30"/>
      <c r="W2939" s="30"/>
    </row>
    <row r="2940" spans="1:23" hidden="1" x14ac:dyDescent="0.35">
      <c r="A2940" t="str">
        <f t="shared" si="45"/>
        <v/>
      </c>
      <c r="B2940" s="28"/>
      <c r="C2940" s="25"/>
      <c r="D2940" s="25"/>
      <c r="E2940" s="25"/>
      <c r="F2940" s="26"/>
      <c r="G2940" s="67"/>
      <c r="H2940" s="26"/>
      <c r="I2940" s="26"/>
      <c r="J2940" s="67"/>
      <c r="K2940" s="67"/>
      <c r="L2940" s="67"/>
      <c r="M2940" s="67"/>
      <c r="N2940" s="67"/>
      <c r="O2940" s="67"/>
      <c r="P2940" s="26"/>
      <c r="Q2940" s="27"/>
      <c r="R2940" s="67"/>
      <c r="S2940" s="25"/>
      <c r="T2940" s="25"/>
      <c r="U2940" s="25"/>
      <c r="V2940" s="24"/>
      <c r="W2940" s="24"/>
    </row>
    <row r="2941" spans="1:23" hidden="1" x14ac:dyDescent="0.35">
      <c r="A2941" t="str">
        <f t="shared" si="45"/>
        <v/>
      </c>
      <c r="B2941" s="34"/>
      <c r="C2941" s="31"/>
      <c r="D2941" s="31"/>
      <c r="E2941" s="31"/>
      <c r="F2941" s="32"/>
      <c r="G2941" s="68"/>
      <c r="H2941" s="32"/>
      <c r="I2941" s="32"/>
      <c r="J2941" s="68"/>
      <c r="K2941" s="68"/>
      <c r="L2941" s="68"/>
      <c r="M2941" s="68"/>
      <c r="N2941" s="68"/>
      <c r="O2941" s="68"/>
      <c r="P2941" s="32"/>
      <c r="Q2941" s="33"/>
      <c r="R2941" s="68"/>
      <c r="S2941" s="31"/>
      <c r="T2941" s="31"/>
      <c r="U2941" s="31"/>
      <c r="V2941" s="30"/>
      <c r="W2941" s="30"/>
    </row>
    <row r="2942" spans="1:23" hidden="1" x14ac:dyDescent="0.35">
      <c r="A2942" t="str">
        <f t="shared" si="45"/>
        <v/>
      </c>
      <c r="B2942" s="28"/>
      <c r="C2942" s="25"/>
      <c r="D2942" s="25"/>
      <c r="E2942" s="25"/>
      <c r="F2942" s="26"/>
      <c r="G2942" s="67"/>
      <c r="H2942" s="26"/>
      <c r="I2942" s="26"/>
      <c r="J2942" s="67"/>
      <c r="K2942" s="67"/>
      <c r="L2942" s="67"/>
      <c r="M2942" s="67"/>
      <c r="N2942" s="67"/>
      <c r="O2942" s="67"/>
      <c r="P2942" s="26"/>
      <c r="Q2942" s="27"/>
      <c r="R2942" s="67"/>
      <c r="S2942" s="25"/>
      <c r="T2942" s="25"/>
      <c r="U2942" s="25"/>
      <c r="V2942" s="24"/>
      <c r="W2942" s="24"/>
    </row>
    <row r="2943" spans="1:23" hidden="1" x14ac:dyDescent="0.35">
      <c r="A2943" t="str">
        <f t="shared" si="45"/>
        <v/>
      </c>
      <c r="B2943" s="34"/>
      <c r="C2943" s="31"/>
      <c r="D2943" s="31"/>
      <c r="E2943" s="31"/>
      <c r="F2943" s="32"/>
      <c r="G2943" s="68"/>
      <c r="H2943" s="32"/>
      <c r="I2943" s="32"/>
      <c r="J2943" s="68"/>
      <c r="K2943" s="68"/>
      <c r="L2943" s="68"/>
      <c r="M2943" s="68"/>
      <c r="N2943" s="68"/>
      <c r="O2943" s="68"/>
      <c r="P2943" s="32"/>
      <c r="Q2943" s="33"/>
      <c r="R2943" s="68"/>
      <c r="S2943" s="31"/>
      <c r="T2943" s="31"/>
      <c r="U2943" s="31"/>
      <c r="V2943" s="30"/>
      <c r="W2943" s="30"/>
    </row>
    <row r="2944" spans="1:23" hidden="1" x14ac:dyDescent="0.35">
      <c r="A2944" t="str">
        <f t="shared" si="45"/>
        <v/>
      </c>
      <c r="B2944" s="28"/>
      <c r="C2944" s="25"/>
      <c r="D2944" s="25"/>
      <c r="E2944" s="25"/>
      <c r="F2944" s="26"/>
      <c r="G2944" s="67"/>
      <c r="H2944" s="26"/>
      <c r="I2944" s="26"/>
      <c r="J2944" s="67"/>
      <c r="K2944" s="67"/>
      <c r="L2944" s="67"/>
      <c r="M2944" s="67"/>
      <c r="N2944" s="67"/>
      <c r="O2944" s="67"/>
      <c r="P2944" s="26"/>
      <c r="Q2944" s="27"/>
      <c r="R2944" s="67"/>
      <c r="S2944" s="25"/>
      <c r="T2944" s="25"/>
      <c r="U2944" s="25"/>
      <c r="V2944" s="24"/>
      <c r="W2944" s="24"/>
    </row>
    <row r="2945" spans="1:23" hidden="1" x14ac:dyDescent="0.35">
      <c r="A2945" t="str">
        <f t="shared" si="45"/>
        <v/>
      </c>
      <c r="B2945" s="34"/>
      <c r="C2945" s="31"/>
      <c r="D2945" s="31"/>
      <c r="E2945" s="31"/>
      <c r="F2945" s="32"/>
      <c r="G2945" s="68"/>
      <c r="H2945" s="32"/>
      <c r="I2945" s="32"/>
      <c r="J2945" s="68"/>
      <c r="K2945" s="68"/>
      <c r="L2945" s="68"/>
      <c r="M2945" s="68"/>
      <c r="N2945" s="68"/>
      <c r="O2945" s="68"/>
      <c r="P2945" s="32"/>
      <c r="Q2945" s="33"/>
      <c r="R2945" s="68"/>
      <c r="S2945" s="31"/>
      <c r="T2945" s="31"/>
      <c r="U2945" s="31"/>
      <c r="V2945" s="30"/>
      <c r="W2945" s="30"/>
    </row>
    <row r="2946" spans="1:23" hidden="1" x14ac:dyDescent="0.35">
      <c r="A2946" t="str">
        <f t="shared" si="45"/>
        <v/>
      </c>
      <c r="B2946" s="28"/>
      <c r="C2946" s="25"/>
      <c r="D2946" s="25"/>
      <c r="E2946" s="25"/>
      <c r="F2946" s="26"/>
      <c r="G2946" s="67"/>
      <c r="H2946" s="26"/>
      <c r="I2946" s="26"/>
      <c r="J2946" s="67"/>
      <c r="K2946" s="67"/>
      <c r="L2946" s="67"/>
      <c r="M2946" s="67"/>
      <c r="N2946" s="67"/>
      <c r="O2946" s="67"/>
      <c r="P2946" s="26"/>
      <c r="Q2946" s="27"/>
      <c r="R2946" s="67"/>
      <c r="S2946" s="25"/>
      <c r="T2946" s="25"/>
      <c r="U2946" s="25"/>
      <c r="V2946" s="24"/>
      <c r="W2946" s="24"/>
    </row>
    <row r="2947" spans="1:23" hidden="1" x14ac:dyDescent="0.35">
      <c r="A2947" t="str">
        <f t="shared" ref="A2947:A3010" si="46">B2947&amp;C2947</f>
        <v/>
      </c>
      <c r="B2947" s="34"/>
      <c r="C2947" s="31"/>
      <c r="D2947" s="31"/>
      <c r="E2947" s="31"/>
      <c r="F2947" s="32"/>
      <c r="G2947" s="68"/>
      <c r="H2947" s="32"/>
      <c r="I2947" s="32"/>
      <c r="J2947" s="68"/>
      <c r="K2947" s="68"/>
      <c r="L2947" s="68"/>
      <c r="M2947" s="68"/>
      <c r="N2947" s="68"/>
      <c r="O2947" s="68"/>
      <c r="P2947" s="32"/>
      <c r="Q2947" s="33"/>
      <c r="R2947" s="68"/>
      <c r="S2947" s="31"/>
      <c r="T2947" s="31"/>
      <c r="U2947" s="31"/>
      <c r="V2947" s="30"/>
      <c r="W2947" s="30"/>
    </row>
    <row r="2948" spans="1:23" hidden="1" x14ac:dyDescent="0.35">
      <c r="A2948" t="str">
        <f t="shared" si="46"/>
        <v/>
      </c>
      <c r="B2948" s="28"/>
      <c r="C2948" s="25"/>
      <c r="D2948" s="25"/>
      <c r="E2948" s="25"/>
      <c r="F2948" s="26"/>
      <c r="G2948" s="67"/>
      <c r="H2948" s="26"/>
      <c r="I2948" s="26"/>
      <c r="J2948" s="67"/>
      <c r="K2948" s="67"/>
      <c r="L2948" s="67"/>
      <c r="M2948" s="67"/>
      <c r="N2948" s="67"/>
      <c r="O2948" s="67"/>
      <c r="P2948" s="26"/>
      <c r="Q2948" s="27"/>
      <c r="R2948" s="67"/>
      <c r="S2948" s="25"/>
      <c r="T2948" s="25"/>
      <c r="U2948" s="25"/>
      <c r="V2948" s="24"/>
      <c r="W2948" s="24"/>
    </row>
    <row r="2949" spans="1:23" hidden="1" x14ac:dyDescent="0.35">
      <c r="A2949" t="str">
        <f t="shared" si="46"/>
        <v/>
      </c>
      <c r="B2949" s="34"/>
      <c r="C2949" s="31"/>
      <c r="D2949" s="31"/>
      <c r="E2949" s="31"/>
      <c r="F2949" s="32"/>
      <c r="G2949" s="68"/>
      <c r="H2949" s="32"/>
      <c r="I2949" s="32"/>
      <c r="J2949" s="68"/>
      <c r="K2949" s="68"/>
      <c r="L2949" s="68"/>
      <c r="M2949" s="68"/>
      <c r="N2949" s="68"/>
      <c r="O2949" s="68"/>
      <c r="P2949" s="32"/>
      <c r="Q2949" s="33"/>
      <c r="R2949" s="68"/>
      <c r="S2949" s="31"/>
      <c r="T2949" s="31"/>
      <c r="U2949" s="31"/>
      <c r="V2949" s="30"/>
      <c r="W2949" s="30"/>
    </row>
    <row r="2950" spans="1:23" hidden="1" x14ac:dyDescent="0.35">
      <c r="A2950" t="str">
        <f t="shared" si="46"/>
        <v/>
      </c>
      <c r="B2950" s="28"/>
      <c r="C2950" s="25"/>
      <c r="D2950" s="25"/>
      <c r="E2950" s="25"/>
      <c r="F2950" s="26"/>
      <c r="G2950" s="67"/>
      <c r="H2950" s="26"/>
      <c r="I2950" s="26"/>
      <c r="J2950" s="67"/>
      <c r="K2950" s="67"/>
      <c r="L2950" s="67"/>
      <c r="M2950" s="67"/>
      <c r="N2950" s="67"/>
      <c r="O2950" s="67"/>
      <c r="P2950" s="26"/>
      <c r="Q2950" s="27"/>
      <c r="R2950" s="67"/>
      <c r="S2950" s="25"/>
      <c r="T2950" s="25"/>
      <c r="U2950" s="25"/>
      <c r="V2950" s="24"/>
      <c r="W2950" s="24"/>
    </row>
    <row r="2951" spans="1:23" hidden="1" x14ac:dyDescent="0.35">
      <c r="A2951" t="str">
        <f t="shared" si="46"/>
        <v/>
      </c>
      <c r="B2951" s="34"/>
      <c r="C2951" s="31"/>
      <c r="D2951" s="31"/>
      <c r="E2951" s="31"/>
      <c r="F2951" s="32"/>
      <c r="G2951" s="68"/>
      <c r="H2951" s="32"/>
      <c r="I2951" s="32"/>
      <c r="J2951" s="68"/>
      <c r="K2951" s="68"/>
      <c r="L2951" s="68"/>
      <c r="M2951" s="68"/>
      <c r="N2951" s="68"/>
      <c r="O2951" s="68"/>
      <c r="P2951" s="32"/>
      <c r="Q2951" s="33"/>
      <c r="R2951" s="68"/>
      <c r="S2951" s="31"/>
      <c r="T2951" s="31"/>
      <c r="U2951" s="31"/>
      <c r="V2951" s="30"/>
      <c r="W2951" s="30"/>
    </row>
    <row r="2952" spans="1:23" hidden="1" x14ac:dyDescent="0.35">
      <c r="A2952" t="str">
        <f t="shared" si="46"/>
        <v/>
      </c>
      <c r="B2952" s="28"/>
      <c r="C2952" s="25"/>
      <c r="D2952" s="25"/>
      <c r="E2952" s="25"/>
      <c r="F2952" s="26"/>
      <c r="G2952" s="67"/>
      <c r="H2952" s="26"/>
      <c r="I2952" s="26"/>
      <c r="J2952" s="67"/>
      <c r="K2952" s="67"/>
      <c r="L2952" s="67"/>
      <c r="M2952" s="67"/>
      <c r="N2952" s="67"/>
      <c r="O2952" s="67"/>
      <c r="P2952" s="26"/>
      <c r="Q2952" s="27"/>
      <c r="R2952" s="67"/>
      <c r="S2952" s="25"/>
      <c r="T2952" s="25"/>
      <c r="U2952" s="25"/>
      <c r="V2952" s="24"/>
      <c r="W2952" s="24"/>
    </row>
    <row r="2953" spans="1:23" hidden="1" x14ac:dyDescent="0.35">
      <c r="A2953" t="str">
        <f t="shared" si="46"/>
        <v/>
      </c>
      <c r="B2953" s="34"/>
      <c r="C2953" s="31"/>
      <c r="D2953" s="31"/>
      <c r="E2953" s="31"/>
      <c r="F2953" s="32"/>
      <c r="G2953" s="68"/>
      <c r="H2953" s="32"/>
      <c r="I2953" s="32"/>
      <c r="J2953" s="68"/>
      <c r="K2953" s="68"/>
      <c r="L2953" s="68"/>
      <c r="M2953" s="68"/>
      <c r="N2953" s="68"/>
      <c r="O2953" s="68"/>
      <c r="P2953" s="32"/>
      <c r="Q2953" s="33"/>
      <c r="R2953" s="68"/>
      <c r="S2953" s="31"/>
      <c r="T2953" s="31"/>
      <c r="U2953" s="31"/>
      <c r="V2953" s="30"/>
      <c r="W2953" s="30"/>
    </row>
    <row r="2954" spans="1:23" hidden="1" x14ac:dyDescent="0.35">
      <c r="A2954" t="str">
        <f t="shared" si="46"/>
        <v/>
      </c>
      <c r="B2954" s="28"/>
      <c r="C2954" s="25"/>
      <c r="D2954" s="25"/>
      <c r="E2954" s="25"/>
      <c r="F2954" s="26"/>
      <c r="G2954" s="67"/>
      <c r="H2954" s="26"/>
      <c r="I2954" s="26"/>
      <c r="J2954" s="67"/>
      <c r="K2954" s="67"/>
      <c r="L2954" s="67"/>
      <c r="M2954" s="67"/>
      <c r="N2954" s="67"/>
      <c r="O2954" s="67"/>
      <c r="P2954" s="26"/>
      <c r="Q2954" s="27"/>
      <c r="R2954" s="67"/>
      <c r="S2954" s="25"/>
      <c r="T2954" s="25"/>
      <c r="U2954" s="25"/>
      <c r="V2954" s="24"/>
      <c r="W2954" s="24"/>
    </row>
    <row r="2955" spans="1:23" hidden="1" x14ac:dyDescent="0.35">
      <c r="A2955" t="str">
        <f t="shared" si="46"/>
        <v/>
      </c>
      <c r="B2955" s="34"/>
      <c r="C2955" s="31"/>
      <c r="D2955" s="31"/>
      <c r="E2955" s="31"/>
      <c r="F2955" s="32"/>
      <c r="G2955" s="68"/>
      <c r="H2955" s="32"/>
      <c r="I2955" s="32"/>
      <c r="J2955" s="68"/>
      <c r="K2955" s="68"/>
      <c r="L2955" s="68"/>
      <c r="M2955" s="68"/>
      <c r="N2955" s="68"/>
      <c r="O2955" s="68"/>
      <c r="P2955" s="32"/>
      <c r="Q2955" s="33"/>
      <c r="R2955" s="68"/>
      <c r="S2955" s="31"/>
      <c r="T2955" s="31"/>
      <c r="U2955" s="31"/>
      <c r="V2955" s="30"/>
      <c r="W2955" s="30"/>
    </row>
    <row r="2956" spans="1:23" hidden="1" x14ac:dyDescent="0.35">
      <c r="A2956" t="str">
        <f t="shared" si="46"/>
        <v/>
      </c>
      <c r="B2956" s="28"/>
      <c r="C2956" s="25"/>
      <c r="D2956" s="25"/>
      <c r="E2956" s="25"/>
      <c r="F2956" s="26"/>
      <c r="G2956" s="67"/>
      <c r="H2956" s="26"/>
      <c r="I2956" s="26"/>
      <c r="J2956" s="67"/>
      <c r="K2956" s="67"/>
      <c r="L2956" s="67"/>
      <c r="M2956" s="67"/>
      <c r="N2956" s="67"/>
      <c r="O2956" s="67"/>
      <c r="P2956" s="26"/>
      <c r="Q2956" s="27"/>
      <c r="R2956" s="67"/>
      <c r="S2956" s="25"/>
      <c r="T2956" s="25"/>
      <c r="U2956" s="25"/>
      <c r="V2956" s="24"/>
      <c r="W2956" s="24"/>
    </row>
    <row r="2957" spans="1:23" hidden="1" x14ac:dyDescent="0.35">
      <c r="A2957" t="str">
        <f t="shared" si="46"/>
        <v/>
      </c>
      <c r="B2957" s="34"/>
      <c r="C2957" s="31"/>
      <c r="D2957" s="31"/>
      <c r="E2957" s="31"/>
      <c r="F2957" s="32"/>
      <c r="G2957" s="68"/>
      <c r="H2957" s="32"/>
      <c r="I2957" s="32"/>
      <c r="J2957" s="68"/>
      <c r="K2957" s="68"/>
      <c r="L2957" s="68"/>
      <c r="M2957" s="68"/>
      <c r="N2957" s="68"/>
      <c r="O2957" s="68"/>
      <c r="P2957" s="32"/>
      <c r="Q2957" s="33"/>
      <c r="R2957" s="68"/>
      <c r="S2957" s="31"/>
      <c r="T2957" s="31"/>
      <c r="U2957" s="31"/>
      <c r="V2957" s="30"/>
      <c r="W2957" s="30"/>
    </row>
    <row r="2958" spans="1:23" hidden="1" x14ac:dyDescent="0.35">
      <c r="A2958" t="str">
        <f t="shared" si="46"/>
        <v/>
      </c>
      <c r="B2958" s="28"/>
      <c r="C2958" s="25"/>
      <c r="D2958" s="25"/>
      <c r="E2958" s="25"/>
      <c r="F2958" s="26"/>
      <c r="G2958" s="67"/>
      <c r="H2958" s="26"/>
      <c r="I2958" s="26"/>
      <c r="J2958" s="67"/>
      <c r="K2958" s="67"/>
      <c r="L2958" s="67"/>
      <c r="M2958" s="67"/>
      <c r="N2958" s="67"/>
      <c r="O2958" s="67"/>
      <c r="P2958" s="26"/>
      <c r="Q2958" s="27"/>
      <c r="R2958" s="67"/>
      <c r="S2958" s="25"/>
      <c r="T2958" s="25"/>
      <c r="U2958" s="25"/>
      <c r="V2958" s="24"/>
      <c r="W2958" s="24"/>
    </row>
    <row r="2959" spans="1:23" hidden="1" x14ac:dyDescent="0.35">
      <c r="A2959" t="str">
        <f t="shared" si="46"/>
        <v/>
      </c>
      <c r="B2959" s="34"/>
      <c r="C2959" s="31"/>
      <c r="D2959" s="31"/>
      <c r="E2959" s="31"/>
      <c r="F2959" s="32"/>
      <c r="G2959" s="68"/>
      <c r="H2959" s="32"/>
      <c r="I2959" s="32"/>
      <c r="J2959" s="68"/>
      <c r="K2959" s="68"/>
      <c r="L2959" s="68"/>
      <c r="M2959" s="68"/>
      <c r="N2959" s="68"/>
      <c r="O2959" s="68"/>
      <c r="P2959" s="32"/>
      <c r="Q2959" s="33"/>
      <c r="R2959" s="68"/>
      <c r="S2959" s="31"/>
      <c r="T2959" s="31"/>
      <c r="U2959" s="31"/>
      <c r="V2959" s="30"/>
      <c r="W2959" s="30"/>
    </row>
    <row r="2960" spans="1:23" hidden="1" x14ac:dyDescent="0.35">
      <c r="A2960" t="str">
        <f t="shared" si="46"/>
        <v/>
      </c>
      <c r="B2960" s="28"/>
      <c r="C2960" s="25"/>
      <c r="D2960" s="25"/>
      <c r="E2960" s="25"/>
      <c r="F2960" s="26"/>
      <c r="G2960" s="67"/>
      <c r="H2960" s="26"/>
      <c r="I2960" s="26"/>
      <c r="J2960" s="67"/>
      <c r="K2960" s="67"/>
      <c r="L2960" s="67"/>
      <c r="M2960" s="67"/>
      <c r="N2960" s="67"/>
      <c r="O2960" s="67"/>
      <c r="P2960" s="26"/>
      <c r="Q2960" s="27"/>
      <c r="R2960" s="67"/>
      <c r="S2960" s="25"/>
      <c r="T2960" s="25"/>
      <c r="U2960" s="25"/>
      <c r="V2960" s="24"/>
      <c r="W2960" s="24"/>
    </row>
    <row r="2961" spans="1:23" hidden="1" x14ac:dyDescent="0.35">
      <c r="A2961" t="str">
        <f t="shared" si="46"/>
        <v/>
      </c>
      <c r="B2961" s="34"/>
      <c r="C2961" s="31"/>
      <c r="D2961" s="31"/>
      <c r="E2961" s="31"/>
      <c r="F2961" s="32"/>
      <c r="G2961" s="68"/>
      <c r="H2961" s="32"/>
      <c r="I2961" s="32"/>
      <c r="J2961" s="68"/>
      <c r="K2961" s="68"/>
      <c r="L2961" s="68"/>
      <c r="M2961" s="68"/>
      <c r="N2961" s="68"/>
      <c r="O2961" s="68"/>
      <c r="P2961" s="32"/>
      <c r="Q2961" s="33"/>
      <c r="R2961" s="68"/>
      <c r="S2961" s="31"/>
      <c r="T2961" s="31"/>
      <c r="U2961" s="31"/>
      <c r="V2961" s="30"/>
      <c r="W2961" s="30"/>
    </row>
    <row r="2962" spans="1:23" hidden="1" x14ac:dyDescent="0.35">
      <c r="A2962" t="str">
        <f t="shared" si="46"/>
        <v/>
      </c>
      <c r="B2962" s="28"/>
      <c r="C2962" s="25"/>
      <c r="D2962" s="25"/>
      <c r="E2962" s="25"/>
      <c r="F2962" s="26"/>
      <c r="G2962" s="67"/>
      <c r="H2962" s="26"/>
      <c r="I2962" s="26"/>
      <c r="J2962" s="67"/>
      <c r="K2962" s="67"/>
      <c r="L2962" s="67"/>
      <c r="M2962" s="67"/>
      <c r="N2962" s="67"/>
      <c r="O2962" s="67"/>
      <c r="P2962" s="26"/>
      <c r="Q2962" s="27"/>
      <c r="R2962" s="67"/>
      <c r="S2962" s="25"/>
      <c r="T2962" s="25"/>
      <c r="U2962" s="25"/>
      <c r="V2962" s="24"/>
      <c r="W2962" s="24"/>
    </row>
    <row r="2963" spans="1:23" hidden="1" x14ac:dyDescent="0.35">
      <c r="A2963" t="str">
        <f t="shared" si="46"/>
        <v/>
      </c>
      <c r="B2963" s="34"/>
      <c r="C2963" s="31"/>
      <c r="D2963" s="31"/>
      <c r="E2963" s="31"/>
      <c r="F2963" s="32"/>
      <c r="G2963" s="68"/>
      <c r="H2963" s="32"/>
      <c r="I2963" s="32"/>
      <c r="J2963" s="68"/>
      <c r="K2963" s="68"/>
      <c r="L2963" s="68"/>
      <c r="M2963" s="68"/>
      <c r="N2963" s="68"/>
      <c r="O2963" s="68"/>
      <c r="P2963" s="32"/>
      <c r="Q2963" s="33"/>
      <c r="R2963" s="68"/>
      <c r="S2963" s="31"/>
      <c r="T2963" s="31"/>
      <c r="U2963" s="31"/>
      <c r="V2963" s="30"/>
      <c r="W2963" s="30"/>
    </row>
    <row r="2964" spans="1:23" hidden="1" x14ac:dyDescent="0.35">
      <c r="A2964" t="str">
        <f t="shared" si="46"/>
        <v/>
      </c>
      <c r="B2964" s="28"/>
      <c r="C2964" s="25"/>
      <c r="D2964" s="25"/>
      <c r="E2964" s="25"/>
      <c r="F2964" s="26"/>
      <c r="G2964" s="67"/>
      <c r="H2964" s="26"/>
      <c r="I2964" s="26"/>
      <c r="J2964" s="67"/>
      <c r="K2964" s="67"/>
      <c r="L2964" s="67"/>
      <c r="M2964" s="67"/>
      <c r="N2964" s="67"/>
      <c r="O2964" s="67"/>
      <c r="P2964" s="26"/>
      <c r="Q2964" s="27"/>
      <c r="R2964" s="67"/>
      <c r="S2964" s="25"/>
      <c r="T2964" s="25"/>
      <c r="U2964" s="25"/>
      <c r="V2964" s="24"/>
      <c r="W2964" s="24"/>
    </row>
    <row r="2965" spans="1:23" hidden="1" x14ac:dyDescent="0.35">
      <c r="A2965" t="str">
        <f t="shared" si="46"/>
        <v/>
      </c>
      <c r="B2965" s="34"/>
      <c r="C2965" s="31"/>
      <c r="D2965" s="31"/>
      <c r="E2965" s="31"/>
      <c r="F2965" s="32"/>
      <c r="G2965" s="68"/>
      <c r="H2965" s="32"/>
      <c r="I2965" s="32"/>
      <c r="J2965" s="68"/>
      <c r="K2965" s="68"/>
      <c r="L2965" s="68"/>
      <c r="M2965" s="68"/>
      <c r="N2965" s="68"/>
      <c r="O2965" s="68"/>
      <c r="P2965" s="32"/>
      <c r="Q2965" s="33"/>
      <c r="R2965" s="68"/>
      <c r="S2965" s="31"/>
      <c r="T2965" s="31"/>
      <c r="U2965" s="31"/>
      <c r="V2965" s="30"/>
      <c r="W2965" s="30"/>
    </row>
    <row r="2966" spans="1:23" hidden="1" x14ac:dyDescent="0.35">
      <c r="A2966" t="str">
        <f t="shared" si="46"/>
        <v/>
      </c>
      <c r="B2966" s="28"/>
      <c r="C2966" s="25"/>
      <c r="D2966" s="25"/>
      <c r="E2966" s="25"/>
      <c r="F2966" s="26"/>
      <c r="G2966" s="67"/>
      <c r="H2966" s="26"/>
      <c r="I2966" s="26"/>
      <c r="J2966" s="67"/>
      <c r="K2966" s="67"/>
      <c r="L2966" s="67"/>
      <c r="M2966" s="67"/>
      <c r="N2966" s="67"/>
      <c r="O2966" s="67"/>
      <c r="P2966" s="26"/>
      <c r="Q2966" s="27"/>
      <c r="R2966" s="67"/>
      <c r="S2966" s="25"/>
      <c r="T2966" s="25"/>
      <c r="U2966" s="25"/>
      <c r="V2966" s="24"/>
      <c r="W2966" s="24"/>
    </row>
    <row r="2967" spans="1:23" hidden="1" x14ac:dyDescent="0.35">
      <c r="A2967" t="str">
        <f t="shared" si="46"/>
        <v/>
      </c>
      <c r="B2967" s="34"/>
      <c r="C2967" s="31"/>
      <c r="D2967" s="31"/>
      <c r="E2967" s="31"/>
      <c r="F2967" s="32"/>
      <c r="G2967" s="68"/>
      <c r="H2967" s="32"/>
      <c r="I2967" s="32"/>
      <c r="J2967" s="68"/>
      <c r="K2967" s="68"/>
      <c r="L2967" s="68"/>
      <c r="M2967" s="68"/>
      <c r="N2967" s="68"/>
      <c r="O2967" s="68"/>
      <c r="P2967" s="32"/>
      <c r="Q2967" s="33"/>
      <c r="R2967" s="68"/>
      <c r="S2967" s="31"/>
      <c r="T2967" s="31"/>
      <c r="U2967" s="31"/>
      <c r="V2967" s="30"/>
      <c r="W2967" s="30"/>
    </row>
    <row r="2968" spans="1:23" hidden="1" x14ac:dyDescent="0.35">
      <c r="A2968" t="str">
        <f t="shared" si="46"/>
        <v/>
      </c>
      <c r="B2968" s="28"/>
      <c r="C2968" s="25"/>
      <c r="D2968" s="25"/>
      <c r="E2968" s="25"/>
      <c r="F2968" s="26"/>
      <c r="G2968" s="67"/>
      <c r="H2968" s="26"/>
      <c r="I2968" s="26"/>
      <c r="J2968" s="67"/>
      <c r="K2968" s="67"/>
      <c r="L2968" s="67"/>
      <c r="M2968" s="67"/>
      <c r="N2968" s="67"/>
      <c r="O2968" s="67"/>
      <c r="P2968" s="26"/>
      <c r="Q2968" s="27"/>
      <c r="R2968" s="67"/>
      <c r="S2968" s="25"/>
      <c r="T2968" s="25"/>
      <c r="U2968" s="25"/>
      <c r="V2968" s="24"/>
      <c r="W2968" s="24"/>
    </row>
    <row r="2969" spans="1:23" hidden="1" x14ac:dyDescent="0.35">
      <c r="A2969" t="str">
        <f t="shared" si="46"/>
        <v/>
      </c>
      <c r="B2969" s="34"/>
      <c r="C2969" s="31"/>
      <c r="D2969" s="31"/>
      <c r="E2969" s="31"/>
      <c r="F2969" s="32"/>
      <c r="G2969" s="68"/>
      <c r="H2969" s="32"/>
      <c r="I2969" s="32"/>
      <c r="J2969" s="68"/>
      <c r="K2969" s="68"/>
      <c r="L2969" s="68"/>
      <c r="M2969" s="68"/>
      <c r="N2969" s="68"/>
      <c r="O2969" s="68"/>
      <c r="P2969" s="32"/>
      <c r="Q2969" s="33"/>
      <c r="R2969" s="68"/>
      <c r="S2969" s="31"/>
      <c r="T2969" s="31"/>
      <c r="U2969" s="31"/>
      <c r="V2969" s="30"/>
      <c r="W2969" s="30"/>
    </row>
    <row r="2970" spans="1:23" hidden="1" x14ac:dyDescent="0.35">
      <c r="A2970" t="str">
        <f t="shared" si="46"/>
        <v/>
      </c>
      <c r="B2970" s="28"/>
      <c r="C2970" s="25"/>
      <c r="D2970" s="25"/>
      <c r="E2970" s="25"/>
      <c r="F2970" s="26"/>
      <c r="G2970" s="67"/>
      <c r="H2970" s="26"/>
      <c r="I2970" s="26"/>
      <c r="J2970" s="67"/>
      <c r="K2970" s="67"/>
      <c r="L2970" s="67"/>
      <c r="M2970" s="67"/>
      <c r="N2970" s="67"/>
      <c r="O2970" s="67"/>
      <c r="P2970" s="26"/>
      <c r="Q2970" s="27"/>
      <c r="R2970" s="67"/>
      <c r="S2970" s="25"/>
      <c r="T2970" s="25"/>
      <c r="U2970" s="25"/>
      <c r="V2970" s="24"/>
      <c r="W2970" s="24"/>
    </row>
    <row r="2971" spans="1:23" hidden="1" x14ac:dyDescent="0.35">
      <c r="A2971" t="str">
        <f t="shared" si="46"/>
        <v/>
      </c>
      <c r="B2971" s="34"/>
      <c r="C2971" s="31"/>
      <c r="D2971" s="31"/>
      <c r="E2971" s="31"/>
      <c r="F2971" s="32"/>
      <c r="G2971" s="68"/>
      <c r="H2971" s="32"/>
      <c r="I2971" s="32"/>
      <c r="J2971" s="68"/>
      <c r="K2971" s="68"/>
      <c r="L2971" s="68"/>
      <c r="M2971" s="68"/>
      <c r="N2971" s="68"/>
      <c r="O2971" s="68"/>
      <c r="P2971" s="32"/>
      <c r="Q2971" s="33"/>
      <c r="R2971" s="68"/>
      <c r="S2971" s="31"/>
      <c r="T2971" s="31"/>
      <c r="U2971" s="31"/>
      <c r="V2971" s="30"/>
      <c r="W2971" s="30"/>
    </row>
    <row r="2972" spans="1:23" hidden="1" x14ac:dyDescent="0.35">
      <c r="A2972" t="str">
        <f t="shared" si="46"/>
        <v/>
      </c>
      <c r="B2972" s="28"/>
      <c r="C2972" s="25"/>
      <c r="D2972" s="25"/>
      <c r="E2972" s="25"/>
      <c r="F2972" s="26"/>
      <c r="G2972" s="67"/>
      <c r="H2972" s="26"/>
      <c r="I2972" s="26"/>
      <c r="J2972" s="67"/>
      <c r="K2972" s="67"/>
      <c r="L2972" s="67"/>
      <c r="M2972" s="67"/>
      <c r="N2972" s="67"/>
      <c r="O2972" s="67"/>
      <c r="P2972" s="26"/>
      <c r="Q2972" s="27"/>
      <c r="R2972" s="67"/>
      <c r="S2972" s="25"/>
      <c r="T2972" s="25"/>
      <c r="U2972" s="25"/>
      <c r="V2972" s="24"/>
      <c r="W2972" s="24"/>
    </row>
    <row r="2973" spans="1:23" hidden="1" x14ac:dyDescent="0.35">
      <c r="A2973" t="str">
        <f t="shared" si="46"/>
        <v/>
      </c>
      <c r="B2973" s="34"/>
      <c r="C2973" s="31"/>
      <c r="D2973" s="31"/>
      <c r="E2973" s="31"/>
      <c r="F2973" s="32"/>
      <c r="G2973" s="68"/>
      <c r="H2973" s="32"/>
      <c r="I2973" s="32"/>
      <c r="J2973" s="68"/>
      <c r="K2973" s="68"/>
      <c r="L2973" s="68"/>
      <c r="M2973" s="68"/>
      <c r="N2973" s="68"/>
      <c r="O2973" s="68"/>
      <c r="P2973" s="32"/>
      <c r="Q2973" s="33"/>
      <c r="R2973" s="68"/>
      <c r="S2973" s="31"/>
      <c r="T2973" s="31"/>
      <c r="U2973" s="31"/>
      <c r="V2973" s="30"/>
      <c r="W2973" s="30"/>
    </row>
    <row r="2974" spans="1:23" hidden="1" x14ac:dyDescent="0.35">
      <c r="A2974" t="str">
        <f t="shared" si="46"/>
        <v/>
      </c>
      <c r="B2974" s="28"/>
      <c r="C2974" s="25"/>
      <c r="D2974" s="25"/>
      <c r="E2974" s="25"/>
      <c r="F2974" s="26"/>
      <c r="G2974" s="67"/>
      <c r="H2974" s="26"/>
      <c r="I2974" s="26"/>
      <c r="J2974" s="67"/>
      <c r="K2974" s="67"/>
      <c r="L2974" s="67"/>
      <c r="M2974" s="67"/>
      <c r="N2974" s="67"/>
      <c r="O2974" s="67"/>
      <c r="P2974" s="26"/>
      <c r="Q2974" s="27"/>
      <c r="R2974" s="67"/>
      <c r="S2974" s="25"/>
      <c r="T2974" s="25"/>
      <c r="U2974" s="25"/>
      <c r="V2974" s="24"/>
      <c r="W2974" s="24"/>
    </row>
    <row r="2975" spans="1:23" hidden="1" x14ac:dyDescent="0.35">
      <c r="A2975" t="str">
        <f t="shared" si="46"/>
        <v/>
      </c>
      <c r="B2975" s="34"/>
      <c r="C2975" s="31"/>
      <c r="D2975" s="31"/>
      <c r="E2975" s="31"/>
      <c r="F2975" s="32"/>
      <c r="G2975" s="68"/>
      <c r="H2975" s="32"/>
      <c r="I2975" s="32"/>
      <c r="J2975" s="68"/>
      <c r="K2975" s="68"/>
      <c r="L2975" s="68"/>
      <c r="M2975" s="68"/>
      <c r="N2975" s="68"/>
      <c r="O2975" s="68"/>
      <c r="P2975" s="32"/>
      <c r="Q2975" s="33"/>
      <c r="R2975" s="68"/>
      <c r="S2975" s="31"/>
      <c r="T2975" s="31"/>
      <c r="U2975" s="31"/>
      <c r="V2975" s="30"/>
      <c r="W2975" s="30"/>
    </row>
    <row r="2976" spans="1:23" hidden="1" x14ac:dyDescent="0.35">
      <c r="A2976" t="str">
        <f t="shared" si="46"/>
        <v/>
      </c>
      <c r="B2976" s="28"/>
      <c r="C2976" s="25"/>
      <c r="D2976" s="25"/>
      <c r="E2976" s="25"/>
      <c r="F2976" s="26"/>
      <c r="G2976" s="67"/>
      <c r="H2976" s="26"/>
      <c r="I2976" s="26"/>
      <c r="J2976" s="67"/>
      <c r="K2976" s="67"/>
      <c r="L2976" s="67"/>
      <c r="M2976" s="67"/>
      <c r="N2976" s="67"/>
      <c r="O2976" s="67"/>
      <c r="P2976" s="26"/>
      <c r="Q2976" s="27"/>
      <c r="R2976" s="67"/>
      <c r="S2976" s="25"/>
      <c r="T2976" s="25"/>
      <c r="U2976" s="25"/>
      <c r="V2976" s="24"/>
      <c r="W2976" s="24"/>
    </row>
    <row r="2977" spans="1:23" hidden="1" x14ac:dyDescent="0.35">
      <c r="A2977" t="str">
        <f t="shared" si="46"/>
        <v/>
      </c>
      <c r="B2977" s="34"/>
      <c r="C2977" s="31"/>
      <c r="D2977" s="31"/>
      <c r="E2977" s="31"/>
      <c r="F2977" s="32"/>
      <c r="G2977" s="68"/>
      <c r="H2977" s="32"/>
      <c r="I2977" s="32"/>
      <c r="J2977" s="68"/>
      <c r="K2977" s="68"/>
      <c r="L2977" s="68"/>
      <c r="M2977" s="68"/>
      <c r="N2977" s="68"/>
      <c r="O2977" s="68"/>
      <c r="P2977" s="32"/>
      <c r="Q2977" s="33"/>
      <c r="R2977" s="68"/>
      <c r="S2977" s="31"/>
      <c r="T2977" s="31"/>
      <c r="U2977" s="31"/>
      <c r="V2977" s="30"/>
      <c r="W2977" s="30"/>
    </row>
    <row r="2978" spans="1:23" hidden="1" x14ac:dyDescent="0.35">
      <c r="A2978" t="str">
        <f t="shared" si="46"/>
        <v/>
      </c>
      <c r="B2978" s="28"/>
      <c r="C2978" s="25"/>
      <c r="D2978" s="25"/>
      <c r="E2978" s="25"/>
      <c r="F2978" s="26"/>
      <c r="G2978" s="67"/>
      <c r="H2978" s="26"/>
      <c r="I2978" s="26"/>
      <c r="J2978" s="67"/>
      <c r="K2978" s="67"/>
      <c r="L2978" s="67"/>
      <c r="M2978" s="67"/>
      <c r="N2978" s="67"/>
      <c r="O2978" s="67"/>
      <c r="P2978" s="26"/>
      <c r="Q2978" s="27"/>
      <c r="R2978" s="67"/>
      <c r="S2978" s="25"/>
      <c r="T2978" s="25"/>
      <c r="U2978" s="25"/>
      <c r="V2978" s="24"/>
      <c r="W2978" s="24"/>
    </row>
    <row r="2979" spans="1:23" hidden="1" x14ac:dyDescent="0.35">
      <c r="A2979" t="str">
        <f t="shared" si="46"/>
        <v/>
      </c>
      <c r="B2979" s="34"/>
      <c r="C2979" s="31"/>
      <c r="D2979" s="31"/>
      <c r="E2979" s="31"/>
      <c r="F2979" s="32"/>
      <c r="G2979" s="68"/>
      <c r="H2979" s="32"/>
      <c r="I2979" s="32"/>
      <c r="J2979" s="68"/>
      <c r="K2979" s="68"/>
      <c r="L2979" s="68"/>
      <c r="M2979" s="68"/>
      <c r="N2979" s="68"/>
      <c r="O2979" s="68"/>
      <c r="P2979" s="32"/>
      <c r="Q2979" s="33"/>
      <c r="R2979" s="68"/>
      <c r="S2979" s="31"/>
      <c r="T2979" s="31"/>
      <c r="U2979" s="31"/>
      <c r="V2979" s="30"/>
      <c r="W2979" s="30"/>
    </row>
    <row r="2980" spans="1:23" hidden="1" x14ac:dyDescent="0.35">
      <c r="A2980" t="str">
        <f t="shared" si="46"/>
        <v/>
      </c>
      <c r="B2980" s="28"/>
      <c r="C2980" s="25"/>
      <c r="D2980" s="25"/>
      <c r="E2980" s="25"/>
      <c r="F2980" s="26"/>
      <c r="G2980" s="67"/>
      <c r="H2980" s="26"/>
      <c r="I2980" s="26"/>
      <c r="J2980" s="67"/>
      <c r="K2980" s="67"/>
      <c r="L2980" s="67"/>
      <c r="M2980" s="67"/>
      <c r="N2980" s="67"/>
      <c r="O2980" s="67"/>
      <c r="P2980" s="26"/>
      <c r="Q2980" s="27"/>
      <c r="R2980" s="67"/>
      <c r="S2980" s="25"/>
      <c r="T2980" s="25"/>
      <c r="U2980" s="25"/>
      <c r="V2980" s="24"/>
      <c r="W2980" s="24"/>
    </row>
    <row r="2981" spans="1:23" hidden="1" x14ac:dyDescent="0.35">
      <c r="A2981" t="str">
        <f t="shared" si="46"/>
        <v/>
      </c>
      <c r="B2981" s="34"/>
      <c r="C2981" s="31"/>
      <c r="D2981" s="31"/>
      <c r="E2981" s="31"/>
      <c r="F2981" s="32"/>
      <c r="G2981" s="68"/>
      <c r="H2981" s="32"/>
      <c r="I2981" s="32"/>
      <c r="J2981" s="68"/>
      <c r="K2981" s="68"/>
      <c r="L2981" s="68"/>
      <c r="M2981" s="68"/>
      <c r="N2981" s="68"/>
      <c r="O2981" s="68"/>
      <c r="P2981" s="32"/>
      <c r="Q2981" s="33"/>
      <c r="R2981" s="68"/>
      <c r="S2981" s="31"/>
      <c r="T2981" s="31"/>
      <c r="U2981" s="31"/>
      <c r="V2981" s="30"/>
      <c r="W2981" s="30"/>
    </row>
    <row r="2982" spans="1:23" hidden="1" x14ac:dyDescent="0.35">
      <c r="A2982" t="str">
        <f t="shared" si="46"/>
        <v/>
      </c>
      <c r="B2982" s="28"/>
      <c r="C2982" s="25"/>
      <c r="D2982" s="25"/>
      <c r="E2982" s="25"/>
      <c r="F2982" s="26"/>
      <c r="G2982" s="67"/>
      <c r="H2982" s="26"/>
      <c r="I2982" s="26"/>
      <c r="J2982" s="67"/>
      <c r="K2982" s="67"/>
      <c r="L2982" s="67"/>
      <c r="M2982" s="67"/>
      <c r="N2982" s="67"/>
      <c r="O2982" s="67"/>
      <c r="P2982" s="26"/>
      <c r="Q2982" s="27"/>
      <c r="R2982" s="67"/>
      <c r="S2982" s="25"/>
      <c r="T2982" s="25"/>
      <c r="U2982" s="25"/>
      <c r="V2982" s="24"/>
      <c r="W2982" s="24"/>
    </row>
    <row r="2983" spans="1:23" hidden="1" x14ac:dyDescent="0.35">
      <c r="A2983" t="str">
        <f t="shared" si="46"/>
        <v/>
      </c>
      <c r="B2983" s="34"/>
      <c r="C2983" s="31"/>
      <c r="D2983" s="31"/>
      <c r="E2983" s="31"/>
      <c r="F2983" s="32"/>
      <c r="G2983" s="68"/>
      <c r="H2983" s="32"/>
      <c r="I2983" s="32"/>
      <c r="J2983" s="68"/>
      <c r="K2983" s="68"/>
      <c r="L2983" s="68"/>
      <c r="M2983" s="68"/>
      <c r="N2983" s="68"/>
      <c r="O2983" s="68"/>
      <c r="P2983" s="32"/>
      <c r="Q2983" s="33"/>
      <c r="R2983" s="68"/>
      <c r="S2983" s="31"/>
      <c r="T2983" s="31"/>
      <c r="U2983" s="31"/>
      <c r="V2983" s="30"/>
      <c r="W2983" s="30"/>
    </row>
    <row r="2984" spans="1:23" hidden="1" x14ac:dyDescent="0.35">
      <c r="A2984" t="str">
        <f t="shared" si="46"/>
        <v/>
      </c>
      <c r="B2984" s="28"/>
      <c r="C2984" s="25"/>
      <c r="D2984" s="25"/>
      <c r="E2984" s="25"/>
      <c r="F2984" s="26"/>
      <c r="G2984" s="67"/>
      <c r="H2984" s="26"/>
      <c r="I2984" s="26"/>
      <c r="J2984" s="67"/>
      <c r="K2984" s="67"/>
      <c r="L2984" s="67"/>
      <c r="M2984" s="67"/>
      <c r="N2984" s="67"/>
      <c r="O2984" s="67"/>
      <c r="P2984" s="26"/>
      <c r="Q2984" s="27"/>
      <c r="R2984" s="67"/>
      <c r="S2984" s="25"/>
      <c r="T2984" s="25"/>
      <c r="U2984" s="25"/>
      <c r="V2984" s="24"/>
      <c r="W2984" s="24"/>
    </row>
    <row r="2985" spans="1:23" hidden="1" x14ac:dyDescent="0.35">
      <c r="A2985" t="str">
        <f t="shared" si="46"/>
        <v/>
      </c>
      <c r="B2985" s="34"/>
      <c r="C2985" s="31"/>
      <c r="D2985" s="31"/>
      <c r="E2985" s="31"/>
      <c r="F2985" s="32"/>
      <c r="G2985" s="68"/>
      <c r="H2985" s="32"/>
      <c r="I2985" s="32"/>
      <c r="J2985" s="68"/>
      <c r="K2985" s="68"/>
      <c r="L2985" s="68"/>
      <c r="M2985" s="68"/>
      <c r="N2985" s="68"/>
      <c r="O2985" s="68"/>
      <c r="P2985" s="32"/>
      <c r="Q2985" s="33"/>
      <c r="R2985" s="68"/>
      <c r="S2985" s="31"/>
      <c r="T2985" s="31"/>
      <c r="U2985" s="31"/>
      <c r="V2985" s="30"/>
      <c r="W2985" s="30"/>
    </row>
    <row r="2986" spans="1:23" hidden="1" x14ac:dyDescent="0.35">
      <c r="A2986" t="str">
        <f t="shared" si="46"/>
        <v/>
      </c>
      <c r="B2986" s="28"/>
      <c r="C2986" s="25"/>
      <c r="D2986" s="25"/>
      <c r="E2986" s="25"/>
      <c r="F2986" s="26"/>
      <c r="G2986" s="67"/>
      <c r="H2986" s="26"/>
      <c r="I2986" s="26"/>
      <c r="J2986" s="67"/>
      <c r="K2986" s="67"/>
      <c r="L2986" s="67"/>
      <c r="M2986" s="67"/>
      <c r="N2986" s="67"/>
      <c r="O2986" s="67"/>
      <c r="P2986" s="26"/>
      <c r="Q2986" s="27"/>
      <c r="R2986" s="67"/>
      <c r="S2986" s="25"/>
      <c r="T2986" s="25"/>
      <c r="U2986" s="25"/>
      <c r="V2986" s="24"/>
      <c r="W2986" s="24"/>
    </row>
    <row r="2987" spans="1:23" hidden="1" x14ac:dyDescent="0.35">
      <c r="A2987" t="str">
        <f t="shared" si="46"/>
        <v/>
      </c>
      <c r="B2987" s="34"/>
      <c r="C2987" s="31"/>
      <c r="D2987" s="31"/>
      <c r="E2987" s="31"/>
      <c r="F2987" s="32"/>
      <c r="G2987" s="68"/>
      <c r="H2987" s="32"/>
      <c r="I2987" s="32"/>
      <c r="J2987" s="68"/>
      <c r="K2987" s="68"/>
      <c r="L2987" s="68"/>
      <c r="M2987" s="68"/>
      <c r="N2987" s="68"/>
      <c r="O2987" s="68"/>
      <c r="P2987" s="32"/>
      <c r="Q2987" s="33"/>
      <c r="R2987" s="68"/>
      <c r="S2987" s="31"/>
      <c r="T2987" s="31"/>
      <c r="U2987" s="31"/>
      <c r="V2987" s="30"/>
      <c r="W2987" s="30"/>
    </row>
    <row r="2988" spans="1:23" hidden="1" x14ac:dyDescent="0.35">
      <c r="A2988" t="str">
        <f t="shared" si="46"/>
        <v/>
      </c>
      <c r="B2988" s="28"/>
      <c r="C2988" s="25"/>
      <c r="D2988" s="25"/>
      <c r="E2988" s="25"/>
      <c r="F2988" s="26"/>
      <c r="G2988" s="67"/>
      <c r="H2988" s="26"/>
      <c r="I2988" s="26"/>
      <c r="J2988" s="67"/>
      <c r="K2988" s="67"/>
      <c r="L2988" s="67"/>
      <c r="M2988" s="67"/>
      <c r="N2988" s="67"/>
      <c r="O2988" s="67"/>
      <c r="P2988" s="26"/>
      <c r="Q2988" s="27"/>
      <c r="R2988" s="67"/>
      <c r="S2988" s="25"/>
      <c r="T2988" s="25"/>
      <c r="U2988" s="25"/>
      <c r="V2988" s="24"/>
      <c r="W2988" s="24"/>
    </row>
    <row r="2989" spans="1:23" hidden="1" x14ac:dyDescent="0.35">
      <c r="A2989" t="str">
        <f t="shared" si="46"/>
        <v/>
      </c>
      <c r="B2989" s="34"/>
      <c r="C2989" s="31"/>
      <c r="D2989" s="31"/>
      <c r="E2989" s="31"/>
      <c r="F2989" s="32"/>
      <c r="G2989" s="68"/>
      <c r="H2989" s="32"/>
      <c r="I2989" s="32"/>
      <c r="J2989" s="68"/>
      <c r="K2989" s="68"/>
      <c r="L2989" s="68"/>
      <c r="M2989" s="68"/>
      <c r="N2989" s="68"/>
      <c r="O2989" s="68"/>
      <c r="P2989" s="32"/>
      <c r="Q2989" s="33"/>
      <c r="R2989" s="68"/>
      <c r="S2989" s="31"/>
      <c r="T2989" s="31"/>
      <c r="U2989" s="31"/>
      <c r="V2989" s="30"/>
      <c r="W2989" s="30"/>
    </row>
    <row r="2990" spans="1:23" hidden="1" x14ac:dyDescent="0.35">
      <c r="A2990" t="str">
        <f t="shared" si="46"/>
        <v/>
      </c>
      <c r="B2990" s="28"/>
      <c r="C2990" s="25"/>
      <c r="D2990" s="25"/>
      <c r="E2990" s="25"/>
      <c r="F2990" s="26"/>
      <c r="G2990" s="67"/>
      <c r="H2990" s="26"/>
      <c r="I2990" s="26"/>
      <c r="J2990" s="67"/>
      <c r="K2990" s="67"/>
      <c r="L2990" s="67"/>
      <c r="M2990" s="67"/>
      <c r="N2990" s="67"/>
      <c r="O2990" s="67"/>
      <c r="P2990" s="26"/>
      <c r="Q2990" s="27"/>
      <c r="R2990" s="67"/>
      <c r="S2990" s="25"/>
      <c r="T2990" s="25"/>
      <c r="U2990" s="25"/>
      <c r="V2990" s="24"/>
      <c r="W2990" s="24"/>
    </row>
    <row r="2991" spans="1:23" hidden="1" x14ac:dyDescent="0.35">
      <c r="A2991" t="str">
        <f t="shared" si="46"/>
        <v/>
      </c>
      <c r="B2991" s="34"/>
      <c r="C2991" s="31"/>
      <c r="D2991" s="31"/>
      <c r="E2991" s="31"/>
      <c r="F2991" s="32"/>
      <c r="G2991" s="68"/>
      <c r="H2991" s="32"/>
      <c r="I2991" s="32"/>
      <c r="J2991" s="68"/>
      <c r="K2991" s="68"/>
      <c r="L2991" s="68"/>
      <c r="M2991" s="68"/>
      <c r="N2991" s="68"/>
      <c r="O2991" s="68"/>
      <c r="P2991" s="32"/>
      <c r="Q2991" s="33"/>
      <c r="R2991" s="68"/>
      <c r="S2991" s="31"/>
      <c r="T2991" s="31"/>
      <c r="U2991" s="31"/>
      <c r="V2991" s="30"/>
      <c r="W2991" s="30"/>
    </row>
    <row r="2992" spans="1:23" hidden="1" x14ac:dyDescent="0.35">
      <c r="A2992" t="str">
        <f t="shared" si="46"/>
        <v/>
      </c>
      <c r="B2992" s="28"/>
      <c r="C2992" s="25"/>
      <c r="D2992" s="25"/>
      <c r="E2992" s="25"/>
      <c r="F2992" s="26"/>
      <c r="G2992" s="67"/>
      <c r="H2992" s="26"/>
      <c r="I2992" s="26"/>
      <c r="J2992" s="67"/>
      <c r="K2992" s="67"/>
      <c r="L2992" s="67"/>
      <c r="M2992" s="67"/>
      <c r="N2992" s="67"/>
      <c r="O2992" s="67"/>
      <c r="P2992" s="26"/>
      <c r="Q2992" s="27"/>
      <c r="R2992" s="67"/>
      <c r="S2992" s="25"/>
      <c r="T2992" s="25"/>
      <c r="U2992" s="25"/>
      <c r="V2992" s="24"/>
      <c r="W2992" s="24"/>
    </row>
    <row r="2993" spans="1:23" hidden="1" x14ac:dyDescent="0.35">
      <c r="A2993" t="str">
        <f t="shared" si="46"/>
        <v/>
      </c>
      <c r="B2993" s="34"/>
      <c r="C2993" s="31"/>
      <c r="D2993" s="31"/>
      <c r="E2993" s="31"/>
      <c r="F2993" s="32"/>
      <c r="G2993" s="68"/>
      <c r="H2993" s="32"/>
      <c r="I2993" s="32"/>
      <c r="J2993" s="68"/>
      <c r="K2993" s="68"/>
      <c r="L2993" s="68"/>
      <c r="M2993" s="68"/>
      <c r="N2993" s="68"/>
      <c r="O2993" s="68"/>
      <c r="P2993" s="32"/>
      <c r="Q2993" s="33"/>
      <c r="R2993" s="68"/>
      <c r="S2993" s="31"/>
      <c r="T2993" s="31"/>
      <c r="U2993" s="31"/>
      <c r="V2993" s="30"/>
      <c r="W2993" s="30"/>
    </row>
    <row r="2994" spans="1:23" hidden="1" x14ac:dyDescent="0.35">
      <c r="A2994" t="str">
        <f t="shared" si="46"/>
        <v/>
      </c>
      <c r="B2994" s="28"/>
      <c r="C2994" s="25"/>
      <c r="D2994" s="25"/>
      <c r="E2994" s="25"/>
      <c r="F2994" s="26"/>
      <c r="G2994" s="67"/>
      <c r="H2994" s="26"/>
      <c r="I2994" s="26"/>
      <c r="J2994" s="67"/>
      <c r="K2994" s="67"/>
      <c r="L2994" s="67"/>
      <c r="M2994" s="67"/>
      <c r="N2994" s="67"/>
      <c r="O2994" s="67"/>
      <c r="P2994" s="26"/>
      <c r="Q2994" s="27"/>
      <c r="R2994" s="67"/>
      <c r="S2994" s="25"/>
      <c r="T2994" s="25"/>
      <c r="U2994" s="25"/>
      <c r="V2994" s="24"/>
      <c r="W2994" s="24"/>
    </row>
    <row r="2995" spans="1:23" hidden="1" x14ac:dyDescent="0.35">
      <c r="A2995" t="str">
        <f t="shared" si="46"/>
        <v/>
      </c>
      <c r="B2995" s="34"/>
      <c r="C2995" s="31"/>
      <c r="D2995" s="31"/>
      <c r="E2995" s="31"/>
      <c r="F2995" s="32"/>
      <c r="G2995" s="68"/>
      <c r="H2995" s="32"/>
      <c r="I2995" s="32"/>
      <c r="J2995" s="68"/>
      <c r="K2995" s="68"/>
      <c r="L2995" s="68"/>
      <c r="M2995" s="68"/>
      <c r="N2995" s="68"/>
      <c r="O2995" s="68"/>
      <c r="P2995" s="32"/>
      <c r="Q2995" s="33"/>
      <c r="R2995" s="68"/>
      <c r="S2995" s="31"/>
      <c r="T2995" s="31"/>
      <c r="U2995" s="31"/>
      <c r="V2995" s="30"/>
      <c r="W2995" s="30"/>
    </row>
    <row r="2996" spans="1:23" hidden="1" x14ac:dyDescent="0.35">
      <c r="A2996" t="str">
        <f t="shared" si="46"/>
        <v/>
      </c>
      <c r="B2996" s="28"/>
      <c r="C2996" s="25"/>
      <c r="D2996" s="25"/>
      <c r="E2996" s="25"/>
      <c r="F2996" s="26"/>
      <c r="G2996" s="67"/>
      <c r="H2996" s="26"/>
      <c r="I2996" s="26"/>
      <c r="J2996" s="67"/>
      <c r="K2996" s="67"/>
      <c r="L2996" s="67"/>
      <c r="M2996" s="67"/>
      <c r="N2996" s="67"/>
      <c r="O2996" s="67"/>
      <c r="P2996" s="26"/>
      <c r="Q2996" s="27"/>
      <c r="R2996" s="67"/>
      <c r="S2996" s="25"/>
      <c r="T2996" s="25"/>
      <c r="U2996" s="25"/>
      <c r="V2996" s="24"/>
      <c r="W2996" s="24"/>
    </row>
    <row r="2997" spans="1:23" hidden="1" x14ac:dyDescent="0.35">
      <c r="A2997" t="str">
        <f t="shared" si="46"/>
        <v/>
      </c>
      <c r="B2997" s="34"/>
      <c r="C2997" s="31"/>
      <c r="D2997" s="31"/>
      <c r="E2997" s="31"/>
      <c r="F2997" s="32"/>
      <c r="G2997" s="68"/>
      <c r="H2997" s="32"/>
      <c r="I2997" s="32"/>
      <c r="J2997" s="68"/>
      <c r="K2997" s="68"/>
      <c r="L2997" s="68"/>
      <c r="M2997" s="68"/>
      <c r="N2997" s="68"/>
      <c r="O2997" s="68"/>
      <c r="P2997" s="32"/>
      <c r="Q2997" s="33"/>
      <c r="R2997" s="68"/>
      <c r="S2997" s="31"/>
      <c r="T2997" s="31"/>
      <c r="U2997" s="31"/>
      <c r="V2997" s="30"/>
      <c r="W2997" s="30"/>
    </row>
    <row r="2998" spans="1:23" hidden="1" x14ac:dyDescent="0.35">
      <c r="A2998" t="str">
        <f t="shared" si="46"/>
        <v/>
      </c>
      <c r="B2998" s="28"/>
      <c r="C2998" s="25"/>
      <c r="D2998" s="25"/>
      <c r="E2998" s="25"/>
      <c r="F2998" s="26"/>
      <c r="G2998" s="67"/>
      <c r="H2998" s="26"/>
      <c r="I2998" s="26"/>
      <c r="J2998" s="67"/>
      <c r="K2998" s="67"/>
      <c r="L2998" s="67"/>
      <c r="M2998" s="67"/>
      <c r="N2998" s="67"/>
      <c r="O2998" s="67"/>
      <c r="P2998" s="26"/>
      <c r="Q2998" s="27"/>
      <c r="R2998" s="67"/>
      <c r="S2998" s="25"/>
      <c r="T2998" s="25"/>
      <c r="U2998" s="25"/>
      <c r="V2998" s="24"/>
      <c r="W2998" s="24"/>
    </row>
    <row r="2999" spans="1:23" hidden="1" x14ac:dyDescent="0.35">
      <c r="A2999" t="str">
        <f t="shared" si="46"/>
        <v/>
      </c>
      <c r="B2999" s="34"/>
      <c r="C2999" s="31"/>
      <c r="D2999" s="31"/>
      <c r="E2999" s="31"/>
      <c r="F2999" s="32"/>
      <c r="G2999" s="68"/>
      <c r="H2999" s="32"/>
      <c r="I2999" s="32"/>
      <c r="J2999" s="68"/>
      <c r="K2999" s="68"/>
      <c r="L2999" s="68"/>
      <c r="M2999" s="68"/>
      <c r="N2999" s="68"/>
      <c r="O2999" s="68"/>
      <c r="P2999" s="32"/>
      <c r="Q2999" s="33"/>
      <c r="R2999" s="68"/>
      <c r="S2999" s="31"/>
      <c r="T2999" s="31"/>
      <c r="U2999" s="31"/>
      <c r="V2999" s="30"/>
      <c r="W2999" s="30"/>
    </row>
    <row r="3000" spans="1:23" hidden="1" x14ac:dyDescent="0.35">
      <c r="A3000" t="str">
        <f t="shared" si="46"/>
        <v/>
      </c>
      <c r="B3000" s="28"/>
      <c r="C3000" s="25"/>
      <c r="D3000" s="25"/>
      <c r="E3000" s="25"/>
      <c r="F3000" s="26"/>
      <c r="G3000" s="67"/>
      <c r="H3000" s="26"/>
      <c r="I3000" s="26"/>
      <c r="J3000" s="67"/>
      <c r="K3000" s="67"/>
      <c r="L3000" s="67"/>
      <c r="M3000" s="67"/>
      <c r="N3000" s="67"/>
      <c r="O3000" s="67"/>
      <c r="P3000" s="26"/>
      <c r="Q3000" s="27"/>
      <c r="R3000" s="67"/>
      <c r="S3000" s="25"/>
      <c r="T3000" s="25"/>
      <c r="U3000" s="25"/>
      <c r="V3000" s="24"/>
      <c r="W3000" s="24"/>
    </row>
    <row r="3001" spans="1:23" hidden="1" x14ac:dyDescent="0.35">
      <c r="A3001" t="str">
        <f t="shared" si="46"/>
        <v/>
      </c>
      <c r="B3001" s="34"/>
      <c r="C3001" s="31"/>
      <c r="D3001" s="31"/>
      <c r="E3001" s="31"/>
      <c r="F3001" s="32"/>
      <c r="G3001" s="68"/>
      <c r="H3001" s="32"/>
      <c r="I3001" s="32"/>
      <c r="J3001" s="68"/>
      <c r="K3001" s="68"/>
      <c r="L3001" s="68"/>
      <c r="M3001" s="68"/>
      <c r="N3001" s="68"/>
      <c r="O3001" s="68"/>
      <c r="P3001" s="32"/>
      <c r="Q3001" s="33"/>
      <c r="R3001" s="68"/>
      <c r="S3001" s="31"/>
      <c r="T3001" s="31"/>
      <c r="U3001" s="31"/>
      <c r="V3001" s="30"/>
      <c r="W3001" s="30"/>
    </row>
    <row r="3002" spans="1:23" hidden="1" x14ac:dyDescent="0.35">
      <c r="A3002" t="str">
        <f t="shared" si="46"/>
        <v/>
      </c>
      <c r="B3002" s="28"/>
      <c r="C3002" s="25"/>
      <c r="D3002" s="25"/>
      <c r="E3002" s="25"/>
      <c r="F3002" s="26"/>
      <c r="G3002" s="67"/>
      <c r="H3002" s="26"/>
      <c r="I3002" s="26"/>
      <c r="J3002" s="67"/>
      <c r="K3002" s="67"/>
      <c r="L3002" s="67"/>
      <c r="M3002" s="67"/>
      <c r="N3002" s="67"/>
      <c r="O3002" s="67"/>
      <c r="P3002" s="26"/>
      <c r="Q3002" s="27"/>
      <c r="R3002" s="67"/>
      <c r="S3002" s="25"/>
      <c r="T3002" s="25"/>
      <c r="U3002" s="25"/>
      <c r="V3002" s="24"/>
      <c r="W3002" s="24"/>
    </row>
    <row r="3003" spans="1:23" hidden="1" x14ac:dyDescent="0.35">
      <c r="A3003" t="str">
        <f t="shared" si="46"/>
        <v/>
      </c>
      <c r="B3003" s="34"/>
      <c r="C3003" s="31"/>
      <c r="D3003" s="31"/>
      <c r="E3003" s="31"/>
      <c r="F3003" s="32"/>
      <c r="G3003" s="68"/>
      <c r="H3003" s="32"/>
      <c r="I3003" s="32"/>
      <c r="J3003" s="68"/>
      <c r="K3003" s="68"/>
      <c r="L3003" s="68"/>
      <c r="M3003" s="68"/>
      <c r="N3003" s="68"/>
      <c r="O3003" s="68"/>
      <c r="P3003" s="32"/>
      <c r="Q3003" s="33"/>
      <c r="R3003" s="68"/>
      <c r="S3003" s="31"/>
      <c r="T3003" s="31"/>
      <c r="U3003" s="31"/>
      <c r="V3003" s="30"/>
      <c r="W3003" s="30"/>
    </row>
    <row r="3004" spans="1:23" hidden="1" x14ac:dyDescent="0.35">
      <c r="A3004" t="str">
        <f t="shared" si="46"/>
        <v/>
      </c>
      <c r="B3004" s="28"/>
      <c r="C3004" s="25"/>
      <c r="D3004" s="25"/>
      <c r="E3004" s="25"/>
      <c r="F3004" s="26"/>
      <c r="G3004" s="67"/>
      <c r="H3004" s="26"/>
      <c r="I3004" s="26"/>
      <c r="J3004" s="67"/>
      <c r="K3004" s="67"/>
      <c r="L3004" s="67"/>
      <c r="M3004" s="67"/>
      <c r="N3004" s="67"/>
      <c r="O3004" s="67"/>
      <c r="P3004" s="26"/>
      <c r="Q3004" s="27"/>
      <c r="R3004" s="67"/>
      <c r="S3004" s="25"/>
      <c r="T3004" s="25"/>
      <c r="U3004" s="25"/>
      <c r="V3004" s="24"/>
      <c r="W3004" s="24"/>
    </row>
    <row r="3005" spans="1:23" hidden="1" x14ac:dyDescent="0.35">
      <c r="A3005" t="str">
        <f t="shared" si="46"/>
        <v/>
      </c>
      <c r="B3005" s="34"/>
      <c r="C3005" s="31"/>
      <c r="D3005" s="31"/>
      <c r="E3005" s="31"/>
      <c r="F3005" s="32"/>
      <c r="G3005" s="68"/>
      <c r="H3005" s="32"/>
      <c r="I3005" s="32"/>
      <c r="J3005" s="68"/>
      <c r="K3005" s="68"/>
      <c r="L3005" s="68"/>
      <c r="M3005" s="68"/>
      <c r="N3005" s="68"/>
      <c r="O3005" s="68"/>
      <c r="P3005" s="32"/>
      <c r="Q3005" s="33"/>
      <c r="R3005" s="68"/>
      <c r="S3005" s="31"/>
      <c r="T3005" s="31"/>
      <c r="U3005" s="31"/>
      <c r="V3005" s="30"/>
      <c r="W3005" s="30"/>
    </row>
    <row r="3006" spans="1:23" hidden="1" x14ac:dyDescent="0.35">
      <c r="A3006" t="str">
        <f t="shared" si="46"/>
        <v/>
      </c>
      <c r="B3006" s="28"/>
      <c r="C3006" s="25"/>
      <c r="D3006" s="25"/>
      <c r="E3006" s="25"/>
      <c r="F3006" s="26"/>
      <c r="G3006" s="67"/>
      <c r="H3006" s="26"/>
      <c r="I3006" s="26"/>
      <c r="J3006" s="67"/>
      <c r="K3006" s="67"/>
      <c r="L3006" s="67"/>
      <c r="M3006" s="67"/>
      <c r="N3006" s="67"/>
      <c r="O3006" s="67"/>
      <c r="P3006" s="26"/>
      <c r="Q3006" s="27"/>
      <c r="R3006" s="67"/>
      <c r="S3006" s="25"/>
      <c r="T3006" s="25"/>
      <c r="U3006" s="25"/>
      <c r="V3006" s="24"/>
      <c r="W3006" s="24"/>
    </row>
    <row r="3007" spans="1:23" hidden="1" x14ac:dyDescent="0.35">
      <c r="A3007" t="str">
        <f t="shared" si="46"/>
        <v/>
      </c>
      <c r="B3007" s="34"/>
      <c r="C3007" s="31"/>
      <c r="D3007" s="31"/>
      <c r="E3007" s="31"/>
      <c r="F3007" s="32"/>
      <c r="G3007" s="68"/>
      <c r="H3007" s="32"/>
      <c r="I3007" s="32"/>
      <c r="J3007" s="68"/>
      <c r="K3007" s="68"/>
      <c r="L3007" s="68"/>
      <c r="M3007" s="68"/>
      <c r="N3007" s="68"/>
      <c r="O3007" s="68"/>
      <c r="P3007" s="32"/>
      <c r="Q3007" s="33"/>
      <c r="R3007" s="68"/>
      <c r="S3007" s="31"/>
      <c r="T3007" s="31"/>
      <c r="U3007" s="31"/>
      <c r="V3007" s="30"/>
      <c r="W3007" s="30"/>
    </row>
    <row r="3008" spans="1:23" hidden="1" x14ac:dyDescent="0.35">
      <c r="A3008" t="str">
        <f t="shared" si="46"/>
        <v/>
      </c>
      <c r="B3008" s="28"/>
      <c r="C3008" s="25"/>
      <c r="D3008" s="25"/>
      <c r="E3008" s="25"/>
      <c r="F3008" s="26"/>
      <c r="G3008" s="67"/>
      <c r="H3008" s="26"/>
      <c r="I3008" s="26"/>
      <c r="J3008" s="67"/>
      <c r="K3008" s="67"/>
      <c r="L3008" s="67"/>
      <c r="M3008" s="67"/>
      <c r="N3008" s="67"/>
      <c r="O3008" s="67"/>
      <c r="P3008" s="26"/>
      <c r="Q3008" s="27"/>
      <c r="R3008" s="67"/>
      <c r="S3008" s="25"/>
      <c r="T3008" s="25"/>
      <c r="U3008" s="25"/>
      <c r="V3008" s="24"/>
      <c r="W3008" s="24"/>
    </row>
    <row r="3009" spans="1:23" hidden="1" x14ac:dyDescent="0.35">
      <c r="A3009" t="str">
        <f t="shared" si="46"/>
        <v/>
      </c>
      <c r="B3009" s="34"/>
      <c r="C3009" s="31"/>
      <c r="D3009" s="31"/>
      <c r="E3009" s="31"/>
      <c r="F3009" s="32"/>
      <c r="G3009" s="68"/>
      <c r="H3009" s="32"/>
      <c r="I3009" s="32"/>
      <c r="J3009" s="68"/>
      <c r="K3009" s="68"/>
      <c r="L3009" s="68"/>
      <c r="M3009" s="68"/>
      <c r="N3009" s="68"/>
      <c r="O3009" s="68"/>
      <c r="P3009" s="32"/>
      <c r="Q3009" s="33"/>
      <c r="R3009" s="68"/>
      <c r="S3009" s="31"/>
      <c r="T3009" s="31"/>
      <c r="U3009" s="31"/>
      <c r="V3009" s="30"/>
      <c r="W3009" s="30"/>
    </row>
    <row r="3010" spans="1:23" hidden="1" x14ac:dyDescent="0.35">
      <c r="A3010" t="str">
        <f t="shared" si="46"/>
        <v/>
      </c>
      <c r="B3010" s="28"/>
      <c r="C3010" s="25"/>
      <c r="D3010" s="25"/>
      <c r="E3010" s="25"/>
      <c r="F3010" s="26"/>
      <c r="G3010" s="67"/>
      <c r="H3010" s="26"/>
      <c r="I3010" s="26"/>
      <c r="J3010" s="67"/>
      <c r="K3010" s="67"/>
      <c r="L3010" s="67"/>
      <c r="M3010" s="67"/>
      <c r="N3010" s="67"/>
      <c r="O3010" s="67"/>
      <c r="P3010" s="26"/>
      <c r="Q3010" s="27"/>
      <c r="R3010" s="67"/>
      <c r="S3010" s="25"/>
      <c r="T3010" s="25"/>
      <c r="U3010" s="25"/>
      <c r="V3010" s="24"/>
      <c r="W3010" s="24"/>
    </row>
    <row r="3011" spans="1:23" hidden="1" x14ac:dyDescent="0.35">
      <c r="A3011" t="str">
        <f t="shared" ref="A3011:A3074" si="47">B3011&amp;C3011</f>
        <v/>
      </c>
      <c r="B3011" s="34"/>
      <c r="C3011" s="31"/>
      <c r="D3011" s="31"/>
      <c r="E3011" s="31"/>
      <c r="F3011" s="32"/>
      <c r="G3011" s="68"/>
      <c r="H3011" s="32"/>
      <c r="I3011" s="32"/>
      <c r="J3011" s="68"/>
      <c r="K3011" s="68"/>
      <c r="L3011" s="68"/>
      <c r="M3011" s="68"/>
      <c r="N3011" s="68"/>
      <c r="O3011" s="68"/>
      <c r="P3011" s="32"/>
      <c r="Q3011" s="33"/>
      <c r="R3011" s="68"/>
      <c r="S3011" s="31"/>
      <c r="T3011" s="31"/>
      <c r="U3011" s="31"/>
      <c r="V3011" s="30"/>
      <c r="W3011" s="30"/>
    </row>
    <row r="3012" spans="1:23" hidden="1" x14ac:dyDescent="0.35">
      <c r="A3012" t="str">
        <f t="shared" si="47"/>
        <v/>
      </c>
      <c r="B3012" s="28"/>
      <c r="C3012" s="25"/>
      <c r="D3012" s="25"/>
      <c r="E3012" s="25"/>
      <c r="F3012" s="26"/>
      <c r="G3012" s="67"/>
      <c r="H3012" s="26"/>
      <c r="I3012" s="26"/>
      <c r="J3012" s="67"/>
      <c r="K3012" s="67"/>
      <c r="L3012" s="67"/>
      <c r="M3012" s="67"/>
      <c r="N3012" s="67"/>
      <c r="O3012" s="67"/>
      <c r="P3012" s="26"/>
      <c r="Q3012" s="27"/>
      <c r="R3012" s="67"/>
      <c r="S3012" s="25"/>
      <c r="T3012" s="25"/>
      <c r="U3012" s="25"/>
      <c r="V3012" s="24"/>
      <c r="W3012" s="24"/>
    </row>
    <row r="3013" spans="1:23" hidden="1" x14ac:dyDescent="0.35">
      <c r="A3013" t="str">
        <f t="shared" si="47"/>
        <v/>
      </c>
      <c r="B3013" s="34"/>
      <c r="C3013" s="31"/>
      <c r="D3013" s="31"/>
      <c r="E3013" s="31"/>
      <c r="F3013" s="32"/>
      <c r="G3013" s="68"/>
      <c r="H3013" s="32"/>
      <c r="I3013" s="32"/>
      <c r="J3013" s="68"/>
      <c r="K3013" s="68"/>
      <c r="L3013" s="68"/>
      <c r="M3013" s="68"/>
      <c r="N3013" s="68"/>
      <c r="O3013" s="68"/>
      <c r="P3013" s="32"/>
      <c r="Q3013" s="33"/>
      <c r="R3013" s="68"/>
      <c r="S3013" s="31"/>
      <c r="T3013" s="31"/>
      <c r="U3013" s="31"/>
      <c r="V3013" s="30"/>
      <c r="W3013" s="30"/>
    </row>
    <row r="3014" spans="1:23" hidden="1" x14ac:dyDescent="0.35">
      <c r="A3014" t="str">
        <f t="shared" si="47"/>
        <v/>
      </c>
      <c r="B3014" s="28"/>
      <c r="C3014" s="25"/>
      <c r="D3014" s="25"/>
      <c r="E3014" s="25"/>
      <c r="F3014" s="26"/>
      <c r="G3014" s="67"/>
      <c r="H3014" s="26"/>
      <c r="I3014" s="26"/>
      <c r="J3014" s="67"/>
      <c r="K3014" s="67"/>
      <c r="L3014" s="67"/>
      <c r="M3014" s="67"/>
      <c r="N3014" s="67"/>
      <c r="O3014" s="67"/>
      <c r="P3014" s="26"/>
      <c r="Q3014" s="27"/>
      <c r="R3014" s="67"/>
      <c r="S3014" s="25"/>
      <c r="T3014" s="25"/>
      <c r="U3014" s="25"/>
      <c r="V3014" s="24"/>
      <c r="W3014" s="24"/>
    </row>
    <row r="3015" spans="1:23" hidden="1" x14ac:dyDescent="0.35">
      <c r="A3015" t="str">
        <f t="shared" si="47"/>
        <v/>
      </c>
      <c r="B3015" s="34"/>
      <c r="C3015" s="31"/>
      <c r="D3015" s="31"/>
      <c r="E3015" s="31"/>
      <c r="F3015" s="32"/>
      <c r="G3015" s="68"/>
      <c r="H3015" s="32"/>
      <c r="I3015" s="32"/>
      <c r="J3015" s="68"/>
      <c r="K3015" s="68"/>
      <c r="L3015" s="68"/>
      <c r="M3015" s="68"/>
      <c r="N3015" s="68"/>
      <c r="O3015" s="68"/>
      <c r="P3015" s="32"/>
      <c r="Q3015" s="33"/>
      <c r="R3015" s="68"/>
      <c r="S3015" s="31"/>
      <c r="T3015" s="31"/>
      <c r="U3015" s="31"/>
      <c r="V3015" s="30"/>
      <c r="W3015" s="30"/>
    </row>
    <row r="3016" spans="1:23" hidden="1" x14ac:dyDescent="0.35">
      <c r="A3016" t="str">
        <f t="shared" si="47"/>
        <v/>
      </c>
      <c r="B3016" s="28"/>
      <c r="C3016" s="25"/>
      <c r="D3016" s="25"/>
      <c r="E3016" s="25"/>
      <c r="F3016" s="26"/>
      <c r="G3016" s="67"/>
      <c r="H3016" s="26"/>
      <c r="I3016" s="26"/>
      <c r="J3016" s="67"/>
      <c r="K3016" s="67"/>
      <c r="L3016" s="67"/>
      <c r="M3016" s="67"/>
      <c r="N3016" s="67"/>
      <c r="O3016" s="67"/>
      <c r="P3016" s="26"/>
      <c r="Q3016" s="27"/>
      <c r="R3016" s="67"/>
      <c r="S3016" s="25"/>
      <c r="T3016" s="25"/>
      <c r="U3016" s="25"/>
      <c r="V3016" s="24"/>
      <c r="W3016" s="24"/>
    </row>
    <row r="3017" spans="1:23" hidden="1" x14ac:dyDescent="0.35">
      <c r="A3017" t="str">
        <f t="shared" si="47"/>
        <v/>
      </c>
      <c r="B3017" s="34"/>
      <c r="C3017" s="31"/>
      <c r="D3017" s="31"/>
      <c r="E3017" s="31"/>
      <c r="F3017" s="32"/>
      <c r="G3017" s="68"/>
      <c r="H3017" s="32"/>
      <c r="I3017" s="32"/>
      <c r="J3017" s="68"/>
      <c r="K3017" s="68"/>
      <c r="L3017" s="68"/>
      <c r="M3017" s="68"/>
      <c r="N3017" s="68"/>
      <c r="O3017" s="68"/>
      <c r="P3017" s="32"/>
      <c r="Q3017" s="33"/>
      <c r="R3017" s="68"/>
      <c r="S3017" s="31"/>
      <c r="T3017" s="31"/>
      <c r="U3017" s="31"/>
      <c r="V3017" s="30"/>
      <c r="W3017" s="30"/>
    </row>
    <row r="3018" spans="1:23" hidden="1" x14ac:dyDescent="0.35">
      <c r="A3018" t="str">
        <f t="shared" si="47"/>
        <v/>
      </c>
      <c r="B3018" s="28"/>
      <c r="C3018" s="25"/>
      <c r="D3018" s="25"/>
      <c r="E3018" s="25"/>
      <c r="F3018" s="26"/>
      <c r="G3018" s="67"/>
      <c r="H3018" s="26"/>
      <c r="I3018" s="26"/>
      <c r="J3018" s="67"/>
      <c r="K3018" s="67"/>
      <c r="L3018" s="67"/>
      <c r="M3018" s="67"/>
      <c r="N3018" s="67"/>
      <c r="O3018" s="67"/>
      <c r="P3018" s="26"/>
      <c r="Q3018" s="27"/>
      <c r="R3018" s="67"/>
      <c r="S3018" s="25"/>
      <c r="T3018" s="25"/>
      <c r="U3018" s="25"/>
      <c r="V3018" s="24"/>
      <c r="W3018" s="24"/>
    </row>
    <row r="3019" spans="1:23" hidden="1" x14ac:dyDescent="0.35">
      <c r="A3019" t="str">
        <f t="shared" si="47"/>
        <v/>
      </c>
      <c r="B3019" s="34"/>
      <c r="C3019" s="31"/>
      <c r="D3019" s="31"/>
      <c r="E3019" s="31"/>
      <c r="F3019" s="32"/>
      <c r="G3019" s="68"/>
      <c r="H3019" s="32"/>
      <c r="I3019" s="32"/>
      <c r="J3019" s="68"/>
      <c r="K3019" s="68"/>
      <c r="L3019" s="68"/>
      <c r="M3019" s="68"/>
      <c r="N3019" s="68"/>
      <c r="O3019" s="68"/>
      <c r="P3019" s="32"/>
      <c r="Q3019" s="33"/>
      <c r="R3019" s="68"/>
      <c r="S3019" s="31"/>
      <c r="T3019" s="31"/>
      <c r="U3019" s="31"/>
      <c r="V3019" s="30"/>
      <c r="W3019" s="30"/>
    </row>
    <row r="3020" spans="1:23" hidden="1" x14ac:dyDescent="0.35">
      <c r="A3020" t="str">
        <f t="shared" si="47"/>
        <v/>
      </c>
      <c r="B3020" s="28"/>
      <c r="C3020" s="25"/>
      <c r="D3020" s="25"/>
      <c r="E3020" s="25"/>
      <c r="F3020" s="26"/>
      <c r="G3020" s="67"/>
      <c r="H3020" s="26"/>
      <c r="I3020" s="26"/>
      <c r="J3020" s="67"/>
      <c r="K3020" s="67"/>
      <c r="L3020" s="67"/>
      <c r="M3020" s="67"/>
      <c r="N3020" s="67"/>
      <c r="O3020" s="67"/>
      <c r="P3020" s="26"/>
      <c r="Q3020" s="27"/>
      <c r="R3020" s="67"/>
      <c r="S3020" s="25"/>
      <c r="T3020" s="25"/>
      <c r="U3020" s="25"/>
      <c r="V3020" s="24"/>
      <c r="W3020" s="24"/>
    </row>
    <row r="3021" spans="1:23" hidden="1" x14ac:dyDescent="0.35">
      <c r="A3021" t="str">
        <f t="shared" si="47"/>
        <v/>
      </c>
      <c r="B3021" s="34"/>
      <c r="C3021" s="31"/>
      <c r="D3021" s="31"/>
      <c r="E3021" s="31"/>
      <c r="F3021" s="32"/>
      <c r="G3021" s="68"/>
      <c r="H3021" s="32"/>
      <c r="I3021" s="32"/>
      <c r="J3021" s="68"/>
      <c r="K3021" s="68"/>
      <c r="L3021" s="68"/>
      <c r="M3021" s="68"/>
      <c r="N3021" s="68"/>
      <c r="O3021" s="68"/>
      <c r="P3021" s="32"/>
      <c r="Q3021" s="33"/>
      <c r="R3021" s="68"/>
      <c r="S3021" s="31"/>
      <c r="T3021" s="31"/>
      <c r="U3021" s="31"/>
      <c r="V3021" s="30"/>
      <c r="W3021" s="30"/>
    </row>
    <row r="3022" spans="1:23" hidden="1" x14ac:dyDescent="0.35">
      <c r="A3022" t="str">
        <f t="shared" si="47"/>
        <v/>
      </c>
      <c r="B3022" s="28"/>
      <c r="C3022" s="25"/>
      <c r="D3022" s="25"/>
      <c r="E3022" s="25"/>
      <c r="F3022" s="26"/>
      <c r="G3022" s="67"/>
      <c r="H3022" s="26"/>
      <c r="I3022" s="26"/>
      <c r="J3022" s="67"/>
      <c r="K3022" s="67"/>
      <c r="L3022" s="67"/>
      <c r="M3022" s="67"/>
      <c r="N3022" s="67"/>
      <c r="O3022" s="67"/>
      <c r="P3022" s="26"/>
      <c r="Q3022" s="27"/>
      <c r="R3022" s="67"/>
      <c r="S3022" s="25"/>
      <c r="T3022" s="25"/>
      <c r="U3022" s="25"/>
      <c r="V3022" s="24"/>
      <c r="W3022" s="24"/>
    </row>
    <row r="3023" spans="1:23" hidden="1" x14ac:dyDescent="0.35">
      <c r="A3023" t="str">
        <f t="shared" si="47"/>
        <v/>
      </c>
      <c r="B3023" s="34"/>
      <c r="C3023" s="31"/>
      <c r="D3023" s="31"/>
      <c r="E3023" s="31"/>
      <c r="F3023" s="32"/>
      <c r="G3023" s="68"/>
      <c r="H3023" s="32"/>
      <c r="I3023" s="32"/>
      <c r="J3023" s="68"/>
      <c r="K3023" s="68"/>
      <c r="L3023" s="68"/>
      <c r="M3023" s="68"/>
      <c r="N3023" s="68"/>
      <c r="O3023" s="68"/>
      <c r="P3023" s="32"/>
      <c r="Q3023" s="33"/>
      <c r="R3023" s="68"/>
      <c r="S3023" s="31"/>
      <c r="T3023" s="31"/>
      <c r="U3023" s="31"/>
      <c r="V3023" s="30"/>
      <c r="W3023" s="30"/>
    </row>
    <row r="3024" spans="1:23" hidden="1" x14ac:dyDescent="0.35">
      <c r="A3024" t="str">
        <f t="shared" si="47"/>
        <v/>
      </c>
      <c r="B3024" s="28"/>
      <c r="C3024" s="25"/>
      <c r="D3024" s="25"/>
      <c r="E3024" s="25"/>
      <c r="F3024" s="26"/>
      <c r="G3024" s="67"/>
      <c r="H3024" s="26"/>
      <c r="I3024" s="26"/>
      <c r="J3024" s="67"/>
      <c r="K3024" s="67"/>
      <c r="L3024" s="67"/>
      <c r="M3024" s="67"/>
      <c r="N3024" s="67"/>
      <c r="O3024" s="67"/>
      <c r="P3024" s="26"/>
      <c r="Q3024" s="27"/>
      <c r="R3024" s="67"/>
      <c r="S3024" s="25"/>
      <c r="T3024" s="25"/>
      <c r="U3024" s="25"/>
      <c r="V3024" s="24"/>
      <c r="W3024" s="24"/>
    </row>
    <row r="3025" spans="1:23" hidden="1" x14ac:dyDescent="0.35">
      <c r="A3025" t="str">
        <f t="shared" si="47"/>
        <v/>
      </c>
      <c r="B3025" s="34"/>
      <c r="C3025" s="31"/>
      <c r="D3025" s="31"/>
      <c r="E3025" s="31"/>
      <c r="F3025" s="32"/>
      <c r="G3025" s="68"/>
      <c r="H3025" s="32"/>
      <c r="I3025" s="32"/>
      <c r="J3025" s="68"/>
      <c r="K3025" s="68"/>
      <c r="L3025" s="68"/>
      <c r="M3025" s="68"/>
      <c r="N3025" s="68"/>
      <c r="O3025" s="68"/>
      <c r="P3025" s="32"/>
      <c r="Q3025" s="33"/>
      <c r="R3025" s="68"/>
      <c r="S3025" s="31"/>
      <c r="T3025" s="31"/>
      <c r="U3025" s="31"/>
      <c r="V3025" s="30"/>
      <c r="W3025" s="30"/>
    </row>
    <row r="3026" spans="1:23" hidden="1" x14ac:dyDescent="0.35">
      <c r="A3026" t="str">
        <f t="shared" si="47"/>
        <v/>
      </c>
      <c r="B3026" s="28"/>
      <c r="C3026" s="25"/>
      <c r="D3026" s="25"/>
      <c r="E3026" s="25"/>
      <c r="F3026" s="26"/>
      <c r="G3026" s="67"/>
      <c r="H3026" s="26"/>
      <c r="I3026" s="26"/>
      <c r="J3026" s="67"/>
      <c r="K3026" s="67"/>
      <c r="L3026" s="67"/>
      <c r="M3026" s="67"/>
      <c r="N3026" s="67"/>
      <c r="O3026" s="67"/>
      <c r="P3026" s="26"/>
      <c r="Q3026" s="27"/>
      <c r="R3026" s="67"/>
      <c r="S3026" s="25"/>
      <c r="T3026" s="25"/>
      <c r="U3026" s="25"/>
      <c r="V3026" s="24"/>
      <c r="W3026" s="24"/>
    </row>
    <row r="3027" spans="1:23" hidden="1" x14ac:dyDescent="0.35">
      <c r="A3027" t="str">
        <f t="shared" si="47"/>
        <v/>
      </c>
      <c r="B3027" s="34"/>
      <c r="C3027" s="31"/>
      <c r="D3027" s="31"/>
      <c r="E3027" s="31"/>
      <c r="F3027" s="32"/>
      <c r="G3027" s="68"/>
      <c r="H3027" s="32"/>
      <c r="I3027" s="32"/>
      <c r="J3027" s="68"/>
      <c r="K3027" s="68"/>
      <c r="L3027" s="68"/>
      <c r="M3027" s="68"/>
      <c r="N3027" s="68"/>
      <c r="O3027" s="68"/>
      <c r="P3027" s="32"/>
      <c r="Q3027" s="33"/>
      <c r="R3027" s="68"/>
      <c r="S3027" s="31"/>
      <c r="T3027" s="31"/>
      <c r="U3027" s="31"/>
      <c r="V3027" s="30"/>
      <c r="W3027" s="30"/>
    </row>
    <row r="3028" spans="1:23" hidden="1" x14ac:dyDescent="0.35">
      <c r="A3028" t="str">
        <f t="shared" si="47"/>
        <v/>
      </c>
      <c r="B3028" s="28"/>
      <c r="C3028" s="25"/>
      <c r="D3028" s="25"/>
      <c r="E3028" s="25"/>
      <c r="F3028" s="26"/>
      <c r="G3028" s="67"/>
      <c r="H3028" s="26"/>
      <c r="I3028" s="26"/>
      <c r="J3028" s="67"/>
      <c r="K3028" s="67"/>
      <c r="L3028" s="67"/>
      <c r="M3028" s="67"/>
      <c r="N3028" s="67"/>
      <c r="O3028" s="67"/>
      <c r="P3028" s="26"/>
      <c r="Q3028" s="27"/>
      <c r="R3028" s="67"/>
      <c r="S3028" s="25"/>
      <c r="T3028" s="25"/>
      <c r="U3028" s="25"/>
      <c r="V3028" s="24"/>
      <c r="W3028" s="24"/>
    </row>
    <row r="3029" spans="1:23" hidden="1" x14ac:dyDescent="0.35">
      <c r="A3029" t="str">
        <f t="shared" si="47"/>
        <v/>
      </c>
      <c r="B3029" s="34"/>
      <c r="C3029" s="31"/>
      <c r="D3029" s="31"/>
      <c r="E3029" s="31"/>
      <c r="F3029" s="32"/>
      <c r="G3029" s="68"/>
      <c r="H3029" s="32"/>
      <c r="I3029" s="32"/>
      <c r="J3029" s="68"/>
      <c r="K3029" s="68"/>
      <c r="L3029" s="68"/>
      <c r="M3029" s="68"/>
      <c r="N3029" s="68"/>
      <c r="O3029" s="68"/>
      <c r="P3029" s="32"/>
      <c r="Q3029" s="33"/>
      <c r="R3029" s="68"/>
      <c r="S3029" s="31"/>
      <c r="T3029" s="31"/>
      <c r="U3029" s="31"/>
      <c r="V3029" s="30"/>
      <c r="W3029" s="30"/>
    </row>
    <row r="3030" spans="1:23" hidden="1" x14ac:dyDescent="0.35">
      <c r="A3030" t="str">
        <f t="shared" si="47"/>
        <v/>
      </c>
      <c r="B3030" s="28"/>
      <c r="C3030" s="25"/>
      <c r="D3030" s="25"/>
      <c r="E3030" s="25"/>
      <c r="F3030" s="26"/>
      <c r="G3030" s="67"/>
      <c r="H3030" s="26"/>
      <c r="I3030" s="26"/>
      <c r="J3030" s="67"/>
      <c r="K3030" s="67"/>
      <c r="L3030" s="67"/>
      <c r="M3030" s="67"/>
      <c r="N3030" s="67"/>
      <c r="O3030" s="67"/>
      <c r="P3030" s="26"/>
      <c r="Q3030" s="27"/>
      <c r="R3030" s="67"/>
      <c r="S3030" s="25"/>
      <c r="T3030" s="25"/>
      <c r="U3030" s="25"/>
      <c r="V3030" s="24"/>
      <c r="W3030" s="24"/>
    </row>
    <row r="3031" spans="1:23" hidden="1" x14ac:dyDescent="0.35">
      <c r="A3031" t="str">
        <f t="shared" si="47"/>
        <v/>
      </c>
      <c r="B3031" s="34"/>
      <c r="C3031" s="31"/>
      <c r="D3031" s="31"/>
      <c r="E3031" s="31"/>
      <c r="F3031" s="32"/>
      <c r="G3031" s="68"/>
      <c r="H3031" s="32"/>
      <c r="I3031" s="32"/>
      <c r="J3031" s="68"/>
      <c r="K3031" s="68"/>
      <c r="L3031" s="68"/>
      <c r="M3031" s="68"/>
      <c r="N3031" s="68"/>
      <c r="O3031" s="68"/>
      <c r="P3031" s="32"/>
      <c r="Q3031" s="33"/>
      <c r="R3031" s="68"/>
      <c r="S3031" s="31"/>
      <c r="T3031" s="31"/>
      <c r="U3031" s="31"/>
      <c r="V3031" s="30"/>
      <c r="W3031" s="30"/>
    </row>
    <row r="3032" spans="1:23" hidden="1" x14ac:dyDescent="0.35">
      <c r="A3032" t="str">
        <f t="shared" si="47"/>
        <v/>
      </c>
      <c r="B3032" s="28"/>
      <c r="C3032" s="25"/>
      <c r="D3032" s="25"/>
      <c r="E3032" s="25"/>
      <c r="F3032" s="26"/>
      <c r="G3032" s="67"/>
      <c r="H3032" s="26"/>
      <c r="I3032" s="26"/>
      <c r="J3032" s="67"/>
      <c r="K3032" s="67"/>
      <c r="L3032" s="67"/>
      <c r="M3032" s="67"/>
      <c r="N3032" s="67"/>
      <c r="O3032" s="67"/>
      <c r="P3032" s="26"/>
      <c r="Q3032" s="27"/>
      <c r="R3032" s="67"/>
      <c r="S3032" s="25"/>
      <c r="T3032" s="25"/>
      <c r="U3032" s="25"/>
      <c r="V3032" s="24"/>
      <c r="W3032" s="24"/>
    </row>
    <row r="3033" spans="1:23" hidden="1" x14ac:dyDescent="0.35">
      <c r="A3033" t="str">
        <f t="shared" si="47"/>
        <v/>
      </c>
      <c r="B3033" s="34"/>
      <c r="C3033" s="31"/>
      <c r="D3033" s="31"/>
      <c r="E3033" s="31"/>
      <c r="F3033" s="32"/>
      <c r="G3033" s="68"/>
      <c r="H3033" s="32"/>
      <c r="I3033" s="32"/>
      <c r="J3033" s="68"/>
      <c r="K3033" s="68"/>
      <c r="L3033" s="68"/>
      <c r="M3033" s="68"/>
      <c r="N3033" s="68"/>
      <c r="O3033" s="68"/>
      <c r="P3033" s="32"/>
      <c r="Q3033" s="33"/>
      <c r="R3033" s="68"/>
      <c r="S3033" s="31"/>
      <c r="T3033" s="31"/>
      <c r="U3033" s="31"/>
      <c r="V3033" s="30"/>
      <c r="W3033" s="30"/>
    </row>
    <row r="3034" spans="1:23" hidden="1" x14ac:dyDescent="0.35">
      <c r="A3034" t="str">
        <f t="shared" si="47"/>
        <v/>
      </c>
      <c r="B3034" s="28"/>
      <c r="C3034" s="25"/>
      <c r="D3034" s="25"/>
      <c r="E3034" s="25"/>
      <c r="F3034" s="26"/>
      <c r="G3034" s="67"/>
      <c r="H3034" s="26"/>
      <c r="I3034" s="26"/>
      <c r="J3034" s="67"/>
      <c r="K3034" s="67"/>
      <c r="L3034" s="67"/>
      <c r="M3034" s="67"/>
      <c r="N3034" s="67"/>
      <c r="O3034" s="67"/>
      <c r="P3034" s="26"/>
      <c r="Q3034" s="27"/>
      <c r="R3034" s="67"/>
      <c r="S3034" s="25"/>
      <c r="T3034" s="25"/>
      <c r="U3034" s="25"/>
      <c r="V3034" s="24"/>
      <c r="W3034" s="24"/>
    </row>
    <row r="3035" spans="1:23" hidden="1" x14ac:dyDescent="0.35">
      <c r="A3035" t="str">
        <f t="shared" si="47"/>
        <v/>
      </c>
      <c r="B3035" s="34"/>
      <c r="C3035" s="31"/>
      <c r="D3035" s="31"/>
      <c r="E3035" s="31"/>
      <c r="F3035" s="32"/>
      <c r="G3035" s="68"/>
      <c r="H3035" s="32"/>
      <c r="I3035" s="32"/>
      <c r="J3035" s="68"/>
      <c r="K3035" s="68"/>
      <c r="L3035" s="68"/>
      <c r="M3035" s="68"/>
      <c r="N3035" s="68"/>
      <c r="O3035" s="68"/>
      <c r="P3035" s="32"/>
      <c r="Q3035" s="33"/>
      <c r="R3035" s="68"/>
      <c r="S3035" s="31"/>
      <c r="T3035" s="31"/>
      <c r="U3035" s="31"/>
      <c r="V3035" s="30"/>
      <c r="W3035" s="30"/>
    </row>
    <row r="3036" spans="1:23" hidden="1" x14ac:dyDescent="0.35">
      <c r="A3036" t="str">
        <f t="shared" si="47"/>
        <v/>
      </c>
      <c r="B3036" s="28"/>
      <c r="C3036" s="25"/>
      <c r="D3036" s="25"/>
      <c r="E3036" s="25"/>
      <c r="F3036" s="26"/>
      <c r="G3036" s="67"/>
      <c r="H3036" s="26"/>
      <c r="I3036" s="26"/>
      <c r="J3036" s="67"/>
      <c r="K3036" s="67"/>
      <c r="L3036" s="67"/>
      <c r="M3036" s="67"/>
      <c r="N3036" s="67"/>
      <c r="O3036" s="67"/>
      <c r="P3036" s="26"/>
      <c r="Q3036" s="27"/>
      <c r="R3036" s="67"/>
      <c r="S3036" s="25"/>
      <c r="T3036" s="25"/>
      <c r="U3036" s="25"/>
      <c r="V3036" s="24"/>
      <c r="W3036" s="24"/>
    </row>
    <row r="3037" spans="1:23" hidden="1" x14ac:dyDescent="0.35">
      <c r="A3037" t="str">
        <f t="shared" si="47"/>
        <v/>
      </c>
      <c r="B3037" s="34"/>
      <c r="C3037" s="31"/>
      <c r="D3037" s="31"/>
      <c r="E3037" s="31"/>
      <c r="F3037" s="32"/>
      <c r="G3037" s="68"/>
      <c r="H3037" s="32"/>
      <c r="I3037" s="32"/>
      <c r="J3037" s="68"/>
      <c r="K3037" s="68"/>
      <c r="L3037" s="68"/>
      <c r="M3037" s="68"/>
      <c r="N3037" s="68"/>
      <c r="O3037" s="68"/>
      <c r="P3037" s="32"/>
      <c r="Q3037" s="33"/>
      <c r="R3037" s="68"/>
      <c r="S3037" s="31"/>
      <c r="T3037" s="31"/>
      <c r="U3037" s="31"/>
      <c r="V3037" s="30"/>
      <c r="W3037" s="30"/>
    </row>
    <row r="3038" spans="1:23" hidden="1" x14ac:dyDescent="0.35">
      <c r="A3038" t="str">
        <f t="shared" si="47"/>
        <v/>
      </c>
      <c r="B3038" s="28"/>
      <c r="C3038" s="25"/>
      <c r="D3038" s="25"/>
      <c r="E3038" s="25"/>
      <c r="F3038" s="26"/>
      <c r="G3038" s="67"/>
      <c r="H3038" s="26"/>
      <c r="I3038" s="26"/>
      <c r="J3038" s="67"/>
      <c r="K3038" s="67"/>
      <c r="L3038" s="67"/>
      <c r="M3038" s="67"/>
      <c r="N3038" s="67"/>
      <c r="O3038" s="67"/>
      <c r="P3038" s="26"/>
      <c r="Q3038" s="27"/>
      <c r="R3038" s="67"/>
      <c r="S3038" s="25"/>
      <c r="T3038" s="25"/>
      <c r="U3038" s="25"/>
      <c r="V3038" s="24"/>
      <c r="W3038" s="24"/>
    </row>
    <row r="3039" spans="1:23" hidden="1" x14ac:dyDescent="0.35">
      <c r="A3039" t="str">
        <f t="shared" si="47"/>
        <v/>
      </c>
      <c r="B3039" s="34"/>
      <c r="C3039" s="31"/>
      <c r="D3039" s="31"/>
      <c r="E3039" s="31"/>
      <c r="F3039" s="32"/>
      <c r="G3039" s="68"/>
      <c r="H3039" s="32"/>
      <c r="I3039" s="32"/>
      <c r="J3039" s="68"/>
      <c r="K3039" s="68"/>
      <c r="L3039" s="68"/>
      <c r="M3039" s="68"/>
      <c r="N3039" s="68"/>
      <c r="O3039" s="68"/>
      <c r="P3039" s="32"/>
      <c r="Q3039" s="33"/>
      <c r="R3039" s="68"/>
      <c r="S3039" s="31"/>
      <c r="T3039" s="31"/>
      <c r="U3039" s="31"/>
      <c r="V3039" s="30"/>
      <c r="W3039" s="30"/>
    </row>
    <row r="3040" spans="1:23" hidden="1" x14ac:dyDescent="0.35">
      <c r="A3040" t="str">
        <f t="shared" si="47"/>
        <v/>
      </c>
      <c r="B3040" s="28"/>
      <c r="C3040" s="25"/>
      <c r="D3040" s="25"/>
      <c r="E3040" s="25"/>
      <c r="F3040" s="26"/>
      <c r="G3040" s="67"/>
      <c r="H3040" s="26"/>
      <c r="I3040" s="26"/>
      <c r="J3040" s="67"/>
      <c r="K3040" s="67"/>
      <c r="L3040" s="67"/>
      <c r="M3040" s="67"/>
      <c r="N3040" s="67"/>
      <c r="O3040" s="67"/>
      <c r="P3040" s="26"/>
      <c r="Q3040" s="27"/>
      <c r="R3040" s="67"/>
      <c r="S3040" s="25"/>
      <c r="T3040" s="25"/>
      <c r="U3040" s="25"/>
      <c r="V3040" s="24"/>
      <c r="W3040" s="24"/>
    </row>
    <row r="3041" spans="1:23" hidden="1" x14ac:dyDescent="0.35">
      <c r="A3041" t="str">
        <f t="shared" si="47"/>
        <v/>
      </c>
      <c r="B3041" s="34"/>
      <c r="C3041" s="31"/>
      <c r="D3041" s="31"/>
      <c r="E3041" s="31"/>
      <c r="F3041" s="32"/>
      <c r="G3041" s="68"/>
      <c r="H3041" s="32"/>
      <c r="I3041" s="32"/>
      <c r="J3041" s="68"/>
      <c r="K3041" s="68"/>
      <c r="L3041" s="68"/>
      <c r="M3041" s="68"/>
      <c r="N3041" s="68"/>
      <c r="O3041" s="68"/>
      <c r="P3041" s="32"/>
      <c r="Q3041" s="33"/>
      <c r="R3041" s="68"/>
      <c r="S3041" s="31"/>
      <c r="T3041" s="31"/>
      <c r="U3041" s="31"/>
      <c r="V3041" s="30"/>
      <c r="W3041" s="30"/>
    </row>
    <row r="3042" spans="1:23" hidden="1" x14ac:dyDescent="0.35">
      <c r="A3042" t="str">
        <f t="shared" si="47"/>
        <v/>
      </c>
      <c r="B3042" s="28"/>
      <c r="C3042" s="25"/>
      <c r="D3042" s="25"/>
      <c r="E3042" s="25"/>
      <c r="F3042" s="26"/>
      <c r="G3042" s="67"/>
      <c r="H3042" s="26"/>
      <c r="I3042" s="26"/>
      <c r="J3042" s="67"/>
      <c r="K3042" s="67"/>
      <c r="L3042" s="67"/>
      <c r="M3042" s="67"/>
      <c r="N3042" s="67"/>
      <c r="O3042" s="67"/>
      <c r="P3042" s="26"/>
      <c r="Q3042" s="27"/>
      <c r="R3042" s="67"/>
      <c r="S3042" s="25"/>
      <c r="T3042" s="25"/>
      <c r="U3042" s="25"/>
      <c r="V3042" s="24"/>
      <c r="W3042" s="24"/>
    </row>
    <row r="3043" spans="1:23" hidden="1" x14ac:dyDescent="0.35">
      <c r="A3043" t="str">
        <f t="shared" si="47"/>
        <v/>
      </c>
      <c r="B3043" s="34"/>
      <c r="C3043" s="31"/>
      <c r="D3043" s="31"/>
      <c r="E3043" s="31"/>
      <c r="F3043" s="32"/>
      <c r="G3043" s="68"/>
      <c r="H3043" s="32"/>
      <c r="I3043" s="32"/>
      <c r="J3043" s="68"/>
      <c r="K3043" s="68"/>
      <c r="L3043" s="68"/>
      <c r="M3043" s="68"/>
      <c r="N3043" s="68"/>
      <c r="O3043" s="68"/>
      <c r="P3043" s="32"/>
      <c r="Q3043" s="33"/>
      <c r="R3043" s="68"/>
      <c r="S3043" s="31"/>
      <c r="T3043" s="31"/>
      <c r="U3043" s="31"/>
      <c r="V3043" s="30"/>
      <c r="W3043" s="30"/>
    </row>
    <row r="3044" spans="1:23" hidden="1" x14ac:dyDescent="0.35">
      <c r="A3044" t="str">
        <f t="shared" si="47"/>
        <v/>
      </c>
      <c r="B3044" s="28"/>
      <c r="C3044" s="25"/>
      <c r="D3044" s="25"/>
      <c r="E3044" s="25"/>
      <c r="F3044" s="26"/>
      <c r="G3044" s="67"/>
      <c r="H3044" s="26"/>
      <c r="I3044" s="26"/>
      <c r="J3044" s="67"/>
      <c r="K3044" s="67"/>
      <c r="L3044" s="67"/>
      <c r="M3044" s="67"/>
      <c r="N3044" s="67"/>
      <c r="O3044" s="67"/>
      <c r="P3044" s="26"/>
      <c r="Q3044" s="27"/>
      <c r="R3044" s="67"/>
      <c r="S3044" s="25"/>
      <c r="T3044" s="25"/>
      <c r="U3044" s="25"/>
      <c r="V3044" s="24"/>
      <c r="W3044" s="24"/>
    </row>
    <row r="3045" spans="1:23" hidden="1" x14ac:dyDescent="0.35">
      <c r="A3045" t="str">
        <f t="shared" si="47"/>
        <v/>
      </c>
      <c r="B3045" s="34"/>
      <c r="C3045" s="31"/>
      <c r="D3045" s="31"/>
      <c r="E3045" s="31"/>
      <c r="F3045" s="32"/>
      <c r="G3045" s="68"/>
      <c r="H3045" s="32"/>
      <c r="I3045" s="32"/>
      <c r="J3045" s="68"/>
      <c r="K3045" s="68"/>
      <c r="L3045" s="68"/>
      <c r="M3045" s="68"/>
      <c r="N3045" s="68"/>
      <c r="O3045" s="68"/>
      <c r="P3045" s="32"/>
      <c r="Q3045" s="33"/>
      <c r="R3045" s="68"/>
      <c r="S3045" s="31"/>
      <c r="T3045" s="31"/>
      <c r="U3045" s="31"/>
      <c r="V3045" s="30"/>
      <c r="W3045" s="30"/>
    </row>
    <row r="3046" spans="1:23" hidden="1" x14ac:dyDescent="0.35">
      <c r="A3046" t="str">
        <f t="shared" si="47"/>
        <v/>
      </c>
      <c r="B3046" s="28"/>
      <c r="C3046" s="25"/>
      <c r="D3046" s="25"/>
      <c r="E3046" s="25"/>
      <c r="F3046" s="26"/>
      <c r="G3046" s="67"/>
      <c r="H3046" s="26"/>
      <c r="I3046" s="26"/>
      <c r="J3046" s="67"/>
      <c r="K3046" s="67"/>
      <c r="L3046" s="67"/>
      <c r="M3046" s="67"/>
      <c r="N3046" s="67"/>
      <c r="O3046" s="67"/>
      <c r="P3046" s="26"/>
      <c r="Q3046" s="27"/>
      <c r="R3046" s="67"/>
      <c r="S3046" s="25"/>
      <c r="T3046" s="25"/>
      <c r="U3046" s="25"/>
      <c r="V3046" s="24"/>
      <c r="W3046" s="24"/>
    </row>
    <row r="3047" spans="1:23" hidden="1" x14ac:dyDescent="0.35">
      <c r="A3047" t="str">
        <f t="shared" si="47"/>
        <v/>
      </c>
      <c r="B3047" s="34"/>
      <c r="C3047" s="31"/>
      <c r="D3047" s="31"/>
      <c r="E3047" s="31"/>
      <c r="F3047" s="32"/>
      <c r="G3047" s="68"/>
      <c r="H3047" s="32"/>
      <c r="I3047" s="32"/>
      <c r="J3047" s="68"/>
      <c r="K3047" s="68"/>
      <c r="L3047" s="68"/>
      <c r="M3047" s="68"/>
      <c r="N3047" s="68"/>
      <c r="O3047" s="68"/>
      <c r="P3047" s="32"/>
      <c r="Q3047" s="33"/>
      <c r="R3047" s="68"/>
      <c r="S3047" s="31"/>
      <c r="T3047" s="31"/>
      <c r="U3047" s="31"/>
      <c r="V3047" s="30"/>
      <c r="W3047" s="30"/>
    </row>
    <row r="3048" spans="1:23" hidden="1" x14ac:dyDescent="0.35">
      <c r="A3048" t="str">
        <f t="shared" si="47"/>
        <v/>
      </c>
      <c r="B3048" s="28"/>
      <c r="C3048" s="25"/>
      <c r="D3048" s="25"/>
      <c r="E3048" s="25"/>
      <c r="F3048" s="26"/>
      <c r="G3048" s="67"/>
      <c r="H3048" s="26"/>
      <c r="I3048" s="26"/>
      <c r="J3048" s="67"/>
      <c r="K3048" s="67"/>
      <c r="L3048" s="67"/>
      <c r="M3048" s="67"/>
      <c r="N3048" s="67"/>
      <c r="O3048" s="67"/>
      <c r="P3048" s="26"/>
      <c r="Q3048" s="27"/>
      <c r="R3048" s="67"/>
      <c r="S3048" s="25"/>
      <c r="T3048" s="25"/>
      <c r="U3048" s="25"/>
      <c r="V3048" s="24"/>
      <c r="W3048" s="24"/>
    </row>
    <row r="3049" spans="1:23" hidden="1" x14ac:dyDescent="0.35">
      <c r="A3049" t="str">
        <f t="shared" si="47"/>
        <v/>
      </c>
      <c r="B3049" s="34"/>
      <c r="C3049" s="31"/>
      <c r="D3049" s="31"/>
      <c r="E3049" s="31"/>
      <c r="F3049" s="32"/>
      <c r="G3049" s="68"/>
      <c r="H3049" s="32"/>
      <c r="I3049" s="32"/>
      <c r="J3049" s="68"/>
      <c r="K3049" s="68"/>
      <c r="L3049" s="68"/>
      <c r="M3049" s="68"/>
      <c r="N3049" s="68"/>
      <c r="O3049" s="68"/>
      <c r="P3049" s="32"/>
      <c r="Q3049" s="33"/>
      <c r="R3049" s="68"/>
      <c r="S3049" s="31"/>
      <c r="T3049" s="31"/>
      <c r="U3049" s="31"/>
      <c r="V3049" s="30"/>
      <c r="W3049" s="30"/>
    </row>
    <row r="3050" spans="1:23" hidden="1" x14ac:dyDescent="0.35">
      <c r="A3050" t="str">
        <f t="shared" si="47"/>
        <v/>
      </c>
      <c r="B3050" s="28"/>
      <c r="C3050" s="25"/>
      <c r="D3050" s="25"/>
      <c r="E3050" s="25"/>
      <c r="F3050" s="26"/>
      <c r="G3050" s="67"/>
      <c r="H3050" s="26"/>
      <c r="I3050" s="26"/>
      <c r="J3050" s="67"/>
      <c r="K3050" s="67"/>
      <c r="L3050" s="67"/>
      <c r="M3050" s="67"/>
      <c r="N3050" s="67"/>
      <c r="O3050" s="67"/>
      <c r="P3050" s="26"/>
      <c r="Q3050" s="27"/>
      <c r="R3050" s="67"/>
      <c r="S3050" s="25"/>
      <c r="T3050" s="25"/>
      <c r="U3050" s="25"/>
      <c r="V3050" s="24"/>
      <c r="W3050" s="24"/>
    </row>
    <row r="3051" spans="1:23" hidden="1" x14ac:dyDescent="0.35">
      <c r="A3051" t="str">
        <f t="shared" si="47"/>
        <v/>
      </c>
      <c r="B3051" s="34"/>
      <c r="C3051" s="31"/>
      <c r="D3051" s="31"/>
      <c r="E3051" s="31"/>
      <c r="F3051" s="32"/>
      <c r="G3051" s="68"/>
      <c r="H3051" s="32"/>
      <c r="I3051" s="32"/>
      <c r="J3051" s="68"/>
      <c r="K3051" s="68"/>
      <c r="L3051" s="68"/>
      <c r="M3051" s="68"/>
      <c r="N3051" s="68"/>
      <c r="O3051" s="68"/>
      <c r="P3051" s="32"/>
      <c r="Q3051" s="33"/>
      <c r="R3051" s="68"/>
      <c r="S3051" s="31"/>
      <c r="T3051" s="31"/>
      <c r="U3051" s="31"/>
      <c r="V3051" s="30"/>
      <c r="W3051" s="30"/>
    </row>
    <row r="3052" spans="1:23" hidden="1" x14ac:dyDescent="0.35">
      <c r="A3052" t="str">
        <f t="shared" si="47"/>
        <v/>
      </c>
      <c r="B3052" s="28"/>
      <c r="C3052" s="25"/>
      <c r="D3052" s="25"/>
      <c r="E3052" s="25"/>
      <c r="F3052" s="26"/>
      <c r="G3052" s="67"/>
      <c r="H3052" s="26"/>
      <c r="I3052" s="26"/>
      <c r="J3052" s="67"/>
      <c r="K3052" s="67"/>
      <c r="L3052" s="67"/>
      <c r="M3052" s="67"/>
      <c r="N3052" s="67"/>
      <c r="O3052" s="67"/>
      <c r="P3052" s="26"/>
      <c r="Q3052" s="27"/>
      <c r="R3052" s="67"/>
      <c r="S3052" s="25"/>
      <c r="T3052" s="25"/>
      <c r="U3052" s="25"/>
      <c r="V3052" s="24"/>
      <c r="W3052" s="24"/>
    </row>
    <row r="3053" spans="1:23" hidden="1" x14ac:dyDescent="0.35">
      <c r="A3053" t="str">
        <f t="shared" si="47"/>
        <v/>
      </c>
      <c r="B3053" s="34"/>
      <c r="C3053" s="31"/>
      <c r="D3053" s="31"/>
      <c r="E3053" s="31"/>
      <c r="F3053" s="32"/>
      <c r="G3053" s="68"/>
      <c r="H3053" s="32"/>
      <c r="I3053" s="32"/>
      <c r="J3053" s="68"/>
      <c r="K3053" s="68"/>
      <c r="L3053" s="68"/>
      <c r="M3053" s="68"/>
      <c r="N3053" s="68"/>
      <c r="O3053" s="68"/>
      <c r="P3053" s="32"/>
      <c r="Q3053" s="33"/>
      <c r="R3053" s="68"/>
      <c r="S3053" s="31"/>
      <c r="T3053" s="31"/>
      <c r="U3053" s="31"/>
      <c r="V3053" s="30"/>
      <c r="W3053" s="30"/>
    </row>
    <row r="3054" spans="1:23" hidden="1" x14ac:dyDescent="0.35">
      <c r="A3054" t="str">
        <f t="shared" si="47"/>
        <v/>
      </c>
      <c r="B3054" s="28"/>
      <c r="C3054" s="25"/>
      <c r="D3054" s="25"/>
      <c r="E3054" s="25"/>
      <c r="F3054" s="26"/>
      <c r="G3054" s="67"/>
      <c r="H3054" s="26"/>
      <c r="I3054" s="26"/>
      <c r="J3054" s="67"/>
      <c r="K3054" s="67"/>
      <c r="L3054" s="67"/>
      <c r="M3054" s="67"/>
      <c r="N3054" s="67"/>
      <c r="O3054" s="67"/>
      <c r="P3054" s="26"/>
      <c r="Q3054" s="27"/>
      <c r="R3054" s="67"/>
      <c r="S3054" s="25"/>
      <c r="T3054" s="25"/>
      <c r="U3054" s="25"/>
      <c r="V3054" s="24"/>
      <c r="W3054" s="24"/>
    </row>
    <row r="3055" spans="1:23" hidden="1" x14ac:dyDescent="0.35">
      <c r="A3055" t="str">
        <f t="shared" si="47"/>
        <v/>
      </c>
      <c r="B3055" s="34"/>
      <c r="C3055" s="31"/>
      <c r="D3055" s="31"/>
      <c r="E3055" s="31"/>
      <c r="F3055" s="32"/>
      <c r="G3055" s="68"/>
      <c r="H3055" s="32"/>
      <c r="I3055" s="32"/>
      <c r="J3055" s="68"/>
      <c r="K3055" s="68"/>
      <c r="L3055" s="68"/>
      <c r="M3055" s="68"/>
      <c r="N3055" s="68"/>
      <c r="O3055" s="68"/>
      <c r="P3055" s="32"/>
      <c r="Q3055" s="33"/>
      <c r="R3055" s="68"/>
      <c r="S3055" s="31"/>
      <c r="T3055" s="31"/>
      <c r="U3055" s="31"/>
      <c r="V3055" s="30"/>
      <c r="W3055" s="30"/>
    </row>
    <row r="3056" spans="1:23" hidden="1" x14ac:dyDescent="0.35">
      <c r="A3056" t="str">
        <f t="shared" si="47"/>
        <v/>
      </c>
      <c r="B3056" s="28"/>
      <c r="C3056" s="25"/>
      <c r="D3056" s="25"/>
      <c r="E3056" s="25"/>
      <c r="F3056" s="26"/>
      <c r="G3056" s="67"/>
      <c r="H3056" s="26"/>
      <c r="I3056" s="26"/>
      <c r="J3056" s="67"/>
      <c r="K3056" s="67"/>
      <c r="L3056" s="67"/>
      <c r="M3056" s="67"/>
      <c r="N3056" s="67"/>
      <c r="O3056" s="67"/>
      <c r="P3056" s="26"/>
      <c r="Q3056" s="27"/>
      <c r="R3056" s="67"/>
      <c r="S3056" s="25"/>
      <c r="T3056" s="25"/>
      <c r="U3056" s="25"/>
      <c r="V3056" s="24"/>
      <c r="W3056" s="24"/>
    </row>
    <row r="3057" spans="1:23" hidden="1" x14ac:dyDescent="0.35">
      <c r="A3057" t="str">
        <f t="shared" si="47"/>
        <v/>
      </c>
      <c r="B3057" s="34"/>
      <c r="C3057" s="31"/>
      <c r="D3057" s="31"/>
      <c r="E3057" s="31"/>
      <c r="F3057" s="32"/>
      <c r="G3057" s="68"/>
      <c r="H3057" s="32"/>
      <c r="I3057" s="32"/>
      <c r="J3057" s="68"/>
      <c r="K3057" s="68"/>
      <c r="L3057" s="68"/>
      <c r="M3057" s="68"/>
      <c r="N3057" s="68"/>
      <c r="O3057" s="68"/>
      <c r="P3057" s="32"/>
      <c r="Q3057" s="33"/>
      <c r="R3057" s="68"/>
      <c r="S3057" s="31"/>
      <c r="T3057" s="31"/>
      <c r="U3057" s="31"/>
      <c r="V3057" s="30"/>
      <c r="W3057" s="30"/>
    </row>
    <row r="3058" spans="1:23" hidden="1" x14ac:dyDescent="0.35">
      <c r="A3058" t="str">
        <f t="shared" si="47"/>
        <v/>
      </c>
      <c r="B3058" s="28"/>
      <c r="C3058" s="25"/>
      <c r="D3058" s="25"/>
      <c r="E3058" s="25"/>
      <c r="F3058" s="26"/>
      <c r="G3058" s="67"/>
      <c r="H3058" s="26"/>
      <c r="I3058" s="26"/>
      <c r="J3058" s="67"/>
      <c r="K3058" s="67"/>
      <c r="L3058" s="67"/>
      <c r="M3058" s="67"/>
      <c r="N3058" s="67"/>
      <c r="O3058" s="67"/>
      <c r="P3058" s="26"/>
      <c r="Q3058" s="27"/>
      <c r="R3058" s="67"/>
      <c r="S3058" s="25"/>
      <c r="T3058" s="25"/>
      <c r="U3058" s="25"/>
      <c r="V3058" s="24"/>
      <c r="W3058" s="24"/>
    </row>
    <row r="3059" spans="1:23" hidden="1" x14ac:dyDescent="0.35">
      <c r="A3059" t="str">
        <f t="shared" si="47"/>
        <v/>
      </c>
      <c r="B3059" s="34"/>
      <c r="C3059" s="31"/>
      <c r="D3059" s="31"/>
      <c r="E3059" s="31"/>
      <c r="F3059" s="32"/>
      <c r="G3059" s="68"/>
      <c r="H3059" s="32"/>
      <c r="I3059" s="32"/>
      <c r="J3059" s="68"/>
      <c r="K3059" s="68"/>
      <c r="L3059" s="68"/>
      <c r="M3059" s="68"/>
      <c r="N3059" s="68"/>
      <c r="O3059" s="68"/>
      <c r="P3059" s="32"/>
      <c r="Q3059" s="33"/>
      <c r="R3059" s="68"/>
      <c r="S3059" s="31"/>
      <c r="T3059" s="31"/>
      <c r="U3059" s="31"/>
      <c r="V3059" s="30"/>
      <c r="W3059" s="30"/>
    </row>
    <row r="3060" spans="1:23" hidden="1" x14ac:dyDescent="0.35">
      <c r="A3060" t="str">
        <f t="shared" si="47"/>
        <v/>
      </c>
      <c r="B3060" s="28"/>
      <c r="C3060" s="25"/>
      <c r="D3060" s="25"/>
      <c r="E3060" s="25"/>
      <c r="F3060" s="26"/>
      <c r="G3060" s="67"/>
      <c r="H3060" s="26"/>
      <c r="I3060" s="26"/>
      <c r="J3060" s="67"/>
      <c r="K3060" s="67"/>
      <c r="L3060" s="67"/>
      <c r="M3060" s="67"/>
      <c r="N3060" s="67"/>
      <c r="O3060" s="67"/>
      <c r="P3060" s="26"/>
      <c r="Q3060" s="27"/>
      <c r="R3060" s="67"/>
      <c r="S3060" s="25"/>
      <c r="T3060" s="25"/>
      <c r="U3060" s="25"/>
      <c r="V3060" s="24"/>
      <c r="W3060" s="24"/>
    </row>
    <row r="3061" spans="1:23" hidden="1" x14ac:dyDescent="0.35">
      <c r="A3061" t="str">
        <f t="shared" si="47"/>
        <v/>
      </c>
      <c r="B3061" s="34"/>
      <c r="C3061" s="31"/>
      <c r="D3061" s="31"/>
      <c r="E3061" s="31"/>
      <c r="F3061" s="32"/>
      <c r="G3061" s="68"/>
      <c r="H3061" s="32"/>
      <c r="I3061" s="32"/>
      <c r="J3061" s="68"/>
      <c r="K3061" s="68"/>
      <c r="L3061" s="68"/>
      <c r="M3061" s="68"/>
      <c r="N3061" s="68"/>
      <c r="O3061" s="68"/>
      <c r="P3061" s="32"/>
      <c r="Q3061" s="33"/>
      <c r="R3061" s="68"/>
      <c r="S3061" s="31"/>
      <c r="T3061" s="31"/>
      <c r="U3061" s="31"/>
      <c r="V3061" s="30"/>
      <c r="W3061" s="30"/>
    </row>
    <row r="3062" spans="1:23" hidden="1" x14ac:dyDescent="0.35">
      <c r="A3062" t="str">
        <f t="shared" si="47"/>
        <v/>
      </c>
      <c r="B3062" s="28"/>
      <c r="C3062" s="25"/>
      <c r="D3062" s="25"/>
      <c r="E3062" s="25"/>
      <c r="F3062" s="26"/>
      <c r="G3062" s="67"/>
      <c r="H3062" s="26"/>
      <c r="I3062" s="26"/>
      <c r="J3062" s="67"/>
      <c r="K3062" s="67"/>
      <c r="L3062" s="67"/>
      <c r="M3062" s="67"/>
      <c r="N3062" s="67"/>
      <c r="O3062" s="67"/>
      <c r="P3062" s="26"/>
      <c r="Q3062" s="27"/>
      <c r="R3062" s="67"/>
      <c r="S3062" s="25"/>
      <c r="T3062" s="25"/>
      <c r="U3062" s="25"/>
      <c r="V3062" s="24"/>
      <c r="W3062" s="24"/>
    </row>
    <row r="3063" spans="1:23" hidden="1" x14ac:dyDescent="0.35">
      <c r="A3063" t="str">
        <f t="shared" si="47"/>
        <v/>
      </c>
      <c r="B3063" s="34"/>
      <c r="C3063" s="31"/>
      <c r="D3063" s="31"/>
      <c r="E3063" s="31"/>
      <c r="F3063" s="32"/>
      <c r="G3063" s="68"/>
      <c r="H3063" s="32"/>
      <c r="I3063" s="32"/>
      <c r="J3063" s="68"/>
      <c r="K3063" s="68"/>
      <c r="L3063" s="68"/>
      <c r="M3063" s="68"/>
      <c r="N3063" s="68"/>
      <c r="O3063" s="68"/>
      <c r="P3063" s="32"/>
      <c r="Q3063" s="33"/>
      <c r="R3063" s="68"/>
      <c r="S3063" s="31"/>
      <c r="T3063" s="31"/>
      <c r="U3063" s="31"/>
      <c r="V3063" s="30"/>
      <c r="W3063" s="30"/>
    </row>
    <row r="3064" spans="1:23" hidden="1" x14ac:dyDescent="0.35">
      <c r="A3064" t="str">
        <f t="shared" si="47"/>
        <v/>
      </c>
      <c r="B3064" s="28"/>
      <c r="C3064" s="25"/>
      <c r="D3064" s="25"/>
      <c r="E3064" s="25"/>
      <c r="F3064" s="26"/>
      <c r="G3064" s="67"/>
      <c r="H3064" s="26"/>
      <c r="I3064" s="26"/>
      <c r="J3064" s="67"/>
      <c r="K3064" s="67"/>
      <c r="L3064" s="67"/>
      <c r="M3064" s="67"/>
      <c r="N3064" s="67"/>
      <c r="O3064" s="67"/>
      <c r="P3064" s="26"/>
      <c r="Q3064" s="27"/>
      <c r="R3064" s="67"/>
      <c r="S3064" s="25"/>
      <c r="T3064" s="25"/>
      <c r="U3064" s="25"/>
      <c r="V3064" s="24"/>
      <c r="W3064" s="24"/>
    </row>
    <row r="3065" spans="1:23" hidden="1" x14ac:dyDescent="0.35">
      <c r="A3065" t="str">
        <f t="shared" si="47"/>
        <v/>
      </c>
      <c r="B3065" s="34"/>
      <c r="C3065" s="31"/>
      <c r="D3065" s="31"/>
      <c r="E3065" s="31"/>
      <c r="F3065" s="32"/>
      <c r="G3065" s="68"/>
      <c r="H3065" s="32"/>
      <c r="I3065" s="32"/>
      <c r="J3065" s="68"/>
      <c r="K3065" s="68"/>
      <c r="L3065" s="68"/>
      <c r="M3065" s="68"/>
      <c r="N3065" s="68"/>
      <c r="O3065" s="68"/>
      <c r="P3065" s="32"/>
      <c r="Q3065" s="33"/>
      <c r="R3065" s="68"/>
      <c r="S3065" s="31"/>
      <c r="T3065" s="31"/>
      <c r="U3065" s="31"/>
      <c r="V3065" s="30"/>
      <c r="W3065" s="30"/>
    </row>
    <row r="3066" spans="1:23" hidden="1" x14ac:dyDescent="0.35">
      <c r="A3066" t="str">
        <f t="shared" si="47"/>
        <v/>
      </c>
      <c r="B3066" s="28"/>
      <c r="C3066" s="25"/>
      <c r="D3066" s="25"/>
      <c r="E3066" s="25"/>
      <c r="F3066" s="26"/>
      <c r="G3066" s="67"/>
      <c r="H3066" s="26"/>
      <c r="I3066" s="26"/>
      <c r="J3066" s="67"/>
      <c r="K3066" s="67"/>
      <c r="L3066" s="67"/>
      <c r="M3066" s="67"/>
      <c r="N3066" s="67"/>
      <c r="O3066" s="67"/>
      <c r="P3066" s="26"/>
      <c r="Q3066" s="27"/>
      <c r="R3066" s="67"/>
      <c r="S3066" s="25"/>
      <c r="T3066" s="25"/>
      <c r="U3066" s="25"/>
      <c r="V3066" s="24"/>
      <c r="W3066" s="24"/>
    </row>
    <row r="3067" spans="1:23" hidden="1" x14ac:dyDescent="0.35">
      <c r="A3067" t="str">
        <f t="shared" si="47"/>
        <v/>
      </c>
      <c r="B3067" s="34"/>
      <c r="C3067" s="31"/>
      <c r="D3067" s="31"/>
      <c r="E3067" s="31"/>
      <c r="F3067" s="32"/>
      <c r="G3067" s="68"/>
      <c r="H3067" s="32"/>
      <c r="I3067" s="32"/>
      <c r="J3067" s="68"/>
      <c r="K3067" s="68"/>
      <c r="L3067" s="68"/>
      <c r="M3067" s="68"/>
      <c r="N3067" s="68"/>
      <c r="O3067" s="68"/>
      <c r="P3067" s="32"/>
      <c r="Q3067" s="33"/>
      <c r="R3067" s="68"/>
      <c r="S3067" s="31"/>
      <c r="T3067" s="31"/>
      <c r="U3067" s="31"/>
      <c r="V3067" s="30"/>
      <c r="W3067" s="30"/>
    </row>
    <row r="3068" spans="1:23" hidden="1" x14ac:dyDescent="0.35">
      <c r="A3068" t="str">
        <f t="shared" si="47"/>
        <v/>
      </c>
      <c r="B3068" s="28"/>
      <c r="C3068" s="25"/>
      <c r="D3068" s="25"/>
      <c r="E3068" s="25"/>
      <c r="F3068" s="26"/>
      <c r="G3068" s="67"/>
      <c r="H3068" s="26"/>
      <c r="I3068" s="26"/>
      <c r="J3068" s="67"/>
      <c r="K3068" s="67"/>
      <c r="L3068" s="67"/>
      <c r="M3068" s="67"/>
      <c r="N3068" s="67"/>
      <c r="O3068" s="67"/>
      <c r="P3068" s="26"/>
      <c r="Q3068" s="27"/>
      <c r="R3068" s="67"/>
      <c r="S3068" s="25"/>
      <c r="T3068" s="25"/>
      <c r="U3068" s="25"/>
      <c r="V3068" s="24"/>
      <c r="W3068" s="24"/>
    </row>
    <row r="3069" spans="1:23" hidden="1" x14ac:dyDescent="0.35">
      <c r="A3069" t="str">
        <f t="shared" si="47"/>
        <v/>
      </c>
      <c r="B3069" s="34"/>
      <c r="C3069" s="31"/>
      <c r="D3069" s="31"/>
      <c r="E3069" s="31"/>
      <c r="F3069" s="32"/>
      <c r="G3069" s="68"/>
      <c r="H3069" s="32"/>
      <c r="I3069" s="32"/>
      <c r="J3069" s="68"/>
      <c r="K3069" s="68"/>
      <c r="L3069" s="68"/>
      <c r="M3069" s="68"/>
      <c r="N3069" s="68"/>
      <c r="O3069" s="68"/>
      <c r="P3069" s="32"/>
      <c r="Q3069" s="33"/>
      <c r="R3069" s="68"/>
      <c r="S3069" s="31"/>
      <c r="T3069" s="31"/>
      <c r="U3069" s="31"/>
      <c r="V3069" s="30"/>
      <c r="W3069" s="30"/>
    </row>
    <row r="3070" spans="1:23" hidden="1" x14ac:dyDescent="0.35">
      <c r="A3070" t="str">
        <f t="shared" si="47"/>
        <v/>
      </c>
      <c r="B3070" s="28"/>
      <c r="C3070" s="25"/>
      <c r="D3070" s="25"/>
      <c r="E3070" s="25"/>
      <c r="F3070" s="26"/>
      <c r="G3070" s="67"/>
      <c r="H3070" s="26"/>
      <c r="I3070" s="26"/>
      <c r="J3070" s="67"/>
      <c r="K3070" s="67"/>
      <c r="L3070" s="67"/>
      <c r="M3070" s="67"/>
      <c r="N3070" s="67"/>
      <c r="O3070" s="67"/>
      <c r="P3070" s="26"/>
      <c r="Q3070" s="27"/>
      <c r="R3070" s="67"/>
      <c r="S3070" s="25"/>
      <c r="T3070" s="25"/>
      <c r="U3070" s="25"/>
      <c r="V3070" s="24"/>
      <c r="W3070" s="24"/>
    </row>
    <row r="3071" spans="1:23" hidden="1" x14ac:dyDescent="0.35">
      <c r="A3071" t="str">
        <f t="shared" si="47"/>
        <v/>
      </c>
      <c r="B3071" s="34"/>
      <c r="C3071" s="31"/>
      <c r="D3071" s="31"/>
      <c r="E3071" s="31"/>
      <c r="F3071" s="32"/>
      <c r="G3071" s="68"/>
      <c r="H3071" s="32"/>
      <c r="I3071" s="32"/>
      <c r="J3071" s="68"/>
      <c r="K3071" s="68"/>
      <c r="L3071" s="68"/>
      <c r="M3071" s="68"/>
      <c r="N3071" s="68"/>
      <c r="O3071" s="68"/>
      <c r="P3071" s="32"/>
      <c r="Q3071" s="33"/>
      <c r="R3071" s="68"/>
      <c r="S3071" s="31"/>
      <c r="T3071" s="31"/>
      <c r="U3071" s="31"/>
      <c r="V3071" s="30"/>
      <c r="W3071" s="30"/>
    </row>
    <row r="3072" spans="1:23" hidden="1" x14ac:dyDescent="0.35">
      <c r="A3072" t="str">
        <f t="shared" si="47"/>
        <v/>
      </c>
      <c r="B3072" s="28"/>
      <c r="C3072" s="25"/>
      <c r="D3072" s="25"/>
      <c r="E3072" s="25"/>
      <c r="F3072" s="26"/>
      <c r="G3072" s="67"/>
      <c r="H3072" s="26"/>
      <c r="I3072" s="26"/>
      <c r="J3072" s="67"/>
      <c r="K3072" s="67"/>
      <c r="L3072" s="67"/>
      <c r="M3072" s="67"/>
      <c r="N3072" s="67"/>
      <c r="O3072" s="67"/>
      <c r="P3072" s="26"/>
      <c r="Q3072" s="27"/>
      <c r="R3072" s="67"/>
      <c r="S3072" s="25"/>
      <c r="T3072" s="25"/>
      <c r="U3072" s="25"/>
      <c r="V3072" s="24"/>
      <c r="W3072" s="24"/>
    </row>
    <row r="3073" spans="1:23" hidden="1" x14ac:dyDescent="0.35">
      <c r="A3073" t="str">
        <f t="shared" si="47"/>
        <v/>
      </c>
      <c r="B3073" s="34"/>
      <c r="C3073" s="31"/>
      <c r="D3073" s="31"/>
      <c r="E3073" s="31"/>
      <c r="F3073" s="32"/>
      <c r="G3073" s="68"/>
      <c r="H3073" s="32"/>
      <c r="I3073" s="32"/>
      <c r="J3073" s="68"/>
      <c r="K3073" s="68"/>
      <c r="L3073" s="68"/>
      <c r="M3073" s="68"/>
      <c r="N3073" s="68"/>
      <c r="O3073" s="68"/>
      <c r="P3073" s="32"/>
      <c r="Q3073" s="33"/>
      <c r="R3073" s="68"/>
      <c r="S3073" s="31"/>
      <c r="T3073" s="31"/>
      <c r="U3073" s="31"/>
      <c r="V3073" s="30"/>
      <c r="W3073" s="30"/>
    </row>
    <row r="3074" spans="1:23" hidden="1" x14ac:dyDescent="0.35">
      <c r="A3074" t="str">
        <f t="shared" si="47"/>
        <v/>
      </c>
      <c r="B3074" s="28"/>
      <c r="C3074" s="25"/>
      <c r="D3074" s="25"/>
      <c r="E3074" s="25"/>
      <c r="F3074" s="26"/>
      <c r="G3074" s="67"/>
      <c r="H3074" s="26"/>
      <c r="I3074" s="26"/>
      <c r="J3074" s="67"/>
      <c r="K3074" s="67"/>
      <c r="L3074" s="67"/>
      <c r="M3074" s="67"/>
      <c r="N3074" s="67"/>
      <c r="O3074" s="67"/>
      <c r="P3074" s="26"/>
      <c r="Q3074" s="27"/>
      <c r="R3074" s="67"/>
      <c r="S3074" s="25"/>
      <c r="T3074" s="25"/>
      <c r="U3074" s="25"/>
      <c r="V3074" s="24"/>
      <c r="W3074" s="24"/>
    </row>
    <row r="3075" spans="1:23" hidden="1" x14ac:dyDescent="0.35">
      <c r="A3075" t="str">
        <f t="shared" ref="A3075:A3138" si="48">B3075&amp;C3075</f>
        <v/>
      </c>
      <c r="B3075" s="34"/>
      <c r="C3075" s="31"/>
      <c r="D3075" s="31"/>
      <c r="E3075" s="31"/>
      <c r="F3075" s="32"/>
      <c r="G3075" s="68"/>
      <c r="H3075" s="32"/>
      <c r="I3075" s="32"/>
      <c r="J3075" s="68"/>
      <c r="K3075" s="68"/>
      <c r="L3075" s="68"/>
      <c r="M3075" s="68"/>
      <c r="N3075" s="68"/>
      <c r="O3075" s="68"/>
      <c r="P3075" s="32"/>
      <c r="Q3075" s="33"/>
      <c r="R3075" s="68"/>
      <c r="S3075" s="31"/>
      <c r="T3075" s="31"/>
      <c r="U3075" s="31"/>
      <c r="V3075" s="30"/>
      <c r="W3075" s="30"/>
    </row>
    <row r="3076" spans="1:23" hidden="1" x14ac:dyDescent="0.35">
      <c r="A3076" t="str">
        <f t="shared" si="48"/>
        <v/>
      </c>
      <c r="B3076" s="28"/>
      <c r="C3076" s="25"/>
      <c r="D3076" s="25"/>
      <c r="E3076" s="25"/>
      <c r="F3076" s="26"/>
      <c r="G3076" s="67"/>
      <c r="H3076" s="26"/>
      <c r="I3076" s="26"/>
      <c r="J3076" s="67"/>
      <c r="K3076" s="67"/>
      <c r="L3076" s="67"/>
      <c r="M3076" s="67"/>
      <c r="N3076" s="67"/>
      <c r="O3076" s="67"/>
      <c r="P3076" s="26"/>
      <c r="Q3076" s="27"/>
      <c r="R3076" s="67"/>
      <c r="S3076" s="25"/>
      <c r="T3076" s="25"/>
      <c r="U3076" s="25"/>
      <c r="V3076" s="24"/>
      <c r="W3076" s="24"/>
    </row>
    <row r="3077" spans="1:23" hidden="1" x14ac:dyDescent="0.35">
      <c r="A3077" t="str">
        <f t="shared" si="48"/>
        <v/>
      </c>
      <c r="B3077" s="34"/>
      <c r="C3077" s="31"/>
      <c r="D3077" s="31"/>
      <c r="E3077" s="31"/>
      <c r="F3077" s="32"/>
      <c r="G3077" s="68"/>
      <c r="H3077" s="32"/>
      <c r="I3077" s="32"/>
      <c r="J3077" s="68"/>
      <c r="K3077" s="68"/>
      <c r="L3077" s="68"/>
      <c r="M3077" s="68"/>
      <c r="N3077" s="68"/>
      <c r="O3077" s="68"/>
      <c r="P3077" s="32"/>
      <c r="Q3077" s="33"/>
      <c r="R3077" s="68"/>
      <c r="S3077" s="31"/>
      <c r="T3077" s="31"/>
      <c r="U3077" s="31"/>
      <c r="V3077" s="30"/>
      <c r="W3077" s="30"/>
    </row>
    <row r="3078" spans="1:23" hidden="1" x14ac:dyDescent="0.35">
      <c r="A3078" t="str">
        <f t="shared" si="48"/>
        <v/>
      </c>
      <c r="B3078" s="28"/>
      <c r="C3078" s="25"/>
      <c r="D3078" s="25"/>
      <c r="E3078" s="25"/>
      <c r="F3078" s="26"/>
      <c r="G3078" s="67"/>
      <c r="H3078" s="26"/>
      <c r="I3078" s="26"/>
      <c r="J3078" s="67"/>
      <c r="K3078" s="67"/>
      <c r="L3078" s="67"/>
      <c r="M3078" s="67"/>
      <c r="N3078" s="67"/>
      <c r="O3078" s="67"/>
      <c r="P3078" s="26"/>
      <c r="Q3078" s="27"/>
      <c r="R3078" s="67"/>
      <c r="S3078" s="25"/>
      <c r="T3078" s="25"/>
      <c r="U3078" s="25"/>
      <c r="V3078" s="24"/>
      <c r="W3078" s="24"/>
    </row>
    <row r="3079" spans="1:23" hidden="1" x14ac:dyDescent="0.35">
      <c r="A3079" t="str">
        <f t="shared" si="48"/>
        <v/>
      </c>
      <c r="B3079" s="34"/>
      <c r="C3079" s="31"/>
      <c r="D3079" s="31"/>
      <c r="E3079" s="31"/>
      <c r="F3079" s="32"/>
      <c r="G3079" s="68"/>
      <c r="H3079" s="32"/>
      <c r="I3079" s="32"/>
      <c r="J3079" s="68"/>
      <c r="K3079" s="68"/>
      <c r="L3079" s="68"/>
      <c r="M3079" s="68"/>
      <c r="N3079" s="68"/>
      <c r="O3079" s="68"/>
      <c r="P3079" s="32"/>
      <c r="Q3079" s="33"/>
      <c r="R3079" s="68"/>
      <c r="S3079" s="31"/>
      <c r="T3079" s="31"/>
      <c r="U3079" s="31"/>
      <c r="V3079" s="30"/>
      <c r="W3079" s="30"/>
    </row>
    <row r="3080" spans="1:23" hidden="1" x14ac:dyDescent="0.35">
      <c r="A3080" t="str">
        <f t="shared" si="48"/>
        <v/>
      </c>
      <c r="B3080" s="28"/>
      <c r="C3080" s="25"/>
      <c r="D3080" s="25"/>
      <c r="E3080" s="25"/>
      <c r="F3080" s="26"/>
      <c r="G3080" s="67"/>
      <c r="H3080" s="26"/>
      <c r="I3080" s="26"/>
      <c r="J3080" s="67"/>
      <c r="K3080" s="67"/>
      <c r="L3080" s="67"/>
      <c r="M3080" s="67"/>
      <c r="N3080" s="67"/>
      <c r="O3080" s="67"/>
      <c r="P3080" s="26"/>
      <c r="Q3080" s="27"/>
      <c r="R3080" s="67"/>
      <c r="S3080" s="25"/>
      <c r="T3080" s="25"/>
      <c r="U3080" s="25"/>
      <c r="V3080" s="24"/>
      <c r="W3080" s="24"/>
    </row>
    <row r="3081" spans="1:23" hidden="1" x14ac:dyDescent="0.35">
      <c r="A3081" t="str">
        <f t="shared" si="48"/>
        <v/>
      </c>
      <c r="B3081" s="34"/>
      <c r="C3081" s="31"/>
      <c r="D3081" s="31"/>
      <c r="E3081" s="31"/>
      <c r="F3081" s="32"/>
      <c r="G3081" s="68"/>
      <c r="H3081" s="32"/>
      <c r="I3081" s="32"/>
      <c r="J3081" s="68"/>
      <c r="K3081" s="68"/>
      <c r="L3081" s="68"/>
      <c r="M3081" s="68"/>
      <c r="N3081" s="68"/>
      <c r="O3081" s="68"/>
      <c r="P3081" s="32"/>
      <c r="Q3081" s="33"/>
      <c r="R3081" s="68"/>
      <c r="S3081" s="31"/>
      <c r="T3081" s="31"/>
      <c r="U3081" s="31"/>
      <c r="V3081" s="30"/>
      <c r="W3081" s="30"/>
    </row>
    <row r="3082" spans="1:23" hidden="1" x14ac:dyDescent="0.35">
      <c r="A3082" t="str">
        <f t="shared" si="48"/>
        <v/>
      </c>
      <c r="B3082" s="28"/>
      <c r="C3082" s="25"/>
      <c r="D3082" s="25"/>
      <c r="E3082" s="25"/>
      <c r="F3082" s="26"/>
      <c r="G3082" s="67"/>
      <c r="H3082" s="26"/>
      <c r="I3082" s="26"/>
      <c r="J3082" s="67"/>
      <c r="K3082" s="67"/>
      <c r="L3082" s="67"/>
      <c r="M3082" s="67"/>
      <c r="N3082" s="67"/>
      <c r="O3082" s="67"/>
      <c r="P3082" s="26"/>
      <c r="Q3082" s="27"/>
      <c r="R3082" s="67"/>
      <c r="S3082" s="25"/>
      <c r="T3082" s="25"/>
      <c r="U3082" s="25"/>
      <c r="V3082" s="24"/>
      <c r="W3082" s="24"/>
    </row>
    <row r="3083" spans="1:23" hidden="1" x14ac:dyDescent="0.35">
      <c r="A3083" t="str">
        <f t="shared" si="48"/>
        <v/>
      </c>
      <c r="B3083" s="34"/>
      <c r="C3083" s="31"/>
      <c r="D3083" s="31"/>
      <c r="E3083" s="31"/>
      <c r="F3083" s="32"/>
      <c r="G3083" s="68"/>
      <c r="H3083" s="32"/>
      <c r="I3083" s="32"/>
      <c r="J3083" s="68"/>
      <c r="K3083" s="68"/>
      <c r="L3083" s="68"/>
      <c r="M3083" s="68"/>
      <c r="N3083" s="68"/>
      <c r="O3083" s="68"/>
      <c r="P3083" s="32"/>
      <c r="Q3083" s="33"/>
      <c r="R3083" s="68"/>
      <c r="S3083" s="31"/>
      <c r="T3083" s="31"/>
      <c r="U3083" s="31"/>
      <c r="V3083" s="30"/>
      <c r="W3083" s="30"/>
    </row>
    <row r="3084" spans="1:23" hidden="1" x14ac:dyDescent="0.35">
      <c r="A3084" t="str">
        <f t="shared" si="48"/>
        <v/>
      </c>
      <c r="B3084" s="28"/>
      <c r="C3084" s="25"/>
      <c r="D3084" s="25"/>
      <c r="E3084" s="25"/>
      <c r="F3084" s="26"/>
      <c r="G3084" s="67"/>
      <c r="H3084" s="26"/>
      <c r="I3084" s="26"/>
      <c r="J3084" s="67"/>
      <c r="K3084" s="67"/>
      <c r="L3084" s="67"/>
      <c r="M3084" s="67"/>
      <c r="N3084" s="67"/>
      <c r="O3084" s="67"/>
      <c r="P3084" s="26"/>
      <c r="Q3084" s="27"/>
      <c r="R3084" s="67"/>
      <c r="S3084" s="25"/>
      <c r="T3084" s="25"/>
      <c r="U3084" s="25"/>
      <c r="V3084" s="24"/>
      <c r="W3084" s="24"/>
    </row>
    <row r="3085" spans="1:23" hidden="1" x14ac:dyDescent="0.35">
      <c r="A3085" t="str">
        <f t="shared" si="48"/>
        <v/>
      </c>
      <c r="B3085" s="34"/>
      <c r="C3085" s="31"/>
      <c r="D3085" s="31"/>
      <c r="E3085" s="31"/>
      <c r="F3085" s="32"/>
      <c r="G3085" s="68"/>
      <c r="H3085" s="32"/>
      <c r="I3085" s="32"/>
      <c r="J3085" s="68"/>
      <c r="K3085" s="68"/>
      <c r="L3085" s="68"/>
      <c r="M3085" s="68"/>
      <c r="N3085" s="68"/>
      <c r="O3085" s="68"/>
      <c r="P3085" s="32"/>
      <c r="Q3085" s="33"/>
      <c r="R3085" s="68"/>
      <c r="S3085" s="31"/>
      <c r="T3085" s="31"/>
      <c r="U3085" s="31"/>
      <c r="V3085" s="30"/>
      <c r="W3085" s="30"/>
    </row>
    <row r="3086" spans="1:23" hidden="1" x14ac:dyDescent="0.35">
      <c r="A3086" t="str">
        <f t="shared" si="48"/>
        <v/>
      </c>
      <c r="B3086" s="28"/>
      <c r="C3086" s="25"/>
      <c r="D3086" s="25"/>
      <c r="E3086" s="25"/>
      <c r="F3086" s="26"/>
      <c r="G3086" s="67"/>
      <c r="H3086" s="26"/>
      <c r="I3086" s="26"/>
      <c r="J3086" s="67"/>
      <c r="K3086" s="67"/>
      <c r="L3086" s="67"/>
      <c r="M3086" s="67"/>
      <c r="N3086" s="67"/>
      <c r="O3086" s="67"/>
      <c r="P3086" s="26"/>
      <c r="Q3086" s="27"/>
      <c r="R3086" s="67"/>
      <c r="S3086" s="25"/>
      <c r="T3086" s="25"/>
      <c r="U3086" s="25"/>
      <c r="V3086" s="24"/>
      <c r="W3086" s="24"/>
    </row>
    <row r="3087" spans="1:23" hidden="1" x14ac:dyDescent="0.35">
      <c r="A3087" t="str">
        <f t="shared" si="48"/>
        <v/>
      </c>
      <c r="B3087" s="34"/>
      <c r="C3087" s="31"/>
      <c r="D3087" s="31"/>
      <c r="E3087" s="31"/>
      <c r="F3087" s="32"/>
      <c r="G3087" s="68"/>
      <c r="H3087" s="32"/>
      <c r="I3087" s="32"/>
      <c r="J3087" s="68"/>
      <c r="K3087" s="68"/>
      <c r="L3087" s="68"/>
      <c r="M3087" s="68"/>
      <c r="N3087" s="68"/>
      <c r="O3087" s="68"/>
      <c r="P3087" s="32"/>
      <c r="Q3087" s="33"/>
      <c r="R3087" s="68"/>
      <c r="S3087" s="31"/>
      <c r="T3087" s="31"/>
      <c r="U3087" s="31"/>
      <c r="V3087" s="30"/>
      <c r="W3087" s="30"/>
    </row>
    <row r="3088" spans="1:23" hidden="1" x14ac:dyDescent="0.35">
      <c r="A3088" t="str">
        <f t="shared" si="48"/>
        <v/>
      </c>
      <c r="B3088" s="28"/>
      <c r="C3088" s="25"/>
      <c r="D3088" s="25"/>
      <c r="E3088" s="25"/>
      <c r="F3088" s="26"/>
      <c r="G3088" s="67"/>
      <c r="H3088" s="26"/>
      <c r="I3088" s="26"/>
      <c r="J3088" s="67"/>
      <c r="K3088" s="67"/>
      <c r="L3088" s="67"/>
      <c r="M3088" s="67"/>
      <c r="N3088" s="67"/>
      <c r="O3088" s="67"/>
      <c r="P3088" s="26"/>
      <c r="Q3088" s="27"/>
      <c r="R3088" s="67"/>
      <c r="S3088" s="25"/>
      <c r="T3088" s="25"/>
      <c r="U3088" s="25"/>
      <c r="V3088" s="24"/>
      <c r="W3088" s="24"/>
    </row>
    <row r="3089" spans="1:23" hidden="1" x14ac:dyDescent="0.35">
      <c r="A3089" t="str">
        <f t="shared" si="48"/>
        <v/>
      </c>
      <c r="B3089" s="34"/>
      <c r="C3089" s="31"/>
      <c r="D3089" s="31"/>
      <c r="E3089" s="31"/>
      <c r="F3089" s="32"/>
      <c r="G3089" s="68"/>
      <c r="H3089" s="32"/>
      <c r="I3089" s="32"/>
      <c r="J3089" s="68"/>
      <c r="K3089" s="68"/>
      <c r="L3089" s="68"/>
      <c r="M3089" s="68"/>
      <c r="N3089" s="68"/>
      <c r="O3089" s="68"/>
      <c r="P3089" s="32"/>
      <c r="Q3089" s="33"/>
      <c r="R3089" s="68"/>
      <c r="S3089" s="31"/>
      <c r="T3089" s="31"/>
      <c r="U3089" s="31"/>
      <c r="V3089" s="30"/>
      <c r="W3089" s="30"/>
    </row>
    <row r="3090" spans="1:23" hidden="1" x14ac:dyDescent="0.35">
      <c r="A3090" t="str">
        <f t="shared" si="48"/>
        <v/>
      </c>
      <c r="B3090" s="28"/>
      <c r="C3090" s="25"/>
      <c r="D3090" s="25"/>
      <c r="E3090" s="25"/>
      <c r="F3090" s="26"/>
      <c r="G3090" s="67"/>
      <c r="H3090" s="26"/>
      <c r="I3090" s="26"/>
      <c r="J3090" s="67"/>
      <c r="K3090" s="67"/>
      <c r="L3090" s="67"/>
      <c r="M3090" s="67"/>
      <c r="N3090" s="67"/>
      <c r="O3090" s="67"/>
      <c r="P3090" s="26"/>
      <c r="Q3090" s="27"/>
      <c r="R3090" s="67"/>
      <c r="S3090" s="25"/>
      <c r="T3090" s="25"/>
      <c r="U3090" s="25"/>
      <c r="V3090" s="24"/>
      <c r="W3090" s="24"/>
    </row>
    <row r="3091" spans="1:23" hidden="1" x14ac:dyDescent="0.35">
      <c r="A3091" t="str">
        <f t="shared" si="48"/>
        <v/>
      </c>
      <c r="B3091" s="34"/>
      <c r="C3091" s="31"/>
      <c r="D3091" s="31"/>
      <c r="E3091" s="31"/>
      <c r="F3091" s="32"/>
      <c r="G3091" s="68"/>
      <c r="H3091" s="32"/>
      <c r="I3091" s="32"/>
      <c r="J3091" s="68"/>
      <c r="K3091" s="68"/>
      <c r="L3091" s="68"/>
      <c r="M3091" s="68"/>
      <c r="N3091" s="68"/>
      <c r="O3091" s="68"/>
      <c r="P3091" s="32"/>
      <c r="Q3091" s="33"/>
      <c r="R3091" s="68"/>
      <c r="S3091" s="31"/>
      <c r="T3091" s="31"/>
      <c r="U3091" s="31"/>
      <c r="V3091" s="30"/>
      <c r="W3091" s="30"/>
    </row>
    <row r="3092" spans="1:23" hidden="1" x14ac:dyDescent="0.35">
      <c r="A3092" t="str">
        <f t="shared" si="48"/>
        <v/>
      </c>
      <c r="B3092" s="28"/>
      <c r="C3092" s="25"/>
      <c r="D3092" s="25"/>
      <c r="E3092" s="25"/>
      <c r="F3092" s="26"/>
      <c r="G3092" s="67"/>
      <c r="H3092" s="26"/>
      <c r="I3092" s="26"/>
      <c r="J3092" s="67"/>
      <c r="K3092" s="67"/>
      <c r="L3092" s="67"/>
      <c r="M3092" s="67"/>
      <c r="N3092" s="67"/>
      <c r="O3092" s="67"/>
      <c r="P3092" s="26"/>
      <c r="Q3092" s="27"/>
      <c r="R3092" s="67"/>
      <c r="S3092" s="25"/>
      <c r="T3092" s="25"/>
      <c r="U3092" s="25"/>
      <c r="V3092" s="24"/>
      <c r="W3092" s="24"/>
    </row>
    <row r="3093" spans="1:23" hidden="1" x14ac:dyDescent="0.35">
      <c r="A3093" t="str">
        <f t="shared" si="48"/>
        <v/>
      </c>
      <c r="B3093" s="34"/>
      <c r="C3093" s="31"/>
      <c r="D3093" s="31"/>
      <c r="E3093" s="31"/>
      <c r="F3093" s="32"/>
      <c r="G3093" s="68"/>
      <c r="H3093" s="32"/>
      <c r="I3093" s="32"/>
      <c r="J3093" s="68"/>
      <c r="K3093" s="68"/>
      <c r="L3093" s="68"/>
      <c r="M3093" s="68"/>
      <c r="N3093" s="68"/>
      <c r="O3093" s="68"/>
      <c r="P3093" s="32"/>
      <c r="Q3093" s="33"/>
      <c r="R3093" s="68"/>
      <c r="S3093" s="31"/>
      <c r="T3093" s="31"/>
      <c r="U3093" s="31"/>
      <c r="V3093" s="30"/>
      <c r="W3093" s="30"/>
    </row>
    <row r="3094" spans="1:23" hidden="1" x14ac:dyDescent="0.35">
      <c r="A3094" t="str">
        <f t="shared" si="48"/>
        <v/>
      </c>
      <c r="B3094" s="28"/>
      <c r="C3094" s="25"/>
      <c r="D3094" s="25"/>
      <c r="E3094" s="25"/>
      <c r="F3094" s="26"/>
      <c r="G3094" s="67"/>
      <c r="H3094" s="26"/>
      <c r="I3094" s="26"/>
      <c r="J3094" s="67"/>
      <c r="K3094" s="67"/>
      <c r="L3094" s="67"/>
      <c r="M3094" s="67"/>
      <c r="N3094" s="67"/>
      <c r="O3094" s="67"/>
      <c r="P3094" s="26"/>
      <c r="Q3094" s="27"/>
      <c r="R3094" s="67"/>
      <c r="S3094" s="25"/>
      <c r="T3094" s="25"/>
      <c r="U3094" s="25"/>
      <c r="V3094" s="24"/>
      <c r="W3094" s="24"/>
    </row>
    <row r="3095" spans="1:23" hidden="1" x14ac:dyDescent="0.35">
      <c r="A3095" t="str">
        <f t="shared" si="48"/>
        <v/>
      </c>
      <c r="B3095" s="34"/>
      <c r="C3095" s="31"/>
      <c r="D3095" s="31"/>
      <c r="E3095" s="31"/>
      <c r="F3095" s="32"/>
      <c r="G3095" s="68"/>
      <c r="H3095" s="32"/>
      <c r="I3095" s="32"/>
      <c r="J3095" s="68"/>
      <c r="K3095" s="68"/>
      <c r="L3095" s="68"/>
      <c r="M3095" s="68"/>
      <c r="N3095" s="68"/>
      <c r="O3095" s="68"/>
      <c r="P3095" s="32"/>
      <c r="Q3095" s="33"/>
      <c r="R3095" s="68"/>
      <c r="S3095" s="31"/>
      <c r="T3095" s="31"/>
      <c r="U3095" s="31"/>
      <c r="V3095" s="30"/>
      <c r="W3095" s="30"/>
    </row>
    <row r="3096" spans="1:23" hidden="1" x14ac:dyDescent="0.35">
      <c r="A3096" t="str">
        <f t="shared" si="48"/>
        <v/>
      </c>
      <c r="B3096" s="28"/>
      <c r="C3096" s="25"/>
      <c r="D3096" s="25"/>
      <c r="E3096" s="25"/>
      <c r="F3096" s="26"/>
      <c r="G3096" s="67"/>
      <c r="H3096" s="26"/>
      <c r="I3096" s="26"/>
      <c r="J3096" s="67"/>
      <c r="K3096" s="67"/>
      <c r="L3096" s="67"/>
      <c r="M3096" s="67"/>
      <c r="N3096" s="67"/>
      <c r="O3096" s="67"/>
      <c r="P3096" s="26"/>
      <c r="Q3096" s="27"/>
      <c r="R3096" s="67"/>
      <c r="S3096" s="25"/>
      <c r="T3096" s="25"/>
      <c r="U3096" s="25"/>
      <c r="V3096" s="24"/>
      <c r="W3096" s="24"/>
    </row>
    <row r="3097" spans="1:23" hidden="1" x14ac:dyDescent="0.35">
      <c r="A3097" t="str">
        <f t="shared" si="48"/>
        <v/>
      </c>
      <c r="B3097" s="34"/>
      <c r="C3097" s="31"/>
      <c r="D3097" s="31"/>
      <c r="E3097" s="31"/>
      <c r="F3097" s="32"/>
      <c r="G3097" s="68"/>
      <c r="H3097" s="32"/>
      <c r="I3097" s="32"/>
      <c r="J3097" s="68"/>
      <c r="K3097" s="68"/>
      <c r="L3097" s="68"/>
      <c r="M3097" s="68"/>
      <c r="N3097" s="68"/>
      <c r="O3097" s="68"/>
      <c r="P3097" s="32"/>
      <c r="Q3097" s="33"/>
      <c r="R3097" s="68"/>
      <c r="S3097" s="31"/>
      <c r="T3097" s="31"/>
      <c r="U3097" s="31"/>
      <c r="V3097" s="30"/>
      <c r="W3097" s="30"/>
    </row>
    <row r="3098" spans="1:23" hidden="1" x14ac:dyDescent="0.35">
      <c r="A3098" t="str">
        <f t="shared" si="48"/>
        <v/>
      </c>
      <c r="B3098" s="28"/>
      <c r="C3098" s="25"/>
      <c r="D3098" s="25"/>
      <c r="E3098" s="25"/>
      <c r="F3098" s="26"/>
      <c r="G3098" s="67"/>
      <c r="H3098" s="26"/>
      <c r="I3098" s="26"/>
      <c r="J3098" s="67"/>
      <c r="K3098" s="67"/>
      <c r="L3098" s="67"/>
      <c r="M3098" s="67"/>
      <c r="N3098" s="67"/>
      <c r="O3098" s="67"/>
      <c r="P3098" s="26"/>
      <c r="Q3098" s="27"/>
      <c r="R3098" s="67"/>
      <c r="S3098" s="25"/>
      <c r="T3098" s="25"/>
      <c r="U3098" s="25"/>
      <c r="V3098" s="24"/>
      <c r="W3098" s="24"/>
    </row>
    <row r="3099" spans="1:23" hidden="1" x14ac:dyDescent="0.35">
      <c r="A3099" t="str">
        <f t="shared" si="48"/>
        <v/>
      </c>
      <c r="B3099" s="34"/>
      <c r="C3099" s="31"/>
      <c r="D3099" s="31"/>
      <c r="E3099" s="31"/>
      <c r="F3099" s="32"/>
      <c r="G3099" s="68"/>
      <c r="H3099" s="32"/>
      <c r="I3099" s="32"/>
      <c r="J3099" s="68"/>
      <c r="K3099" s="68"/>
      <c r="L3099" s="68"/>
      <c r="M3099" s="68"/>
      <c r="N3099" s="68"/>
      <c r="O3099" s="68"/>
      <c r="P3099" s="32"/>
      <c r="Q3099" s="33"/>
      <c r="R3099" s="68"/>
      <c r="S3099" s="31"/>
      <c r="T3099" s="31"/>
      <c r="U3099" s="31"/>
      <c r="V3099" s="30"/>
      <c r="W3099" s="30"/>
    </row>
    <row r="3100" spans="1:23" hidden="1" x14ac:dyDescent="0.35">
      <c r="A3100" t="str">
        <f t="shared" si="48"/>
        <v/>
      </c>
      <c r="B3100" s="28"/>
      <c r="C3100" s="25"/>
      <c r="D3100" s="25"/>
      <c r="E3100" s="25"/>
      <c r="F3100" s="26"/>
      <c r="G3100" s="67"/>
      <c r="H3100" s="26"/>
      <c r="I3100" s="26"/>
      <c r="J3100" s="67"/>
      <c r="K3100" s="67"/>
      <c r="L3100" s="67"/>
      <c r="M3100" s="67"/>
      <c r="N3100" s="67"/>
      <c r="O3100" s="67"/>
      <c r="P3100" s="26"/>
      <c r="Q3100" s="27"/>
      <c r="R3100" s="67"/>
      <c r="S3100" s="25"/>
      <c r="T3100" s="25"/>
      <c r="U3100" s="25"/>
      <c r="V3100" s="24"/>
      <c r="W3100" s="24"/>
    </row>
    <row r="3101" spans="1:23" hidden="1" x14ac:dyDescent="0.35">
      <c r="A3101" t="str">
        <f t="shared" si="48"/>
        <v/>
      </c>
      <c r="B3101" s="34"/>
      <c r="C3101" s="31"/>
      <c r="D3101" s="31"/>
      <c r="E3101" s="31"/>
      <c r="F3101" s="32"/>
      <c r="G3101" s="68"/>
      <c r="H3101" s="32"/>
      <c r="I3101" s="32"/>
      <c r="J3101" s="68"/>
      <c r="K3101" s="68"/>
      <c r="L3101" s="68"/>
      <c r="M3101" s="68"/>
      <c r="N3101" s="68"/>
      <c r="O3101" s="68"/>
      <c r="P3101" s="32"/>
      <c r="Q3101" s="33"/>
      <c r="R3101" s="68"/>
      <c r="S3101" s="31"/>
      <c r="T3101" s="31"/>
      <c r="U3101" s="31"/>
      <c r="V3101" s="30"/>
      <c r="W3101" s="30"/>
    </row>
    <row r="3102" spans="1:23" hidden="1" x14ac:dyDescent="0.35">
      <c r="A3102" t="str">
        <f t="shared" si="48"/>
        <v/>
      </c>
      <c r="B3102" s="28"/>
      <c r="C3102" s="25"/>
      <c r="D3102" s="25"/>
      <c r="E3102" s="25"/>
      <c r="F3102" s="26"/>
      <c r="G3102" s="67"/>
      <c r="H3102" s="26"/>
      <c r="I3102" s="26"/>
      <c r="J3102" s="67"/>
      <c r="K3102" s="67"/>
      <c r="L3102" s="67"/>
      <c r="M3102" s="67"/>
      <c r="N3102" s="67"/>
      <c r="O3102" s="67"/>
      <c r="P3102" s="26"/>
      <c r="Q3102" s="27"/>
      <c r="R3102" s="67"/>
      <c r="S3102" s="25"/>
      <c r="T3102" s="25"/>
      <c r="U3102" s="25"/>
      <c r="V3102" s="24"/>
      <c r="W3102" s="24"/>
    </row>
    <row r="3103" spans="1:23" hidden="1" x14ac:dyDescent="0.35">
      <c r="A3103" t="str">
        <f t="shared" si="48"/>
        <v/>
      </c>
      <c r="B3103" s="34"/>
      <c r="C3103" s="31"/>
      <c r="D3103" s="31"/>
      <c r="E3103" s="31"/>
      <c r="F3103" s="32"/>
      <c r="G3103" s="68"/>
      <c r="H3103" s="32"/>
      <c r="I3103" s="32"/>
      <c r="J3103" s="68"/>
      <c r="K3103" s="68"/>
      <c r="L3103" s="68"/>
      <c r="M3103" s="68"/>
      <c r="N3103" s="68"/>
      <c r="O3103" s="68"/>
      <c r="P3103" s="32"/>
      <c r="Q3103" s="33"/>
      <c r="R3103" s="68"/>
      <c r="S3103" s="31"/>
      <c r="T3103" s="31"/>
      <c r="U3103" s="31"/>
      <c r="V3103" s="30"/>
      <c r="W3103" s="30"/>
    </row>
    <row r="3104" spans="1:23" hidden="1" x14ac:dyDescent="0.35">
      <c r="A3104" t="str">
        <f t="shared" si="48"/>
        <v/>
      </c>
      <c r="B3104" s="28"/>
      <c r="C3104" s="25"/>
      <c r="D3104" s="25"/>
      <c r="E3104" s="25"/>
      <c r="F3104" s="26"/>
      <c r="G3104" s="67"/>
      <c r="H3104" s="26"/>
      <c r="I3104" s="26"/>
      <c r="J3104" s="67"/>
      <c r="K3104" s="67"/>
      <c r="L3104" s="67"/>
      <c r="M3104" s="67"/>
      <c r="N3104" s="67"/>
      <c r="O3104" s="67"/>
      <c r="P3104" s="26"/>
      <c r="Q3104" s="27"/>
      <c r="R3104" s="67"/>
      <c r="S3104" s="25"/>
      <c r="T3104" s="25"/>
      <c r="U3104" s="25"/>
      <c r="V3104" s="24"/>
      <c r="W3104" s="24"/>
    </row>
    <row r="3105" spans="1:23" hidden="1" x14ac:dyDescent="0.35">
      <c r="A3105" t="str">
        <f t="shared" si="48"/>
        <v/>
      </c>
      <c r="B3105" s="34"/>
      <c r="C3105" s="31"/>
      <c r="D3105" s="31"/>
      <c r="E3105" s="31"/>
      <c r="F3105" s="32"/>
      <c r="G3105" s="68"/>
      <c r="H3105" s="32"/>
      <c r="I3105" s="32"/>
      <c r="J3105" s="68"/>
      <c r="K3105" s="68"/>
      <c r="L3105" s="68"/>
      <c r="M3105" s="68"/>
      <c r="N3105" s="68"/>
      <c r="O3105" s="68"/>
      <c r="P3105" s="32"/>
      <c r="Q3105" s="33"/>
      <c r="R3105" s="68"/>
      <c r="S3105" s="31"/>
      <c r="T3105" s="31"/>
      <c r="U3105" s="31"/>
      <c r="V3105" s="30"/>
      <c r="W3105" s="30"/>
    </row>
    <row r="3106" spans="1:23" hidden="1" x14ac:dyDescent="0.35">
      <c r="A3106" t="str">
        <f t="shared" si="48"/>
        <v/>
      </c>
      <c r="B3106" s="28"/>
      <c r="C3106" s="25"/>
      <c r="D3106" s="25"/>
      <c r="E3106" s="25"/>
      <c r="F3106" s="26"/>
      <c r="G3106" s="67"/>
      <c r="H3106" s="26"/>
      <c r="I3106" s="26"/>
      <c r="J3106" s="67"/>
      <c r="K3106" s="67"/>
      <c r="L3106" s="67"/>
      <c r="M3106" s="67"/>
      <c r="N3106" s="67"/>
      <c r="O3106" s="67"/>
      <c r="P3106" s="26"/>
      <c r="Q3106" s="27"/>
      <c r="R3106" s="67"/>
      <c r="S3106" s="25"/>
      <c r="T3106" s="25"/>
      <c r="U3106" s="25"/>
      <c r="V3106" s="24"/>
      <c r="W3106" s="24"/>
    </row>
    <row r="3107" spans="1:23" hidden="1" x14ac:dyDescent="0.35">
      <c r="A3107" t="str">
        <f t="shared" si="48"/>
        <v/>
      </c>
      <c r="B3107" s="34"/>
      <c r="C3107" s="31"/>
      <c r="D3107" s="31"/>
      <c r="E3107" s="31"/>
      <c r="F3107" s="32"/>
      <c r="G3107" s="68"/>
      <c r="H3107" s="32"/>
      <c r="I3107" s="32"/>
      <c r="J3107" s="68"/>
      <c r="K3107" s="68"/>
      <c r="L3107" s="68"/>
      <c r="M3107" s="68"/>
      <c r="N3107" s="68"/>
      <c r="O3107" s="68"/>
      <c r="P3107" s="32"/>
      <c r="Q3107" s="33"/>
      <c r="R3107" s="68"/>
      <c r="S3107" s="31"/>
      <c r="T3107" s="31"/>
      <c r="U3107" s="31"/>
      <c r="V3107" s="30"/>
      <c r="W3107" s="30"/>
    </row>
    <row r="3108" spans="1:23" hidden="1" x14ac:dyDescent="0.35">
      <c r="A3108" t="str">
        <f t="shared" si="48"/>
        <v/>
      </c>
      <c r="B3108" s="28"/>
      <c r="C3108" s="25"/>
      <c r="D3108" s="25"/>
      <c r="E3108" s="25"/>
      <c r="F3108" s="26"/>
      <c r="G3108" s="67"/>
      <c r="H3108" s="26"/>
      <c r="I3108" s="26"/>
      <c r="J3108" s="67"/>
      <c r="K3108" s="67"/>
      <c r="L3108" s="67"/>
      <c r="M3108" s="67"/>
      <c r="N3108" s="67"/>
      <c r="O3108" s="67"/>
      <c r="P3108" s="26"/>
      <c r="Q3108" s="27"/>
      <c r="R3108" s="67"/>
      <c r="S3108" s="25"/>
      <c r="T3108" s="25"/>
      <c r="U3108" s="25"/>
      <c r="V3108" s="24"/>
      <c r="W3108" s="24"/>
    </row>
    <row r="3109" spans="1:23" hidden="1" x14ac:dyDescent="0.35">
      <c r="A3109" t="str">
        <f t="shared" si="48"/>
        <v/>
      </c>
      <c r="B3109" s="34"/>
      <c r="C3109" s="31"/>
      <c r="D3109" s="31"/>
      <c r="E3109" s="31"/>
      <c r="F3109" s="32"/>
      <c r="G3109" s="68"/>
      <c r="H3109" s="32"/>
      <c r="I3109" s="32"/>
      <c r="J3109" s="68"/>
      <c r="K3109" s="68"/>
      <c r="L3109" s="68"/>
      <c r="M3109" s="68"/>
      <c r="N3109" s="68"/>
      <c r="O3109" s="68"/>
      <c r="P3109" s="32"/>
      <c r="Q3109" s="33"/>
      <c r="R3109" s="68"/>
      <c r="S3109" s="31"/>
      <c r="T3109" s="31"/>
      <c r="U3109" s="31"/>
      <c r="V3109" s="30"/>
      <c r="W3109" s="30"/>
    </row>
    <row r="3110" spans="1:23" hidden="1" x14ac:dyDescent="0.35">
      <c r="A3110" t="str">
        <f t="shared" si="48"/>
        <v/>
      </c>
      <c r="B3110" s="28"/>
      <c r="C3110" s="25"/>
      <c r="D3110" s="25"/>
      <c r="E3110" s="25"/>
      <c r="F3110" s="26"/>
      <c r="G3110" s="67"/>
      <c r="H3110" s="26"/>
      <c r="I3110" s="26"/>
      <c r="J3110" s="67"/>
      <c r="K3110" s="67"/>
      <c r="L3110" s="67"/>
      <c r="M3110" s="67"/>
      <c r="N3110" s="67"/>
      <c r="O3110" s="67"/>
      <c r="P3110" s="26"/>
      <c r="Q3110" s="27"/>
      <c r="R3110" s="67"/>
      <c r="S3110" s="25"/>
      <c r="T3110" s="25"/>
      <c r="U3110" s="25"/>
      <c r="V3110" s="24"/>
      <c r="W3110" s="24"/>
    </row>
    <row r="3111" spans="1:23" hidden="1" x14ac:dyDescent="0.35">
      <c r="A3111" t="str">
        <f t="shared" si="48"/>
        <v/>
      </c>
      <c r="B3111" s="34"/>
      <c r="C3111" s="31"/>
      <c r="D3111" s="31"/>
      <c r="E3111" s="31"/>
      <c r="F3111" s="32"/>
      <c r="G3111" s="68"/>
      <c r="H3111" s="32"/>
      <c r="I3111" s="32"/>
      <c r="J3111" s="68"/>
      <c r="K3111" s="68"/>
      <c r="L3111" s="68"/>
      <c r="M3111" s="68"/>
      <c r="N3111" s="68"/>
      <c r="O3111" s="68"/>
      <c r="P3111" s="32"/>
      <c r="Q3111" s="33"/>
      <c r="R3111" s="68"/>
      <c r="S3111" s="31"/>
      <c r="T3111" s="31"/>
      <c r="U3111" s="31"/>
      <c r="V3111" s="30"/>
      <c r="W3111" s="30"/>
    </row>
    <row r="3112" spans="1:23" hidden="1" x14ac:dyDescent="0.35">
      <c r="A3112" t="str">
        <f t="shared" si="48"/>
        <v/>
      </c>
      <c r="B3112" s="28"/>
      <c r="C3112" s="25"/>
      <c r="D3112" s="25"/>
      <c r="E3112" s="25"/>
      <c r="F3112" s="26"/>
      <c r="G3112" s="67"/>
      <c r="H3112" s="26"/>
      <c r="I3112" s="26"/>
      <c r="J3112" s="67"/>
      <c r="K3112" s="67"/>
      <c r="L3112" s="67"/>
      <c r="M3112" s="67"/>
      <c r="N3112" s="67"/>
      <c r="O3112" s="67"/>
      <c r="P3112" s="26"/>
      <c r="Q3112" s="27"/>
      <c r="R3112" s="67"/>
      <c r="S3112" s="25"/>
      <c r="T3112" s="25"/>
      <c r="U3112" s="25"/>
      <c r="V3112" s="24"/>
      <c r="W3112" s="24"/>
    </row>
    <row r="3113" spans="1:23" hidden="1" x14ac:dyDescent="0.35">
      <c r="A3113" t="str">
        <f t="shared" si="48"/>
        <v/>
      </c>
      <c r="B3113" s="34"/>
      <c r="C3113" s="31"/>
      <c r="D3113" s="31"/>
      <c r="E3113" s="31"/>
      <c r="F3113" s="32"/>
      <c r="G3113" s="68"/>
      <c r="H3113" s="32"/>
      <c r="I3113" s="32"/>
      <c r="J3113" s="68"/>
      <c r="K3113" s="68"/>
      <c r="L3113" s="68"/>
      <c r="M3113" s="68"/>
      <c r="N3113" s="68"/>
      <c r="O3113" s="68"/>
      <c r="P3113" s="32"/>
      <c r="Q3113" s="33"/>
      <c r="R3113" s="68"/>
      <c r="S3113" s="31"/>
      <c r="T3113" s="31"/>
      <c r="U3113" s="31"/>
      <c r="V3113" s="30"/>
      <c r="W3113" s="30"/>
    </row>
    <row r="3114" spans="1:23" hidden="1" x14ac:dyDescent="0.35">
      <c r="A3114" t="str">
        <f t="shared" si="48"/>
        <v/>
      </c>
      <c r="B3114" s="28"/>
      <c r="C3114" s="25"/>
      <c r="D3114" s="25"/>
      <c r="E3114" s="25"/>
      <c r="F3114" s="26"/>
      <c r="G3114" s="67"/>
      <c r="H3114" s="26"/>
      <c r="I3114" s="26"/>
      <c r="J3114" s="67"/>
      <c r="K3114" s="67"/>
      <c r="L3114" s="67"/>
      <c r="M3114" s="67"/>
      <c r="N3114" s="67"/>
      <c r="O3114" s="67"/>
      <c r="P3114" s="26"/>
      <c r="Q3114" s="27"/>
      <c r="R3114" s="67"/>
      <c r="S3114" s="25"/>
      <c r="T3114" s="25"/>
      <c r="U3114" s="25"/>
      <c r="V3114" s="24"/>
      <c r="W3114" s="24"/>
    </row>
    <row r="3115" spans="1:23" hidden="1" x14ac:dyDescent="0.35">
      <c r="A3115" t="str">
        <f t="shared" si="48"/>
        <v/>
      </c>
      <c r="B3115" s="34"/>
      <c r="C3115" s="31"/>
      <c r="D3115" s="31"/>
      <c r="E3115" s="31"/>
      <c r="F3115" s="32"/>
      <c r="G3115" s="68"/>
      <c r="H3115" s="32"/>
      <c r="I3115" s="32"/>
      <c r="J3115" s="68"/>
      <c r="K3115" s="68"/>
      <c r="L3115" s="68"/>
      <c r="M3115" s="68"/>
      <c r="N3115" s="68"/>
      <c r="O3115" s="68"/>
      <c r="P3115" s="32"/>
      <c r="Q3115" s="33"/>
      <c r="R3115" s="68"/>
      <c r="S3115" s="31"/>
      <c r="T3115" s="31"/>
      <c r="U3115" s="31"/>
      <c r="V3115" s="30"/>
      <c r="W3115" s="30"/>
    </row>
    <row r="3116" spans="1:23" hidden="1" x14ac:dyDescent="0.35">
      <c r="A3116" t="str">
        <f t="shared" si="48"/>
        <v/>
      </c>
      <c r="B3116" s="28"/>
      <c r="C3116" s="25"/>
      <c r="D3116" s="25"/>
      <c r="E3116" s="25"/>
      <c r="F3116" s="26"/>
      <c r="G3116" s="67"/>
      <c r="H3116" s="26"/>
      <c r="I3116" s="26"/>
      <c r="J3116" s="67"/>
      <c r="K3116" s="67"/>
      <c r="L3116" s="67"/>
      <c r="M3116" s="67"/>
      <c r="N3116" s="67"/>
      <c r="O3116" s="67"/>
      <c r="P3116" s="26"/>
      <c r="Q3116" s="27"/>
      <c r="R3116" s="67"/>
      <c r="S3116" s="25"/>
      <c r="T3116" s="25"/>
      <c r="U3116" s="25"/>
      <c r="V3116" s="24"/>
      <c r="W3116" s="24"/>
    </row>
    <row r="3117" spans="1:23" hidden="1" x14ac:dyDescent="0.35">
      <c r="A3117" t="str">
        <f t="shared" si="48"/>
        <v/>
      </c>
      <c r="B3117" s="34"/>
      <c r="C3117" s="31"/>
      <c r="D3117" s="31"/>
      <c r="E3117" s="31"/>
      <c r="F3117" s="32"/>
      <c r="G3117" s="68"/>
      <c r="H3117" s="32"/>
      <c r="I3117" s="32"/>
      <c r="J3117" s="68"/>
      <c r="K3117" s="68"/>
      <c r="L3117" s="68"/>
      <c r="M3117" s="68"/>
      <c r="N3117" s="68"/>
      <c r="O3117" s="68"/>
      <c r="P3117" s="32"/>
      <c r="Q3117" s="33"/>
      <c r="R3117" s="68"/>
      <c r="S3117" s="31"/>
      <c r="T3117" s="31"/>
      <c r="U3117" s="31"/>
      <c r="V3117" s="30"/>
      <c r="W3117" s="30"/>
    </row>
    <row r="3118" spans="1:23" hidden="1" x14ac:dyDescent="0.35">
      <c r="A3118" t="str">
        <f t="shared" si="48"/>
        <v/>
      </c>
      <c r="B3118" s="28"/>
      <c r="C3118" s="25"/>
      <c r="D3118" s="25"/>
      <c r="E3118" s="25"/>
      <c r="F3118" s="26"/>
      <c r="G3118" s="67"/>
      <c r="H3118" s="26"/>
      <c r="I3118" s="26"/>
      <c r="J3118" s="67"/>
      <c r="K3118" s="67"/>
      <c r="L3118" s="67"/>
      <c r="M3118" s="67"/>
      <c r="N3118" s="67"/>
      <c r="O3118" s="67"/>
      <c r="P3118" s="26"/>
      <c r="Q3118" s="27"/>
      <c r="R3118" s="67"/>
      <c r="S3118" s="25"/>
      <c r="T3118" s="25"/>
      <c r="U3118" s="25"/>
      <c r="V3118" s="24"/>
      <c r="W3118" s="24"/>
    </row>
    <row r="3119" spans="1:23" hidden="1" x14ac:dyDescent="0.35">
      <c r="A3119" t="str">
        <f t="shared" si="48"/>
        <v/>
      </c>
      <c r="B3119" s="34"/>
      <c r="C3119" s="31"/>
      <c r="D3119" s="31"/>
      <c r="E3119" s="31"/>
      <c r="F3119" s="32"/>
      <c r="G3119" s="68"/>
      <c r="H3119" s="32"/>
      <c r="I3119" s="32"/>
      <c r="J3119" s="68"/>
      <c r="K3119" s="68"/>
      <c r="L3119" s="68"/>
      <c r="M3119" s="68"/>
      <c r="N3119" s="68"/>
      <c r="O3119" s="68"/>
      <c r="P3119" s="32"/>
      <c r="Q3119" s="33"/>
      <c r="R3119" s="68"/>
      <c r="S3119" s="31"/>
      <c r="T3119" s="31"/>
      <c r="U3119" s="31"/>
      <c r="V3119" s="30"/>
      <c r="W3119" s="30"/>
    </row>
    <row r="3120" spans="1:23" hidden="1" x14ac:dyDescent="0.35">
      <c r="A3120" t="str">
        <f t="shared" si="48"/>
        <v/>
      </c>
      <c r="B3120" s="28"/>
      <c r="C3120" s="25"/>
      <c r="D3120" s="25"/>
      <c r="E3120" s="25"/>
      <c r="F3120" s="26"/>
      <c r="G3120" s="67"/>
      <c r="H3120" s="26"/>
      <c r="I3120" s="26"/>
      <c r="J3120" s="67"/>
      <c r="K3120" s="67"/>
      <c r="L3120" s="67"/>
      <c r="M3120" s="67"/>
      <c r="N3120" s="67"/>
      <c r="O3120" s="67"/>
      <c r="P3120" s="26"/>
      <c r="Q3120" s="27"/>
      <c r="R3120" s="67"/>
      <c r="S3120" s="25"/>
      <c r="T3120" s="25"/>
      <c r="U3120" s="25"/>
      <c r="V3120" s="24"/>
      <c r="W3120" s="24"/>
    </row>
    <row r="3121" spans="1:23" hidden="1" x14ac:dyDescent="0.35">
      <c r="A3121" t="str">
        <f t="shared" si="48"/>
        <v/>
      </c>
      <c r="B3121" s="34"/>
      <c r="C3121" s="31"/>
      <c r="D3121" s="31"/>
      <c r="E3121" s="31"/>
      <c r="F3121" s="32"/>
      <c r="G3121" s="68"/>
      <c r="H3121" s="32"/>
      <c r="I3121" s="32"/>
      <c r="J3121" s="68"/>
      <c r="K3121" s="68"/>
      <c r="L3121" s="68"/>
      <c r="M3121" s="68"/>
      <c r="N3121" s="68"/>
      <c r="O3121" s="68"/>
      <c r="P3121" s="32"/>
      <c r="Q3121" s="33"/>
      <c r="R3121" s="68"/>
      <c r="S3121" s="31"/>
      <c r="T3121" s="31"/>
      <c r="U3121" s="31"/>
      <c r="V3121" s="30"/>
      <c r="W3121" s="30"/>
    </row>
    <row r="3122" spans="1:23" hidden="1" x14ac:dyDescent="0.35">
      <c r="A3122" t="str">
        <f t="shared" si="48"/>
        <v/>
      </c>
      <c r="B3122" s="28"/>
      <c r="C3122" s="25"/>
      <c r="D3122" s="25"/>
      <c r="E3122" s="25"/>
      <c r="F3122" s="26"/>
      <c r="G3122" s="67"/>
      <c r="H3122" s="26"/>
      <c r="I3122" s="26"/>
      <c r="J3122" s="67"/>
      <c r="K3122" s="67"/>
      <c r="L3122" s="67"/>
      <c r="M3122" s="67"/>
      <c r="N3122" s="67"/>
      <c r="O3122" s="67"/>
      <c r="P3122" s="26"/>
      <c r="Q3122" s="27"/>
      <c r="R3122" s="67"/>
      <c r="S3122" s="25"/>
      <c r="T3122" s="25"/>
      <c r="U3122" s="25"/>
      <c r="V3122" s="24"/>
      <c r="W3122" s="24"/>
    </row>
    <row r="3123" spans="1:23" hidden="1" x14ac:dyDescent="0.35">
      <c r="A3123" t="str">
        <f t="shared" si="48"/>
        <v/>
      </c>
      <c r="B3123" s="34"/>
      <c r="C3123" s="31"/>
      <c r="D3123" s="31"/>
      <c r="E3123" s="31"/>
      <c r="F3123" s="32"/>
      <c r="G3123" s="68"/>
      <c r="H3123" s="32"/>
      <c r="I3123" s="32"/>
      <c r="J3123" s="68"/>
      <c r="K3123" s="68"/>
      <c r="L3123" s="68"/>
      <c r="M3123" s="68"/>
      <c r="N3123" s="68"/>
      <c r="O3123" s="68"/>
      <c r="P3123" s="32"/>
      <c r="Q3123" s="33"/>
      <c r="R3123" s="68"/>
      <c r="S3123" s="31"/>
      <c r="T3123" s="31"/>
      <c r="U3123" s="31"/>
      <c r="V3123" s="30"/>
      <c r="W3123" s="30"/>
    </row>
    <row r="3124" spans="1:23" hidden="1" x14ac:dyDescent="0.35">
      <c r="A3124" t="str">
        <f t="shared" si="48"/>
        <v/>
      </c>
      <c r="B3124" s="28"/>
      <c r="C3124" s="25"/>
      <c r="D3124" s="25"/>
      <c r="E3124" s="25"/>
      <c r="F3124" s="26"/>
      <c r="G3124" s="67"/>
      <c r="H3124" s="26"/>
      <c r="I3124" s="26"/>
      <c r="J3124" s="67"/>
      <c r="K3124" s="67"/>
      <c r="L3124" s="67"/>
      <c r="M3124" s="67"/>
      <c r="N3124" s="67"/>
      <c r="O3124" s="67"/>
      <c r="P3124" s="26"/>
      <c r="Q3124" s="27"/>
      <c r="R3124" s="67"/>
      <c r="S3124" s="25"/>
      <c r="T3124" s="25"/>
      <c r="U3124" s="25"/>
      <c r="V3124" s="24"/>
      <c r="W3124" s="24"/>
    </row>
    <row r="3125" spans="1:23" hidden="1" x14ac:dyDescent="0.35">
      <c r="A3125" t="str">
        <f t="shared" si="48"/>
        <v/>
      </c>
      <c r="B3125" s="34"/>
      <c r="C3125" s="31"/>
      <c r="D3125" s="31"/>
      <c r="E3125" s="31"/>
      <c r="F3125" s="32"/>
      <c r="G3125" s="68"/>
      <c r="H3125" s="32"/>
      <c r="I3125" s="32"/>
      <c r="J3125" s="68"/>
      <c r="K3125" s="68"/>
      <c r="L3125" s="68"/>
      <c r="M3125" s="68"/>
      <c r="N3125" s="68"/>
      <c r="O3125" s="68"/>
      <c r="P3125" s="32"/>
      <c r="Q3125" s="33"/>
      <c r="R3125" s="68"/>
      <c r="S3125" s="31"/>
      <c r="T3125" s="31"/>
      <c r="U3125" s="31"/>
      <c r="V3125" s="30"/>
      <c r="W3125" s="30"/>
    </row>
    <row r="3126" spans="1:23" hidden="1" x14ac:dyDescent="0.35">
      <c r="A3126" t="str">
        <f t="shared" si="48"/>
        <v/>
      </c>
      <c r="B3126" s="28"/>
      <c r="C3126" s="25"/>
      <c r="D3126" s="25"/>
      <c r="E3126" s="25"/>
      <c r="F3126" s="26"/>
      <c r="G3126" s="67"/>
      <c r="H3126" s="26"/>
      <c r="I3126" s="26"/>
      <c r="J3126" s="67"/>
      <c r="K3126" s="67"/>
      <c r="L3126" s="67"/>
      <c r="M3126" s="67"/>
      <c r="N3126" s="67"/>
      <c r="O3126" s="67"/>
      <c r="P3126" s="26"/>
      <c r="Q3126" s="27"/>
      <c r="R3126" s="67"/>
      <c r="S3126" s="25"/>
      <c r="T3126" s="25"/>
      <c r="U3126" s="25"/>
      <c r="V3126" s="24"/>
      <c r="W3126" s="24"/>
    </row>
    <row r="3127" spans="1:23" hidden="1" x14ac:dyDescent="0.35">
      <c r="A3127" t="str">
        <f t="shared" si="48"/>
        <v/>
      </c>
      <c r="B3127" s="34"/>
      <c r="C3127" s="31"/>
      <c r="D3127" s="31"/>
      <c r="E3127" s="31"/>
      <c r="F3127" s="32"/>
      <c r="G3127" s="68"/>
      <c r="H3127" s="32"/>
      <c r="I3127" s="32"/>
      <c r="J3127" s="68"/>
      <c r="K3127" s="68"/>
      <c r="L3127" s="68"/>
      <c r="M3127" s="68"/>
      <c r="N3127" s="68"/>
      <c r="O3127" s="68"/>
      <c r="P3127" s="32"/>
      <c r="Q3127" s="33"/>
      <c r="R3127" s="68"/>
      <c r="S3127" s="31"/>
      <c r="T3127" s="31"/>
      <c r="U3127" s="31"/>
      <c r="V3127" s="30"/>
      <c r="W3127" s="30"/>
    </row>
    <row r="3128" spans="1:23" hidden="1" x14ac:dyDescent="0.35">
      <c r="A3128" t="str">
        <f t="shared" si="48"/>
        <v/>
      </c>
      <c r="B3128" s="28"/>
      <c r="C3128" s="25"/>
      <c r="D3128" s="25"/>
      <c r="E3128" s="25"/>
      <c r="F3128" s="26"/>
      <c r="G3128" s="67"/>
      <c r="H3128" s="26"/>
      <c r="I3128" s="26"/>
      <c r="J3128" s="67"/>
      <c r="K3128" s="67"/>
      <c r="L3128" s="67"/>
      <c r="M3128" s="67"/>
      <c r="N3128" s="67"/>
      <c r="O3128" s="67"/>
      <c r="P3128" s="26"/>
      <c r="Q3128" s="27"/>
      <c r="R3128" s="67"/>
      <c r="S3128" s="25"/>
      <c r="T3128" s="25"/>
      <c r="U3128" s="25"/>
      <c r="V3128" s="24"/>
      <c r="W3128" s="24"/>
    </row>
    <row r="3129" spans="1:23" hidden="1" x14ac:dyDescent="0.35">
      <c r="A3129" t="str">
        <f t="shared" si="48"/>
        <v/>
      </c>
      <c r="B3129" s="34"/>
      <c r="C3129" s="31"/>
      <c r="D3129" s="31"/>
      <c r="E3129" s="31"/>
      <c r="F3129" s="32"/>
      <c r="G3129" s="68"/>
      <c r="H3129" s="32"/>
      <c r="I3129" s="32"/>
      <c r="J3129" s="68"/>
      <c r="K3129" s="68"/>
      <c r="L3129" s="68"/>
      <c r="M3129" s="68"/>
      <c r="N3129" s="68"/>
      <c r="O3129" s="68"/>
      <c r="P3129" s="32"/>
      <c r="Q3129" s="33"/>
      <c r="R3129" s="68"/>
      <c r="S3129" s="31"/>
      <c r="T3129" s="31"/>
      <c r="U3129" s="31"/>
      <c r="V3129" s="30"/>
      <c r="W3129" s="30"/>
    </row>
    <row r="3130" spans="1:23" hidden="1" x14ac:dyDescent="0.35">
      <c r="A3130" t="str">
        <f t="shared" si="48"/>
        <v/>
      </c>
      <c r="B3130" s="28"/>
      <c r="C3130" s="25"/>
      <c r="D3130" s="25"/>
      <c r="E3130" s="25"/>
      <c r="F3130" s="26"/>
      <c r="G3130" s="67"/>
      <c r="H3130" s="26"/>
      <c r="I3130" s="26"/>
      <c r="J3130" s="67"/>
      <c r="K3130" s="67"/>
      <c r="L3130" s="67"/>
      <c r="M3130" s="67"/>
      <c r="N3130" s="67"/>
      <c r="O3130" s="67"/>
      <c r="P3130" s="26"/>
      <c r="Q3130" s="27"/>
      <c r="R3130" s="67"/>
      <c r="S3130" s="25"/>
      <c r="T3130" s="25"/>
      <c r="U3130" s="25"/>
      <c r="V3130" s="24"/>
      <c r="W3130" s="24"/>
    </row>
    <row r="3131" spans="1:23" hidden="1" x14ac:dyDescent="0.35">
      <c r="A3131" t="str">
        <f t="shared" si="48"/>
        <v/>
      </c>
      <c r="B3131" s="34"/>
      <c r="C3131" s="31"/>
      <c r="D3131" s="31"/>
      <c r="E3131" s="31"/>
      <c r="F3131" s="32"/>
      <c r="G3131" s="68"/>
      <c r="H3131" s="32"/>
      <c r="I3131" s="32"/>
      <c r="J3131" s="68"/>
      <c r="K3131" s="68"/>
      <c r="L3131" s="68"/>
      <c r="M3131" s="68"/>
      <c r="N3131" s="68"/>
      <c r="O3131" s="68"/>
      <c r="P3131" s="32"/>
      <c r="Q3131" s="33"/>
      <c r="R3131" s="68"/>
      <c r="S3131" s="31"/>
      <c r="T3131" s="31"/>
      <c r="U3131" s="31"/>
      <c r="V3131" s="30"/>
      <c r="W3131" s="30"/>
    </row>
    <row r="3132" spans="1:23" hidden="1" x14ac:dyDescent="0.35">
      <c r="A3132" t="str">
        <f t="shared" si="48"/>
        <v/>
      </c>
      <c r="B3132" s="28"/>
      <c r="C3132" s="25"/>
      <c r="D3132" s="25"/>
      <c r="E3132" s="25"/>
      <c r="F3132" s="26"/>
      <c r="G3132" s="67"/>
      <c r="H3132" s="26"/>
      <c r="I3132" s="26"/>
      <c r="J3132" s="67"/>
      <c r="K3132" s="67"/>
      <c r="L3132" s="67"/>
      <c r="M3132" s="67"/>
      <c r="N3132" s="67"/>
      <c r="O3132" s="67"/>
      <c r="P3132" s="26"/>
      <c r="Q3132" s="27"/>
      <c r="R3132" s="67"/>
      <c r="S3132" s="25"/>
      <c r="T3132" s="25"/>
      <c r="U3132" s="25"/>
      <c r="V3132" s="24"/>
      <c r="W3132" s="24"/>
    </row>
    <row r="3133" spans="1:23" hidden="1" x14ac:dyDescent="0.35">
      <c r="A3133" t="str">
        <f t="shared" si="48"/>
        <v/>
      </c>
      <c r="B3133" s="34"/>
      <c r="C3133" s="31"/>
      <c r="D3133" s="31"/>
      <c r="E3133" s="31"/>
      <c r="F3133" s="32"/>
      <c r="G3133" s="68"/>
      <c r="H3133" s="32"/>
      <c r="I3133" s="32"/>
      <c r="J3133" s="68"/>
      <c r="K3133" s="68"/>
      <c r="L3133" s="68"/>
      <c r="M3133" s="68"/>
      <c r="N3133" s="68"/>
      <c r="O3133" s="68"/>
      <c r="P3133" s="32"/>
      <c r="Q3133" s="33"/>
      <c r="R3133" s="68"/>
      <c r="S3133" s="31"/>
      <c r="T3133" s="31"/>
      <c r="U3133" s="31"/>
      <c r="V3133" s="30"/>
      <c r="W3133" s="30"/>
    </row>
    <row r="3134" spans="1:23" hidden="1" x14ac:dyDescent="0.35">
      <c r="A3134" t="str">
        <f t="shared" si="48"/>
        <v/>
      </c>
      <c r="B3134" s="28"/>
      <c r="C3134" s="25"/>
      <c r="D3134" s="25"/>
      <c r="E3134" s="25"/>
      <c r="F3134" s="26"/>
      <c r="G3134" s="67"/>
      <c r="H3134" s="26"/>
      <c r="I3134" s="26"/>
      <c r="J3134" s="67"/>
      <c r="K3134" s="67"/>
      <c r="L3134" s="67"/>
      <c r="M3134" s="67"/>
      <c r="N3134" s="67"/>
      <c r="O3134" s="67"/>
      <c r="P3134" s="26"/>
      <c r="Q3134" s="27"/>
      <c r="R3134" s="67"/>
      <c r="S3134" s="25"/>
      <c r="T3134" s="25"/>
      <c r="U3134" s="25"/>
      <c r="V3134" s="24"/>
      <c r="W3134" s="24"/>
    </row>
    <row r="3135" spans="1:23" hidden="1" x14ac:dyDescent="0.35">
      <c r="A3135" t="str">
        <f t="shared" si="48"/>
        <v/>
      </c>
      <c r="B3135" s="34"/>
      <c r="C3135" s="31"/>
      <c r="D3135" s="31"/>
      <c r="E3135" s="31"/>
      <c r="F3135" s="32"/>
      <c r="G3135" s="68"/>
      <c r="H3135" s="32"/>
      <c r="I3135" s="32"/>
      <c r="J3135" s="68"/>
      <c r="K3135" s="68"/>
      <c r="L3135" s="68"/>
      <c r="M3135" s="68"/>
      <c r="N3135" s="68"/>
      <c r="O3135" s="68"/>
      <c r="P3135" s="32"/>
      <c r="Q3135" s="33"/>
      <c r="R3135" s="68"/>
      <c r="S3135" s="31"/>
      <c r="T3135" s="31"/>
      <c r="U3135" s="31"/>
      <c r="V3135" s="30"/>
      <c r="W3135" s="30"/>
    </row>
    <row r="3136" spans="1:23" hidden="1" x14ac:dyDescent="0.35">
      <c r="A3136" t="str">
        <f t="shared" si="48"/>
        <v/>
      </c>
      <c r="B3136" s="28"/>
      <c r="C3136" s="25"/>
      <c r="D3136" s="25"/>
      <c r="E3136" s="25"/>
      <c r="F3136" s="26"/>
      <c r="G3136" s="67"/>
      <c r="H3136" s="26"/>
      <c r="I3136" s="26"/>
      <c r="J3136" s="67"/>
      <c r="K3136" s="67"/>
      <c r="L3136" s="67"/>
      <c r="M3136" s="67"/>
      <c r="N3136" s="67"/>
      <c r="O3136" s="67"/>
      <c r="P3136" s="26"/>
      <c r="Q3136" s="27"/>
      <c r="R3136" s="67"/>
      <c r="S3136" s="25"/>
      <c r="T3136" s="25"/>
      <c r="U3136" s="25"/>
      <c r="V3136" s="24"/>
      <c r="W3136" s="24"/>
    </row>
    <row r="3137" spans="1:23" hidden="1" x14ac:dyDescent="0.35">
      <c r="A3137" t="str">
        <f t="shared" si="48"/>
        <v/>
      </c>
      <c r="B3137" s="34"/>
      <c r="C3137" s="31"/>
      <c r="D3137" s="31"/>
      <c r="E3137" s="31"/>
      <c r="F3137" s="32"/>
      <c r="G3137" s="68"/>
      <c r="H3137" s="32"/>
      <c r="I3137" s="32"/>
      <c r="J3137" s="68"/>
      <c r="K3137" s="68"/>
      <c r="L3137" s="68"/>
      <c r="M3137" s="68"/>
      <c r="N3137" s="68"/>
      <c r="O3137" s="68"/>
      <c r="P3137" s="32"/>
      <c r="Q3137" s="33"/>
      <c r="R3137" s="68"/>
      <c r="S3137" s="31"/>
      <c r="T3137" s="31"/>
      <c r="U3137" s="31"/>
      <c r="V3137" s="30"/>
      <c r="W3137" s="30"/>
    </row>
    <row r="3138" spans="1:23" hidden="1" x14ac:dyDescent="0.35">
      <c r="A3138" t="str">
        <f t="shared" si="48"/>
        <v/>
      </c>
      <c r="B3138" s="28"/>
      <c r="C3138" s="25"/>
      <c r="D3138" s="25"/>
      <c r="E3138" s="25"/>
      <c r="F3138" s="26"/>
      <c r="G3138" s="67"/>
      <c r="H3138" s="26"/>
      <c r="I3138" s="26"/>
      <c r="J3138" s="67"/>
      <c r="K3138" s="67"/>
      <c r="L3138" s="67"/>
      <c r="M3138" s="67"/>
      <c r="N3138" s="67"/>
      <c r="O3138" s="67"/>
      <c r="P3138" s="26"/>
      <c r="Q3138" s="27"/>
      <c r="R3138" s="67"/>
      <c r="S3138" s="25"/>
      <c r="T3138" s="25"/>
      <c r="U3138" s="25"/>
      <c r="V3138" s="24"/>
      <c r="W3138" s="24"/>
    </row>
    <row r="3139" spans="1:23" hidden="1" x14ac:dyDescent="0.35">
      <c r="A3139" t="str">
        <f t="shared" ref="A3139:A3202" si="49">B3139&amp;C3139</f>
        <v/>
      </c>
      <c r="B3139" s="34"/>
      <c r="C3139" s="31"/>
      <c r="D3139" s="31"/>
      <c r="E3139" s="31"/>
      <c r="F3139" s="32"/>
      <c r="G3139" s="68"/>
      <c r="H3139" s="32"/>
      <c r="I3139" s="32"/>
      <c r="J3139" s="68"/>
      <c r="K3139" s="68"/>
      <c r="L3139" s="68"/>
      <c r="M3139" s="68"/>
      <c r="N3139" s="68"/>
      <c r="O3139" s="68"/>
      <c r="P3139" s="32"/>
      <c r="Q3139" s="33"/>
      <c r="R3139" s="68"/>
      <c r="S3139" s="31"/>
      <c r="T3139" s="31"/>
      <c r="U3139" s="31"/>
      <c r="V3139" s="30"/>
      <c r="W3139" s="30"/>
    </row>
    <row r="3140" spans="1:23" hidden="1" x14ac:dyDescent="0.35">
      <c r="A3140" t="str">
        <f t="shared" si="49"/>
        <v/>
      </c>
      <c r="B3140" s="28"/>
      <c r="C3140" s="25"/>
      <c r="D3140" s="25"/>
      <c r="E3140" s="25"/>
      <c r="F3140" s="26"/>
      <c r="G3140" s="67"/>
      <c r="H3140" s="26"/>
      <c r="I3140" s="26"/>
      <c r="J3140" s="67"/>
      <c r="K3140" s="67"/>
      <c r="L3140" s="67"/>
      <c r="M3140" s="67"/>
      <c r="N3140" s="67"/>
      <c r="O3140" s="67"/>
      <c r="P3140" s="26"/>
      <c r="Q3140" s="27"/>
      <c r="R3140" s="67"/>
      <c r="S3140" s="25"/>
      <c r="T3140" s="25"/>
      <c r="U3140" s="25"/>
      <c r="V3140" s="24"/>
      <c r="W3140" s="24"/>
    </row>
    <row r="3141" spans="1:23" hidden="1" x14ac:dyDescent="0.35">
      <c r="A3141" t="str">
        <f t="shared" si="49"/>
        <v/>
      </c>
      <c r="B3141" s="34"/>
      <c r="C3141" s="31"/>
      <c r="D3141" s="31"/>
      <c r="E3141" s="31"/>
      <c r="F3141" s="32"/>
      <c r="G3141" s="68"/>
      <c r="H3141" s="32"/>
      <c r="I3141" s="32"/>
      <c r="J3141" s="68"/>
      <c r="K3141" s="68"/>
      <c r="L3141" s="68"/>
      <c r="M3141" s="68"/>
      <c r="N3141" s="68"/>
      <c r="O3141" s="68"/>
      <c r="P3141" s="32"/>
      <c r="Q3141" s="33"/>
      <c r="R3141" s="68"/>
      <c r="S3141" s="31"/>
      <c r="T3141" s="31"/>
      <c r="U3141" s="31"/>
      <c r="V3141" s="30"/>
      <c r="W3141" s="30"/>
    </row>
    <row r="3142" spans="1:23" hidden="1" x14ac:dyDescent="0.35">
      <c r="A3142" t="str">
        <f t="shared" si="49"/>
        <v/>
      </c>
      <c r="B3142" s="28"/>
      <c r="C3142" s="25"/>
      <c r="D3142" s="25"/>
      <c r="E3142" s="25"/>
      <c r="F3142" s="26"/>
      <c r="G3142" s="67"/>
      <c r="H3142" s="26"/>
      <c r="I3142" s="26"/>
      <c r="J3142" s="67"/>
      <c r="K3142" s="67"/>
      <c r="L3142" s="67"/>
      <c r="M3142" s="67"/>
      <c r="N3142" s="67"/>
      <c r="O3142" s="67"/>
      <c r="P3142" s="26"/>
      <c r="Q3142" s="27"/>
      <c r="R3142" s="67"/>
      <c r="S3142" s="25"/>
      <c r="T3142" s="25"/>
      <c r="U3142" s="25"/>
      <c r="V3142" s="24"/>
      <c r="W3142" s="24"/>
    </row>
    <row r="3143" spans="1:23" hidden="1" x14ac:dyDescent="0.35">
      <c r="A3143" t="str">
        <f t="shared" si="49"/>
        <v/>
      </c>
      <c r="B3143" s="34"/>
      <c r="C3143" s="31"/>
      <c r="D3143" s="31"/>
      <c r="E3143" s="31"/>
      <c r="F3143" s="32"/>
      <c r="G3143" s="68"/>
      <c r="H3143" s="32"/>
      <c r="I3143" s="32"/>
      <c r="J3143" s="68"/>
      <c r="K3143" s="68"/>
      <c r="L3143" s="68"/>
      <c r="M3143" s="68"/>
      <c r="N3143" s="68"/>
      <c r="O3143" s="68"/>
      <c r="P3143" s="32"/>
      <c r="Q3143" s="33"/>
      <c r="R3143" s="68"/>
      <c r="S3143" s="31"/>
      <c r="T3143" s="31"/>
      <c r="U3143" s="31"/>
      <c r="V3143" s="30"/>
      <c r="W3143" s="30"/>
    </row>
    <row r="3144" spans="1:23" hidden="1" x14ac:dyDescent="0.35">
      <c r="A3144" t="str">
        <f t="shared" si="49"/>
        <v/>
      </c>
      <c r="B3144" s="28"/>
      <c r="C3144" s="25"/>
      <c r="D3144" s="25"/>
      <c r="E3144" s="25"/>
      <c r="F3144" s="26"/>
      <c r="G3144" s="67"/>
      <c r="H3144" s="26"/>
      <c r="I3144" s="26"/>
      <c r="J3144" s="67"/>
      <c r="K3144" s="67"/>
      <c r="L3144" s="67"/>
      <c r="M3144" s="67"/>
      <c r="N3144" s="67"/>
      <c r="O3144" s="67"/>
      <c r="P3144" s="26"/>
      <c r="Q3144" s="27"/>
      <c r="R3144" s="67"/>
      <c r="S3144" s="25"/>
      <c r="T3144" s="25"/>
      <c r="U3144" s="25"/>
      <c r="V3144" s="24"/>
      <c r="W3144" s="24"/>
    </row>
    <row r="3145" spans="1:23" hidden="1" x14ac:dyDescent="0.35">
      <c r="A3145" t="str">
        <f t="shared" si="49"/>
        <v/>
      </c>
      <c r="B3145" s="34"/>
      <c r="C3145" s="31"/>
      <c r="D3145" s="31"/>
      <c r="E3145" s="31"/>
      <c r="F3145" s="32"/>
      <c r="G3145" s="68"/>
      <c r="H3145" s="32"/>
      <c r="I3145" s="32"/>
      <c r="J3145" s="68"/>
      <c r="K3145" s="68"/>
      <c r="L3145" s="68"/>
      <c r="M3145" s="68"/>
      <c r="N3145" s="68"/>
      <c r="O3145" s="68"/>
      <c r="P3145" s="32"/>
      <c r="Q3145" s="33"/>
      <c r="R3145" s="68"/>
      <c r="S3145" s="31"/>
      <c r="T3145" s="31"/>
      <c r="U3145" s="31"/>
      <c r="V3145" s="30"/>
      <c r="W3145" s="30"/>
    </row>
    <row r="3146" spans="1:23" hidden="1" x14ac:dyDescent="0.35">
      <c r="A3146" t="str">
        <f t="shared" si="49"/>
        <v/>
      </c>
      <c r="B3146" s="28"/>
      <c r="C3146" s="25"/>
      <c r="D3146" s="25"/>
      <c r="E3146" s="25"/>
      <c r="F3146" s="26"/>
      <c r="G3146" s="67"/>
      <c r="H3146" s="26"/>
      <c r="I3146" s="26"/>
      <c r="J3146" s="67"/>
      <c r="K3146" s="67"/>
      <c r="L3146" s="67"/>
      <c r="M3146" s="67"/>
      <c r="N3146" s="67"/>
      <c r="O3146" s="67"/>
      <c r="P3146" s="26"/>
      <c r="Q3146" s="27"/>
      <c r="R3146" s="67"/>
      <c r="S3146" s="25"/>
      <c r="T3146" s="25"/>
      <c r="U3146" s="25"/>
      <c r="V3146" s="24"/>
      <c r="W3146" s="24"/>
    </row>
    <row r="3147" spans="1:23" hidden="1" x14ac:dyDescent="0.35">
      <c r="A3147" t="str">
        <f t="shared" si="49"/>
        <v/>
      </c>
      <c r="B3147" s="34"/>
      <c r="C3147" s="31"/>
      <c r="D3147" s="31"/>
      <c r="E3147" s="31"/>
      <c r="F3147" s="32"/>
      <c r="G3147" s="68"/>
      <c r="H3147" s="32"/>
      <c r="I3147" s="32"/>
      <c r="J3147" s="68"/>
      <c r="K3147" s="68"/>
      <c r="L3147" s="68"/>
      <c r="M3147" s="68"/>
      <c r="N3147" s="68"/>
      <c r="O3147" s="68"/>
      <c r="P3147" s="32"/>
      <c r="Q3147" s="33"/>
      <c r="R3147" s="68"/>
      <c r="S3147" s="31"/>
      <c r="T3147" s="31"/>
      <c r="U3147" s="31"/>
      <c r="V3147" s="30"/>
      <c r="W3147" s="30"/>
    </row>
    <row r="3148" spans="1:23" hidden="1" x14ac:dyDescent="0.35">
      <c r="A3148" t="str">
        <f t="shared" si="49"/>
        <v/>
      </c>
      <c r="B3148" s="28"/>
      <c r="C3148" s="25"/>
      <c r="D3148" s="25"/>
      <c r="E3148" s="25"/>
      <c r="F3148" s="26"/>
      <c r="G3148" s="67"/>
      <c r="H3148" s="26"/>
      <c r="I3148" s="26"/>
      <c r="J3148" s="67"/>
      <c r="K3148" s="67"/>
      <c r="L3148" s="67"/>
      <c r="M3148" s="67"/>
      <c r="N3148" s="67"/>
      <c r="O3148" s="67"/>
      <c r="P3148" s="26"/>
      <c r="Q3148" s="27"/>
      <c r="R3148" s="67"/>
      <c r="S3148" s="25"/>
      <c r="T3148" s="25"/>
      <c r="U3148" s="25"/>
      <c r="V3148" s="24"/>
      <c r="W3148" s="24"/>
    </row>
    <row r="3149" spans="1:23" hidden="1" x14ac:dyDescent="0.35">
      <c r="A3149" t="str">
        <f t="shared" si="49"/>
        <v/>
      </c>
      <c r="B3149" s="34"/>
      <c r="C3149" s="31"/>
      <c r="D3149" s="31"/>
      <c r="E3149" s="31"/>
      <c r="F3149" s="32"/>
      <c r="G3149" s="68"/>
      <c r="H3149" s="32"/>
      <c r="I3149" s="32"/>
      <c r="J3149" s="68"/>
      <c r="K3149" s="68"/>
      <c r="L3149" s="68"/>
      <c r="M3149" s="68"/>
      <c r="N3149" s="68"/>
      <c r="O3149" s="68"/>
      <c r="P3149" s="32"/>
      <c r="Q3149" s="33"/>
      <c r="R3149" s="68"/>
      <c r="S3149" s="31"/>
      <c r="T3149" s="31"/>
      <c r="U3149" s="31"/>
      <c r="V3149" s="30"/>
      <c r="W3149" s="30"/>
    </row>
    <row r="3150" spans="1:23" hidden="1" x14ac:dyDescent="0.35">
      <c r="A3150" t="str">
        <f t="shared" si="49"/>
        <v/>
      </c>
      <c r="B3150" s="28"/>
      <c r="C3150" s="25"/>
      <c r="D3150" s="25"/>
      <c r="E3150" s="25"/>
      <c r="F3150" s="26"/>
      <c r="G3150" s="67"/>
      <c r="H3150" s="26"/>
      <c r="I3150" s="26"/>
      <c r="J3150" s="67"/>
      <c r="K3150" s="67"/>
      <c r="L3150" s="67"/>
      <c r="M3150" s="67"/>
      <c r="N3150" s="67"/>
      <c r="O3150" s="67"/>
      <c r="P3150" s="26"/>
      <c r="Q3150" s="27"/>
      <c r="R3150" s="67"/>
      <c r="S3150" s="25"/>
      <c r="T3150" s="25"/>
      <c r="U3150" s="25"/>
      <c r="V3150" s="24"/>
      <c r="W3150" s="24"/>
    </row>
    <row r="3151" spans="1:23" hidden="1" x14ac:dyDescent="0.35">
      <c r="A3151" t="str">
        <f t="shared" si="49"/>
        <v/>
      </c>
      <c r="B3151" s="34"/>
      <c r="C3151" s="31"/>
      <c r="D3151" s="31"/>
      <c r="E3151" s="31"/>
      <c r="F3151" s="32"/>
      <c r="G3151" s="68"/>
      <c r="H3151" s="32"/>
      <c r="I3151" s="32"/>
      <c r="J3151" s="68"/>
      <c r="K3151" s="68"/>
      <c r="L3151" s="68"/>
      <c r="M3151" s="68"/>
      <c r="N3151" s="68"/>
      <c r="O3151" s="68"/>
      <c r="P3151" s="32"/>
      <c r="Q3151" s="33"/>
      <c r="R3151" s="68"/>
      <c r="S3151" s="31"/>
      <c r="T3151" s="31"/>
      <c r="U3151" s="31"/>
      <c r="V3151" s="30"/>
      <c r="W3151" s="30"/>
    </row>
    <row r="3152" spans="1:23" hidden="1" x14ac:dyDescent="0.35">
      <c r="A3152" t="str">
        <f t="shared" si="49"/>
        <v/>
      </c>
      <c r="B3152" s="28"/>
      <c r="C3152" s="25"/>
      <c r="D3152" s="25"/>
      <c r="E3152" s="25"/>
      <c r="F3152" s="26"/>
      <c r="G3152" s="67"/>
      <c r="H3152" s="26"/>
      <c r="I3152" s="26"/>
      <c r="J3152" s="67"/>
      <c r="K3152" s="67"/>
      <c r="L3152" s="67"/>
      <c r="M3152" s="67"/>
      <c r="N3152" s="67"/>
      <c r="O3152" s="67"/>
      <c r="P3152" s="26"/>
      <c r="Q3152" s="27"/>
      <c r="R3152" s="67"/>
      <c r="S3152" s="25"/>
      <c r="T3152" s="25"/>
      <c r="U3152" s="25"/>
      <c r="V3152" s="24"/>
      <c r="W3152" s="24"/>
    </row>
    <row r="3153" spans="1:23" hidden="1" x14ac:dyDescent="0.35">
      <c r="A3153" t="str">
        <f t="shared" si="49"/>
        <v/>
      </c>
      <c r="B3153" s="34"/>
      <c r="C3153" s="31"/>
      <c r="D3153" s="31"/>
      <c r="E3153" s="31"/>
      <c r="F3153" s="32"/>
      <c r="G3153" s="68"/>
      <c r="H3153" s="32"/>
      <c r="I3153" s="32"/>
      <c r="J3153" s="68"/>
      <c r="K3153" s="68"/>
      <c r="L3153" s="68"/>
      <c r="M3153" s="68"/>
      <c r="N3153" s="68"/>
      <c r="O3153" s="68"/>
      <c r="P3153" s="32"/>
      <c r="Q3153" s="33"/>
      <c r="R3153" s="68"/>
      <c r="S3153" s="31"/>
      <c r="T3153" s="31"/>
      <c r="U3153" s="31"/>
      <c r="V3153" s="30"/>
      <c r="W3153" s="30"/>
    </row>
    <row r="3154" spans="1:23" hidden="1" x14ac:dyDescent="0.35">
      <c r="A3154" t="str">
        <f t="shared" si="49"/>
        <v/>
      </c>
      <c r="B3154" s="28"/>
      <c r="C3154" s="25"/>
      <c r="D3154" s="25"/>
      <c r="E3154" s="25"/>
      <c r="F3154" s="26"/>
      <c r="G3154" s="67"/>
      <c r="H3154" s="26"/>
      <c r="I3154" s="26"/>
      <c r="J3154" s="67"/>
      <c r="K3154" s="67"/>
      <c r="L3154" s="67"/>
      <c r="M3154" s="67"/>
      <c r="N3154" s="67"/>
      <c r="O3154" s="67"/>
      <c r="P3154" s="26"/>
      <c r="Q3154" s="27"/>
      <c r="R3154" s="67"/>
      <c r="S3154" s="25"/>
      <c r="T3154" s="25"/>
      <c r="U3154" s="25"/>
      <c r="V3154" s="24"/>
      <c r="W3154" s="24"/>
    </row>
    <row r="3155" spans="1:23" hidden="1" x14ac:dyDescent="0.35">
      <c r="A3155" t="str">
        <f t="shared" si="49"/>
        <v/>
      </c>
      <c r="B3155" s="34"/>
      <c r="C3155" s="31"/>
      <c r="D3155" s="31"/>
      <c r="E3155" s="31"/>
      <c r="F3155" s="32"/>
      <c r="G3155" s="68"/>
      <c r="H3155" s="32"/>
      <c r="I3155" s="32"/>
      <c r="J3155" s="68"/>
      <c r="K3155" s="68"/>
      <c r="L3155" s="68"/>
      <c r="M3155" s="68"/>
      <c r="N3155" s="68"/>
      <c r="O3155" s="68"/>
      <c r="P3155" s="32"/>
      <c r="Q3155" s="33"/>
      <c r="R3155" s="68"/>
      <c r="S3155" s="31"/>
      <c r="T3155" s="31"/>
      <c r="U3155" s="31"/>
      <c r="V3155" s="30"/>
      <c r="W3155" s="30"/>
    </row>
    <row r="3156" spans="1:23" hidden="1" x14ac:dyDescent="0.35">
      <c r="A3156" t="str">
        <f t="shared" si="49"/>
        <v/>
      </c>
      <c r="B3156" s="28"/>
      <c r="C3156" s="25"/>
      <c r="D3156" s="25"/>
      <c r="E3156" s="25"/>
      <c r="F3156" s="26"/>
      <c r="G3156" s="67"/>
      <c r="H3156" s="26"/>
      <c r="I3156" s="26"/>
      <c r="J3156" s="67"/>
      <c r="K3156" s="67"/>
      <c r="L3156" s="67"/>
      <c r="M3156" s="67"/>
      <c r="N3156" s="67"/>
      <c r="O3156" s="67"/>
      <c r="P3156" s="26"/>
      <c r="Q3156" s="27"/>
      <c r="R3156" s="67"/>
      <c r="S3156" s="25"/>
      <c r="T3156" s="25"/>
      <c r="U3156" s="25"/>
      <c r="V3156" s="24"/>
      <c r="W3156" s="24"/>
    </row>
    <row r="3157" spans="1:23" hidden="1" x14ac:dyDescent="0.35">
      <c r="A3157" t="str">
        <f t="shared" si="49"/>
        <v/>
      </c>
      <c r="B3157" s="34"/>
      <c r="C3157" s="31"/>
      <c r="D3157" s="31"/>
      <c r="E3157" s="31"/>
      <c r="F3157" s="32"/>
      <c r="G3157" s="68"/>
      <c r="H3157" s="32"/>
      <c r="I3157" s="32"/>
      <c r="J3157" s="68"/>
      <c r="K3157" s="68"/>
      <c r="L3157" s="68"/>
      <c r="M3157" s="68"/>
      <c r="N3157" s="68"/>
      <c r="O3157" s="68"/>
      <c r="P3157" s="32"/>
      <c r="Q3157" s="33"/>
      <c r="R3157" s="68"/>
      <c r="S3157" s="31"/>
      <c r="T3157" s="31"/>
      <c r="U3157" s="31"/>
      <c r="V3157" s="30"/>
      <c r="W3157" s="30"/>
    </row>
    <row r="3158" spans="1:23" hidden="1" x14ac:dyDescent="0.35">
      <c r="A3158" t="str">
        <f t="shared" si="49"/>
        <v/>
      </c>
      <c r="B3158" s="28"/>
      <c r="C3158" s="25"/>
      <c r="D3158" s="25"/>
      <c r="E3158" s="25"/>
      <c r="F3158" s="26"/>
      <c r="G3158" s="67"/>
      <c r="H3158" s="26"/>
      <c r="I3158" s="26"/>
      <c r="J3158" s="67"/>
      <c r="K3158" s="67"/>
      <c r="L3158" s="67"/>
      <c r="M3158" s="67"/>
      <c r="N3158" s="67"/>
      <c r="O3158" s="67"/>
      <c r="P3158" s="26"/>
      <c r="Q3158" s="27"/>
      <c r="R3158" s="67"/>
      <c r="S3158" s="25"/>
      <c r="T3158" s="25"/>
      <c r="U3158" s="25"/>
      <c r="V3158" s="24"/>
      <c r="W3158" s="24"/>
    </row>
    <row r="3159" spans="1:23" hidden="1" x14ac:dyDescent="0.35">
      <c r="A3159" t="str">
        <f t="shared" si="49"/>
        <v/>
      </c>
      <c r="B3159" s="34"/>
      <c r="C3159" s="31"/>
      <c r="D3159" s="31"/>
      <c r="E3159" s="31"/>
      <c r="F3159" s="32"/>
      <c r="G3159" s="68"/>
      <c r="H3159" s="32"/>
      <c r="I3159" s="32"/>
      <c r="J3159" s="68"/>
      <c r="K3159" s="68"/>
      <c r="L3159" s="68"/>
      <c r="M3159" s="68"/>
      <c r="N3159" s="68"/>
      <c r="O3159" s="68"/>
      <c r="P3159" s="32"/>
      <c r="Q3159" s="33"/>
      <c r="R3159" s="68"/>
      <c r="S3159" s="31"/>
      <c r="T3159" s="31"/>
      <c r="U3159" s="31"/>
      <c r="V3159" s="30"/>
      <c r="W3159" s="30"/>
    </row>
    <row r="3160" spans="1:23" hidden="1" x14ac:dyDescent="0.35">
      <c r="A3160" t="str">
        <f t="shared" si="49"/>
        <v/>
      </c>
      <c r="B3160" s="28"/>
      <c r="C3160" s="25"/>
      <c r="D3160" s="25"/>
      <c r="E3160" s="25"/>
      <c r="F3160" s="26"/>
      <c r="G3160" s="67"/>
      <c r="H3160" s="26"/>
      <c r="I3160" s="26"/>
      <c r="J3160" s="67"/>
      <c r="K3160" s="67"/>
      <c r="L3160" s="67"/>
      <c r="M3160" s="67"/>
      <c r="N3160" s="67"/>
      <c r="O3160" s="67"/>
      <c r="P3160" s="26"/>
      <c r="Q3160" s="27"/>
      <c r="R3160" s="67"/>
      <c r="S3160" s="25"/>
      <c r="T3160" s="25"/>
      <c r="U3160" s="25"/>
      <c r="V3160" s="24"/>
      <c r="W3160" s="24"/>
    </row>
    <row r="3161" spans="1:23" hidden="1" x14ac:dyDescent="0.35">
      <c r="A3161" t="str">
        <f t="shared" si="49"/>
        <v/>
      </c>
      <c r="B3161" s="34"/>
      <c r="C3161" s="31"/>
      <c r="D3161" s="31"/>
      <c r="E3161" s="31"/>
      <c r="F3161" s="32"/>
      <c r="G3161" s="68"/>
      <c r="H3161" s="32"/>
      <c r="I3161" s="32"/>
      <c r="J3161" s="68"/>
      <c r="K3161" s="68"/>
      <c r="L3161" s="68"/>
      <c r="M3161" s="68"/>
      <c r="N3161" s="68"/>
      <c r="O3161" s="68"/>
      <c r="P3161" s="32"/>
      <c r="Q3161" s="33"/>
      <c r="R3161" s="68"/>
      <c r="S3161" s="31"/>
      <c r="T3161" s="31"/>
      <c r="U3161" s="31"/>
      <c r="V3161" s="30"/>
      <c r="W3161" s="30"/>
    </row>
    <row r="3162" spans="1:23" hidden="1" x14ac:dyDescent="0.35">
      <c r="A3162" t="str">
        <f t="shared" si="49"/>
        <v/>
      </c>
      <c r="B3162" s="28"/>
      <c r="C3162" s="25"/>
      <c r="D3162" s="25"/>
      <c r="E3162" s="25"/>
      <c r="F3162" s="26"/>
      <c r="G3162" s="67"/>
      <c r="H3162" s="26"/>
      <c r="I3162" s="26"/>
      <c r="J3162" s="67"/>
      <c r="K3162" s="67"/>
      <c r="L3162" s="67"/>
      <c r="M3162" s="67"/>
      <c r="N3162" s="67"/>
      <c r="O3162" s="67"/>
      <c r="P3162" s="26"/>
      <c r="Q3162" s="27"/>
      <c r="R3162" s="67"/>
      <c r="S3162" s="25"/>
      <c r="T3162" s="25"/>
      <c r="U3162" s="25"/>
      <c r="V3162" s="24"/>
      <c r="W3162" s="24"/>
    </row>
    <row r="3163" spans="1:23" hidden="1" x14ac:dyDescent="0.35">
      <c r="A3163" t="str">
        <f t="shared" si="49"/>
        <v/>
      </c>
      <c r="B3163" s="34"/>
      <c r="C3163" s="31"/>
      <c r="D3163" s="31"/>
      <c r="E3163" s="31"/>
      <c r="F3163" s="32"/>
      <c r="G3163" s="68"/>
      <c r="H3163" s="32"/>
      <c r="I3163" s="32"/>
      <c r="J3163" s="68"/>
      <c r="K3163" s="68"/>
      <c r="L3163" s="68"/>
      <c r="M3163" s="68"/>
      <c r="N3163" s="68"/>
      <c r="O3163" s="68"/>
      <c r="P3163" s="32"/>
      <c r="Q3163" s="33"/>
      <c r="R3163" s="68"/>
      <c r="S3163" s="31"/>
      <c r="T3163" s="31"/>
      <c r="U3163" s="31"/>
      <c r="V3163" s="30"/>
      <c r="W3163" s="30"/>
    </row>
    <row r="3164" spans="1:23" hidden="1" x14ac:dyDescent="0.35">
      <c r="A3164" t="str">
        <f t="shared" si="49"/>
        <v/>
      </c>
      <c r="B3164" s="28"/>
      <c r="C3164" s="25"/>
      <c r="D3164" s="25"/>
      <c r="E3164" s="25"/>
      <c r="F3164" s="26"/>
      <c r="G3164" s="67"/>
      <c r="H3164" s="26"/>
      <c r="I3164" s="26"/>
      <c r="J3164" s="67"/>
      <c r="K3164" s="67"/>
      <c r="L3164" s="67"/>
      <c r="M3164" s="67"/>
      <c r="N3164" s="67"/>
      <c r="O3164" s="67"/>
      <c r="P3164" s="26"/>
      <c r="Q3164" s="27"/>
      <c r="R3164" s="67"/>
      <c r="S3164" s="25"/>
      <c r="T3164" s="25"/>
      <c r="U3164" s="25"/>
      <c r="V3164" s="24"/>
      <c r="W3164" s="24"/>
    </row>
    <row r="3165" spans="1:23" hidden="1" x14ac:dyDescent="0.35">
      <c r="A3165" t="str">
        <f t="shared" si="49"/>
        <v/>
      </c>
      <c r="B3165" s="34"/>
      <c r="C3165" s="31"/>
      <c r="D3165" s="31"/>
      <c r="E3165" s="31"/>
      <c r="F3165" s="32"/>
      <c r="G3165" s="68"/>
      <c r="H3165" s="32"/>
      <c r="I3165" s="32"/>
      <c r="J3165" s="68"/>
      <c r="K3165" s="68"/>
      <c r="L3165" s="68"/>
      <c r="M3165" s="68"/>
      <c r="N3165" s="68"/>
      <c r="O3165" s="68"/>
      <c r="P3165" s="32"/>
      <c r="Q3165" s="33"/>
      <c r="R3165" s="68"/>
      <c r="S3165" s="31"/>
      <c r="T3165" s="31"/>
      <c r="U3165" s="31"/>
      <c r="V3165" s="30"/>
      <c r="W3165" s="30"/>
    </row>
    <row r="3166" spans="1:23" hidden="1" x14ac:dyDescent="0.35">
      <c r="A3166" t="str">
        <f t="shared" si="49"/>
        <v/>
      </c>
      <c r="B3166" s="28"/>
      <c r="C3166" s="25"/>
      <c r="D3166" s="25"/>
      <c r="E3166" s="25"/>
      <c r="F3166" s="26"/>
      <c r="G3166" s="67"/>
      <c r="H3166" s="26"/>
      <c r="I3166" s="26"/>
      <c r="J3166" s="67"/>
      <c r="K3166" s="67"/>
      <c r="L3166" s="67"/>
      <c r="M3166" s="67"/>
      <c r="N3166" s="67"/>
      <c r="O3166" s="67"/>
      <c r="P3166" s="26"/>
      <c r="Q3166" s="27"/>
      <c r="R3166" s="67"/>
      <c r="S3166" s="25"/>
      <c r="T3166" s="25"/>
      <c r="U3166" s="25"/>
      <c r="V3166" s="24"/>
      <c r="W3166" s="24"/>
    </row>
    <row r="3167" spans="1:23" hidden="1" x14ac:dyDescent="0.35">
      <c r="A3167" t="str">
        <f t="shared" si="49"/>
        <v/>
      </c>
      <c r="B3167" s="34"/>
      <c r="C3167" s="31"/>
      <c r="D3167" s="31"/>
      <c r="E3167" s="31"/>
      <c r="F3167" s="32"/>
      <c r="G3167" s="68"/>
      <c r="H3167" s="32"/>
      <c r="I3167" s="32"/>
      <c r="J3167" s="68"/>
      <c r="K3167" s="68"/>
      <c r="L3167" s="68"/>
      <c r="M3167" s="68"/>
      <c r="N3167" s="68"/>
      <c r="O3167" s="68"/>
      <c r="P3167" s="32"/>
      <c r="Q3167" s="33"/>
      <c r="R3167" s="68"/>
      <c r="S3167" s="31"/>
      <c r="T3167" s="31"/>
      <c r="U3167" s="31"/>
      <c r="V3167" s="30"/>
      <c r="W3167" s="30"/>
    </row>
    <row r="3168" spans="1:23" hidden="1" x14ac:dyDescent="0.35">
      <c r="A3168" t="str">
        <f t="shared" si="49"/>
        <v/>
      </c>
      <c r="B3168" s="28"/>
      <c r="C3168" s="25"/>
      <c r="D3168" s="25"/>
      <c r="E3168" s="25"/>
      <c r="F3168" s="26"/>
      <c r="G3168" s="67"/>
      <c r="H3168" s="26"/>
      <c r="I3168" s="26"/>
      <c r="J3168" s="67"/>
      <c r="K3168" s="67"/>
      <c r="L3168" s="67"/>
      <c r="M3168" s="67"/>
      <c r="N3168" s="67"/>
      <c r="O3168" s="67"/>
      <c r="P3168" s="26"/>
      <c r="Q3168" s="27"/>
      <c r="R3168" s="67"/>
      <c r="S3168" s="25"/>
      <c r="T3168" s="25"/>
      <c r="U3168" s="25"/>
      <c r="V3168" s="24"/>
      <c r="W3168" s="24"/>
    </row>
    <row r="3169" spans="1:23" hidden="1" x14ac:dyDescent="0.35">
      <c r="A3169" t="str">
        <f t="shared" si="49"/>
        <v/>
      </c>
      <c r="B3169" s="34"/>
      <c r="C3169" s="31"/>
      <c r="D3169" s="31"/>
      <c r="E3169" s="31"/>
      <c r="F3169" s="32"/>
      <c r="G3169" s="68"/>
      <c r="H3169" s="32"/>
      <c r="I3169" s="32"/>
      <c r="J3169" s="68"/>
      <c r="K3169" s="68"/>
      <c r="L3169" s="68"/>
      <c r="M3169" s="68"/>
      <c r="N3169" s="68"/>
      <c r="O3169" s="68"/>
      <c r="P3169" s="32"/>
      <c r="Q3169" s="33"/>
      <c r="R3169" s="68"/>
      <c r="S3169" s="31"/>
      <c r="T3169" s="31"/>
      <c r="U3169" s="31"/>
      <c r="V3169" s="30"/>
      <c r="W3169" s="30"/>
    </row>
    <row r="3170" spans="1:23" hidden="1" x14ac:dyDescent="0.35">
      <c r="A3170" t="str">
        <f t="shared" si="49"/>
        <v/>
      </c>
      <c r="B3170" s="28"/>
      <c r="C3170" s="25"/>
      <c r="D3170" s="25"/>
      <c r="E3170" s="25"/>
      <c r="F3170" s="26"/>
      <c r="G3170" s="67"/>
      <c r="H3170" s="26"/>
      <c r="I3170" s="26"/>
      <c r="J3170" s="67"/>
      <c r="K3170" s="67"/>
      <c r="L3170" s="67"/>
      <c r="M3170" s="67"/>
      <c r="N3170" s="67"/>
      <c r="O3170" s="67"/>
      <c r="P3170" s="26"/>
      <c r="Q3170" s="27"/>
      <c r="R3170" s="67"/>
      <c r="S3170" s="25"/>
      <c r="T3170" s="25"/>
      <c r="U3170" s="25"/>
      <c r="V3170" s="24"/>
      <c r="W3170" s="24"/>
    </row>
    <row r="3171" spans="1:23" hidden="1" x14ac:dyDescent="0.35">
      <c r="A3171" t="str">
        <f t="shared" si="49"/>
        <v/>
      </c>
      <c r="B3171" s="34"/>
      <c r="C3171" s="31"/>
      <c r="D3171" s="31"/>
      <c r="E3171" s="31"/>
      <c r="F3171" s="32"/>
      <c r="G3171" s="68"/>
      <c r="H3171" s="32"/>
      <c r="I3171" s="32"/>
      <c r="J3171" s="68"/>
      <c r="K3171" s="68"/>
      <c r="L3171" s="68"/>
      <c r="M3171" s="68"/>
      <c r="N3171" s="68"/>
      <c r="O3171" s="68"/>
      <c r="P3171" s="32"/>
      <c r="Q3171" s="33"/>
      <c r="R3171" s="68"/>
      <c r="S3171" s="31"/>
      <c r="T3171" s="31"/>
      <c r="U3171" s="31"/>
      <c r="V3171" s="30"/>
      <c r="W3171" s="30"/>
    </row>
    <row r="3172" spans="1:23" hidden="1" x14ac:dyDescent="0.35">
      <c r="A3172" t="str">
        <f t="shared" si="49"/>
        <v/>
      </c>
      <c r="B3172" s="28"/>
      <c r="C3172" s="25"/>
      <c r="D3172" s="25"/>
      <c r="E3172" s="25"/>
      <c r="F3172" s="26"/>
      <c r="G3172" s="67"/>
      <c r="H3172" s="26"/>
      <c r="I3172" s="26"/>
      <c r="J3172" s="67"/>
      <c r="K3172" s="67"/>
      <c r="L3172" s="67"/>
      <c r="M3172" s="67"/>
      <c r="N3172" s="67"/>
      <c r="O3172" s="67"/>
      <c r="P3172" s="26"/>
      <c r="Q3172" s="27"/>
      <c r="R3172" s="67"/>
      <c r="S3172" s="25"/>
      <c r="T3172" s="25"/>
      <c r="U3172" s="25"/>
      <c r="V3172" s="24"/>
      <c r="W3172" s="24"/>
    </row>
    <row r="3173" spans="1:23" hidden="1" x14ac:dyDescent="0.35">
      <c r="A3173" t="str">
        <f t="shared" si="49"/>
        <v/>
      </c>
      <c r="B3173" s="34"/>
      <c r="C3173" s="31"/>
      <c r="D3173" s="31"/>
      <c r="E3173" s="31"/>
      <c r="F3173" s="32"/>
      <c r="G3173" s="68"/>
      <c r="H3173" s="32"/>
      <c r="I3173" s="32"/>
      <c r="J3173" s="68"/>
      <c r="K3173" s="68"/>
      <c r="L3173" s="68"/>
      <c r="M3173" s="68"/>
      <c r="N3173" s="68"/>
      <c r="O3173" s="68"/>
      <c r="P3173" s="32"/>
      <c r="Q3173" s="33"/>
      <c r="R3173" s="68"/>
      <c r="S3173" s="31"/>
      <c r="T3173" s="31"/>
      <c r="U3173" s="31"/>
      <c r="V3173" s="30"/>
      <c r="W3173" s="30"/>
    </row>
    <row r="3174" spans="1:23" hidden="1" x14ac:dyDescent="0.35">
      <c r="A3174" t="str">
        <f t="shared" si="49"/>
        <v/>
      </c>
      <c r="B3174" s="28"/>
      <c r="C3174" s="25"/>
      <c r="D3174" s="25"/>
      <c r="E3174" s="25"/>
      <c r="F3174" s="26"/>
      <c r="G3174" s="67"/>
      <c r="H3174" s="26"/>
      <c r="I3174" s="26"/>
      <c r="J3174" s="67"/>
      <c r="K3174" s="67"/>
      <c r="L3174" s="67"/>
      <c r="M3174" s="67"/>
      <c r="N3174" s="67"/>
      <c r="O3174" s="67"/>
      <c r="P3174" s="26"/>
      <c r="Q3174" s="27"/>
      <c r="R3174" s="67"/>
      <c r="S3174" s="25"/>
      <c r="T3174" s="25"/>
      <c r="U3174" s="25"/>
      <c r="V3174" s="24"/>
      <c r="W3174" s="24"/>
    </row>
    <row r="3175" spans="1:23" hidden="1" x14ac:dyDescent="0.35">
      <c r="A3175" t="str">
        <f t="shared" si="49"/>
        <v/>
      </c>
      <c r="B3175" s="34"/>
      <c r="C3175" s="31"/>
      <c r="D3175" s="31"/>
      <c r="E3175" s="31"/>
      <c r="F3175" s="32"/>
      <c r="G3175" s="68"/>
      <c r="H3175" s="32"/>
      <c r="I3175" s="32"/>
      <c r="J3175" s="68"/>
      <c r="K3175" s="68"/>
      <c r="L3175" s="68"/>
      <c r="M3175" s="68"/>
      <c r="N3175" s="68"/>
      <c r="O3175" s="68"/>
      <c r="P3175" s="32"/>
      <c r="Q3175" s="33"/>
      <c r="R3175" s="68"/>
      <c r="S3175" s="31"/>
      <c r="T3175" s="31"/>
      <c r="U3175" s="31"/>
      <c r="V3175" s="30"/>
      <c r="W3175" s="30"/>
    </row>
    <row r="3176" spans="1:23" hidden="1" x14ac:dyDescent="0.35">
      <c r="A3176" t="str">
        <f t="shared" si="49"/>
        <v/>
      </c>
      <c r="B3176" s="28"/>
      <c r="C3176" s="25"/>
      <c r="D3176" s="25"/>
      <c r="E3176" s="25"/>
      <c r="F3176" s="26"/>
      <c r="G3176" s="67"/>
      <c r="H3176" s="26"/>
      <c r="I3176" s="26"/>
      <c r="J3176" s="67"/>
      <c r="K3176" s="67"/>
      <c r="L3176" s="67"/>
      <c r="M3176" s="67"/>
      <c r="N3176" s="67"/>
      <c r="O3176" s="67"/>
      <c r="P3176" s="26"/>
      <c r="Q3176" s="27"/>
      <c r="R3176" s="67"/>
      <c r="S3176" s="25"/>
      <c r="T3176" s="25"/>
      <c r="U3176" s="25"/>
      <c r="V3176" s="24"/>
      <c r="W3176" s="24"/>
    </row>
    <row r="3177" spans="1:23" hidden="1" x14ac:dyDescent="0.35">
      <c r="A3177" t="str">
        <f t="shared" si="49"/>
        <v/>
      </c>
      <c r="B3177" s="34"/>
      <c r="C3177" s="31"/>
      <c r="D3177" s="31"/>
      <c r="E3177" s="31"/>
      <c r="F3177" s="32"/>
      <c r="G3177" s="68"/>
      <c r="H3177" s="32"/>
      <c r="I3177" s="32"/>
      <c r="J3177" s="68"/>
      <c r="K3177" s="68"/>
      <c r="L3177" s="68"/>
      <c r="M3177" s="68"/>
      <c r="N3177" s="68"/>
      <c r="O3177" s="68"/>
      <c r="P3177" s="32"/>
      <c r="Q3177" s="33"/>
      <c r="R3177" s="68"/>
      <c r="S3177" s="31"/>
      <c r="T3177" s="31"/>
      <c r="U3177" s="31"/>
      <c r="V3177" s="30"/>
      <c r="W3177" s="30"/>
    </row>
    <row r="3178" spans="1:23" hidden="1" x14ac:dyDescent="0.35">
      <c r="A3178" t="str">
        <f t="shared" si="49"/>
        <v/>
      </c>
      <c r="B3178" s="28"/>
      <c r="C3178" s="25"/>
      <c r="D3178" s="25"/>
      <c r="E3178" s="25"/>
      <c r="F3178" s="26"/>
      <c r="G3178" s="67"/>
      <c r="H3178" s="26"/>
      <c r="I3178" s="26"/>
      <c r="J3178" s="67"/>
      <c r="K3178" s="67"/>
      <c r="L3178" s="67"/>
      <c r="M3178" s="67"/>
      <c r="N3178" s="67"/>
      <c r="O3178" s="67"/>
      <c r="P3178" s="26"/>
      <c r="Q3178" s="27"/>
      <c r="R3178" s="67"/>
      <c r="S3178" s="25"/>
      <c r="T3178" s="25"/>
      <c r="U3178" s="25"/>
      <c r="V3178" s="24"/>
      <c r="W3178" s="24"/>
    </row>
    <row r="3179" spans="1:23" hidden="1" x14ac:dyDescent="0.35">
      <c r="A3179" t="str">
        <f t="shared" si="49"/>
        <v/>
      </c>
      <c r="B3179" s="34"/>
      <c r="C3179" s="31"/>
      <c r="D3179" s="31"/>
      <c r="E3179" s="31"/>
      <c r="F3179" s="32"/>
      <c r="G3179" s="68"/>
      <c r="H3179" s="32"/>
      <c r="I3179" s="32"/>
      <c r="J3179" s="68"/>
      <c r="K3179" s="68"/>
      <c r="L3179" s="68"/>
      <c r="M3179" s="68"/>
      <c r="N3179" s="68"/>
      <c r="O3179" s="68"/>
      <c r="P3179" s="32"/>
      <c r="Q3179" s="33"/>
      <c r="R3179" s="68"/>
      <c r="S3179" s="31"/>
      <c r="T3179" s="31"/>
      <c r="U3179" s="31"/>
      <c r="V3179" s="30"/>
      <c r="W3179" s="30"/>
    </row>
    <row r="3180" spans="1:23" hidden="1" x14ac:dyDescent="0.35">
      <c r="A3180" t="str">
        <f t="shared" si="49"/>
        <v/>
      </c>
      <c r="B3180" s="28"/>
      <c r="C3180" s="25"/>
      <c r="D3180" s="25"/>
      <c r="E3180" s="25"/>
      <c r="F3180" s="26"/>
      <c r="G3180" s="67"/>
      <c r="H3180" s="26"/>
      <c r="I3180" s="26"/>
      <c r="J3180" s="67"/>
      <c r="K3180" s="67"/>
      <c r="L3180" s="67"/>
      <c r="M3180" s="67"/>
      <c r="N3180" s="67"/>
      <c r="O3180" s="67"/>
      <c r="P3180" s="26"/>
      <c r="Q3180" s="27"/>
      <c r="R3180" s="67"/>
      <c r="S3180" s="25"/>
      <c r="T3180" s="25"/>
      <c r="U3180" s="25"/>
      <c r="V3180" s="24"/>
      <c r="W3180" s="24"/>
    </row>
    <row r="3181" spans="1:23" hidden="1" x14ac:dyDescent="0.35">
      <c r="A3181" t="str">
        <f t="shared" si="49"/>
        <v/>
      </c>
      <c r="B3181" s="34"/>
      <c r="C3181" s="31"/>
      <c r="D3181" s="31"/>
      <c r="E3181" s="31"/>
      <c r="F3181" s="32"/>
      <c r="G3181" s="68"/>
      <c r="H3181" s="32"/>
      <c r="I3181" s="32"/>
      <c r="J3181" s="68"/>
      <c r="K3181" s="68"/>
      <c r="L3181" s="68"/>
      <c r="M3181" s="68"/>
      <c r="N3181" s="68"/>
      <c r="O3181" s="68"/>
      <c r="P3181" s="32"/>
      <c r="Q3181" s="33"/>
      <c r="R3181" s="68"/>
      <c r="S3181" s="31"/>
      <c r="T3181" s="31"/>
      <c r="U3181" s="31"/>
      <c r="V3181" s="30"/>
      <c r="W3181" s="30"/>
    </row>
    <row r="3182" spans="1:23" hidden="1" x14ac:dyDescent="0.35">
      <c r="A3182" t="str">
        <f t="shared" si="49"/>
        <v/>
      </c>
      <c r="B3182" s="28"/>
      <c r="C3182" s="25"/>
      <c r="D3182" s="25"/>
      <c r="E3182" s="25"/>
      <c r="F3182" s="26"/>
      <c r="G3182" s="67"/>
      <c r="H3182" s="26"/>
      <c r="I3182" s="26"/>
      <c r="J3182" s="67"/>
      <c r="K3182" s="67"/>
      <c r="L3182" s="67"/>
      <c r="M3182" s="67"/>
      <c r="N3182" s="67"/>
      <c r="O3182" s="67"/>
      <c r="P3182" s="26"/>
      <c r="Q3182" s="27"/>
      <c r="R3182" s="67"/>
      <c r="S3182" s="25"/>
      <c r="T3182" s="25"/>
      <c r="U3182" s="25"/>
      <c r="V3182" s="24"/>
      <c r="W3182" s="24"/>
    </row>
    <row r="3183" spans="1:23" hidden="1" x14ac:dyDescent="0.35">
      <c r="A3183" t="str">
        <f t="shared" si="49"/>
        <v/>
      </c>
      <c r="B3183" s="34"/>
      <c r="C3183" s="31"/>
      <c r="D3183" s="31"/>
      <c r="E3183" s="31"/>
      <c r="F3183" s="32"/>
      <c r="G3183" s="68"/>
      <c r="H3183" s="32"/>
      <c r="I3183" s="32"/>
      <c r="J3183" s="68"/>
      <c r="K3183" s="68"/>
      <c r="L3183" s="68"/>
      <c r="M3183" s="68"/>
      <c r="N3183" s="68"/>
      <c r="O3183" s="68"/>
      <c r="P3183" s="32"/>
      <c r="Q3183" s="33"/>
      <c r="R3183" s="68"/>
      <c r="S3183" s="31"/>
      <c r="T3183" s="31"/>
      <c r="U3183" s="31"/>
      <c r="V3183" s="30"/>
      <c r="W3183" s="30"/>
    </row>
    <row r="3184" spans="1:23" hidden="1" x14ac:dyDescent="0.35">
      <c r="A3184" t="str">
        <f t="shared" si="49"/>
        <v/>
      </c>
      <c r="B3184" s="28"/>
      <c r="C3184" s="25"/>
      <c r="D3184" s="25"/>
      <c r="E3184" s="25"/>
      <c r="F3184" s="26"/>
      <c r="G3184" s="67"/>
      <c r="H3184" s="26"/>
      <c r="I3184" s="26"/>
      <c r="J3184" s="67"/>
      <c r="K3184" s="67"/>
      <c r="L3184" s="67"/>
      <c r="M3184" s="67"/>
      <c r="N3184" s="67"/>
      <c r="O3184" s="67"/>
      <c r="P3184" s="26"/>
      <c r="Q3184" s="27"/>
      <c r="R3184" s="67"/>
      <c r="S3184" s="25"/>
      <c r="T3184" s="25"/>
      <c r="U3184" s="25"/>
      <c r="V3184" s="24"/>
      <c r="W3184" s="24"/>
    </row>
    <row r="3185" spans="1:23" hidden="1" x14ac:dyDescent="0.35">
      <c r="A3185" t="str">
        <f t="shared" si="49"/>
        <v/>
      </c>
      <c r="B3185" s="34"/>
      <c r="C3185" s="31"/>
      <c r="D3185" s="31"/>
      <c r="E3185" s="31"/>
      <c r="F3185" s="32"/>
      <c r="G3185" s="68"/>
      <c r="H3185" s="32"/>
      <c r="I3185" s="32"/>
      <c r="J3185" s="68"/>
      <c r="K3185" s="68"/>
      <c r="L3185" s="68"/>
      <c r="M3185" s="68"/>
      <c r="N3185" s="68"/>
      <c r="O3185" s="68"/>
      <c r="P3185" s="32"/>
      <c r="Q3185" s="33"/>
      <c r="R3185" s="68"/>
      <c r="S3185" s="31"/>
      <c r="T3185" s="31"/>
      <c r="U3185" s="31"/>
      <c r="V3185" s="30"/>
      <c r="W3185" s="30"/>
    </row>
    <row r="3186" spans="1:23" hidden="1" x14ac:dyDescent="0.35">
      <c r="A3186" t="str">
        <f t="shared" si="49"/>
        <v/>
      </c>
      <c r="B3186" s="28"/>
      <c r="C3186" s="25"/>
      <c r="D3186" s="25"/>
      <c r="E3186" s="25"/>
      <c r="F3186" s="26"/>
      <c r="G3186" s="67"/>
      <c r="H3186" s="26"/>
      <c r="I3186" s="26"/>
      <c r="J3186" s="67"/>
      <c r="K3186" s="67"/>
      <c r="L3186" s="67"/>
      <c r="M3186" s="67"/>
      <c r="N3186" s="67"/>
      <c r="O3186" s="67"/>
      <c r="P3186" s="26"/>
      <c r="Q3186" s="27"/>
      <c r="R3186" s="67"/>
      <c r="S3186" s="25"/>
      <c r="T3186" s="25"/>
      <c r="U3186" s="25"/>
      <c r="V3186" s="24"/>
      <c r="W3186" s="24"/>
    </row>
    <row r="3187" spans="1:23" hidden="1" x14ac:dyDescent="0.35">
      <c r="A3187" t="str">
        <f t="shared" si="49"/>
        <v/>
      </c>
      <c r="B3187" s="34"/>
      <c r="C3187" s="31"/>
      <c r="D3187" s="31"/>
      <c r="E3187" s="31"/>
      <c r="F3187" s="32"/>
      <c r="G3187" s="68"/>
      <c r="H3187" s="32"/>
      <c r="I3187" s="32"/>
      <c r="J3187" s="68"/>
      <c r="K3187" s="68"/>
      <c r="L3187" s="68"/>
      <c r="M3187" s="68"/>
      <c r="N3187" s="68"/>
      <c r="O3187" s="68"/>
      <c r="P3187" s="32"/>
      <c r="Q3187" s="33"/>
      <c r="R3187" s="68"/>
      <c r="S3187" s="31"/>
      <c r="T3187" s="31"/>
      <c r="U3187" s="31"/>
      <c r="V3187" s="30"/>
      <c r="W3187" s="30"/>
    </row>
    <row r="3188" spans="1:23" hidden="1" x14ac:dyDescent="0.35">
      <c r="A3188" t="str">
        <f t="shared" si="49"/>
        <v/>
      </c>
      <c r="B3188" s="28"/>
      <c r="C3188" s="25"/>
      <c r="D3188" s="25"/>
      <c r="E3188" s="25"/>
      <c r="F3188" s="26"/>
      <c r="G3188" s="67"/>
      <c r="H3188" s="26"/>
      <c r="I3188" s="26"/>
      <c r="J3188" s="67"/>
      <c r="K3188" s="67"/>
      <c r="L3188" s="67"/>
      <c r="M3188" s="67"/>
      <c r="N3188" s="67"/>
      <c r="O3188" s="67"/>
      <c r="P3188" s="26"/>
      <c r="Q3188" s="27"/>
      <c r="R3188" s="67"/>
      <c r="S3188" s="25"/>
      <c r="T3188" s="25"/>
      <c r="U3188" s="25"/>
      <c r="V3188" s="24"/>
      <c r="W3188" s="24"/>
    </row>
    <row r="3189" spans="1:23" hidden="1" x14ac:dyDescent="0.35">
      <c r="A3189" t="str">
        <f t="shared" si="49"/>
        <v/>
      </c>
      <c r="B3189" s="34"/>
      <c r="C3189" s="31"/>
      <c r="D3189" s="31"/>
      <c r="E3189" s="31"/>
      <c r="F3189" s="32"/>
      <c r="G3189" s="68"/>
      <c r="H3189" s="32"/>
      <c r="I3189" s="32"/>
      <c r="J3189" s="68"/>
      <c r="K3189" s="68"/>
      <c r="L3189" s="68"/>
      <c r="M3189" s="68"/>
      <c r="N3189" s="68"/>
      <c r="O3189" s="68"/>
      <c r="P3189" s="32"/>
      <c r="Q3189" s="33"/>
      <c r="R3189" s="68"/>
      <c r="S3189" s="31"/>
      <c r="T3189" s="31"/>
      <c r="U3189" s="31"/>
      <c r="V3189" s="30"/>
      <c r="W3189" s="30"/>
    </row>
    <row r="3190" spans="1:23" hidden="1" x14ac:dyDescent="0.35">
      <c r="A3190" t="str">
        <f t="shared" si="49"/>
        <v/>
      </c>
      <c r="B3190" s="28"/>
      <c r="C3190" s="25"/>
      <c r="D3190" s="25"/>
      <c r="E3190" s="25"/>
      <c r="F3190" s="26"/>
      <c r="G3190" s="67"/>
      <c r="H3190" s="26"/>
      <c r="I3190" s="26"/>
      <c r="J3190" s="67"/>
      <c r="K3190" s="67"/>
      <c r="L3190" s="67"/>
      <c r="M3190" s="67"/>
      <c r="N3190" s="67"/>
      <c r="O3190" s="67"/>
      <c r="P3190" s="26"/>
      <c r="Q3190" s="27"/>
      <c r="R3190" s="67"/>
      <c r="S3190" s="25"/>
      <c r="T3190" s="25"/>
      <c r="U3190" s="25"/>
      <c r="V3190" s="24"/>
      <c r="W3190" s="24"/>
    </row>
    <row r="3191" spans="1:23" hidden="1" x14ac:dyDescent="0.35">
      <c r="A3191" t="str">
        <f t="shared" si="49"/>
        <v/>
      </c>
      <c r="B3191" s="34"/>
      <c r="C3191" s="31"/>
      <c r="D3191" s="31"/>
      <c r="E3191" s="31"/>
      <c r="F3191" s="32"/>
      <c r="G3191" s="68"/>
      <c r="H3191" s="32"/>
      <c r="I3191" s="32"/>
      <c r="J3191" s="68"/>
      <c r="K3191" s="68"/>
      <c r="L3191" s="68"/>
      <c r="M3191" s="68"/>
      <c r="N3191" s="68"/>
      <c r="O3191" s="68"/>
      <c r="P3191" s="32"/>
      <c r="Q3191" s="33"/>
      <c r="R3191" s="68"/>
      <c r="S3191" s="31"/>
      <c r="T3191" s="31"/>
      <c r="U3191" s="31"/>
      <c r="V3191" s="30"/>
      <c r="W3191" s="30"/>
    </row>
    <row r="3192" spans="1:23" hidden="1" x14ac:dyDescent="0.35">
      <c r="A3192" t="str">
        <f t="shared" si="49"/>
        <v/>
      </c>
      <c r="B3192" s="28"/>
      <c r="C3192" s="25"/>
      <c r="D3192" s="25"/>
      <c r="E3192" s="25"/>
      <c r="F3192" s="26"/>
      <c r="G3192" s="67"/>
      <c r="H3192" s="26"/>
      <c r="I3192" s="26"/>
      <c r="J3192" s="67"/>
      <c r="K3192" s="67"/>
      <c r="L3192" s="67"/>
      <c r="M3192" s="67"/>
      <c r="N3192" s="67"/>
      <c r="O3192" s="67"/>
      <c r="P3192" s="26"/>
      <c r="Q3192" s="27"/>
      <c r="R3192" s="67"/>
      <c r="S3192" s="25"/>
      <c r="T3192" s="25"/>
      <c r="U3192" s="25"/>
      <c r="V3192" s="24"/>
      <c r="W3192" s="24"/>
    </row>
    <row r="3193" spans="1:23" hidden="1" x14ac:dyDescent="0.35">
      <c r="A3193" t="str">
        <f t="shared" si="49"/>
        <v/>
      </c>
      <c r="B3193" s="34"/>
      <c r="C3193" s="31"/>
      <c r="D3193" s="31"/>
      <c r="E3193" s="31"/>
      <c r="F3193" s="32"/>
      <c r="G3193" s="68"/>
      <c r="H3193" s="32"/>
      <c r="I3193" s="32"/>
      <c r="J3193" s="68"/>
      <c r="K3193" s="68"/>
      <c r="L3193" s="68"/>
      <c r="M3193" s="68"/>
      <c r="N3193" s="68"/>
      <c r="O3193" s="68"/>
      <c r="P3193" s="32"/>
      <c r="Q3193" s="33"/>
      <c r="R3193" s="68"/>
      <c r="S3193" s="31"/>
      <c r="T3193" s="31"/>
      <c r="U3193" s="31"/>
      <c r="V3193" s="30"/>
      <c r="W3193" s="30"/>
    </row>
    <row r="3194" spans="1:23" hidden="1" x14ac:dyDescent="0.35">
      <c r="A3194" t="str">
        <f t="shared" si="49"/>
        <v/>
      </c>
      <c r="B3194" s="28"/>
      <c r="C3194" s="25"/>
      <c r="D3194" s="25"/>
      <c r="E3194" s="25"/>
      <c r="F3194" s="26"/>
      <c r="G3194" s="67"/>
      <c r="H3194" s="26"/>
      <c r="I3194" s="26"/>
      <c r="J3194" s="67"/>
      <c r="K3194" s="67"/>
      <c r="L3194" s="67"/>
      <c r="M3194" s="67"/>
      <c r="N3194" s="67"/>
      <c r="O3194" s="67"/>
      <c r="P3194" s="26"/>
      <c r="Q3194" s="27"/>
      <c r="R3194" s="67"/>
      <c r="S3194" s="25"/>
      <c r="T3194" s="25"/>
      <c r="U3194" s="25"/>
      <c r="V3194" s="24"/>
      <c r="W3194" s="24"/>
    </row>
    <row r="3195" spans="1:23" hidden="1" x14ac:dyDescent="0.35">
      <c r="A3195" t="str">
        <f t="shared" si="49"/>
        <v/>
      </c>
      <c r="B3195" s="34"/>
      <c r="C3195" s="31"/>
      <c r="D3195" s="31"/>
      <c r="E3195" s="31"/>
      <c r="F3195" s="32"/>
      <c r="G3195" s="68"/>
      <c r="H3195" s="32"/>
      <c r="I3195" s="32"/>
      <c r="J3195" s="68"/>
      <c r="K3195" s="68"/>
      <c r="L3195" s="68"/>
      <c r="M3195" s="68"/>
      <c r="N3195" s="68"/>
      <c r="O3195" s="68"/>
      <c r="P3195" s="32"/>
      <c r="Q3195" s="33"/>
      <c r="R3195" s="68"/>
      <c r="S3195" s="31"/>
      <c r="T3195" s="31"/>
      <c r="U3195" s="31"/>
      <c r="V3195" s="30"/>
      <c r="W3195" s="30"/>
    </row>
    <row r="3196" spans="1:23" hidden="1" x14ac:dyDescent="0.35">
      <c r="A3196" t="str">
        <f t="shared" si="49"/>
        <v/>
      </c>
      <c r="B3196" s="28"/>
      <c r="C3196" s="25"/>
      <c r="D3196" s="25"/>
      <c r="E3196" s="25"/>
      <c r="F3196" s="26"/>
      <c r="G3196" s="67"/>
      <c r="H3196" s="26"/>
      <c r="I3196" s="26"/>
      <c r="J3196" s="67"/>
      <c r="K3196" s="67"/>
      <c r="L3196" s="67"/>
      <c r="M3196" s="67"/>
      <c r="N3196" s="67"/>
      <c r="O3196" s="67"/>
      <c r="P3196" s="26"/>
      <c r="Q3196" s="27"/>
      <c r="R3196" s="67"/>
      <c r="S3196" s="25"/>
      <c r="T3196" s="25"/>
      <c r="U3196" s="25"/>
      <c r="V3196" s="24"/>
      <c r="W3196" s="24"/>
    </row>
    <row r="3197" spans="1:23" hidden="1" x14ac:dyDescent="0.35">
      <c r="A3197" t="str">
        <f t="shared" si="49"/>
        <v/>
      </c>
      <c r="B3197" s="34"/>
      <c r="C3197" s="31"/>
      <c r="D3197" s="31"/>
      <c r="E3197" s="31"/>
      <c r="F3197" s="32"/>
      <c r="G3197" s="68"/>
      <c r="H3197" s="32"/>
      <c r="I3197" s="32"/>
      <c r="J3197" s="68"/>
      <c r="K3197" s="68"/>
      <c r="L3197" s="68"/>
      <c r="M3197" s="68"/>
      <c r="N3197" s="68"/>
      <c r="O3197" s="68"/>
      <c r="P3197" s="32"/>
      <c r="Q3197" s="33"/>
      <c r="R3197" s="68"/>
      <c r="S3197" s="31"/>
      <c r="T3197" s="31"/>
      <c r="U3197" s="31"/>
      <c r="V3197" s="30"/>
      <c r="W3197" s="30"/>
    </row>
    <row r="3198" spans="1:23" hidden="1" x14ac:dyDescent="0.35">
      <c r="A3198" t="str">
        <f t="shared" si="49"/>
        <v/>
      </c>
      <c r="B3198" s="28"/>
      <c r="C3198" s="25"/>
      <c r="D3198" s="25"/>
      <c r="E3198" s="25"/>
      <c r="F3198" s="26"/>
      <c r="G3198" s="67"/>
      <c r="H3198" s="26"/>
      <c r="I3198" s="26"/>
      <c r="J3198" s="67"/>
      <c r="K3198" s="67"/>
      <c r="L3198" s="67"/>
      <c r="M3198" s="67"/>
      <c r="N3198" s="67"/>
      <c r="O3198" s="67"/>
      <c r="P3198" s="26"/>
      <c r="Q3198" s="27"/>
      <c r="R3198" s="67"/>
      <c r="S3198" s="25"/>
      <c r="T3198" s="25"/>
      <c r="U3198" s="25"/>
      <c r="V3198" s="24"/>
      <c r="W3198" s="24"/>
    </row>
    <row r="3199" spans="1:23" hidden="1" x14ac:dyDescent="0.35">
      <c r="A3199" t="str">
        <f t="shared" si="49"/>
        <v/>
      </c>
      <c r="B3199" s="34"/>
      <c r="C3199" s="31"/>
      <c r="D3199" s="31"/>
      <c r="E3199" s="31"/>
      <c r="F3199" s="32"/>
      <c r="G3199" s="68"/>
      <c r="H3199" s="32"/>
      <c r="I3199" s="32"/>
      <c r="J3199" s="68"/>
      <c r="K3199" s="68"/>
      <c r="L3199" s="68"/>
      <c r="M3199" s="68"/>
      <c r="N3199" s="68"/>
      <c r="O3199" s="68"/>
      <c r="P3199" s="32"/>
      <c r="Q3199" s="33"/>
      <c r="R3199" s="68"/>
      <c r="S3199" s="31"/>
      <c r="T3199" s="31"/>
      <c r="U3199" s="31"/>
      <c r="V3199" s="30"/>
      <c r="W3199" s="30"/>
    </row>
    <row r="3200" spans="1:23" hidden="1" x14ac:dyDescent="0.35">
      <c r="A3200" t="str">
        <f t="shared" si="49"/>
        <v/>
      </c>
      <c r="B3200" s="28"/>
      <c r="C3200" s="25"/>
      <c r="D3200" s="25"/>
      <c r="E3200" s="25"/>
      <c r="F3200" s="26"/>
      <c r="G3200" s="67"/>
      <c r="H3200" s="26"/>
      <c r="I3200" s="26"/>
      <c r="J3200" s="67"/>
      <c r="K3200" s="67"/>
      <c r="L3200" s="67"/>
      <c r="M3200" s="67"/>
      <c r="N3200" s="67"/>
      <c r="O3200" s="67"/>
      <c r="P3200" s="26"/>
      <c r="Q3200" s="27"/>
      <c r="R3200" s="67"/>
      <c r="S3200" s="25"/>
      <c r="T3200" s="25"/>
      <c r="U3200" s="25"/>
      <c r="V3200" s="24"/>
      <c r="W3200" s="24"/>
    </row>
    <row r="3201" spans="1:23" hidden="1" x14ac:dyDescent="0.35">
      <c r="A3201" t="str">
        <f t="shared" si="49"/>
        <v/>
      </c>
      <c r="B3201" s="34"/>
      <c r="C3201" s="31"/>
      <c r="D3201" s="31"/>
      <c r="E3201" s="31"/>
      <c r="F3201" s="32"/>
      <c r="G3201" s="68"/>
      <c r="H3201" s="32"/>
      <c r="I3201" s="32"/>
      <c r="J3201" s="68"/>
      <c r="K3201" s="68"/>
      <c r="L3201" s="68"/>
      <c r="M3201" s="68"/>
      <c r="N3201" s="68"/>
      <c r="O3201" s="68"/>
      <c r="P3201" s="32"/>
      <c r="Q3201" s="33"/>
      <c r="R3201" s="68"/>
      <c r="S3201" s="31"/>
      <c r="T3201" s="31"/>
      <c r="U3201" s="31"/>
      <c r="V3201" s="30"/>
      <c r="W3201" s="30"/>
    </row>
    <row r="3202" spans="1:23" hidden="1" x14ac:dyDescent="0.35">
      <c r="A3202" t="str">
        <f t="shared" si="49"/>
        <v/>
      </c>
      <c r="B3202" s="28"/>
      <c r="C3202" s="25"/>
      <c r="D3202" s="25"/>
      <c r="E3202" s="25"/>
      <c r="F3202" s="26"/>
      <c r="G3202" s="67"/>
      <c r="H3202" s="26"/>
      <c r="I3202" s="26"/>
      <c r="J3202" s="67"/>
      <c r="K3202" s="67"/>
      <c r="L3202" s="67"/>
      <c r="M3202" s="67"/>
      <c r="N3202" s="67"/>
      <c r="O3202" s="67"/>
      <c r="P3202" s="26"/>
      <c r="Q3202" s="27"/>
      <c r="R3202" s="67"/>
      <c r="S3202" s="25"/>
      <c r="T3202" s="25"/>
      <c r="U3202" s="25"/>
      <c r="V3202" s="24"/>
      <c r="W3202" s="24"/>
    </row>
    <row r="3203" spans="1:23" hidden="1" x14ac:dyDescent="0.35">
      <c r="A3203" t="str">
        <f t="shared" ref="A3203:A3266" si="50">B3203&amp;C3203</f>
        <v/>
      </c>
      <c r="B3203" s="34"/>
      <c r="C3203" s="31"/>
      <c r="D3203" s="31"/>
      <c r="E3203" s="31"/>
      <c r="F3203" s="32"/>
      <c r="G3203" s="68"/>
      <c r="H3203" s="32"/>
      <c r="I3203" s="32"/>
      <c r="J3203" s="68"/>
      <c r="K3203" s="68"/>
      <c r="L3203" s="68"/>
      <c r="M3203" s="68"/>
      <c r="N3203" s="68"/>
      <c r="O3203" s="68"/>
      <c r="P3203" s="32"/>
      <c r="Q3203" s="33"/>
      <c r="R3203" s="68"/>
      <c r="S3203" s="31"/>
      <c r="T3203" s="31"/>
      <c r="U3203" s="31"/>
      <c r="V3203" s="30"/>
      <c r="W3203" s="30"/>
    </row>
    <row r="3204" spans="1:23" hidden="1" x14ac:dyDescent="0.35">
      <c r="A3204" t="str">
        <f t="shared" si="50"/>
        <v/>
      </c>
      <c r="B3204" s="28"/>
      <c r="C3204" s="25"/>
      <c r="D3204" s="25"/>
      <c r="E3204" s="25"/>
      <c r="F3204" s="26"/>
      <c r="G3204" s="67"/>
      <c r="H3204" s="26"/>
      <c r="I3204" s="26"/>
      <c r="J3204" s="67"/>
      <c r="K3204" s="67"/>
      <c r="L3204" s="67"/>
      <c r="M3204" s="67"/>
      <c r="N3204" s="67"/>
      <c r="O3204" s="67"/>
      <c r="P3204" s="26"/>
      <c r="Q3204" s="27"/>
      <c r="R3204" s="67"/>
      <c r="S3204" s="25"/>
      <c r="T3204" s="25"/>
      <c r="U3204" s="25"/>
      <c r="V3204" s="24"/>
      <c r="W3204" s="24"/>
    </row>
    <row r="3205" spans="1:23" hidden="1" x14ac:dyDescent="0.35">
      <c r="A3205" t="str">
        <f t="shared" si="50"/>
        <v/>
      </c>
      <c r="B3205" s="34"/>
      <c r="C3205" s="31"/>
      <c r="D3205" s="31"/>
      <c r="E3205" s="31"/>
      <c r="F3205" s="32"/>
      <c r="G3205" s="68"/>
      <c r="H3205" s="32"/>
      <c r="I3205" s="32"/>
      <c r="J3205" s="68"/>
      <c r="K3205" s="68"/>
      <c r="L3205" s="68"/>
      <c r="M3205" s="68"/>
      <c r="N3205" s="68"/>
      <c r="O3205" s="68"/>
      <c r="P3205" s="32"/>
      <c r="Q3205" s="33"/>
      <c r="R3205" s="68"/>
      <c r="S3205" s="31"/>
      <c r="T3205" s="31"/>
      <c r="U3205" s="31"/>
      <c r="V3205" s="30"/>
      <c r="W3205" s="30"/>
    </row>
    <row r="3206" spans="1:23" hidden="1" x14ac:dyDescent="0.35">
      <c r="A3206" t="str">
        <f t="shared" si="50"/>
        <v/>
      </c>
      <c r="B3206" s="28"/>
      <c r="C3206" s="25"/>
      <c r="D3206" s="25"/>
      <c r="E3206" s="25"/>
      <c r="F3206" s="26"/>
      <c r="G3206" s="67"/>
      <c r="H3206" s="26"/>
      <c r="I3206" s="26"/>
      <c r="J3206" s="67"/>
      <c r="K3206" s="67"/>
      <c r="L3206" s="67"/>
      <c r="M3206" s="67"/>
      <c r="N3206" s="67"/>
      <c r="O3206" s="67"/>
      <c r="P3206" s="26"/>
      <c r="Q3206" s="27"/>
      <c r="R3206" s="67"/>
      <c r="S3206" s="25"/>
      <c r="T3206" s="25"/>
      <c r="U3206" s="25"/>
      <c r="V3206" s="24"/>
      <c r="W3206" s="24"/>
    </row>
    <row r="3207" spans="1:23" hidden="1" x14ac:dyDescent="0.35">
      <c r="A3207" t="str">
        <f t="shared" si="50"/>
        <v/>
      </c>
      <c r="B3207" s="34"/>
      <c r="C3207" s="31"/>
      <c r="D3207" s="31"/>
      <c r="E3207" s="31"/>
      <c r="F3207" s="32"/>
      <c r="G3207" s="68"/>
      <c r="H3207" s="32"/>
      <c r="I3207" s="32"/>
      <c r="J3207" s="68"/>
      <c r="K3207" s="68"/>
      <c r="L3207" s="68"/>
      <c r="M3207" s="68"/>
      <c r="N3207" s="68"/>
      <c r="O3207" s="68"/>
      <c r="P3207" s="32"/>
      <c r="Q3207" s="33"/>
      <c r="R3207" s="68"/>
      <c r="S3207" s="31"/>
      <c r="T3207" s="31"/>
      <c r="U3207" s="31"/>
      <c r="V3207" s="30"/>
      <c r="W3207" s="30"/>
    </row>
    <row r="3208" spans="1:23" hidden="1" x14ac:dyDescent="0.35">
      <c r="A3208" t="str">
        <f t="shared" si="50"/>
        <v/>
      </c>
      <c r="B3208" s="28"/>
      <c r="C3208" s="25"/>
      <c r="D3208" s="25"/>
      <c r="E3208" s="25"/>
      <c r="F3208" s="26"/>
      <c r="G3208" s="67"/>
      <c r="H3208" s="26"/>
      <c r="I3208" s="26"/>
      <c r="J3208" s="67"/>
      <c r="K3208" s="67"/>
      <c r="L3208" s="67"/>
      <c r="M3208" s="67"/>
      <c r="N3208" s="67"/>
      <c r="O3208" s="67"/>
      <c r="P3208" s="26"/>
      <c r="Q3208" s="27"/>
      <c r="R3208" s="67"/>
      <c r="S3208" s="25"/>
      <c r="T3208" s="25"/>
      <c r="U3208" s="25"/>
      <c r="V3208" s="24"/>
      <c r="W3208" s="24"/>
    </row>
    <row r="3209" spans="1:23" hidden="1" x14ac:dyDescent="0.35">
      <c r="A3209" t="str">
        <f t="shared" si="50"/>
        <v/>
      </c>
      <c r="B3209" s="34"/>
      <c r="C3209" s="31"/>
      <c r="D3209" s="31"/>
      <c r="E3209" s="31"/>
      <c r="F3209" s="32"/>
      <c r="G3209" s="68"/>
      <c r="H3209" s="32"/>
      <c r="I3209" s="32"/>
      <c r="J3209" s="68"/>
      <c r="K3209" s="68"/>
      <c r="L3209" s="68"/>
      <c r="M3209" s="68"/>
      <c r="N3209" s="68"/>
      <c r="O3209" s="68"/>
      <c r="P3209" s="32"/>
      <c r="Q3209" s="33"/>
      <c r="R3209" s="68"/>
      <c r="S3209" s="31"/>
      <c r="T3209" s="31"/>
      <c r="U3209" s="31"/>
      <c r="V3209" s="30"/>
      <c r="W3209" s="30"/>
    </row>
    <row r="3210" spans="1:23" hidden="1" x14ac:dyDescent="0.35">
      <c r="A3210" t="str">
        <f t="shared" si="50"/>
        <v/>
      </c>
      <c r="B3210" s="28"/>
      <c r="C3210" s="25"/>
      <c r="D3210" s="25"/>
      <c r="E3210" s="25"/>
      <c r="F3210" s="26"/>
      <c r="G3210" s="67"/>
      <c r="H3210" s="26"/>
      <c r="I3210" s="26"/>
      <c r="J3210" s="67"/>
      <c r="K3210" s="67"/>
      <c r="L3210" s="67"/>
      <c r="M3210" s="67"/>
      <c r="N3210" s="67"/>
      <c r="O3210" s="67"/>
      <c r="P3210" s="26"/>
      <c r="Q3210" s="27"/>
      <c r="R3210" s="67"/>
      <c r="S3210" s="25"/>
      <c r="T3210" s="25"/>
      <c r="U3210" s="25"/>
      <c r="V3210" s="24"/>
      <c r="W3210" s="24"/>
    </row>
    <row r="3211" spans="1:23" hidden="1" x14ac:dyDescent="0.35">
      <c r="A3211" t="str">
        <f t="shared" si="50"/>
        <v/>
      </c>
      <c r="B3211" s="34"/>
      <c r="C3211" s="31"/>
      <c r="D3211" s="31"/>
      <c r="E3211" s="31"/>
      <c r="F3211" s="32"/>
      <c r="G3211" s="68"/>
      <c r="H3211" s="32"/>
      <c r="I3211" s="32"/>
      <c r="J3211" s="68"/>
      <c r="K3211" s="68"/>
      <c r="L3211" s="68"/>
      <c r="M3211" s="68"/>
      <c r="N3211" s="68"/>
      <c r="O3211" s="68"/>
      <c r="P3211" s="32"/>
      <c r="Q3211" s="33"/>
      <c r="R3211" s="68"/>
      <c r="S3211" s="31"/>
      <c r="T3211" s="31"/>
      <c r="U3211" s="31"/>
      <c r="V3211" s="30"/>
      <c r="W3211" s="30"/>
    </row>
    <row r="3212" spans="1:23" hidden="1" x14ac:dyDescent="0.35">
      <c r="A3212" t="str">
        <f t="shared" si="50"/>
        <v/>
      </c>
      <c r="B3212" s="28"/>
      <c r="C3212" s="25"/>
      <c r="D3212" s="25"/>
      <c r="E3212" s="25"/>
      <c r="F3212" s="26"/>
      <c r="G3212" s="67"/>
      <c r="H3212" s="26"/>
      <c r="I3212" s="26"/>
      <c r="J3212" s="67"/>
      <c r="K3212" s="67"/>
      <c r="L3212" s="67"/>
      <c r="M3212" s="67"/>
      <c r="N3212" s="67"/>
      <c r="O3212" s="67"/>
      <c r="P3212" s="26"/>
      <c r="Q3212" s="27"/>
      <c r="R3212" s="67"/>
      <c r="S3212" s="25"/>
      <c r="T3212" s="25"/>
      <c r="U3212" s="25"/>
      <c r="V3212" s="24"/>
      <c r="W3212" s="24"/>
    </row>
    <row r="3213" spans="1:23" hidden="1" x14ac:dyDescent="0.35">
      <c r="A3213" t="str">
        <f t="shared" si="50"/>
        <v/>
      </c>
      <c r="B3213" s="34"/>
      <c r="C3213" s="31"/>
      <c r="D3213" s="31"/>
      <c r="E3213" s="31"/>
      <c r="F3213" s="32"/>
      <c r="G3213" s="68"/>
      <c r="H3213" s="32"/>
      <c r="I3213" s="32"/>
      <c r="J3213" s="68"/>
      <c r="K3213" s="68"/>
      <c r="L3213" s="68"/>
      <c r="M3213" s="68"/>
      <c r="N3213" s="68"/>
      <c r="O3213" s="68"/>
      <c r="P3213" s="32"/>
      <c r="Q3213" s="33"/>
      <c r="R3213" s="68"/>
      <c r="S3213" s="31"/>
      <c r="T3213" s="31"/>
      <c r="U3213" s="31"/>
      <c r="V3213" s="30"/>
      <c r="W3213" s="30"/>
    </row>
    <row r="3214" spans="1:23" hidden="1" x14ac:dyDescent="0.35">
      <c r="A3214" t="str">
        <f t="shared" si="50"/>
        <v/>
      </c>
      <c r="B3214" s="28"/>
      <c r="C3214" s="25"/>
      <c r="D3214" s="25"/>
      <c r="E3214" s="25"/>
      <c r="F3214" s="26"/>
      <c r="G3214" s="67"/>
      <c r="H3214" s="26"/>
      <c r="I3214" s="26"/>
      <c r="J3214" s="67"/>
      <c r="K3214" s="67"/>
      <c r="L3214" s="67"/>
      <c r="M3214" s="67"/>
      <c r="N3214" s="67"/>
      <c r="O3214" s="67"/>
      <c r="P3214" s="26"/>
      <c r="Q3214" s="27"/>
      <c r="R3214" s="67"/>
      <c r="S3214" s="25"/>
      <c r="T3214" s="25"/>
      <c r="U3214" s="25"/>
      <c r="V3214" s="24"/>
      <c r="W3214" s="24"/>
    </row>
    <row r="3215" spans="1:23" hidden="1" x14ac:dyDescent="0.35">
      <c r="A3215" t="str">
        <f t="shared" si="50"/>
        <v/>
      </c>
      <c r="B3215" s="34"/>
      <c r="C3215" s="31"/>
      <c r="D3215" s="31"/>
      <c r="E3215" s="31"/>
      <c r="F3215" s="32"/>
      <c r="G3215" s="68"/>
      <c r="H3215" s="32"/>
      <c r="I3215" s="32"/>
      <c r="J3215" s="68"/>
      <c r="K3215" s="68"/>
      <c r="L3215" s="68"/>
      <c r="M3215" s="68"/>
      <c r="N3215" s="68"/>
      <c r="O3215" s="68"/>
      <c r="P3215" s="32"/>
      <c r="Q3215" s="33"/>
      <c r="R3215" s="68"/>
      <c r="S3215" s="31"/>
      <c r="T3215" s="31"/>
      <c r="U3215" s="31"/>
      <c r="V3215" s="30"/>
      <c r="W3215" s="30"/>
    </row>
    <row r="3216" spans="1:23" hidden="1" x14ac:dyDescent="0.35">
      <c r="A3216" t="str">
        <f t="shared" si="50"/>
        <v/>
      </c>
      <c r="B3216" s="28"/>
      <c r="C3216" s="25"/>
      <c r="D3216" s="25"/>
      <c r="E3216" s="25"/>
      <c r="F3216" s="26"/>
      <c r="G3216" s="67"/>
      <c r="H3216" s="26"/>
      <c r="I3216" s="26"/>
      <c r="J3216" s="67"/>
      <c r="K3216" s="67"/>
      <c r="L3216" s="67"/>
      <c r="M3216" s="67"/>
      <c r="N3216" s="67"/>
      <c r="O3216" s="67"/>
      <c r="P3216" s="26"/>
      <c r="Q3216" s="27"/>
      <c r="R3216" s="67"/>
      <c r="S3216" s="25"/>
      <c r="T3216" s="25"/>
      <c r="U3216" s="25"/>
      <c r="V3216" s="24"/>
      <c r="W3216" s="24"/>
    </row>
    <row r="3217" spans="1:23" hidden="1" x14ac:dyDescent="0.35">
      <c r="A3217" t="str">
        <f t="shared" si="50"/>
        <v/>
      </c>
      <c r="B3217" s="34"/>
      <c r="C3217" s="31"/>
      <c r="D3217" s="31"/>
      <c r="E3217" s="31"/>
      <c r="F3217" s="32"/>
      <c r="G3217" s="68"/>
      <c r="H3217" s="32"/>
      <c r="I3217" s="32"/>
      <c r="J3217" s="68"/>
      <c r="K3217" s="68"/>
      <c r="L3217" s="68"/>
      <c r="M3217" s="68"/>
      <c r="N3217" s="68"/>
      <c r="O3217" s="68"/>
      <c r="P3217" s="32"/>
      <c r="Q3217" s="33"/>
      <c r="R3217" s="68"/>
      <c r="S3217" s="31"/>
      <c r="T3217" s="31"/>
      <c r="U3217" s="31"/>
      <c r="V3217" s="30"/>
      <c r="W3217" s="30"/>
    </row>
    <row r="3218" spans="1:23" hidden="1" x14ac:dyDescent="0.35">
      <c r="A3218" t="str">
        <f t="shared" si="50"/>
        <v/>
      </c>
      <c r="B3218" s="28"/>
      <c r="C3218" s="25"/>
      <c r="D3218" s="25"/>
      <c r="E3218" s="25"/>
      <c r="F3218" s="26"/>
      <c r="G3218" s="67"/>
      <c r="H3218" s="26"/>
      <c r="I3218" s="26"/>
      <c r="J3218" s="67"/>
      <c r="K3218" s="67"/>
      <c r="L3218" s="67"/>
      <c r="M3218" s="67"/>
      <c r="N3218" s="67"/>
      <c r="O3218" s="67"/>
      <c r="P3218" s="26"/>
      <c r="Q3218" s="27"/>
      <c r="R3218" s="67"/>
      <c r="S3218" s="25"/>
      <c r="T3218" s="25"/>
      <c r="U3218" s="25"/>
      <c r="V3218" s="24"/>
      <c r="W3218" s="24"/>
    </row>
    <row r="3219" spans="1:23" hidden="1" x14ac:dyDescent="0.35">
      <c r="A3219" t="str">
        <f t="shared" si="50"/>
        <v/>
      </c>
      <c r="B3219" s="34"/>
      <c r="C3219" s="31"/>
      <c r="D3219" s="31"/>
      <c r="E3219" s="31"/>
      <c r="F3219" s="32"/>
      <c r="G3219" s="68"/>
      <c r="H3219" s="32"/>
      <c r="I3219" s="32"/>
      <c r="J3219" s="68"/>
      <c r="K3219" s="68"/>
      <c r="L3219" s="68"/>
      <c r="M3219" s="68"/>
      <c r="N3219" s="68"/>
      <c r="O3219" s="68"/>
      <c r="P3219" s="32"/>
      <c r="Q3219" s="33"/>
      <c r="R3219" s="68"/>
      <c r="S3219" s="31"/>
      <c r="T3219" s="31"/>
      <c r="U3219" s="31"/>
      <c r="V3219" s="30"/>
      <c r="W3219" s="30"/>
    </row>
    <row r="3220" spans="1:23" hidden="1" x14ac:dyDescent="0.35">
      <c r="A3220" t="str">
        <f t="shared" si="50"/>
        <v/>
      </c>
      <c r="B3220" s="28"/>
      <c r="C3220" s="25"/>
      <c r="D3220" s="25"/>
      <c r="E3220" s="25"/>
      <c r="F3220" s="26"/>
      <c r="G3220" s="67"/>
      <c r="H3220" s="26"/>
      <c r="I3220" s="26"/>
      <c r="J3220" s="67"/>
      <c r="K3220" s="67"/>
      <c r="L3220" s="67"/>
      <c r="M3220" s="67"/>
      <c r="N3220" s="67"/>
      <c r="O3220" s="67"/>
      <c r="P3220" s="26"/>
      <c r="Q3220" s="27"/>
      <c r="R3220" s="67"/>
      <c r="S3220" s="25"/>
      <c r="T3220" s="25"/>
      <c r="U3220" s="25"/>
      <c r="V3220" s="24"/>
      <c r="W3220" s="24"/>
    </row>
    <row r="3221" spans="1:23" hidden="1" x14ac:dyDescent="0.35">
      <c r="A3221" t="str">
        <f t="shared" si="50"/>
        <v/>
      </c>
      <c r="B3221" s="34"/>
      <c r="C3221" s="31"/>
      <c r="D3221" s="31"/>
      <c r="E3221" s="31"/>
      <c r="F3221" s="32"/>
      <c r="G3221" s="68"/>
      <c r="H3221" s="32"/>
      <c r="I3221" s="32"/>
      <c r="J3221" s="68"/>
      <c r="K3221" s="68"/>
      <c r="L3221" s="68"/>
      <c r="M3221" s="68"/>
      <c r="N3221" s="68"/>
      <c r="O3221" s="68"/>
      <c r="P3221" s="32"/>
      <c r="Q3221" s="33"/>
      <c r="R3221" s="68"/>
      <c r="S3221" s="31"/>
      <c r="T3221" s="31"/>
      <c r="U3221" s="31"/>
      <c r="V3221" s="30"/>
      <c r="W3221" s="30"/>
    </row>
    <row r="3222" spans="1:23" hidden="1" x14ac:dyDescent="0.35">
      <c r="A3222" t="str">
        <f t="shared" si="50"/>
        <v/>
      </c>
      <c r="B3222" s="28"/>
      <c r="C3222" s="25"/>
      <c r="D3222" s="25"/>
      <c r="E3222" s="25"/>
      <c r="F3222" s="26"/>
      <c r="G3222" s="67"/>
      <c r="H3222" s="26"/>
      <c r="I3222" s="26"/>
      <c r="J3222" s="67"/>
      <c r="K3222" s="67"/>
      <c r="L3222" s="67"/>
      <c r="M3222" s="67"/>
      <c r="N3222" s="67"/>
      <c r="O3222" s="67"/>
      <c r="P3222" s="26"/>
      <c r="Q3222" s="27"/>
      <c r="R3222" s="67"/>
      <c r="S3222" s="25"/>
      <c r="T3222" s="25"/>
      <c r="U3222" s="25"/>
      <c r="V3222" s="24"/>
      <c r="W3222" s="24"/>
    </row>
    <row r="3223" spans="1:23" hidden="1" x14ac:dyDescent="0.35">
      <c r="A3223" t="str">
        <f t="shared" si="50"/>
        <v/>
      </c>
      <c r="B3223" s="34"/>
      <c r="C3223" s="31"/>
      <c r="D3223" s="31"/>
      <c r="E3223" s="31"/>
      <c r="F3223" s="32"/>
      <c r="G3223" s="68"/>
      <c r="H3223" s="32"/>
      <c r="I3223" s="32"/>
      <c r="J3223" s="68"/>
      <c r="K3223" s="68"/>
      <c r="L3223" s="68"/>
      <c r="M3223" s="68"/>
      <c r="N3223" s="68"/>
      <c r="O3223" s="68"/>
      <c r="P3223" s="32"/>
      <c r="Q3223" s="33"/>
      <c r="R3223" s="68"/>
      <c r="S3223" s="31"/>
      <c r="T3223" s="31"/>
      <c r="U3223" s="31"/>
      <c r="V3223" s="30"/>
      <c r="W3223" s="30"/>
    </row>
    <row r="3224" spans="1:23" hidden="1" x14ac:dyDescent="0.35">
      <c r="A3224" t="str">
        <f t="shared" si="50"/>
        <v/>
      </c>
      <c r="B3224" s="28"/>
      <c r="C3224" s="25"/>
      <c r="D3224" s="25"/>
      <c r="E3224" s="25"/>
      <c r="F3224" s="26"/>
      <c r="G3224" s="67"/>
      <c r="H3224" s="26"/>
      <c r="I3224" s="26"/>
      <c r="J3224" s="67"/>
      <c r="K3224" s="67"/>
      <c r="L3224" s="67"/>
      <c r="M3224" s="67"/>
      <c r="N3224" s="67"/>
      <c r="O3224" s="67"/>
      <c r="P3224" s="26"/>
      <c r="Q3224" s="27"/>
      <c r="R3224" s="67"/>
      <c r="S3224" s="25"/>
      <c r="T3224" s="25"/>
      <c r="U3224" s="25"/>
      <c r="V3224" s="24"/>
      <c r="W3224" s="24"/>
    </row>
    <row r="3225" spans="1:23" hidden="1" x14ac:dyDescent="0.35">
      <c r="A3225" t="str">
        <f t="shared" si="50"/>
        <v/>
      </c>
      <c r="B3225" s="34"/>
      <c r="C3225" s="31"/>
      <c r="D3225" s="31"/>
      <c r="E3225" s="31"/>
      <c r="F3225" s="32"/>
      <c r="G3225" s="68"/>
      <c r="H3225" s="32"/>
      <c r="I3225" s="32"/>
      <c r="J3225" s="68"/>
      <c r="K3225" s="68"/>
      <c r="L3225" s="68"/>
      <c r="M3225" s="68"/>
      <c r="N3225" s="68"/>
      <c r="O3225" s="68"/>
      <c r="P3225" s="32"/>
      <c r="Q3225" s="33"/>
      <c r="R3225" s="68"/>
      <c r="S3225" s="31"/>
      <c r="T3225" s="31"/>
      <c r="U3225" s="31"/>
      <c r="V3225" s="30"/>
      <c r="W3225" s="30"/>
    </row>
    <row r="3226" spans="1:23" hidden="1" x14ac:dyDescent="0.35">
      <c r="A3226" t="str">
        <f t="shared" si="50"/>
        <v/>
      </c>
      <c r="B3226" s="28"/>
      <c r="C3226" s="25"/>
      <c r="D3226" s="25"/>
      <c r="E3226" s="25"/>
      <c r="F3226" s="26"/>
      <c r="G3226" s="67"/>
      <c r="H3226" s="26"/>
      <c r="I3226" s="26"/>
      <c r="J3226" s="67"/>
      <c r="K3226" s="67"/>
      <c r="L3226" s="67"/>
      <c r="M3226" s="67"/>
      <c r="N3226" s="67"/>
      <c r="O3226" s="67"/>
      <c r="P3226" s="26"/>
      <c r="Q3226" s="27"/>
      <c r="R3226" s="67"/>
      <c r="S3226" s="25"/>
      <c r="T3226" s="25"/>
      <c r="U3226" s="25"/>
      <c r="V3226" s="24"/>
      <c r="W3226" s="24"/>
    </row>
    <row r="3227" spans="1:23" hidden="1" x14ac:dyDescent="0.35">
      <c r="A3227" t="str">
        <f t="shared" si="50"/>
        <v/>
      </c>
      <c r="B3227" s="34"/>
      <c r="C3227" s="31"/>
      <c r="D3227" s="31"/>
      <c r="E3227" s="31"/>
      <c r="F3227" s="32"/>
      <c r="G3227" s="68"/>
      <c r="H3227" s="32"/>
      <c r="I3227" s="32"/>
      <c r="J3227" s="68"/>
      <c r="K3227" s="68"/>
      <c r="L3227" s="68"/>
      <c r="M3227" s="68"/>
      <c r="N3227" s="68"/>
      <c r="O3227" s="68"/>
      <c r="P3227" s="32"/>
      <c r="Q3227" s="33"/>
      <c r="R3227" s="68"/>
      <c r="S3227" s="31"/>
      <c r="T3227" s="31"/>
      <c r="U3227" s="31"/>
      <c r="V3227" s="30"/>
      <c r="W3227" s="30"/>
    </row>
    <row r="3228" spans="1:23" hidden="1" x14ac:dyDescent="0.35">
      <c r="A3228" t="str">
        <f t="shared" si="50"/>
        <v/>
      </c>
      <c r="B3228" s="28"/>
      <c r="C3228" s="25"/>
      <c r="D3228" s="25"/>
      <c r="E3228" s="25"/>
      <c r="F3228" s="26"/>
      <c r="G3228" s="67"/>
      <c r="H3228" s="26"/>
      <c r="I3228" s="26"/>
      <c r="J3228" s="67"/>
      <c r="K3228" s="67"/>
      <c r="L3228" s="67"/>
      <c r="M3228" s="67"/>
      <c r="N3228" s="67"/>
      <c r="O3228" s="67"/>
      <c r="P3228" s="26"/>
      <c r="Q3228" s="27"/>
      <c r="R3228" s="67"/>
      <c r="S3228" s="25"/>
      <c r="T3228" s="25"/>
      <c r="U3228" s="25"/>
      <c r="V3228" s="24"/>
      <c r="W3228" s="24"/>
    </row>
    <row r="3229" spans="1:23" hidden="1" x14ac:dyDescent="0.35">
      <c r="A3229" t="str">
        <f t="shared" si="50"/>
        <v/>
      </c>
      <c r="B3229" s="34"/>
      <c r="C3229" s="31"/>
      <c r="D3229" s="31"/>
      <c r="E3229" s="31"/>
      <c r="F3229" s="32"/>
      <c r="G3229" s="68"/>
      <c r="H3229" s="32"/>
      <c r="I3229" s="32"/>
      <c r="J3229" s="68"/>
      <c r="K3229" s="68"/>
      <c r="L3229" s="68"/>
      <c r="M3229" s="68"/>
      <c r="N3229" s="68"/>
      <c r="O3229" s="68"/>
      <c r="P3229" s="32"/>
      <c r="Q3229" s="33"/>
      <c r="R3229" s="68"/>
      <c r="S3229" s="31"/>
      <c r="T3229" s="31"/>
      <c r="U3229" s="31"/>
      <c r="V3229" s="30"/>
      <c r="W3229" s="30"/>
    </row>
    <row r="3230" spans="1:23" hidden="1" x14ac:dyDescent="0.35">
      <c r="A3230" t="str">
        <f t="shared" si="50"/>
        <v/>
      </c>
      <c r="B3230" s="28"/>
      <c r="C3230" s="25"/>
      <c r="D3230" s="25"/>
      <c r="E3230" s="25"/>
      <c r="F3230" s="26"/>
      <c r="G3230" s="67"/>
      <c r="H3230" s="26"/>
      <c r="I3230" s="26"/>
      <c r="J3230" s="67"/>
      <c r="K3230" s="67"/>
      <c r="L3230" s="67"/>
      <c r="M3230" s="67"/>
      <c r="N3230" s="67"/>
      <c r="O3230" s="67"/>
      <c r="P3230" s="26"/>
      <c r="Q3230" s="27"/>
      <c r="R3230" s="67"/>
      <c r="S3230" s="25"/>
      <c r="T3230" s="25"/>
      <c r="U3230" s="25"/>
      <c r="V3230" s="24"/>
      <c r="W3230" s="24"/>
    </row>
    <row r="3231" spans="1:23" hidden="1" x14ac:dyDescent="0.35">
      <c r="A3231" t="str">
        <f t="shared" si="50"/>
        <v/>
      </c>
      <c r="B3231" s="34"/>
      <c r="C3231" s="31"/>
      <c r="D3231" s="31"/>
      <c r="E3231" s="31"/>
      <c r="F3231" s="32"/>
      <c r="G3231" s="68"/>
      <c r="H3231" s="32"/>
      <c r="I3231" s="32"/>
      <c r="J3231" s="68"/>
      <c r="K3231" s="68"/>
      <c r="L3231" s="68"/>
      <c r="M3231" s="68"/>
      <c r="N3231" s="68"/>
      <c r="O3231" s="68"/>
      <c r="P3231" s="32"/>
      <c r="Q3231" s="33"/>
      <c r="R3231" s="68"/>
      <c r="S3231" s="31"/>
      <c r="T3231" s="31"/>
      <c r="U3231" s="31"/>
      <c r="V3231" s="30"/>
      <c r="W3231" s="30"/>
    </row>
    <row r="3232" spans="1:23" hidden="1" x14ac:dyDescent="0.35">
      <c r="A3232" t="str">
        <f t="shared" si="50"/>
        <v/>
      </c>
      <c r="B3232" s="28"/>
      <c r="C3232" s="25"/>
      <c r="D3232" s="25"/>
      <c r="E3232" s="25"/>
      <c r="F3232" s="26"/>
      <c r="G3232" s="67"/>
      <c r="H3232" s="26"/>
      <c r="I3232" s="26"/>
      <c r="J3232" s="67"/>
      <c r="K3232" s="67"/>
      <c r="L3232" s="67"/>
      <c r="M3232" s="67"/>
      <c r="N3232" s="67"/>
      <c r="O3232" s="67"/>
      <c r="P3232" s="26"/>
      <c r="Q3232" s="27"/>
      <c r="R3232" s="67"/>
      <c r="S3232" s="25"/>
      <c r="T3232" s="25"/>
      <c r="U3232" s="25"/>
      <c r="V3232" s="24"/>
      <c r="W3232" s="24"/>
    </row>
    <row r="3233" spans="1:23" hidden="1" x14ac:dyDescent="0.35">
      <c r="A3233" t="str">
        <f t="shared" si="50"/>
        <v/>
      </c>
      <c r="B3233" s="34"/>
      <c r="C3233" s="31"/>
      <c r="D3233" s="31"/>
      <c r="E3233" s="31"/>
      <c r="F3233" s="32"/>
      <c r="G3233" s="68"/>
      <c r="H3233" s="32"/>
      <c r="I3233" s="32"/>
      <c r="J3233" s="68"/>
      <c r="K3233" s="68"/>
      <c r="L3233" s="68"/>
      <c r="M3233" s="68"/>
      <c r="N3233" s="68"/>
      <c r="O3233" s="68"/>
      <c r="P3233" s="32"/>
      <c r="Q3233" s="33"/>
      <c r="R3233" s="68"/>
      <c r="S3233" s="31"/>
      <c r="T3233" s="31"/>
      <c r="U3233" s="31"/>
      <c r="V3233" s="30"/>
      <c r="W3233" s="30"/>
    </row>
    <row r="3234" spans="1:23" hidden="1" x14ac:dyDescent="0.35">
      <c r="A3234" t="str">
        <f t="shared" si="50"/>
        <v/>
      </c>
      <c r="B3234" s="28"/>
      <c r="C3234" s="25"/>
      <c r="D3234" s="25"/>
      <c r="E3234" s="25"/>
      <c r="F3234" s="26"/>
      <c r="G3234" s="67"/>
      <c r="H3234" s="26"/>
      <c r="I3234" s="26"/>
      <c r="J3234" s="67"/>
      <c r="K3234" s="67"/>
      <c r="L3234" s="67"/>
      <c r="M3234" s="67"/>
      <c r="N3234" s="67"/>
      <c r="O3234" s="67"/>
      <c r="P3234" s="26"/>
      <c r="Q3234" s="27"/>
      <c r="R3234" s="67"/>
      <c r="S3234" s="25"/>
      <c r="T3234" s="25"/>
      <c r="U3234" s="25"/>
      <c r="V3234" s="24"/>
      <c r="W3234" s="24"/>
    </row>
    <row r="3235" spans="1:23" hidden="1" x14ac:dyDescent="0.35">
      <c r="A3235" t="str">
        <f t="shared" si="50"/>
        <v/>
      </c>
      <c r="B3235" s="34"/>
      <c r="C3235" s="31"/>
      <c r="D3235" s="31"/>
      <c r="E3235" s="31"/>
      <c r="F3235" s="32"/>
      <c r="G3235" s="68"/>
      <c r="H3235" s="32"/>
      <c r="I3235" s="32"/>
      <c r="J3235" s="68"/>
      <c r="K3235" s="68"/>
      <c r="L3235" s="68"/>
      <c r="M3235" s="68"/>
      <c r="N3235" s="68"/>
      <c r="O3235" s="68"/>
      <c r="P3235" s="32"/>
      <c r="Q3235" s="33"/>
      <c r="R3235" s="68"/>
      <c r="S3235" s="31"/>
      <c r="T3235" s="31"/>
      <c r="U3235" s="31"/>
      <c r="V3235" s="30"/>
      <c r="W3235" s="30"/>
    </row>
    <row r="3236" spans="1:23" hidden="1" x14ac:dyDescent="0.35">
      <c r="A3236" t="str">
        <f t="shared" si="50"/>
        <v/>
      </c>
      <c r="B3236" s="28"/>
      <c r="C3236" s="25"/>
      <c r="D3236" s="25"/>
      <c r="E3236" s="25"/>
      <c r="F3236" s="26"/>
      <c r="G3236" s="67"/>
      <c r="H3236" s="26"/>
      <c r="I3236" s="26"/>
      <c r="J3236" s="67"/>
      <c r="K3236" s="67"/>
      <c r="L3236" s="67"/>
      <c r="M3236" s="67"/>
      <c r="N3236" s="67"/>
      <c r="O3236" s="67"/>
      <c r="P3236" s="26"/>
      <c r="Q3236" s="27"/>
      <c r="R3236" s="67"/>
      <c r="S3236" s="25"/>
      <c r="T3236" s="25"/>
      <c r="U3236" s="25"/>
      <c r="V3236" s="24"/>
      <c r="W3236" s="24"/>
    </row>
    <row r="3237" spans="1:23" hidden="1" x14ac:dyDescent="0.35">
      <c r="A3237" t="str">
        <f t="shared" si="50"/>
        <v/>
      </c>
      <c r="B3237" s="34"/>
      <c r="C3237" s="31"/>
      <c r="D3237" s="31"/>
      <c r="E3237" s="31"/>
      <c r="F3237" s="32"/>
      <c r="G3237" s="68"/>
      <c r="H3237" s="32"/>
      <c r="I3237" s="32"/>
      <c r="J3237" s="68"/>
      <c r="K3237" s="68"/>
      <c r="L3237" s="68"/>
      <c r="M3237" s="68"/>
      <c r="N3237" s="68"/>
      <c r="O3237" s="68"/>
      <c r="P3237" s="32"/>
      <c r="Q3237" s="33"/>
      <c r="R3237" s="68"/>
      <c r="S3237" s="31"/>
      <c r="T3237" s="31"/>
      <c r="U3237" s="31"/>
      <c r="V3237" s="30"/>
      <c r="W3237" s="30"/>
    </row>
    <row r="3238" spans="1:23" hidden="1" x14ac:dyDescent="0.35">
      <c r="A3238" t="str">
        <f t="shared" si="50"/>
        <v/>
      </c>
      <c r="B3238" s="28"/>
      <c r="C3238" s="25"/>
      <c r="D3238" s="25"/>
      <c r="E3238" s="25"/>
      <c r="F3238" s="26"/>
      <c r="G3238" s="67"/>
      <c r="H3238" s="26"/>
      <c r="I3238" s="26"/>
      <c r="J3238" s="67"/>
      <c r="K3238" s="67"/>
      <c r="L3238" s="67"/>
      <c r="M3238" s="67"/>
      <c r="N3238" s="67"/>
      <c r="O3238" s="67"/>
      <c r="P3238" s="26"/>
      <c r="Q3238" s="27"/>
      <c r="R3238" s="67"/>
      <c r="S3238" s="25"/>
      <c r="T3238" s="25"/>
      <c r="U3238" s="25"/>
      <c r="V3238" s="24"/>
      <c r="W3238" s="24"/>
    </row>
    <row r="3239" spans="1:23" hidden="1" x14ac:dyDescent="0.35">
      <c r="A3239" t="str">
        <f t="shared" si="50"/>
        <v/>
      </c>
      <c r="B3239" s="34"/>
      <c r="C3239" s="31"/>
      <c r="D3239" s="31"/>
      <c r="E3239" s="31"/>
      <c r="F3239" s="32"/>
      <c r="G3239" s="68"/>
      <c r="H3239" s="32"/>
      <c r="I3239" s="32"/>
      <c r="J3239" s="68"/>
      <c r="K3239" s="68"/>
      <c r="L3239" s="68"/>
      <c r="M3239" s="68"/>
      <c r="N3239" s="68"/>
      <c r="O3239" s="68"/>
      <c r="P3239" s="32"/>
      <c r="Q3239" s="33"/>
      <c r="R3239" s="68"/>
      <c r="S3239" s="31"/>
      <c r="T3239" s="31"/>
      <c r="U3239" s="31"/>
      <c r="V3239" s="30"/>
      <c r="W3239" s="30"/>
    </row>
    <row r="3240" spans="1:23" hidden="1" x14ac:dyDescent="0.35">
      <c r="A3240" t="str">
        <f t="shared" si="50"/>
        <v/>
      </c>
      <c r="B3240" s="28"/>
      <c r="C3240" s="25"/>
      <c r="D3240" s="25"/>
      <c r="E3240" s="25"/>
      <c r="F3240" s="26"/>
      <c r="G3240" s="67"/>
      <c r="H3240" s="26"/>
      <c r="I3240" s="26"/>
      <c r="J3240" s="67"/>
      <c r="K3240" s="67"/>
      <c r="L3240" s="67"/>
      <c r="M3240" s="67"/>
      <c r="N3240" s="67"/>
      <c r="O3240" s="67"/>
      <c r="P3240" s="26"/>
      <c r="Q3240" s="27"/>
      <c r="R3240" s="67"/>
      <c r="S3240" s="25"/>
      <c r="T3240" s="25"/>
      <c r="U3240" s="25"/>
      <c r="V3240" s="24"/>
      <c r="W3240" s="24"/>
    </row>
    <row r="3241" spans="1:23" hidden="1" x14ac:dyDescent="0.35">
      <c r="A3241" t="str">
        <f t="shared" si="50"/>
        <v/>
      </c>
      <c r="B3241" s="34"/>
      <c r="C3241" s="31"/>
      <c r="D3241" s="31"/>
      <c r="E3241" s="31"/>
      <c r="F3241" s="32"/>
      <c r="G3241" s="68"/>
      <c r="H3241" s="32"/>
      <c r="I3241" s="32"/>
      <c r="J3241" s="68"/>
      <c r="K3241" s="68"/>
      <c r="L3241" s="68"/>
      <c r="M3241" s="68"/>
      <c r="N3241" s="68"/>
      <c r="O3241" s="68"/>
      <c r="P3241" s="32"/>
      <c r="Q3241" s="33"/>
      <c r="R3241" s="68"/>
      <c r="S3241" s="31"/>
      <c r="T3241" s="31"/>
      <c r="U3241" s="31"/>
      <c r="V3241" s="30"/>
      <c r="W3241" s="30"/>
    </row>
    <row r="3242" spans="1:23" hidden="1" x14ac:dyDescent="0.35">
      <c r="A3242" t="str">
        <f t="shared" si="50"/>
        <v/>
      </c>
      <c r="B3242" s="28"/>
      <c r="C3242" s="25"/>
      <c r="D3242" s="25"/>
      <c r="E3242" s="25"/>
      <c r="F3242" s="26"/>
      <c r="G3242" s="67"/>
      <c r="H3242" s="26"/>
      <c r="I3242" s="26"/>
      <c r="J3242" s="67"/>
      <c r="K3242" s="67"/>
      <c r="L3242" s="67"/>
      <c r="M3242" s="67"/>
      <c r="N3242" s="67"/>
      <c r="O3242" s="67"/>
      <c r="P3242" s="26"/>
      <c r="Q3242" s="27"/>
      <c r="R3242" s="67"/>
      <c r="S3242" s="25"/>
      <c r="T3242" s="25"/>
      <c r="U3242" s="25"/>
      <c r="V3242" s="24"/>
      <c r="W3242" s="24"/>
    </row>
    <row r="3243" spans="1:23" hidden="1" x14ac:dyDescent="0.35">
      <c r="A3243" t="str">
        <f t="shared" si="50"/>
        <v/>
      </c>
      <c r="B3243" s="34"/>
      <c r="C3243" s="31"/>
      <c r="D3243" s="31"/>
      <c r="E3243" s="31"/>
      <c r="F3243" s="32"/>
      <c r="G3243" s="68"/>
      <c r="H3243" s="32"/>
      <c r="I3243" s="32"/>
      <c r="J3243" s="68"/>
      <c r="K3243" s="68"/>
      <c r="L3243" s="68"/>
      <c r="M3243" s="68"/>
      <c r="N3243" s="68"/>
      <c r="O3243" s="68"/>
      <c r="P3243" s="32"/>
      <c r="Q3243" s="33"/>
      <c r="R3243" s="68"/>
      <c r="S3243" s="31"/>
      <c r="T3243" s="31"/>
      <c r="U3243" s="31"/>
      <c r="V3243" s="30"/>
      <c r="W3243" s="30"/>
    </row>
    <row r="3244" spans="1:23" hidden="1" x14ac:dyDescent="0.35">
      <c r="A3244" t="str">
        <f t="shared" si="50"/>
        <v/>
      </c>
      <c r="B3244" s="28"/>
      <c r="C3244" s="25"/>
      <c r="D3244" s="25"/>
      <c r="E3244" s="25"/>
      <c r="F3244" s="26"/>
      <c r="G3244" s="67"/>
      <c r="H3244" s="26"/>
      <c r="I3244" s="26"/>
      <c r="J3244" s="67"/>
      <c r="K3244" s="67"/>
      <c r="L3244" s="67"/>
      <c r="M3244" s="67"/>
      <c r="N3244" s="67"/>
      <c r="O3244" s="67"/>
      <c r="P3244" s="26"/>
      <c r="Q3244" s="27"/>
      <c r="R3244" s="67"/>
      <c r="S3244" s="25"/>
      <c r="T3244" s="25"/>
      <c r="U3244" s="25"/>
      <c r="V3244" s="24"/>
      <c r="W3244" s="24"/>
    </row>
    <row r="3245" spans="1:23" hidden="1" x14ac:dyDescent="0.35">
      <c r="A3245" t="str">
        <f t="shared" si="50"/>
        <v/>
      </c>
      <c r="B3245" s="34"/>
      <c r="C3245" s="31"/>
      <c r="D3245" s="31"/>
      <c r="E3245" s="31"/>
      <c r="F3245" s="32"/>
      <c r="G3245" s="68"/>
      <c r="H3245" s="32"/>
      <c r="I3245" s="32"/>
      <c r="J3245" s="68"/>
      <c r="K3245" s="68"/>
      <c r="L3245" s="68"/>
      <c r="M3245" s="68"/>
      <c r="N3245" s="68"/>
      <c r="O3245" s="68"/>
      <c r="P3245" s="32"/>
      <c r="Q3245" s="33"/>
      <c r="R3245" s="68"/>
      <c r="S3245" s="31"/>
      <c r="T3245" s="31"/>
      <c r="U3245" s="31"/>
      <c r="V3245" s="30"/>
      <c r="W3245" s="30"/>
    </row>
    <row r="3246" spans="1:23" hidden="1" x14ac:dyDescent="0.35">
      <c r="A3246" t="str">
        <f t="shared" si="50"/>
        <v/>
      </c>
      <c r="B3246" s="28"/>
      <c r="C3246" s="25"/>
      <c r="D3246" s="25"/>
      <c r="E3246" s="25"/>
      <c r="F3246" s="26"/>
      <c r="G3246" s="67"/>
      <c r="H3246" s="26"/>
      <c r="I3246" s="26"/>
      <c r="J3246" s="67"/>
      <c r="K3246" s="67"/>
      <c r="L3246" s="67"/>
      <c r="M3246" s="67"/>
      <c r="N3246" s="67"/>
      <c r="O3246" s="67"/>
      <c r="P3246" s="26"/>
      <c r="Q3246" s="27"/>
      <c r="R3246" s="67"/>
      <c r="S3246" s="25"/>
      <c r="T3246" s="25"/>
      <c r="U3246" s="25"/>
      <c r="V3246" s="24"/>
      <c r="W3246" s="24"/>
    </row>
    <row r="3247" spans="1:23" hidden="1" x14ac:dyDescent="0.35">
      <c r="A3247" t="str">
        <f t="shared" si="50"/>
        <v/>
      </c>
      <c r="B3247" s="34"/>
      <c r="C3247" s="31"/>
      <c r="D3247" s="31"/>
      <c r="E3247" s="31"/>
      <c r="F3247" s="32"/>
      <c r="G3247" s="68"/>
      <c r="H3247" s="32"/>
      <c r="I3247" s="32"/>
      <c r="J3247" s="68"/>
      <c r="K3247" s="68"/>
      <c r="L3247" s="68"/>
      <c r="M3247" s="68"/>
      <c r="N3247" s="68"/>
      <c r="O3247" s="68"/>
      <c r="P3247" s="32"/>
      <c r="Q3247" s="33"/>
      <c r="R3247" s="68"/>
      <c r="S3247" s="31"/>
      <c r="T3247" s="31"/>
      <c r="U3247" s="31"/>
      <c r="V3247" s="30"/>
      <c r="W3247" s="30"/>
    </row>
    <row r="3248" spans="1:23" hidden="1" x14ac:dyDescent="0.35">
      <c r="A3248" t="str">
        <f t="shared" si="50"/>
        <v/>
      </c>
      <c r="B3248" s="28"/>
      <c r="C3248" s="25"/>
      <c r="D3248" s="25"/>
      <c r="E3248" s="25"/>
      <c r="F3248" s="26"/>
      <c r="G3248" s="67"/>
      <c r="H3248" s="26"/>
      <c r="I3248" s="26"/>
      <c r="J3248" s="67"/>
      <c r="K3248" s="67"/>
      <c r="L3248" s="67"/>
      <c r="M3248" s="67"/>
      <c r="N3248" s="67"/>
      <c r="O3248" s="67"/>
      <c r="P3248" s="26"/>
      <c r="Q3248" s="27"/>
      <c r="R3248" s="67"/>
      <c r="S3248" s="25"/>
      <c r="T3248" s="25"/>
      <c r="U3248" s="25"/>
      <c r="V3248" s="24"/>
      <c r="W3248" s="24"/>
    </row>
    <row r="3249" spans="1:23" hidden="1" x14ac:dyDescent="0.35">
      <c r="A3249" t="str">
        <f t="shared" si="50"/>
        <v/>
      </c>
      <c r="B3249" s="34"/>
      <c r="C3249" s="31"/>
      <c r="D3249" s="31"/>
      <c r="E3249" s="31"/>
      <c r="F3249" s="32"/>
      <c r="G3249" s="68"/>
      <c r="H3249" s="32"/>
      <c r="I3249" s="32"/>
      <c r="J3249" s="68"/>
      <c r="K3249" s="68"/>
      <c r="L3249" s="68"/>
      <c r="M3249" s="68"/>
      <c r="N3249" s="68"/>
      <c r="O3249" s="68"/>
      <c r="P3249" s="32"/>
      <c r="Q3249" s="33"/>
      <c r="R3249" s="68"/>
      <c r="S3249" s="31"/>
      <c r="T3249" s="31"/>
      <c r="U3249" s="31"/>
      <c r="V3249" s="30"/>
      <c r="W3249" s="30"/>
    </row>
    <row r="3250" spans="1:23" hidden="1" x14ac:dyDescent="0.35">
      <c r="A3250" t="str">
        <f t="shared" si="50"/>
        <v/>
      </c>
      <c r="B3250" s="28"/>
      <c r="C3250" s="25"/>
      <c r="D3250" s="25"/>
      <c r="E3250" s="25"/>
      <c r="F3250" s="26"/>
      <c r="G3250" s="67"/>
      <c r="H3250" s="26"/>
      <c r="I3250" s="26"/>
      <c r="J3250" s="67"/>
      <c r="K3250" s="67"/>
      <c r="L3250" s="67"/>
      <c r="M3250" s="67"/>
      <c r="N3250" s="67"/>
      <c r="O3250" s="67"/>
      <c r="P3250" s="26"/>
      <c r="Q3250" s="27"/>
      <c r="R3250" s="67"/>
      <c r="S3250" s="25"/>
      <c r="T3250" s="25"/>
      <c r="U3250" s="25"/>
      <c r="V3250" s="24"/>
      <c r="W3250" s="24"/>
    </row>
    <row r="3251" spans="1:23" hidden="1" x14ac:dyDescent="0.35">
      <c r="A3251" t="str">
        <f t="shared" si="50"/>
        <v/>
      </c>
      <c r="B3251" s="34"/>
      <c r="C3251" s="31"/>
      <c r="D3251" s="31"/>
      <c r="E3251" s="31"/>
      <c r="F3251" s="32"/>
      <c r="G3251" s="68"/>
      <c r="H3251" s="32"/>
      <c r="I3251" s="32"/>
      <c r="J3251" s="68"/>
      <c r="K3251" s="68"/>
      <c r="L3251" s="68"/>
      <c r="M3251" s="68"/>
      <c r="N3251" s="68"/>
      <c r="O3251" s="68"/>
      <c r="P3251" s="32"/>
      <c r="Q3251" s="33"/>
      <c r="R3251" s="68"/>
      <c r="S3251" s="31"/>
      <c r="T3251" s="31"/>
      <c r="U3251" s="31"/>
      <c r="V3251" s="30"/>
      <c r="W3251" s="30"/>
    </row>
    <row r="3252" spans="1:23" hidden="1" x14ac:dyDescent="0.35">
      <c r="A3252" t="str">
        <f t="shared" si="50"/>
        <v/>
      </c>
      <c r="B3252" s="28"/>
      <c r="C3252" s="25"/>
      <c r="D3252" s="25"/>
      <c r="E3252" s="25"/>
      <c r="F3252" s="26"/>
      <c r="G3252" s="67"/>
      <c r="H3252" s="26"/>
      <c r="I3252" s="26"/>
      <c r="J3252" s="67"/>
      <c r="K3252" s="67"/>
      <c r="L3252" s="67"/>
      <c r="M3252" s="67"/>
      <c r="N3252" s="67"/>
      <c r="O3252" s="67"/>
      <c r="P3252" s="26"/>
      <c r="Q3252" s="27"/>
      <c r="R3252" s="67"/>
      <c r="S3252" s="25"/>
      <c r="T3252" s="25"/>
      <c r="U3252" s="25"/>
      <c r="V3252" s="24"/>
      <c r="W3252" s="24"/>
    </row>
    <row r="3253" spans="1:23" hidden="1" x14ac:dyDescent="0.35">
      <c r="A3253" t="str">
        <f t="shared" si="50"/>
        <v/>
      </c>
      <c r="B3253" s="34"/>
      <c r="C3253" s="31"/>
      <c r="D3253" s="31"/>
      <c r="E3253" s="31"/>
      <c r="F3253" s="32"/>
      <c r="G3253" s="68"/>
      <c r="H3253" s="32"/>
      <c r="I3253" s="32"/>
      <c r="J3253" s="68"/>
      <c r="K3253" s="68"/>
      <c r="L3253" s="68"/>
      <c r="M3253" s="68"/>
      <c r="N3253" s="68"/>
      <c r="O3253" s="68"/>
      <c r="P3253" s="32"/>
      <c r="Q3253" s="33"/>
      <c r="R3253" s="68"/>
      <c r="S3253" s="31"/>
      <c r="T3253" s="31"/>
      <c r="U3253" s="31"/>
      <c r="V3253" s="30"/>
      <c r="W3253" s="30"/>
    </row>
    <row r="3254" spans="1:23" hidden="1" x14ac:dyDescent="0.35">
      <c r="A3254" t="str">
        <f t="shared" si="50"/>
        <v/>
      </c>
      <c r="B3254" s="28"/>
      <c r="C3254" s="25"/>
      <c r="D3254" s="25"/>
      <c r="E3254" s="25"/>
      <c r="F3254" s="26"/>
      <c r="G3254" s="67"/>
      <c r="H3254" s="26"/>
      <c r="I3254" s="26"/>
      <c r="J3254" s="67"/>
      <c r="K3254" s="67"/>
      <c r="L3254" s="67"/>
      <c r="M3254" s="67"/>
      <c r="N3254" s="67"/>
      <c r="O3254" s="67"/>
      <c r="P3254" s="26"/>
      <c r="Q3254" s="27"/>
      <c r="R3254" s="67"/>
      <c r="S3254" s="25"/>
      <c r="T3254" s="25"/>
      <c r="U3254" s="25"/>
      <c r="V3254" s="24"/>
      <c r="W3254" s="24"/>
    </row>
    <row r="3255" spans="1:23" hidden="1" x14ac:dyDescent="0.35">
      <c r="A3255" t="str">
        <f t="shared" si="50"/>
        <v/>
      </c>
      <c r="B3255" s="34"/>
      <c r="C3255" s="31"/>
      <c r="D3255" s="31"/>
      <c r="E3255" s="31"/>
      <c r="F3255" s="32"/>
      <c r="G3255" s="68"/>
      <c r="H3255" s="32"/>
      <c r="I3255" s="32"/>
      <c r="J3255" s="68"/>
      <c r="K3255" s="68"/>
      <c r="L3255" s="68"/>
      <c r="M3255" s="68"/>
      <c r="N3255" s="68"/>
      <c r="O3255" s="68"/>
      <c r="P3255" s="32"/>
      <c r="Q3255" s="33"/>
      <c r="R3255" s="68"/>
      <c r="S3255" s="31"/>
      <c r="T3255" s="31"/>
      <c r="U3255" s="31"/>
      <c r="V3255" s="30"/>
      <c r="W3255" s="30"/>
    </row>
    <row r="3256" spans="1:23" hidden="1" x14ac:dyDescent="0.35">
      <c r="A3256" t="str">
        <f t="shared" si="50"/>
        <v/>
      </c>
      <c r="B3256" s="28"/>
      <c r="C3256" s="25"/>
      <c r="D3256" s="25"/>
      <c r="E3256" s="25"/>
      <c r="F3256" s="26"/>
      <c r="G3256" s="67"/>
      <c r="H3256" s="26"/>
      <c r="I3256" s="26"/>
      <c r="J3256" s="67"/>
      <c r="K3256" s="67"/>
      <c r="L3256" s="67"/>
      <c r="M3256" s="67"/>
      <c r="N3256" s="67"/>
      <c r="O3256" s="67"/>
      <c r="P3256" s="26"/>
      <c r="Q3256" s="27"/>
      <c r="R3256" s="67"/>
      <c r="S3256" s="25"/>
      <c r="T3256" s="25"/>
      <c r="U3256" s="25"/>
      <c r="V3256" s="24"/>
      <c r="W3256" s="24"/>
    </row>
    <row r="3257" spans="1:23" hidden="1" x14ac:dyDescent="0.35">
      <c r="A3257" t="str">
        <f t="shared" si="50"/>
        <v/>
      </c>
      <c r="B3257" s="34"/>
      <c r="C3257" s="31"/>
      <c r="D3257" s="31"/>
      <c r="E3257" s="31"/>
      <c r="F3257" s="32"/>
      <c r="G3257" s="68"/>
      <c r="H3257" s="32"/>
      <c r="I3257" s="32"/>
      <c r="J3257" s="68"/>
      <c r="K3257" s="68"/>
      <c r="L3257" s="68"/>
      <c r="M3257" s="68"/>
      <c r="N3257" s="68"/>
      <c r="O3257" s="68"/>
      <c r="P3257" s="32"/>
      <c r="Q3257" s="33"/>
      <c r="R3257" s="68"/>
      <c r="S3257" s="31"/>
      <c r="T3257" s="31"/>
      <c r="U3257" s="31"/>
      <c r="V3257" s="30"/>
      <c r="W3257" s="30"/>
    </row>
    <row r="3258" spans="1:23" hidden="1" x14ac:dyDescent="0.35">
      <c r="A3258" t="str">
        <f t="shared" si="50"/>
        <v/>
      </c>
      <c r="B3258" s="28"/>
      <c r="C3258" s="25"/>
      <c r="D3258" s="25"/>
      <c r="E3258" s="25"/>
      <c r="F3258" s="26"/>
      <c r="G3258" s="67"/>
      <c r="H3258" s="26"/>
      <c r="I3258" s="26"/>
      <c r="J3258" s="67"/>
      <c r="K3258" s="67"/>
      <c r="L3258" s="67"/>
      <c r="M3258" s="67"/>
      <c r="N3258" s="67"/>
      <c r="O3258" s="67"/>
      <c r="P3258" s="26"/>
      <c r="Q3258" s="27"/>
      <c r="R3258" s="67"/>
      <c r="S3258" s="25"/>
      <c r="T3258" s="25"/>
      <c r="U3258" s="25"/>
      <c r="V3258" s="24"/>
      <c r="W3258" s="24"/>
    </row>
    <row r="3259" spans="1:23" hidden="1" x14ac:dyDescent="0.35">
      <c r="A3259" t="str">
        <f t="shared" si="50"/>
        <v/>
      </c>
      <c r="B3259" s="34"/>
      <c r="C3259" s="31"/>
      <c r="D3259" s="31"/>
      <c r="E3259" s="31"/>
      <c r="F3259" s="32"/>
      <c r="G3259" s="68"/>
      <c r="H3259" s="32"/>
      <c r="I3259" s="32"/>
      <c r="J3259" s="68"/>
      <c r="K3259" s="68"/>
      <c r="L3259" s="68"/>
      <c r="M3259" s="68"/>
      <c r="N3259" s="68"/>
      <c r="O3259" s="68"/>
      <c r="P3259" s="32"/>
      <c r="Q3259" s="33"/>
      <c r="R3259" s="68"/>
      <c r="S3259" s="31"/>
      <c r="T3259" s="31"/>
      <c r="U3259" s="31"/>
      <c r="V3259" s="30"/>
      <c r="W3259" s="30"/>
    </row>
    <row r="3260" spans="1:23" hidden="1" x14ac:dyDescent="0.35">
      <c r="A3260" t="str">
        <f t="shared" si="50"/>
        <v/>
      </c>
      <c r="B3260" s="28"/>
      <c r="C3260" s="25"/>
      <c r="D3260" s="25"/>
      <c r="E3260" s="25"/>
      <c r="F3260" s="26"/>
      <c r="G3260" s="67"/>
      <c r="H3260" s="26"/>
      <c r="I3260" s="26"/>
      <c r="J3260" s="67"/>
      <c r="K3260" s="67"/>
      <c r="L3260" s="67"/>
      <c r="M3260" s="67"/>
      <c r="N3260" s="67"/>
      <c r="O3260" s="67"/>
      <c r="P3260" s="26"/>
      <c r="Q3260" s="27"/>
      <c r="R3260" s="67"/>
      <c r="S3260" s="25"/>
      <c r="T3260" s="25"/>
      <c r="U3260" s="25"/>
      <c r="V3260" s="24"/>
      <c r="W3260" s="24"/>
    </row>
    <row r="3261" spans="1:23" hidden="1" x14ac:dyDescent="0.35">
      <c r="A3261" t="str">
        <f t="shared" si="50"/>
        <v/>
      </c>
      <c r="B3261" s="34"/>
      <c r="C3261" s="31"/>
      <c r="D3261" s="31"/>
      <c r="E3261" s="31"/>
      <c r="F3261" s="32"/>
      <c r="G3261" s="68"/>
      <c r="H3261" s="32"/>
      <c r="I3261" s="32"/>
      <c r="J3261" s="68"/>
      <c r="K3261" s="68"/>
      <c r="L3261" s="68"/>
      <c r="M3261" s="68"/>
      <c r="N3261" s="68"/>
      <c r="O3261" s="68"/>
      <c r="P3261" s="32"/>
      <c r="Q3261" s="33"/>
      <c r="R3261" s="68"/>
      <c r="S3261" s="31"/>
      <c r="T3261" s="31"/>
      <c r="U3261" s="31"/>
      <c r="V3261" s="30"/>
      <c r="W3261" s="30"/>
    </row>
    <row r="3262" spans="1:23" hidden="1" x14ac:dyDescent="0.35">
      <c r="A3262" t="str">
        <f t="shared" si="50"/>
        <v/>
      </c>
      <c r="B3262" s="28"/>
      <c r="C3262" s="25"/>
      <c r="D3262" s="25"/>
      <c r="E3262" s="25"/>
      <c r="F3262" s="26"/>
      <c r="G3262" s="67"/>
      <c r="H3262" s="26"/>
      <c r="I3262" s="26"/>
      <c r="J3262" s="67"/>
      <c r="K3262" s="67"/>
      <c r="L3262" s="67"/>
      <c r="M3262" s="67"/>
      <c r="N3262" s="67"/>
      <c r="O3262" s="67"/>
      <c r="P3262" s="26"/>
      <c r="Q3262" s="27"/>
      <c r="R3262" s="67"/>
      <c r="S3262" s="25"/>
      <c r="T3262" s="25"/>
      <c r="U3262" s="25"/>
      <c r="V3262" s="24"/>
      <c r="W3262" s="24"/>
    </row>
    <row r="3263" spans="1:23" hidden="1" x14ac:dyDescent="0.35">
      <c r="A3263" t="str">
        <f t="shared" si="50"/>
        <v/>
      </c>
      <c r="B3263" s="34"/>
      <c r="C3263" s="31"/>
      <c r="D3263" s="31"/>
      <c r="E3263" s="31"/>
      <c r="F3263" s="32"/>
      <c r="G3263" s="68"/>
      <c r="H3263" s="32"/>
      <c r="I3263" s="32"/>
      <c r="J3263" s="68"/>
      <c r="K3263" s="68"/>
      <c r="L3263" s="68"/>
      <c r="M3263" s="68"/>
      <c r="N3263" s="68"/>
      <c r="O3263" s="68"/>
      <c r="P3263" s="32"/>
      <c r="Q3263" s="33"/>
      <c r="R3263" s="68"/>
      <c r="S3263" s="31"/>
      <c r="T3263" s="31"/>
      <c r="U3263" s="31"/>
      <c r="V3263" s="30"/>
      <c r="W3263" s="30"/>
    </row>
    <row r="3264" spans="1:23" hidden="1" x14ac:dyDescent="0.35">
      <c r="A3264" t="str">
        <f t="shared" si="50"/>
        <v/>
      </c>
      <c r="B3264" s="28"/>
      <c r="C3264" s="25"/>
      <c r="D3264" s="25"/>
      <c r="E3264" s="25"/>
      <c r="F3264" s="26"/>
      <c r="G3264" s="67"/>
      <c r="H3264" s="26"/>
      <c r="I3264" s="26"/>
      <c r="J3264" s="67"/>
      <c r="K3264" s="67"/>
      <c r="L3264" s="67"/>
      <c r="M3264" s="67"/>
      <c r="N3264" s="67"/>
      <c r="O3264" s="67"/>
      <c r="P3264" s="26"/>
      <c r="Q3264" s="27"/>
      <c r="R3264" s="67"/>
      <c r="S3264" s="25"/>
      <c r="T3264" s="25"/>
      <c r="U3264" s="25"/>
      <c r="V3264" s="24"/>
      <c r="W3264" s="24"/>
    </row>
    <row r="3265" spans="1:23" hidden="1" x14ac:dyDescent="0.35">
      <c r="A3265" t="str">
        <f t="shared" si="50"/>
        <v/>
      </c>
      <c r="B3265" s="34"/>
      <c r="C3265" s="31"/>
      <c r="D3265" s="31"/>
      <c r="E3265" s="31"/>
      <c r="F3265" s="32"/>
      <c r="G3265" s="68"/>
      <c r="H3265" s="32"/>
      <c r="I3265" s="32"/>
      <c r="J3265" s="68"/>
      <c r="K3265" s="68"/>
      <c r="L3265" s="68"/>
      <c r="M3265" s="68"/>
      <c r="N3265" s="68"/>
      <c r="O3265" s="68"/>
      <c r="P3265" s="32"/>
      <c r="Q3265" s="33"/>
      <c r="R3265" s="68"/>
      <c r="S3265" s="31"/>
      <c r="T3265" s="31"/>
      <c r="U3265" s="31"/>
      <c r="V3265" s="30"/>
      <c r="W3265" s="30"/>
    </row>
    <row r="3266" spans="1:23" hidden="1" x14ac:dyDescent="0.35">
      <c r="A3266" t="str">
        <f t="shared" si="50"/>
        <v/>
      </c>
      <c r="B3266" s="28"/>
      <c r="C3266" s="25"/>
      <c r="D3266" s="25"/>
      <c r="E3266" s="25"/>
      <c r="F3266" s="26"/>
      <c r="G3266" s="67"/>
      <c r="H3266" s="26"/>
      <c r="I3266" s="26"/>
      <c r="J3266" s="67"/>
      <c r="K3266" s="67"/>
      <c r="L3266" s="67"/>
      <c r="M3266" s="67"/>
      <c r="N3266" s="67"/>
      <c r="O3266" s="67"/>
      <c r="P3266" s="26"/>
      <c r="Q3266" s="27"/>
      <c r="R3266" s="67"/>
      <c r="S3266" s="25"/>
      <c r="T3266" s="25"/>
      <c r="U3266" s="25"/>
      <c r="V3266" s="24"/>
      <c r="W3266" s="24"/>
    </row>
    <row r="3267" spans="1:23" hidden="1" x14ac:dyDescent="0.35">
      <c r="A3267" t="str">
        <f t="shared" ref="A3267:A3330" si="51">B3267&amp;C3267</f>
        <v/>
      </c>
      <c r="B3267" s="34"/>
      <c r="C3267" s="31"/>
      <c r="D3267" s="31"/>
      <c r="E3267" s="31"/>
      <c r="F3267" s="32"/>
      <c r="G3267" s="68"/>
      <c r="H3267" s="32"/>
      <c r="I3267" s="32"/>
      <c r="J3267" s="68"/>
      <c r="K3267" s="68"/>
      <c r="L3267" s="68"/>
      <c r="M3267" s="68"/>
      <c r="N3267" s="68"/>
      <c r="O3267" s="68"/>
      <c r="P3267" s="32"/>
      <c r="Q3267" s="33"/>
      <c r="R3267" s="68"/>
      <c r="S3267" s="31"/>
      <c r="T3267" s="31"/>
      <c r="U3267" s="31"/>
      <c r="V3267" s="30"/>
      <c r="W3267" s="30"/>
    </row>
    <row r="3268" spans="1:23" hidden="1" x14ac:dyDescent="0.35">
      <c r="A3268" t="str">
        <f t="shared" si="51"/>
        <v/>
      </c>
      <c r="B3268" s="28"/>
      <c r="C3268" s="25"/>
      <c r="D3268" s="25"/>
      <c r="E3268" s="25"/>
      <c r="F3268" s="26"/>
      <c r="G3268" s="67"/>
      <c r="H3268" s="26"/>
      <c r="I3268" s="26"/>
      <c r="J3268" s="67"/>
      <c r="K3268" s="67"/>
      <c r="L3268" s="67"/>
      <c r="M3268" s="67"/>
      <c r="N3268" s="67"/>
      <c r="O3268" s="67"/>
      <c r="P3268" s="26"/>
      <c r="Q3268" s="27"/>
      <c r="R3268" s="67"/>
      <c r="S3268" s="25"/>
      <c r="T3268" s="25"/>
      <c r="U3268" s="25"/>
      <c r="V3268" s="24"/>
      <c r="W3268" s="24"/>
    </row>
    <row r="3269" spans="1:23" hidden="1" x14ac:dyDescent="0.35">
      <c r="A3269" t="str">
        <f t="shared" si="51"/>
        <v/>
      </c>
      <c r="B3269" s="34"/>
      <c r="C3269" s="31"/>
      <c r="D3269" s="31"/>
      <c r="E3269" s="31"/>
      <c r="F3269" s="32"/>
      <c r="G3269" s="68"/>
      <c r="H3269" s="32"/>
      <c r="I3269" s="32"/>
      <c r="J3269" s="68"/>
      <c r="K3269" s="68"/>
      <c r="L3269" s="68"/>
      <c r="M3269" s="68"/>
      <c r="N3269" s="68"/>
      <c r="O3269" s="68"/>
      <c r="P3269" s="32"/>
      <c r="Q3269" s="33"/>
      <c r="R3269" s="68"/>
      <c r="S3269" s="31"/>
      <c r="T3269" s="31"/>
      <c r="U3269" s="31"/>
      <c r="V3269" s="30"/>
      <c r="W3269" s="30"/>
    </row>
    <row r="3270" spans="1:23" hidden="1" x14ac:dyDescent="0.35">
      <c r="A3270" t="str">
        <f t="shared" si="51"/>
        <v/>
      </c>
      <c r="B3270" s="28"/>
      <c r="C3270" s="25"/>
      <c r="D3270" s="25"/>
      <c r="E3270" s="25"/>
      <c r="F3270" s="26"/>
      <c r="G3270" s="67"/>
      <c r="H3270" s="26"/>
      <c r="I3270" s="26"/>
      <c r="J3270" s="67"/>
      <c r="K3270" s="67"/>
      <c r="L3270" s="67"/>
      <c r="M3270" s="67"/>
      <c r="N3270" s="67"/>
      <c r="O3270" s="67"/>
      <c r="P3270" s="26"/>
      <c r="Q3270" s="27"/>
      <c r="R3270" s="67"/>
      <c r="S3270" s="25"/>
      <c r="T3270" s="25"/>
      <c r="U3270" s="25"/>
      <c r="V3270" s="24"/>
      <c r="W3270" s="24"/>
    </row>
    <row r="3271" spans="1:23" hidden="1" x14ac:dyDescent="0.35">
      <c r="A3271" t="str">
        <f t="shared" si="51"/>
        <v/>
      </c>
      <c r="B3271" s="34"/>
      <c r="C3271" s="31"/>
      <c r="D3271" s="31"/>
      <c r="E3271" s="31"/>
      <c r="F3271" s="32"/>
      <c r="G3271" s="68"/>
      <c r="H3271" s="32"/>
      <c r="I3271" s="32"/>
      <c r="J3271" s="68"/>
      <c r="K3271" s="68"/>
      <c r="L3271" s="68"/>
      <c r="M3271" s="68"/>
      <c r="N3271" s="68"/>
      <c r="O3271" s="68"/>
      <c r="P3271" s="32"/>
      <c r="Q3271" s="33"/>
      <c r="R3271" s="68"/>
      <c r="S3271" s="31"/>
      <c r="T3271" s="31"/>
      <c r="U3271" s="31"/>
      <c r="V3271" s="30"/>
      <c r="W3271" s="30"/>
    </row>
    <row r="3272" spans="1:23" hidden="1" x14ac:dyDescent="0.35">
      <c r="A3272" t="str">
        <f t="shared" si="51"/>
        <v/>
      </c>
      <c r="B3272" s="28"/>
      <c r="C3272" s="25"/>
      <c r="D3272" s="25"/>
      <c r="E3272" s="25"/>
      <c r="F3272" s="26"/>
      <c r="G3272" s="67"/>
      <c r="H3272" s="26"/>
      <c r="I3272" s="26"/>
      <c r="J3272" s="67"/>
      <c r="K3272" s="67"/>
      <c r="L3272" s="67"/>
      <c r="M3272" s="67"/>
      <c r="N3272" s="67"/>
      <c r="O3272" s="67"/>
      <c r="P3272" s="26"/>
      <c r="Q3272" s="27"/>
      <c r="R3272" s="67"/>
      <c r="S3272" s="25"/>
      <c r="T3272" s="25"/>
      <c r="U3272" s="25"/>
      <c r="V3272" s="24"/>
      <c r="W3272" s="24"/>
    </row>
    <row r="3273" spans="1:23" hidden="1" x14ac:dyDescent="0.35">
      <c r="A3273" t="str">
        <f t="shared" si="51"/>
        <v/>
      </c>
      <c r="B3273" s="34"/>
      <c r="C3273" s="31"/>
      <c r="D3273" s="31"/>
      <c r="E3273" s="31"/>
      <c r="F3273" s="32"/>
      <c r="G3273" s="68"/>
      <c r="H3273" s="32"/>
      <c r="I3273" s="32"/>
      <c r="J3273" s="68"/>
      <c r="K3273" s="68"/>
      <c r="L3273" s="68"/>
      <c r="M3273" s="68"/>
      <c r="N3273" s="68"/>
      <c r="O3273" s="68"/>
      <c r="P3273" s="32"/>
      <c r="Q3273" s="33"/>
      <c r="R3273" s="68"/>
      <c r="S3273" s="31"/>
      <c r="T3273" s="31"/>
      <c r="U3273" s="31"/>
      <c r="V3273" s="30"/>
      <c r="W3273" s="30"/>
    </row>
    <row r="3274" spans="1:23" hidden="1" x14ac:dyDescent="0.35">
      <c r="A3274" t="str">
        <f t="shared" si="51"/>
        <v/>
      </c>
      <c r="B3274" s="28"/>
      <c r="C3274" s="25"/>
      <c r="D3274" s="25"/>
      <c r="E3274" s="25"/>
      <c r="F3274" s="26"/>
      <c r="G3274" s="67"/>
      <c r="H3274" s="26"/>
      <c r="I3274" s="26"/>
      <c r="J3274" s="67"/>
      <c r="K3274" s="67"/>
      <c r="L3274" s="67"/>
      <c r="M3274" s="67"/>
      <c r="N3274" s="67"/>
      <c r="O3274" s="67"/>
      <c r="P3274" s="26"/>
      <c r="Q3274" s="27"/>
      <c r="R3274" s="67"/>
      <c r="S3274" s="25"/>
      <c r="T3274" s="25"/>
      <c r="U3274" s="25"/>
      <c r="V3274" s="24"/>
      <c r="W3274" s="24"/>
    </row>
    <row r="3275" spans="1:23" hidden="1" x14ac:dyDescent="0.35">
      <c r="A3275" t="str">
        <f t="shared" si="51"/>
        <v/>
      </c>
      <c r="B3275" s="34"/>
      <c r="C3275" s="31"/>
      <c r="D3275" s="31"/>
      <c r="E3275" s="31"/>
      <c r="F3275" s="32"/>
      <c r="G3275" s="68"/>
      <c r="H3275" s="32"/>
      <c r="I3275" s="32"/>
      <c r="J3275" s="68"/>
      <c r="K3275" s="68"/>
      <c r="L3275" s="68"/>
      <c r="M3275" s="68"/>
      <c r="N3275" s="68"/>
      <c r="O3275" s="68"/>
      <c r="P3275" s="32"/>
      <c r="Q3275" s="33"/>
      <c r="R3275" s="68"/>
      <c r="S3275" s="31"/>
      <c r="T3275" s="31"/>
      <c r="U3275" s="31"/>
      <c r="V3275" s="30"/>
      <c r="W3275" s="30"/>
    </row>
    <row r="3276" spans="1:23" hidden="1" x14ac:dyDescent="0.35">
      <c r="A3276" t="str">
        <f t="shared" si="51"/>
        <v/>
      </c>
      <c r="B3276" s="28"/>
      <c r="C3276" s="25"/>
      <c r="D3276" s="25"/>
      <c r="E3276" s="25"/>
      <c r="F3276" s="26"/>
      <c r="G3276" s="67"/>
      <c r="H3276" s="26"/>
      <c r="I3276" s="26"/>
      <c r="J3276" s="67"/>
      <c r="K3276" s="67"/>
      <c r="L3276" s="67"/>
      <c r="M3276" s="67"/>
      <c r="N3276" s="67"/>
      <c r="O3276" s="67"/>
      <c r="P3276" s="26"/>
      <c r="Q3276" s="27"/>
      <c r="R3276" s="67"/>
      <c r="S3276" s="25"/>
      <c r="T3276" s="25"/>
      <c r="U3276" s="25"/>
      <c r="V3276" s="24"/>
      <c r="W3276" s="24"/>
    </row>
    <row r="3277" spans="1:23" hidden="1" x14ac:dyDescent="0.35">
      <c r="A3277" t="str">
        <f t="shared" si="51"/>
        <v/>
      </c>
      <c r="B3277" s="34"/>
      <c r="C3277" s="31"/>
      <c r="D3277" s="31"/>
      <c r="E3277" s="31"/>
      <c r="F3277" s="32"/>
      <c r="G3277" s="68"/>
      <c r="H3277" s="32"/>
      <c r="I3277" s="32"/>
      <c r="J3277" s="68"/>
      <c r="K3277" s="68"/>
      <c r="L3277" s="68"/>
      <c r="M3277" s="68"/>
      <c r="N3277" s="68"/>
      <c r="O3277" s="68"/>
      <c r="P3277" s="32"/>
      <c r="Q3277" s="33"/>
      <c r="R3277" s="68"/>
      <c r="S3277" s="31"/>
      <c r="T3277" s="31"/>
      <c r="U3277" s="31"/>
      <c r="V3277" s="30"/>
      <c r="W3277" s="30"/>
    </row>
    <row r="3278" spans="1:23" hidden="1" x14ac:dyDescent="0.35">
      <c r="A3278" t="str">
        <f t="shared" si="51"/>
        <v/>
      </c>
      <c r="B3278" s="28"/>
      <c r="C3278" s="25"/>
      <c r="D3278" s="25"/>
      <c r="E3278" s="25"/>
      <c r="F3278" s="26"/>
      <c r="G3278" s="67"/>
      <c r="H3278" s="26"/>
      <c r="I3278" s="26"/>
      <c r="J3278" s="67"/>
      <c r="K3278" s="67"/>
      <c r="L3278" s="67"/>
      <c r="M3278" s="67"/>
      <c r="N3278" s="67"/>
      <c r="O3278" s="67"/>
      <c r="P3278" s="26"/>
      <c r="Q3278" s="27"/>
      <c r="R3278" s="67"/>
      <c r="S3278" s="25"/>
      <c r="T3278" s="25"/>
      <c r="U3278" s="25"/>
      <c r="V3278" s="24"/>
      <c r="W3278" s="24"/>
    </row>
    <row r="3279" spans="1:23" hidden="1" x14ac:dyDescent="0.35">
      <c r="A3279" t="str">
        <f t="shared" si="51"/>
        <v/>
      </c>
      <c r="B3279" s="34"/>
      <c r="C3279" s="31"/>
      <c r="D3279" s="31"/>
      <c r="E3279" s="31"/>
      <c r="F3279" s="32"/>
      <c r="G3279" s="68"/>
      <c r="H3279" s="32"/>
      <c r="I3279" s="32"/>
      <c r="J3279" s="68"/>
      <c r="K3279" s="68"/>
      <c r="L3279" s="68"/>
      <c r="M3279" s="68"/>
      <c r="N3279" s="68"/>
      <c r="O3279" s="68"/>
      <c r="P3279" s="32"/>
      <c r="Q3279" s="33"/>
      <c r="R3279" s="68"/>
      <c r="S3279" s="31"/>
      <c r="T3279" s="31"/>
      <c r="U3279" s="31"/>
      <c r="V3279" s="30"/>
      <c r="W3279" s="30"/>
    </row>
    <row r="3280" spans="1:23" hidden="1" x14ac:dyDescent="0.35">
      <c r="A3280" t="str">
        <f t="shared" si="51"/>
        <v/>
      </c>
      <c r="B3280" s="28"/>
      <c r="C3280" s="25"/>
      <c r="D3280" s="25"/>
      <c r="E3280" s="25"/>
      <c r="F3280" s="26"/>
      <c r="G3280" s="67"/>
      <c r="H3280" s="26"/>
      <c r="I3280" s="26"/>
      <c r="J3280" s="67"/>
      <c r="K3280" s="67"/>
      <c r="L3280" s="67"/>
      <c r="M3280" s="67"/>
      <c r="N3280" s="67"/>
      <c r="O3280" s="67"/>
      <c r="P3280" s="26"/>
      <c r="Q3280" s="27"/>
      <c r="R3280" s="67"/>
      <c r="S3280" s="25"/>
      <c r="T3280" s="25"/>
      <c r="U3280" s="25"/>
      <c r="V3280" s="24"/>
      <c r="W3280" s="24"/>
    </row>
    <row r="3281" spans="1:23" hidden="1" x14ac:dyDescent="0.35">
      <c r="A3281" t="str">
        <f t="shared" si="51"/>
        <v/>
      </c>
      <c r="B3281" s="34"/>
      <c r="C3281" s="31"/>
      <c r="D3281" s="31"/>
      <c r="E3281" s="31"/>
      <c r="F3281" s="32"/>
      <c r="G3281" s="68"/>
      <c r="H3281" s="32"/>
      <c r="I3281" s="32"/>
      <c r="J3281" s="68"/>
      <c r="K3281" s="68"/>
      <c r="L3281" s="68"/>
      <c r="M3281" s="68"/>
      <c r="N3281" s="68"/>
      <c r="O3281" s="68"/>
      <c r="P3281" s="32"/>
      <c r="Q3281" s="33"/>
      <c r="R3281" s="68"/>
      <c r="S3281" s="31"/>
      <c r="T3281" s="31"/>
      <c r="U3281" s="31"/>
      <c r="V3281" s="30"/>
      <c r="W3281" s="30"/>
    </row>
    <row r="3282" spans="1:23" hidden="1" x14ac:dyDescent="0.35">
      <c r="A3282" t="str">
        <f t="shared" si="51"/>
        <v/>
      </c>
      <c r="B3282" s="28"/>
      <c r="C3282" s="25"/>
      <c r="D3282" s="25"/>
      <c r="E3282" s="25"/>
      <c r="F3282" s="26"/>
      <c r="G3282" s="67"/>
      <c r="H3282" s="26"/>
      <c r="I3282" s="26"/>
      <c r="J3282" s="67"/>
      <c r="K3282" s="67"/>
      <c r="L3282" s="67"/>
      <c r="M3282" s="67"/>
      <c r="N3282" s="67"/>
      <c r="O3282" s="67"/>
      <c r="P3282" s="26"/>
      <c r="Q3282" s="27"/>
      <c r="R3282" s="67"/>
      <c r="S3282" s="25"/>
      <c r="T3282" s="25"/>
      <c r="U3282" s="25"/>
      <c r="V3282" s="24"/>
      <c r="W3282" s="24"/>
    </row>
    <row r="3283" spans="1:23" hidden="1" x14ac:dyDescent="0.35">
      <c r="A3283" t="str">
        <f t="shared" si="51"/>
        <v/>
      </c>
      <c r="B3283" s="34"/>
      <c r="C3283" s="31"/>
      <c r="D3283" s="31"/>
      <c r="E3283" s="31"/>
      <c r="F3283" s="32"/>
      <c r="G3283" s="68"/>
      <c r="H3283" s="32"/>
      <c r="I3283" s="32"/>
      <c r="J3283" s="68"/>
      <c r="K3283" s="68"/>
      <c r="L3283" s="68"/>
      <c r="M3283" s="68"/>
      <c r="N3283" s="68"/>
      <c r="O3283" s="68"/>
      <c r="P3283" s="32"/>
      <c r="Q3283" s="33"/>
      <c r="R3283" s="68"/>
      <c r="S3283" s="31"/>
      <c r="T3283" s="31"/>
      <c r="U3283" s="31"/>
      <c r="V3283" s="30"/>
      <c r="W3283" s="30"/>
    </row>
    <row r="3284" spans="1:23" hidden="1" x14ac:dyDescent="0.35">
      <c r="A3284" t="str">
        <f t="shared" si="51"/>
        <v/>
      </c>
      <c r="B3284" s="28"/>
      <c r="C3284" s="25"/>
      <c r="D3284" s="25"/>
      <c r="E3284" s="25"/>
      <c r="F3284" s="26"/>
      <c r="G3284" s="67"/>
      <c r="H3284" s="26"/>
      <c r="I3284" s="26"/>
      <c r="J3284" s="67"/>
      <c r="K3284" s="67"/>
      <c r="L3284" s="67"/>
      <c r="M3284" s="67"/>
      <c r="N3284" s="67"/>
      <c r="O3284" s="67"/>
      <c r="P3284" s="26"/>
      <c r="Q3284" s="27"/>
      <c r="R3284" s="67"/>
      <c r="S3284" s="25"/>
      <c r="T3284" s="25"/>
      <c r="U3284" s="25"/>
      <c r="V3284" s="24"/>
      <c r="W3284" s="24"/>
    </row>
    <row r="3285" spans="1:23" hidden="1" x14ac:dyDescent="0.35">
      <c r="A3285" t="str">
        <f t="shared" si="51"/>
        <v/>
      </c>
      <c r="B3285" s="34"/>
      <c r="C3285" s="31"/>
      <c r="D3285" s="31"/>
      <c r="E3285" s="31"/>
      <c r="F3285" s="32"/>
      <c r="G3285" s="68"/>
      <c r="H3285" s="32"/>
      <c r="I3285" s="32"/>
      <c r="J3285" s="68"/>
      <c r="K3285" s="68"/>
      <c r="L3285" s="68"/>
      <c r="M3285" s="68"/>
      <c r="N3285" s="68"/>
      <c r="O3285" s="68"/>
      <c r="P3285" s="32"/>
      <c r="Q3285" s="33"/>
      <c r="R3285" s="68"/>
      <c r="S3285" s="31"/>
      <c r="T3285" s="31"/>
      <c r="U3285" s="31"/>
      <c r="V3285" s="30"/>
      <c r="W3285" s="30"/>
    </row>
    <row r="3286" spans="1:23" hidden="1" x14ac:dyDescent="0.35">
      <c r="A3286" t="str">
        <f t="shared" si="51"/>
        <v/>
      </c>
      <c r="B3286" s="28"/>
      <c r="C3286" s="25"/>
      <c r="D3286" s="25"/>
      <c r="E3286" s="25"/>
      <c r="F3286" s="26"/>
      <c r="G3286" s="67"/>
      <c r="H3286" s="26"/>
      <c r="I3286" s="26"/>
      <c r="J3286" s="67"/>
      <c r="K3286" s="67"/>
      <c r="L3286" s="67"/>
      <c r="M3286" s="67"/>
      <c r="N3286" s="67"/>
      <c r="O3286" s="67"/>
      <c r="P3286" s="26"/>
      <c r="Q3286" s="27"/>
      <c r="R3286" s="67"/>
      <c r="S3286" s="25"/>
      <c r="T3286" s="25"/>
      <c r="U3286" s="25"/>
      <c r="V3286" s="24"/>
      <c r="W3286" s="24"/>
    </row>
    <row r="3287" spans="1:23" hidden="1" x14ac:dyDescent="0.35">
      <c r="A3287" t="str">
        <f t="shared" si="51"/>
        <v/>
      </c>
      <c r="B3287" s="34"/>
      <c r="C3287" s="31"/>
      <c r="D3287" s="31"/>
      <c r="E3287" s="31"/>
      <c r="F3287" s="32"/>
      <c r="G3287" s="68"/>
      <c r="H3287" s="32"/>
      <c r="I3287" s="32"/>
      <c r="J3287" s="68"/>
      <c r="K3287" s="68"/>
      <c r="L3287" s="68"/>
      <c r="M3287" s="68"/>
      <c r="N3287" s="68"/>
      <c r="O3287" s="68"/>
      <c r="P3287" s="32"/>
      <c r="Q3287" s="33"/>
      <c r="R3287" s="68"/>
      <c r="S3287" s="31"/>
      <c r="T3287" s="31"/>
      <c r="U3287" s="31"/>
      <c r="V3287" s="30"/>
      <c r="W3287" s="30"/>
    </row>
    <row r="3288" spans="1:23" hidden="1" x14ac:dyDescent="0.35">
      <c r="A3288" t="str">
        <f t="shared" si="51"/>
        <v/>
      </c>
      <c r="B3288" s="28"/>
      <c r="C3288" s="25"/>
      <c r="D3288" s="25"/>
      <c r="E3288" s="25"/>
      <c r="F3288" s="26"/>
      <c r="G3288" s="67"/>
      <c r="H3288" s="26"/>
      <c r="I3288" s="26"/>
      <c r="J3288" s="67"/>
      <c r="K3288" s="67"/>
      <c r="L3288" s="67"/>
      <c r="M3288" s="67"/>
      <c r="N3288" s="67"/>
      <c r="O3288" s="67"/>
      <c r="P3288" s="26"/>
      <c r="Q3288" s="27"/>
      <c r="R3288" s="67"/>
      <c r="S3288" s="25"/>
      <c r="T3288" s="25"/>
      <c r="U3288" s="25"/>
      <c r="V3288" s="24"/>
      <c r="W3288" s="24"/>
    </row>
    <row r="3289" spans="1:23" hidden="1" x14ac:dyDescent="0.35">
      <c r="A3289" t="str">
        <f t="shared" si="51"/>
        <v/>
      </c>
      <c r="B3289" s="34"/>
      <c r="C3289" s="31"/>
      <c r="D3289" s="31"/>
      <c r="E3289" s="31"/>
      <c r="F3289" s="32"/>
      <c r="G3289" s="68"/>
      <c r="H3289" s="32"/>
      <c r="I3289" s="32"/>
      <c r="J3289" s="68"/>
      <c r="K3289" s="68"/>
      <c r="L3289" s="68"/>
      <c r="M3289" s="68"/>
      <c r="N3289" s="68"/>
      <c r="O3289" s="68"/>
      <c r="P3289" s="32"/>
      <c r="Q3289" s="33"/>
      <c r="R3289" s="68"/>
      <c r="S3289" s="31"/>
      <c r="T3289" s="31"/>
      <c r="U3289" s="31"/>
      <c r="V3289" s="30"/>
      <c r="W3289" s="30"/>
    </row>
    <row r="3290" spans="1:23" hidden="1" x14ac:dyDescent="0.35">
      <c r="A3290" t="str">
        <f t="shared" si="51"/>
        <v/>
      </c>
      <c r="B3290" s="28"/>
      <c r="C3290" s="25"/>
      <c r="D3290" s="25"/>
      <c r="E3290" s="25"/>
      <c r="F3290" s="26"/>
      <c r="G3290" s="67"/>
      <c r="H3290" s="26"/>
      <c r="I3290" s="26"/>
      <c r="J3290" s="67"/>
      <c r="K3290" s="67"/>
      <c r="L3290" s="67"/>
      <c r="M3290" s="67"/>
      <c r="N3290" s="67"/>
      <c r="O3290" s="67"/>
      <c r="P3290" s="26"/>
      <c r="Q3290" s="27"/>
      <c r="R3290" s="67"/>
      <c r="S3290" s="25"/>
      <c r="T3290" s="25"/>
      <c r="U3290" s="25"/>
      <c r="V3290" s="24"/>
      <c r="W3290" s="24"/>
    </row>
    <row r="3291" spans="1:23" hidden="1" x14ac:dyDescent="0.35">
      <c r="A3291" t="str">
        <f t="shared" si="51"/>
        <v/>
      </c>
      <c r="B3291" s="34"/>
      <c r="C3291" s="31"/>
      <c r="D3291" s="31"/>
      <c r="E3291" s="31"/>
      <c r="F3291" s="32"/>
      <c r="G3291" s="68"/>
      <c r="H3291" s="32"/>
      <c r="I3291" s="32"/>
      <c r="J3291" s="68"/>
      <c r="K3291" s="68"/>
      <c r="L3291" s="68"/>
      <c r="M3291" s="68"/>
      <c r="N3291" s="68"/>
      <c r="O3291" s="68"/>
      <c r="P3291" s="32"/>
      <c r="Q3291" s="33"/>
      <c r="R3291" s="68"/>
      <c r="S3291" s="31"/>
      <c r="T3291" s="31"/>
      <c r="U3291" s="31"/>
      <c r="V3291" s="30"/>
      <c r="W3291" s="30"/>
    </row>
    <row r="3292" spans="1:23" hidden="1" x14ac:dyDescent="0.35">
      <c r="A3292" t="str">
        <f t="shared" si="51"/>
        <v/>
      </c>
      <c r="B3292" s="28"/>
      <c r="C3292" s="25"/>
      <c r="D3292" s="25"/>
      <c r="E3292" s="25"/>
      <c r="F3292" s="26"/>
      <c r="G3292" s="67"/>
      <c r="H3292" s="26"/>
      <c r="I3292" s="26"/>
      <c r="J3292" s="67"/>
      <c r="K3292" s="67"/>
      <c r="L3292" s="67"/>
      <c r="M3292" s="67"/>
      <c r="N3292" s="67"/>
      <c r="O3292" s="67"/>
      <c r="P3292" s="26"/>
      <c r="Q3292" s="27"/>
      <c r="R3292" s="67"/>
      <c r="S3292" s="25"/>
      <c r="T3292" s="25"/>
      <c r="U3292" s="25"/>
      <c r="V3292" s="24"/>
      <c r="W3292" s="24"/>
    </row>
    <row r="3293" spans="1:23" hidden="1" x14ac:dyDescent="0.35">
      <c r="A3293" t="str">
        <f t="shared" si="51"/>
        <v/>
      </c>
      <c r="B3293" s="34"/>
      <c r="C3293" s="31"/>
      <c r="D3293" s="31"/>
      <c r="E3293" s="31"/>
      <c r="F3293" s="32"/>
      <c r="G3293" s="68"/>
      <c r="H3293" s="32"/>
      <c r="I3293" s="32"/>
      <c r="J3293" s="68"/>
      <c r="K3293" s="68"/>
      <c r="L3293" s="68"/>
      <c r="M3293" s="68"/>
      <c r="N3293" s="68"/>
      <c r="O3293" s="68"/>
      <c r="P3293" s="32"/>
      <c r="Q3293" s="33"/>
      <c r="R3293" s="68"/>
      <c r="S3293" s="31"/>
      <c r="T3293" s="31"/>
      <c r="U3293" s="31"/>
      <c r="V3293" s="30"/>
      <c r="W3293" s="30"/>
    </row>
    <row r="3294" spans="1:23" hidden="1" x14ac:dyDescent="0.35">
      <c r="A3294" t="str">
        <f t="shared" si="51"/>
        <v/>
      </c>
      <c r="B3294" s="28"/>
      <c r="C3294" s="25"/>
      <c r="D3294" s="25"/>
      <c r="E3294" s="25"/>
      <c r="F3294" s="26"/>
      <c r="G3294" s="67"/>
      <c r="H3294" s="26"/>
      <c r="I3294" s="26"/>
      <c r="J3294" s="67"/>
      <c r="K3294" s="67"/>
      <c r="L3294" s="67"/>
      <c r="M3294" s="67"/>
      <c r="N3294" s="67"/>
      <c r="O3294" s="67"/>
      <c r="P3294" s="26"/>
      <c r="Q3294" s="27"/>
      <c r="R3294" s="67"/>
      <c r="S3294" s="25"/>
      <c r="T3294" s="25"/>
      <c r="U3294" s="25"/>
      <c r="V3294" s="24"/>
      <c r="W3294" s="24"/>
    </row>
    <row r="3295" spans="1:23" hidden="1" x14ac:dyDescent="0.35">
      <c r="A3295" t="str">
        <f t="shared" si="51"/>
        <v/>
      </c>
      <c r="B3295" s="34"/>
      <c r="C3295" s="31"/>
      <c r="D3295" s="31"/>
      <c r="E3295" s="31"/>
      <c r="F3295" s="32"/>
      <c r="G3295" s="68"/>
      <c r="H3295" s="32"/>
      <c r="I3295" s="32"/>
      <c r="J3295" s="68"/>
      <c r="K3295" s="68"/>
      <c r="L3295" s="68"/>
      <c r="M3295" s="68"/>
      <c r="N3295" s="68"/>
      <c r="O3295" s="68"/>
      <c r="P3295" s="32"/>
      <c r="Q3295" s="33"/>
      <c r="R3295" s="68"/>
      <c r="S3295" s="31"/>
      <c r="T3295" s="31"/>
      <c r="U3295" s="31"/>
      <c r="V3295" s="30"/>
      <c r="W3295" s="30"/>
    </row>
    <row r="3296" spans="1:23" hidden="1" x14ac:dyDescent="0.35">
      <c r="A3296" t="str">
        <f t="shared" si="51"/>
        <v/>
      </c>
      <c r="B3296" s="28"/>
      <c r="C3296" s="25"/>
      <c r="D3296" s="25"/>
      <c r="E3296" s="25"/>
      <c r="F3296" s="26"/>
      <c r="G3296" s="67"/>
      <c r="H3296" s="26"/>
      <c r="I3296" s="26"/>
      <c r="J3296" s="67"/>
      <c r="K3296" s="67"/>
      <c r="L3296" s="67"/>
      <c r="M3296" s="67"/>
      <c r="N3296" s="67"/>
      <c r="O3296" s="67"/>
      <c r="P3296" s="26"/>
      <c r="Q3296" s="27"/>
      <c r="R3296" s="67"/>
      <c r="S3296" s="25"/>
      <c r="T3296" s="25"/>
      <c r="U3296" s="25"/>
      <c r="V3296" s="24"/>
      <c r="W3296" s="24"/>
    </row>
    <row r="3297" spans="1:23" hidden="1" x14ac:dyDescent="0.35">
      <c r="A3297" t="str">
        <f t="shared" si="51"/>
        <v/>
      </c>
      <c r="B3297" s="34"/>
      <c r="C3297" s="31"/>
      <c r="D3297" s="31"/>
      <c r="E3297" s="31"/>
      <c r="F3297" s="32"/>
      <c r="G3297" s="68"/>
      <c r="H3297" s="32"/>
      <c r="I3297" s="32"/>
      <c r="J3297" s="68"/>
      <c r="K3297" s="68"/>
      <c r="L3297" s="68"/>
      <c r="M3297" s="68"/>
      <c r="N3297" s="68"/>
      <c r="O3297" s="68"/>
      <c r="P3297" s="32"/>
      <c r="Q3297" s="33"/>
      <c r="R3297" s="68"/>
      <c r="S3297" s="31"/>
      <c r="T3297" s="31"/>
      <c r="U3297" s="31"/>
      <c r="V3297" s="30"/>
      <c r="W3297" s="30"/>
    </row>
    <row r="3298" spans="1:23" hidden="1" x14ac:dyDescent="0.35">
      <c r="A3298" t="str">
        <f t="shared" si="51"/>
        <v/>
      </c>
      <c r="B3298" s="28"/>
      <c r="C3298" s="25"/>
      <c r="D3298" s="25"/>
      <c r="E3298" s="25"/>
      <c r="F3298" s="26"/>
      <c r="G3298" s="67"/>
      <c r="H3298" s="26"/>
      <c r="I3298" s="26"/>
      <c r="J3298" s="67"/>
      <c r="K3298" s="67"/>
      <c r="L3298" s="67"/>
      <c r="M3298" s="67"/>
      <c r="N3298" s="67"/>
      <c r="O3298" s="67"/>
      <c r="P3298" s="26"/>
      <c r="Q3298" s="27"/>
      <c r="R3298" s="67"/>
      <c r="S3298" s="25"/>
      <c r="T3298" s="25"/>
      <c r="U3298" s="25"/>
      <c r="V3298" s="24"/>
      <c r="W3298" s="24"/>
    </row>
    <row r="3299" spans="1:23" hidden="1" x14ac:dyDescent="0.35">
      <c r="A3299" t="str">
        <f t="shared" si="51"/>
        <v/>
      </c>
      <c r="B3299" s="34"/>
      <c r="C3299" s="31"/>
      <c r="D3299" s="31"/>
      <c r="E3299" s="31"/>
      <c r="F3299" s="32"/>
      <c r="G3299" s="68"/>
      <c r="H3299" s="32"/>
      <c r="I3299" s="32"/>
      <c r="J3299" s="68"/>
      <c r="K3299" s="68"/>
      <c r="L3299" s="68"/>
      <c r="M3299" s="68"/>
      <c r="N3299" s="68"/>
      <c r="O3299" s="68"/>
      <c r="P3299" s="32"/>
      <c r="Q3299" s="33"/>
      <c r="R3299" s="68"/>
      <c r="S3299" s="31"/>
      <c r="T3299" s="31"/>
      <c r="U3299" s="31"/>
      <c r="V3299" s="30"/>
      <c r="W3299" s="30"/>
    </row>
    <row r="3300" spans="1:23" hidden="1" x14ac:dyDescent="0.35">
      <c r="A3300" t="str">
        <f t="shared" si="51"/>
        <v/>
      </c>
      <c r="B3300" s="28"/>
      <c r="C3300" s="25"/>
      <c r="D3300" s="25"/>
      <c r="E3300" s="25"/>
      <c r="F3300" s="26"/>
      <c r="G3300" s="67"/>
      <c r="H3300" s="26"/>
      <c r="I3300" s="26"/>
      <c r="J3300" s="67"/>
      <c r="K3300" s="67"/>
      <c r="L3300" s="67"/>
      <c r="M3300" s="67"/>
      <c r="N3300" s="67"/>
      <c r="O3300" s="67"/>
      <c r="P3300" s="26"/>
      <c r="Q3300" s="27"/>
      <c r="R3300" s="67"/>
      <c r="S3300" s="25"/>
      <c r="T3300" s="25"/>
      <c r="U3300" s="25"/>
      <c r="V3300" s="24"/>
      <c r="W3300" s="24"/>
    </row>
    <row r="3301" spans="1:23" hidden="1" x14ac:dyDescent="0.35">
      <c r="A3301" t="str">
        <f t="shared" si="51"/>
        <v/>
      </c>
      <c r="B3301" s="34"/>
      <c r="C3301" s="31"/>
      <c r="D3301" s="31"/>
      <c r="E3301" s="31"/>
      <c r="F3301" s="32"/>
      <c r="G3301" s="68"/>
      <c r="H3301" s="32"/>
      <c r="I3301" s="32"/>
      <c r="J3301" s="68"/>
      <c r="K3301" s="68"/>
      <c r="L3301" s="68"/>
      <c r="M3301" s="68"/>
      <c r="N3301" s="68"/>
      <c r="O3301" s="68"/>
      <c r="P3301" s="32"/>
      <c r="Q3301" s="33"/>
      <c r="R3301" s="68"/>
      <c r="S3301" s="31"/>
      <c r="T3301" s="31"/>
      <c r="U3301" s="31"/>
      <c r="V3301" s="30"/>
      <c r="W3301" s="30"/>
    </row>
    <row r="3302" spans="1:23" hidden="1" x14ac:dyDescent="0.35">
      <c r="A3302" t="str">
        <f t="shared" si="51"/>
        <v/>
      </c>
      <c r="B3302" s="28"/>
      <c r="C3302" s="25"/>
      <c r="D3302" s="25"/>
      <c r="E3302" s="25"/>
      <c r="F3302" s="26"/>
      <c r="G3302" s="67"/>
      <c r="H3302" s="26"/>
      <c r="I3302" s="26"/>
      <c r="J3302" s="67"/>
      <c r="K3302" s="67"/>
      <c r="L3302" s="67"/>
      <c r="M3302" s="67"/>
      <c r="N3302" s="67"/>
      <c r="O3302" s="67"/>
      <c r="P3302" s="26"/>
      <c r="Q3302" s="27"/>
      <c r="R3302" s="67"/>
      <c r="S3302" s="25"/>
      <c r="T3302" s="25"/>
      <c r="U3302" s="25"/>
      <c r="V3302" s="24"/>
      <c r="W3302" s="24"/>
    </row>
    <row r="3303" spans="1:23" hidden="1" x14ac:dyDescent="0.35">
      <c r="A3303" t="str">
        <f t="shared" si="51"/>
        <v/>
      </c>
      <c r="B3303" s="34"/>
      <c r="C3303" s="31"/>
      <c r="D3303" s="31"/>
      <c r="E3303" s="31"/>
      <c r="F3303" s="32"/>
      <c r="G3303" s="68"/>
      <c r="H3303" s="32"/>
      <c r="I3303" s="32"/>
      <c r="J3303" s="68"/>
      <c r="K3303" s="68"/>
      <c r="L3303" s="68"/>
      <c r="M3303" s="68"/>
      <c r="N3303" s="68"/>
      <c r="O3303" s="68"/>
      <c r="P3303" s="32"/>
      <c r="Q3303" s="33"/>
      <c r="R3303" s="68"/>
      <c r="S3303" s="31"/>
      <c r="T3303" s="31"/>
      <c r="U3303" s="31"/>
      <c r="V3303" s="30"/>
      <c r="W3303" s="30"/>
    </row>
    <row r="3304" spans="1:23" hidden="1" x14ac:dyDescent="0.35">
      <c r="A3304" t="str">
        <f t="shared" si="51"/>
        <v/>
      </c>
      <c r="B3304" s="28"/>
      <c r="C3304" s="25"/>
      <c r="D3304" s="25"/>
      <c r="E3304" s="25"/>
      <c r="F3304" s="26"/>
      <c r="G3304" s="67"/>
      <c r="H3304" s="26"/>
      <c r="I3304" s="26"/>
      <c r="J3304" s="67"/>
      <c r="K3304" s="67"/>
      <c r="L3304" s="67"/>
      <c r="M3304" s="67"/>
      <c r="N3304" s="67"/>
      <c r="O3304" s="67"/>
      <c r="P3304" s="26"/>
      <c r="Q3304" s="27"/>
      <c r="R3304" s="67"/>
      <c r="S3304" s="25"/>
      <c r="T3304" s="25"/>
      <c r="U3304" s="25"/>
      <c r="V3304" s="24"/>
      <c r="W3304" s="24"/>
    </row>
    <row r="3305" spans="1:23" hidden="1" x14ac:dyDescent="0.35">
      <c r="A3305" t="str">
        <f t="shared" si="51"/>
        <v/>
      </c>
      <c r="B3305" s="34"/>
      <c r="C3305" s="31"/>
      <c r="D3305" s="31"/>
      <c r="E3305" s="31"/>
      <c r="F3305" s="32"/>
      <c r="G3305" s="68"/>
      <c r="H3305" s="32"/>
      <c r="I3305" s="32"/>
      <c r="J3305" s="68"/>
      <c r="K3305" s="68"/>
      <c r="L3305" s="68"/>
      <c r="M3305" s="68"/>
      <c r="N3305" s="68"/>
      <c r="O3305" s="68"/>
      <c r="P3305" s="32"/>
      <c r="Q3305" s="33"/>
      <c r="R3305" s="68"/>
      <c r="S3305" s="31"/>
      <c r="T3305" s="31"/>
      <c r="U3305" s="31"/>
      <c r="V3305" s="30"/>
      <c r="W3305" s="30"/>
    </row>
    <row r="3306" spans="1:23" hidden="1" x14ac:dyDescent="0.35">
      <c r="A3306" t="str">
        <f t="shared" si="51"/>
        <v/>
      </c>
      <c r="B3306" s="28"/>
      <c r="C3306" s="25"/>
      <c r="D3306" s="25"/>
      <c r="E3306" s="25"/>
      <c r="F3306" s="26"/>
      <c r="G3306" s="67"/>
      <c r="H3306" s="26"/>
      <c r="I3306" s="26"/>
      <c r="J3306" s="67"/>
      <c r="K3306" s="67"/>
      <c r="L3306" s="67"/>
      <c r="M3306" s="67"/>
      <c r="N3306" s="67"/>
      <c r="O3306" s="67"/>
      <c r="P3306" s="26"/>
      <c r="Q3306" s="27"/>
      <c r="R3306" s="67"/>
      <c r="S3306" s="25"/>
      <c r="T3306" s="25"/>
      <c r="U3306" s="25"/>
      <c r="V3306" s="24"/>
      <c r="W3306" s="24"/>
    </row>
    <row r="3307" spans="1:23" hidden="1" x14ac:dyDescent="0.35">
      <c r="A3307" t="str">
        <f t="shared" si="51"/>
        <v/>
      </c>
      <c r="B3307" s="34"/>
      <c r="C3307" s="31"/>
      <c r="D3307" s="31"/>
      <c r="E3307" s="31"/>
      <c r="F3307" s="32"/>
      <c r="G3307" s="68"/>
      <c r="H3307" s="32"/>
      <c r="I3307" s="32"/>
      <c r="J3307" s="68"/>
      <c r="K3307" s="68"/>
      <c r="L3307" s="68"/>
      <c r="M3307" s="68"/>
      <c r="N3307" s="68"/>
      <c r="O3307" s="68"/>
      <c r="P3307" s="32"/>
      <c r="Q3307" s="33"/>
      <c r="R3307" s="68"/>
      <c r="S3307" s="31"/>
      <c r="T3307" s="31"/>
      <c r="U3307" s="31"/>
      <c r="V3307" s="30"/>
      <c r="W3307" s="30"/>
    </row>
    <row r="3308" spans="1:23" hidden="1" x14ac:dyDescent="0.35">
      <c r="A3308" t="str">
        <f t="shared" si="51"/>
        <v/>
      </c>
      <c r="B3308" s="28"/>
      <c r="C3308" s="25"/>
      <c r="D3308" s="25"/>
      <c r="E3308" s="25"/>
      <c r="F3308" s="26"/>
      <c r="G3308" s="67"/>
      <c r="H3308" s="26"/>
      <c r="I3308" s="26"/>
      <c r="J3308" s="67"/>
      <c r="K3308" s="67"/>
      <c r="L3308" s="67"/>
      <c r="M3308" s="67"/>
      <c r="N3308" s="67"/>
      <c r="O3308" s="67"/>
      <c r="P3308" s="26"/>
      <c r="Q3308" s="27"/>
      <c r="R3308" s="67"/>
      <c r="S3308" s="25"/>
      <c r="T3308" s="25"/>
      <c r="U3308" s="25"/>
      <c r="V3308" s="24"/>
      <c r="W3308" s="24"/>
    </row>
    <row r="3309" spans="1:23" hidden="1" x14ac:dyDescent="0.35">
      <c r="A3309" t="str">
        <f t="shared" si="51"/>
        <v/>
      </c>
      <c r="B3309" s="34"/>
      <c r="C3309" s="31"/>
      <c r="D3309" s="31"/>
      <c r="E3309" s="31"/>
      <c r="F3309" s="32"/>
      <c r="G3309" s="68"/>
      <c r="H3309" s="32"/>
      <c r="I3309" s="32"/>
      <c r="J3309" s="68"/>
      <c r="K3309" s="68"/>
      <c r="L3309" s="68"/>
      <c r="M3309" s="68"/>
      <c r="N3309" s="68"/>
      <c r="O3309" s="68"/>
      <c r="P3309" s="32"/>
      <c r="Q3309" s="33"/>
      <c r="R3309" s="68"/>
      <c r="S3309" s="31"/>
      <c r="T3309" s="31"/>
      <c r="U3309" s="31"/>
      <c r="V3309" s="30"/>
      <c r="W3309" s="30"/>
    </row>
    <row r="3310" spans="1:23" hidden="1" x14ac:dyDescent="0.35">
      <c r="A3310" t="str">
        <f t="shared" si="51"/>
        <v/>
      </c>
      <c r="B3310" s="28"/>
      <c r="C3310" s="25"/>
      <c r="D3310" s="25"/>
      <c r="E3310" s="25"/>
      <c r="F3310" s="26"/>
      <c r="G3310" s="67"/>
      <c r="H3310" s="26"/>
      <c r="I3310" s="26"/>
      <c r="J3310" s="67"/>
      <c r="K3310" s="67"/>
      <c r="L3310" s="67"/>
      <c r="M3310" s="67"/>
      <c r="N3310" s="67"/>
      <c r="O3310" s="67"/>
      <c r="P3310" s="26"/>
      <c r="Q3310" s="27"/>
      <c r="R3310" s="67"/>
      <c r="S3310" s="25"/>
      <c r="T3310" s="25"/>
      <c r="U3310" s="25"/>
      <c r="V3310" s="24"/>
      <c r="W3310" s="24"/>
    </row>
    <row r="3311" spans="1:23" hidden="1" x14ac:dyDescent="0.35">
      <c r="A3311" t="str">
        <f t="shared" si="51"/>
        <v/>
      </c>
      <c r="B3311" s="34"/>
      <c r="C3311" s="31"/>
      <c r="D3311" s="31"/>
      <c r="E3311" s="31"/>
      <c r="F3311" s="32"/>
      <c r="G3311" s="68"/>
      <c r="H3311" s="32"/>
      <c r="I3311" s="32"/>
      <c r="J3311" s="68"/>
      <c r="K3311" s="68"/>
      <c r="L3311" s="68"/>
      <c r="M3311" s="68"/>
      <c r="N3311" s="68"/>
      <c r="O3311" s="68"/>
      <c r="P3311" s="32"/>
      <c r="Q3311" s="33"/>
      <c r="R3311" s="68"/>
      <c r="S3311" s="31"/>
      <c r="T3311" s="31"/>
      <c r="U3311" s="31"/>
      <c r="V3311" s="30"/>
      <c r="W3311" s="30"/>
    </row>
    <row r="3312" spans="1:23" hidden="1" x14ac:dyDescent="0.35">
      <c r="A3312" t="str">
        <f t="shared" si="51"/>
        <v/>
      </c>
      <c r="B3312" s="28"/>
      <c r="C3312" s="25"/>
      <c r="D3312" s="25"/>
      <c r="E3312" s="25"/>
      <c r="F3312" s="26"/>
      <c r="G3312" s="67"/>
      <c r="H3312" s="26"/>
      <c r="I3312" s="26"/>
      <c r="J3312" s="67"/>
      <c r="K3312" s="67"/>
      <c r="L3312" s="67"/>
      <c r="M3312" s="67"/>
      <c r="N3312" s="67"/>
      <c r="O3312" s="67"/>
      <c r="P3312" s="26"/>
      <c r="Q3312" s="27"/>
      <c r="R3312" s="67"/>
      <c r="S3312" s="25"/>
      <c r="T3312" s="25"/>
      <c r="U3312" s="25"/>
      <c r="V3312" s="24"/>
      <c r="W3312" s="24"/>
    </row>
    <row r="3313" spans="1:23" hidden="1" x14ac:dyDescent="0.35">
      <c r="A3313" t="str">
        <f t="shared" si="51"/>
        <v/>
      </c>
      <c r="B3313" s="34"/>
      <c r="C3313" s="31"/>
      <c r="D3313" s="31"/>
      <c r="E3313" s="31"/>
      <c r="F3313" s="32"/>
      <c r="G3313" s="68"/>
      <c r="H3313" s="32"/>
      <c r="I3313" s="32"/>
      <c r="J3313" s="68"/>
      <c r="K3313" s="68"/>
      <c r="L3313" s="68"/>
      <c r="M3313" s="68"/>
      <c r="N3313" s="68"/>
      <c r="O3313" s="68"/>
      <c r="P3313" s="32"/>
      <c r="Q3313" s="33"/>
      <c r="R3313" s="68"/>
      <c r="S3313" s="31"/>
      <c r="T3313" s="31"/>
      <c r="U3313" s="31"/>
      <c r="V3313" s="30"/>
      <c r="W3313" s="30"/>
    </row>
    <row r="3314" spans="1:23" hidden="1" x14ac:dyDescent="0.35">
      <c r="A3314" t="str">
        <f t="shared" si="51"/>
        <v/>
      </c>
      <c r="B3314" s="28"/>
      <c r="C3314" s="25"/>
      <c r="D3314" s="25"/>
      <c r="E3314" s="25"/>
      <c r="F3314" s="26"/>
      <c r="G3314" s="67"/>
      <c r="H3314" s="26"/>
      <c r="I3314" s="26"/>
      <c r="J3314" s="67"/>
      <c r="K3314" s="67"/>
      <c r="L3314" s="67"/>
      <c r="M3314" s="67"/>
      <c r="N3314" s="67"/>
      <c r="O3314" s="67"/>
      <c r="P3314" s="26"/>
      <c r="Q3314" s="27"/>
      <c r="R3314" s="67"/>
      <c r="S3314" s="25"/>
      <c r="T3314" s="25"/>
      <c r="U3314" s="25"/>
      <c r="V3314" s="24"/>
      <c r="W3314" s="24"/>
    </row>
    <row r="3315" spans="1:23" hidden="1" x14ac:dyDescent="0.35">
      <c r="A3315" t="str">
        <f t="shared" si="51"/>
        <v/>
      </c>
      <c r="B3315" s="34"/>
      <c r="C3315" s="31"/>
      <c r="D3315" s="31"/>
      <c r="E3315" s="31"/>
      <c r="F3315" s="32"/>
      <c r="G3315" s="68"/>
      <c r="H3315" s="32"/>
      <c r="I3315" s="32"/>
      <c r="J3315" s="68"/>
      <c r="K3315" s="68"/>
      <c r="L3315" s="68"/>
      <c r="M3315" s="68"/>
      <c r="N3315" s="68"/>
      <c r="O3315" s="68"/>
      <c r="P3315" s="32"/>
      <c r="Q3315" s="33"/>
      <c r="R3315" s="68"/>
      <c r="S3315" s="31"/>
      <c r="T3315" s="31"/>
      <c r="U3315" s="31"/>
      <c r="V3315" s="30"/>
      <c r="W3315" s="30"/>
    </row>
    <row r="3316" spans="1:23" hidden="1" x14ac:dyDescent="0.35">
      <c r="A3316" t="str">
        <f t="shared" si="51"/>
        <v/>
      </c>
      <c r="B3316" s="28"/>
      <c r="C3316" s="25"/>
      <c r="D3316" s="25"/>
      <c r="E3316" s="25"/>
      <c r="F3316" s="26"/>
      <c r="G3316" s="67"/>
      <c r="H3316" s="26"/>
      <c r="I3316" s="26"/>
      <c r="J3316" s="67"/>
      <c r="K3316" s="67"/>
      <c r="L3316" s="67"/>
      <c r="M3316" s="67"/>
      <c r="N3316" s="67"/>
      <c r="O3316" s="67"/>
      <c r="P3316" s="26"/>
      <c r="Q3316" s="27"/>
      <c r="R3316" s="67"/>
      <c r="S3316" s="25"/>
      <c r="T3316" s="25"/>
      <c r="U3316" s="25"/>
      <c r="V3316" s="24"/>
      <c r="W3316" s="24"/>
    </row>
    <row r="3317" spans="1:23" hidden="1" x14ac:dyDescent="0.35">
      <c r="A3317" t="str">
        <f t="shared" si="51"/>
        <v/>
      </c>
      <c r="B3317" s="34"/>
      <c r="C3317" s="31"/>
      <c r="D3317" s="31"/>
      <c r="E3317" s="31"/>
      <c r="F3317" s="32"/>
      <c r="G3317" s="68"/>
      <c r="H3317" s="32"/>
      <c r="I3317" s="32"/>
      <c r="J3317" s="68"/>
      <c r="K3317" s="68"/>
      <c r="L3317" s="68"/>
      <c r="M3317" s="68"/>
      <c r="N3317" s="68"/>
      <c r="O3317" s="68"/>
      <c r="P3317" s="32"/>
      <c r="Q3317" s="33"/>
      <c r="R3317" s="68"/>
      <c r="S3317" s="31"/>
      <c r="T3317" s="31"/>
      <c r="U3317" s="31"/>
      <c r="V3317" s="30"/>
      <c r="W3317" s="30"/>
    </row>
    <row r="3318" spans="1:23" hidden="1" x14ac:dyDescent="0.35">
      <c r="A3318" t="str">
        <f t="shared" si="51"/>
        <v/>
      </c>
      <c r="B3318" s="28"/>
      <c r="C3318" s="25"/>
      <c r="D3318" s="25"/>
      <c r="E3318" s="25"/>
      <c r="F3318" s="26"/>
      <c r="G3318" s="67"/>
      <c r="H3318" s="26"/>
      <c r="I3318" s="26"/>
      <c r="J3318" s="67"/>
      <c r="K3318" s="67"/>
      <c r="L3318" s="67"/>
      <c r="M3318" s="67"/>
      <c r="N3318" s="67"/>
      <c r="O3318" s="67"/>
      <c r="P3318" s="26"/>
      <c r="Q3318" s="27"/>
      <c r="R3318" s="67"/>
      <c r="S3318" s="25"/>
      <c r="T3318" s="25"/>
      <c r="U3318" s="25"/>
      <c r="V3318" s="24"/>
      <c r="W3318" s="24"/>
    </row>
    <row r="3319" spans="1:23" hidden="1" x14ac:dyDescent="0.35">
      <c r="A3319" t="str">
        <f t="shared" si="51"/>
        <v/>
      </c>
      <c r="B3319" s="34"/>
      <c r="C3319" s="31"/>
      <c r="D3319" s="31"/>
      <c r="E3319" s="31"/>
      <c r="F3319" s="32"/>
      <c r="G3319" s="68"/>
      <c r="H3319" s="32"/>
      <c r="I3319" s="32"/>
      <c r="J3319" s="68"/>
      <c r="K3319" s="68"/>
      <c r="L3319" s="68"/>
      <c r="M3319" s="68"/>
      <c r="N3319" s="68"/>
      <c r="O3319" s="68"/>
      <c r="P3319" s="32"/>
      <c r="Q3319" s="33"/>
      <c r="R3319" s="68"/>
      <c r="S3319" s="31"/>
      <c r="T3319" s="31"/>
      <c r="U3319" s="31"/>
      <c r="V3319" s="30"/>
      <c r="W3319" s="30"/>
    </row>
    <row r="3320" spans="1:23" hidden="1" x14ac:dyDescent="0.35">
      <c r="A3320" t="str">
        <f t="shared" si="51"/>
        <v/>
      </c>
      <c r="B3320" s="28"/>
      <c r="C3320" s="25"/>
      <c r="D3320" s="25"/>
      <c r="E3320" s="25"/>
      <c r="F3320" s="26"/>
      <c r="G3320" s="67"/>
      <c r="H3320" s="26"/>
      <c r="I3320" s="26"/>
      <c r="J3320" s="67"/>
      <c r="K3320" s="67"/>
      <c r="L3320" s="67"/>
      <c r="M3320" s="67"/>
      <c r="N3320" s="67"/>
      <c r="O3320" s="67"/>
      <c r="P3320" s="26"/>
      <c r="Q3320" s="27"/>
      <c r="R3320" s="67"/>
      <c r="S3320" s="25"/>
      <c r="T3320" s="25"/>
      <c r="U3320" s="25"/>
      <c r="V3320" s="24"/>
      <c r="W3320" s="24"/>
    </row>
    <row r="3321" spans="1:23" hidden="1" x14ac:dyDescent="0.35">
      <c r="A3321" t="str">
        <f t="shared" si="51"/>
        <v/>
      </c>
      <c r="B3321" s="34"/>
      <c r="C3321" s="31"/>
      <c r="D3321" s="31"/>
      <c r="E3321" s="31"/>
      <c r="F3321" s="32"/>
      <c r="G3321" s="68"/>
      <c r="H3321" s="32"/>
      <c r="I3321" s="32"/>
      <c r="J3321" s="68"/>
      <c r="K3321" s="68"/>
      <c r="L3321" s="68"/>
      <c r="M3321" s="68"/>
      <c r="N3321" s="68"/>
      <c r="O3321" s="68"/>
      <c r="P3321" s="32"/>
      <c r="Q3321" s="33"/>
      <c r="R3321" s="68"/>
      <c r="S3321" s="31"/>
      <c r="T3321" s="31"/>
      <c r="U3321" s="31"/>
      <c r="V3321" s="30"/>
      <c r="W3321" s="30"/>
    </row>
    <row r="3322" spans="1:23" hidden="1" x14ac:dyDescent="0.35">
      <c r="A3322" t="str">
        <f t="shared" si="51"/>
        <v/>
      </c>
      <c r="B3322" s="28"/>
      <c r="C3322" s="25"/>
      <c r="D3322" s="25"/>
      <c r="E3322" s="25"/>
      <c r="F3322" s="26"/>
      <c r="G3322" s="67"/>
      <c r="H3322" s="26"/>
      <c r="I3322" s="26"/>
      <c r="J3322" s="67"/>
      <c r="K3322" s="67"/>
      <c r="L3322" s="67"/>
      <c r="M3322" s="67"/>
      <c r="N3322" s="67"/>
      <c r="O3322" s="67"/>
      <c r="P3322" s="26"/>
      <c r="Q3322" s="27"/>
      <c r="R3322" s="67"/>
      <c r="S3322" s="25"/>
      <c r="T3322" s="25"/>
      <c r="U3322" s="25"/>
      <c r="V3322" s="24"/>
      <c r="W3322" s="24"/>
    </row>
    <row r="3323" spans="1:23" hidden="1" x14ac:dyDescent="0.35">
      <c r="A3323" t="str">
        <f t="shared" si="51"/>
        <v/>
      </c>
      <c r="B3323" s="34"/>
      <c r="C3323" s="31"/>
      <c r="D3323" s="31"/>
      <c r="E3323" s="31"/>
      <c r="F3323" s="32"/>
      <c r="G3323" s="68"/>
      <c r="H3323" s="32"/>
      <c r="I3323" s="32"/>
      <c r="J3323" s="68"/>
      <c r="K3323" s="68"/>
      <c r="L3323" s="68"/>
      <c r="M3323" s="68"/>
      <c r="N3323" s="68"/>
      <c r="O3323" s="68"/>
      <c r="P3323" s="32"/>
      <c r="Q3323" s="33"/>
      <c r="R3323" s="68"/>
      <c r="S3323" s="31"/>
      <c r="T3323" s="31"/>
      <c r="U3323" s="31"/>
      <c r="V3323" s="30"/>
      <c r="W3323" s="30"/>
    </row>
    <row r="3324" spans="1:23" hidden="1" x14ac:dyDescent="0.35">
      <c r="A3324" t="str">
        <f t="shared" si="51"/>
        <v/>
      </c>
      <c r="B3324" s="28"/>
      <c r="C3324" s="25"/>
      <c r="D3324" s="25"/>
      <c r="E3324" s="25"/>
      <c r="F3324" s="26"/>
      <c r="G3324" s="67"/>
      <c r="H3324" s="26"/>
      <c r="I3324" s="26"/>
      <c r="J3324" s="67"/>
      <c r="K3324" s="67"/>
      <c r="L3324" s="67"/>
      <c r="M3324" s="67"/>
      <c r="N3324" s="67"/>
      <c r="O3324" s="67"/>
      <c r="P3324" s="26"/>
      <c r="Q3324" s="27"/>
      <c r="R3324" s="67"/>
      <c r="S3324" s="25"/>
      <c r="T3324" s="25"/>
      <c r="U3324" s="25"/>
      <c r="V3324" s="24"/>
      <c r="W3324" s="24"/>
    </row>
    <row r="3325" spans="1:23" hidden="1" x14ac:dyDescent="0.35">
      <c r="A3325" t="str">
        <f t="shared" si="51"/>
        <v/>
      </c>
      <c r="B3325" s="34"/>
      <c r="C3325" s="31"/>
      <c r="D3325" s="31"/>
      <c r="E3325" s="31"/>
      <c r="F3325" s="32"/>
      <c r="G3325" s="68"/>
      <c r="H3325" s="32"/>
      <c r="I3325" s="32"/>
      <c r="J3325" s="68"/>
      <c r="K3325" s="68"/>
      <c r="L3325" s="68"/>
      <c r="M3325" s="68"/>
      <c r="N3325" s="68"/>
      <c r="O3325" s="68"/>
      <c r="P3325" s="32"/>
      <c r="Q3325" s="33"/>
      <c r="R3325" s="68"/>
      <c r="S3325" s="31"/>
      <c r="T3325" s="31"/>
      <c r="U3325" s="31"/>
      <c r="V3325" s="30"/>
      <c r="W3325" s="30"/>
    </row>
    <row r="3326" spans="1:23" hidden="1" x14ac:dyDescent="0.35">
      <c r="A3326" t="str">
        <f t="shared" si="51"/>
        <v/>
      </c>
      <c r="B3326" s="28"/>
      <c r="C3326" s="25"/>
      <c r="D3326" s="25"/>
      <c r="E3326" s="25"/>
      <c r="F3326" s="26"/>
      <c r="G3326" s="67"/>
      <c r="H3326" s="26"/>
      <c r="I3326" s="26"/>
      <c r="J3326" s="67"/>
      <c r="K3326" s="67"/>
      <c r="L3326" s="67"/>
      <c r="M3326" s="67"/>
      <c r="N3326" s="67"/>
      <c r="O3326" s="67"/>
      <c r="P3326" s="26"/>
      <c r="Q3326" s="27"/>
      <c r="R3326" s="67"/>
      <c r="S3326" s="25"/>
      <c r="T3326" s="25"/>
      <c r="U3326" s="25"/>
      <c r="V3326" s="24"/>
      <c r="W3326" s="24"/>
    </row>
    <row r="3327" spans="1:23" hidden="1" x14ac:dyDescent="0.35">
      <c r="A3327" t="str">
        <f t="shared" si="51"/>
        <v/>
      </c>
      <c r="B3327" s="34"/>
      <c r="C3327" s="31"/>
      <c r="D3327" s="31"/>
      <c r="E3327" s="31"/>
      <c r="F3327" s="32"/>
      <c r="G3327" s="68"/>
      <c r="H3327" s="32"/>
      <c r="I3327" s="32"/>
      <c r="J3327" s="68"/>
      <c r="K3327" s="68"/>
      <c r="L3327" s="68"/>
      <c r="M3327" s="68"/>
      <c r="N3327" s="68"/>
      <c r="O3327" s="68"/>
      <c r="P3327" s="32"/>
      <c r="Q3327" s="33"/>
      <c r="R3327" s="68"/>
      <c r="S3327" s="31"/>
      <c r="T3327" s="31"/>
      <c r="U3327" s="31"/>
      <c r="V3327" s="30"/>
      <c r="W3327" s="30"/>
    </row>
    <row r="3328" spans="1:23" hidden="1" x14ac:dyDescent="0.35">
      <c r="A3328" t="str">
        <f t="shared" si="51"/>
        <v/>
      </c>
      <c r="B3328" s="28"/>
      <c r="C3328" s="25"/>
      <c r="D3328" s="25"/>
      <c r="E3328" s="25"/>
      <c r="F3328" s="26"/>
      <c r="G3328" s="67"/>
      <c r="H3328" s="26"/>
      <c r="I3328" s="26"/>
      <c r="J3328" s="67"/>
      <c r="K3328" s="67"/>
      <c r="L3328" s="67"/>
      <c r="M3328" s="67"/>
      <c r="N3328" s="67"/>
      <c r="O3328" s="67"/>
      <c r="P3328" s="26"/>
      <c r="Q3328" s="27"/>
      <c r="R3328" s="67"/>
      <c r="S3328" s="25"/>
      <c r="T3328" s="25"/>
      <c r="U3328" s="25"/>
      <c r="V3328" s="24"/>
      <c r="W3328" s="24"/>
    </row>
    <row r="3329" spans="1:23" hidden="1" x14ac:dyDescent="0.35">
      <c r="A3329" t="str">
        <f t="shared" si="51"/>
        <v/>
      </c>
      <c r="B3329" s="34"/>
      <c r="C3329" s="31"/>
      <c r="D3329" s="31"/>
      <c r="E3329" s="31"/>
      <c r="F3329" s="32"/>
      <c r="G3329" s="68"/>
      <c r="H3329" s="32"/>
      <c r="I3329" s="32"/>
      <c r="J3329" s="68"/>
      <c r="K3329" s="68"/>
      <c r="L3329" s="68"/>
      <c r="M3329" s="68"/>
      <c r="N3329" s="68"/>
      <c r="O3329" s="68"/>
      <c r="P3329" s="32"/>
      <c r="Q3329" s="33"/>
      <c r="R3329" s="68"/>
      <c r="S3329" s="31"/>
      <c r="T3329" s="31"/>
      <c r="U3329" s="31"/>
      <c r="V3329" s="30"/>
      <c r="W3329" s="30"/>
    </row>
    <row r="3330" spans="1:23" hidden="1" x14ac:dyDescent="0.35">
      <c r="A3330" t="str">
        <f t="shared" si="51"/>
        <v/>
      </c>
      <c r="B3330" s="28"/>
      <c r="C3330" s="25"/>
      <c r="D3330" s="25"/>
      <c r="E3330" s="25"/>
      <c r="F3330" s="26"/>
      <c r="G3330" s="67"/>
      <c r="H3330" s="26"/>
      <c r="I3330" s="26"/>
      <c r="J3330" s="67"/>
      <c r="K3330" s="67"/>
      <c r="L3330" s="67"/>
      <c r="M3330" s="67"/>
      <c r="N3330" s="67"/>
      <c r="O3330" s="67"/>
      <c r="P3330" s="26"/>
      <c r="Q3330" s="27"/>
      <c r="R3330" s="67"/>
      <c r="S3330" s="25"/>
      <c r="T3330" s="25"/>
      <c r="U3330" s="25"/>
      <c r="V3330" s="24"/>
      <c r="W3330" s="24"/>
    </row>
    <row r="3331" spans="1:23" hidden="1" x14ac:dyDescent="0.35">
      <c r="A3331" t="str">
        <f t="shared" ref="A3331:A3394" si="52">B3331&amp;C3331</f>
        <v/>
      </c>
      <c r="B3331" s="34"/>
      <c r="C3331" s="31"/>
      <c r="D3331" s="31"/>
      <c r="E3331" s="31"/>
      <c r="F3331" s="32"/>
      <c r="G3331" s="68"/>
      <c r="H3331" s="32"/>
      <c r="I3331" s="32"/>
      <c r="J3331" s="68"/>
      <c r="K3331" s="68"/>
      <c r="L3331" s="68"/>
      <c r="M3331" s="68"/>
      <c r="N3331" s="68"/>
      <c r="O3331" s="68"/>
      <c r="P3331" s="32"/>
      <c r="Q3331" s="33"/>
      <c r="R3331" s="68"/>
      <c r="S3331" s="31"/>
      <c r="T3331" s="31"/>
      <c r="U3331" s="31"/>
      <c r="V3331" s="30"/>
      <c r="W3331" s="30"/>
    </row>
    <row r="3332" spans="1:23" hidden="1" x14ac:dyDescent="0.35">
      <c r="A3332" t="str">
        <f t="shared" si="52"/>
        <v/>
      </c>
      <c r="B3332" s="28"/>
      <c r="C3332" s="25"/>
      <c r="D3332" s="25"/>
      <c r="E3332" s="25"/>
      <c r="F3332" s="26"/>
      <c r="G3332" s="67"/>
      <c r="H3332" s="26"/>
      <c r="I3332" s="26"/>
      <c r="J3332" s="67"/>
      <c r="K3332" s="67"/>
      <c r="L3332" s="67"/>
      <c r="M3332" s="67"/>
      <c r="N3332" s="67"/>
      <c r="O3332" s="67"/>
      <c r="P3332" s="26"/>
      <c r="Q3332" s="27"/>
      <c r="R3332" s="67"/>
      <c r="S3332" s="25"/>
      <c r="T3332" s="25"/>
      <c r="U3332" s="25"/>
      <c r="V3332" s="24"/>
      <c r="W3332" s="24"/>
    </row>
    <row r="3333" spans="1:23" hidden="1" x14ac:dyDescent="0.35">
      <c r="A3333" t="str">
        <f t="shared" si="52"/>
        <v/>
      </c>
      <c r="B3333" s="34"/>
      <c r="C3333" s="31"/>
      <c r="D3333" s="31"/>
      <c r="E3333" s="31"/>
      <c r="F3333" s="32"/>
      <c r="G3333" s="68"/>
      <c r="H3333" s="32"/>
      <c r="I3333" s="32"/>
      <c r="J3333" s="68"/>
      <c r="K3333" s="68"/>
      <c r="L3333" s="68"/>
      <c r="M3333" s="68"/>
      <c r="N3333" s="68"/>
      <c r="O3333" s="68"/>
      <c r="P3333" s="32"/>
      <c r="Q3333" s="33"/>
      <c r="R3333" s="68"/>
      <c r="S3333" s="31"/>
      <c r="T3333" s="31"/>
      <c r="U3333" s="31"/>
      <c r="V3333" s="30"/>
      <c r="W3333" s="30"/>
    </row>
    <row r="3334" spans="1:23" hidden="1" x14ac:dyDescent="0.35">
      <c r="A3334" t="str">
        <f t="shared" si="52"/>
        <v/>
      </c>
      <c r="B3334" s="28"/>
      <c r="C3334" s="25"/>
      <c r="D3334" s="25"/>
      <c r="E3334" s="25"/>
      <c r="F3334" s="26"/>
      <c r="G3334" s="67"/>
      <c r="H3334" s="26"/>
      <c r="I3334" s="26"/>
      <c r="J3334" s="67"/>
      <c r="K3334" s="67"/>
      <c r="L3334" s="67"/>
      <c r="M3334" s="67"/>
      <c r="N3334" s="67"/>
      <c r="O3334" s="67"/>
      <c r="P3334" s="26"/>
      <c r="Q3334" s="27"/>
      <c r="R3334" s="67"/>
      <c r="S3334" s="25"/>
      <c r="T3334" s="25"/>
      <c r="U3334" s="25"/>
      <c r="V3334" s="24"/>
      <c r="W3334" s="24"/>
    </row>
    <row r="3335" spans="1:23" hidden="1" x14ac:dyDescent="0.35">
      <c r="A3335" t="str">
        <f t="shared" si="52"/>
        <v/>
      </c>
      <c r="B3335" s="34"/>
      <c r="C3335" s="31"/>
      <c r="D3335" s="31"/>
      <c r="E3335" s="31"/>
      <c r="F3335" s="32"/>
      <c r="G3335" s="68"/>
      <c r="H3335" s="32"/>
      <c r="I3335" s="32"/>
      <c r="J3335" s="68"/>
      <c r="K3335" s="68"/>
      <c r="L3335" s="68"/>
      <c r="M3335" s="68"/>
      <c r="N3335" s="68"/>
      <c r="O3335" s="68"/>
      <c r="P3335" s="32"/>
      <c r="Q3335" s="33"/>
      <c r="R3335" s="68"/>
      <c r="S3335" s="31"/>
      <c r="T3335" s="31"/>
      <c r="U3335" s="31"/>
      <c r="V3335" s="30"/>
      <c r="W3335" s="30"/>
    </row>
    <row r="3336" spans="1:23" hidden="1" x14ac:dyDescent="0.35">
      <c r="A3336" t="str">
        <f t="shared" si="52"/>
        <v/>
      </c>
      <c r="B3336" s="28"/>
      <c r="C3336" s="25"/>
      <c r="D3336" s="25"/>
      <c r="E3336" s="25"/>
      <c r="F3336" s="26"/>
      <c r="G3336" s="67"/>
      <c r="H3336" s="26"/>
      <c r="I3336" s="26"/>
      <c r="J3336" s="67"/>
      <c r="K3336" s="67"/>
      <c r="L3336" s="67"/>
      <c r="M3336" s="67"/>
      <c r="N3336" s="67"/>
      <c r="O3336" s="67"/>
      <c r="P3336" s="26"/>
      <c r="Q3336" s="27"/>
      <c r="R3336" s="67"/>
      <c r="S3336" s="25"/>
      <c r="T3336" s="25"/>
      <c r="U3336" s="25"/>
      <c r="V3336" s="24"/>
      <c r="W3336" s="24"/>
    </row>
    <row r="3337" spans="1:23" hidden="1" x14ac:dyDescent="0.35">
      <c r="A3337" t="str">
        <f t="shared" si="52"/>
        <v/>
      </c>
      <c r="B3337" s="34"/>
      <c r="C3337" s="31"/>
      <c r="D3337" s="31"/>
      <c r="E3337" s="31"/>
      <c r="F3337" s="32"/>
      <c r="G3337" s="68"/>
      <c r="H3337" s="32"/>
      <c r="I3337" s="32"/>
      <c r="J3337" s="68"/>
      <c r="K3337" s="68"/>
      <c r="L3337" s="68"/>
      <c r="M3337" s="68"/>
      <c r="N3337" s="68"/>
      <c r="O3337" s="68"/>
      <c r="P3337" s="32"/>
      <c r="Q3337" s="33"/>
      <c r="R3337" s="68"/>
      <c r="S3337" s="31"/>
      <c r="T3337" s="31"/>
      <c r="U3337" s="31"/>
      <c r="V3337" s="30"/>
      <c r="W3337" s="30"/>
    </row>
    <row r="3338" spans="1:23" hidden="1" x14ac:dyDescent="0.35">
      <c r="A3338" t="str">
        <f t="shared" si="52"/>
        <v/>
      </c>
      <c r="B3338" s="28"/>
      <c r="C3338" s="25"/>
      <c r="D3338" s="25"/>
      <c r="E3338" s="25"/>
      <c r="F3338" s="26"/>
      <c r="G3338" s="67"/>
      <c r="H3338" s="26"/>
      <c r="I3338" s="26"/>
      <c r="J3338" s="67"/>
      <c r="K3338" s="67"/>
      <c r="L3338" s="67"/>
      <c r="M3338" s="67"/>
      <c r="N3338" s="67"/>
      <c r="O3338" s="67"/>
      <c r="P3338" s="26"/>
      <c r="Q3338" s="27"/>
      <c r="R3338" s="67"/>
      <c r="S3338" s="25"/>
      <c r="T3338" s="25"/>
      <c r="U3338" s="25"/>
      <c r="V3338" s="24"/>
      <c r="W3338" s="24"/>
    </row>
    <row r="3339" spans="1:23" hidden="1" x14ac:dyDescent="0.35">
      <c r="A3339" t="str">
        <f t="shared" si="52"/>
        <v/>
      </c>
      <c r="B3339" s="34"/>
      <c r="C3339" s="31"/>
      <c r="D3339" s="31"/>
      <c r="E3339" s="31"/>
      <c r="F3339" s="32"/>
      <c r="G3339" s="68"/>
      <c r="H3339" s="32"/>
      <c r="I3339" s="32"/>
      <c r="J3339" s="68"/>
      <c r="K3339" s="68"/>
      <c r="L3339" s="68"/>
      <c r="M3339" s="68"/>
      <c r="N3339" s="68"/>
      <c r="O3339" s="68"/>
      <c r="P3339" s="32"/>
      <c r="Q3339" s="33"/>
      <c r="R3339" s="68"/>
      <c r="S3339" s="31"/>
      <c r="T3339" s="31"/>
      <c r="U3339" s="31"/>
      <c r="V3339" s="30"/>
      <c r="W3339" s="30"/>
    </row>
    <row r="3340" spans="1:23" hidden="1" x14ac:dyDescent="0.35">
      <c r="A3340" t="str">
        <f t="shared" si="52"/>
        <v/>
      </c>
      <c r="B3340" s="28"/>
      <c r="C3340" s="25"/>
      <c r="D3340" s="25"/>
      <c r="E3340" s="25"/>
      <c r="F3340" s="26"/>
      <c r="G3340" s="67"/>
      <c r="H3340" s="26"/>
      <c r="I3340" s="26"/>
      <c r="J3340" s="67"/>
      <c r="K3340" s="67"/>
      <c r="L3340" s="67"/>
      <c r="M3340" s="67"/>
      <c r="N3340" s="67"/>
      <c r="O3340" s="67"/>
      <c r="P3340" s="26"/>
      <c r="Q3340" s="27"/>
      <c r="R3340" s="67"/>
      <c r="S3340" s="25"/>
      <c r="T3340" s="25"/>
      <c r="U3340" s="25"/>
      <c r="V3340" s="24"/>
      <c r="W3340" s="24"/>
    </row>
    <row r="3341" spans="1:23" hidden="1" x14ac:dyDescent="0.35">
      <c r="A3341" t="str">
        <f t="shared" si="52"/>
        <v/>
      </c>
      <c r="B3341" s="34"/>
      <c r="C3341" s="31"/>
      <c r="D3341" s="31"/>
      <c r="E3341" s="31"/>
      <c r="F3341" s="32"/>
      <c r="G3341" s="68"/>
      <c r="H3341" s="32"/>
      <c r="I3341" s="32"/>
      <c r="J3341" s="68"/>
      <c r="K3341" s="68"/>
      <c r="L3341" s="68"/>
      <c r="M3341" s="68"/>
      <c r="N3341" s="68"/>
      <c r="O3341" s="68"/>
      <c r="P3341" s="32"/>
      <c r="Q3341" s="33"/>
      <c r="R3341" s="68"/>
      <c r="S3341" s="31"/>
      <c r="T3341" s="31"/>
      <c r="U3341" s="31"/>
      <c r="V3341" s="30"/>
      <c r="W3341" s="30"/>
    </row>
    <row r="3342" spans="1:23" hidden="1" x14ac:dyDescent="0.35">
      <c r="A3342" t="str">
        <f t="shared" si="52"/>
        <v/>
      </c>
      <c r="B3342" s="28"/>
      <c r="C3342" s="25"/>
      <c r="D3342" s="25"/>
      <c r="E3342" s="25"/>
      <c r="F3342" s="26"/>
      <c r="G3342" s="67"/>
      <c r="H3342" s="26"/>
      <c r="I3342" s="26"/>
      <c r="J3342" s="67"/>
      <c r="K3342" s="67"/>
      <c r="L3342" s="67"/>
      <c r="M3342" s="67"/>
      <c r="N3342" s="67"/>
      <c r="O3342" s="67"/>
      <c r="P3342" s="26"/>
      <c r="Q3342" s="27"/>
      <c r="R3342" s="67"/>
      <c r="S3342" s="25"/>
      <c r="T3342" s="25"/>
      <c r="U3342" s="25"/>
      <c r="V3342" s="24"/>
      <c r="W3342" s="24"/>
    </row>
    <row r="3343" spans="1:23" hidden="1" x14ac:dyDescent="0.35">
      <c r="A3343" t="str">
        <f t="shared" si="52"/>
        <v/>
      </c>
      <c r="B3343" s="34"/>
      <c r="C3343" s="31"/>
      <c r="D3343" s="31"/>
      <c r="E3343" s="31"/>
      <c r="F3343" s="32"/>
      <c r="G3343" s="68"/>
      <c r="H3343" s="32"/>
      <c r="I3343" s="32"/>
      <c r="J3343" s="68"/>
      <c r="K3343" s="68"/>
      <c r="L3343" s="68"/>
      <c r="M3343" s="68"/>
      <c r="N3343" s="68"/>
      <c r="O3343" s="68"/>
      <c r="P3343" s="32"/>
      <c r="Q3343" s="33"/>
      <c r="R3343" s="68"/>
      <c r="S3343" s="31"/>
      <c r="T3343" s="31"/>
      <c r="U3343" s="31"/>
      <c r="V3343" s="30"/>
      <c r="W3343" s="30"/>
    </row>
    <row r="3344" spans="1:23" hidden="1" x14ac:dyDescent="0.35">
      <c r="A3344" t="str">
        <f t="shared" si="52"/>
        <v/>
      </c>
      <c r="B3344" s="28"/>
      <c r="C3344" s="25"/>
      <c r="D3344" s="25"/>
      <c r="E3344" s="25"/>
      <c r="F3344" s="26"/>
      <c r="G3344" s="67"/>
      <c r="H3344" s="26"/>
      <c r="I3344" s="26"/>
      <c r="J3344" s="67"/>
      <c r="K3344" s="67"/>
      <c r="L3344" s="67"/>
      <c r="M3344" s="67"/>
      <c r="N3344" s="67"/>
      <c r="O3344" s="67"/>
      <c r="P3344" s="26"/>
      <c r="Q3344" s="27"/>
      <c r="R3344" s="67"/>
      <c r="S3344" s="25"/>
      <c r="T3344" s="25"/>
      <c r="U3344" s="25"/>
      <c r="V3344" s="24"/>
      <c r="W3344" s="24"/>
    </row>
    <row r="3345" spans="1:23" hidden="1" x14ac:dyDescent="0.35">
      <c r="A3345" t="str">
        <f t="shared" si="52"/>
        <v/>
      </c>
      <c r="B3345" s="34"/>
      <c r="C3345" s="31"/>
      <c r="D3345" s="31"/>
      <c r="E3345" s="31"/>
      <c r="F3345" s="32"/>
      <c r="G3345" s="68"/>
      <c r="H3345" s="32"/>
      <c r="I3345" s="32"/>
      <c r="J3345" s="68"/>
      <c r="K3345" s="68"/>
      <c r="L3345" s="68"/>
      <c r="M3345" s="68"/>
      <c r="N3345" s="68"/>
      <c r="O3345" s="68"/>
      <c r="P3345" s="32"/>
      <c r="Q3345" s="33"/>
      <c r="R3345" s="68"/>
      <c r="S3345" s="31"/>
      <c r="T3345" s="31"/>
      <c r="U3345" s="31"/>
      <c r="V3345" s="30"/>
      <c r="W3345" s="30"/>
    </row>
    <row r="3346" spans="1:23" hidden="1" x14ac:dyDescent="0.35">
      <c r="A3346" t="str">
        <f t="shared" si="52"/>
        <v/>
      </c>
      <c r="B3346" s="28"/>
      <c r="C3346" s="25"/>
      <c r="D3346" s="25"/>
      <c r="E3346" s="25"/>
      <c r="F3346" s="26"/>
      <c r="G3346" s="67"/>
      <c r="H3346" s="26"/>
      <c r="I3346" s="26"/>
      <c r="J3346" s="67"/>
      <c r="K3346" s="67"/>
      <c r="L3346" s="67"/>
      <c r="M3346" s="67"/>
      <c r="N3346" s="67"/>
      <c r="O3346" s="67"/>
      <c r="P3346" s="26"/>
      <c r="Q3346" s="27"/>
      <c r="R3346" s="67"/>
      <c r="S3346" s="25"/>
      <c r="T3346" s="25"/>
      <c r="U3346" s="25"/>
      <c r="V3346" s="24"/>
      <c r="W3346" s="24"/>
    </row>
    <row r="3347" spans="1:23" hidden="1" x14ac:dyDescent="0.35">
      <c r="A3347" t="str">
        <f t="shared" si="52"/>
        <v/>
      </c>
      <c r="B3347" s="34"/>
      <c r="C3347" s="31"/>
      <c r="D3347" s="31"/>
      <c r="E3347" s="31"/>
      <c r="F3347" s="32"/>
      <c r="G3347" s="68"/>
      <c r="H3347" s="32"/>
      <c r="I3347" s="32"/>
      <c r="J3347" s="68"/>
      <c r="K3347" s="68"/>
      <c r="L3347" s="68"/>
      <c r="M3347" s="68"/>
      <c r="N3347" s="68"/>
      <c r="O3347" s="68"/>
      <c r="P3347" s="32"/>
      <c r="Q3347" s="33"/>
      <c r="R3347" s="68"/>
      <c r="S3347" s="31"/>
      <c r="T3347" s="31"/>
      <c r="U3347" s="31"/>
      <c r="V3347" s="30"/>
      <c r="W3347" s="30"/>
    </row>
    <row r="3348" spans="1:23" hidden="1" x14ac:dyDescent="0.35">
      <c r="A3348" t="str">
        <f t="shared" si="52"/>
        <v/>
      </c>
      <c r="B3348" s="28"/>
      <c r="C3348" s="25"/>
      <c r="D3348" s="25"/>
      <c r="E3348" s="25"/>
      <c r="F3348" s="26"/>
      <c r="G3348" s="67"/>
      <c r="H3348" s="26"/>
      <c r="I3348" s="26"/>
      <c r="J3348" s="67"/>
      <c r="K3348" s="67"/>
      <c r="L3348" s="67"/>
      <c r="M3348" s="67"/>
      <c r="N3348" s="67"/>
      <c r="O3348" s="67"/>
      <c r="P3348" s="26"/>
      <c r="Q3348" s="27"/>
      <c r="R3348" s="67"/>
      <c r="S3348" s="25"/>
      <c r="T3348" s="25"/>
      <c r="U3348" s="25"/>
      <c r="V3348" s="24"/>
      <c r="W3348" s="24"/>
    </row>
    <row r="3349" spans="1:23" hidden="1" x14ac:dyDescent="0.35">
      <c r="A3349" t="str">
        <f t="shared" si="52"/>
        <v/>
      </c>
      <c r="B3349" s="34"/>
      <c r="C3349" s="31"/>
      <c r="D3349" s="31"/>
      <c r="E3349" s="31"/>
      <c r="F3349" s="32"/>
      <c r="G3349" s="68"/>
      <c r="H3349" s="32"/>
      <c r="I3349" s="32"/>
      <c r="J3349" s="68"/>
      <c r="K3349" s="68"/>
      <c r="L3349" s="68"/>
      <c r="M3349" s="68"/>
      <c r="N3349" s="68"/>
      <c r="O3349" s="68"/>
      <c r="P3349" s="32"/>
      <c r="Q3349" s="33"/>
      <c r="R3349" s="68"/>
      <c r="S3349" s="31"/>
      <c r="T3349" s="31"/>
      <c r="U3349" s="31"/>
      <c r="V3349" s="30"/>
      <c r="W3349" s="30"/>
    </row>
    <row r="3350" spans="1:23" hidden="1" x14ac:dyDescent="0.35">
      <c r="A3350" t="str">
        <f t="shared" si="52"/>
        <v/>
      </c>
      <c r="B3350" s="28"/>
      <c r="C3350" s="25"/>
      <c r="D3350" s="25"/>
      <c r="E3350" s="25"/>
      <c r="F3350" s="26"/>
      <c r="G3350" s="67"/>
      <c r="H3350" s="26"/>
      <c r="I3350" s="26"/>
      <c r="J3350" s="67"/>
      <c r="K3350" s="67"/>
      <c r="L3350" s="67"/>
      <c r="M3350" s="67"/>
      <c r="N3350" s="67"/>
      <c r="O3350" s="67"/>
      <c r="P3350" s="26"/>
      <c r="Q3350" s="27"/>
      <c r="R3350" s="67"/>
      <c r="S3350" s="25"/>
      <c r="T3350" s="25"/>
      <c r="U3350" s="25"/>
      <c r="V3350" s="24"/>
      <c r="W3350" s="24"/>
    </row>
    <row r="3351" spans="1:23" hidden="1" x14ac:dyDescent="0.35">
      <c r="A3351" t="str">
        <f t="shared" si="52"/>
        <v/>
      </c>
      <c r="B3351" s="34"/>
      <c r="C3351" s="31"/>
      <c r="D3351" s="31"/>
      <c r="E3351" s="31"/>
      <c r="F3351" s="32"/>
      <c r="G3351" s="68"/>
      <c r="H3351" s="32"/>
      <c r="I3351" s="32"/>
      <c r="J3351" s="68"/>
      <c r="K3351" s="68"/>
      <c r="L3351" s="68"/>
      <c r="M3351" s="68"/>
      <c r="N3351" s="68"/>
      <c r="O3351" s="68"/>
      <c r="P3351" s="32"/>
      <c r="Q3351" s="33"/>
      <c r="R3351" s="68"/>
      <c r="S3351" s="31"/>
      <c r="T3351" s="31"/>
      <c r="U3351" s="31"/>
      <c r="V3351" s="30"/>
      <c r="W3351" s="30"/>
    </row>
    <row r="3352" spans="1:23" hidden="1" x14ac:dyDescent="0.35">
      <c r="A3352" t="str">
        <f t="shared" si="52"/>
        <v/>
      </c>
      <c r="B3352" s="28"/>
      <c r="C3352" s="25"/>
      <c r="D3352" s="25"/>
      <c r="E3352" s="25"/>
      <c r="F3352" s="26"/>
      <c r="G3352" s="67"/>
      <c r="H3352" s="26"/>
      <c r="I3352" s="26"/>
      <c r="J3352" s="67"/>
      <c r="K3352" s="67"/>
      <c r="L3352" s="67"/>
      <c r="M3352" s="67"/>
      <c r="N3352" s="67"/>
      <c r="O3352" s="67"/>
      <c r="P3352" s="26"/>
      <c r="Q3352" s="27"/>
      <c r="R3352" s="67"/>
      <c r="S3352" s="25"/>
      <c r="T3352" s="25"/>
      <c r="U3352" s="25"/>
      <c r="V3352" s="24"/>
      <c r="W3352" s="24"/>
    </row>
    <row r="3353" spans="1:23" hidden="1" x14ac:dyDescent="0.35">
      <c r="A3353" t="str">
        <f t="shared" si="52"/>
        <v/>
      </c>
      <c r="B3353" s="34"/>
      <c r="C3353" s="31"/>
      <c r="D3353" s="31"/>
      <c r="E3353" s="31"/>
      <c r="F3353" s="32"/>
      <c r="G3353" s="68"/>
      <c r="H3353" s="32"/>
      <c r="I3353" s="32"/>
      <c r="J3353" s="68"/>
      <c r="K3353" s="68"/>
      <c r="L3353" s="68"/>
      <c r="M3353" s="68"/>
      <c r="N3353" s="68"/>
      <c r="O3353" s="68"/>
      <c r="P3353" s="32"/>
      <c r="Q3353" s="33"/>
      <c r="R3353" s="68"/>
      <c r="S3353" s="31"/>
      <c r="T3353" s="31"/>
      <c r="U3353" s="31"/>
      <c r="V3353" s="30"/>
      <c r="W3353" s="30"/>
    </row>
    <row r="3354" spans="1:23" hidden="1" x14ac:dyDescent="0.35">
      <c r="A3354" t="str">
        <f t="shared" si="52"/>
        <v/>
      </c>
      <c r="B3354" s="28"/>
      <c r="C3354" s="25"/>
      <c r="D3354" s="25"/>
      <c r="E3354" s="25"/>
      <c r="F3354" s="26"/>
      <c r="G3354" s="67"/>
      <c r="H3354" s="26"/>
      <c r="I3354" s="26"/>
      <c r="J3354" s="67"/>
      <c r="K3354" s="67"/>
      <c r="L3354" s="67"/>
      <c r="M3354" s="67"/>
      <c r="N3354" s="67"/>
      <c r="O3354" s="67"/>
      <c r="P3354" s="26"/>
      <c r="Q3354" s="27"/>
      <c r="R3354" s="67"/>
      <c r="S3354" s="25"/>
      <c r="T3354" s="25"/>
      <c r="U3354" s="25"/>
      <c r="V3354" s="24"/>
      <c r="W3354" s="24"/>
    </row>
    <row r="3355" spans="1:23" hidden="1" x14ac:dyDescent="0.35">
      <c r="A3355" t="str">
        <f t="shared" si="52"/>
        <v/>
      </c>
      <c r="B3355" s="34"/>
      <c r="C3355" s="31"/>
      <c r="D3355" s="31"/>
      <c r="E3355" s="31"/>
      <c r="F3355" s="32"/>
      <c r="G3355" s="68"/>
      <c r="H3355" s="32"/>
      <c r="I3355" s="32"/>
      <c r="J3355" s="68"/>
      <c r="K3355" s="68"/>
      <c r="L3355" s="68"/>
      <c r="M3355" s="68"/>
      <c r="N3355" s="68"/>
      <c r="O3355" s="68"/>
      <c r="P3355" s="32"/>
      <c r="Q3355" s="33"/>
      <c r="R3355" s="68"/>
      <c r="S3355" s="31"/>
      <c r="T3355" s="31"/>
      <c r="U3355" s="31"/>
      <c r="V3355" s="30"/>
      <c r="W3355" s="30"/>
    </row>
    <row r="3356" spans="1:23" hidden="1" x14ac:dyDescent="0.35">
      <c r="A3356" t="str">
        <f t="shared" si="52"/>
        <v/>
      </c>
      <c r="B3356" s="28"/>
      <c r="C3356" s="25"/>
      <c r="D3356" s="25"/>
      <c r="E3356" s="25"/>
      <c r="F3356" s="26"/>
      <c r="G3356" s="67"/>
      <c r="H3356" s="26"/>
      <c r="I3356" s="26"/>
      <c r="J3356" s="67"/>
      <c r="K3356" s="67"/>
      <c r="L3356" s="67"/>
      <c r="M3356" s="67"/>
      <c r="N3356" s="67"/>
      <c r="O3356" s="67"/>
      <c r="P3356" s="26"/>
      <c r="Q3356" s="27"/>
      <c r="R3356" s="67"/>
      <c r="S3356" s="25"/>
      <c r="T3356" s="25"/>
      <c r="U3356" s="25"/>
      <c r="V3356" s="24"/>
      <c r="W3356" s="24"/>
    </row>
    <row r="3357" spans="1:23" hidden="1" x14ac:dyDescent="0.35">
      <c r="A3357" t="str">
        <f t="shared" si="52"/>
        <v/>
      </c>
      <c r="B3357" s="34"/>
      <c r="C3357" s="31"/>
      <c r="D3357" s="31"/>
      <c r="E3357" s="31"/>
      <c r="F3357" s="32"/>
      <c r="G3357" s="68"/>
      <c r="H3357" s="32"/>
      <c r="I3357" s="32"/>
      <c r="J3357" s="68"/>
      <c r="K3357" s="68"/>
      <c r="L3357" s="68"/>
      <c r="M3357" s="68"/>
      <c r="N3357" s="68"/>
      <c r="O3357" s="68"/>
      <c r="P3357" s="32"/>
      <c r="Q3357" s="33"/>
      <c r="R3357" s="68"/>
      <c r="S3357" s="31"/>
      <c r="T3357" s="31"/>
      <c r="U3357" s="31"/>
      <c r="V3357" s="30"/>
      <c r="W3357" s="30"/>
    </row>
    <row r="3358" spans="1:23" hidden="1" x14ac:dyDescent="0.35">
      <c r="A3358" t="str">
        <f t="shared" si="52"/>
        <v/>
      </c>
      <c r="B3358" s="28"/>
      <c r="C3358" s="25"/>
      <c r="D3358" s="25"/>
      <c r="E3358" s="25"/>
      <c r="F3358" s="26"/>
      <c r="G3358" s="67"/>
      <c r="H3358" s="26"/>
      <c r="I3358" s="26"/>
      <c r="J3358" s="67"/>
      <c r="K3358" s="67"/>
      <c r="L3358" s="67"/>
      <c r="M3358" s="67"/>
      <c r="N3358" s="67"/>
      <c r="O3358" s="67"/>
      <c r="P3358" s="26"/>
      <c r="Q3358" s="27"/>
      <c r="R3358" s="67"/>
      <c r="S3358" s="25"/>
      <c r="T3358" s="25"/>
      <c r="U3358" s="25"/>
      <c r="V3358" s="24"/>
      <c r="W3358" s="24"/>
    </row>
    <row r="3359" spans="1:23" hidden="1" x14ac:dyDescent="0.35">
      <c r="A3359" t="str">
        <f t="shared" si="52"/>
        <v/>
      </c>
      <c r="B3359" s="34"/>
      <c r="C3359" s="31"/>
      <c r="D3359" s="31"/>
      <c r="E3359" s="31"/>
      <c r="F3359" s="32"/>
      <c r="G3359" s="68"/>
      <c r="H3359" s="32"/>
      <c r="I3359" s="32"/>
      <c r="J3359" s="68"/>
      <c r="K3359" s="68"/>
      <c r="L3359" s="68"/>
      <c r="M3359" s="68"/>
      <c r="N3359" s="68"/>
      <c r="O3359" s="68"/>
      <c r="P3359" s="32"/>
      <c r="Q3359" s="33"/>
      <c r="R3359" s="68"/>
      <c r="S3359" s="31"/>
      <c r="T3359" s="31"/>
      <c r="U3359" s="31"/>
      <c r="V3359" s="30"/>
      <c r="W3359" s="30"/>
    </row>
    <row r="3360" spans="1:23" hidden="1" x14ac:dyDescent="0.35">
      <c r="A3360" t="str">
        <f t="shared" si="52"/>
        <v/>
      </c>
      <c r="B3360" s="28"/>
      <c r="C3360" s="25"/>
      <c r="D3360" s="25"/>
      <c r="E3360" s="25"/>
      <c r="F3360" s="26"/>
      <c r="G3360" s="67"/>
      <c r="H3360" s="26"/>
      <c r="I3360" s="26"/>
      <c r="J3360" s="67"/>
      <c r="K3360" s="67"/>
      <c r="L3360" s="67"/>
      <c r="M3360" s="67"/>
      <c r="N3360" s="67"/>
      <c r="O3360" s="67"/>
      <c r="P3360" s="26"/>
      <c r="Q3360" s="27"/>
      <c r="R3360" s="67"/>
      <c r="S3360" s="25"/>
      <c r="T3360" s="25"/>
      <c r="U3360" s="25"/>
      <c r="V3360" s="24"/>
      <c r="W3360" s="24"/>
    </row>
    <row r="3361" spans="1:23" hidden="1" x14ac:dyDescent="0.35">
      <c r="A3361" t="str">
        <f t="shared" si="52"/>
        <v/>
      </c>
      <c r="B3361" s="34"/>
      <c r="C3361" s="31"/>
      <c r="D3361" s="31"/>
      <c r="E3361" s="31"/>
      <c r="F3361" s="32"/>
      <c r="G3361" s="68"/>
      <c r="H3361" s="32"/>
      <c r="I3361" s="32"/>
      <c r="J3361" s="68"/>
      <c r="K3361" s="68"/>
      <c r="L3361" s="68"/>
      <c r="M3361" s="68"/>
      <c r="N3361" s="68"/>
      <c r="O3361" s="68"/>
      <c r="P3361" s="32"/>
      <c r="Q3361" s="33"/>
      <c r="R3361" s="68"/>
      <c r="S3361" s="31"/>
      <c r="T3361" s="31"/>
      <c r="U3361" s="31"/>
      <c r="V3361" s="30"/>
      <c r="W3361" s="30"/>
    </row>
    <row r="3362" spans="1:23" hidden="1" x14ac:dyDescent="0.35">
      <c r="A3362" t="str">
        <f t="shared" si="52"/>
        <v/>
      </c>
      <c r="B3362" s="28"/>
      <c r="C3362" s="25"/>
      <c r="D3362" s="25"/>
      <c r="E3362" s="25"/>
      <c r="F3362" s="26"/>
      <c r="G3362" s="67"/>
      <c r="H3362" s="26"/>
      <c r="I3362" s="26"/>
      <c r="J3362" s="67"/>
      <c r="K3362" s="67"/>
      <c r="L3362" s="67"/>
      <c r="M3362" s="67"/>
      <c r="N3362" s="67"/>
      <c r="O3362" s="67"/>
      <c r="P3362" s="26"/>
      <c r="Q3362" s="27"/>
      <c r="R3362" s="67"/>
      <c r="S3362" s="25"/>
      <c r="T3362" s="25"/>
      <c r="U3362" s="25"/>
      <c r="V3362" s="24"/>
      <c r="W3362" s="24"/>
    </row>
    <row r="3363" spans="1:23" hidden="1" x14ac:dyDescent="0.35">
      <c r="A3363" t="str">
        <f t="shared" si="52"/>
        <v/>
      </c>
      <c r="B3363" s="34"/>
      <c r="C3363" s="31"/>
      <c r="D3363" s="31"/>
      <c r="E3363" s="31"/>
      <c r="F3363" s="32"/>
      <c r="G3363" s="68"/>
      <c r="H3363" s="32"/>
      <c r="I3363" s="32"/>
      <c r="J3363" s="68"/>
      <c r="K3363" s="68"/>
      <c r="L3363" s="68"/>
      <c r="M3363" s="68"/>
      <c r="N3363" s="68"/>
      <c r="O3363" s="68"/>
      <c r="P3363" s="32"/>
      <c r="Q3363" s="33"/>
      <c r="R3363" s="68"/>
      <c r="S3363" s="31"/>
      <c r="T3363" s="31"/>
      <c r="U3363" s="31"/>
      <c r="V3363" s="30"/>
      <c r="W3363" s="30"/>
    </row>
    <row r="3364" spans="1:23" hidden="1" x14ac:dyDescent="0.35">
      <c r="A3364" t="str">
        <f t="shared" si="52"/>
        <v/>
      </c>
      <c r="B3364" s="28"/>
      <c r="C3364" s="25"/>
      <c r="D3364" s="25"/>
      <c r="E3364" s="25"/>
      <c r="F3364" s="26"/>
      <c r="G3364" s="67"/>
      <c r="H3364" s="26"/>
      <c r="I3364" s="26"/>
      <c r="J3364" s="67"/>
      <c r="K3364" s="67"/>
      <c r="L3364" s="67"/>
      <c r="M3364" s="67"/>
      <c r="N3364" s="67"/>
      <c r="O3364" s="67"/>
      <c r="P3364" s="26"/>
      <c r="Q3364" s="27"/>
      <c r="R3364" s="67"/>
      <c r="S3364" s="25"/>
      <c r="T3364" s="25"/>
      <c r="U3364" s="25"/>
      <c r="V3364" s="24"/>
      <c r="W3364" s="24"/>
    </row>
    <row r="3365" spans="1:23" hidden="1" x14ac:dyDescent="0.35">
      <c r="A3365" t="str">
        <f t="shared" si="52"/>
        <v/>
      </c>
      <c r="B3365" s="34"/>
      <c r="C3365" s="31"/>
      <c r="D3365" s="31"/>
      <c r="E3365" s="31"/>
      <c r="F3365" s="32"/>
      <c r="G3365" s="68"/>
      <c r="H3365" s="32"/>
      <c r="I3365" s="32"/>
      <c r="J3365" s="68"/>
      <c r="K3365" s="68"/>
      <c r="L3365" s="68"/>
      <c r="M3365" s="68"/>
      <c r="N3365" s="68"/>
      <c r="O3365" s="68"/>
      <c r="P3365" s="32"/>
      <c r="Q3365" s="33"/>
      <c r="R3365" s="68"/>
      <c r="S3365" s="31"/>
      <c r="T3365" s="31"/>
      <c r="U3365" s="31"/>
      <c r="V3365" s="30"/>
      <c r="W3365" s="30"/>
    </row>
    <row r="3366" spans="1:23" hidden="1" x14ac:dyDescent="0.35">
      <c r="A3366" t="str">
        <f t="shared" si="52"/>
        <v/>
      </c>
      <c r="B3366" s="28"/>
      <c r="C3366" s="25"/>
      <c r="D3366" s="25"/>
      <c r="E3366" s="25"/>
      <c r="F3366" s="26"/>
      <c r="G3366" s="67"/>
      <c r="H3366" s="26"/>
      <c r="I3366" s="26"/>
      <c r="J3366" s="67"/>
      <c r="K3366" s="67"/>
      <c r="L3366" s="67"/>
      <c r="M3366" s="67"/>
      <c r="N3366" s="67"/>
      <c r="O3366" s="67"/>
      <c r="P3366" s="26"/>
      <c r="Q3366" s="27"/>
      <c r="R3366" s="67"/>
      <c r="S3366" s="25"/>
      <c r="T3366" s="25"/>
      <c r="U3366" s="25"/>
      <c r="V3366" s="24"/>
      <c r="W3366" s="24"/>
    </row>
    <row r="3367" spans="1:23" hidden="1" x14ac:dyDescent="0.35">
      <c r="A3367" t="str">
        <f t="shared" si="52"/>
        <v/>
      </c>
      <c r="B3367" s="34"/>
      <c r="C3367" s="31"/>
      <c r="D3367" s="31"/>
      <c r="E3367" s="31"/>
      <c r="F3367" s="32"/>
      <c r="G3367" s="68"/>
      <c r="H3367" s="32"/>
      <c r="I3367" s="32"/>
      <c r="J3367" s="68"/>
      <c r="K3367" s="68"/>
      <c r="L3367" s="68"/>
      <c r="M3367" s="68"/>
      <c r="N3367" s="68"/>
      <c r="O3367" s="68"/>
      <c r="P3367" s="32"/>
      <c r="Q3367" s="33"/>
      <c r="R3367" s="68"/>
      <c r="S3367" s="31"/>
      <c r="T3367" s="31"/>
      <c r="U3367" s="31"/>
      <c r="V3367" s="30"/>
      <c r="W3367" s="30"/>
    </row>
    <row r="3368" spans="1:23" hidden="1" x14ac:dyDescent="0.35">
      <c r="A3368" t="str">
        <f t="shared" si="52"/>
        <v/>
      </c>
      <c r="B3368" s="28"/>
      <c r="C3368" s="25"/>
      <c r="D3368" s="25"/>
      <c r="E3368" s="25"/>
      <c r="F3368" s="26"/>
      <c r="G3368" s="67"/>
      <c r="H3368" s="26"/>
      <c r="I3368" s="26"/>
      <c r="J3368" s="67"/>
      <c r="K3368" s="67"/>
      <c r="L3368" s="67"/>
      <c r="M3368" s="67"/>
      <c r="N3368" s="67"/>
      <c r="O3368" s="67"/>
      <c r="P3368" s="26"/>
      <c r="Q3368" s="27"/>
      <c r="R3368" s="67"/>
      <c r="S3368" s="25"/>
      <c r="T3368" s="25"/>
      <c r="U3368" s="25"/>
      <c r="V3368" s="24"/>
      <c r="W3368" s="24"/>
    </row>
    <row r="3369" spans="1:23" hidden="1" x14ac:dyDescent="0.35">
      <c r="A3369" t="str">
        <f t="shared" si="52"/>
        <v/>
      </c>
      <c r="B3369" s="34"/>
      <c r="C3369" s="31"/>
      <c r="D3369" s="31"/>
      <c r="E3369" s="31"/>
      <c r="F3369" s="32"/>
      <c r="G3369" s="68"/>
      <c r="H3369" s="32"/>
      <c r="I3369" s="32"/>
      <c r="J3369" s="68"/>
      <c r="K3369" s="68"/>
      <c r="L3369" s="68"/>
      <c r="M3369" s="68"/>
      <c r="N3369" s="68"/>
      <c r="O3369" s="68"/>
      <c r="P3369" s="32"/>
      <c r="Q3369" s="33"/>
      <c r="R3369" s="68"/>
      <c r="S3369" s="31"/>
      <c r="T3369" s="31"/>
      <c r="U3369" s="31"/>
      <c r="V3369" s="30"/>
      <c r="W3369" s="30"/>
    </row>
    <row r="3370" spans="1:23" hidden="1" x14ac:dyDescent="0.35">
      <c r="A3370" t="str">
        <f t="shared" si="52"/>
        <v/>
      </c>
      <c r="B3370" s="28"/>
      <c r="C3370" s="25"/>
      <c r="D3370" s="25"/>
      <c r="E3370" s="25"/>
      <c r="F3370" s="26"/>
      <c r="G3370" s="67"/>
      <c r="H3370" s="26"/>
      <c r="I3370" s="26"/>
      <c r="J3370" s="67"/>
      <c r="K3370" s="67"/>
      <c r="L3370" s="67"/>
      <c r="M3370" s="67"/>
      <c r="N3370" s="67"/>
      <c r="O3370" s="67"/>
      <c r="P3370" s="26"/>
      <c r="Q3370" s="27"/>
      <c r="R3370" s="67"/>
      <c r="S3370" s="25"/>
      <c r="T3370" s="25"/>
      <c r="U3370" s="25"/>
      <c r="V3370" s="24"/>
      <c r="W3370" s="24"/>
    </row>
    <row r="3371" spans="1:23" hidden="1" x14ac:dyDescent="0.35">
      <c r="A3371" t="str">
        <f t="shared" si="52"/>
        <v/>
      </c>
      <c r="B3371" s="34"/>
      <c r="C3371" s="31"/>
      <c r="D3371" s="31"/>
      <c r="E3371" s="31"/>
      <c r="F3371" s="32"/>
      <c r="G3371" s="68"/>
      <c r="H3371" s="32"/>
      <c r="I3371" s="32"/>
      <c r="J3371" s="68"/>
      <c r="K3371" s="68"/>
      <c r="L3371" s="68"/>
      <c r="M3371" s="68"/>
      <c r="N3371" s="68"/>
      <c r="O3371" s="68"/>
      <c r="P3371" s="32"/>
      <c r="Q3371" s="33"/>
      <c r="R3371" s="68"/>
      <c r="S3371" s="31"/>
      <c r="T3371" s="31"/>
      <c r="U3371" s="31"/>
      <c r="V3371" s="30"/>
      <c r="W3371" s="30"/>
    </row>
    <row r="3372" spans="1:23" hidden="1" x14ac:dyDescent="0.35">
      <c r="A3372" t="str">
        <f t="shared" si="52"/>
        <v/>
      </c>
      <c r="B3372" s="28"/>
      <c r="C3372" s="25"/>
      <c r="D3372" s="25"/>
      <c r="E3372" s="25"/>
      <c r="F3372" s="26"/>
      <c r="G3372" s="67"/>
      <c r="H3372" s="26"/>
      <c r="I3372" s="26"/>
      <c r="J3372" s="67"/>
      <c r="K3372" s="67"/>
      <c r="L3372" s="67"/>
      <c r="M3372" s="67"/>
      <c r="N3372" s="67"/>
      <c r="O3372" s="67"/>
      <c r="P3372" s="26"/>
      <c r="Q3372" s="27"/>
      <c r="R3372" s="67"/>
      <c r="S3372" s="25"/>
      <c r="T3372" s="25"/>
      <c r="U3372" s="25"/>
      <c r="V3372" s="24"/>
      <c r="W3372" s="24"/>
    </row>
    <row r="3373" spans="1:23" hidden="1" x14ac:dyDescent="0.35">
      <c r="A3373" t="str">
        <f t="shared" si="52"/>
        <v/>
      </c>
      <c r="B3373" s="34"/>
      <c r="C3373" s="31"/>
      <c r="D3373" s="31"/>
      <c r="E3373" s="31"/>
      <c r="F3373" s="32"/>
      <c r="G3373" s="68"/>
      <c r="H3373" s="32"/>
      <c r="I3373" s="32"/>
      <c r="J3373" s="68"/>
      <c r="K3373" s="68"/>
      <c r="L3373" s="68"/>
      <c r="M3373" s="68"/>
      <c r="N3373" s="68"/>
      <c r="O3373" s="68"/>
      <c r="P3373" s="32"/>
      <c r="Q3373" s="33"/>
      <c r="R3373" s="68"/>
      <c r="S3373" s="31"/>
      <c r="T3373" s="31"/>
      <c r="U3373" s="31"/>
      <c r="V3373" s="30"/>
      <c r="W3373" s="30"/>
    </row>
    <row r="3374" spans="1:23" hidden="1" x14ac:dyDescent="0.35">
      <c r="A3374" t="str">
        <f t="shared" si="52"/>
        <v/>
      </c>
      <c r="B3374" s="28"/>
      <c r="C3374" s="25"/>
      <c r="D3374" s="25"/>
      <c r="E3374" s="25"/>
      <c r="F3374" s="26"/>
      <c r="G3374" s="67"/>
      <c r="H3374" s="26"/>
      <c r="I3374" s="26"/>
      <c r="J3374" s="67"/>
      <c r="K3374" s="67"/>
      <c r="L3374" s="67"/>
      <c r="M3374" s="67"/>
      <c r="N3374" s="67"/>
      <c r="O3374" s="67"/>
      <c r="P3374" s="26"/>
      <c r="Q3374" s="27"/>
      <c r="R3374" s="67"/>
      <c r="S3374" s="25"/>
      <c r="T3374" s="25"/>
      <c r="U3374" s="25"/>
      <c r="V3374" s="24"/>
      <c r="W3374" s="24"/>
    </row>
    <row r="3375" spans="1:23" hidden="1" x14ac:dyDescent="0.35">
      <c r="A3375" t="str">
        <f t="shared" si="52"/>
        <v/>
      </c>
      <c r="B3375" s="34"/>
      <c r="C3375" s="31"/>
      <c r="D3375" s="31"/>
      <c r="E3375" s="31"/>
      <c r="F3375" s="32"/>
      <c r="G3375" s="68"/>
      <c r="H3375" s="32"/>
      <c r="I3375" s="32"/>
      <c r="J3375" s="68"/>
      <c r="K3375" s="68"/>
      <c r="L3375" s="68"/>
      <c r="M3375" s="68"/>
      <c r="N3375" s="68"/>
      <c r="O3375" s="68"/>
      <c r="P3375" s="32"/>
      <c r="Q3375" s="33"/>
      <c r="R3375" s="68"/>
      <c r="S3375" s="31"/>
      <c r="T3375" s="31"/>
      <c r="U3375" s="31"/>
      <c r="V3375" s="30"/>
      <c r="W3375" s="30"/>
    </row>
    <row r="3376" spans="1:23" hidden="1" x14ac:dyDescent="0.35">
      <c r="A3376" t="str">
        <f t="shared" si="52"/>
        <v/>
      </c>
      <c r="B3376" s="28"/>
      <c r="C3376" s="25"/>
      <c r="D3376" s="25"/>
      <c r="E3376" s="25"/>
      <c r="F3376" s="26"/>
      <c r="G3376" s="67"/>
      <c r="H3376" s="26"/>
      <c r="I3376" s="26"/>
      <c r="J3376" s="67"/>
      <c r="K3376" s="67"/>
      <c r="L3376" s="67"/>
      <c r="M3376" s="67"/>
      <c r="N3376" s="67"/>
      <c r="O3376" s="67"/>
      <c r="P3376" s="26"/>
      <c r="Q3376" s="27"/>
      <c r="R3376" s="67"/>
      <c r="S3376" s="25"/>
      <c r="T3376" s="25"/>
      <c r="U3376" s="25"/>
      <c r="V3376" s="24"/>
      <c r="W3376" s="24"/>
    </row>
    <row r="3377" spans="1:23" hidden="1" x14ac:dyDescent="0.35">
      <c r="A3377" t="str">
        <f t="shared" si="52"/>
        <v/>
      </c>
      <c r="B3377" s="34"/>
      <c r="C3377" s="31"/>
      <c r="D3377" s="31"/>
      <c r="E3377" s="31"/>
      <c r="F3377" s="32"/>
      <c r="G3377" s="68"/>
      <c r="H3377" s="32"/>
      <c r="I3377" s="32"/>
      <c r="J3377" s="68"/>
      <c r="K3377" s="68"/>
      <c r="L3377" s="68"/>
      <c r="M3377" s="68"/>
      <c r="N3377" s="68"/>
      <c r="O3377" s="68"/>
      <c r="P3377" s="32"/>
      <c r="Q3377" s="33"/>
      <c r="R3377" s="68"/>
      <c r="S3377" s="31"/>
      <c r="T3377" s="31"/>
      <c r="U3377" s="31"/>
      <c r="V3377" s="30"/>
      <c r="W3377" s="30"/>
    </row>
    <row r="3378" spans="1:23" hidden="1" x14ac:dyDescent="0.35">
      <c r="A3378" t="str">
        <f t="shared" si="52"/>
        <v/>
      </c>
      <c r="B3378" s="28"/>
      <c r="C3378" s="25"/>
      <c r="D3378" s="25"/>
      <c r="E3378" s="25"/>
      <c r="F3378" s="26"/>
      <c r="G3378" s="67"/>
      <c r="H3378" s="26"/>
      <c r="I3378" s="26"/>
      <c r="J3378" s="67"/>
      <c r="K3378" s="67"/>
      <c r="L3378" s="67"/>
      <c r="M3378" s="67"/>
      <c r="N3378" s="67"/>
      <c r="O3378" s="67"/>
      <c r="P3378" s="26"/>
      <c r="Q3378" s="27"/>
      <c r="R3378" s="67"/>
      <c r="S3378" s="25"/>
      <c r="T3378" s="25"/>
      <c r="U3378" s="25"/>
      <c r="V3378" s="24"/>
      <c r="W3378" s="24"/>
    </row>
    <row r="3379" spans="1:23" hidden="1" x14ac:dyDescent="0.35">
      <c r="A3379" t="str">
        <f t="shared" si="52"/>
        <v/>
      </c>
      <c r="B3379" s="34"/>
      <c r="C3379" s="31"/>
      <c r="D3379" s="31"/>
      <c r="E3379" s="31"/>
      <c r="F3379" s="32"/>
      <c r="G3379" s="68"/>
      <c r="H3379" s="32"/>
      <c r="I3379" s="32"/>
      <c r="J3379" s="68"/>
      <c r="K3379" s="68"/>
      <c r="L3379" s="68"/>
      <c r="M3379" s="68"/>
      <c r="N3379" s="68"/>
      <c r="O3379" s="68"/>
      <c r="P3379" s="32"/>
      <c r="Q3379" s="33"/>
      <c r="R3379" s="68"/>
      <c r="S3379" s="31"/>
      <c r="T3379" s="31"/>
      <c r="U3379" s="31"/>
      <c r="V3379" s="30"/>
      <c r="W3379" s="30"/>
    </row>
    <row r="3380" spans="1:23" hidden="1" x14ac:dyDescent="0.35">
      <c r="A3380" t="str">
        <f t="shared" si="52"/>
        <v/>
      </c>
      <c r="B3380" s="28"/>
      <c r="C3380" s="25"/>
      <c r="D3380" s="25"/>
      <c r="E3380" s="25"/>
      <c r="F3380" s="26"/>
      <c r="G3380" s="67"/>
      <c r="H3380" s="26"/>
      <c r="I3380" s="26"/>
      <c r="J3380" s="67"/>
      <c r="K3380" s="67"/>
      <c r="L3380" s="67"/>
      <c r="M3380" s="67"/>
      <c r="N3380" s="67"/>
      <c r="O3380" s="67"/>
      <c r="P3380" s="26"/>
      <c r="Q3380" s="27"/>
      <c r="R3380" s="67"/>
      <c r="S3380" s="25"/>
      <c r="T3380" s="25"/>
      <c r="U3380" s="25"/>
      <c r="V3380" s="24"/>
      <c r="W3380" s="24"/>
    </row>
    <row r="3381" spans="1:23" hidden="1" x14ac:dyDescent="0.35">
      <c r="A3381" t="str">
        <f t="shared" si="52"/>
        <v/>
      </c>
      <c r="B3381" s="34"/>
      <c r="C3381" s="31"/>
      <c r="D3381" s="31"/>
      <c r="E3381" s="31"/>
      <c r="F3381" s="32"/>
      <c r="G3381" s="68"/>
      <c r="H3381" s="32"/>
      <c r="I3381" s="32"/>
      <c r="J3381" s="68"/>
      <c r="K3381" s="68"/>
      <c r="L3381" s="68"/>
      <c r="M3381" s="68"/>
      <c r="N3381" s="68"/>
      <c r="O3381" s="68"/>
      <c r="P3381" s="32"/>
      <c r="Q3381" s="33"/>
      <c r="R3381" s="68"/>
      <c r="S3381" s="31"/>
      <c r="T3381" s="31"/>
      <c r="U3381" s="31"/>
      <c r="V3381" s="30"/>
      <c r="W3381" s="30"/>
    </row>
    <row r="3382" spans="1:23" hidden="1" x14ac:dyDescent="0.35">
      <c r="A3382" t="str">
        <f t="shared" si="52"/>
        <v/>
      </c>
      <c r="B3382" s="28"/>
      <c r="C3382" s="25"/>
      <c r="D3382" s="25"/>
      <c r="E3382" s="25"/>
      <c r="F3382" s="26"/>
      <c r="G3382" s="67"/>
      <c r="H3382" s="26"/>
      <c r="I3382" s="26"/>
      <c r="J3382" s="67"/>
      <c r="K3382" s="67"/>
      <c r="L3382" s="67"/>
      <c r="M3382" s="67"/>
      <c r="N3382" s="67"/>
      <c r="O3382" s="67"/>
      <c r="P3382" s="26"/>
      <c r="Q3382" s="27"/>
      <c r="R3382" s="67"/>
      <c r="S3382" s="25"/>
      <c r="T3382" s="25"/>
      <c r="U3382" s="25"/>
      <c r="V3382" s="24"/>
      <c r="W3382" s="24"/>
    </row>
    <row r="3383" spans="1:23" hidden="1" x14ac:dyDescent="0.35">
      <c r="A3383" t="str">
        <f t="shared" si="52"/>
        <v/>
      </c>
      <c r="B3383" s="34"/>
      <c r="C3383" s="31"/>
      <c r="D3383" s="31"/>
      <c r="E3383" s="31"/>
      <c r="F3383" s="32"/>
      <c r="G3383" s="68"/>
      <c r="H3383" s="32"/>
      <c r="I3383" s="32"/>
      <c r="J3383" s="68"/>
      <c r="K3383" s="68"/>
      <c r="L3383" s="68"/>
      <c r="M3383" s="68"/>
      <c r="N3383" s="68"/>
      <c r="O3383" s="68"/>
      <c r="P3383" s="32"/>
      <c r="Q3383" s="33"/>
      <c r="R3383" s="68"/>
      <c r="S3383" s="31"/>
      <c r="T3383" s="31"/>
      <c r="U3383" s="31"/>
      <c r="V3383" s="30"/>
      <c r="W3383" s="30"/>
    </row>
    <row r="3384" spans="1:23" hidden="1" x14ac:dyDescent="0.35">
      <c r="A3384" t="str">
        <f t="shared" si="52"/>
        <v/>
      </c>
      <c r="B3384" s="28"/>
      <c r="C3384" s="25"/>
      <c r="D3384" s="25"/>
      <c r="E3384" s="25"/>
      <c r="F3384" s="26"/>
      <c r="G3384" s="67"/>
      <c r="H3384" s="26"/>
      <c r="I3384" s="26"/>
      <c r="J3384" s="67"/>
      <c r="K3384" s="67"/>
      <c r="L3384" s="67"/>
      <c r="M3384" s="67"/>
      <c r="N3384" s="67"/>
      <c r="O3384" s="67"/>
      <c r="P3384" s="26"/>
      <c r="Q3384" s="27"/>
      <c r="R3384" s="67"/>
      <c r="S3384" s="25"/>
      <c r="T3384" s="25"/>
      <c r="U3384" s="25"/>
      <c r="V3384" s="24"/>
      <c r="W3384" s="24"/>
    </row>
    <row r="3385" spans="1:23" hidden="1" x14ac:dyDescent="0.35">
      <c r="A3385" t="str">
        <f t="shared" si="52"/>
        <v/>
      </c>
      <c r="B3385" s="34"/>
      <c r="C3385" s="31"/>
      <c r="D3385" s="31"/>
      <c r="E3385" s="31"/>
      <c r="F3385" s="32"/>
      <c r="G3385" s="68"/>
      <c r="H3385" s="32"/>
      <c r="I3385" s="32"/>
      <c r="J3385" s="68"/>
      <c r="K3385" s="68"/>
      <c r="L3385" s="68"/>
      <c r="M3385" s="68"/>
      <c r="N3385" s="68"/>
      <c r="O3385" s="68"/>
      <c r="P3385" s="32"/>
      <c r="Q3385" s="33"/>
      <c r="R3385" s="68"/>
      <c r="S3385" s="31"/>
      <c r="T3385" s="31"/>
      <c r="U3385" s="31"/>
      <c r="V3385" s="30"/>
      <c r="W3385" s="30"/>
    </row>
    <row r="3386" spans="1:23" hidden="1" x14ac:dyDescent="0.35">
      <c r="A3386" t="str">
        <f t="shared" si="52"/>
        <v/>
      </c>
      <c r="B3386" s="28"/>
      <c r="C3386" s="25"/>
      <c r="D3386" s="25"/>
      <c r="E3386" s="25"/>
      <c r="F3386" s="26"/>
      <c r="G3386" s="67"/>
      <c r="H3386" s="26"/>
      <c r="I3386" s="26"/>
      <c r="J3386" s="67"/>
      <c r="K3386" s="67"/>
      <c r="L3386" s="67"/>
      <c r="M3386" s="67"/>
      <c r="N3386" s="67"/>
      <c r="O3386" s="67"/>
      <c r="P3386" s="26"/>
      <c r="Q3386" s="27"/>
      <c r="R3386" s="67"/>
      <c r="S3386" s="25"/>
      <c r="T3386" s="25"/>
      <c r="U3386" s="25"/>
      <c r="V3386" s="24"/>
      <c r="W3386" s="24"/>
    </row>
    <row r="3387" spans="1:23" hidden="1" x14ac:dyDescent="0.35">
      <c r="A3387" t="str">
        <f t="shared" si="52"/>
        <v/>
      </c>
      <c r="B3387" s="34"/>
      <c r="C3387" s="31"/>
      <c r="D3387" s="31"/>
      <c r="E3387" s="31"/>
      <c r="F3387" s="32"/>
      <c r="G3387" s="68"/>
      <c r="H3387" s="32"/>
      <c r="I3387" s="32"/>
      <c r="J3387" s="68"/>
      <c r="K3387" s="68"/>
      <c r="L3387" s="68"/>
      <c r="M3387" s="68"/>
      <c r="N3387" s="68"/>
      <c r="O3387" s="68"/>
      <c r="P3387" s="32"/>
      <c r="Q3387" s="33"/>
      <c r="R3387" s="68"/>
      <c r="S3387" s="31"/>
      <c r="T3387" s="31"/>
      <c r="U3387" s="31"/>
      <c r="V3387" s="30"/>
      <c r="W3387" s="30"/>
    </row>
    <row r="3388" spans="1:23" hidden="1" x14ac:dyDescent="0.35">
      <c r="A3388" t="str">
        <f t="shared" si="52"/>
        <v/>
      </c>
      <c r="B3388" s="28"/>
      <c r="C3388" s="25"/>
      <c r="D3388" s="25"/>
      <c r="E3388" s="25"/>
      <c r="F3388" s="26"/>
      <c r="G3388" s="67"/>
      <c r="H3388" s="26"/>
      <c r="I3388" s="26"/>
      <c r="J3388" s="67"/>
      <c r="K3388" s="67"/>
      <c r="L3388" s="67"/>
      <c r="M3388" s="67"/>
      <c r="N3388" s="67"/>
      <c r="O3388" s="67"/>
      <c r="P3388" s="26"/>
      <c r="Q3388" s="27"/>
      <c r="R3388" s="67"/>
      <c r="S3388" s="25"/>
      <c r="T3388" s="25"/>
      <c r="U3388" s="25"/>
      <c r="V3388" s="24"/>
      <c r="W3388" s="24"/>
    </row>
    <row r="3389" spans="1:23" hidden="1" x14ac:dyDescent="0.35">
      <c r="A3389" t="str">
        <f t="shared" si="52"/>
        <v/>
      </c>
      <c r="B3389" s="34"/>
      <c r="C3389" s="31"/>
      <c r="D3389" s="31"/>
      <c r="E3389" s="31"/>
      <c r="F3389" s="32"/>
      <c r="G3389" s="68"/>
      <c r="H3389" s="32"/>
      <c r="I3389" s="32"/>
      <c r="J3389" s="68"/>
      <c r="K3389" s="68"/>
      <c r="L3389" s="68"/>
      <c r="M3389" s="68"/>
      <c r="N3389" s="68"/>
      <c r="O3389" s="68"/>
      <c r="P3389" s="32"/>
      <c r="Q3389" s="33"/>
      <c r="R3389" s="68"/>
      <c r="S3389" s="31"/>
      <c r="T3389" s="31"/>
      <c r="U3389" s="31"/>
      <c r="V3389" s="30"/>
      <c r="W3389" s="30"/>
    </row>
    <row r="3390" spans="1:23" hidden="1" x14ac:dyDescent="0.35">
      <c r="A3390" t="str">
        <f t="shared" si="52"/>
        <v/>
      </c>
      <c r="B3390" s="28"/>
      <c r="C3390" s="25"/>
      <c r="D3390" s="25"/>
      <c r="E3390" s="25"/>
      <c r="F3390" s="26"/>
      <c r="G3390" s="67"/>
      <c r="H3390" s="26"/>
      <c r="I3390" s="26"/>
      <c r="J3390" s="67"/>
      <c r="K3390" s="67"/>
      <c r="L3390" s="67"/>
      <c r="M3390" s="67"/>
      <c r="N3390" s="67"/>
      <c r="O3390" s="67"/>
      <c r="P3390" s="26"/>
      <c r="Q3390" s="27"/>
      <c r="R3390" s="67"/>
      <c r="S3390" s="25"/>
      <c r="T3390" s="25"/>
      <c r="U3390" s="25"/>
      <c r="V3390" s="24"/>
      <c r="W3390" s="24"/>
    </row>
    <row r="3391" spans="1:23" hidden="1" x14ac:dyDescent="0.35">
      <c r="A3391" t="str">
        <f t="shared" si="52"/>
        <v/>
      </c>
      <c r="B3391" s="34"/>
      <c r="C3391" s="31"/>
      <c r="D3391" s="31"/>
      <c r="E3391" s="31"/>
      <c r="F3391" s="32"/>
      <c r="G3391" s="68"/>
      <c r="H3391" s="32"/>
      <c r="I3391" s="32"/>
      <c r="J3391" s="68"/>
      <c r="K3391" s="68"/>
      <c r="L3391" s="68"/>
      <c r="M3391" s="68"/>
      <c r="N3391" s="68"/>
      <c r="O3391" s="68"/>
      <c r="P3391" s="32"/>
      <c r="Q3391" s="33"/>
      <c r="R3391" s="68"/>
      <c r="S3391" s="31"/>
      <c r="T3391" s="31"/>
      <c r="U3391" s="31"/>
      <c r="V3391" s="30"/>
      <c r="W3391" s="30"/>
    </row>
    <row r="3392" spans="1:23" hidden="1" x14ac:dyDescent="0.35">
      <c r="A3392" t="str">
        <f t="shared" si="52"/>
        <v/>
      </c>
      <c r="B3392" s="28"/>
      <c r="C3392" s="25"/>
      <c r="D3392" s="25"/>
      <c r="E3392" s="25"/>
      <c r="F3392" s="26"/>
      <c r="G3392" s="67"/>
      <c r="H3392" s="26"/>
      <c r="I3392" s="26"/>
      <c r="J3392" s="67"/>
      <c r="K3392" s="67"/>
      <c r="L3392" s="67"/>
      <c r="M3392" s="67"/>
      <c r="N3392" s="67"/>
      <c r="O3392" s="67"/>
      <c r="P3392" s="26"/>
      <c r="Q3392" s="27"/>
      <c r="R3392" s="67"/>
      <c r="S3392" s="25"/>
      <c r="T3392" s="25"/>
      <c r="U3392" s="25"/>
      <c r="V3392" s="24"/>
      <c r="W3392" s="24"/>
    </row>
    <row r="3393" spans="1:23" hidden="1" x14ac:dyDescent="0.35">
      <c r="A3393" t="str">
        <f t="shared" si="52"/>
        <v/>
      </c>
      <c r="B3393" s="34"/>
      <c r="C3393" s="31"/>
      <c r="D3393" s="31"/>
      <c r="E3393" s="31"/>
      <c r="F3393" s="32"/>
      <c r="G3393" s="68"/>
      <c r="H3393" s="32"/>
      <c r="I3393" s="32"/>
      <c r="J3393" s="68"/>
      <c r="K3393" s="68"/>
      <c r="L3393" s="68"/>
      <c r="M3393" s="68"/>
      <c r="N3393" s="68"/>
      <c r="O3393" s="68"/>
      <c r="P3393" s="32"/>
      <c r="Q3393" s="33"/>
      <c r="R3393" s="68"/>
      <c r="S3393" s="31"/>
      <c r="T3393" s="31"/>
      <c r="U3393" s="31"/>
      <c r="V3393" s="30"/>
      <c r="W3393" s="30"/>
    </row>
    <row r="3394" spans="1:23" hidden="1" x14ac:dyDescent="0.35">
      <c r="A3394" t="str">
        <f t="shared" si="52"/>
        <v/>
      </c>
      <c r="B3394" s="28"/>
      <c r="C3394" s="25"/>
      <c r="D3394" s="25"/>
      <c r="E3394" s="25"/>
      <c r="F3394" s="26"/>
      <c r="G3394" s="67"/>
      <c r="H3394" s="26"/>
      <c r="I3394" s="26"/>
      <c r="J3394" s="67"/>
      <c r="K3394" s="67"/>
      <c r="L3394" s="67"/>
      <c r="M3394" s="67"/>
      <c r="N3394" s="67"/>
      <c r="O3394" s="67"/>
      <c r="P3394" s="26"/>
      <c r="Q3394" s="27"/>
      <c r="R3394" s="67"/>
      <c r="S3394" s="25"/>
      <c r="T3394" s="25"/>
      <c r="U3394" s="25"/>
      <c r="V3394" s="24"/>
      <c r="W3394" s="24"/>
    </row>
    <row r="3395" spans="1:23" hidden="1" x14ac:dyDescent="0.35">
      <c r="A3395" t="str">
        <f t="shared" ref="A3395:A3458" si="53">B3395&amp;C3395</f>
        <v/>
      </c>
      <c r="B3395" s="34"/>
      <c r="C3395" s="31"/>
      <c r="D3395" s="31"/>
      <c r="E3395" s="31"/>
      <c r="F3395" s="32"/>
      <c r="G3395" s="68"/>
      <c r="H3395" s="32"/>
      <c r="I3395" s="32"/>
      <c r="J3395" s="68"/>
      <c r="K3395" s="68"/>
      <c r="L3395" s="68"/>
      <c r="M3395" s="68"/>
      <c r="N3395" s="68"/>
      <c r="O3395" s="68"/>
      <c r="P3395" s="32"/>
      <c r="Q3395" s="33"/>
      <c r="R3395" s="68"/>
      <c r="S3395" s="31"/>
      <c r="T3395" s="31"/>
      <c r="U3395" s="31"/>
      <c r="V3395" s="30"/>
      <c r="W3395" s="30"/>
    </row>
    <row r="3396" spans="1:23" hidden="1" x14ac:dyDescent="0.35">
      <c r="A3396" t="str">
        <f t="shared" si="53"/>
        <v/>
      </c>
      <c r="B3396" s="28"/>
      <c r="C3396" s="25"/>
      <c r="D3396" s="25"/>
      <c r="E3396" s="25"/>
      <c r="F3396" s="26"/>
      <c r="G3396" s="67"/>
      <c r="H3396" s="26"/>
      <c r="I3396" s="26"/>
      <c r="J3396" s="67"/>
      <c r="K3396" s="67"/>
      <c r="L3396" s="67"/>
      <c r="M3396" s="67"/>
      <c r="N3396" s="67"/>
      <c r="O3396" s="67"/>
      <c r="P3396" s="26"/>
      <c r="Q3396" s="27"/>
      <c r="R3396" s="67"/>
      <c r="S3396" s="25"/>
      <c r="T3396" s="25"/>
      <c r="U3396" s="25"/>
      <c r="V3396" s="24"/>
      <c r="W3396" s="24"/>
    </row>
    <row r="3397" spans="1:23" hidden="1" x14ac:dyDescent="0.35">
      <c r="A3397" t="str">
        <f t="shared" si="53"/>
        <v/>
      </c>
      <c r="B3397" s="34"/>
      <c r="C3397" s="31"/>
      <c r="D3397" s="31"/>
      <c r="E3397" s="31"/>
      <c r="F3397" s="32"/>
      <c r="G3397" s="68"/>
      <c r="H3397" s="32"/>
      <c r="I3397" s="32"/>
      <c r="J3397" s="68"/>
      <c r="K3397" s="68"/>
      <c r="L3397" s="68"/>
      <c r="M3397" s="68"/>
      <c r="N3397" s="68"/>
      <c r="O3397" s="68"/>
      <c r="P3397" s="32"/>
      <c r="Q3397" s="33"/>
      <c r="R3397" s="68"/>
      <c r="S3397" s="31"/>
      <c r="T3397" s="31"/>
      <c r="U3397" s="31"/>
      <c r="V3397" s="30"/>
      <c r="W3397" s="30"/>
    </row>
    <row r="3398" spans="1:23" hidden="1" x14ac:dyDescent="0.35">
      <c r="A3398" t="str">
        <f t="shared" si="53"/>
        <v/>
      </c>
      <c r="B3398" s="28"/>
      <c r="C3398" s="25"/>
      <c r="D3398" s="25"/>
      <c r="E3398" s="25"/>
      <c r="F3398" s="26"/>
      <c r="G3398" s="67"/>
      <c r="H3398" s="26"/>
      <c r="I3398" s="26"/>
      <c r="J3398" s="67"/>
      <c r="K3398" s="67"/>
      <c r="L3398" s="67"/>
      <c r="M3398" s="67"/>
      <c r="N3398" s="67"/>
      <c r="O3398" s="67"/>
      <c r="P3398" s="26"/>
      <c r="Q3398" s="27"/>
      <c r="R3398" s="67"/>
      <c r="S3398" s="25"/>
      <c r="T3398" s="25"/>
      <c r="U3398" s="25"/>
      <c r="V3398" s="24"/>
      <c r="W3398" s="24"/>
    </row>
    <row r="3399" spans="1:23" hidden="1" x14ac:dyDescent="0.35">
      <c r="A3399" t="str">
        <f t="shared" si="53"/>
        <v/>
      </c>
      <c r="B3399" s="34"/>
      <c r="C3399" s="31"/>
      <c r="D3399" s="31"/>
      <c r="E3399" s="31"/>
      <c r="F3399" s="32"/>
      <c r="G3399" s="68"/>
      <c r="H3399" s="32"/>
      <c r="I3399" s="32"/>
      <c r="J3399" s="68"/>
      <c r="K3399" s="68"/>
      <c r="L3399" s="68"/>
      <c r="M3399" s="68"/>
      <c r="N3399" s="68"/>
      <c r="O3399" s="68"/>
      <c r="P3399" s="32"/>
      <c r="Q3399" s="33"/>
      <c r="R3399" s="68"/>
      <c r="S3399" s="31"/>
      <c r="T3399" s="31"/>
      <c r="U3399" s="31"/>
      <c r="V3399" s="30"/>
      <c r="W3399" s="30"/>
    </row>
    <row r="3400" spans="1:23" hidden="1" x14ac:dyDescent="0.35">
      <c r="A3400" t="str">
        <f t="shared" si="53"/>
        <v/>
      </c>
      <c r="B3400" s="28"/>
      <c r="C3400" s="25"/>
      <c r="D3400" s="25"/>
      <c r="E3400" s="25"/>
      <c r="F3400" s="26"/>
      <c r="G3400" s="67"/>
      <c r="H3400" s="26"/>
      <c r="I3400" s="26"/>
      <c r="J3400" s="67"/>
      <c r="K3400" s="67"/>
      <c r="L3400" s="67"/>
      <c r="M3400" s="67"/>
      <c r="N3400" s="67"/>
      <c r="O3400" s="67"/>
      <c r="P3400" s="26"/>
      <c r="Q3400" s="27"/>
      <c r="R3400" s="67"/>
      <c r="S3400" s="25"/>
      <c r="T3400" s="25"/>
      <c r="U3400" s="25"/>
      <c r="V3400" s="24"/>
      <c r="W3400" s="24"/>
    </row>
    <row r="3401" spans="1:23" hidden="1" x14ac:dyDescent="0.35">
      <c r="A3401" t="str">
        <f t="shared" si="53"/>
        <v/>
      </c>
      <c r="B3401" s="34"/>
      <c r="C3401" s="31"/>
      <c r="D3401" s="31"/>
      <c r="E3401" s="31"/>
      <c r="F3401" s="32"/>
      <c r="G3401" s="68"/>
      <c r="H3401" s="32"/>
      <c r="I3401" s="32"/>
      <c r="J3401" s="68"/>
      <c r="K3401" s="68"/>
      <c r="L3401" s="68"/>
      <c r="M3401" s="68"/>
      <c r="N3401" s="68"/>
      <c r="O3401" s="68"/>
      <c r="P3401" s="32"/>
      <c r="Q3401" s="33"/>
      <c r="R3401" s="68"/>
      <c r="S3401" s="31"/>
      <c r="T3401" s="31"/>
      <c r="U3401" s="31"/>
      <c r="V3401" s="30"/>
      <c r="W3401" s="30"/>
    </row>
    <row r="3402" spans="1:23" hidden="1" x14ac:dyDescent="0.35">
      <c r="A3402" t="str">
        <f t="shared" si="53"/>
        <v/>
      </c>
      <c r="B3402" s="28"/>
      <c r="C3402" s="25"/>
      <c r="D3402" s="25"/>
      <c r="E3402" s="25"/>
      <c r="F3402" s="26"/>
      <c r="G3402" s="67"/>
      <c r="H3402" s="26"/>
      <c r="I3402" s="26"/>
      <c r="J3402" s="67"/>
      <c r="K3402" s="67"/>
      <c r="L3402" s="67"/>
      <c r="M3402" s="67"/>
      <c r="N3402" s="67"/>
      <c r="O3402" s="67"/>
      <c r="P3402" s="26"/>
      <c r="Q3402" s="27"/>
      <c r="R3402" s="67"/>
      <c r="S3402" s="25"/>
      <c r="T3402" s="25"/>
      <c r="U3402" s="25"/>
      <c r="V3402" s="24"/>
      <c r="W3402" s="24"/>
    </row>
    <row r="3403" spans="1:23" hidden="1" x14ac:dyDescent="0.35">
      <c r="A3403" t="str">
        <f t="shared" si="53"/>
        <v/>
      </c>
      <c r="B3403" s="34"/>
      <c r="C3403" s="31"/>
      <c r="D3403" s="31"/>
      <c r="E3403" s="31"/>
      <c r="F3403" s="32"/>
      <c r="G3403" s="68"/>
      <c r="H3403" s="32"/>
      <c r="I3403" s="32"/>
      <c r="J3403" s="68"/>
      <c r="K3403" s="68"/>
      <c r="L3403" s="68"/>
      <c r="M3403" s="68"/>
      <c r="N3403" s="68"/>
      <c r="O3403" s="68"/>
      <c r="P3403" s="32"/>
      <c r="Q3403" s="33"/>
      <c r="R3403" s="68"/>
      <c r="S3403" s="31"/>
      <c r="T3403" s="31"/>
      <c r="U3403" s="31"/>
      <c r="V3403" s="30"/>
      <c r="W3403" s="30"/>
    </row>
    <row r="3404" spans="1:23" hidden="1" x14ac:dyDescent="0.35">
      <c r="A3404" t="str">
        <f t="shared" si="53"/>
        <v/>
      </c>
      <c r="B3404" s="28"/>
      <c r="C3404" s="25"/>
      <c r="D3404" s="25"/>
      <c r="E3404" s="25"/>
      <c r="F3404" s="26"/>
      <c r="G3404" s="67"/>
      <c r="H3404" s="26"/>
      <c r="I3404" s="26"/>
      <c r="J3404" s="67"/>
      <c r="K3404" s="67"/>
      <c r="L3404" s="67"/>
      <c r="M3404" s="67"/>
      <c r="N3404" s="67"/>
      <c r="O3404" s="67"/>
      <c r="P3404" s="26"/>
      <c r="Q3404" s="27"/>
      <c r="R3404" s="67"/>
      <c r="S3404" s="25"/>
      <c r="T3404" s="25"/>
      <c r="U3404" s="25"/>
      <c r="V3404" s="24"/>
      <c r="W3404" s="24"/>
    </row>
    <row r="3405" spans="1:23" hidden="1" x14ac:dyDescent="0.35">
      <c r="A3405" t="str">
        <f t="shared" si="53"/>
        <v/>
      </c>
      <c r="B3405" s="34"/>
      <c r="C3405" s="31"/>
      <c r="D3405" s="31"/>
      <c r="E3405" s="31"/>
      <c r="F3405" s="32"/>
      <c r="G3405" s="68"/>
      <c r="H3405" s="32"/>
      <c r="I3405" s="32"/>
      <c r="J3405" s="68"/>
      <c r="K3405" s="68"/>
      <c r="L3405" s="68"/>
      <c r="M3405" s="68"/>
      <c r="N3405" s="68"/>
      <c r="O3405" s="68"/>
      <c r="P3405" s="32"/>
      <c r="Q3405" s="33"/>
      <c r="R3405" s="68"/>
      <c r="S3405" s="31"/>
      <c r="T3405" s="31"/>
      <c r="U3405" s="31"/>
      <c r="V3405" s="30"/>
      <c r="W3405" s="30"/>
    </row>
    <row r="3406" spans="1:23" hidden="1" x14ac:dyDescent="0.35">
      <c r="A3406" t="str">
        <f t="shared" si="53"/>
        <v/>
      </c>
      <c r="B3406" s="28"/>
      <c r="C3406" s="25"/>
      <c r="D3406" s="25"/>
      <c r="E3406" s="25"/>
      <c r="F3406" s="26"/>
      <c r="G3406" s="67"/>
      <c r="H3406" s="26"/>
      <c r="I3406" s="26"/>
      <c r="J3406" s="67"/>
      <c r="K3406" s="67"/>
      <c r="L3406" s="67"/>
      <c r="M3406" s="67"/>
      <c r="N3406" s="67"/>
      <c r="O3406" s="67"/>
      <c r="P3406" s="26"/>
      <c r="Q3406" s="27"/>
      <c r="R3406" s="67"/>
      <c r="S3406" s="25"/>
      <c r="T3406" s="25"/>
      <c r="U3406" s="25"/>
      <c r="V3406" s="24"/>
      <c r="W3406" s="24"/>
    </row>
    <row r="3407" spans="1:23" hidden="1" x14ac:dyDescent="0.35">
      <c r="A3407" t="str">
        <f t="shared" si="53"/>
        <v/>
      </c>
      <c r="B3407" s="34"/>
      <c r="C3407" s="31"/>
      <c r="D3407" s="31"/>
      <c r="E3407" s="31"/>
      <c r="F3407" s="32"/>
      <c r="G3407" s="68"/>
      <c r="H3407" s="32"/>
      <c r="I3407" s="32"/>
      <c r="J3407" s="68"/>
      <c r="K3407" s="68"/>
      <c r="L3407" s="68"/>
      <c r="M3407" s="68"/>
      <c r="N3407" s="68"/>
      <c r="O3407" s="68"/>
      <c r="P3407" s="32"/>
      <c r="Q3407" s="33"/>
      <c r="R3407" s="68"/>
      <c r="S3407" s="31"/>
      <c r="T3407" s="31"/>
      <c r="U3407" s="31"/>
      <c r="V3407" s="30"/>
      <c r="W3407" s="30"/>
    </row>
    <row r="3408" spans="1:23" hidden="1" x14ac:dyDescent="0.35">
      <c r="A3408" t="str">
        <f t="shared" si="53"/>
        <v/>
      </c>
      <c r="B3408" s="28"/>
      <c r="C3408" s="25"/>
      <c r="D3408" s="25"/>
      <c r="E3408" s="25"/>
      <c r="F3408" s="26"/>
      <c r="G3408" s="67"/>
      <c r="H3408" s="26"/>
      <c r="I3408" s="26"/>
      <c r="J3408" s="67"/>
      <c r="K3408" s="67"/>
      <c r="L3408" s="67"/>
      <c r="M3408" s="67"/>
      <c r="N3408" s="67"/>
      <c r="O3408" s="67"/>
      <c r="P3408" s="26"/>
      <c r="Q3408" s="27"/>
      <c r="R3408" s="67"/>
      <c r="S3408" s="25"/>
      <c r="T3408" s="25"/>
      <c r="U3408" s="25"/>
      <c r="V3408" s="24"/>
      <c r="W3408" s="24"/>
    </row>
    <row r="3409" spans="1:23" hidden="1" x14ac:dyDescent="0.35">
      <c r="A3409" t="str">
        <f t="shared" si="53"/>
        <v/>
      </c>
      <c r="B3409" s="34"/>
      <c r="C3409" s="31"/>
      <c r="D3409" s="31"/>
      <c r="E3409" s="31"/>
      <c r="F3409" s="32"/>
      <c r="G3409" s="68"/>
      <c r="H3409" s="32"/>
      <c r="I3409" s="32"/>
      <c r="J3409" s="68"/>
      <c r="K3409" s="68"/>
      <c r="L3409" s="68"/>
      <c r="M3409" s="68"/>
      <c r="N3409" s="68"/>
      <c r="O3409" s="68"/>
      <c r="P3409" s="32"/>
      <c r="Q3409" s="33"/>
      <c r="R3409" s="68"/>
      <c r="S3409" s="31"/>
      <c r="T3409" s="31"/>
      <c r="U3409" s="31"/>
      <c r="V3409" s="30"/>
      <c r="W3409" s="30"/>
    </row>
    <row r="3410" spans="1:23" hidden="1" x14ac:dyDescent="0.35">
      <c r="A3410" t="str">
        <f t="shared" si="53"/>
        <v/>
      </c>
      <c r="B3410" s="28"/>
      <c r="C3410" s="25"/>
      <c r="D3410" s="25"/>
      <c r="E3410" s="25"/>
      <c r="F3410" s="26"/>
      <c r="G3410" s="67"/>
      <c r="H3410" s="26"/>
      <c r="I3410" s="26"/>
      <c r="J3410" s="67"/>
      <c r="K3410" s="67"/>
      <c r="L3410" s="67"/>
      <c r="M3410" s="67"/>
      <c r="N3410" s="67"/>
      <c r="O3410" s="67"/>
      <c r="P3410" s="26"/>
      <c r="Q3410" s="27"/>
      <c r="R3410" s="67"/>
      <c r="S3410" s="25"/>
      <c r="T3410" s="25"/>
      <c r="U3410" s="25"/>
      <c r="V3410" s="24"/>
      <c r="W3410" s="24"/>
    </row>
    <row r="3411" spans="1:23" hidden="1" x14ac:dyDescent="0.35">
      <c r="A3411" t="str">
        <f t="shared" si="53"/>
        <v/>
      </c>
      <c r="B3411" s="34"/>
      <c r="C3411" s="31"/>
      <c r="D3411" s="31"/>
      <c r="E3411" s="31"/>
      <c r="F3411" s="32"/>
      <c r="G3411" s="68"/>
      <c r="H3411" s="32"/>
      <c r="I3411" s="32"/>
      <c r="J3411" s="68"/>
      <c r="K3411" s="68"/>
      <c r="L3411" s="68"/>
      <c r="M3411" s="68"/>
      <c r="N3411" s="68"/>
      <c r="O3411" s="68"/>
      <c r="P3411" s="32"/>
      <c r="Q3411" s="33"/>
      <c r="R3411" s="68"/>
      <c r="S3411" s="31"/>
      <c r="T3411" s="31"/>
      <c r="U3411" s="31"/>
      <c r="V3411" s="30"/>
      <c r="W3411" s="30"/>
    </row>
    <row r="3412" spans="1:23" hidden="1" x14ac:dyDescent="0.35">
      <c r="A3412" t="str">
        <f t="shared" si="53"/>
        <v/>
      </c>
      <c r="B3412" s="28"/>
      <c r="C3412" s="25"/>
      <c r="D3412" s="25"/>
      <c r="E3412" s="25"/>
      <c r="F3412" s="26"/>
      <c r="G3412" s="67"/>
      <c r="H3412" s="26"/>
      <c r="I3412" s="26"/>
      <c r="J3412" s="67"/>
      <c r="K3412" s="67"/>
      <c r="L3412" s="67"/>
      <c r="M3412" s="67"/>
      <c r="N3412" s="67"/>
      <c r="O3412" s="67"/>
      <c r="P3412" s="26"/>
      <c r="Q3412" s="27"/>
      <c r="R3412" s="67"/>
      <c r="S3412" s="25"/>
      <c r="T3412" s="25"/>
      <c r="U3412" s="25"/>
      <c r="V3412" s="24"/>
      <c r="W3412" s="24"/>
    </row>
    <row r="3413" spans="1:23" hidden="1" x14ac:dyDescent="0.35">
      <c r="A3413" t="str">
        <f t="shared" si="53"/>
        <v/>
      </c>
      <c r="B3413" s="34"/>
      <c r="C3413" s="31"/>
      <c r="D3413" s="31"/>
      <c r="E3413" s="31"/>
      <c r="F3413" s="32"/>
      <c r="G3413" s="68"/>
      <c r="H3413" s="32"/>
      <c r="I3413" s="32"/>
      <c r="J3413" s="68"/>
      <c r="K3413" s="68"/>
      <c r="L3413" s="68"/>
      <c r="M3413" s="68"/>
      <c r="N3413" s="68"/>
      <c r="O3413" s="68"/>
      <c r="P3413" s="32"/>
      <c r="Q3413" s="33"/>
      <c r="R3413" s="68"/>
      <c r="S3413" s="31"/>
      <c r="T3413" s="31"/>
      <c r="U3413" s="31"/>
      <c r="V3413" s="30"/>
      <c r="W3413" s="30"/>
    </row>
    <row r="3414" spans="1:23" hidden="1" x14ac:dyDescent="0.35">
      <c r="A3414" t="str">
        <f t="shared" si="53"/>
        <v/>
      </c>
      <c r="B3414" s="28"/>
      <c r="C3414" s="25"/>
      <c r="D3414" s="25"/>
      <c r="E3414" s="25"/>
      <c r="F3414" s="26"/>
      <c r="G3414" s="67"/>
      <c r="H3414" s="26"/>
      <c r="I3414" s="26"/>
      <c r="J3414" s="67"/>
      <c r="K3414" s="67"/>
      <c r="L3414" s="67"/>
      <c r="M3414" s="67"/>
      <c r="N3414" s="67"/>
      <c r="O3414" s="67"/>
      <c r="P3414" s="26"/>
      <c r="Q3414" s="27"/>
      <c r="R3414" s="67"/>
      <c r="S3414" s="25"/>
      <c r="T3414" s="25"/>
      <c r="U3414" s="25"/>
      <c r="V3414" s="24"/>
      <c r="W3414" s="24"/>
    </row>
    <row r="3415" spans="1:23" hidden="1" x14ac:dyDescent="0.35">
      <c r="A3415" t="str">
        <f t="shared" si="53"/>
        <v/>
      </c>
      <c r="B3415" s="34"/>
      <c r="C3415" s="31"/>
      <c r="D3415" s="31"/>
      <c r="E3415" s="31"/>
      <c r="F3415" s="32"/>
      <c r="G3415" s="68"/>
      <c r="H3415" s="32"/>
      <c r="I3415" s="32"/>
      <c r="J3415" s="68"/>
      <c r="K3415" s="68"/>
      <c r="L3415" s="68"/>
      <c r="M3415" s="68"/>
      <c r="N3415" s="68"/>
      <c r="O3415" s="68"/>
      <c r="P3415" s="32"/>
      <c r="Q3415" s="33"/>
      <c r="R3415" s="68"/>
      <c r="S3415" s="31"/>
      <c r="T3415" s="31"/>
      <c r="U3415" s="31"/>
      <c r="V3415" s="30"/>
      <c r="W3415" s="30"/>
    </row>
    <row r="3416" spans="1:23" hidden="1" x14ac:dyDescent="0.35">
      <c r="A3416" t="str">
        <f t="shared" si="53"/>
        <v/>
      </c>
      <c r="B3416" s="28"/>
      <c r="C3416" s="25"/>
      <c r="D3416" s="25"/>
      <c r="E3416" s="25"/>
      <c r="F3416" s="26"/>
      <c r="G3416" s="67"/>
      <c r="H3416" s="26"/>
      <c r="I3416" s="26"/>
      <c r="J3416" s="67"/>
      <c r="K3416" s="67"/>
      <c r="L3416" s="67"/>
      <c r="M3416" s="67"/>
      <c r="N3416" s="67"/>
      <c r="O3416" s="67"/>
      <c r="P3416" s="26"/>
      <c r="Q3416" s="27"/>
      <c r="R3416" s="67"/>
      <c r="S3416" s="25"/>
      <c r="T3416" s="25"/>
      <c r="U3416" s="25"/>
      <c r="V3416" s="24"/>
      <c r="W3416" s="24"/>
    </row>
    <row r="3417" spans="1:23" hidden="1" x14ac:dyDescent="0.35">
      <c r="A3417" t="str">
        <f t="shared" si="53"/>
        <v/>
      </c>
      <c r="B3417" s="34"/>
      <c r="C3417" s="31"/>
      <c r="D3417" s="31"/>
      <c r="E3417" s="31"/>
      <c r="F3417" s="32"/>
      <c r="G3417" s="68"/>
      <c r="H3417" s="32"/>
      <c r="I3417" s="32"/>
      <c r="J3417" s="68"/>
      <c r="K3417" s="68"/>
      <c r="L3417" s="68"/>
      <c r="M3417" s="68"/>
      <c r="N3417" s="68"/>
      <c r="O3417" s="68"/>
      <c r="P3417" s="32"/>
      <c r="Q3417" s="33"/>
      <c r="R3417" s="68"/>
      <c r="S3417" s="31"/>
      <c r="T3417" s="31"/>
      <c r="U3417" s="31"/>
      <c r="V3417" s="30"/>
      <c r="W3417" s="30"/>
    </row>
    <row r="3418" spans="1:23" hidden="1" x14ac:dyDescent="0.35">
      <c r="A3418" t="str">
        <f t="shared" si="53"/>
        <v/>
      </c>
      <c r="B3418" s="28"/>
      <c r="C3418" s="25"/>
      <c r="D3418" s="25"/>
      <c r="E3418" s="25"/>
      <c r="F3418" s="26"/>
      <c r="G3418" s="67"/>
      <c r="H3418" s="26"/>
      <c r="I3418" s="26"/>
      <c r="J3418" s="67"/>
      <c r="K3418" s="67"/>
      <c r="L3418" s="67"/>
      <c r="M3418" s="67"/>
      <c r="N3418" s="67"/>
      <c r="O3418" s="67"/>
      <c r="P3418" s="26"/>
      <c r="Q3418" s="27"/>
      <c r="R3418" s="67"/>
      <c r="S3418" s="25"/>
      <c r="T3418" s="25"/>
      <c r="U3418" s="25"/>
      <c r="V3418" s="24"/>
      <c r="W3418" s="24"/>
    </row>
    <row r="3419" spans="1:23" hidden="1" x14ac:dyDescent="0.35">
      <c r="A3419" t="str">
        <f t="shared" si="53"/>
        <v/>
      </c>
      <c r="B3419" s="34"/>
      <c r="C3419" s="31"/>
      <c r="D3419" s="31"/>
      <c r="E3419" s="31"/>
      <c r="F3419" s="32"/>
      <c r="G3419" s="68"/>
      <c r="H3419" s="32"/>
      <c r="I3419" s="32"/>
      <c r="J3419" s="68"/>
      <c r="K3419" s="68"/>
      <c r="L3419" s="68"/>
      <c r="M3419" s="68"/>
      <c r="N3419" s="68"/>
      <c r="O3419" s="68"/>
      <c r="P3419" s="32"/>
      <c r="Q3419" s="33"/>
      <c r="R3419" s="68"/>
      <c r="S3419" s="31"/>
      <c r="T3419" s="31"/>
      <c r="U3419" s="31"/>
      <c r="V3419" s="30"/>
      <c r="W3419" s="30"/>
    </row>
    <row r="3420" spans="1:23" hidden="1" x14ac:dyDescent="0.35">
      <c r="A3420" t="str">
        <f t="shared" si="53"/>
        <v/>
      </c>
      <c r="B3420" s="28"/>
      <c r="C3420" s="25"/>
      <c r="D3420" s="25"/>
      <c r="E3420" s="25"/>
      <c r="F3420" s="26"/>
      <c r="G3420" s="67"/>
      <c r="H3420" s="26"/>
      <c r="I3420" s="26"/>
      <c r="J3420" s="67"/>
      <c r="K3420" s="67"/>
      <c r="L3420" s="67"/>
      <c r="M3420" s="67"/>
      <c r="N3420" s="67"/>
      <c r="O3420" s="67"/>
      <c r="P3420" s="26"/>
      <c r="Q3420" s="27"/>
      <c r="R3420" s="67"/>
      <c r="S3420" s="25"/>
      <c r="T3420" s="25"/>
      <c r="U3420" s="25"/>
      <c r="V3420" s="24"/>
      <c r="W3420" s="24"/>
    </row>
    <row r="3421" spans="1:23" hidden="1" x14ac:dyDescent="0.35">
      <c r="A3421" t="str">
        <f t="shared" si="53"/>
        <v/>
      </c>
      <c r="B3421" s="34"/>
      <c r="C3421" s="31"/>
      <c r="D3421" s="31"/>
      <c r="E3421" s="31"/>
      <c r="F3421" s="32"/>
      <c r="G3421" s="68"/>
      <c r="H3421" s="32"/>
      <c r="I3421" s="32"/>
      <c r="J3421" s="68"/>
      <c r="K3421" s="68"/>
      <c r="L3421" s="68"/>
      <c r="M3421" s="68"/>
      <c r="N3421" s="68"/>
      <c r="O3421" s="68"/>
      <c r="P3421" s="32"/>
      <c r="Q3421" s="33"/>
      <c r="R3421" s="68"/>
      <c r="S3421" s="31"/>
      <c r="T3421" s="31"/>
      <c r="U3421" s="31"/>
      <c r="V3421" s="30"/>
      <c r="W3421" s="30"/>
    </row>
    <row r="3422" spans="1:23" hidden="1" x14ac:dyDescent="0.35">
      <c r="A3422" t="str">
        <f t="shared" si="53"/>
        <v/>
      </c>
      <c r="B3422" s="28"/>
      <c r="C3422" s="25"/>
      <c r="D3422" s="25"/>
      <c r="E3422" s="25"/>
      <c r="F3422" s="26"/>
      <c r="G3422" s="67"/>
      <c r="H3422" s="26"/>
      <c r="I3422" s="26"/>
      <c r="J3422" s="67"/>
      <c r="K3422" s="67"/>
      <c r="L3422" s="67"/>
      <c r="M3422" s="67"/>
      <c r="N3422" s="67"/>
      <c r="O3422" s="67"/>
      <c r="P3422" s="26"/>
      <c r="Q3422" s="27"/>
      <c r="R3422" s="67"/>
      <c r="S3422" s="25"/>
      <c r="T3422" s="25"/>
      <c r="U3422" s="25"/>
      <c r="V3422" s="24"/>
      <c r="W3422" s="24"/>
    </row>
    <row r="3423" spans="1:23" hidden="1" x14ac:dyDescent="0.35">
      <c r="A3423" t="str">
        <f t="shared" si="53"/>
        <v/>
      </c>
      <c r="B3423" s="34"/>
      <c r="C3423" s="31"/>
      <c r="D3423" s="31"/>
      <c r="E3423" s="31"/>
      <c r="F3423" s="32"/>
      <c r="G3423" s="68"/>
      <c r="H3423" s="32"/>
      <c r="I3423" s="32"/>
      <c r="J3423" s="68"/>
      <c r="K3423" s="68"/>
      <c r="L3423" s="68"/>
      <c r="M3423" s="68"/>
      <c r="N3423" s="68"/>
      <c r="O3423" s="68"/>
      <c r="P3423" s="32"/>
      <c r="Q3423" s="33"/>
      <c r="R3423" s="68"/>
      <c r="S3423" s="31"/>
      <c r="T3423" s="31"/>
      <c r="U3423" s="31"/>
      <c r="V3423" s="30"/>
      <c r="W3423" s="30"/>
    </row>
    <row r="3424" spans="1:23" hidden="1" x14ac:dyDescent="0.35">
      <c r="A3424" t="str">
        <f t="shared" si="53"/>
        <v/>
      </c>
      <c r="B3424" s="28"/>
      <c r="C3424" s="25"/>
      <c r="D3424" s="25"/>
      <c r="E3424" s="25"/>
      <c r="F3424" s="26"/>
      <c r="G3424" s="67"/>
      <c r="H3424" s="26"/>
      <c r="I3424" s="26"/>
      <c r="J3424" s="67"/>
      <c r="K3424" s="67"/>
      <c r="L3424" s="67"/>
      <c r="M3424" s="67"/>
      <c r="N3424" s="67"/>
      <c r="O3424" s="67"/>
      <c r="P3424" s="26"/>
      <c r="Q3424" s="27"/>
      <c r="R3424" s="67"/>
      <c r="S3424" s="25"/>
      <c r="T3424" s="25"/>
      <c r="U3424" s="25"/>
      <c r="V3424" s="24"/>
      <c r="W3424" s="24"/>
    </row>
    <row r="3425" spans="1:23" hidden="1" x14ac:dyDescent="0.35">
      <c r="A3425" t="str">
        <f t="shared" si="53"/>
        <v/>
      </c>
      <c r="B3425" s="34"/>
      <c r="C3425" s="31"/>
      <c r="D3425" s="31"/>
      <c r="E3425" s="31"/>
      <c r="F3425" s="32"/>
      <c r="G3425" s="68"/>
      <c r="H3425" s="32"/>
      <c r="I3425" s="32"/>
      <c r="J3425" s="68"/>
      <c r="K3425" s="68"/>
      <c r="L3425" s="68"/>
      <c r="M3425" s="68"/>
      <c r="N3425" s="68"/>
      <c r="O3425" s="68"/>
      <c r="P3425" s="32"/>
      <c r="Q3425" s="33"/>
      <c r="R3425" s="68"/>
      <c r="S3425" s="31"/>
      <c r="T3425" s="31"/>
      <c r="U3425" s="31"/>
      <c r="V3425" s="30"/>
      <c r="W3425" s="30"/>
    </row>
    <row r="3426" spans="1:23" hidden="1" x14ac:dyDescent="0.35">
      <c r="A3426" t="str">
        <f t="shared" si="53"/>
        <v/>
      </c>
      <c r="B3426" s="28"/>
      <c r="C3426" s="25"/>
      <c r="D3426" s="25"/>
      <c r="E3426" s="25"/>
      <c r="F3426" s="26"/>
      <c r="G3426" s="67"/>
      <c r="H3426" s="26"/>
      <c r="I3426" s="26"/>
      <c r="J3426" s="67"/>
      <c r="K3426" s="67"/>
      <c r="L3426" s="67"/>
      <c r="M3426" s="67"/>
      <c r="N3426" s="67"/>
      <c r="O3426" s="67"/>
      <c r="P3426" s="26"/>
      <c r="Q3426" s="27"/>
      <c r="R3426" s="67"/>
      <c r="S3426" s="25"/>
      <c r="T3426" s="25"/>
      <c r="U3426" s="25"/>
      <c r="V3426" s="24"/>
      <c r="W3426" s="24"/>
    </row>
    <row r="3427" spans="1:23" hidden="1" x14ac:dyDescent="0.35">
      <c r="A3427" t="str">
        <f t="shared" si="53"/>
        <v/>
      </c>
      <c r="B3427" s="34"/>
      <c r="C3427" s="31"/>
      <c r="D3427" s="31"/>
      <c r="E3427" s="31"/>
      <c r="F3427" s="32"/>
      <c r="G3427" s="68"/>
      <c r="H3427" s="32"/>
      <c r="I3427" s="32"/>
      <c r="J3427" s="68"/>
      <c r="K3427" s="68"/>
      <c r="L3427" s="68"/>
      <c r="M3427" s="68"/>
      <c r="N3427" s="68"/>
      <c r="O3427" s="68"/>
      <c r="P3427" s="32"/>
      <c r="Q3427" s="33"/>
      <c r="R3427" s="68"/>
      <c r="S3427" s="31"/>
      <c r="T3427" s="31"/>
      <c r="U3427" s="31"/>
      <c r="V3427" s="30"/>
      <c r="W3427" s="30"/>
    </row>
    <row r="3428" spans="1:23" hidden="1" x14ac:dyDescent="0.35">
      <c r="A3428" t="str">
        <f t="shared" si="53"/>
        <v/>
      </c>
      <c r="B3428" s="28"/>
      <c r="C3428" s="25"/>
      <c r="D3428" s="25"/>
      <c r="E3428" s="25"/>
      <c r="F3428" s="26"/>
      <c r="G3428" s="67"/>
      <c r="H3428" s="26"/>
      <c r="I3428" s="26"/>
      <c r="J3428" s="67"/>
      <c r="K3428" s="67"/>
      <c r="L3428" s="67"/>
      <c r="M3428" s="67"/>
      <c r="N3428" s="67"/>
      <c r="O3428" s="67"/>
      <c r="P3428" s="26"/>
      <c r="Q3428" s="27"/>
      <c r="R3428" s="67"/>
      <c r="S3428" s="25"/>
      <c r="T3428" s="25"/>
      <c r="U3428" s="25"/>
      <c r="V3428" s="24"/>
      <c r="W3428" s="24"/>
    </row>
    <row r="3429" spans="1:23" hidden="1" x14ac:dyDescent="0.35">
      <c r="A3429" t="str">
        <f t="shared" si="53"/>
        <v/>
      </c>
      <c r="B3429" s="34"/>
      <c r="C3429" s="31"/>
      <c r="D3429" s="31"/>
      <c r="E3429" s="31"/>
      <c r="F3429" s="32"/>
      <c r="G3429" s="68"/>
      <c r="H3429" s="32"/>
      <c r="I3429" s="32"/>
      <c r="J3429" s="68"/>
      <c r="K3429" s="68"/>
      <c r="L3429" s="68"/>
      <c r="M3429" s="68"/>
      <c r="N3429" s="68"/>
      <c r="O3429" s="68"/>
      <c r="P3429" s="32"/>
      <c r="Q3429" s="33"/>
      <c r="R3429" s="68"/>
      <c r="S3429" s="31"/>
      <c r="T3429" s="31"/>
      <c r="U3429" s="31"/>
      <c r="V3429" s="30"/>
      <c r="W3429" s="30"/>
    </row>
    <row r="3430" spans="1:23" hidden="1" x14ac:dyDescent="0.35">
      <c r="A3430" t="str">
        <f t="shared" si="53"/>
        <v/>
      </c>
      <c r="B3430" s="28"/>
      <c r="C3430" s="25"/>
      <c r="D3430" s="25"/>
      <c r="E3430" s="25"/>
      <c r="F3430" s="26"/>
      <c r="G3430" s="67"/>
      <c r="H3430" s="26"/>
      <c r="I3430" s="26"/>
      <c r="J3430" s="67"/>
      <c r="K3430" s="67"/>
      <c r="L3430" s="67"/>
      <c r="M3430" s="67"/>
      <c r="N3430" s="67"/>
      <c r="O3430" s="67"/>
      <c r="P3430" s="26"/>
      <c r="Q3430" s="27"/>
      <c r="R3430" s="67"/>
      <c r="S3430" s="25"/>
      <c r="T3430" s="25"/>
      <c r="U3430" s="25"/>
      <c r="V3430" s="24"/>
      <c r="W3430" s="24"/>
    </row>
    <row r="3431" spans="1:23" hidden="1" x14ac:dyDescent="0.35">
      <c r="A3431" t="str">
        <f t="shared" si="53"/>
        <v/>
      </c>
      <c r="B3431" s="34"/>
      <c r="C3431" s="31"/>
      <c r="D3431" s="31"/>
      <c r="E3431" s="31"/>
      <c r="F3431" s="32"/>
      <c r="G3431" s="68"/>
      <c r="H3431" s="32"/>
      <c r="I3431" s="32"/>
      <c r="J3431" s="68"/>
      <c r="K3431" s="68"/>
      <c r="L3431" s="68"/>
      <c r="M3431" s="68"/>
      <c r="N3431" s="68"/>
      <c r="O3431" s="68"/>
      <c r="P3431" s="32"/>
      <c r="Q3431" s="33"/>
      <c r="R3431" s="68"/>
      <c r="S3431" s="31"/>
      <c r="T3431" s="31"/>
      <c r="U3431" s="31"/>
      <c r="V3431" s="30"/>
      <c r="W3431" s="30"/>
    </row>
    <row r="3432" spans="1:23" hidden="1" x14ac:dyDescent="0.35">
      <c r="A3432" t="str">
        <f t="shared" si="53"/>
        <v/>
      </c>
      <c r="B3432" s="28"/>
      <c r="C3432" s="25"/>
      <c r="D3432" s="25"/>
      <c r="E3432" s="25"/>
      <c r="F3432" s="26"/>
      <c r="G3432" s="67"/>
      <c r="H3432" s="26"/>
      <c r="I3432" s="26"/>
      <c r="J3432" s="67"/>
      <c r="K3432" s="67"/>
      <c r="L3432" s="67"/>
      <c r="M3432" s="67"/>
      <c r="N3432" s="67"/>
      <c r="O3432" s="67"/>
      <c r="P3432" s="26"/>
      <c r="Q3432" s="27"/>
      <c r="R3432" s="67"/>
      <c r="S3432" s="25"/>
      <c r="T3432" s="25"/>
      <c r="U3432" s="25"/>
      <c r="V3432" s="24"/>
      <c r="W3432" s="24"/>
    </row>
    <row r="3433" spans="1:23" hidden="1" x14ac:dyDescent="0.35">
      <c r="A3433" t="str">
        <f t="shared" si="53"/>
        <v/>
      </c>
      <c r="B3433" s="34"/>
      <c r="C3433" s="31"/>
      <c r="D3433" s="31"/>
      <c r="E3433" s="31"/>
      <c r="F3433" s="32"/>
      <c r="G3433" s="68"/>
      <c r="H3433" s="32"/>
      <c r="I3433" s="32"/>
      <c r="J3433" s="68"/>
      <c r="K3433" s="68"/>
      <c r="L3433" s="68"/>
      <c r="M3433" s="68"/>
      <c r="N3433" s="68"/>
      <c r="O3433" s="68"/>
      <c r="P3433" s="32"/>
      <c r="Q3433" s="33"/>
      <c r="R3433" s="68"/>
      <c r="S3433" s="31"/>
      <c r="T3433" s="31"/>
      <c r="U3433" s="31"/>
      <c r="V3433" s="30"/>
      <c r="W3433" s="30"/>
    </row>
    <row r="3434" spans="1:23" hidden="1" x14ac:dyDescent="0.35">
      <c r="A3434" t="str">
        <f t="shared" si="53"/>
        <v/>
      </c>
      <c r="B3434" s="28"/>
      <c r="C3434" s="25"/>
      <c r="D3434" s="25"/>
      <c r="E3434" s="25"/>
      <c r="F3434" s="26"/>
      <c r="G3434" s="67"/>
      <c r="H3434" s="26"/>
      <c r="I3434" s="26"/>
      <c r="J3434" s="67"/>
      <c r="K3434" s="67"/>
      <c r="L3434" s="67"/>
      <c r="M3434" s="67"/>
      <c r="N3434" s="67"/>
      <c r="O3434" s="67"/>
      <c r="P3434" s="26"/>
      <c r="Q3434" s="27"/>
      <c r="R3434" s="67"/>
      <c r="S3434" s="25"/>
      <c r="T3434" s="25"/>
      <c r="U3434" s="25"/>
      <c r="V3434" s="24"/>
      <c r="W3434" s="24"/>
    </row>
    <row r="3435" spans="1:23" hidden="1" x14ac:dyDescent="0.35">
      <c r="A3435" t="str">
        <f t="shared" si="53"/>
        <v/>
      </c>
      <c r="B3435" s="34"/>
      <c r="C3435" s="31"/>
      <c r="D3435" s="31"/>
      <c r="E3435" s="31"/>
      <c r="F3435" s="32"/>
      <c r="G3435" s="68"/>
      <c r="H3435" s="32"/>
      <c r="I3435" s="32"/>
      <c r="J3435" s="68"/>
      <c r="K3435" s="68"/>
      <c r="L3435" s="68"/>
      <c r="M3435" s="68"/>
      <c r="N3435" s="68"/>
      <c r="O3435" s="68"/>
      <c r="P3435" s="32"/>
      <c r="Q3435" s="33"/>
      <c r="R3435" s="68"/>
      <c r="S3435" s="31"/>
      <c r="T3435" s="31"/>
      <c r="U3435" s="31"/>
      <c r="V3435" s="30"/>
      <c r="W3435" s="30"/>
    </row>
    <row r="3436" spans="1:23" hidden="1" x14ac:dyDescent="0.35">
      <c r="A3436" t="str">
        <f t="shared" si="53"/>
        <v/>
      </c>
      <c r="B3436" s="28"/>
      <c r="C3436" s="25"/>
      <c r="D3436" s="25"/>
      <c r="E3436" s="25"/>
      <c r="F3436" s="26"/>
      <c r="G3436" s="67"/>
      <c r="H3436" s="26"/>
      <c r="I3436" s="26"/>
      <c r="J3436" s="67"/>
      <c r="K3436" s="67"/>
      <c r="L3436" s="67"/>
      <c r="M3436" s="67"/>
      <c r="N3436" s="67"/>
      <c r="O3436" s="67"/>
      <c r="P3436" s="26"/>
      <c r="Q3436" s="27"/>
      <c r="R3436" s="67"/>
      <c r="S3436" s="25"/>
      <c r="T3436" s="25"/>
      <c r="U3436" s="25"/>
      <c r="V3436" s="24"/>
      <c r="W3436" s="24"/>
    </row>
    <row r="3437" spans="1:23" hidden="1" x14ac:dyDescent="0.35">
      <c r="A3437" t="str">
        <f t="shared" si="53"/>
        <v/>
      </c>
      <c r="B3437" s="34"/>
      <c r="C3437" s="31"/>
      <c r="D3437" s="31"/>
      <c r="E3437" s="31"/>
      <c r="F3437" s="32"/>
      <c r="G3437" s="68"/>
      <c r="H3437" s="32"/>
      <c r="I3437" s="32"/>
      <c r="J3437" s="68"/>
      <c r="K3437" s="68"/>
      <c r="L3437" s="68"/>
      <c r="M3437" s="68"/>
      <c r="N3437" s="68"/>
      <c r="O3437" s="68"/>
      <c r="P3437" s="32"/>
      <c r="Q3437" s="33"/>
      <c r="R3437" s="68"/>
      <c r="S3437" s="31"/>
      <c r="T3437" s="31"/>
      <c r="U3437" s="31"/>
      <c r="V3437" s="30"/>
      <c r="W3437" s="30"/>
    </row>
    <row r="3438" spans="1:23" hidden="1" x14ac:dyDescent="0.35">
      <c r="A3438" t="str">
        <f t="shared" si="53"/>
        <v/>
      </c>
      <c r="B3438" s="28"/>
      <c r="C3438" s="25"/>
      <c r="D3438" s="25"/>
      <c r="E3438" s="25"/>
      <c r="F3438" s="26"/>
      <c r="G3438" s="67"/>
      <c r="H3438" s="26"/>
      <c r="I3438" s="26"/>
      <c r="J3438" s="67"/>
      <c r="K3438" s="67"/>
      <c r="L3438" s="67"/>
      <c r="M3438" s="67"/>
      <c r="N3438" s="67"/>
      <c r="O3438" s="67"/>
      <c r="P3438" s="26"/>
      <c r="Q3438" s="27"/>
      <c r="R3438" s="67"/>
      <c r="S3438" s="25"/>
      <c r="T3438" s="25"/>
      <c r="U3438" s="25"/>
      <c r="V3438" s="24"/>
      <c r="W3438" s="24"/>
    </row>
    <row r="3439" spans="1:23" hidden="1" x14ac:dyDescent="0.35">
      <c r="A3439" t="str">
        <f t="shared" si="53"/>
        <v/>
      </c>
      <c r="B3439" s="34"/>
      <c r="C3439" s="31"/>
      <c r="D3439" s="31"/>
      <c r="E3439" s="31"/>
      <c r="F3439" s="32"/>
      <c r="G3439" s="68"/>
      <c r="H3439" s="32"/>
      <c r="I3439" s="32"/>
      <c r="J3439" s="68"/>
      <c r="K3439" s="68"/>
      <c r="L3439" s="68"/>
      <c r="M3439" s="68"/>
      <c r="N3439" s="68"/>
      <c r="O3439" s="68"/>
      <c r="P3439" s="32"/>
      <c r="Q3439" s="33"/>
      <c r="R3439" s="68"/>
      <c r="S3439" s="31"/>
      <c r="T3439" s="31"/>
      <c r="U3439" s="31"/>
      <c r="V3439" s="30"/>
      <c r="W3439" s="30"/>
    </row>
    <row r="3440" spans="1:23" hidden="1" x14ac:dyDescent="0.35">
      <c r="A3440" t="str">
        <f t="shared" si="53"/>
        <v/>
      </c>
      <c r="B3440" s="28"/>
      <c r="C3440" s="25"/>
      <c r="D3440" s="25"/>
      <c r="E3440" s="25"/>
      <c r="F3440" s="26"/>
      <c r="G3440" s="67"/>
      <c r="H3440" s="26"/>
      <c r="I3440" s="26"/>
      <c r="J3440" s="67"/>
      <c r="K3440" s="67"/>
      <c r="L3440" s="67"/>
      <c r="M3440" s="67"/>
      <c r="N3440" s="67"/>
      <c r="O3440" s="67"/>
      <c r="P3440" s="26"/>
      <c r="Q3440" s="27"/>
      <c r="R3440" s="67"/>
      <c r="S3440" s="25"/>
      <c r="T3440" s="25"/>
      <c r="U3440" s="25"/>
      <c r="V3440" s="24"/>
      <c r="W3440" s="24"/>
    </row>
    <row r="3441" spans="1:23" hidden="1" x14ac:dyDescent="0.35">
      <c r="A3441" t="str">
        <f t="shared" si="53"/>
        <v/>
      </c>
      <c r="B3441" s="34"/>
      <c r="C3441" s="31"/>
      <c r="D3441" s="31"/>
      <c r="E3441" s="31"/>
      <c r="F3441" s="32"/>
      <c r="G3441" s="68"/>
      <c r="H3441" s="32"/>
      <c r="I3441" s="32"/>
      <c r="J3441" s="68"/>
      <c r="K3441" s="68"/>
      <c r="L3441" s="68"/>
      <c r="M3441" s="68"/>
      <c r="N3441" s="68"/>
      <c r="O3441" s="68"/>
      <c r="P3441" s="32"/>
      <c r="Q3441" s="33"/>
      <c r="R3441" s="68"/>
      <c r="S3441" s="31"/>
      <c r="T3441" s="31"/>
      <c r="U3441" s="31"/>
      <c r="V3441" s="30"/>
      <c r="W3441" s="30"/>
    </row>
    <row r="3442" spans="1:23" hidden="1" x14ac:dyDescent="0.35">
      <c r="A3442" t="str">
        <f t="shared" si="53"/>
        <v/>
      </c>
      <c r="B3442" s="28"/>
      <c r="C3442" s="25"/>
      <c r="D3442" s="25"/>
      <c r="E3442" s="25"/>
      <c r="F3442" s="26"/>
      <c r="G3442" s="67"/>
      <c r="H3442" s="26"/>
      <c r="I3442" s="26"/>
      <c r="J3442" s="67"/>
      <c r="K3442" s="67"/>
      <c r="L3442" s="67"/>
      <c r="M3442" s="67"/>
      <c r="N3442" s="67"/>
      <c r="O3442" s="67"/>
      <c r="P3442" s="26"/>
      <c r="Q3442" s="27"/>
      <c r="R3442" s="67"/>
      <c r="S3442" s="25"/>
      <c r="T3442" s="25"/>
      <c r="U3442" s="25"/>
      <c r="V3442" s="24"/>
      <c r="W3442" s="24"/>
    </row>
    <row r="3443" spans="1:23" hidden="1" x14ac:dyDescent="0.35">
      <c r="A3443" t="str">
        <f t="shared" si="53"/>
        <v/>
      </c>
      <c r="B3443" s="34"/>
      <c r="C3443" s="31"/>
      <c r="D3443" s="31"/>
      <c r="E3443" s="31"/>
      <c r="F3443" s="32"/>
      <c r="G3443" s="68"/>
      <c r="H3443" s="32"/>
      <c r="I3443" s="32"/>
      <c r="J3443" s="68"/>
      <c r="K3443" s="68"/>
      <c r="L3443" s="68"/>
      <c r="M3443" s="68"/>
      <c r="N3443" s="68"/>
      <c r="O3443" s="68"/>
      <c r="P3443" s="32"/>
      <c r="Q3443" s="33"/>
      <c r="R3443" s="68"/>
      <c r="S3443" s="31"/>
      <c r="T3443" s="31"/>
      <c r="U3443" s="31"/>
      <c r="V3443" s="30"/>
      <c r="W3443" s="30"/>
    </row>
    <row r="3444" spans="1:23" hidden="1" x14ac:dyDescent="0.35">
      <c r="A3444" t="str">
        <f t="shared" si="53"/>
        <v/>
      </c>
      <c r="B3444" s="28"/>
      <c r="C3444" s="25"/>
      <c r="D3444" s="25"/>
      <c r="E3444" s="25"/>
      <c r="F3444" s="26"/>
      <c r="G3444" s="67"/>
      <c r="H3444" s="26"/>
      <c r="I3444" s="26"/>
      <c r="J3444" s="67"/>
      <c r="K3444" s="67"/>
      <c r="L3444" s="67"/>
      <c r="M3444" s="67"/>
      <c r="N3444" s="67"/>
      <c r="O3444" s="67"/>
      <c r="P3444" s="26"/>
      <c r="Q3444" s="27"/>
      <c r="R3444" s="67"/>
      <c r="S3444" s="25"/>
      <c r="T3444" s="25"/>
      <c r="U3444" s="25"/>
      <c r="V3444" s="24"/>
      <c r="W3444" s="24"/>
    </row>
    <row r="3445" spans="1:23" hidden="1" x14ac:dyDescent="0.35">
      <c r="A3445" t="str">
        <f t="shared" si="53"/>
        <v/>
      </c>
      <c r="B3445" s="34"/>
      <c r="C3445" s="31"/>
      <c r="D3445" s="31"/>
      <c r="E3445" s="31"/>
      <c r="F3445" s="32"/>
      <c r="G3445" s="68"/>
      <c r="H3445" s="32"/>
      <c r="I3445" s="32"/>
      <c r="J3445" s="68"/>
      <c r="K3445" s="68"/>
      <c r="L3445" s="68"/>
      <c r="M3445" s="68"/>
      <c r="N3445" s="68"/>
      <c r="O3445" s="68"/>
      <c r="P3445" s="32"/>
      <c r="Q3445" s="33"/>
      <c r="R3445" s="68"/>
      <c r="S3445" s="31"/>
      <c r="T3445" s="31"/>
      <c r="U3445" s="31"/>
      <c r="V3445" s="30"/>
      <c r="W3445" s="30"/>
    </row>
    <row r="3446" spans="1:23" hidden="1" x14ac:dyDescent="0.35">
      <c r="A3446" t="str">
        <f t="shared" si="53"/>
        <v/>
      </c>
      <c r="B3446" s="28"/>
      <c r="C3446" s="25"/>
      <c r="D3446" s="25"/>
      <c r="E3446" s="25"/>
      <c r="F3446" s="26"/>
      <c r="G3446" s="67"/>
      <c r="H3446" s="26"/>
      <c r="I3446" s="26"/>
      <c r="J3446" s="67"/>
      <c r="K3446" s="67"/>
      <c r="L3446" s="67"/>
      <c r="M3446" s="67"/>
      <c r="N3446" s="67"/>
      <c r="O3446" s="67"/>
      <c r="P3446" s="26"/>
      <c r="Q3446" s="27"/>
      <c r="R3446" s="67"/>
      <c r="S3446" s="25"/>
      <c r="T3446" s="25"/>
      <c r="U3446" s="25"/>
      <c r="V3446" s="24"/>
      <c r="W3446" s="24"/>
    </row>
    <row r="3447" spans="1:23" hidden="1" x14ac:dyDescent="0.35">
      <c r="A3447" t="str">
        <f t="shared" si="53"/>
        <v/>
      </c>
      <c r="B3447" s="34"/>
      <c r="C3447" s="31"/>
      <c r="D3447" s="31"/>
      <c r="E3447" s="31"/>
      <c r="F3447" s="32"/>
      <c r="G3447" s="68"/>
      <c r="H3447" s="32"/>
      <c r="I3447" s="32"/>
      <c r="J3447" s="68"/>
      <c r="K3447" s="68"/>
      <c r="L3447" s="68"/>
      <c r="M3447" s="68"/>
      <c r="N3447" s="68"/>
      <c r="O3447" s="68"/>
      <c r="P3447" s="32"/>
      <c r="Q3447" s="33"/>
      <c r="R3447" s="68"/>
      <c r="S3447" s="31"/>
      <c r="T3447" s="31"/>
      <c r="U3447" s="31"/>
      <c r="V3447" s="30"/>
      <c r="W3447" s="30"/>
    </row>
    <row r="3448" spans="1:23" hidden="1" x14ac:dyDescent="0.35">
      <c r="A3448" t="str">
        <f t="shared" si="53"/>
        <v/>
      </c>
      <c r="B3448" s="28"/>
      <c r="C3448" s="25"/>
      <c r="D3448" s="25"/>
      <c r="E3448" s="25"/>
      <c r="F3448" s="26"/>
      <c r="G3448" s="67"/>
      <c r="H3448" s="26"/>
      <c r="I3448" s="26"/>
      <c r="J3448" s="67"/>
      <c r="K3448" s="67"/>
      <c r="L3448" s="67"/>
      <c r="M3448" s="67"/>
      <c r="N3448" s="67"/>
      <c r="O3448" s="67"/>
      <c r="P3448" s="26"/>
      <c r="Q3448" s="27"/>
      <c r="R3448" s="67"/>
      <c r="S3448" s="25"/>
      <c r="T3448" s="25"/>
      <c r="U3448" s="25"/>
      <c r="V3448" s="24"/>
      <c r="W3448" s="24"/>
    </row>
    <row r="3449" spans="1:23" hidden="1" x14ac:dyDescent="0.35">
      <c r="A3449" t="str">
        <f t="shared" si="53"/>
        <v/>
      </c>
      <c r="B3449" s="34"/>
      <c r="C3449" s="31"/>
      <c r="D3449" s="31"/>
      <c r="E3449" s="31"/>
      <c r="F3449" s="32"/>
      <c r="G3449" s="68"/>
      <c r="H3449" s="32"/>
      <c r="I3449" s="32"/>
      <c r="J3449" s="68"/>
      <c r="K3449" s="68"/>
      <c r="L3449" s="68"/>
      <c r="M3449" s="68"/>
      <c r="N3449" s="68"/>
      <c r="O3449" s="68"/>
      <c r="P3449" s="32"/>
      <c r="Q3449" s="33"/>
      <c r="R3449" s="68"/>
      <c r="S3449" s="31"/>
      <c r="T3449" s="31"/>
      <c r="U3449" s="31"/>
      <c r="V3449" s="30"/>
      <c r="W3449" s="30"/>
    </row>
    <row r="3450" spans="1:23" hidden="1" x14ac:dyDescent="0.35">
      <c r="A3450" t="str">
        <f t="shared" si="53"/>
        <v/>
      </c>
      <c r="B3450" s="28"/>
      <c r="C3450" s="25"/>
      <c r="D3450" s="25"/>
      <c r="E3450" s="25"/>
      <c r="F3450" s="26"/>
      <c r="G3450" s="67"/>
      <c r="H3450" s="26"/>
      <c r="I3450" s="26"/>
      <c r="J3450" s="67"/>
      <c r="K3450" s="67"/>
      <c r="L3450" s="67"/>
      <c r="M3450" s="67"/>
      <c r="N3450" s="67"/>
      <c r="O3450" s="67"/>
      <c r="P3450" s="26"/>
      <c r="Q3450" s="27"/>
      <c r="R3450" s="67"/>
      <c r="S3450" s="25"/>
      <c r="T3450" s="25"/>
      <c r="U3450" s="25"/>
      <c r="V3450" s="24"/>
      <c r="W3450" s="24"/>
    </row>
    <row r="3451" spans="1:23" hidden="1" x14ac:dyDescent="0.35">
      <c r="A3451" t="str">
        <f t="shared" si="53"/>
        <v/>
      </c>
      <c r="B3451" s="34"/>
      <c r="C3451" s="31"/>
      <c r="D3451" s="31"/>
      <c r="E3451" s="31"/>
      <c r="F3451" s="32"/>
      <c r="G3451" s="68"/>
      <c r="H3451" s="32"/>
      <c r="I3451" s="32"/>
      <c r="J3451" s="68"/>
      <c r="K3451" s="68"/>
      <c r="L3451" s="68"/>
      <c r="M3451" s="68"/>
      <c r="N3451" s="68"/>
      <c r="O3451" s="68"/>
      <c r="P3451" s="32"/>
      <c r="Q3451" s="33"/>
      <c r="R3451" s="68"/>
      <c r="S3451" s="31"/>
      <c r="T3451" s="31"/>
      <c r="U3451" s="31"/>
      <c r="V3451" s="30"/>
      <c r="W3451" s="30"/>
    </row>
    <row r="3452" spans="1:23" hidden="1" x14ac:dyDescent="0.35">
      <c r="A3452" t="str">
        <f t="shared" si="53"/>
        <v/>
      </c>
      <c r="B3452" s="28"/>
      <c r="C3452" s="25"/>
      <c r="D3452" s="25"/>
      <c r="E3452" s="25"/>
      <c r="F3452" s="26"/>
      <c r="G3452" s="67"/>
      <c r="H3452" s="26"/>
      <c r="I3452" s="26"/>
      <c r="J3452" s="67"/>
      <c r="K3452" s="67"/>
      <c r="L3452" s="67"/>
      <c r="M3452" s="67"/>
      <c r="N3452" s="67"/>
      <c r="O3452" s="67"/>
      <c r="P3452" s="26"/>
      <c r="Q3452" s="27"/>
      <c r="R3452" s="67"/>
      <c r="S3452" s="25"/>
      <c r="T3452" s="25"/>
      <c r="U3452" s="25"/>
      <c r="V3452" s="24"/>
      <c r="W3452" s="24"/>
    </row>
    <row r="3453" spans="1:23" hidden="1" x14ac:dyDescent="0.35">
      <c r="A3453" t="str">
        <f t="shared" si="53"/>
        <v/>
      </c>
      <c r="B3453" s="34"/>
      <c r="C3453" s="31"/>
      <c r="D3453" s="31"/>
      <c r="E3453" s="31"/>
      <c r="F3453" s="32"/>
      <c r="G3453" s="68"/>
      <c r="H3453" s="32"/>
      <c r="I3453" s="32"/>
      <c r="J3453" s="68"/>
      <c r="K3453" s="68"/>
      <c r="L3453" s="68"/>
      <c r="M3453" s="68"/>
      <c r="N3453" s="68"/>
      <c r="O3453" s="68"/>
      <c r="P3453" s="32"/>
      <c r="Q3453" s="33"/>
      <c r="R3453" s="68"/>
      <c r="S3453" s="31"/>
      <c r="T3453" s="31"/>
      <c r="U3453" s="31"/>
      <c r="V3453" s="30"/>
      <c r="W3453" s="30"/>
    </row>
    <row r="3454" spans="1:23" hidden="1" x14ac:dyDescent="0.35">
      <c r="A3454" t="str">
        <f t="shared" si="53"/>
        <v/>
      </c>
      <c r="B3454" s="28"/>
      <c r="C3454" s="25"/>
      <c r="D3454" s="25"/>
      <c r="E3454" s="25"/>
      <c r="F3454" s="26"/>
      <c r="G3454" s="67"/>
      <c r="H3454" s="26"/>
      <c r="I3454" s="26"/>
      <c r="J3454" s="67"/>
      <c r="K3454" s="67"/>
      <c r="L3454" s="67"/>
      <c r="M3454" s="67"/>
      <c r="N3454" s="67"/>
      <c r="O3454" s="67"/>
      <c r="P3454" s="26"/>
      <c r="Q3454" s="27"/>
      <c r="R3454" s="67"/>
      <c r="S3454" s="25"/>
      <c r="T3454" s="25"/>
      <c r="U3454" s="25"/>
      <c r="V3454" s="24"/>
      <c r="W3454" s="24"/>
    </row>
    <row r="3455" spans="1:23" hidden="1" x14ac:dyDescent="0.35">
      <c r="A3455" t="str">
        <f t="shared" si="53"/>
        <v/>
      </c>
      <c r="B3455" s="34"/>
      <c r="C3455" s="31"/>
      <c r="D3455" s="31"/>
      <c r="E3455" s="31"/>
      <c r="F3455" s="32"/>
      <c r="G3455" s="68"/>
      <c r="H3455" s="32"/>
      <c r="I3455" s="32"/>
      <c r="J3455" s="68"/>
      <c r="K3455" s="68"/>
      <c r="L3455" s="68"/>
      <c r="M3455" s="68"/>
      <c r="N3455" s="68"/>
      <c r="O3455" s="68"/>
      <c r="P3455" s="32"/>
      <c r="Q3455" s="33"/>
      <c r="R3455" s="68"/>
      <c r="S3455" s="31"/>
      <c r="T3455" s="31"/>
      <c r="U3455" s="31"/>
      <c r="V3455" s="30"/>
      <c r="W3455" s="30"/>
    </row>
    <row r="3456" spans="1:23" hidden="1" x14ac:dyDescent="0.35">
      <c r="A3456" t="str">
        <f t="shared" si="53"/>
        <v/>
      </c>
      <c r="B3456" s="28"/>
      <c r="C3456" s="25"/>
      <c r="D3456" s="25"/>
      <c r="E3456" s="25"/>
      <c r="F3456" s="26"/>
      <c r="G3456" s="67"/>
      <c r="H3456" s="26"/>
      <c r="I3456" s="26"/>
      <c r="J3456" s="67"/>
      <c r="K3456" s="67"/>
      <c r="L3456" s="67"/>
      <c r="M3456" s="67"/>
      <c r="N3456" s="67"/>
      <c r="O3456" s="67"/>
      <c r="P3456" s="26"/>
      <c r="Q3456" s="27"/>
      <c r="R3456" s="67"/>
      <c r="S3456" s="25"/>
      <c r="T3456" s="25"/>
      <c r="U3456" s="25"/>
      <c r="V3456" s="24"/>
      <c r="W3456" s="24"/>
    </row>
    <row r="3457" spans="1:23" hidden="1" x14ac:dyDescent="0.35">
      <c r="A3457" t="str">
        <f t="shared" si="53"/>
        <v/>
      </c>
      <c r="B3457" s="34"/>
      <c r="C3457" s="31"/>
      <c r="D3457" s="31"/>
      <c r="E3457" s="31"/>
      <c r="F3457" s="32"/>
      <c r="G3457" s="68"/>
      <c r="H3457" s="32"/>
      <c r="I3457" s="32"/>
      <c r="J3457" s="68"/>
      <c r="K3457" s="68"/>
      <c r="L3457" s="68"/>
      <c r="M3457" s="68"/>
      <c r="N3457" s="68"/>
      <c r="O3457" s="68"/>
      <c r="P3457" s="32"/>
      <c r="Q3457" s="33"/>
      <c r="R3457" s="68"/>
      <c r="S3457" s="31"/>
      <c r="T3457" s="31"/>
      <c r="U3457" s="31"/>
      <c r="V3457" s="30"/>
      <c r="W3457" s="30"/>
    </row>
    <row r="3458" spans="1:23" hidden="1" x14ac:dyDescent="0.35">
      <c r="A3458" t="str">
        <f t="shared" si="53"/>
        <v/>
      </c>
      <c r="B3458" s="28"/>
      <c r="C3458" s="25"/>
      <c r="D3458" s="25"/>
      <c r="E3458" s="25"/>
      <c r="F3458" s="26"/>
      <c r="G3458" s="67"/>
      <c r="H3458" s="26"/>
      <c r="I3458" s="26"/>
      <c r="J3458" s="67"/>
      <c r="K3458" s="67"/>
      <c r="L3458" s="67"/>
      <c r="M3458" s="67"/>
      <c r="N3458" s="67"/>
      <c r="O3458" s="67"/>
      <c r="P3458" s="26"/>
      <c r="Q3458" s="27"/>
      <c r="R3458" s="67"/>
      <c r="S3458" s="25"/>
      <c r="T3458" s="25"/>
      <c r="U3458" s="25"/>
      <c r="V3458" s="24"/>
      <c r="W3458" s="24"/>
    </row>
    <row r="3459" spans="1:23" hidden="1" x14ac:dyDescent="0.35">
      <c r="A3459" t="str">
        <f t="shared" ref="A3459:A3522" si="54">B3459&amp;C3459</f>
        <v/>
      </c>
      <c r="B3459" s="34"/>
      <c r="C3459" s="31"/>
      <c r="D3459" s="31"/>
      <c r="E3459" s="31"/>
      <c r="F3459" s="32"/>
      <c r="G3459" s="68"/>
      <c r="H3459" s="32"/>
      <c r="I3459" s="32"/>
      <c r="J3459" s="68"/>
      <c r="K3459" s="68"/>
      <c r="L3459" s="68"/>
      <c r="M3459" s="68"/>
      <c r="N3459" s="68"/>
      <c r="O3459" s="68"/>
      <c r="P3459" s="32"/>
      <c r="Q3459" s="33"/>
      <c r="R3459" s="68"/>
      <c r="S3459" s="31"/>
      <c r="T3459" s="31"/>
      <c r="U3459" s="31"/>
      <c r="V3459" s="30"/>
      <c r="W3459" s="30"/>
    </row>
    <row r="3460" spans="1:23" hidden="1" x14ac:dyDescent="0.35">
      <c r="A3460" t="str">
        <f t="shared" si="54"/>
        <v/>
      </c>
      <c r="B3460" s="28"/>
      <c r="C3460" s="25"/>
      <c r="D3460" s="25"/>
      <c r="E3460" s="25"/>
      <c r="F3460" s="26"/>
      <c r="G3460" s="67"/>
      <c r="H3460" s="26"/>
      <c r="I3460" s="26"/>
      <c r="J3460" s="67"/>
      <c r="K3460" s="67"/>
      <c r="L3460" s="67"/>
      <c r="M3460" s="67"/>
      <c r="N3460" s="67"/>
      <c r="O3460" s="67"/>
      <c r="P3460" s="26"/>
      <c r="Q3460" s="27"/>
      <c r="R3460" s="67"/>
      <c r="S3460" s="25"/>
      <c r="T3460" s="25"/>
      <c r="U3460" s="25"/>
      <c r="V3460" s="24"/>
      <c r="W3460" s="24"/>
    </row>
    <row r="3461" spans="1:23" hidden="1" x14ac:dyDescent="0.35">
      <c r="A3461" t="str">
        <f t="shared" si="54"/>
        <v/>
      </c>
      <c r="B3461" s="34"/>
      <c r="C3461" s="31"/>
      <c r="D3461" s="31"/>
      <c r="E3461" s="31"/>
      <c r="F3461" s="32"/>
      <c r="G3461" s="68"/>
      <c r="H3461" s="32"/>
      <c r="I3461" s="32"/>
      <c r="J3461" s="68"/>
      <c r="K3461" s="68"/>
      <c r="L3461" s="68"/>
      <c r="M3461" s="68"/>
      <c r="N3461" s="68"/>
      <c r="O3461" s="68"/>
      <c r="P3461" s="32"/>
      <c r="Q3461" s="33"/>
      <c r="R3461" s="68"/>
      <c r="S3461" s="31"/>
      <c r="T3461" s="31"/>
      <c r="U3461" s="31"/>
      <c r="V3461" s="30"/>
      <c r="W3461" s="30"/>
    </row>
    <row r="3462" spans="1:23" hidden="1" x14ac:dyDescent="0.35">
      <c r="A3462" t="str">
        <f t="shared" si="54"/>
        <v/>
      </c>
      <c r="B3462" s="28"/>
      <c r="C3462" s="25"/>
      <c r="D3462" s="25"/>
      <c r="E3462" s="25"/>
      <c r="F3462" s="26"/>
      <c r="G3462" s="67"/>
      <c r="H3462" s="26"/>
      <c r="I3462" s="26"/>
      <c r="J3462" s="67"/>
      <c r="K3462" s="67"/>
      <c r="L3462" s="67"/>
      <c r="M3462" s="67"/>
      <c r="N3462" s="67"/>
      <c r="O3462" s="67"/>
      <c r="P3462" s="26"/>
      <c r="Q3462" s="27"/>
      <c r="R3462" s="67"/>
      <c r="S3462" s="25"/>
      <c r="T3462" s="25"/>
      <c r="U3462" s="25"/>
      <c r="V3462" s="24"/>
      <c r="W3462" s="24"/>
    </row>
    <row r="3463" spans="1:23" hidden="1" x14ac:dyDescent="0.35">
      <c r="A3463" t="str">
        <f t="shared" si="54"/>
        <v/>
      </c>
      <c r="B3463" s="34"/>
      <c r="C3463" s="31"/>
      <c r="D3463" s="31"/>
      <c r="E3463" s="31"/>
      <c r="F3463" s="32"/>
      <c r="G3463" s="68"/>
      <c r="H3463" s="32"/>
      <c r="I3463" s="32"/>
      <c r="J3463" s="68"/>
      <c r="K3463" s="68"/>
      <c r="L3463" s="68"/>
      <c r="M3463" s="68"/>
      <c r="N3463" s="68"/>
      <c r="O3463" s="68"/>
      <c r="P3463" s="32"/>
      <c r="Q3463" s="33"/>
      <c r="R3463" s="68"/>
      <c r="S3463" s="31"/>
      <c r="T3463" s="31"/>
      <c r="U3463" s="31"/>
      <c r="V3463" s="30"/>
      <c r="W3463" s="30"/>
    </row>
    <row r="3464" spans="1:23" hidden="1" x14ac:dyDescent="0.35">
      <c r="A3464" t="str">
        <f t="shared" si="54"/>
        <v/>
      </c>
      <c r="B3464" s="28"/>
      <c r="C3464" s="25"/>
      <c r="D3464" s="25"/>
      <c r="E3464" s="25"/>
      <c r="F3464" s="26"/>
      <c r="G3464" s="67"/>
      <c r="H3464" s="26"/>
      <c r="I3464" s="26"/>
      <c r="J3464" s="67"/>
      <c r="K3464" s="67"/>
      <c r="L3464" s="67"/>
      <c r="M3464" s="67"/>
      <c r="N3464" s="67"/>
      <c r="O3464" s="67"/>
      <c r="P3464" s="26"/>
      <c r="Q3464" s="27"/>
      <c r="R3464" s="67"/>
      <c r="S3464" s="25"/>
      <c r="T3464" s="25"/>
      <c r="U3464" s="25"/>
      <c r="V3464" s="24"/>
      <c r="W3464" s="24"/>
    </row>
    <row r="3465" spans="1:23" hidden="1" x14ac:dyDescent="0.35">
      <c r="A3465" t="str">
        <f t="shared" si="54"/>
        <v/>
      </c>
      <c r="B3465" s="34"/>
      <c r="C3465" s="31"/>
      <c r="D3465" s="31"/>
      <c r="E3465" s="31"/>
      <c r="F3465" s="32"/>
      <c r="G3465" s="68"/>
      <c r="H3465" s="32"/>
      <c r="I3465" s="32"/>
      <c r="J3465" s="68"/>
      <c r="K3465" s="68"/>
      <c r="L3465" s="68"/>
      <c r="M3465" s="68"/>
      <c r="N3465" s="68"/>
      <c r="O3465" s="68"/>
      <c r="P3465" s="32"/>
      <c r="Q3465" s="33"/>
      <c r="R3465" s="68"/>
      <c r="S3465" s="31"/>
      <c r="T3465" s="31"/>
      <c r="U3465" s="31"/>
      <c r="V3465" s="30"/>
      <c r="W3465" s="30"/>
    </row>
    <row r="3466" spans="1:23" hidden="1" x14ac:dyDescent="0.35">
      <c r="A3466" t="str">
        <f t="shared" si="54"/>
        <v/>
      </c>
      <c r="B3466" s="28"/>
      <c r="C3466" s="25"/>
      <c r="D3466" s="25"/>
      <c r="E3466" s="25"/>
      <c r="F3466" s="26"/>
      <c r="G3466" s="67"/>
      <c r="H3466" s="26"/>
      <c r="I3466" s="26"/>
      <c r="J3466" s="67"/>
      <c r="K3466" s="67"/>
      <c r="L3466" s="67"/>
      <c r="M3466" s="67"/>
      <c r="N3466" s="67"/>
      <c r="O3466" s="67"/>
      <c r="P3466" s="26"/>
      <c r="Q3466" s="27"/>
      <c r="R3466" s="67"/>
      <c r="S3466" s="25"/>
      <c r="T3466" s="25"/>
      <c r="U3466" s="25"/>
      <c r="V3466" s="24"/>
      <c r="W3466" s="24"/>
    </row>
    <row r="3467" spans="1:23" hidden="1" x14ac:dyDescent="0.35">
      <c r="A3467" t="str">
        <f t="shared" si="54"/>
        <v/>
      </c>
      <c r="B3467" s="34"/>
      <c r="C3467" s="31"/>
      <c r="D3467" s="31"/>
      <c r="E3467" s="31"/>
      <c r="F3467" s="32"/>
      <c r="G3467" s="68"/>
      <c r="H3467" s="32"/>
      <c r="I3467" s="32"/>
      <c r="J3467" s="68"/>
      <c r="K3467" s="68"/>
      <c r="L3467" s="68"/>
      <c r="M3467" s="68"/>
      <c r="N3467" s="68"/>
      <c r="O3467" s="68"/>
      <c r="P3467" s="32"/>
      <c r="Q3467" s="33"/>
      <c r="R3467" s="68"/>
      <c r="S3467" s="31"/>
      <c r="T3467" s="31"/>
      <c r="U3467" s="31"/>
      <c r="V3467" s="30"/>
      <c r="W3467" s="30"/>
    </row>
    <row r="3468" spans="1:23" hidden="1" x14ac:dyDescent="0.35">
      <c r="A3468" t="str">
        <f t="shared" si="54"/>
        <v/>
      </c>
      <c r="B3468" s="28"/>
      <c r="C3468" s="25"/>
      <c r="D3468" s="25"/>
      <c r="E3468" s="25"/>
      <c r="F3468" s="26"/>
      <c r="G3468" s="67"/>
      <c r="H3468" s="26"/>
      <c r="I3468" s="26"/>
      <c r="J3468" s="67"/>
      <c r="K3468" s="67"/>
      <c r="L3468" s="67"/>
      <c r="M3468" s="67"/>
      <c r="N3468" s="67"/>
      <c r="O3468" s="67"/>
      <c r="P3468" s="26"/>
      <c r="Q3468" s="27"/>
      <c r="R3468" s="67"/>
      <c r="S3468" s="25"/>
      <c r="T3468" s="25"/>
      <c r="U3468" s="25"/>
      <c r="V3468" s="24"/>
      <c r="W3468" s="24"/>
    </row>
    <row r="3469" spans="1:23" hidden="1" x14ac:dyDescent="0.35">
      <c r="A3469" t="str">
        <f t="shared" si="54"/>
        <v/>
      </c>
      <c r="B3469" s="34"/>
      <c r="C3469" s="31"/>
      <c r="D3469" s="31"/>
      <c r="E3469" s="31"/>
      <c r="F3469" s="32"/>
      <c r="G3469" s="68"/>
      <c r="H3469" s="32"/>
      <c r="I3469" s="32"/>
      <c r="J3469" s="68"/>
      <c r="K3469" s="68"/>
      <c r="L3469" s="68"/>
      <c r="M3469" s="68"/>
      <c r="N3469" s="68"/>
      <c r="O3469" s="68"/>
      <c r="P3469" s="32"/>
      <c r="Q3469" s="33"/>
      <c r="R3469" s="68"/>
      <c r="S3469" s="31"/>
      <c r="T3469" s="31"/>
      <c r="U3469" s="31"/>
      <c r="V3469" s="30"/>
      <c r="W3469" s="30"/>
    </row>
    <row r="3470" spans="1:23" hidden="1" x14ac:dyDescent="0.35">
      <c r="A3470" t="str">
        <f t="shared" si="54"/>
        <v/>
      </c>
      <c r="B3470" s="28"/>
      <c r="C3470" s="25"/>
      <c r="D3470" s="25"/>
      <c r="E3470" s="25"/>
      <c r="F3470" s="26"/>
      <c r="G3470" s="67"/>
      <c r="H3470" s="26"/>
      <c r="I3470" s="26"/>
      <c r="J3470" s="67"/>
      <c r="K3470" s="67"/>
      <c r="L3470" s="67"/>
      <c r="M3470" s="67"/>
      <c r="N3470" s="67"/>
      <c r="O3470" s="67"/>
      <c r="P3470" s="26"/>
      <c r="Q3470" s="27"/>
      <c r="R3470" s="67"/>
      <c r="S3470" s="25"/>
      <c r="T3470" s="25"/>
      <c r="U3470" s="25"/>
      <c r="V3470" s="24"/>
      <c r="W3470" s="24"/>
    </row>
    <row r="3471" spans="1:23" hidden="1" x14ac:dyDescent="0.35">
      <c r="A3471" t="str">
        <f t="shared" si="54"/>
        <v/>
      </c>
      <c r="B3471" s="34"/>
      <c r="C3471" s="31"/>
      <c r="D3471" s="31"/>
      <c r="E3471" s="31"/>
      <c r="F3471" s="32"/>
      <c r="G3471" s="68"/>
      <c r="H3471" s="32"/>
      <c r="I3471" s="32"/>
      <c r="J3471" s="68"/>
      <c r="K3471" s="68"/>
      <c r="L3471" s="68"/>
      <c r="M3471" s="68"/>
      <c r="N3471" s="68"/>
      <c r="O3471" s="68"/>
      <c r="P3471" s="32"/>
      <c r="Q3471" s="33"/>
      <c r="R3471" s="68"/>
      <c r="S3471" s="31"/>
      <c r="T3471" s="31"/>
      <c r="U3471" s="31"/>
      <c r="V3471" s="30"/>
      <c r="W3471" s="30"/>
    </row>
    <row r="3472" spans="1:23" hidden="1" x14ac:dyDescent="0.35">
      <c r="A3472" t="str">
        <f t="shared" si="54"/>
        <v/>
      </c>
      <c r="B3472" s="28"/>
      <c r="C3472" s="25"/>
      <c r="D3472" s="25"/>
      <c r="E3472" s="25"/>
      <c r="F3472" s="26"/>
      <c r="G3472" s="67"/>
      <c r="H3472" s="26"/>
      <c r="I3472" s="26"/>
      <c r="J3472" s="67"/>
      <c r="K3472" s="67"/>
      <c r="L3472" s="67"/>
      <c r="M3472" s="67"/>
      <c r="N3472" s="67"/>
      <c r="O3472" s="67"/>
      <c r="P3472" s="26"/>
      <c r="Q3472" s="27"/>
      <c r="R3472" s="67"/>
      <c r="S3472" s="25"/>
      <c r="T3472" s="25"/>
      <c r="U3472" s="25"/>
      <c r="V3472" s="24"/>
      <c r="W3472" s="24"/>
    </row>
    <row r="3473" spans="1:23" hidden="1" x14ac:dyDescent="0.35">
      <c r="A3473" t="str">
        <f t="shared" si="54"/>
        <v/>
      </c>
      <c r="B3473" s="34"/>
      <c r="C3473" s="31"/>
      <c r="D3473" s="31"/>
      <c r="E3473" s="31"/>
      <c r="F3473" s="32"/>
      <c r="G3473" s="68"/>
      <c r="H3473" s="32"/>
      <c r="I3473" s="32"/>
      <c r="J3473" s="68"/>
      <c r="K3473" s="68"/>
      <c r="L3473" s="68"/>
      <c r="M3473" s="68"/>
      <c r="N3473" s="68"/>
      <c r="O3473" s="68"/>
      <c r="P3473" s="32"/>
      <c r="Q3473" s="33"/>
      <c r="R3473" s="68"/>
      <c r="S3473" s="31"/>
      <c r="T3473" s="31"/>
      <c r="U3473" s="31"/>
      <c r="V3473" s="30"/>
      <c r="W3473" s="30"/>
    </row>
    <row r="3474" spans="1:23" hidden="1" x14ac:dyDescent="0.35">
      <c r="A3474" t="str">
        <f t="shared" si="54"/>
        <v/>
      </c>
      <c r="B3474" s="28"/>
      <c r="C3474" s="25"/>
      <c r="D3474" s="25"/>
      <c r="E3474" s="25"/>
      <c r="F3474" s="26"/>
      <c r="G3474" s="67"/>
      <c r="H3474" s="26"/>
      <c r="I3474" s="26"/>
      <c r="J3474" s="67"/>
      <c r="K3474" s="67"/>
      <c r="L3474" s="67"/>
      <c r="M3474" s="67"/>
      <c r="N3474" s="67"/>
      <c r="O3474" s="67"/>
      <c r="P3474" s="26"/>
      <c r="Q3474" s="27"/>
      <c r="R3474" s="67"/>
      <c r="S3474" s="25"/>
      <c r="T3474" s="25"/>
      <c r="U3474" s="25"/>
      <c r="V3474" s="24"/>
      <c r="W3474" s="24"/>
    </row>
    <row r="3475" spans="1:23" hidden="1" x14ac:dyDescent="0.35">
      <c r="A3475" t="str">
        <f t="shared" si="54"/>
        <v/>
      </c>
      <c r="B3475" s="34"/>
      <c r="C3475" s="31"/>
      <c r="D3475" s="31"/>
      <c r="E3475" s="31"/>
      <c r="F3475" s="32"/>
      <c r="G3475" s="68"/>
      <c r="H3475" s="32"/>
      <c r="I3475" s="32"/>
      <c r="J3475" s="68"/>
      <c r="K3475" s="68"/>
      <c r="L3475" s="68"/>
      <c r="M3475" s="68"/>
      <c r="N3475" s="68"/>
      <c r="O3475" s="68"/>
      <c r="P3475" s="32"/>
      <c r="Q3475" s="33"/>
      <c r="R3475" s="68"/>
      <c r="S3475" s="31"/>
      <c r="T3475" s="31"/>
      <c r="U3475" s="31"/>
      <c r="V3475" s="30"/>
      <c r="W3475" s="30"/>
    </row>
    <row r="3476" spans="1:23" hidden="1" x14ac:dyDescent="0.35">
      <c r="A3476" t="str">
        <f t="shared" si="54"/>
        <v/>
      </c>
      <c r="B3476" s="28"/>
      <c r="C3476" s="25"/>
      <c r="D3476" s="25"/>
      <c r="E3476" s="25"/>
      <c r="F3476" s="26"/>
      <c r="G3476" s="67"/>
      <c r="H3476" s="26"/>
      <c r="I3476" s="26"/>
      <c r="J3476" s="67"/>
      <c r="K3476" s="67"/>
      <c r="L3476" s="67"/>
      <c r="M3476" s="67"/>
      <c r="N3476" s="67"/>
      <c r="O3476" s="67"/>
      <c r="P3476" s="26"/>
      <c r="Q3476" s="27"/>
      <c r="R3476" s="67"/>
      <c r="S3476" s="25"/>
      <c r="T3476" s="25"/>
      <c r="U3476" s="25"/>
      <c r="V3476" s="24"/>
      <c r="W3476" s="24"/>
    </row>
    <row r="3477" spans="1:23" hidden="1" x14ac:dyDescent="0.35">
      <c r="A3477" t="str">
        <f t="shared" si="54"/>
        <v/>
      </c>
      <c r="B3477" s="34"/>
      <c r="C3477" s="31"/>
      <c r="D3477" s="31"/>
      <c r="E3477" s="31"/>
      <c r="F3477" s="32"/>
      <c r="G3477" s="68"/>
      <c r="H3477" s="32"/>
      <c r="I3477" s="32"/>
      <c r="J3477" s="68"/>
      <c r="K3477" s="68"/>
      <c r="L3477" s="68"/>
      <c r="M3477" s="68"/>
      <c r="N3477" s="68"/>
      <c r="O3477" s="68"/>
      <c r="P3477" s="32"/>
      <c r="Q3477" s="33"/>
      <c r="R3477" s="68"/>
      <c r="S3477" s="31"/>
      <c r="T3477" s="31"/>
      <c r="U3477" s="31"/>
      <c r="V3477" s="30"/>
      <c r="W3477" s="30"/>
    </row>
    <row r="3478" spans="1:23" hidden="1" x14ac:dyDescent="0.35">
      <c r="A3478" t="str">
        <f t="shared" si="54"/>
        <v/>
      </c>
      <c r="B3478" s="28"/>
      <c r="C3478" s="25"/>
      <c r="D3478" s="25"/>
      <c r="E3478" s="25"/>
      <c r="F3478" s="26"/>
      <c r="G3478" s="67"/>
      <c r="H3478" s="26"/>
      <c r="I3478" s="26"/>
      <c r="J3478" s="67"/>
      <c r="K3478" s="67"/>
      <c r="L3478" s="67"/>
      <c r="M3478" s="67"/>
      <c r="N3478" s="67"/>
      <c r="O3478" s="67"/>
      <c r="P3478" s="26"/>
      <c r="Q3478" s="27"/>
      <c r="R3478" s="67"/>
      <c r="S3478" s="25"/>
      <c r="T3478" s="25"/>
      <c r="U3478" s="25"/>
      <c r="V3478" s="24"/>
      <c r="W3478" s="24"/>
    </row>
    <row r="3479" spans="1:23" hidden="1" x14ac:dyDescent="0.35">
      <c r="A3479" t="str">
        <f t="shared" si="54"/>
        <v/>
      </c>
      <c r="B3479" s="34"/>
      <c r="C3479" s="31"/>
      <c r="D3479" s="31"/>
      <c r="E3479" s="31"/>
      <c r="F3479" s="32"/>
      <c r="G3479" s="68"/>
      <c r="H3479" s="32"/>
      <c r="I3479" s="32"/>
      <c r="J3479" s="68"/>
      <c r="K3479" s="68"/>
      <c r="L3479" s="68"/>
      <c r="M3479" s="68"/>
      <c r="N3479" s="68"/>
      <c r="O3479" s="68"/>
      <c r="P3479" s="32"/>
      <c r="Q3479" s="33"/>
      <c r="R3479" s="68"/>
      <c r="S3479" s="31"/>
      <c r="T3479" s="31"/>
      <c r="U3479" s="31"/>
      <c r="V3479" s="30"/>
      <c r="W3479" s="30"/>
    </row>
    <row r="3480" spans="1:23" hidden="1" x14ac:dyDescent="0.35">
      <c r="A3480" t="str">
        <f t="shared" si="54"/>
        <v/>
      </c>
      <c r="B3480" s="28"/>
      <c r="C3480" s="25"/>
      <c r="D3480" s="25"/>
      <c r="E3480" s="25"/>
      <c r="F3480" s="26"/>
      <c r="G3480" s="67"/>
      <c r="H3480" s="26"/>
      <c r="I3480" s="26"/>
      <c r="J3480" s="67"/>
      <c r="K3480" s="67"/>
      <c r="L3480" s="67"/>
      <c r="M3480" s="67"/>
      <c r="N3480" s="67"/>
      <c r="O3480" s="67"/>
      <c r="P3480" s="26"/>
      <c r="Q3480" s="27"/>
      <c r="R3480" s="67"/>
      <c r="S3480" s="25"/>
      <c r="T3480" s="25"/>
      <c r="U3480" s="25"/>
      <c r="V3480" s="24"/>
      <c r="W3480" s="24"/>
    </row>
    <row r="3481" spans="1:23" hidden="1" x14ac:dyDescent="0.35">
      <c r="A3481" t="str">
        <f t="shared" si="54"/>
        <v/>
      </c>
      <c r="B3481" s="34"/>
      <c r="C3481" s="31"/>
      <c r="D3481" s="31"/>
      <c r="E3481" s="31"/>
      <c r="F3481" s="32"/>
      <c r="G3481" s="68"/>
      <c r="H3481" s="32"/>
      <c r="I3481" s="32"/>
      <c r="J3481" s="68"/>
      <c r="K3481" s="68"/>
      <c r="L3481" s="68"/>
      <c r="M3481" s="68"/>
      <c r="N3481" s="68"/>
      <c r="O3481" s="68"/>
      <c r="P3481" s="32"/>
      <c r="Q3481" s="33"/>
      <c r="R3481" s="68"/>
      <c r="S3481" s="31"/>
      <c r="T3481" s="31"/>
      <c r="U3481" s="31"/>
      <c r="V3481" s="30"/>
      <c r="W3481" s="30"/>
    </row>
    <row r="3482" spans="1:23" hidden="1" x14ac:dyDescent="0.35">
      <c r="A3482" t="str">
        <f t="shared" si="54"/>
        <v/>
      </c>
      <c r="B3482" s="28"/>
      <c r="C3482" s="25"/>
      <c r="D3482" s="25"/>
      <c r="E3482" s="25"/>
      <c r="F3482" s="26"/>
      <c r="G3482" s="67"/>
      <c r="H3482" s="26"/>
      <c r="I3482" s="26"/>
      <c r="J3482" s="67"/>
      <c r="K3482" s="67"/>
      <c r="L3482" s="67"/>
      <c r="M3482" s="67"/>
      <c r="N3482" s="67"/>
      <c r="O3482" s="67"/>
      <c r="P3482" s="26"/>
      <c r="Q3482" s="27"/>
      <c r="R3482" s="67"/>
      <c r="S3482" s="25"/>
      <c r="T3482" s="25"/>
      <c r="U3482" s="25"/>
      <c r="V3482" s="24"/>
      <c r="W3482" s="24"/>
    </row>
    <row r="3483" spans="1:23" hidden="1" x14ac:dyDescent="0.35">
      <c r="A3483" t="str">
        <f t="shared" si="54"/>
        <v/>
      </c>
      <c r="B3483" s="34"/>
      <c r="C3483" s="31"/>
      <c r="D3483" s="31"/>
      <c r="E3483" s="31"/>
      <c r="F3483" s="32"/>
      <c r="G3483" s="68"/>
      <c r="H3483" s="32"/>
      <c r="I3483" s="32"/>
      <c r="J3483" s="68"/>
      <c r="K3483" s="68"/>
      <c r="L3483" s="68"/>
      <c r="M3483" s="68"/>
      <c r="N3483" s="68"/>
      <c r="O3483" s="68"/>
      <c r="P3483" s="32"/>
      <c r="Q3483" s="33"/>
      <c r="R3483" s="68"/>
      <c r="S3483" s="31"/>
      <c r="T3483" s="31"/>
      <c r="U3483" s="31"/>
      <c r="V3483" s="30"/>
      <c r="W3483" s="30"/>
    </row>
    <row r="3484" spans="1:23" hidden="1" x14ac:dyDescent="0.35">
      <c r="A3484" t="str">
        <f t="shared" si="54"/>
        <v/>
      </c>
      <c r="B3484" s="28"/>
      <c r="C3484" s="25"/>
      <c r="D3484" s="25"/>
      <c r="E3484" s="25"/>
      <c r="F3484" s="26"/>
      <c r="G3484" s="67"/>
      <c r="H3484" s="26"/>
      <c r="I3484" s="26"/>
      <c r="J3484" s="67"/>
      <c r="K3484" s="67"/>
      <c r="L3484" s="67"/>
      <c r="M3484" s="67"/>
      <c r="N3484" s="67"/>
      <c r="O3484" s="67"/>
      <c r="P3484" s="26"/>
      <c r="Q3484" s="27"/>
      <c r="R3484" s="67"/>
      <c r="S3484" s="25"/>
      <c r="T3484" s="25"/>
      <c r="U3484" s="25"/>
      <c r="V3484" s="24"/>
      <c r="W3484" s="24"/>
    </row>
    <row r="3485" spans="1:23" hidden="1" x14ac:dyDescent="0.35">
      <c r="A3485" t="str">
        <f t="shared" si="54"/>
        <v/>
      </c>
      <c r="B3485" s="34"/>
      <c r="C3485" s="31"/>
      <c r="D3485" s="31"/>
      <c r="E3485" s="31"/>
      <c r="F3485" s="32"/>
      <c r="G3485" s="68"/>
      <c r="H3485" s="32"/>
      <c r="I3485" s="32"/>
      <c r="J3485" s="68"/>
      <c r="K3485" s="68"/>
      <c r="L3485" s="68"/>
      <c r="M3485" s="68"/>
      <c r="N3485" s="68"/>
      <c r="O3485" s="68"/>
      <c r="P3485" s="32"/>
      <c r="Q3485" s="33"/>
      <c r="R3485" s="68"/>
      <c r="S3485" s="31"/>
      <c r="T3485" s="31"/>
      <c r="U3485" s="31"/>
      <c r="V3485" s="30"/>
      <c r="W3485" s="30"/>
    </row>
    <row r="3486" spans="1:23" hidden="1" x14ac:dyDescent="0.35">
      <c r="A3486" t="str">
        <f t="shared" si="54"/>
        <v/>
      </c>
      <c r="B3486" s="28"/>
      <c r="C3486" s="25"/>
      <c r="D3486" s="25"/>
      <c r="E3486" s="25"/>
      <c r="F3486" s="26"/>
      <c r="G3486" s="67"/>
      <c r="H3486" s="26"/>
      <c r="I3486" s="26"/>
      <c r="J3486" s="67"/>
      <c r="K3486" s="67"/>
      <c r="L3486" s="67"/>
      <c r="M3486" s="67"/>
      <c r="N3486" s="67"/>
      <c r="O3486" s="67"/>
      <c r="P3486" s="26"/>
      <c r="Q3486" s="27"/>
      <c r="R3486" s="67"/>
      <c r="S3486" s="25"/>
      <c r="T3486" s="25"/>
      <c r="U3486" s="25"/>
      <c r="V3486" s="24"/>
      <c r="W3486" s="24"/>
    </row>
    <row r="3487" spans="1:23" hidden="1" x14ac:dyDescent="0.35">
      <c r="A3487" t="str">
        <f t="shared" si="54"/>
        <v/>
      </c>
      <c r="B3487" s="34"/>
      <c r="C3487" s="31"/>
      <c r="D3487" s="31"/>
      <c r="E3487" s="31"/>
      <c r="F3487" s="32"/>
      <c r="G3487" s="68"/>
      <c r="H3487" s="32"/>
      <c r="I3487" s="32"/>
      <c r="J3487" s="68"/>
      <c r="K3487" s="68"/>
      <c r="L3487" s="68"/>
      <c r="M3487" s="68"/>
      <c r="N3487" s="68"/>
      <c r="O3487" s="68"/>
      <c r="P3487" s="32"/>
      <c r="Q3487" s="33"/>
      <c r="R3487" s="68"/>
      <c r="S3487" s="31"/>
      <c r="T3487" s="31"/>
      <c r="U3487" s="31"/>
      <c r="V3487" s="30"/>
      <c r="W3487" s="30"/>
    </row>
    <row r="3488" spans="1:23" hidden="1" x14ac:dyDescent="0.35">
      <c r="A3488" t="str">
        <f t="shared" si="54"/>
        <v/>
      </c>
      <c r="B3488" s="28"/>
      <c r="C3488" s="25"/>
      <c r="D3488" s="25"/>
      <c r="E3488" s="25"/>
      <c r="F3488" s="26"/>
      <c r="G3488" s="67"/>
      <c r="H3488" s="26"/>
      <c r="I3488" s="26"/>
      <c r="J3488" s="67"/>
      <c r="K3488" s="67"/>
      <c r="L3488" s="67"/>
      <c r="M3488" s="67"/>
      <c r="N3488" s="67"/>
      <c r="O3488" s="67"/>
      <c r="P3488" s="26"/>
      <c r="Q3488" s="27"/>
      <c r="R3488" s="67"/>
      <c r="S3488" s="25"/>
      <c r="T3488" s="25"/>
      <c r="U3488" s="25"/>
      <c r="V3488" s="24"/>
      <c r="W3488" s="24"/>
    </row>
    <row r="3489" spans="1:23" hidden="1" x14ac:dyDescent="0.35">
      <c r="A3489" t="str">
        <f t="shared" si="54"/>
        <v/>
      </c>
      <c r="B3489" s="34"/>
      <c r="C3489" s="31"/>
      <c r="D3489" s="31"/>
      <c r="E3489" s="31"/>
      <c r="F3489" s="32"/>
      <c r="G3489" s="68"/>
      <c r="H3489" s="32"/>
      <c r="I3489" s="32"/>
      <c r="J3489" s="68"/>
      <c r="K3489" s="68"/>
      <c r="L3489" s="68"/>
      <c r="M3489" s="68"/>
      <c r="N3489" s="68"/>
      <c r="O3489" s="68"/>
      <c r="P3489" s="32"/>
      <c r="Q3489" s="33"/>
      <c r="R3489" s="68"/>
      <c r="S3489" s="31"/>
      <c r="T3489" s="31"/>
      <c r="U3489" s="31"/>
      <c r="V3489" s="30"/>
      <c r="W3489" s="30"/>
    </row>
    <row r="3490" spans="1:23" hidden="1" x14ac:dyDescent="0.35">
      <c r="A3490" t="str">
        <f t="shared" si="54"/>
        <v/>
      </c>
      <c r="B3490" s="28"/>
      <c r="C3490" s="25"/>
      <c r="D3490" s="25"/>
      <c r="E3490" s="25"/>
      <c r="F3490" s="26"/>
      <c r="G3490" s="67"/>
      <c r="H3490" s="26"/>
      <c r="I3490" s="26"/>
      <c r="J3490" s="67"/>
      <c r="K3490" s="67"/>
      <c r="L3490" s="67"/>
      <c r="M3490" s="67"/>
      <c r="N3490" s="67"/>
      <c r="O3490" s="67"/>
      <c r="P3490" s="26"/>
      <c r="Q3490" s="27"/>
      <c r="R3490" s="67"/>
      <c r="S3490" s="25"/>
      <c r="T3490" s="25"/>
      <c r="U3490" s="25"/>
      <c r="V3490" s="24"/>
      <c r="W3490" s="24"/>
    </row>
    <row r="3491" spans="1:23" hidden="1" x14ac:dyDescent="0.35">
      <c r="A3491" t="str">
        <f t="shared" si="54"/>
        <v/>
      </c>
      <c r="B3491" s="34"/>
      <c r="C3491" s="31"/>
      <c r="D3491" s="31"/>
      <c r="E3491" s="31"/>
      <c r="F3491" s="32"/>
      <c r="G3491" s="68"/>
      <c r="H3491" s="32"/>
      <c r="I3491" s="32"/>
      <c r="J3491" s="68"/>
      <c r="K3491" s="68"/>
      <c r="L3491" s="68"/>
      <c r="M3491" s="68"/>
      <c r="N3491" s="68"/>
      <c r="O3491" s="68"/>
      <c r="P3491" s="32"/>
      <c r="Q3491" s="33"/>
      <c r="R3491" s="68"/>
      <c r="S3491" s="31"/>
      <c r="T3491" s="31"/>
      <c r="U3491" s="31"/>
      <c r="V3491" s="30"/>
      <c r="W3491" s="30"/>
    </row>
    <row r="3492" spans="1:23" hidden="1" x14ac:dyDescent="0.35">
      <c r="A3492" t="str">
        <f t="shared" si="54"/>
        <v/>
      </c>
      <c r="B3492" s="28"/>
      <c r="C3492" s="25"/>
      <c r="D3492" s="25"/>
      <c r="E3492" s="25"/>
      <c r="F3492" s="26"/>
      <c r="G3492" s="67"/>
      <c r="H3492" s="26"/>
      <c r="I3492" s="26"/>
      <c r="J3492" s="67"/>
      <c r="K3492" s="67"/>
      <c r="L3492" s="67"/>
      <c r="M3492" s="67"/>
      <c r="N3492" s="67"/>
      <c r="O3492" s="67"/>
      <c r="P3492" s="26"/>
      <c r="Q3492" s="27"/>
      <c r="R3492" s="67"/>
      <c r="S3492" s="25"/>
      <c r="T3492" s="25"/>
      <c r="U3492" s="25"/>
      <c r="V3492" s="24"/>
      <c r="W3492" s="24"/>
    </row>
    <row r="3493" spans="1:23" hidden="1" x14ac:dyDescent="0.35">
      <c r="A3493" t="str">
        <f t="shared" si="54"/>
        <v/>
      </c>
      <c r="B3493" s="34"/>
      <c r="C3493" s="31"/>
      <c r="D3493" s="31"/>
      <c r="E3493" s="31"/>
      <c r="F3493" s="32"/>
      <c r="G3493" s="68"/>
      <c r="H3493" s="32"/>
      <c r="I3493" s="32"/>
      <c r="J3493" s="68"/>
      <c r="K3493" s="68"/>
      <c r="L3493" s="68"/>
      <c r="M3493" s="68"/>
      <c r="N3493" s="68"/>
      <c r="O3493" s="68"/>
      <c r="P3493" s="32"/>
      <c r="Q3493" s="33"/>
      <c r="R3493" s="68"/>
      <c r="S3493" s="31"/>
      <c r="T3493" s="31"/>
      <c r="U3493" s="31"/>
      <c r="V3493" s="30"/>
      <c r="W3493" s="30"/>
    </row>
    <row r="3494" spans="1:23" hidden="1" x14ac:dyDescent="0.35">
      <c r="A3494" t="str">
        <f t="shared" si="54"/>
        <v/>
      </c>
      <c r="B3494" s="28"/>
      <c r="C3494" s="25"/>
      <c r="D3494" s="25"/>
      <c r="E3494" s="25"/>
      <c r="F3494" s="26"/>
      <c r="G3494" s="67"/>
      <c r="H3494" s="26"/>
      <c r="I3494" s="26"/>
      <c r="J3494" s="67"/>
      <c r="K3494" s="67"/>
      <c r="L3494" s="67"/>
      <c r="M3494" s="67"/>
      <c r="N3494" s="67"/>
      <c r="O3494" s="67"/>
      <c r="P3494" s="26"/>
      <c r="Q3494" s="27"/>
      <c r="R3494" s="67"/>
      <c r="S3494" s="25"/>
      <c r="T3494" s="25"/>
      <c r="U3494" s="25"/>
      <c r="V3494" s="24"/>
      <c r="W3494" s="24"/>
    </row>
    <row r="3495" spans="1:23" hidden="1" x14ac:dyDescent="0.35">
      <c r="A3495" t="str">
        <f t="shared" si="54"/>
        <v/>
      </c>
      <c r="B3495" s="34"/>
      <c r="C3495" s="31"/>
      <c r="D3495" s="31"/>
      <c r="E3495" s="31"/>
      <c r="F3495" s="32"/>
      <c r="G3495" s="68"/>
      <c r="H3495" s="32"/>
      <c r="I3495" s="32"/>
      <c r="J3495" s="68"/>
      <c r="K3495" s="68"/>
      <c r="L3495" s="68"/>
      <c r="M3495" s="68"/>
      <c r="N3495" s="68"/>
      <c r="O3495" s="68"/>
      <c r="P3495" s="32"/>
      <c r="Q3495" s="33"/>
      <c r="R3495" s="68"/>
      <c r="S3495" s="31"/>
      <c r="T3495" s="31"/>
      <c r="U3495" s="31"/>
      <c r="V3495" s="30"/>
      <c r="W3495" s="30"/>
    </row>
    <row r="3496" spans="1:23" hidden="1" x14ac:dyDescent="0.35">
      <c r="A3496" t="str">
        <f t="shared" si="54"/>
        <v/>
      </c>
      <c r="B3496" s="28"/>
      <c r="C3496" s="25"/>
      <c r="D3496" s="25"/>
      <c r="E3496" s="25"/>
      <c r="F3496" s="26"/>
      <c r="G3496" s="67"/>
      <c r="H3496" s="26"/>
      <c r="I3496" s="26"/>
      <c r="J3496" s="67"/>
      <c r="K3496" s="67"/>
      <c r="L3496" s="67"/>
      <c r="M3496" s="67"/>
      <c r="N3496" s="67"/>
      <c r="O3496" s="67"/>
      <c r="P3496" s="26"/>
      <c r="Q3496" s="27"/>
      <c r="R3496" s="67"/>
      <c r="S3496" s="25"/>
      <c r="T3496" s="25"/>
      <c r="U3496" s="25"/>
      <c r="V3496" s="24"/>
      <c r="W3496" s="24"/>
    </row>
    <row r="3497" spans="1:23" hidden="1" x14ac:dyDescent="0.35">
      <c r="A3497" t="str">
        <f t="shared" si="54"/>
        <v/>
      </c>
      <c r="B3497" s="34"/>
      <c r="C3497" s="31"/>
      <c r="D3497" s="31"/>
      <c r="E3497" s="31"/>
      <c r="F3497" s="32"/>
      <c r="G3497" s="68"/>
      <c r="H3497" s="32"/>
      <c r="I3497" s="32"/>
      <c r="J3497" s="68"/>
      <c r="K3497" s="68"/>
      <c r="L3497" s="68"/>
      <c r="M3497" s="68"/>
      <c r="N3497" s="68"/>
      <c r="O3497" s="68"/>
      <c r="P3497" s="32"/>
      <c r="Q3497" s="33"/>
      <c r="R3497" s="68"/>
      <c r="S3497" s="31"/>
      <c r="T3497" s="31"/>
      <c r="U3497" s="31"/>
      <c r="V3497" s="30"/>
      <c r="W3497" s="30"/>
    </row>
    <row r="3498" spans="1:23" hidden="1" x14ac:dyDescent="0.35">
      <c r="A3498" t="str">
        <f t="shared" si="54"/>
        <v/>
      </c>
      <c r="B3498" s="28"/>
      <c r="C3498" s="25"/>
      <c r="D3498" s="25"/>
      <c r="E3498" s="25"/>
      <c r="F3498" s="26"/>
      <c r="G3498" s="67"/>
      <c r="H3498" s="26"/>
      <c r="I3498" s="26"/>
      <c r="J3498" s="67"/>
      <c r="K3498" s="67"/>
      <c r="L3498" s="67"/>
      <c r="M3498" s="67"/>
      <c r="N3498" s="67"/>
      <c r="O3498" s="67"/>
      <c r="P3498" s="26"/>
      <c r="Q3498" s="27"/>
      <c r="R3498" s="67"/>
      <c r="S3498" s="25"/>
      <c r="T3498" s="25"/>
      <c r="U3498" s="25"/>
      <c r="V3498" s="24"/>
      <c r="W3498" s="24"/>
    </row>
    <row r="3499" spans="1:23" hidden="1" x14ac:dyDescent="0.35">
      <c r="A3499" t="str">
        <f t="shared" si="54"/>
        <v/>
      </c>
      <c r="B3499" s="34"/>
      <c r="C3499" s="31"/>
      <c r="D3499" s="31"/>
      <c r="E3499" s="31"/>
      <c r="F3499" s="32"/>
      <c r="G3499" s="68"/>
      <c r="H3499" s="32"/>
      <c r="I3499" s="32"/>
      <c r="J3499" s="68"/>
      <c r="K3499" s="68"/>
      <c r="L3499" s="68"/>
      <c r="M3499" s="68"/>
      <c r="N3499" s="68"/>
      <c r="O3499" s="68"/>
      <c r="P3499" s="32"/>
      <c r="Q3499" s="33"/>
      <c r="R3499" s="68"/>
      <c r="S3499" s="31"/>
      <c r="T3499" s="31"/>
      <c r="U3499" s="31"/>
      <c r="V3499" s="30"/>
      <c r="W3499" s="30"/>
    </row>
    <row r="3500" spans="1:23" hidden="1" x14ac:dyDescent="0.35">
      <c r="A3500" t="str">
        <f t="shared" si="54"/>
        <v/>
      </c>
      <c r="B3500" s="28"/>
      <c r="C3500" s="25"/>
      <c r="D3500" s="25"/>
      <c r="E3500" s="25"/>
      <c r="F3500" s="26"/>
      <c r="G3500" s="67"/>
      <c r="H3500" s="26"/>
      <c r="I3500" s="26"/>
      <c r="J3500" s="67"/>
      <c r="K3500" s="67"/>
      <c r="L3500" s="67"/>
      <c r="M3500" s="67"/>
      <c r="N3500" s="67"/>
      <c r="O3500" s="67"/>
      <c r="P3500" s="26"/>
      <c r="Q3500" s="27"/>
      <c r="R3500" s="67"/>
      <c r="S3500" s="25"/>
      <c r="T3500" s="25"/>
      <c r="U3500" s="25"/>
      <c r="V3500" s="24"/>
      <c r="W3500" s="24"/>
    </row>
    <row r="3501" spans="1:23" hidden="1" x14ac:dyDescent="0.35">
      <c r="A3501" t="str">
        <f t="shared" si="54"/>
        <v/>
      </c>
      <c r="B3501" s="34"/>
      <c r="C3501" s="31"/>
      <c r="D3501" s="31"/>
      <c r="E3501" s="31"/>
      <c r="F3501" s="32"/>
      <c r="G3501" s="68"/>
      <c r="H3501" s="32"/>
      <c r="I3501" s="32"/>
      <c r="J3501" s="68"/>
      <c r="K3501" s="68"/>
      <c r="L3501" s="68"/>
      <c r="M3501" s="68"/>
      <c r="N3501" s="68"/>
      <c r="O3501" s="68"/>
      <c r="P3501" s="32"/>
      <c r="Q3501" s="33"/>
      <c r="R3501" s="68"/>
      <c r="S3501" s="31"/>
      <c r="T3501" s="31"/>
      <c r="U3501" s="31"/>
      <c r="V3501" s="30"/>
      <c r="W3501" s="30"/>
    </row>
    <row r="3502" spans="1:23" hidden="1" x14ac:dyDescent="0.35">
      <c r="A3502" t="str">
        <f t="shared" si="54"/>
        <v/>
      </c>
      <c r="B3502" s="28"/>
      <c r="C3502" s="25"/>
      <c r="D3502" s="25"/>
      <c r="E3502" s="25"/>
      <c r="F3502" s="26"/>
      <c r="G3502" s="67"/>
      <c r="H3502" s="26"/>
      <c r="I3502" s="26"/>
      <c r="J3502" s="67"/>
      <c r="K3502" s="67"/>
      <c r="L3502" s="67"/>
      <c r="M3502" s="67"/>
      <c r="N3502" s="67"/>
      <c r="O3502" s="67"/>
      <c r="P3502" s="26"/>
      <c r="Q3502" s="27"/>
      <c r="R3502" s="67"/>
      <c r="S3502" s="25"/>
      <c r="T3502" s="25"/>
      <c r="U3502" s="25"/>
      <c r="V3502" s="24"/>
      <c r="W3502" s="24"/>
    </row>
    <row r="3503" spans="1:23" hidden="1" x14ac:dyDescent="0.35">
      <c r="A3503" t="str">
        <f t="shared" si="54"/>
        <v/>
      </c>
      <c r="B3503" s="34"/>
      <c r="C3503" s="31"/>
      <c r="D3503" s="31"/>
      <c r="E3503" s="31"/>
      <c r="F3503" s="32"/>
      <c r="G3503" s="68"/>
      <c r="H3503" s="32"/>
      <c r="I3503" s="32"/>
      <c r="J3503" s="68"/>
      <c r="K3503" s="68"/>
      <c r="L3503" s="68"/>
      <c r="M3503" s="68"/>
      <c r="N3503" s="68"/>
      <c r="O3503" s="68"/>
      <c r="P3503" s="32"/>
      <c r="Q3503" s="33"/>
      <c r="R3503" s="68"/>
      <c r="S3503" s="31"/>
      <c r="T3503" s="31"/>
      <c r="U3503" s="31"/>
      <c r="V3503" s="30"/>
      <c r="W3503" s="30"/>
    </row>
    <row r="3504" spans="1:23" hidden="1" x14ac:dyDescent="0.35">
      <c r="A3504" t="str">
        <f t="shared" si="54"/>
        <v/>
      </c>
      <c r="B3504" s="28"/>
      <c r="C3504" s="25"/>
      <c r="D3504" s="25"/>
      <c r="E3504" s="25"/>
      <c r="F3504" s="26"/>
      <c r="G3504" s="67"/>
      <c r="H3504" s="26"/>
      <c r="I3504" s="26"/>
      <c r="J3504" s="67"/>
      <c r="K3504" s="67"/>
      <c r="L3504" s="67"/>
      <c r="M3504" s="67"/>
      <c r="N3504" s="67"/>
      <c r="O3504" s="67"/>
      <c r="P3504" s="26"/>
      <c r="Q3504" s="27"/>
      <c r="R3504" s="67"/>
      <c r="S3504" s="25"/>
      <c r="T3504" s="25"/>
      <c r="U3504" s="25"/>
      <c r="V3504" s="24"/>
      <c r="W3504" s="24"/>
    </row>
    <row r="3505" spans="1:23" hidden="1" x14ac:dyDescent="0.35">
      <c r="A3505" t="str">
        <f t="shared" si="54"/>
        <v/>
      </c>
      <c r="B3505" s="34"/>
      <c r="C3505" s="31"/>
      <c r="D3505" s="31"/>
      <c r="E3505" s="31"/>
      <c r="F3505" s="32"/>
      <c r="G3505" s="68"/>
      <c r="H3505" s="32"/>
      <c r="I3505" s="32"/>
      <c r="J3505" s="68"/>
      <c r="K3505" s="68"/>
      <c r="L3505" s="68"/>
      <c r="M3505" s="68"/>
      <c r="N3505" s="68"/>
      <c r="O3505" s="68"/>
      <c r="P3505" s="32"/>
      <c r="Q3505" s="33"/>
      <c r="R3505" s="68"/>
      <c r="S3505" s="31"/>
      <c r="T3505" s="31"/>
      <c r="U3505" s="31"/>
      <c r="V3505" s="30"/>
      <c r="W3505" s="30"/>
    </row>
    <row r="3506" spans="1:23" hidden="1" x14ac:dyDescent="0.35">
      <c r="A3506" t="str">
        <f t="shared" si="54"/>
        <v/>
      </c>
      <c r="B3506" s="28"/>
      <c r="C3506" s="25"/>
      <c r="D3506" s="25"/>
      <c r="E3506" s="25"/>
      <c r="F3506" s="26"/>
      <c r="G3506" s="67"/>
      <c r="H3506" s="26"/>
      <c r="I3506" s="26"/>
      <c r="J3506" s="67"/>
      <c r="K3506" s="67"/>
      <c r="L3506" s="67"/>
      <c r="M3506" s="67"/>
      <c r="N3506" s="67"/>
      <c r="O3506" s="67"/>
      <c r="P3506" s="26"/>
      <c r="Q3506" s="27"/>
      <c r="R3506" s="67"/>
      <c r="S3506" s="25"/>
      <c r="T3506" s="25"/>
      <c r="U3506" s="25"/>
      <c r="V3506" s="24"/>
      <c r="W3506" s="24"/>
    </row>
    <row r="3507" spans="1:23" hidden="1" x14ac:dyDescent="0.35">
      <c r="A3507" t="str">
        <f t="shared" si="54"/>
        <v/>
      </c>
      <c r="B3507" s="34"/>
      <c r="C3507" s="31"/>
      <c r="D3507" s="31"/>
      <c r="E3507" s="31"/>
      <c r="F3507" s="32"/>
      <c r="G3507" s="68"/>
      <c r="H3507" s="32"/>
      <c r="I3507" s="32"/>
      <c r="J3507" s="68"/>
      <c r="K3507" s="68"/>
      <c r="L3507" s="68"/>
      <c r="M3507" s="68"/>
      <c r="N3507" s="68"/>
      <c r="O3507" s="68"/>
      <c r="P3507" s="32"/>
      <c r="Q3507" s="33"/>
      <c r="R3507" s="68"/>
      <c r="S3507" s="31"/>
      <c r="T3507" s="31"/>
      <c r="U3507" s="31"/>
      <c r="V3507" s="30"/>
      <c r="W3507" s="30"/>
    </row>
    <row r="3508" spans="1:23" hidden="1" x14ac:dyDescent="0.35">
      <c r="A3508" t="str">
        <f t="shared" si="54"/>
        <v/>
      </c>
      <c r="B3508" s="28"/>
      <c r="C3508" s="25"/>
      <c r="D3508" s="25"/>
      <c r="E3508" s="25"/>
      <c r="F3508" s="26"/>
      <c r="G3508" s="67"/>
      <c r="H3508" s="26"/>
      <c r="I3508" s="26"/>
      <c r="J3508" s="67"/>
      <c r="K3508" s="67"/>
      <c r="L3508" s="67"/>
      <c r="M3508" s="67"/>
      <c r="N3508" s="67"/>
      <c r="O3508" s="67"/>
      <c r="P3508" s="26"/>
      <c r="Q3508" s="27"/>
      <c r="R3508" s="67"/>
      <c r="S3508" s="25"/>
      <c r="T3508" s="25"/>
      <c r="U3508" s="25"/>
      <c r="V3508" s="24"/>
      <c r="W3508" s="24"/>
    </row>
    <row r="3509" spans="1:23" hidden="1" x14ac:dyDescent="0.35">
      <c r="A3509" t="str">
        <f t="shared" si="54"/>
        <v/>
      </c>
      <c r="B3509" s="34"/>
      <c r="C3509" s="31"/>
      <c r="D3509" s="31"/>
      <c r="E3509" s="31"/>
      <c r="F3509" s="32"/>
      <c r="G3509" s="68"/>
      <c r="H3509" s="32"/>
      <c r="I3509" s="32"/>
      <c r="J3509" s="68"/>
      <c r="K3509" s="68"/>
      <c r="L3509" s="68"/>
      <c r="M3509" s="68"/>
      <c r="N3509" s="68"/>
      <c r="O3509" s="68"/>
      <c r="P3509" s="32"/>
      <c r="Q3509" s="33"/>
      <c r="R3509" s="68"/>
      <c r="S3509" s="31"/>
      <c r="T3509" s="31"/>
      <c r="U3509" s="31"/>
      <c r="V3509" s="30"/>
      <c r="W3509" s="30"/>
    </row>
    <row r="3510" spans="1:23" hidden="1" x14ac:dyDescent="0.35">
      <c r="A3510" t="str">
        <f t="shared" si="54"/>
        <v/>
      </c>
      <c r="B3510" s="28"/>
      <c r="C3510" s="25"/>
      <c r="D3510" s="25"/>
      <c r="E3510" s="25"/>
      <c r="F3510" s="26"/>
      <c r="G3510" s="67"/>
      <c r="H3510" s="26"/>
      <c r="I3510" s="26"/>
      <c r="J3510" s="67"/>
      <c r="K3510" s="67"/>
      <c r="L3510" s="67"/>
      <c r="M3510" s="67"/>
      <c r="N3510" s="67"/>
      <c r="O3510" s="67"/>
      <c r="P3510" s="26"/>
      <c r="Q3510" s="27"/>
      <c r="R3510" s="67"/>
      <c r="S3510" s="25"/>
      <c r="T3510" s="25"/>
      <c r="U3510" s="25"/>
      <c r="V3510" s="24"/>
      <c r="W3510" s="24"/>
    </row>
    <row r="3511" spans="1:23" hidden="1" x14ac:dyDescent="0.35">
      <c r="A3511" t="str">
        <f t="shared" si="54"/>
        <v/>
      </c>
      <c r="B3511" s="34"/>
      <c r="C3511" s="31"/>
      <c r="D3511" s="31"/>
      <c r="E3511" s="31"/>
      <c r="F3511" s="32"/>
      <c r="G3511" s="68"/>
      <c r="H3511" s="32"/>
      <c r="I3511" s="32"/>
      <c r="J3511" s="68"/>
      <c r="K3511" s="68"/>
      <c r="L3511" s="68"/>
      <c r="M3511" s="68"/>
      <c r="N3511" s="68"/>
      <c r="O3511" s="68"/>
      <c r="P3511" s="32"/>
      <c r="Q3511" s="33"/>
      <c r="R3511" s="68"/>
      <c r="S3511" s="31"/>
      <c r="T3511" s="31"/>
      <c r="U3511" s="31"/>
      <c r="V3511" s="30"/>
      <c r="W3511" s="30"/>
    </row>
    <row r="3512" spans="1:23" hidden="1" x14ac:dyDescent="0.35">
      <c r="A3512" t="str">
        <f t="shared" si="54"/>
        <v/>
      </c>
      <c r="B3512" s="28"/>
      <c r="C3512" s="25"/>
      <c r="D3512" s="25"/>
      <c r="E3512" s="25"/>
      <c r="F3512" s="26"/>
      <c r="G3512" s="67"/>
      <c r="H3512" s="26"/>
      <c r="I3512" s="26"/>
      <c r="J3512" s="67"/>
      <c r="K3512" s="67"/>
      <c r="L3512" s="67"/>
      <c r="M3512" s="67"/>
      <c r="N3512" s="67"/>
      <c r="O3512" s="67"/>
      <c r="P3512" s="26"/>
      <c r="Q3512" s="27"/>
      <c r="R3512" s="67"/>
      <c r="S3512" s="25"/>
      <c r="T3512" s="25"/>
      <c r="U3512" s="25"/>
      <c r="V3512" s="24"/>
      <c r="W3512" s="24"/>
    </row>
    <row r="3513" spans="1:23" hidden="1" x14ac:dyDescent="0.35">
      <c r="A3513" t="str">
        <f t="shared" si="54"/>
        <v/>
      </c>
      <c r="B3513" s="34"/>
      <c r="C3513" s="31"/>
      <c r="D3513" s="31"/>
      <c r="E3513" s="31"/>
      <c r="F3513" s="32"/>
      <c r="G3513" s="68"/>
      <c r="H3513" s="32"/>
      <c r="I3513" s="32"/>
      <c r="J3513" s="68"/>
      <c r="K3513" s="68"/>
      <c r="L3513" s="68"/>
      <c r="M3513" s="68"/>
      <c r="N3513" s="68"/>
      <c r="O3513" s="68"/>
      <c r="P3513" s="32"/>
      <c r="Q3513" s="33"/>
      <c r="R3513" s="68"/>
      <c r="S3513" s="31"/>
      <c r="T3513" s="31"/>
      <c r="U3513" s="31"/>
      <c r="V3513" s="30"/>
      <c r="W3513" s="30"/>
    </row>
    <row r="3514" spans="1:23" hidden="1" x14ac:dyDescent="0.35">
      <c r="A3514" t="str">
        <f t="shared" si="54"/>
        <v/>
      </c>
      <c r="B3514" s="28"/>
      <c r="C3514" s="25"/>
      <c r="D3514" s="25"/>
      <c r="E3514" s="25"/>
      <c r="F3514" s="26"/>
      <c r="G3514" s="67"/>
      <c r="H3514" s="26"/>
      <c r="I3514" s="26"/>
      <c r="J3514" s="67"/>
      <c r="K3514" s="67"/>
      <c r="L3514" s="67"/>
      <c r="M3514" s="67"/>
      <c r="N3514" s="67"/>
      <c r="O3514" s="67"/>
      <c r="P3514" s="26"/>
      <c r="Q3514" s="27"/>
      <c r="R3514" s="67"/>
      <c r="S3514" s="25"/>
      <c r="T3514" s="25"/>
      <c r="U3514" s="25"/>
      <c r="V3514" s="24"/>
      <c r="W3514" s="24"/>
    </row>
    <row r="3515" spans="1:23" hidden="1" x14ac:dyDescent="0.35">
      <c r="A3515" t="str">
        <f t="shared" si="54"/>
        <v/>
      </c>
      <c r="B3515" s="34"/>
      <c r="C3515" s="31"/>
      <c r="D3515" s="31"/>
      <c r="E3515" s="31"/>
      <c r="F3515" s="32"/>
      <c r="G3515" s="68"/>
      <c r="H3515" s="32"/>
      <c r="I3515" s="32"/>
      <c r="J3515" s="68"/>
      <c r="K3515" s="68"/>
      <c r="L3515" s="68"/>
      <c r="M3515" s="68"/>
      <c r="N3515" s="68"/>
      <c r="O3515" s="68"/>
      <c r="P3515" s="32"/>
      <c r="Q3515" s="33"/>
      <c r="R3515" s="68"/>
      <c r="S3515" s="31"/>
      <c r="T3515" s="31"/>
      <c r="U3515" s="31"/>
      <c r="V3515" s="30"/>
      <c r="W3515" s="30"/>
    </row>
    <row r="3516" spans="1:23" hidden="1" x14ac:dyDescent="0.35">
      <c r="A3516" t="str">
        <f t="shared" si="54"/>
        <v/>
      </c>
      <c r="B3516" s="28"/>
      <c r="C3516" s="25"/>
      <c r="D3516" s="25"/>
      <c r="E3516" s="25"/>
      <c r="F3516" s="26"/>
      <c r="G3516" s="67"/>
      <c r="H3516" s="26"/>
      <c r="I3516" s="26"/>
      <c r="J3516" s="67"/>
      <c r="K3516" s="67"/>
      <c r="L3516" s="67"/>
      <c r="M3516" s="67"/>
      <c r="N3516" s="67"/>
      <c r="O3516" s="67"/>
      <c r="P3516" s="26"/>
      <c r="Q3516" s="27"/>
      <c r="R3516" s="67"/>
      <c r="S3516" s="25"/>
      <c r="T3516" s="25"/>
      <c r="U3516" s="25"/>
      <c r="V3516" s="24"/>
      <c r="W3516" s="24"/>
    </row>
    <row r="3517" spans="1:23" hidden="1" x14ac:dyDescent="0.35">
      <c r="A3517" t="str">
        <f t="shared" si="54"/>
        <v/>
      </c>
      <c r="B3517" s="34"/>
      <c r="C3517" s="31"/>
      <c r="D3517" s="31"/>
      <c r="E3517" s="31"/>
      <c r="F3517" s="32"/>
      <c r="G3517" s="68"/>
      <c r="H3517" s="32"/>
      <c r="I3517" s="32"/>
      <c r="J3517" s="68"/>
      <c r="K3517" s="68"/>
      <c r="L3517" s="68"/>
      <c r="M3517" s="68"/>
      <c r="N3517" s="68"/>
      <c r="O3517" s="68"/>
      <c r="P3517" s="32"/>
      <c r="Q3517" s="33"/>
      <c r="R3517" s="68"/>
      <c r="S3517" s="31"/>
      <c r="T3517" s="31"/>
      <c r="U3517" s="31"/>
      <c r="V3517" s="30"/>
      <c r="W3517" s="30"/>
    </row>
    <row r="3518" spans="1:23" hidden="1" x14ac:dyDescent="0.35">
      <c r="A3518" t="str">
        <f t="shared" si="54"/>
        <v/>
      </c>
      <c r="B3518" s="28"/>
      <c r="C3518" s="25"/>
      <c r="D3518" s="25"/>
      <c r="E3518" s="25"/>
      <c r="F3518" s="26"/>
      <c r="G3518" s="67"/>
      <c r="H3518" s="26"/>
      <c r="I3518" s="26"/>
      <c r="J3518" s="67"/>
      <c r="K3518" s="67"/>
      <c r="L3518" s="67"/>
      <c r="M3518" s="67"/>
      <c r="N3518" s="67"/>
      <c r="O3518" s="67"/>
      <c r="P3518" s="26"/>
      <c r="Q3518" s="27"/>
      <c r="R3518" s="67"/>
      <c r="S3518" s="25"/>
      <c r="T3518" s="25"/>
      <c r="U3518" s="25"/>
      <c r="V3518" s="24"/>
      <c r="W3518" s="24"/>
    </row>
    <row r="3519" spans="1:23" hidden="1" x14ac:dyDescent="0.35">
      <c r="A3519" t="str">
        <f t="shared" si="54"/>
        <v/>
      </c>
      <c r="B3519" s="34"/>
      <c r="C3519" s="31"/>
      <c r="D3519" s="31"/>
      <c r="E3519" s="31"/>
      <c r="F3519" s="32"/>
      <c r="G3519" s="68"/>
      <c r="H3519" s="32"/>
      <c r="I3519" s="32"/>
      <c r="J3519" s="68"/>
      <c r="K3519" s="68"/>
      <c r="L3519" s="68"/>
      <c r="M3519" s="68"/>
      <c r="N3519" s="68"/>
      <c r="O3519" s="68"/>
      <c r="P3519" s="32"/>
      <c r="Q3519" s="33"/>
      <c r="R3519" s="68"/>
      <c r="S3519" s="31"/>
      <c r="T3519" s="31"/>
      <c r="U3519" s="31"/>
      <c r="V3519" s="30"/>
      <c r="W3519" s="30"/>
    </row>
    <row r="3520" spans="1:23" hidden="1" x14ac:dyDescent="0.35">
      <c r="A3520" t="str">
        <f t="shared" si="54"/>
        <v/>
      </c>
      <c r="B3520" s="28"/>
      <c r="C3520" s="25"/>
      <c r="D3520" s="25"/>
      <c r="E3520" s="25"/>
      <c r="F3520" s="26"/>
      <c r="G3520" s="67"/>
      <c r="H3520" s="26"/>
      <c r="I3520" s="26"/>
      <c r="J3520" s="67"/>
      <c r="K3520" s="67"/>
      <c r="L3520" s="67"/>
      <c r="M3520" s="67"/>
      <c r="N3520" s="67"/>
      <c r="O3520" s="67"/>
      <c r="P3520" s="26"/>
      <c r="Q3520" s="27"/>
      <c r="R3520" s="67"/>
      <c r="S3520" s="25"/>
      <c r="T3520" s="25"/>
      <c r="U3520" s="25"/>
      <c r="V3520" s="24"/>
      <c r="W3520" s="24"/>
    </row>
    <row r="3521" spans="1:23" hidden="1" x14ac:dyDescent="0.35">
      <c r="A3521" t="str">
        <f t="shared" si="54"/>
        <v/>
      </c>
      <c r="B3521" s="34"/>
      <c r="C3521" s="31"/>
      <c r="D3521" s="31"/>
      <c r="E3521" s="31"/>
      <c r="F3521" s="32"/>
      <c r="G3521" s="68"/>
      <c r="H3521" s="32"/>
      <c r="I3521" s="32"/>
      <c r="J3521" s="68"/>
      <c r="K3521" s="68"/>
      <c r="L3521" s="68"/>
      <c r="M3521" s="68"/>
      <c r="N3521" s="68"/>
      <c r="O3521" s="68"/>
      <c r="P3521" s="32"/>
      <c r="Q3521" s="33"/>
      <c r="R3521" s="68"/>
      <c r="S3521" s="31"/>
      <c r="T3521" s="31"/>
      <c r="U3521" s="31"/>
      <c r="V3521" s="30"/>
      <c r="W3521" s="30"/>
    </row>
    <row r="3522" spans="1:23" hidden="1" x14ac:dyDescent="0.35">
      <c r="A3522" t="str">
        <f t="shared" si="54"/>
        <v/>
      </c>
      <c r="B3522" s="28"/>
      <c r="C3522" s="25"/>
      <c r="D3522" s="25"/>
      <c r="E3522" s="25"/>
      <c r="F3522" s="26"/>
      <c r="G3522" s="67"/>
      <c r="H3522" s="26"/>
      <c r="I3522" s="26"/>
      <c r="J3522" s="67"/>
      <c r="K3522" s="67"/>
      <c r="L3522" s="67"/>
      <c r="M3522" s="67"/>
      <c r="N3522" s="67"/>
      <c r="O3522" s="67"/>
      <c r="P3522" s="26"/>
      <c r="Q3522" s="27"/>
      <c r="R3522" s="67"/>
      <c r="S3522" s="25"/>
      <c r="T3522" s="25"/>
      <c r="U3522" s="25"/>
      <c r="V3522" s="24"/>
      <c r="W3522" s="24"/>
    </row>
    <row r="3523" spans="1:23" hidden="1" x14ac:dyDescent="0.35">
      <c r="A3523" t="str">
        <f t="shared" ref="A3523:A3586" si="55">B3523&amp;C3523</f>
        <v/>
      </c>
      <c r="B3523" s="34"/>
      <c r="C3523" s="31"/>
      <c r="D3523" s="31"/>
      <c r="E3523" s="31"/>
      <c r="F3523" s="32"/>
      <c r="G3523" s="68"/>
      <c r="H3523" s="32"/>
      <c r="I3523" s="32"/>
      <c r="J3523" s="68"/>
      <c r="K3523" s="68"/>
      <c r="L3523" s="68"/>
      <c r="M3523" s="68"/>
      <c r="N3523" s="68"/>
      <c r="O3523" s="68"/>
      <c r="P3523" s="32"/>
      <c r="Q3523" s="33"/>
      <c r="R3523" s="68"/>
      <c r="S3523" s="31"/>
      <c r="T3523" s="31"/>
      <c r="U3523" s="31"/>
      <c r="V3523" s="30"/>
      <c r="W3523" s="30"/>
    </row>
    <row r="3524" spans="1:23" hidden="1" x14ac:dyDescent="0.35">
      <c r="A3524" t="str">
        <f t="shared" si="55"/>
        <v/>
      </c>
      <c r="B3524" s="28"/>
      <c r="C3524" s="25"/>
      <c r="D3524" s="25"/>
      <c r="E3524" s="25"/>
      <c r="F3524" s="26"/>
      <c r="G3524" s="67"/>
      <c r="H3524" s="26"/>
      <c r="I3524" s="26"/>
      <c r="J3524" s="67"/>
      <c r="K3524" s="67"/>
      <c r="L3524" s="67"/>
      <c r="M3524" s="67"/>
      <c r="N3524" s="67"/>
      <c r="O3524" s="67"/>
      <c r="P3524" s="26"/>
      <c r="Q3524" s="27"/>
      <c r="R3524" s="67"/>
      <c r="S3524" s="25"/>
      <c r="T3524" s="25"/>
      <c r="U3524" s="25"/>
      <c r="V3524" s="24"/>
      <c r="W3524" s="24"/>
    </row>
    <row r="3525" spans="1:23" hidden="1" x14ac:dyDescent="0.35">
      <c r="A3525" t="str">
        <f t="shared" si="55"/>
        <v/>
      </c>
      <c r="B3525" s="34"/>
      <c r="C3525" s="31"/>
      <c r="D3525" s="31"/>
      <c r="E3525" s="31"/>
      <c r="F3525" s="32"/>
      <c r="G3525" s="68"/>
      <c r="H3525" s="32"/>
      <c r="I3525" s="32"/>
      <c r="J3525" s="68"/>
      <c r="K3525" s="68"/>
      <c r="L3525" s="68"/>
      <c r="M3525" s="68"/>
      <c r="N3525" s="68"/>
      <c r="O3525" s="68"/>
      <c r="P3525" s="32"/>
      <c r="Q3525" s="33"/>
      <c r="R3525" s="68"/>
      <c r="S3525" s="31"/>
      <c r="T3525" s="31"/>
      <c r="U3525" s="31"/>
      <c r="V3525" s="30"/>
      <c r="W3525" s="30"/>
    </row>
    <row r="3526" spans="1:23" hidden="1" x14ac:dyDescent="0.35">
      <c r="A3526" t="str">
        <f t="shared" si="55"/>
        <v/>
      </c>
      <c r="B3526" s="28"/>
      <c r="C3526" s="25"/>
      <c r="D3526" s="25"/>
      <c r="E3526" s="25"/>
      <c r="F3526" s="26"/>
      <c r="G3526" s="67"/>
      <c r="H3526" s="26"/>
      <c r="I3526" s="26"/>
      <c r="J3526" s="67"/>
      <c r="K3526" s="67"/>
      <c r="L3526" s="67"/>
      <c r="M3526" s="67"/>
      <c r="N3526" s="67"/>
      <c r="O3526" s="67"/>
      <c r="P3526" s="26"/>
      <c r="Q3526" s="27"/>
      <c r="R3526" s="67"/>
      <c r="S3526" s="25"/>
      <c r="T3526" s="25"/>
      <c r="U3526" s="25"/>
      <c r="V3526" s="24"/>
      <c r="W3526" s="24"/>
    </row>
    <row r="3527" spans="1:23" hidden="1" x14ac:dyDescent="0.35">
      <c r="A3527" t="str">
        <f t="shared" si="55"/>
        <v/>
      </c>
      <c r="B3527" s="34"/>
      <c r="C3527" s="31"/>
      <c r="D3527" s="31"/>
      <c r="E3527" s="31"/>
      <c r="F3527" s="32"/>
      <c r="G3527" s="68"/>
      <c r="H3527" s="32"/>
      <c r="I3527" s="32"/>
      <c r="J3527" s="68"/>
      <c r="K3527" s="68"/>
      <c r="L3527" s="68"/>
      <c r="M3527" s="68"/>
      <c r="N3527" s="68"/>
      <c r="O3527" s="68"/>
      <c r="P3527" s="32"/>
      <c r="Q3527" s="33"/>
      <c r="R3527" s="68"/>
      <c r="S3527" s="31"/>
      <c r="T3527" s="31"/>
      <c r="U3527" s="31"/>
      <c r="V3527" s="30"/>
      <c r="W3527" s="30"/>
    </row>
    <row r="3528" spans="1:23" hidden="1" x14ac:dyDescent="0.35">
      <c r="A3528" t="str">
        <f t="shared" si="55"/>
        <v/>
      </c>
      <c r="B3528" s="28"/>
      <c r="C3528" s="25"/>
      <c r="D3528" s="25"/>
      <c r="E3528" s="25"/>
      <c r="F3528" s="26"/>
      <c r="G3528" s="67"/>
      <c r="H3528" s="26"/>
      <c r="I3528" s="26"/>
      <c r="J3528" s="67"/>
      <c r="K3528" s="67"/>
      <c r="L3528" s="67"/>
      <c r="M3528" s="67"/>
      <c r="N3528" s="67"/>
      <c r="O3528" s="67"/>
      <c r="P3528" s="26"/>
      <c r="Q3528" s="27"/>
      <c r="R3528" s="67"/>
      <c r="S3528" s="25"/>
      <c r="T3528" s="25"/>
      <c r="U3528" s="25"/>
      <c r="V3528" s="24"/>
      <c r="W3528" s="24"/>
    </row>
    <row r="3529" spans="1:23" hidden="1" x14ac:dyDescent="0.35">
      <c r="A3529" t="str">
        <f t="shared" si="55"/>
        <v/>
      </c>
      <c r="B3529" s="34"/>
      <c r="C3529" s="31"/>
      <c r="D3529" s="31"/>
      <c r="E3529" s="31"/>
      <c r="F3529" s="32"/>
      <c r="G3529" s="68"/>
      <c r="H3529" s="32"/>
      <c r="I3529" s="32"/>
      <c r="J3529" s="68"/>
      <c r="K3529" s="68"/>
      <c r="L3529" s="68"/>
      <c r="M3529" s="68"/>
      <c r="N3529" s="68"/>
      <c r="O3529" s="68"/>
      <c r="P3529" s="32"/>
      <c r="Q3529" s="33"/>
      <c r="R3529" s="68"/>
      <c r="S3529" s="31"/>
      <c r="T3529" s="31"/>
      <c r="U3529" s="31"/>
      <c r="V3529" s="30"/>
      <c r="W3529" s="30"/>
    </row>
    <row r="3530" spans="1:23" hidden="1" x14ac:dyDescent="0.35">
      <c r="A3530" t="str">
        <f t="shared" si="55"/>
        <v/>
      </c>
      <c r="B3530" s="28"/>
      <c r="C3530" s="25"/>
      <c r="D3530" s="25"/>
      <c r="E3530" s="25"/>
      <c r="F3530" s="26"/>
      <c r="G3530" s="67"/>
      <c r="H3530" s="26"/>
      <c r="I3530" s="26"/>
      <c r="J3530" s="67"/>
      <c r="K3530" s="67"/>
      <c r="L3530" s="67"/>
      <c r="M3530" s="67"/>
      <c r="N3530" s="67"/>
      <c r="O3530" s="67"/>
      <c r="P3530" s="26"/>
      <c r="Q3530" s="27"/>
      <c r="R3530" s="67"/>
      <c r="S3530" s="25"/>
      <c r="T3530" s="25"/>
      <c r="U3530" s="25"/>
      <c r="V3530" s="24"/>
      <c r="W3530" s="24"/>
    </row>
    <row r="3531" spans="1:23" hidden="1" x14ac:dyDescent="0.35">
      <c r="A3531" t="str">
        <f t="shared" si="55"/>
        <v/>
      </c>
      <c r="B3531" s="34"/>
      <c r="C3531" s="31"/>
      <c r="D3531" s="31"/>
      <c r="E3531" s="31"/>
      <c r="F3531" s="32"/>
      <c r="G3531" s="68"/>
      <c r="H3531" s="32"/>
      <c r="I3531" s="32"/>
      <c r="J3531" s="68"/>
      <c r="K3531" s="68"/>
      <c r="L3531" s="68"/>
      <c r="M3531" s="68"/>
      <c r="N3531" s="68"/>
      <c r="O3531" s="68"/>
      <c r="P3531" s="32"/>
      <c r="Q3531" s="33"/>
      <c r="R3531" s="68"/>
      <c r="S3531" s="31"/>
      <c r="T3531" s="31"/>
      <c r="U3531" s="31"/>
      <c r="V3531" s="30"/>
      <c r="W3531" s="30"/>
    </row>
    <row r="3532" spans="1:23" hidden="1" x14ac:dyDescent="0.35">
      <c r="A3532" t="str">
        <f t="shared" si="55"/>
        <v/>
      </c>
      <c r="B3532" s="28"/>
      <c r="C3532" s="25"/>
      <c r="D3532" s="25"/>
      <c r="E3532" s="25"/>
      <c r="F3532" s="26"/>
      <c r="G3532" s="67"/>
      <c r="H3532" s="26"/>
      <c r="I3532" s="26"/>
      <c r="J3532" s="67"/>
      <c r="K3532" s="67"/>
      <c r="L3532" s="67"/>
      <c r="M3532" s="67"/>
      <c r="N3532" s="67"/>
      <c r="O3532" s="67"/>
      <c r="P3532" s="26"/>
      <c r="Q3532" s="27"/>
      <c r="R3532" s="67"/>
      <c r="S3532" s="25"/>
      <c r="T3532" s="25"/>
      <c r="U3532" s="25"/>
      <c r="V3532" s="24"/>
      <c r="W3532" s="24"/>
    </row>
    <row r="3533" spans="1:23" hidden="1" x14ac:dyDescent="0.35">
      <c r="A3533" t="str">
        <f t="shared" si="55"/>
        <v/>
      </c>
      <c r="B3533" s="34"/>
      <c r="C3533" s="31"/>
      <c r="D3533" s="31"/>
      <c r="E3533" s="31"/>
      <c r="F3533" s="32"/>
      <c r="G3533" s="68"/>
      <c r="H3533" s="32"/>
      <c r="I3533" s="32"/>
      <c r="J3533" s="68"/>
      <c r="K3533" s="68"/>
      <c r="L3533" s="68"/>
      <c r="M3533" s="68"/>
      <c r="N3533" s="68"/>
      <c r="O3533" s="68"/>
      <c r="P3533" s="32"/>
      <c r="Q3533" s="33"/>
      <c r="R3533" s="68"/>
      <c r="S3533" s="31"/>
      <c r="T3533" s="31"/>
      <c r="U3533" s="31"/>
      <c r="V3533" s="30"/>
      <c r="W3533" s="30"/>
    </row>
    <row r="3534" spans="1:23" hidden="1" x14ac:dyDescent="0.35">
      <c r="A3534" t="str">
        <f t="shared" si="55"/>
        <v/>
      </c>
      <c r="B3534" s="28"/>
      <c r="C3534" s="25"/>
      <c r="D3534" s="25"/>
      <c r="E3534" s="25"/>
      <c r="F3534" s="26"/>
      <c r="G3534" s="67"/>
      <c r="H3534" s="26"/>
      <c r="I3534" s="26"/>
      <c r="J3534" s="67"/>
      <c r="K3534" s="67"/>
      <c r="L3534" s="67"/>
      <c r="M3534" s="67"/>
      <c r="N3534" s="67"/>
      <c r="O3534" s="67"/>
      <c r="P3534" s="26"/>
      <c r="Q3534" s="27"/>
      <c r="R3534" s="67"/>
      <c r="S3534" s="25"/>
      <c r="T3534" s="25"/>
      <c r="U3534" s="25"/>
      <c r="V3534" s="24"/>
      <c r="W3534" s="24"/>
    </row>
    <row r="3535" spans="1:23" hidden="1" x14ac:dyDescent="0.35">
      <c r="A3535" t="str">
        <f t="shared" si="55"/>
        <v/>
      </c>
      <c r="B3535" s="34"/>
      <c r="C3535" s="31"/>
      <c r="D3535" s="31"/>
      <c r="E3535" s="31"/>
      <c r="F3535" s="32"/>
      <c r="G3535" s="68"/>
      <c r="H3535" s="32"/>
      <c r="I3535" s="32"/>
      <c r="J3535" s="68"/>
      <c r="K3535" s="68"/>
      <c r="L3535" s="68"/>
      <c r="M3535" s="68"/>
      <c r="N3535" s="68"/>
      <c r="O3535" s="68"/>
      <c r="P3535" s="32"/>
      <c r="Q3535" s="33"/>
      <c r="R3535" s="68"/>
      <c r="S3535" s="31"/>
      <c r="T3535" s="31"/>
      <c r="U3535" s="31"/>
      <c r="V3535" s="30"/>
      <c r="W3535" s="30"/>
    </row>
    <row r="3536" spans="1:23" hidden="1" x14ac:dyDescent="0.35">
      <c r="A3536" t="str">
        <f t="shared" si="55"/>
        <v/>
      </c>
      <c r="B3536" s="28"/>
      <c r="C3536" s="25"/>
      <c r="D3536" s="25"/>
      <c r="E3536" s="25"/>
      <c r="F3536" s="26"/>
      <c r="G3536" s="67"/>
      <c r="H3536" s="26"/>
      <c r="I3536" s="26"/>
      <c r="J3536" s="67"/>
      <c r="K3536" s="67"/>
      <c r="L3536" s="67"/>
      <c r="M3536" s="67"/>
      <c r="N3536" s="67"/>
      <c r="O3536" s="67"/>
      <c r="P3536" s="26"/>
      <c r="Q3536" s="27"/>
      <c r="R3536" s="67"/>
      <c r="S3536" s="25"/>
      <c r="T3536" s="25"/>
      <c r="U3536" s="25"/>
      <c r="V3536" s="24"/>
      <c r="W3536" s="24"/>
    </row>
    <row r="3537" spans="1:23" hidden="1" x14ac:dyDescent="0.35">
      <c r="A3537" t="str">
        <f t="shared" si="55"/>
        <v/>
      </c>
      <c r="B3537" s="34"/>
      <c r="C3537" s="31"/>
      <c r="D3537" s="31"/>
      <c r="E3537" s="31"/>
      <c r="F3537" s="32"/>
      <c r="G3537" s="68"/>
      <c r="H3537" s="32"/>
      <c r="I3537" s="32"/>
      <c r="J3537" s="68"/>
      <c r="K3537" s="68"/>
      <c r="L3537" s="68"/>
      <c r="M3537" s="68"/>
      <c r="N3537" s="68"/>
      <c r="O3537" s="68"/>
      <c r="P3537" s="32"/>
      <c r="Q3537" s="33"/>
      <c r="R3537" s="68"/>
      <c r="S3537" s="31"/>
      <c r="T3537" s="31"/>
      <c r="U3537" s="31"/>
      <c r="V3537" s="30"/>
      <c r="W3537" s="30"/>
    </row>
    <row r="3538" spans="1:23" hidden="1" x14ac:dyDescent="0.35">
      <c r="A3538" t="str">
        <f t="shared" si="55"/>
        <v/>
      </c>
      <c r="B3538" s="28"/>
      <c r="C3538" s="25"/>
      <c r="D3538" s="25"/>
      <c r="E3538" s="25"/>
      <c r="F3538" s="26"/>
      <c r="G3538" s="67"/>
      <c r="H3538" s="26"/>
      <c r="I3538" s="26"/>
      <c r="J3538" s="67"/>
      <c r="K3538" s="67"/>
      <c r="L3538" s="67"/>
      <c r="M3538" s="67"/>
      <c r="N3538" s="67"/>
      <c r="O3538" s="67"/>
      <c r="P3538" s="26"/>
      <c r="Q3538" s="27"/>
      <c r="R3538" s="67"/>
      <c r="S3538" s="25"/>
      <c r="T3538" s="25"/>
      <c r="U3538" s="25"/>
      <c r="V3538" s="24"/>
      <c r="W3538" s="24"/>
    </row>
    <row r="3539" spans="1:23" hidden="1" x14ac:dyDescent="0.35">
      <c r="A3539" t="str">
        <f t="shared" si="55"/>
        <v/>
      </c>
      <c r="B3539" s="34"/>
      <c r="C3539" s="31"/>
      <c r="D3539" s="31"/>
      <c r="E3539" s="31"/>
      <c r="F3539" s="32"/>
      <c r="G3539" s="68"/>
      <c r="H3539" s="32"/>
      <c r="I3539" s="32"/>
      <c r="J3539" s="68"/>
      <c r="K3539" s="68"/>
      <c r="L3539" s="68"/>
      <c r="M3539" s="68"/>
      <c r="N3539" s="68"/>
      <c r="O3539" s="68"/>
      <c r="P3539" s="32"/>
      <c r="Q3539" s="33"/>
      <c r="R3539" s="68"/>
      <c r="S3539" s="31"/>
      <c r="T3539" s="31"/>
      <c r="U3539" s="31"/>
      <c r="V3539" s="30"/>
      <c r="W3539" s="30"/>
    </row>
    <row r="3540" spans="1:23" hidden="1" x14ac:dyDescent="0.35">
      <c r="A3540" t="str">
        <f t="shared" si="55"/>
        <v/>
      </c>
      <c r="B3540" s="28"/>
      <c r="C3540" s="25"/>
      <c r="D3540" s="25"/>
      <c r="E3540" s="25"/>
      <c r="F3540" s="26"/>
      <c r="G3540" s="67"/>
      <c r="H3540" s="26"/>
      <c r="I3540" s="26"/>
      <c r="J3540" s="67"/>
      <c r="K3540" s="67"/>
      <c r="L3540" s="67"/>
      <c r="M3540" s="67"/>
      <c r="N3540" s="67"/>
      <c r="O3540" s="67"/>
      <c r="P3540" s="26"/>
      <c r="Q3540" s="27"/>
      <c r="R3540" s="67"/>
      <c r="S3540" s="25"/>
      <c r="T3540" s="25"/>
      <c r="U3540" s="25"/>
      <c r="V3540" s="24"/>
      <c r="W3540" s="24"/>
    </row>
    <row r="3541" spans="1:23" hidden="1" x14ac:dyDescent="0.35">
      <c r="A3541" t="str">
        <f t="shared" si="55"/>
        <v/>
      </c>
      <c r="B3541" s="34"/>
      <c r="C3541" s="31"/>
      <c r="D3541" s="31"/>
      <c r="E3541" s="31"/>
      <c r="F3541" s="32"/>
      <c r="G3541" s="68"/>
      <c r="H3541" s="32"/>
      <c r="I3541" s="32"/>
      <c r="J3541" s="68"/>
      <c r="K3541" s="68"/>
      <c r="L3541" s="68"/>
      <c r="M3541" s="68"/>
      <c r="N3541" s="68"/>
      <c r="O3541" s="68"/>
      <c r="P3541" s="32"/>
      <c r="Q3541" s="33"/>
      <c r="R3541" s="68"/>
      <c r="S3541" s="31"/>
      <c r="T3541" s="31"/>
      <c r="U3541" s="31"/>
      <c r="V3541" s="30"/>
      <c r="W3541" s="30"/>
    </row>
    <row r="3542" spans="1:23" hidden="1" x14ac:dyDescent="0.35">
      <c r="A3542" t="str">
        <f t="shared" si="55"/>
        <v/>
      </c>
      <c r="B3542" s="28"/>
      <c r="C3542" s="25"/>
      <c r="D3542" s="25"/>
      <c r="E3542" s="25"/>
      <c r="F3542" s="26"/>
      <c r="G3542" s="67"/>
      <c r="H3542" s="26"/>
      <c r="I3542" s="26"/>
      <c r="J3542" s="67"/>
      <c r="K3542" s="67"/>
      <c r="L3542" s="67"/>
      <c r="M3542" s="67"/>
      <c r="N3542" s="67"/>
      <c r="O3542" s="67"/>
      <c r="P3542" s="26"/>
      <c r="Q3542" s="27"/>
      <c r="R3542" s="67"/>
      <c r="S3542" s="25"/>
      <c r="T3542" s="25"/>
      <c r="U3542" s="25"/>
      <c r="V3542" s="24"/>
      <c r="W3542" s="24"/>
    </row>
    <row r="3543" spans="1:23" hidden="1" x14ac:dyDescent="0.35">
      <c r="A3543" t="str">
        <f t="shared" si="55"/>
        <v/>
      </c>
      <c r="B3543" s="34"/>
      <c r="C3543" s="31"/>
      <c r="D3543" s="31"/>
      <c r="E3543" s="31"/>
      <c r="F3543" s="32"/>
      <c r="G3543" s="68"/>
      <c r="H3543" s="32"/>
      <c r="I3543" s="32"/>
      <c r="J3543" s="68"/>
      <c r="K3543" s="68"/>
      <c r="L3543" s="68"/>
      <c r="M3543" s="68"/>
      <c r="N3543" s="68"/>
      <c r="O3543" s="68"/>
      <c r="P3543" s="32"/>
      <c r="Q3543" s="33"/>
      <c r="R3543" s="68"/>
      <c r="S3543" s="31"/>
      <c r="T3543" s="31"/>
      <c r="U3543" s="31"/>
      <c r="V3543" s="30"/>
      <c r="W3543" s="30"/>
    </row>
    <row r="3544" spans="1:23" hidden="1" x14ac:dyDescent="0.35">
      <c r="A3544" t="str">
        <f t="shared" si="55"/>
        <v/>
      </c>
      <c r="B3544" s="28"/>
      <c r="C3544" s="25"/>
      <c r="D3544" s="25"/>
      <c r="E3544" s="25"/>
      <c r="F3544" s="26"/>
      <c r="G3544" s="67"/>
      <c r="H3544" s="26"/>
      <c r="I3544" s="26"/>
      <c r="J3544" s="67"/>
      <c r="K3544" s="67"/>
      <c r="L3544" s="67"/>
      <c r="M3544" s="67"/>
      <c r="N3544" s="67"/>
      <c r="O3544" s="67"/>
      <c r="P3544" s="26"/>
      <c r="Q3544" s="27"/>
      <c r="R3544" s="67"/>
      <c r="S3544" s="25"/>
      <c r="T3544" s="25"/>
      <c r="U3544" s="25"/>
      <c r="V3544" s="24"/>
      <c r="W3544" s="24"/>
    </row>
    <row r="3545" spans="1:23" hidden="1" x14ac:dyDescent="0.35">
      <c r="A3545" t="str">
        <f t="shared" si="55"/>
        <v/>
      </c>
      <c r="B3545" s="34"/>
      <c r="C3545" s="31"/>
      <c r="D3545" s="31"/>
      <c r="E3545" s="31"/>
      <c r="F3545" s="32"/>
      <c r="G3545" s="68"/>
      <c r="H3545" s="32"/>
      <c r="I3545" s="32"/>
      <c r="J3545" s="68"/>
      <c r="K3545" s="68"/>
      <c r="L3545" s="68"/>
      <c r="M3545" s="68"/>
      <c r="N3545" s="68"/>
      <c r="O3545" s="68"/>
      <c r="P3545" s="32"/>
      <c r="Q3545" s="33"/>
      <c r="R3545" s="68"/>
      <c r="S3545" s="31"/>
      <c r="T3545" s="31"/>
      <c r="U3545" s="31"/>
      <c r="V3545" s="30"/>
      <c r="W3545" s="30"/>
    </row>
    <row r="3546" spans="1:23" hidden="1" x14ac:dyDescent="0.35">
      <c r="A3546" t="str">
        <f t="shared" si="55"/>
        <v/>
      </c>
      <c r="B3546" s="28"/>
      <c r="C3546" s="25"/>
      <c r="D3546" s="25"/>
      <c r="E3546" s="25"/>
      <c r="F3546" s="26"/>
      <c r="G3546" s="67"/>
      <c r="H3546" s="26"/>
      <c r="I3546" s="26"/>
      <c r="J3546" s="67"/>
      <c r="K3546" s="67"/>
      <c r="L3546" s="67"/>
      <c r="M3546" s="67"/>
      <c r="N3546" s="67"/>
      <c r="O3546" s="67"/>
      <c r="P3546" s="26"/>
      <c r="Q3546" s="27"/>
      <c r="R3546" s="67"/>
      <c r="S3546" s="25"/>
      <c r="T3546" s="25"/>
      <c r="U3546" s="25"/>
      <c r="V3546" s="24"/>
      <c r="W3546" s="24"/>
    </row>
    <row r="3547" spans="1:23" hidden="1" x14ac:dyDescent="0.35">
      <c r="A3547" t="str">
        <f t="shared" si="55"/>
        <v/>
      </c>
      <c r="B3547" s="34"/>
      <c r="C3547" s="31"/>
      <c r="D3547" s="31"/>
      <c r="E3547" s="31"/>
      <c r="F3547" s="32"/>
      <c r="G3547" s="68"/>
      <c r="H3547" s="32"/>
      <c r="I3547" s="32"/>
      <c r="J3547" s="68"/>
      <c r="K3547" s="68"/>
      <c r="L3547" s="68"/>
      <c r="M3547" s="68"/>
      <c r="N3547" s="68"/>
      <c r="O3547" s="68"/>
      <c r="P3547" s="32"/>
      <c r="Q3547" s="33"/>
      <c r="R3547" s="68"/>
      <c r="S3547" s="31"/>
      <c r="T3547" s="31"/>
      <c r="U3547" s="31"/>
      <c r="V3547" s="30"/>
      <c r="W3547" s="30"/>
    </row>
    <row r="3548" spans="1:23" hidden="1" x14ac:dyDescent="0.35">
      <c r="A3548" t="str">
        <f t="shared" si="55"/>
        <v/>
      </c>
      <c r="B3548" s="28"/>
      <c r="C3548" s="25"/>
      <c r="D3548" s="25"/>
      <c r="E3548" s="25"/>
      <c r="F3548" s="26"/>
      <c r="G3548" s="67"/>
      <c r="H3548" s="26"/>
      <c r="I3548" s="26"/>
      <c r="J3548" s="67"/>
      <c r="K3548" s="67"/>
      <c r="L3548" s="67"/>
      <c r="M3548" s="67"/>
      <c r="N3548" s="67"/>
      <c r="O3548" s="67"/>
      <c r="P3548" s="26"/>
      <c r="Q3548" s="27"/>
      <c r="R3548" s="67"/>
      <c r="S3548" s="25"/>
      <c r="T3548" s="25"/>
      <c r="U3548" s="25"/>
      <c r="V3548" s="24"/>
      <c r="W3548" s="24"/>
    </row>
    <row r="3549" spans="1:23" hidden="1" x14ac:dyDescent="0.35">
      <c r="A3549" t="str">
        <f t="shared" si="55"/>
        <v/>
      </c>
      <c r="B3549" s="34"/>
      <c r="C3549" s="31"/>
      <c r="D3549" s="31"/>
      <c r="E3549" s="31"/>
      <c r="F3549" s="32"/>
      <c r="G3549" s="68"/>
      <c r="H3549" s="32"/>
      <c r="I3549" s="32"/>
      <c r="J3549" s="68"/>
      <c r="K3549" s="68"/>
      <c r="L3549" s="68"/>
      <c r="M3549" s="68"/>
      <c r="N3549" s="68"/>
      <c r="O3549" s="68"/>
      <c r="P3549" s="32"/>
      <c r="Q3549" s="33"/>
      <c r="R3549" s="68"/>
      <c r="S3549" s="31"/>
      <c r="T3549" s="31"/>
      <c r="U3549" s="31"/>
      <c r="V3549" s="30"/>
      <c r="W3549" s="30"/>
    </row>
    <row r="3550" spans="1:23" hidden="1" x14ac:dyDescent="0.35">
      <c r="A3550" t="str">
        <f t="shared" si="55"/>
        <v/>
      </c>
      <c r="B3550" s="28"/>
      <c r="C3550" s="25"/>
      <c r="D3550" s="25"/>
      <c r="E3550" s="25"/>
      <c r="F3550" s="26"/>
      <c r="G3550" s="67"/>
      <c r="H3550" s="26"/>
      <c r="I3550" s="26"/>
      <c r="J3550" s="67"/>
      <c r="K3550" s="67"/>
      <c r="L3550" s="67"/>
      <c r="M3550" s="67"/>
      <c r="N3550" s="67"/>
      <c r="O3550" s="67"/>
      <c r="P3550" s="26"/>
      <c r="Q3550" s="27"/>
      <c r="R3550" s="67"/>
      <c r="S3550" s="25"/>
      <c r="T3550" s="25"/>
      <c r="U3550" s="25"/>
      <c r="V3550" s="24"/>
      <c r="W3550" s="24"/>
    </row>
    <row r="3551" spans="1:23" hidden="1" x14ac:dyDescent="0.35">
      <c r="A3551" t="str">
        <f t="shared" si="55"/>
        <v/>
      </c>
      <c r="B3551" s="34"/>
      <c r="C3551" s="31"/>
      <c r="D3551" s="31"/>
      <c r="E3551" s="31"/>
      <c r="F3551" s="32"/>
      <c r="G3551" s="68"/>
      <c r="H3551" s="32"/>
      <c r="I3551" s="32"/>
      <c r="J3551" s="68"/>
      <c r="K3551" s="68"/>
      <c r="L3551" s="68"/>
      <c r="M3551" s="68"/>
      <c r="N3551" s="68"/>
      <c r="O3551" s="68"/>
      <c r="P3551" s="32"/>
      <c r="Q3551" s="33"/>
      <c r="R3551" s="68"/>
      <c r="S3551" s="31"/>
      <c r="T3551" s="31"/>
      <c r="U3551" s="31"/>
      <c r="V3551" s="30"/>
      <c r="W3551" s="30"/>
    </row>
    <row r="3552" spans="1:23" hidden="1" x14ac:dyDescent="0.35">
      <c r="A3552" t="str">
        <f t="shared" si="55"/>
        <v/>
      </c>
      <c r="B3552" s="28"/>
      <c r="C3552" s="25"/>
      <c r="D3552" s="25"/>
      <c r="E3552" s="25"/>
      <c r="F3552" s="26"/>
      <c r="G3552" s="67"/>
      <c r="H3552" s="26"/>
      <c r="I3552" s="26"/>
      <c r="J3552" s="67"/>
      <c r="K3552" s="67"/>
      <c r="L3552" s="67"/>
      <c r="M3552" s="67"/>
      <c r="N3552" s="67"/>
      <c r="O3552" s="67"/>
      <c r="P3552" s="26"/>
      <c r="Q3552" s="27"/>
      <c r="R3552" s="67"/>
      <c r="S3552" s="25"/>
      <c r="T3552" s="25"/>
      <c r="U3552" s="25"/>
      <c r="V3552" s="24"/>
      <c r="W3552" s="24"/>
    </row>
    <row r="3553" spans="1:23" hidden="1" x14ac:dyDescent="0.35">
      <c r="A3553" t="str">
        <f t="shared" si="55"/>
        <v/>
      </c>
      <c r="B3553" s="34"/>
      <c r="C3553" s="31"/>
      <c r="D3553" s="31"/>
      <c r="E3553" s="31"/>
      <c r="F3553" s="32"/>
      <c r="G3553" s="68"/>
      <c r="H3553" s="32"/>
      <c r="I3553" s="32"/>
      <c r="J3553" s="68"/>
      <c r="K3553" s="68"/>
      <c r="L3553" s="68"/>
      <c r="M3553" s="68"/>
      <c r="N3553" s="68"/>
      <c r="O3553" s="68"/>
      <c r="P3553" s="32"/>
      <c r="Q3553" s="33"/>
      <c r="R3553" s="68"/>
      <c r="S3553" s="31"/>
      <c r="T3553" s="31"/>
      <c r="U3553" s="31"/>
      <c r="V3553" s="30"/>
      <c r="W3553" s="30"/>
    </row>
    <row r="3554" spans="1:23" hidden="1" x14ac:dyDescent="0.35">
      <c r="A3554" t="str">
        <f t="shared" si="55"/>
        <v/>
      </c>
      <c r="B3554" s="28"/>
      <c r="C3554" s="25"/>
      <c r="D3554" s="25"/>
      <c r="E3554" s="25"/>
      <c r="F3554" s="26"/>
      <c r="G3554" s="67"/>
      <c r="H3554" s="26"/>
      <c r="I3554" s="26"/>
      <c r="J3554" s="67"/>
      <c r="K3554" s="67"/>
      <c r="L3554" s="67"/>
      <c r="M3554" s="67"/>
      <c r="N3554" s="67"/>
      <c r="O3554" s="67"/>
      <c r="P3554" s="26"/>
      <c r="Q3554" s="27"/>
      <c r="R3554" s="67"/>
      <c r="S3554" s="25"/>
      <c r="T3554" s="25"/>
      <c r="U3554" s="25"/>
      <c r="V3554" s="24"/>
      <c r="W3554" s="24"/>
    </row>
    <row r="3555" spans="1:23" hidden="1" x14ac:dyDescent="0.35">
      <c r="A3555" t="str">
        <f t="shared" si="55"/>
        <v/>
      </c>
      <c r="B3555" s="34"/>
      <c r="C3555" s="31"/>
      <c r="D3555" s="31"/>
      <c r="E3555" s="31"/>
      <c r="F3555" s="32"/>
      <c r="G3555" s="68"/>
      <c r="H3555" s="32"/>
      <c r="I3555" s="32"/>
      <c r="J3555" s="68"/>
      <c r="K3555" s="68"/>
      <c r="L3555" s="68"/>
      <c r="M3555" s="68"/>
      <c r="N3555" s="68"/>
      <c r="O3555" s="68"/>
      <c r="P3555" s="32"/>
      <c r="Q3555" s="33"/>
      <c r="R3555" s="68"/>
      <c r="S3555" s="31"/>
      <c r="T3555" s="31"/>
      <c r="U3555" s="31"/>
      <c r="V3555" s="30"/>
      <c r="W3555" s="30"/>
    </row>
    <row r="3556" spans="1:23" hidden="1" x14ac:dyDescent="0.35">
      <c r="A3556" t="str">
        <f t="shared" si="55"/>
        <v/>
      </c>
      <c r="B3556" s="28"/>
      <c r="C3556" s="25"/>
      <c r="D3556" s="25"/>
      <c r="E3556" s="25"/>
      <c r="F3556" s="26"/>
      <c r="G3556" s="67"/>
      <c r="H3556" s="26"/>
      <c r="I3556" s="26"/>
      <c r="J3556" s="67"/>
      <c r="K3556" s="67"/>
      <c r="L3556" s="67"/>
      <c r="M3556" s="67"/>
      <c r="N3556" s="67"/>
      <c r="O3556" s="67"/>
      <c r="P3556" s="26"/>
      <c r="Q3556" s="27"/>
      <c r="R3556" s="67"/>
      <c r="S3556" s="25"/>
      <c r="T3556" s="25"/>
      <c r="U3556" s="25"/>
      <c r="V3556" s="24"/>
      <c r="W3556" s="24"/>
    </row>
    <row r="3557" spans="1:23" hidden="1" x14ac:dyDescent="0.35">
      <c r="A3557" t="str">
        <f t="shared" si="55"/>
        <v/>
      </c>
      <c r="B3557" s="34"/>
      <c r="C3557" s="31"/>
      <c r="D3557" s="31"/>
      <c r="E3557" s="31"/>
      <c r="F3557" s="32"/>
      <c r="G3557" s="68"/>
      <c r="H3557" s="32"/>
      <c r="I3557" s="32"/>
      <c r="J3557" s="68"/>
      <c r="K3557" s="68"/>
      <c r="L3557" s="68"/>
      <c r="M3557" s="68"/>
      <c r="N3557" s="68"/>
      <c r="O3557" s="68"/>
      <c r="P3557" s="32"/>
      <c r="Q3557" s="33"/>
      <c r="R3557" s="68"/>
      <c r="S3557" s="31"/>
      <c r="T3557" s="31"/>
      <c r="U3557" s="31"/>
      <c r="V3557" s="30"/>
      <c r="W3557" s="30"/>
    </row>
    <row r="3558" spans="1:23" hidden="1" x14ac:dyDescent="0.35">
      <c r="A3558" t="str">
        <f t="shared" si="55"/>
        <v/>
      </c>
      <c r="B3558" s="28"/>
      <c r="C3558" s="25"/>
      <c r="D3558" s="25"/>
      <c r="E3558" s="25"/>
      <c r="F3558" s="26"/>
      <c r="G3558" s="67"/>
      <c r="H3558" s="26"/>
      <c r="I3558" s="26"/>
      <c r="J3558" s="67"/>
      <c r="K3558" s="67"/>
      <c r="L3558" s="67"/>
      <c r="M3558" s="67"/>
      <c r="N3558" s="67"/>
      <c r="O3558" s="67"/>
      <c r="P3558" s="26"/>
      <c r="Q3558" s="27"/>
      <c r="R3558" s="67"/>
      <c r="S3558" s="25"/>
      <c r="T3558" s="25"/>
      <c r="U3558" s="25"/>
      <c r="V3558" s="24"/>
      <c r="W3558" s="24"/>
    </row>
    <row r="3559" spans="1:23" hidden="1" x14ac:dyDescent="0.35">
      <c r="A3559" t="str">
        <f t="shared" si="55"/>
        <v/>
      </c>
      <c r="B3559" s="34"/>
      <c r="C3559" s="31"/>
      <c r="D3559" s="31"/>
      <c r="E3559" s="31"/>
      <c r="F3559" s="32"/>
      <c r="G3559" s="68"/>
      <c r="H3559" s="32"/>
      <c r="I3559" s="32"/>
      <c r="J3559" s="68"/>
      <c r="K3559" s="68"/>
      <c r="L3559" s="68"/>
      <c r="M3559" s="68"/>
      <c r="N3559" s="68"/>
      <c r="O3559" s="68"/>
      <c r="P3559" s="32"/>
      <c r="Q3559" s="33"/>
      <c r="R3559" s="68"/>
      <c r="S3559" s="31"/>
      <c r="T3559" s="31"/>
      <c r="U3559" s="31"/>
      <c r="V3559" s="30"/>
      <c r="W3559" s="30"/>
    </row>
    <row r="3560" spans="1:23" hidden="1" x14ac:dyDescent="0.35">
      <c r="A3560" t="str">
        <f t="shared" si="55"/>
        <v/>
      </c>
      <c r="B3560" s="28"/>
      <c r="C3560" s="25"/>
      <c r="D3560" s="25"/>
      <c r="E3560" s="25"/>
      <c r="F3560" s="26"/>
      <c r="G3560" s="67"/>
      <c r="H3560" s="26"/>
      <c r="I3560" s="26"/>
      <c r="J3560" s="67"/>
      <c r="K3560" s="67"/>
      <c r="L3560" s="67"/>
      <c r="M3560" s="67"/>
      <c r="N3560" s="67"/>
      <c r="O3560" s="67"/>
      <c r="P3560" s="26"/>
      <c r="Q3560" s="27"/>
      <c r="R3560" s="67"/>
      <c r="S3560" s="25"/>
      <c r="T3560" s="25"/>
      <c r="U3560" s="25"/>
      <c r="V3560" s="24"/>
      <c r="W3560" s="24"/>
    </row>
    <row r="3561" spans="1:23" hidden="1" x14ac:dyDescent="0.35">
      <c r="A3561" t="str">
        <f t="shared" si="55"/>
        <v/>
      </c>
      <c r="B3561" s="34"/>
      <c r="C3561" s="31"/>
      <c r="D3561" s="31"/>
      <c r="E3561" s="31"/>
      <c r="F3561" s="32"/>
      <c r="G3561" s="68"/>
      <c r="H3561" s="32"/>
      <c r="I3561" s="32"/>
      <c r="J3561" s="68"/>
      <c r="K3561" s="68"/>
      <c r="L3561" s="68"/>
      <c r="M3561" s="68"/>
      <c r="N3561" s="68"/>
      <c r="O3561" s="68"/>
      <c r="P3561" s="32"/>
      <c r="Q3561" s="33"/>
      <c r="R3561" s="68"/>
      <c r="S3561" s="31"/>
      <c r="T3561" s="31"/>
      <c r="U3561" s="31"/>
      <c r="V3561" s="30"/>
      <c r="W3561" s="30"/>
    </row>
    <row r="3562" spans="1:23" hidden="1" x14ac:dyDescent="0.35">
      <c r="A3562" t="str">
        <f t="shared" si="55"/>
        <v/>
      </c>
      <c r="B3562" s="28"/>
      <c r="C3562" s="25"/>
      <c r="D3562" s="25"/>
      <c r="E3562" s="25"/>
      <c r="F3562" s="26"/>
      <c r="G3562" s="67"/>
      <c r="H3562" s="26"/>
      <c r="I3562" s="26"/>
      <c r="J3562" s="67"/>
      <c r="K3562" s="67"/>
      <c r="L3562" s="67"/>
      <c r="M3562" s="67"/>
      <c r="N3562" s="67"/>
      <c r="O3562" s="67"/>
      <c r="P3562" s="26"/>
      <c r="Q3562" s="27"/>
      <c r="R3562" s="67"/>
      <c r="S3562" s="25"/>
      <c r="T3562" s="25"/>
      <c r="U3562" s="25"/>
      <c r="V3562" s="24"/>
      <c r="W3562" s="24"/>
    </row>
    <row r="3563" spans="1:23" hidden="1" x14ac:dyDescent="0.35">
      <c r="A3563" t="str">
        <f t="shared" si="55"/>
        <v/>
      </c>
      <c r="B3563" s="34"/>
      <c r="C3563" s="31"/>
      <c r="D3563" s="31"/>
      <c r="E3563" s="31"/>
      <c r="F3563" s="32"/>
      <c r="G3563" s="68"/>
      <c r="H3563" s="32"/>
      <c r="I3563" s="32"/>
      <c r="J3563" s="68"/>
      <c r="K3563" s="68"/>
      <c r="L3563" s="68"/>
      <c r="M3563" s="68"/>
      <c r="N3563" s="68"/>
      <c r="O3563" s="68"/>
      <c r="P3563" s="32"/>
      <c r="Q3563" s="33"/>
      <c r="R3563" s="68"/>
      <c r="S3563" s="31"/>
      <c r="T3563" s="31"/>
      <c r="U3563" s="31"/>
      <c r="V3563" s="30"/>
      <c r="W3563" s="30"/>
    </row>
    <row r="3564" spans="1:23" hidden="1" x14ac:dyDescent="0.35">
      <c r="A3564" t="str">
        <f t="shared" si="55"/>
        <v/>
      </c>
      <c r="B3564" s="28"/>
      <c r="C3564" s="25"/>
      <c r="D3564" s="25"/>
      <c r="E3564" s="25"/>
      <c r="F3564" s="26"/>
      <c r="G3564" s="67"/>
      <c r="H3564" s="26"/>
      <c r="I3564" s="26"/>
      <c r="J3564" s="67"/>
      <c r="K3564" s="67"/>
      <c r="L3564" s="67"/>
      <c r="M3564" s="67"/>
      <c r="N3564" s="67"/>
      <c r="O3564" s="67"/>
      <c r="P3564" s="26"/>
      <c r="Q3564" s="27"/>
      <c r="R3564" s="67"/>
      <c r="S3564" s="25"/>
      <c r="T3564" s="25"/>
      <c r="U3564" s="25"/>
      <c r="V3564" s="24"/>
      <c r="W3564" s="24"/>
    </row>
    <row r="3565" spans="1:23" hidden="1" x14ac:dyDescent="0.35">
      <c r="A3565" t="str">
        <f t="shared" si="55"/>
        <v/>
      </c>
      <c r="B3565" s="34"/>
      <c r="C3565" s="31"/>
      <c r="D3565" s="31"/>
      <c r="E3565" s="31"/>
      <c r="F3565" s="32"/>
      <c r="G3565" s="68"/>
      <c r="H3565" s="32"/>
      <c r="I3565" s="32"/>
      <c r="J3565" s="68"/>
      <c r="K3565" s="68"/>
      <c r="L3565" s="68"/>
      <c r="M3565" s="68"/>
      <c r="N3565" s="68"/>
      <c r="O3565" s="68"/>
      <c r="P3565" s="32"/>
      <c r="Q3565" s="33"/>
      <c r="R3565" s="68"/>
      <c r="S3565" s="31"/>
      <c r="T3565" s="31"/>
      <c r="U3565" s="31"/>
      <c r="V3565" s="30"/>
      <c r="W3565" s="30"/>
    </row>
    <row r="3566" spans="1:23" hidden="1" x14ac:dyDescent="0.35">
      <c r="A3566" t="str">
        <f t="shared" si="55"/>
        <v/>
      </c>
      <c r="B3566" s="28"/>
      <c r="C3566" s="25"/>
      <c r="D3566" s="25"/>
      <c r="E3566" s="25"/>
      <c r="F3566" s="26"/>
      <c r="G3566" s="67"/>
      <c r="H3566" s="26"/>
      <c r="I3566" s="26"/>
      <c r="J3566" s="67"/>
      <c r="K3566" s="67"/>
      <c r="L3566" s="67"/>
      <c r="M3566" s="67"/>
      <c r="N3566" s="67"/>
      <c r="O3566" s="67"/>
      <c r="P3566" s="26"/>
      <c r="Q3566" s="27"/>
      <c r="R3566" s="67"/>
      <c r="S3566" s="25"/>
      <c r="T3566" s="25"/>
      <c r="U3566" s="25"/>
      <c r="V3566" s="24"/>
      <c r="W3566" s="24"/>
    </row>
    <row r="3567" spans="1:23" hidden="1" x14ac:dyDescent="0.35">
      <c r="A3567" t="str">
        <f t="shared" si="55"/>
        <v/>
      </c>
      <c r="B3567" s="34"/>
      <c r="C3567" s="31"/>
      <c r="D3567" s="31"/>
      <c r="E3567" s="31"/>
      <c r="F3567" s="32"/>
      <c r="G3567" s="68"/>
      <c r="H3567" s="32"/>
      <c r="I3567" s="32"/>
      <c r="J3567" s="68"/>
      <c r="K3567" s="68"/>
      <c r="L3567" s="68"/>
      <c r="M3567" s="68"/>
      <c r="N3567" s="68"/>
      <c r="O3567" s="68"/>
      <c r="P3567" s="32"/>
      <c r="Q3567" s="33"/>
      <c r="R3567" s="68"/>
      <c r="S3567" s="31"/>
      <c r="T3567" s="31"/>
      <c r="U3567" s="31"/>
      <c r="V3567" s="30"/>
      <c r="W3567" s="30"/>
    </row>
    <row r="3568" spans="1:23" hidden="1" x14ac:dyDescent="0.35">
      <c r="A3568" t="str">
        <f t="shared" si="55"/>
        <v/>
      </c>
      <c r="B3568" s="28"/>
      <c r="C3568" s="25"/>
      <c r="D3568" s="25"/>
      <c r="E3568" s="25"/>
      <c r="F3568" s="26"/>
      <c r="G3568" s="67"/>
      <c r="H3568" s="26"/>
      <c r="I3568" s="26"/>
      <c r="J3568" s="67"/>
      <c r="K3568" s="67"/>
      <c r="L3568" s="67"/>
      <c r="M3568" s="67"/>
      <c r="N3568" s="67"/>
      <c r="O3568" s="67"/>
      <c r="P3568" s="26"/>
      <c r="Q3568" s="27"/>
      <c r="R3568" s="67"/>
      <c r="S3568" s="25"/>
      <c r="T3568" s="25"/>
      <c r="U3568" s="25"/>
      <c r="V3568" s="24"/>
      <c r="W3568" s="24"/>
    </row>
    <row r="3569" spans="1:23" hidden="1" x14ac:dyDescent="0.35">
      <c r="A3569" t="str">
        <f t="shared" si="55"/>
        <v/>
      </c>
      <c r="B3569" s="34"/>
      <c r="C3569" s="31"/>
      <c r="D3569" s="31"/>
      <c r="E3569" s="31"/>
      <c r="F3569" s="32"/>
      <c r="G3569" s="68"/>
      <c r="H3569" s="32"/>
      <c r="I3569" s="32"/>
      <c r="J3569" s="68"/>
      <c r="K3569" s="68"/>
      <c r="L3569" s="68"/>
      <c r="M3569" s="68"/>
      <c r="N3569" s="68"/>
      <c r="O3569" s="68"/>
      <c r="P3569" s="32"/>
      <c r="Q3569" s="33"/>
      <c r="R3569" s="68"/>
      <c r="S3569" s="31"/>
      <c r="T3569" s="31"/>
      <c r="U3569" s="31"/>
      <c r="V3569" s="30"/>
      <c r="W3569" s="30"/>
    </row>
    <row r="3570" spans="1:23" hidden="1" x14ac:dyDescent="0.35">
      <c r="A3570" t="str">
        <f t="shared" si="55"/>
        <v/>
      </c>
      <c r="B3570" s="28"/>
      <c r="C3570" s="25"/>
      <c r="D3570" s="25"/>
      <c r="E3570" s="25"/>
      <c r="F3570" s="26"/>
      <c r="G3570" s="67"/>
      <c r="H3570" s="26"/>
      <c r="I3570" s="26"/>
      <c r="J3570" s="67"/>
      <c r="K3570" s="67"/>
      <c r="L3570" s="67"/>
      <c r="M3570" s="67"/>
      <c r="N3570" s="67"/>
      <c r="O3570" s="67"/>
      <c r="P3570" s="26"/>
      <c r="Q3570" s="27"/>
      <c r="R3570" s="67"/>
      <c r="S3570" s="25"/>
      <c r="T3570" s="25"/>
      <c r="U3570" s="25"/>
      <c r="V3570" s="24"/>
      <c r="W3570" s="24"/>
    </row>
    <row r="3571" spans="1:23" hidden="1" x14ac:dyDescent="0.35">
      <c r="A3571" t="str">
        <f t="shared" si="55"/>
        <v/>
      </c>
      <c r="B3571" s="34"/>
      <c r="C3571" s="31"/>
      <c r="D3571" s="31"/>
      <c r="E3571" s="31"/>
      <c r="F3571" s="32"/>
      <c r="G3571" s="68"/>
      <c r="H3571" s="32"/>
      <c r="I3571" s="32"/>
      <c r="J3571" s="68"/>
      <c r="K3571" s="68"/>
      <c r="L3571" s="68"/>
      <c r="M3571" s="68"/>
      <c r="N3571" s="68"/>
      <c r="O3571" s="68"/>
      <c r="P3571" s="32"/>
      <c r="Q3571" s="33"/>
      <c r="R3571" s="68"/>
      <c r="S3571" s="31"/>
      <c r="T3571" s="31"/>
      <c r="U3571" s="31"/>
      <c r="V3571" s="30"/>
      <c r="W3571" s="30"/>
    </row>
    <row r="3572" spans="1:23" hidden="1" x14ac:dyDescent="0.35">
      <c r="A3572" t="str">
        <f t="shared" si="55"/>
        <v/>
      </c>
      <c r="B3572" s="28"/>
      <c r="C3572" s="25"/>
      <c r="D3572" s="25"/>
      <c r="E3572" s="25"/>
      <c r="F3572" s="26"/>
      <c r="G3572" s="67"/>
      <c r="H3572" s="26"/>
      <c r="I3572" s="26"/>
      <c r="J3572" s="67"/>
      <c r="K3572" s="67"/>
      <c r="L3572" s="67"/>
      <c r="M3572" s="67"/>
      <c r="N3572" s="67"/>
      <c r="O3572" s="67"/>
      <c r="P3572" s="26"/>
      <c r="Q3572" s="27"/>
      <c r="R3572" s="67"/>
      <c r="S3572" s="25"/>
      <c r="T3572" s="25"/>
      <c r="U3572" s="25"/>
      <c r="V3572" s="24"/>
      <c r="W3572" s="24"/>
    </row>
    <row r="3573" spans="1:23" hidden="1" x14ac:dyDescent="0.35">
      <c r="A3573" t="str">
        <f t="shared" si="55"/>
        <v/>
      </c>
      <c r="B3573" s="34"/>
      <c r="C3573" s="31"/>
      <c r="D3573" s="31"/>
      <c r="E3573" s="31"/>
      <c r="F3573" s="32"/>
      <c r="G3573" s="68"/>
      <c r="H3573" s="32"/>
      <c r="I3573" s="32"/>
      <c r="J3573" s="68"/>
      <c r="K3573" s="68"/>
      <c r="L3573" s="68"/>
      <c r="M3573" s="68"/>
      <c r="N3573" s="68"/>
      <c r="O3573" s="68"/>
      <c r="P3573" s="32"/>
      <c r="Q3573" s="33"/>
      <c r="R3573" s="68"/>
      <c r="S3573" s="31"/>
      <c r="T3573" s="31"/>
      <c r="U3573" s="31"/>
      <c r="V3573" s="30"/>
      <c r="W3573" s="30"/>
    </row>
    <row r="3574" spans="1:23" hidden="1" x14ac:dyDescent="0.35">
      <c r="A3574" t="str">
        <f t="shared" si="55"/>
        <v/>
      </c>
      <c r="B3574" s="28"/>
      <c r="C3574" s="25"/>
      <c r="D3574" s="25"/>
      <c r="E3574" s="25"/>
      <c r="F3574" s="26"/>
      <c r="G3574" s="67"/>
      <c r="H3574" s="26"/>
      <c r="I3574" s="26"/>
      <c r="J3574" s="67"/>
      <c r="K3574" s="67"/>
      <c r="L3574" s="67"/>
      <c r="M3574" s="67"/>
      <c r="N3574" s="67"/>
      <c r="O3574" s="67"/>
      <c r="P3574" s="26"/>
      <c r="Q3574" s="27"/>
      <c r="R3574" s="67"/>
      <c r="S3574" s="25"/>
      <c r="T3574" s="25"/>
      <c r="U3574" s="25"/>
      <c r="V3574" s="24"/>
      <c r="W3574" s="24"/>
    </row>
    <row r="3575" spans="1:23" hidden="1" x14ac:dyDescent="0.35">
      <c r="A3575" t="str">
        <f t="shared" si="55"/>
        <v/>
      </c>
      <c r="B3575" s="34"/>
      <c r="C3575" s="31"/>
      <c r="D3575" s="31"/>
      <c r="E3575" s="31"/>
      <c r="F3575" s="32"/>
      <c r="G3575" s="68"/>
      <c r="H3575" s="32"/>
      <c r="I3575" s="32"/>
      <c r="J3575" s="68"/>
      <c r="K3575" s="68"/>
      <c r="L3575" s="68"/>
      <c r="M3575" s="68"/>
      <c r="N3575" s="68"/>
      <c r="O3575" s="68"/>
      <c r="P3575" s="32"/>
      <c r="Q3575" s="33"/>
      <c r="R3575" s="68"/>
      <c r="S3575" s="31"/>
      <c r="T3575" s="31"/>
      <c r="U3575" s="31"/>
      <c r="V3575" s="30"/>
      <c r="W3575" s="30"/>
    </row>
    <row r="3576" spans="1:23" hidden="1" x14ac:dyDescent="0.35">
      <c r="A3576" t="str">
        <f t="shared" si="55"/>
        <v/>
      </c>
      <c r="B3576" s="28"/>
      <c r="C3576" s="25"/>
      <c r="D3576" s="25"/>
      <c r="E3576" s="25"/>
      <c r="F3576" s="26"/>
      <c r="G3576" s="67"/>
      <c r="H3576" s="26"/>
      <c r="I3576" s="26"/>
      <c r="J3576" s="67"/>
      <c r="K3576" s="67"/>
      <c r="L3576" s="67"/>
      <c r="M3576" s="67"/>
      <c r="N3576" s="67"/>
      <c r="O3576" s="67"/>
      <c r="P3576" s="26"/>
      <c r="Q3576" s="27"/>
      <c r="R3576" s="67"/>
      <c r="S3576" s="25"/>
      <c r="T3576" s="25"/>
      <c r="U3576" s="25"/>
      <c r="V3576" s="24"/>
      <c r="W3576" s="24"/>
    </row>
    <row r="3577" spans="1:23" hidden="1" x14ac:dyDescent="0.35">
      <c r="A3577" t="str">
        <f t="shared" si="55"/>
        <v/>
      </c>
      <c r="B3577" s="34"/>
      <c r="C3577" s="31"/>
      <c r="D3577" s="31"/>
      <c r="E3577" s="31"/>
      <c r="F3577" s="32"/>
      <c r="G3577" s="68"/>
      <c r="H3577" s="32"/>
      <c r="I3577" s="32"/>
      <c r="J3577" s="68"/>
      <c r="K3577" s="68"/>
      <c r="L3577" s="68"/>
      <c r="M3577" s="68"/>
      <c r="N3577" s="68"/>
      <c r="O3577" s="68"/>
      <c r="P3577" s="32"/>
      <c r="Q3577" s="33"/>
      <c r="R3577" s="68"/>
      <c r="S3577" s="31"/>
      <c r="T3577" s="31"/>
      <c r="U3577" s="31"/>
      <c r="V3577" s="30"/>
      <c r="W3577" s="30"/>
    </row>
    <row r="3578" spans="1:23" hidden="1" x14ac:dyDescent="0.35">
      <c r="A3578" t="str">
        <f t="shared" si="55"/>
        <v/>
      </c>
      <c r="B3578" s="28"/>
      <c r="C3578" s="25"/>
      <c r="D3578" s="25"/>
      <c r="E3578" s="25"/>
      <c r="F3578" s="26"/>
      <c r="G3578" s="67"/>
      <c r="H3578" s="26"/>
      <c r="I3578" s="26"/>
      <c r="J3578" s="67"/>
      <c r="K3578" s="67"/>
      <c r="L3578" s="67"/>
      <c r="M3578" s="67"/>
      <c r="N3578" s="67"/>
      <c r="O3578" s="67"/>
      <c r="P3578" s="26"/>
      <c r="Q3578" s="27"/>
      <c r="R3578" s="67"/>
      <c r="S3578" s="25"/>
      <c r="T3578" s="25"/>
      <c r="U3578" s="25"/>
      <c r="V3578" s="24"/>
      <c r="W3578" s="24"/>
    </row>
    <row r="3579" spans="1:23" hidden="1" x14ac:dyDescent="0.35">
      <c r="A3579" t="str">
        <f t="shared" si="55"/>
        <v/>
      </c>
      <c r="B3579" s="34"/>
      <c r="C3579" s="31"/>
      <c r="D3579" s="31"/>
      <c r="E3579" s="31"/>
      <c r="F3579" s="32"/>
      <c r="G3579" s="68"/>
      <c r="H3579" s="32"/>
      <c r="I3579" s="32"/>
      <c r="J3579" s="68"/>
      <c r="K3579" s="68"/>
      <c r="L3579" s="68"/>
      <c r="M3579" s="68"/>
      <c r="N3579" s="68"/>
      <c r="O3579" s="68"/>
      <c r="P3579" s="32"/>
      <c r="Q3579" s="33"/>
      <c r="R3579" s="68"/>
      <c r="S3579" s="31"/>
      <c r="T3579" s="31"/>
      <c r="U3579" s="31"/>
      <c r="V3579" s="30"/>
      <c r="W3579" s="30"/>
    </row>
    <row r="3580" spans="1:23" hidden="1" x14ac:dyDescent="0.35">
      <c r="A3580" t="str">
        <f t="shared" si="55"/>
        <v/>
      </c>
      <c r="B3580" s="28"/>
      <c r="C3580" s="25"/>
      <c r="D3580" s="25"/>
      <c r="E3580" s="25"/>
      <c r="F3580" s="26"/>
      <c r="G3580" s="67"/>
      <c r="H3580" s="26"/>
      <c r="I3580" s="26"/>
      <c r="J3580" s="67"/>
      <c r="K3580" s="67"/>
      <c r="L3580" s="67"/>
      <c r="M3580" s="67"/>
      <c r="N3580" s="67"/>
      <c r="O3580" s="67"/>
      <c r="P3580" s="26"/>
      <c r="Q3580" s="27"/>
      <c r="R3580" s="67"/>
      <c r="S3580" s="25"/>
      <c r="T3580" s="25"/>
      <c r="U3580" s="25"/>
      <c r="V3580" s="24"/>
      <c r="W3580" s="24"/>
    </row>
    <row r="3581" spans="1:23" hidden="1" x14ac:dyDescent="0.35">
      <c r="A3581" t="str">
        <f t="shared" si="55"/>
        <v/>
      </c>
      <c r="B3581" s="34"/>
      <c r="C3581" s="31"/>
      <c r="D3581" s="31"/>
      <c r="E3581" s="31"/>
      <c r="F3581" s="32"/>
      <c r="G3581" s="68"/>
      <c r="H3581" s="32"/>
      <c r="I3581" s="32"/>
      <c r="J3581" s="68"/>
      <c r="K3581" s="68"/>
      <c r="L3581" s="68"/>
      <c r="M3581" s="68"/>
      <c r="N3581" s="68"/>
      <c r="O3581" s="68"/>
      <c r="P3581" s="32"/>
      <c r="Q3581" s="33"/>
      <c r="R3581" s="68"/>
      <c r="S3581" s="31"/>
      <c r="T3581" s="31"/>
      <c r="U3581" s="31"/>
      <c r="V3581" s="30"/>
      <c r="W3581" s="30"/>
    </row>
    <row r="3582" spans="1:23" hidden="1" x14ac:dyDescent="0.35">
      <c r="A3582" t="str">
        <f t="shared" si="55"/>
        <v/>
      </c>
      <c r="B3582" s="28"/>
      <c r="C3582" s="25"/>
      <c r="D3582" s="25"/>
      <c r="E3582" s="25"/>
      <c r="F3582" s="26"/>
      <c r="G3582" s="67"/>
      <c r="H3582" s="26"/>
      <c r="I3582" s="26"/>
      <c r="J3582" s="67"/>
      <c r="K3582" s="67"/>
      <c r="L3582" s="67"/>
      <c r="M3582" s="67"/>
      <c r="N3582" s="67"/>
      <c r="O3582" s="67"/>
      <c r="P3582" s="26"/>
      <c r="Q3582" s="27"/>
      <c r="R3582" s="67"/>
      <c r="S3582" s="25"/>
      <c r="T3582" s="25"/>
      <c r="U3582" s="25"/>
      <c r="V3582" s="24"/>
      <c r="W3582" s="24"/>
    </row>
    <row r="3583" spans="1:23" hidden="1" x14ac:dyDescent="0.35">
      <c r="A3583" t="str">
        <f t="shared" si="55"/>
        <v/>
      </c>
      <c r="B3583" s="34"/>
      <c r="C3583" s="31"/>
      <c r="D3583" s="31"/>
      <c r="E3583" s="31"/>
      <c r="F3583" s="32"/>
      <c r="G3583" s="68"/>
      <c r="H3583" s="32"/>
      <c r="I3583" s="32"/>
      <c r="J3583" s="68"/>
      <c r="K3583" s="68"/>
      <c r="L3583" s="68"/>
      <c r="M3583" s="68"/>
      <c r="N3583" s="68"/>
      <c r="O3583" s="68"/>
      <c r="P3583" s="32"/>
      <c r="Q3583" s="33"/>
      <c r="R3583" s="68"/>
      <c r="S3583" s="31"/>
      <c r="T3583" s="31"/>
      <c r="U3583" s="31"/>
      <c r="V3583" s="30"/>
      <c r="W3583" s="30"/>
    </row>
    <row r="3584" spans="1:23" hidden="1" x14ac:dyDescent="0.35">
      <c r="A3584" t="str">
        <f t="shared" si="55"/>
        <v/>
      </c>
      <c r="B3584" s="28"/>
      <c r="C3584" s="25"/>
      <c r="D3584" s="25"/>
      <c r="E3584" s="25"/>
      <c r="F3584" s="26"/>
      <c r="G3584" s="67"/>
      <c r="H3584" s="26"/>
      <c r="I3584" s="26"/>
      <c r="J3584" s="67"/>
      <c r="K3584" s="67"/>
      <c r="L3584" s="67"/>
      <c r="M3584" s="67"/>
      <c r="N3584" s="67"/>
      <c r="O3584" s="67"/>
      <c r="P3584" s="26"/>
      <c r="Q3584" s="27"/>
      <c r="R3584" s="67"/>
      <c r="S3584" s="25"/>
      <c r="T3584" s="25"/>
      <c r="U3584" s="25"/>
      <c r="V3584" s="24"/>
      <c r="W3584" s="24"/>
    </row>
    <row r="3585" spans="1:23" hidden="1" x14ac:dyDescent="0.35">
      <c r="A3585" t="str">
        <f t="shared" si="55"/>
        <v/>
      </c>
      <c r="B3585" s="34"/>
      <c r="C3585" s="31"/>
      <c r="D3585" s="31"/>
      <c r="E3585" s="31"/>
      <c r="F3585" s="32"/>
      <c r="G3585" s="68"/>
      <c r="H3585" s="32"/>
      <c r="I3585" s="32"/>
      <c r="J3585" s="68"/>
      <c r="K3585" s="68"/>
      <c r="L3585" s="68"/>
      <c r="M3585" s="68"/>
      <c r="N3585" s="68"/>
      <c r="O3585" s="68"/>
      <c r="P3585" s="32"/>
      <c r="Q3585" s="33"/>
      <c r="R3585" s="68"/>
      <c r="S3585" s="31"/>
      <c r="T3585" s="31"/>
      <c r="U3585" s="31"/>
      <c r="V3585" s="30"/>
      <c r="W3585" s="30"/>
    </row>
    <row r="3586" spans="1:23" hidden="1" x14ac:dyDescent="0.35">
      <c r="A3586" t="str">
        <f t="shared" si="55"/>
        <v/>
      </c>
      <c r="B3586" s="28"/>
      <c r="C3586" s="25"/>
      <c r="D3586" s="25"/>
      <c r="E3586" s="25"/>
      <c r="F3586" s="26"/>
      <c r="G3586" s="67"/>
      <c r="H3586" s="26"/>
      <c r="I3586" s="26"/>
      <c r="J3586" s="67"/>
      <c r="K3586" s="67"/>
      <c r="L3586" s="67"/>
      <c r="M3586" s="67"/>
      <c r="N3586" s="67"/>
      <c r="O3586" s="67"/>
      <c r="P3586" s="26"/>
      <c r="Q3586" s="27"/>
      <c r="R3586" s="67"/>
      <c r="S3586" s="25"/>
      <c r="T3586" s="25"/>
      <c r="U3586" s="25"/>
      <c r="V3586" s="24"/>
      <c r="W3586" s="24"/>
    </row>
    <row r="3587" spans="1:23" hidden="1" x14ac:dyDescent="0.35">
      <c r="A3587" t="str">
        <f t="shared" ref="A3587:A3650" si="56">B3587&amp;C3587</f>
        <v/>
      </c>
      <c r="B3587" s="34"/>
      <c r="C3587" s="31"/>
      <c r="D3587" s="31"/>
      <c r="E3587" s="31"/>
      <c r="F3587" s="32"/>
      <c r="G3587" s="68"/>
      <c r="H3587" s="32"/>
      <c r="I3587" s="32"/>
      <c r="J3587" s="68"/>
      <c r="K3587" s="68"/>
      <c r="L3587" s="68"/>
      <c r="M3587" s="68"/>
      <c r="N3587" s="68"/>
      <c r="O3587" s="68"/>
      <c r="P3587" s="32"/>
      <c r="Q3587" s="33"/>
      <c r="R3587" s="68"/>
      <c r="S3587" s="31"/>
      <c r="T3587" s="31"/>
      <c r="U3587" s="31"/>
      <c r="V3587" s="30"/>
      <c r="W3587" s="30"/>
    </row>
    <row r="3588" spans="1:23" hidden="1" x14ac:dyDescent="0.35">
      <c r="A3588" t="str">
        <f t="shared" si="56"/>
        <v/>
      </c>
      <c r="B3588" s="28"/>
      <c r="C3588" s="25"/>
      <c r="D3588" s="25"/>
      <c r="E3588" s="25"/>
      <c r="F3588" s="26"/>
      <c r="G3588" s="67"/>
      <c r="H3588" s="26"/>
      <c r="I3588" s="26"/>
      <c r="J3588" s="67"/>
      <c r="K3588" s="67"/>
      <c r="L3588" s="67"/>
      <c r="M3588" s="67"/>
      <c r="N3588" s="67"/>
      <c r="O3588" s="67"/>
      <c r="P3588" s="26"/>
      <c r="Q3588" s="27"/>
      <c r="R3588" s="67"/>
      <c r="S3588" s="25"/>
      <c r="T3588" s="25"/>
      <c r="U3588" s="25"/>
      <c r="V3588" s="24"/>
      <c r="W3588" s="24"/>
    </row>
    <row r="3589" spans="1:23" hidden="1" x14ac:dyDescent="0.35">
      <c r="A3589" t="str">
        <f t="shared" si="56"/>
        <v/>
      </c>
      <c r="B3589" s="34"/>
      <c r="C3589" s="31"/>
      <c r="D3589" s="31"/>
      <c r="E3589" s="31"/>
      <c r="F3589" s="32"/>
      <c r="G3589" s="68"/>
      <c r="H3589" s="32"/>
      <c r="I3589" s="32"/>
      <c r="J3589" s="68"/>
      <c r="K3589" s="68"/>
      <c r="L3589" s="68"/>
      <c r="M3589" s="68"/>
      <c r="N3589" s="68"/>
      <c r="O3589" s="68"/>
      <c r="P3589" s="32"/>
      <c r="Q3589" s="33"/>
      <c r="R3589" s="68"/>
      <c r="S3589" s="31"/>
      <c r="T3589" s="31"/>
      <c r="U3589" s="31"/>
      <c r="V3589" s="30"/>
      <c r="W3589" s="30"/>
    </row>
    <row r="3590" spans="1:23" hidden="1" x14ac:dyDescent="0.35">
      <c r="A3590" t="str">
        <f t="shared" si="56"/>
        <v/>
      </c>
      <c r="B3590" s="28"/>
      <c r="C3590" s="25"/>
      <c r="D3590" s="25"/>
      <c r="E3590" s="25"/>
      <c r="F3590" s="26"/>
      <c r="G3590" s="67"/>
      <c r="H3590" s="26"/>
      <c r="I3590" s="26"/>
      <c r="J3590" s="67"/>
      <c r="K3590" s="67"/>
      <c r="L3590" s="67"/>
      <c r="M3590" s="67"/>
      <c r="N3590" s="67"/>
      <c r="O3590" s="67"/>
      <c r="P3590" s="26"/>
      <c r="Q3590" s="27"/>
      <c r="R3590" s="67"/>
      <c r="S3590" s="25"/>
      <c r="T3590" s="25"/>
      <c r="U3590" s="25"/>
      <c r="V3590" s="24"/>
      <c r="W3590" s="24"/>
    </row>
    <row r="3591" spans="1:23" hidden="1" x14ac:dyDescent="0.35">
      <c r="A3591" t="str">
        <f t="shared" si="56"/>
        <v/>
      </c>
      <c r="B3591" s="34"/>
      <c r="C3591" s="31"/>
      <c r="D3591" s="31"/>
      <c r="E3591" s="31"/>
      <c r="F3591" s="32"/>
      <c r="G3591" s="68"/>
      <c r="H3591" s="32"/>
      <c r="I3591" s="32"/>
      <c r="J3591" s="68"/>
      <c r="K3591" s="68"/>
      <c r="L3591" s="68"/>
      <c r="M3591" s="68"/>
      <c r="N3591" s="68"/>
      <c r="O3591" s="68"/>
      <c r="P3591" s="32"/>
      <c r="Q3591" s="33"/>
      <c r="R3591" s="68"/>
      <c r="S3591" s="31"/>
      <c r="T3591" s="31"/>
      <c r="U3591" s="31"/>
      <c r="V3591" s="30"/>
      <c r="W3591" s="30"/>
    </row>
    <row r="3592" spans="1:23" hidden="1" x14ac:dyDescent="0.35">
      <c r="A3592" t="str">
        <f t="shared" si="56"/>
        <v/>
      </c>
      <c r="B3592" s="28"/>
      <c r="C3592" s="25"/>
      <c r="D3592" s="25"/>
      <c r="E3592" s="25"/>
      <c r="F3592" s="26"/>
      <c r="G3592" s="67"/>
      <c r="H3592" s="26"/>
      <c r="I3592" s="26"/>
      <c r="J3592" s="67"/>
      <c r="K3592" s="67"/>
      <c r="L3592" s="67"/>
      <c r="M3592" s="67"/>
      <c r="N3592" s="67"/>
      <c r="O3592" s="67"/>
      <c r="P3592" s="26"/>
      <c r="Q3592" s="27"/>
      <c r="R3592" s="67"/>
      <c r="S3592" s="25"/>
      <c r="T3592" s="25"/>
      <c r="U3592" s="25"/>
      <c r="V3592" s="24"/>
      <c r="W3592" s="24"/>
    </row>
    <row r="3593" spans="1:23" hidden="1" x14ac:dyDescent="0.35">
      <c r="A3593" t="str">
        <f t="shared" si="56"/>
        <v/>
      </c>
      <c r="B3593" s="34"/>
      <c r="C3593" s="31"/>
      <c r="D3593" s="31"/>
      <c r="E3593" s="31"/>
      <c r="F3593" s="32"/>
      <c r="G3593" s="68"/>
      <c r="H3593" s="32"/>
      <c r="I3593" s="32"/>
      <c r="J3593" s="68"/>
      <c r="K3593" s="68"/>
      <c r="L3593" s="68"/>
      <c r="M3593" s="68"/>
      <c r="N3593" s="68"/>
      <c r="O3593" s="68"/>
      <c r="P3593" s="32"/>
      <c r="Q3593" s="33"/>
      <c r="R3593" s="68"/>
      <c r="S3593" s="31"/>
      <c r="T3593" s="31"/>
      <c r="U3593" s="31"/>
      <c r="V3593" s="30"/>
      <c r="W3593" s="30"/>
    </row>
    <row r="3594" spans="1:23" hidden="1" x14ac:dyDescent="0.35">
      <c r="A3594" t="str">
        <f t="shared" si="56"/>
        <v/>
      </c>
      <c r="B3594" s="28"/>
      <c r="C3594" s="25"/>
      <c r="D3594" s="25"/>
      <c r="E3594" s="25"/>
      <c r="F3594" s="26"/>
      <c r="G3594" s="67"/>
      <c r="H3594" s="26"/>
      <c r="I3594" s="26"/>
      <c r="J3594" s="67"/>
      <c r="K3594" s="67"/>
      <c r="L3594" s="67"/>
      <c r="M3594" s="67"/>
      <c r="N3594" s="67"/>
      <c r="O3594" s="67"/>
      <c r="P3594" s="26"/>
      <c r="Q3594" s="27"/>
      <c r="R3594" s="67"/>
      <c r="S3594" s="25"/>
      <c r="T3594" s="25"/>
      <c r="U3594" s="25"/>
      <c r="V3594" s="24"/>
      <c r="W3594" s="24"/>
    </row>
    <row r="3595" spans="1:23" hidden="1" x14ac:dyDescent="0.35">
      <c r="A3595" t="str">
        <f t="shared" si="56"/>
        <v/>
      </c>
      <c r="B3595" s="34"/>
      <c r="C3595" s="31"/>
      <c r="D3595" s="31"/>
      <c r="E3595" s="31"/>
      <c r="F3595" s="32"/>
      <c r="G3595" s="68"/>
      <c r="H3595" s="32"/>
      <c r="I3595" s="32"/>
      <c r="J3595" s="68"/>
      <c r="K3595" s="68"/>
      <c r="L3595" s="68"/>
      <c r="M3595" s="68"/>
      <c r="N3595" s="68"/>
      <c r="O3595" s="68"/>
      <c r="P3595" s="32"/>
      <c r="Q3595" s="33"/>
      <c r="R3595" s="68"/>
      <c r="S3595" s="31"/>
      <c r="T3595" s="31"/>
      <c r="U3595" s="31"/>
      <c r="V3595" s="30"/>
      <c r="W3595" s="30"/>
    </row>
    <row r="3596" spans="1:23" hidden="1" x14ac:dyDescent="0.35">
      <c r="A3596" t="str">
        <f t="shared" si="56"/>
        <v/>
      </c>
      <c r="B3596" s="28"/>
      <c r="C3596" s="25"/>
      <c r="D3596" s="25"/>
      <c r="E3596" s="25"/>
      <c r="F3596" s="26"/>
      <c r="G3596" s="67"/>
      <c r="H3596" s="26"/>
      <c r="I3596" s="26"/>
      <c r="J3596" s="67"/>
      <c r="K3596" s="67"/>
      <c r="L3596" s="67"/>
      <c r="M3596" s="67"/>
      <c r="N3596" s="67"/>
      <c r="O3596" s="67"/>
      <c r="P3596" s="26"/>
      <c r="Q3596" s="27"/>
      <c r="R3596" s="67"/>
      <c r="S3596" s="25"/>
      <c r="T3596" s="25"/>
      <c r="U3596" s="25"/>
      <c r="V3596" s="24"/>
      <c r="W3596" s="24"/>
    </row>
    <row r="3597" spans="1:23" hidden="1" x14ac:dyDescent="0.35">
      <c r="A3597" t="str">
        <f t="shared" si="56"/>
        <v/>
      </c>
      <c r="B3597" s="34"/>
      <c r="C3597" s="31"/>
      <c r="D3597" s="31"/>
      <c r="E3597" s="31"/>
      <c r="F3597" s="32"/>
      <c r="G3597" s="68"/>
      <c r="H3597" s="32"/>
      <c r="I3597" s="32"/>
      <c r="J3597" s="68"/>
      <c r="K3597" s="68"/>
      <c r="L3597" s="68"/>
      <c r="M3597" s="68"/>
      <c r="N3597" s="68"/>
      <c r="O3597" s="68"/>
      <c r="P3597" s="32"/>
      <c r="Q3597" s="33"/>
      <c r="R3597" s="68"/>
      <c r="S3597" s="31"/>
      <c r="T3597" s="31"/>
      <c r="U3597" s="31"/>
      <c r="V3597" s="30"/>
      <c r="W3597" s="30"/>
    </row>
    <row r="3598" spans="1:23" hidden="1" x14ac:dyDescent="0.35">
      <c r="A3598" t="str">
        <f t="shared" si="56"/>
        <v/>
      </c>
      <c r="B3598" s="28"/>
      <c r="C3598" s="25"/>
      <c r="D3598" s="25"/>
      <c r="E3598" s="25"/>
      <c r="F3598" s="26"/>
      <c r="G3598" s="67"/>
      <c r="H3598" s="26"/>
      <c r="I3598" s="26"/>
      <c r="J3598" s="67"/>
      <c r="K3598" s="67"/>
      <c r="L3598" s="67"/>
      <c r="M3598" s="67"/>
      <c r="N3598" s="67"/>
      <c r="O3598" s="67"/>
      <c r="P3598" s="26"/>
      <c r="Q3598" s="27"/>
      <c r="R3598" s="67"/>
      <c r="S3598" s="25"/>
      <c r="T3598" s="25"/>
      <c r="U3598" s="25"/>
      <c r="V3598" s="24"/>
      <c r="W3598" s="24"/>
    </row>
    <row r="3599" spans="1:23" hidden="1" x14ac:dyDescent="0.35">
      <c r="A3599" t="str">
        <f t="shared" si="56"/>
        <v/>
      </c>
      <c r="B3599" s="34"/>
      <c r="C3599" s="31"/>
      <c r="D3599" s="31"/>
      <c r="E3599" s="31"/>
      <c r="F3599" s="32"/>
      <c r="G3599" s="68"/>
      <c r="H3599" s="32"/>
      <c r="I3599" s="32"/>
      <c r="J3599" s="68"/>
      <c r="K3599" s="68"/>
      <c r="L3599" s="68"/>
      <c r="M3599" s="68"/>
      <c r="N3599" s="68"/>
      <c r="O3599" s="68"/>
      <c r="P3599" s="32"/>
      <c r="Q3599" s="33"/>
      <c r="R3599" s="68"/>
      <c r="S3599" s="31"/>
      <c r="T3599" s="31"/>
      <c r="U3599" s="31"/>
      <c r="V3599" s="30"/>
      <c r="W3599" s="30"/>
    </row>
    <row r="3600" spans="1:23" hidden="1" x14ac:dyDescent="0.35">
      <c r="A3600" t="str">
        <f t="shared" si="56"/>
        <v/>
      </c>
      <c r="B3600" s="28"/>
      <c r="C3600" s="25"/>
      <c r="D3600" s="25"/>
      <c r="E3600" s="25"/>
      <c r="F3600" s="26"/>
      <c r="G3600" s="67"/>
      <c r="H3600" s="26"/>
      <c r="I3600" s="26"/>
      <c r="J3600" s="67"/>
      <c r="K3600" s="67"/>
      <c r="L3600" s="67"/>
      <c r="M3600" s="67"/>
      <c r="N3600" s="67"/>
      <c r="O3600" s="67"/>
      <c r="P3600" s="26"/>
      <c r="Q3600" s="27"/>
      <c r="R3600" s="67"/>
      <c r="S3600" s="25"/>
      <c r="T3600" s="25"/>
      <c r="U3600" s="25"/>
      <c r="V3600" s="24"/>
      <c r="W3600" s="24"/>
    </row>
    <row r="3601" spans="1:23" hidden="1" x14ac:dyDescent="0.35">
      <c r="A3601" t="str">
        <f t="shared" si="56"/>
        <v/>
      </c>
      <c r="B3601" s="34"/>
      <c r="C3601" s="31"/>
      <c r="D3601" s="31"/>
      <c r="E3601" s="31"/>
      <c r="F3601" s="32"/>
      <c r="G3601" s="68"/>
      <c r="H3601" s="32"/>
      <c r="I3601" s="32"/>
      <c r="J3601" s="68"/>
      <c r="K3601" s="68"/>
      <c r="L3601" s="68"/>
      <c r="M3601" s="68"/>
      <c r="N3601" s="68"/>
      <c r="O3601" s="68"/>
      <c r="P3601" s="32"/>
      <c r="Q3601" s="33"/>
      <c r="R3601" s="68"/>
      <c r="S3601" s="31"/>
      <c r="T3601" s="31"/>
      <c r="U3601" s="31"/>
      <c r="V3601" s="30"/>
      <c r="W3601" s="30"/>
    </row>
    <row r="3602" spans="1:23" hidden="1" x14ac:dyDescent="0.35">
      <c r="A3602" t="str">
        <f t="shared" si="56"/>
        <v/>
      </c>
      <c r="B3602" s="28"/>
      <c r="C3602" s="25"/>
      <c r="D3602" s="25"/>
      <c r="E3602" s="25"/>
      <c r="F3602" s="26"/>
      <c r="G3602" s="67"/>
      <c r="H3602" s="26"/>
      <c r="I3602" s="26"/>
      <c r="J3602" s="67"/>
      <c r="K3602" s="67"/>
      <c r="L3602" s="67"/>
      <c r="M3602" s="67"/>
      <c r="N3602" s="67"/>
      <c r="O3602" s="67"/>
      <c r="P3602" s="26"/>
      <c r="Q3602" s="27"/>
      <c r="R3602" s="67"/>
      <c r="S3602" s="25"/>
      <c r="T3602" s="25"/>
      <c r="U3602" s="25"/>
      <c r="V3602" s="24"/>
      <c r="W3602" s="24"/>
    </row>
    <row r="3603" spans="1:23" hidden="1" x14ac:dyDescent="0.35">
      <c r="A3603" t="str">
        <f t="shared" si="56"/>
        <v/>
      </c>
      <c r="B3603" s="34"/>
      <c r="C3603" s="31"/>
      <c r="D3603" s="31"/>
      <c r="E3603" s="31"/>
      <c r="F3603" s="32"/>
      <c r="G3603" s="68"/>
      <c r="H3603" s="32"/>
      <c r="I3603" s="32"/>
      <c r="J3603" s="68"/>
      <c r="K3603" s="68"/>
      <c r="L3603" s="68"/>
      <c r="M3603" s="68"/>
      <c r="N3603" s="68"/>
      <c r="O3603" s="68"/>
      <c r="P3603" s="32"/>
      <c r="Q3603" s="33"/>
      <c r="R3603" s="68"/>
      <c r="S3603" s="31"/>
      <c r="T3603" s="31"/>
      <c r="U3603" s="31"/>
      <c r="V3603" s="30"/>
      <c r="W3603" s="30"/>
    </row>
    <row r="3604" spans="1:23" hidden="1" x14ac:dyDescent="0.35">
      <c r="A3604" t="str">
        <f t="shared" si="56"/>
        <v/>
      </c>
      <c r="B3604" s="28"/>
      <c r="C3604" s="25"/>
      <c r="D3604" s="25"/>
      <c r="E3604" s="25"/>
      <c r="F3604" s="26"/>
      <c r="G3604" s="67"/>
      <c r="H3604" s="26"/>
      <c r="I3604" s="26"/>
      <c r="J3604" s="67"/>
      <c r="K3604" s="67"/>
      <c r="L3604" s="67"/>
      <c r="M3604" s="67"/>
      <c r="N3604" s="67"/>
      <c r="O3604" s="67"/>
      <c r="P3604" s="26"/>
      <c r="Q3604" s="27"/>
      <c r="R3604" s="67"/>
      <c r="S3604" s="25"/>
      <c r="T3604" s="25"/>
      <c r="U3604" s="25"/>
      <c r="V3604" s="24"/>
      <c r="W3604" s="24"/>
    </row>
    <row r="3605" spans="1:23" hidden="1" x14ac:dyDescent="0.35">
      <c r="A3605" t="str">
        <f t="shared" si="56"/>
        <v/>
      </c>
      <c r="B3605" s="34"/>
      <c r="C3605" s="31"/>
      <c r="D3605" s="31"/>
      <c r="E3605" s="31"/>
      <c r="F3605" s="32"/>
      <c r="G3605" s="68"/>
      <c r="H3605" s="32"/>
      <c r="I3605" s="32"/>
      <c r="J3605" s="68"/>
      <c r="K3605" s="68"/>
      <c r="L3605" s="68"/>
      <c r="M3605" s="68"/>
      <c r="N3605" s="68"/>
      <c r="O3605" s="68"/>
      <c r="P3605" s="32"/>
      <c r="Q3605" s="33"/>
      <c r="R3605" s="68"/>
      <c r="S3605" s="31"/>
      <c r="T3605" s="31"/>
      <c r="U3605" s="31"/>
      <c r="V3605" s="30"/>
      <c r="W3605" s="30"/>
    </row>
    <row r="3606" spans="1:23" hidden="1" x14ac:dyDescent="0.35">
      <c r="A3606" t="str">
        <f t="shared" si="56"/>
        <v/>
      </c>
      <c r="B3606" s="28"/>
      <c r="C3606" s="25"/>
      <c r="D3606" s="25"/>
      <c r="E3606" s="25"/>
      <c r="F3606" s="26"/>
      <c r="G3606" s="67"/>
      <c r="H3606" s="26"/>
      <c r="I3606" s="26"/>
      <c r="J3606" s="67"/>
      <c r="K3606" s="67"/>
      <c r="L3606" s="67"/>
      <c r="M3606" s="67"/>
      <c r="N3606" s="67"/>
      <c r="O3606" s="67"/>
      <c r="P3606" s="26"/>
      <c r="Q3606" s="27"/>
      <c r="R3606" s="67"/>
      <c r="S3606" s="25"/>
      <c r="T3606" s="25"/>
      <c r="U3606" s="25"/>
      <c r="V3606" s="24"/>
      <c r="W3606" s="24"/>
    </row>
    <row r="3607" spans="1:23" hidden="1" x14ac:dyDescent="0.35">
      <c r="A3607" t="str">
        <f t="shared" si="56"/>
        <v/>
      </c>
      <c r="B3607" s="34"/>
      <c r="C3607" s="31"/>
      <c r="D3607" s="31"/>
      <c r="E3607" s="31"/>
      <c r="F3607" s="32"/>
      <c r="G3607" s="68"/>
      <c r="H3607" s="32"/>
      <c r="I3607" s="32"/>
      <c r="J3607" s="68"/>
      <c r="K3607" s="68"/>
      <c r="L3607" s="68"/>
      <c r="M3607" s="68"/>
      <c r="N3607" s="68"/>
      <c r="O3607" s="68"/>
      <c r="P3607" s="32"/>
      <c r="Q3607" s="33"/>
      <c r="R3607" s="68"/>
      <c r="S3607" s="31"/>
      <c r="T3607" s="31"/>
      <c r="U3607" s="31"/>
      <c r="V3607" s="30"/>
      <c r="W3607" s="30"/>
    </row>
    <row r="3608" spans="1:23" hidden="1" x14ac:dyDescent="0.35">
      <c r="A3608" t="str">
        <f t="shared" si="56"/>
        <v/>
      </c>
      <c r="B3608" s="28"/>
      <c r="C3608" s="25"/>
      <c r="D3608" s="25"/>
      <c r="E3608" s="25"/>
      <c r="F3608" s="26"/>
      <c r="G3608" s="67"/>
      <c r="H3608" s="26"/>
      <c r="I3608" s="26"/>
      <c r="J3608" s="67"/>
      <c r="K3608" s="67"/>
      <c r="L3608" s="67"/>
      <c r="M3608" s="67"/>
      <c r="N3608" s="67"/>
      <c r="O3608" s="67"/>
      <c r="P3608" s="26"/>
      <c r="Q3608" s="27"/>
      <c r="R3608" s="67"/>
      <c r="S3608" s="25"/>
      <c r="T3608" s="25"/>
      <c r="U3608" s="25"/>
      <c r="V3608" s="24"/>
      <c r="W3608" s="24"/>
    </row>
    <row r="3609" spans="1:23" hidden="1" x14ac:dyDescent="0.35">
      <c r="A3609" t="str">
        <f t="shared" si="56"/>
        <v/>
      </c>
      <c r="B3609" s="34"/>
      <c r="C3609" s="31"/>
      <c r="D3609" s="31"/>
      <c r="E3609" s="31"/>
      <c r="F3609" s="32"/>
      <c r="G3609" s="68"/>
      <c r="H3609" s="32"/>
      <c r="I3609" s="32"/>
      <c r="J3609" s="68"/>
      <c r="K3609" s="68"/>
      <c r="L3609" s="68"/>
      <c r="M3609" s="68"/>
      <c r="N3609" s="68"/>
      <c r="O3609" s="68"/>
      <c r="P3609" s="32"/>
      <c r="Q3609" s="33"/>
      <c r="R3609" s="68"/>
      <c r="S3609" s="31"/>
      <c r="T3609" s="31"/>
      <c r="U3609" s="31"/>
      <c r="V3609" s="30"/>
      <c r="W3609" s="30"/>
    </row>
    <row r="3610" spans="1:23" hidden="1" x14ac:dyDescent="0.35">
      <c r="A3610" t="str">
        <f t="shared" si="56"/>
        <v/>
      </c>
      <c r="B3610" s="28"/>
      <c r="C3610" s="25"/>
      <c r="D3610" s="25"/>
      <c r="E3610" s="25"/>
      <c r="F3610" s="26"/>
      <c r="G3610" s="67"/>
      <c r="H3610" s="26"/>
      <c r="I3610" s="26"/>
      <c r="J3610" s="67"/>
      <c r="K3610" s="67"/>
      <c r="L3610" s="67"/>
      <c r="M3610" s="67"/>
      <c r="N3610" s="67"/>
      <c r="O3610" s="67"/>
      <c r="P3610" s="26"/>
      <c r="Q3610" s="27"/>
      <c r="R3610" s="67"/>
      <c r="S3610" s="25"/>
      <c r="T3610" s="25"/>
      <c r="U3610" s="25"/>
      <c r="V3610" s="24"/>
      <c r="W3610" s="24"/>
    </row>
    <row r="3611" spans="1:23" hidden="1" x14ac:dyDescent="0.35">
      <c r="A3611" t="str">
        <f t="shared" si="56"/>
        <v/>
      </c>
      <c r="B3611" s="34"/>
      <c r="C3611" s="31"/>
      <c r="D3611" s="31"/>
      <c r="E3611" s="31"/>
      <c r="F3611" s="32"/>
      <c r="G3611" s="68"/>
      <c r="H3611" s="32"/>
      <c r="I3611" s="32"/>
      <c r="J3611" s="68"/>
      <c r="K3611" s="68"/>
      <c r="L3611" s="68"/>
      <c r="M3611" s="68"/>
      <c r="N3611" s="68"/>
      <c r="O3611" s="68"/>
      <c r="P3611" s="32"/>
      <c r="Q3611" s="33"/>
      <c r="R3611" s="68"/>
      <c r="S3611" s="31"/>
      <c r="T3611" s="31"/>
      <c r="U3611" s="31"/>
      <c r="V3611" s="30"/>
      <c r="W3611" s="30"/>
    </row>
    <row r="3612" spans="1:23" hidden="1" x14ac:dyDescent="0.35">
      <c r="A3612" t="str">
        <f t="shared" si="56"/>
        <v/>
      </c>
      <c r="B3612" s="28"/>
      <c r="C3612" s="25"/>
      <c r="D3612" s="25"/>
      <c r="E3612" s="25"/>
      <c r="F3612" s="26"/>
      <c r="G3612" s="67"/>
      <c r="H3612" s="26"/>
      <c r="I3612" s="26"/>
      <c r="J3612" s="67"/>
      <c r="K3612" s="67"/>
      <c r="L3612" s="67"/>
      <c r="M3612" s="67"/>
      <c r="N3612" s="67"/>
      <c r="O3612" s="67"/>
      <c r="P3612" s="26"/>
      <c r="Q3612" s="27"/>
      <c r="R3612" s="67"/>
      <c r="S3612" s="25"/>
      <c r="T3612" s="25"/>
      <c r="U3612" s="25"/>
      <c r="V3612" s="24"/>
      <c r="W3612" s="24"/>
    </row>
    <row r="3613" spans="1:23" hidden="1" x14ac:dyDescent="0.35">
      <c r="A3613" t="str">
        <f t="shared" si="56"/>
        <v/>
      </c>
      <c r="B3613" s="34"/>
      <c r="C3613" s="31"/>
      <c r="D3613" s="31"/>
      <c r="E3613" s="31"/>
      <c r="F3613" s="32"/>
      <c r="G3613" s="68"/>
      <c r="H3613" s="32"/>
      <c r="I3613" s="32"/>
      <c r="J3613" s="68"/>
      <c r="K3613" s="68"/>
      <c r="L3613" s="68"/>
      <c r="M3613" s="68"/>
      <c r="N3613" s="68"/>
      <c r="O3613" s="68"/>
      <c r="P3613" s="32"/>
      <c r="Q3613" s="33"/>
      <c r="R3613" s="68"/>
      <c r="S3613" s="31"/>
      <c r="T3613" s="31"/>
      <c r="U3613" s="31"/>
      <c r="V3613" s="30"/>
      <c r="W3613" s="30"/>
    </row>
    <row r="3614" spans="1:23" hidden="1" x14ac:dyDescent="0.35">
      <c r="A3614" t="str">
        <f t="shared" si="56"/>
        <v/>
      </c>
      <c r="B3614" s="28"/>
      <c r="C3614" s="25"/>
      <c r="D3614" s="25"/>
      <c r="E3614" s="25"/>
      <c r="F3614" s="26"/>
      <c r="G3614" s="67"/>
      <c r="H3614" s="26"/>
      <c r="I3614" s="26"/>
      <c r="J3614" s="67"/>
      <c r="K3614" s="67"/>
      <c r="L3614" s="67"/>
      <c r="M3614" s="67"/>
      <c r="N3614" s="67"/>
      <c r="O3614" s="67"/>
      <c r="P3614" s="26"/>
      <c r="Q3614" s="27"/>
      <c r="R3614" s="67"/>
      <c r="S3614" s="25"/>
      <c r="T3614" s="25"/>
      <c r="U3614" s="25"/>
      <c r="V3614" s="24"/>
      <c r="W3614" s="24"/>
    </row>
    <row r="3615" spans="1:23" hidden="1" x14ac:dyDescent="0.35">
      <c r="A3615" t="str">
        <f t="shared" si="56"/>
        <v/>
      </c>
      <c r="B3615" s="34"/>
      <c r="C3615" s="31"/>
      <c r="D3615" s="31"/>
      <c r="E3615" s="31"/>
      <c r="F3615" s="32"/>
      <c r="G3615" s="68"/>
      <c r="H3615" s="32"/>
      <c r="I3615" s="32"/>
      <c r="J3615" s="68"/>
      <c r="K3615" s="68"/>
      <c r="L3615" s="68"/>
      <c r="M3615" s="68"/>
      <c r="N3615" s="68"/>
      <c r="O3615" s="68"/>
      <c r="P3615" s="32"/>
      <c r="Q3615" s="33"/>
      <c r="R3615" s="68"/>
      <c r="S3615" s="31"/>
      <c r="T3615" s="31"/>
      <c r="U3615" s="31"/>
      <c r="V3615" s="30"/>
      <c r="W3615" s="30"/>
    </row>
    <row r="3616" spans="1:23" hidden="1" x14ac:dyDescent="0.35">
      <c r="A3616" t="str">
        <f t="shared" si="56"/>
        <v/>
      </c>
      <c r="B3616" s="28"/>
      <c r="C3616" s="25"/>
      <c r="D3616" s="25"/>
      <c r="E3616" s="25"/>
      <c r="F3616" s="26"/>
      <c r="G3616" s="67"/>
      <c r="H3616" s="26"/>
      <c r="I3616" s="26"/>
      <c r="J3616" s="67"/>
      <c r="K3616" s="67"/>
      <c r="L3616" s="67"/>
      <c r="M3616" s="67"/>
      <c r="N3616" s="67"/>
      <c r="O3616" s="67"/>
      <c r="P3616" s="26"/>
      <c r="Q3616" s="27"/>
      <c r="R3616" s="67"/>
      <c r="S3616" s="25"/>
      <c r="T3616" s="25"/>
      <c r="U3616" s="25"/>
      <c r="V3616" s="24"/>
      <c r="W3616" s="24"/>
    </row>
    <row r="3617" spans="1:23" hidden="1" x14ac:dyDescent="0.35">
      <c r="A3617" t="str">
        <f t="shared" si="56"/>
        <v/>
      </c>
      <c r="B3617" s="34"/>
      <c r="C3617" s="31"/>
      <c r="D3617" s="31"/>
      <c r="E3617" s="31"/>
      <c r="F3617" s="32"/>
      <c r="G3617" s="68"/>
      <c r="H3617" s="32"/>
      <c r="I3617" s="32"/>
      <c r="J3617" s="68"/>
      <c r="K3617" s="68"/>
      <c r="L3617" s="68"/>
      <c r="M3617" s="68"/>
      <c r="N3617" s="68"/>
      <c r="O3617" s="68"/>
      <c r="P3617" s="32"/>
      <c r="Q3617" s="33"/>
      <c r="R3617" s="68"/>
      <c r="S3617" s="31"/>
      <c r="T3617" s="31"/>
      <c r="U3617" s="31"/>
      <c r="V3617" s="30"/>
      <c r="W3617" s="30"/>
    </row>
    <row r="3618" spans="1:23" hidden="1" x14ac:dyDescent="0.35">
      <c r="A3618" t="str">
        <f t="shared" si="56"/>
        <v/>
      </c>
      <c r="B3618" s="28"/>
      <c r="C3618" s="25"/>
      <c r="D3618" s="25"/>
      <c r="E3618" s="25"/>
      <c r="F3618" s="26"/>
      <c r="G3618" s="67"/>
      <c r="H3618" s="26"/>
      <c r="I3618" s="26"/>
      <c r="J3618" s="67"/>
      <c r="K3618" s="67"/>
      <c r="L3618" s="67"/>
      <c r="M3618" s="67"/>
      <c r="N3618" s="67"/>
      <c r="O3618" s="67"/>
      <c r="P3618" s="26"/>
      <c r="Q3618" s="27"/>
      <c r="R3618" s="67"/>
      <c r="S3618" s="25"/>
      <c r="T3618" s="25"/>
      <c r="U3618" s="25"/>
      <c r="V3618" s="24"/>
      <c r="W3618" s="24"/>
    </row>
    <row r="3619" spans="1:23" hidden="1" x14ac:dyDescent="0.35">
      <c r="A3619" t="str">
        <f t="shared" si="56"/>
        <v/>
      </c>
      <c r="B3619" s="34"/>
      <c r="C3619" s="31"/>
      <c r="D3619" s="31"/>
      <c r="E3619" s="31"/>
      <c r="F3619" s="32"/>
      <c r="G3619" s="68"/>
      <c r="H3619" s="32"/>
      <c r="I3619" s="32"/>
      <c r="J3619" s="68"/>
      <c r="K3619" s="68"/>
      <c r="L3619" s="68"/>
      <c r="M3619" s="68"/>
      <c r="N3619" s="68"/>
      <c r="O3619" s="68"/>
      <c r="P3619" s="32"/>
      <c r="Q3619" s="33"/>
      <c r="R3619" s="68"/>
      <c r="S3619" s="31"/>
      <c r="T3619" s="31"/>
      <c r="U3619" s="31"/>
      <c r="V3619" s="30"/>
      <c r="W3619" s="30"/>
    </row>
    <row r="3620" spans="1:23" hidden="1" x14ac:dyDescent="0.35">
      <c r="A3620" t="str">
        <f t="shared" si="56"/>
        <v/>
      </c>
      <c r="B3620" s="28"/>
      <c r="C3620" s="25"/>
      <c r="D3620" s="25"/>
      <c r="E3620" s="25"/>
      <c r="F3620" s="26"/>
      <c r="G3620" s="67"/>
      <c r="H3620" s="26"/>
      <c r="I3620" s="26"/>
      <c r="J3620" s="67"/>
      <c r="K3620" s="67"/>
      <c r="L3620" s="67"/>
      <c r="M3620" s="67"/>
      <c r="N3620" s="67"/>
      <c r="O3620" s="67"/>
      <c r="P3620" s="26"/>
      <c r="Q3620" s="27"/>
      <c r="R3620" s="67"/>
      <c r="S3620" s="25"/>
      <c r="T3620" s="25"/>
      <c r="U3620" s="25"/>
      <c r="V3620" s="24"/>
      <c r="W3620" s="24"/>
    </row>
    <row r="3621" spans="1:23" hidden="1" x14ac:dyDescent="0.35">
      <c r="A3621" t="str">
        <f t="shared" si="56"/>
        <v/>
      </c>
      <c r="B3621" s="34"/>
      <c r="C3621" s="31"/>
      <c r="D3621" s="31"/>
      <c r="E3621" s="31"/>
      <c r="F3621" s="32"/>
      <c r="G3621" s="68"/>
      <c r="H3621" s="32"/>
      <c r="I3621" s="32"/>
      <c r="J3621" s="68"/>
      <c r="K3621" s="68"/>
      <c r="L3621" s="68"/>
      <c r="M3621" s="68"/>
      <c r="N3621" s="68"/>
      <c r="O3621" s="68"/>
      <c r="P3621" s="32"/>
      <c r="Q3621" s="33"/>
      <c r="R3621" s="68"/>
      <c r="S3621" s="31"/>
      <c r="T3621" s="31"/>
      <c r="U3621" s="31"/>
      <c r="V3621" s="30"/>
      <c r="W3621" s="30"/>
    </row>
    <row r="3622" spans="1:23" hidden="1" x14ac:dyDescent="0.35">
      <c r="A3622" t="str">
        <f t="shared" si="56"/>
        <v/>
      </c>
      <c r="B3622" s="28"/>
      <c r="C3622" s="25"/>
      <c r="D3622" s="25"/>
      <c r="E3622" s="25"/>
      <c r="F3622" s="26"/>
      <c r="G3622" s="67"/>
      <c r="H3622" s="26"/>
      <c r="I3622" s="26"/>
      <c r="J3622" s="67"/>
      <c r="K3622" s="67"/>
      <c r="L3622" s="67"/>
      <c r="M3622" s="67"/>
      <c r="N3622" s="67"/>
      <c r="O3622" s="67"/>
      <c r="P3622" s="26"/>
      <c r="Q3622" s="27"/>
      <c r="R3622" s="67"/>
      <c r="S3622" s="25"/>
      <c r="T3622" s="25"/>
      <c r="U3622" s="25"/>
      <c r="V3622" s="24"/>
      <c r="W3622" s="24"/>
    </row>
    <row r="3623" spans="1:23" hidden="1" x14ac:dyDescent="0.35">
      <c r="A3623" t="str">
        <f t="shared" si="56"/>
        <v/>
      </c>
      <c r="B3623" s="34"/>
      <c r="C3623" s="31"/>
      <c r="D3623" s="31"/>
      <c r="E3623" s="31"/>
      <c r="F3623" s="32"/>
      <c r="G3623" s="68"/>
      <c r="H3623" s="32"/>
      <c r="I3623" s="32"/>
      <c r="J3623" s="68"/>
      <c r="K3623" s="68"/>
      <c r="L3623" s="68"/>
      <c r="M3623" s="68"/>
      <c r="N3623" s="68"/>
      <c r="O3623" s="68"/>
      <c r="P3623" s="32"/>
      <c r="Q3623" s="33"/>
      <c r="R3623" s="68"/>
      <c r="S3623" s="31"/>
      <c r="T3623" s="31"/>
      <c r="U3623" s="31"/>
      <c r="V3623" s="30"/>
      <c r="W3623" s="30"/>
    </row>
    <row r="3624" spans="1:23" hidden="1" x14ac:dyDescent="0.35">
      <c r="A3624" t="str">
        <f t="shared" si="56"/>
        <v/>
      </c>
      <c r="B3624" s="28"/>
      <c r="C3624" s="25"/>
      <c r="D3624" s="25"/>
      <c r="E3624" s="25"/>
      <c r="F3624" s="26"/>
      <c r="G3624" s="67"/>
      <c r="H3624" s="26"/>
      <c r="I3624" s="26"/>
      <c r="J3624" s="67"/>
      <c r="K3624" s="67"/>
      <c r="L3624" s="67"/>
      <c r="M3624" s="67"/>
      <c r="N3624" s="67"/>
      <c r="O3624" s="67"/>
      <c r="P3624" s="26"/>
      <c r="Q3624" s="27"/>
      <c r="R3624" s="67"/>
      <c r="S3624" s="25"/>
      <c r="T3624" s="25"/>
      <c r="U3624" s="25"/>
      <c r="V3624" s="24"/>
      <c r="W3624" s="24"/>
    </row>
    <row r="3625" spans="1:23" hidden="1" x14ac:dyDescent="0.35">
      <c r="A3625" t="str">
        <f t="shared" si="56"/>
        <v/>
      </c>
      <c r="B3625" s="34"/>
      <c r="C3625" s="31"/>
      <c r="D3625" s="31"/>
      <c r="E3625" s="31"/>
      <c r="F3625" s="32"/>
      <c r="G3625" s="68"/>
      <c r="H3625" s="32"/>
      <c r="I3625" s="32"/>
      <c r="J3625" s="68"/>
      <c r="K3625" s="68"/>
      <c r="L3625" s="68"/>
      <c r="M3625" s="68"/>
      <c r="N3625" s="68"/>
      <c r="O3625" s="68"/>
      <c r="P3625" s="32"/>
      <c r="Q3625" s="33"/>
      <c r="R3625" s="68"/>
      <c r="S3625" s="31"/>
      <c r="T3625" s="31"/>
      <c r="U3625" s="31"/>
      <c r="V3625" s="30"/>
      <c r="W3625" s="30"/>
    </row>
    <row r="3626" spans="1:23" hidden="1" x14ac:dyDescent="0.35">
      <c r="A3626" t="str">
        <f t="shared" si="56"/>
        <v/>
      </c>
      <c r="B3626" s="28"/>
      <c r="C3626" s="25"/>
      <c r="D3626" s="25"/>
      <c r="E3626" s="25"/>
      <c r="F3626" s="26"/>
      <c r="G3626" s="67"/>
      <c r="H3626" s="26"/>
      <c r="I3626" s="26"/>
      <c r="J3626" s="67"/>
      <c r="K3626" s="67"/>
      <c r="L3626" s="67"/>
      <c r="M3626" s="67"/>
      <c r="N3626" s="67"/>
      <c r="O3626" s="67"/>
      <c r="P3626" s="26"/>
      <c r="Q3626" s="27"/>
      <c r="R3626" s="67"/>
      <c r="S3626" s="25"/>
      <c r="T3626" s="25"/>
      <c r="U3626" s="25"/>
      <c r="V3626" s="24"/>
      <c r="W3626" s="24"/>
    </row>
    <row r="3627" spans="1:23" hidden="1" x14ac:dyDescent="0.35">
      <c r="A3627" t="str">
        <f t="shared" si="56"/>
        <v/>
      </c>
      <c r="B3627" s="34"/>
      <c r="C3627" s="31"/>
      <c r="D3627" s="31"/>
      <c r="E3627" s="31"/>
      <c r="F3627" s="32"/>
      <c r="G3627" s="68"/>
      <c r="H3627" s="32"/>
      <c r="I3627" s="32"/>
      <c r="J3627" s="68"/>
      <c r="K3627" s="68"/>
      <c r="L3627" s="68"/>
      <c r="M3627" s="68"/>
      <c r="N3627" s="68"/>
      <c r="O3627" s="68"/>
      <c r="P3627" s="32"/>
      <c r="Q3627" s="33"/>
      <c r="R3627" s="68"/>
      <c r="S3627" s="31"/>
      <c r="T3627" s="31"/>
      <c r="U3627" s="31"/>
      <c r="V3627" s="30"/>
      <c r="W3627" s="30"/>
    </row>
    <row r="3628" spans="1:23" hidden="1" x14ac:dyDescent="0.35">
      <c r="A3628" t="str">
        <f t="shared" si="56"/>
        <v/>
      </c>
      <c r="B3628" s="28"/>
      <c r="C3628" s="25"/>
      <c r="D3628" s="25"/>
      <c r="E3628" s="25"/>
      <c r="F3628" s="26"/>
      <c r="G3628" s="67"/>
      <c r="H3628" s="26"/>
      <c r="I3628" s="26"/>
      <c r="J3628" s="67"/>
      <c r="K3628" s="67"/>
      <c r="L3628" s="67"/>
      <c r="M3628" s="67"/>
      <c r="N3628" s="67"/>
      <c r="O3628" s="67"/>
      <c r="P3628" s="26"/>
      <c r="Q3628" s="27"/>
      <c r="R3628" s="67"/>
      <c r="S3628" s="25"/>
      <c r="T3628" s="25"/>
      <c r="U3628" s="25"/>
      <c r="V3628" s="24"/>
      <c r="W3628" s="24"/>
    </row>
    <row r="3629" spans="1:23" hidden="1" x14ac:dyDescent="0.35">
      <c r="A3629" t="str">
        <f t="shared" si="56"/>
        <v/>
      </c>
      <c r="B3629" s="34"/>
      <c r="C3629" s="31"/>
      <c r="D3629" s="31"/>
      <c r="E3629" s="31"/>
      <c r="F3629" s="32"/>
      <c r="G3629" s="68"/>
      <c r="H3629" s="32"/>
      <c r="I3629" s="32"/>
      <c r="J3629" s="68"/>
      <c r="K3629" s="68"/>
      <c r="L3629" s="68"/>
      <c r="M3629" s="68"/>
      <c r="N3629" s="68"/>
      <c r="O3629" s="68"/>
      <c r="P3629" s="32"/>
      <c r="Q3629" s="33"/>
      <c r="R3629" s="68"/>
      <c r="S3629" s="31"/>
      <c r="T3629" s="31"/>
      <c r="U3629" s="31"/>
      <c r="V3629" s="30"/>
      <c r="W3629" s="30"/>
    </row>
    <row r="3630" spans="1:23" hidden="1" x14ac:dyDescent="0.35">
      <c r="A3630" t="str">
        <f t="shared" si="56"/>
        <v/>
      </c>
      <c r="B3630" s="28"/>
      <c r="C3630" s="25"/>
      <c r="D3630" s="25"/>
      <c r="E3630" s="25"/>
      <c r="F3630" s="26"/>
      <c r="G3630" s="67"/>
      <c r="H3630" s="26"/>
      <c r="I3630" s="26"/>
      <c r="J3630" s="67"/>
      <c r="K3630" s="67"/>
      <c r="L3630" s="67"/>
      <c r="M3630" s="67"/>
      <c r="N3630" s="67"/>
      <c r="O3630" s="67"/>
      <c r="P3630" s="26"/>
      <c r="Q3630" s="27"/>
      <c r="R3630" s="67"/>
      <c r="S3630" s="25"/>
      <c r="T3630" s="25"/>
      <c r="U3630" s="25"/>
      <c r="V3630" s="24"/>
      <c r="W3630" s="24"/>
    </row>
    <row r="3631" spans="1:23" hidden="1" x14ac:dyDescent="0.35">
      <c r="A3631" t="str">
        <f t="shared" si="56"/>
        <v/>
      </c>
      <c r="B3631" s="34"/>
      <c r="C3631" s="31"/>
      <c r="D3631" s="31"/>
      <c r="E3631" s="31"/>
      <c r="F3631" s="32"/>
      <c r="G3631" s="68"/>
      <c r="H3631" s="32"/>
      <c r="I3631" s="32"/>
      <c r="J3631" s="68"/>
      <c r="K3631" s="68"/>
      <c r="L3631" s="68"/>
      <c r="M3631" s="68"/>
      <c r="N3631" s="68"/>
      <c r="O3631" s="68"/>
      <c r="P3631" s="32"/>
      <c r="Q3631" s="33"/>
      <c r="R3631" s="68"/>
      <c r="S3631" s="31"/>
      <c r="T3631" s="31"/>
      <c r="U3631" s="31"/>
      <c r="V3631" s="30"/>
      <c r="W3631" s="30"/>
    </row>
    <row r="3632" spans="1:23" hidden="1" x14ac:dyDescent="0.35">
      <c r="A3632" t="str">
        <f t="shared" si="56"/>
        <v/>
      </c>
      <c r="B3632" s="28"/>
      <c r="C3632" s="25"/>
      <c r="D3632" s="25"/>
      <c r="E3632" s="25"/>
      <c r="F3632" s="26"/>
      <c r="G3632" s="67"/>
      <c r="H3632" s="26"/>
      <c r="I3632" s="26"/>
      <c r="J3632" s="67"/>
      <c r="K3632" s="67"/>
      <c r="L3632" s="67"/>
      <c r="M3632" s="67"/>
      <c r="N3632" s="67"/>
      <c r="O3632" s="67"/>
      <c r="P3632" s="26"/>
      <c r="Q3632" s="27"/>
      <c r="R3632" s="67"/>
      <c r="S3632" s="25"/>
      <c r="T3632" s="25"/>
      <c r="U3632" s="25"/>
      <c r="V3632" s="24"/>
      <c r="W3632" s="24"/>
    </row>
    <row r="3633" spans="1:23" hidden="1" x14ac:dyDescent="0.35">
      <c r="A3633" t="str">
        <f t="shared" si="56"/>
        <v/>
      </c>
      <c r="B3633" s="34"/>
      <c r="C3633" s="31"/>
      <c r="D3633" s="31"/>
      <c r="E3633" s="31"/>
      <c r="F3633" s="32"/>
      <c r="G3633" s="68"/>
      <c r="H3633" s="32"/>
      <c r="I3633" s="32"/>
      <c r="J3633" s="68"/>
      <c r="K3633" s="68"/>
      <c r="L3633" s="68"/>
      <c r="M3633" s="68"/>
      <c r="N3633" s="68"/>
      <c r="O3633" s="68"/>
      <c r="P3633" s="32"/>
      <c r="Q3633" s="33"/>
      <c r="R3633" s="68"/>
      <c r="S3633" s="31"/>
      <c r="T3633" s="31"/>
      <c r="U3633" s="31"/>
      <c r="V3633" s="30"/>
      <c r="W3633" s="30"/>
    </row>
    <row r="3634" spans="1:23" hidden="1" x14ac:dyDescent="0.35">
      <c r="A3634" t="str">
        <f t="shared" si="56"/>
        <v/>
      </c>
      <c r="B3634" s="28"/>
      <c r="C3634" s="25"/>
      <c r="D3634" s="25"/>
      <c r="E3634" s="25"/>
      <c r="F3634" s="26"/>
      <c r="G3634" s="67"/>
      <c r="H3634" s="26"/>
      <c r="I3634" s="26"/>
      <c r="J3634" s="67"/>
      <c r="K3634" s="67"/>
      <c r="L3634" s="67"/>
      <c r="M3634" s="67"/>
      <c r="N3634" s="67"/>
      <c r="O3634" s="67"/>
      <c r="P3634" s="26"/>
      <c r="Q3634" s="27"/>
      <c r="R3634" s="67"/>
      <c r="S3634" s="25"/>
      <c r="T3634" s="25"/>
      <c r="U3634" s="25"/>
      <c r="V3634" s="24"/>
      <c r="W3634" s="24"/>
    </row>
    <row r="3635" spans="1:23" hidden="1" x14ac:dyDescent="0.35">
      <c r="A3635" t="str">
        <f t="shared" si="56"/>
        <v/>
      </c>
      <c r="B3635" s="34"/>
      <c r="C3635" s="31"/>
      <c r="D3635" s="31"/>
      <c r="E3635" s="31"/>
      <c r="F3635" s="32"/>
      <c r="G3635" s="68"/>
      <c r="H3635" s="32"/>
      <c r="I3635" s="32"/>
      <c r="J3635" s="68"/>
      <c r="K3635" s="68"/>
      <c r="L3635" s="68"/>
      <c r="M3635" s="68"/>
      <c r="N3635" s="68"/>
      <c r="O3635" s="68"/>
      <c r="P3635" s="32"/>
      <c r="Q3635" s="33"/>
      <c r="R3635" s="68"/>
      <c r="S3635" s="31"/>
      <c r="T3635" s="31"/>
      <c r="U3635" s="31"/>
      <c r="V3635" s="30"/>
      <c r="W3635" s="30"/>
    </row>
    <row r="3636" spans="1:23" hidden="1" x14ac:dyDescent="0.35">
      <c r="A3636" t="str">
        <f t="shared" si="56"/>
        <v/>
      </c>
      <c r="B3636" s="28"/>
      <c r="C3636" s="25"/>
      <c r="D3636" s="25"/>
      <c r="E3636" s="25"/>
      <c r="F3636" s="26"/>
      <c r="G3636" s="67"/>
      <c r="H3636" s="26"/>
      <c r="I3636" s="26"/>
      <c r="J3636" s="67"/>
      <c r="K3636" s="67"/>
      <c r="L3636" s="67"/>
      <c r="M3636" s="67"/>
      <c r="N3636" s="67"/>
      <c r="O3636" s="67"/>
      <c r="P3636" s="26"/>
      <c r="Q3636" s="27"/>
      <c r="R3636" s="67"/>
      <c r="S3636" s="25"/>
      <c r="T3636" s="25"/>
      <c r="U3636" s="25"/>
      <c r="V3636" s="24"/>
      <c r="W3636" s="24"/>
    </row>
    <row r="3637" spans="1:23" hidden="1" x14ac:dyDescent="0.35">
      <c r="A3637" t="str">
        <f t="shared" si="56"/>
        <v/>
      </c>
      <c r="B3637" s="34"/>
      <c r="C3637" s="31"/>
      <c r="D3637" s="31"/>
      <c r="E3637" s="31"/>
      <c r="F3637" s="32"/>
      <c r="G3637" s="68"/>
      <c r="H3637" s="32"/>
      <c r="I3637" s="32"/>
      <c r="J3637" s="68"/>
      <c r="K3637" s="68"/>
      <c r="L3637" s="68"/>
      <c r="M3637" s="68"/>
      <c r="N3637" s="68"/>
      <c r="O3637" s="68"/>
      <c r="P3637" s="32"/>
      <c r="Q3637" s="33"/>
      <c r="R3637" s="68"/>
      <c r="S3637" s="31"/>
      <c r="T3637" s="31"/>
      <c r="U3637" s="31"/>
      <c r="V3637" s="30"/>
      <c r="W3637" s="30"/>
    </row>
    <row r="3638" spans="1:23" hidden="1" x14ac:dyDescent="0.35">
      <c r="A3638" t="str">
        <f t="shared" si="56"/>
        <v/>
      </c>
      <c r="B3638" s="28"/>
      <c r="C3638" s="25"/>
      <c r="D3638" s="25"/>
      <c r="E3638" s="25"/>
      <c r="F3638" s="26"/>
      <c r="G3638" s="67"/>
      <c r="H3638" s="26"/>
      <c r="I3638" s="26"/>
      <c r="J3638" s="67"/>
      <c r="K3638" s="67"/>
      <c r="L3638" s="67"/>
      <c r="M3638" s="67"/>
      <c r="N3638" s="67"/>
      <c r="O3638" s="67"/>
      <c r="P3638" s="26"/>
      <c r="Q3638" s="27"/>
      <c r="R3638" s="67"/>
      <c r="S3638" s="25"/>
      <c r="T3638" s="25"/>
      <c r="U3638" s="25"/>
      <c r="V3638" s="24"/>
      <c r="W3638" s="24"/>
    </row>
    <row r="3639" spans="1:23" hidden="1" x14ac:dyDescent="0.35">
      <c r="A3639" t="str">
        <f t="shared" si="56"/>
        <v/>
      </c>
      <c r="B3639" s="34"/>
      <c r="C3639" s="31"/>
      <c r="D3639" s="31"/>
      <c r="E3639" s="31"/>
      <c r="F3639" s="32"/>
      <c r="G3639" s="68"/>
      <c r="H3639" s="32"/>
      <c r="I3639" s="32"/>
      <c r="J3639" s="68"/>
      <c r="K3639" s="68"/>
      <c r="L3639" s="68"/>
      <c r="M3639" s="68"/>
      <c r="N3639" s="68"/>
      <c r="O3639" s="68"/>
      <c r="P3639" s="32"/>
      <c r="Q3639" s="33"/>
      <c r="R3639" s="68"/>
      <c r="S3639" s="31"/>
      <c r="T3639" s="31"/>
      <c r="U3639" s="31"/>
      <c r="V3639" s="30"/>
      <c r="W3639" s="30"/>
    </row>
    <row r="3640" spans="1:23" hidden="1" x14ac:dyDescent="0.35">
      <c r="A3640" t="str">
        <f t="shared" si="56"/>
        <v/>
      </c>
      <c r="B3640" s="28"/>
      <c r="C3640" s="25"/>
      <c r="D3640" s="25"/>
      <c r="E3640" s="25"/>
      <c r="F3640" s="26"/>
      <c r="G3640" s="67"/>
      <c r="H3640" s="26"/>
      <c r="I3640" s="26"/>
      <c r="J3640" s="67"/>
      <c r="K3640" s="67"/>
      <c r="L3640" s="67"/>
      <c r="M3640" s="67"/>
      <c r="N3640" s="67"/>
      <c r="O3640" s="67"/>
      <c r="P3640" s="26"/>
      <c r="Q3640" s="27"/>
      <c r="R3640" s="67"/>
      <c r="S3640" s="25"/>
      <c r="T3640" s="25"/>
      <c r="U3640" s="25"/>
      <c r="V3640" s="24"/>
      <c r="W3640" s="24"/>
    </row>
    <row r="3641" spans="1:23" hidden="1" x14ac:dyDescent="0.35">
      <c r="A3641" t="str">
        <f t="shared" si="56"/>
        <v/>
      </c>
      <c r="B3641" s="34"/>
      <c r="C3641" s="31"/>
      <c r="D3641" s="31"/>
      <c r="E3641" s="31"/>
      <c r="F3641" s="32"/>
      <c r="G3641" s="68"/>
      <c r="H3641" s="32"/>
      <c r="I3641" s="32"/>
      <c r="J3641" s="68"/>
      <c r="K3641" s="68"/>
      <c r="L3641" s="68"/>
      <c r="M3641" s="68"/>
      <c r="N3641" s="68"/>
      <c r="O3641" s="68"/>
      <c r="P3641" s="32"/>
      <c r="Q3641" s="33"/>
      <c r="R3641" s="68"/>
      <c r="S3641" s="31"/>
      <c r="T3641" s="31"/>
      <c r="U3641" s="31"/>
      <c r="V3641" s="30"/>
      <c r="W3641" s="30"/>
    </row>
    <row r="3642" spans="1:23" hidden="1" x14ac:dyDescent="0.35">
      <c r="A3642" t="str">
        <f t="shared" si="56"/>
        <v/>
      </c>
      <c r="B3642" s="28"/>
      <c r="C3642" s="25"/>
      <c r="D3642" s="25"/>
      <c r="E3642" s="25"/>
      <c r="F3642" s="26"/>
      <c r="G3642" s="67"/>
      <c r="H3642" s="26"/>
      <c r="I3642" s="26"/>
      <c r="J3642" s="67"/>
      <c r="K3642" s="67"/>
      <c r="L3642" s="67"/>
      <c r="M3642" s="67"/>
      <c r="N3642" s="67"/>
      <c r="O3642" s="67"/>
      <c r="P3642" s="26"/>
      <c r="Q3642" s="27"/>
      <c r="R3642" s="67"/>
      <c r="S3642" s="25"/>
      <c r="T3642" s="25"/>
      <c r="U3642" s="25"/>
      <c r="V3642" s="24"/>
      <c r="W3642" s="24"/>
    </row>
    <row r="3643" spans="1:23" hidden="1" x14ac:dyDescent="0.35">
      <c r="A3643" t="str">
        <f t="shared" si="56"/>
        <v/>
      </c>
      <c r="B3643" s="34"/>
      <c r="C3643" s="31"/>
      <c r="D3643" s="31"/>
      <c r="E3643" s="31"/>
      <c r="F3643" s="32"/>
      <c r="G3643" s="68"/>
      <c r="H3643" s="32"/>
      <c r="I3643" s="32"/>
      <c r="J3643" s="68"/>
      <c r="K3643" s="68"/>
      <c r="L3643" s="68"/>
      <c r="M3643" s="68"/>
      <c r="N3643" s="68"/>
      <c r="O3643" s="68"/>
      <c r="P3643" s="32"/>
      <c r="Q3643" s="33"/>
      <c r="R3643" s="68"/>
      <c r="S3643" s="31"/>
      <c r="T3643" s="31"/>
      <c r="U3643" s="31"/>
      <c r="V3643" s="30"/>
      <c r="W3643" s="30"/>
    </row>
    <row r="3644" spans="1:23" hidden="1" x14ac:dyDescent="0.35">
      <c r="A3644" t="str">
        <f t="shared" si="56"/>
        <v/>
      </c>
      <c r="B3644" s="28"/>
      <c r="C3644" s="25"/>
      <c r="D3644" s="25"/>
      <c r="E3644" s="25"/>
      <c r="F3644" s="26"/>
      <c r="G3644" s="67"/>
      <c r="H3644" s="26"/>
      <c r="I3644" s="26"/>
      <c r="J3644" s="67"/>
      <c r="K3644" s="67"/>
      <c r="L3644" s="67"/>
      <c r="M3644" s="67"/>
      <c r="N3644" s="67"/>
      <c r="O3644" s="67"/>
      <c r="P3644" s="26"/>
      <c r="Q3644" s="27"/>
      <c r="R3644" s="67"/>
      <c r="S3644" s="25"/>
      <c r="T3644" s="25"/>
      <c r="U3644" s="25"/>
      <c r="V3644" s="24"/>
      <c r="W3644" s="24"/>
    </row>
    <row r="3645" spans="1:23" hidden="1" x14ac:dyDescent="0.35">
      <c r="A3645" t="str">
        <f t="shared" si="56"/>
        <v/>
      </c>
      <c r="B3645" s="34"/>
      <c r="C3645" s="31"/>
      <c r="D3645" s="31"/>
      <c r="E3645" s="31"/>
      <c r="F3645" s="32"/>
      <c r="G3645" s="68"/>
      <c r="H3645" s="32"/>
      <c r="I3645" s="32"/>
      <c r="J3645" s="68"/>
      <c r="K3645" s="68"/>
      <c r="L3645" s="68"/>
      <c r="M3645" s="68"/>
      <c r="N3645" s="68"/>
      <c r="O3645" s="68"/>
      <c r="P3645" s="32"/>
      <c r="Q3645" s="33"/>
      <c r="R3645" s="68"/>
      <c r="S3645" s="31"/>
      <c r="T3645" s="31"/>
      <c r="U3645" s="31"/>
      <c r="V3645" s="30"/>
      <c r="W3645" s="30"/>
    </row>
    <row r="3646" spans="1:23" hidden="1" x14ac:dyDescent="0.35">
      <c r="A3646" t="str">
        <f t="shared" si="56"/>
        <v/>
      </c>
      <c r="B3646" s="28"/>
      <c r="C3646" s="25"/>
      <c r="D3646" s="25"/>
      <c r="E3646" s="25"/>
      <c r="F3646" s="26"/>
      <c r="G3646" s="67"/>
      <c r="H3646" s="26"/>
      <c r="I3646" s="26"/>
      <c r="J3646" s="67"/>
      <c r="K3646" s="67"/>
      <c r="L3646" s="67"/>
      <c r="M3646" s="67"/>
      <c r="N3646" s="67"/>
      <c r="O3646" s="67"/>
      <c r="P3646" s="26"/>
      <c r="Q3646" s="27"/>
      <c r="R3646" s="67"/>
      <c r="S3646" s="25"/>
      <c r="T3646" s="25"/>
      <c r="U3646" s="25"/>
      <c r="V3646" s="24"/>
      <c r="W3646" s="24"/>
    </row>
    <row r="3647" spans="1:23" hidden="1" x14ac:dyDescent="0.35">
      <c r="A3647" t="str">
        <f t="shared" si="56"/>
        <v/>
      </c>
      <c r="B3647" s="34"/>
      <c r="C3647" s="31"/>
      <c r="D3647" s="31"/>
      <c r="E3647" s="31"/>
      <c r="F3647" s="32"/>
      <c r="G3647" s="68"/>
      <c r="H3647" s="32"/>
      <c r="I3647" s="32"/>
      <c r="J3647" s="68"/>
      <c r="K3647" s="68"/>
      <c r="L3647" s="68"/>
      <c r="M3647" s="68"/>
      <c r="N3647" s="68"/>
      <c r="O3647" s="68"/>
      <c r="P3647" s="32"/>
      <c r="Q3647" s="33"/>
      <c r="R3647" s="68"/>
      <c r="S3647" s="31"/>
      <c r="T3647" s="31"/>
      <c r="U3647" s="31"/>
      <c r="V3647" s="30"/>
      <c r="W3647" s="30"/>
    </row>
    <row r="3648" spans="1:23" hidden="1" x14ac:dyDescent="0.35">
      <c r="A3648" t="str">
        <f t="shared" si="56"/>
        <v/>
      </c>
      <c r="B3648" s="28"/>
      <c r="C3648" s="25"/>
      <c r="D3648" s="25"/>
      <c r="E3648" s="25"/>
      <c r="F3648" s="26"/>
      <c r="G3648" s="67"/>
      <c r="H3648" s="26"/>
      <c r="I3648" s="26"/>
      <c r="J3648" s="67"/>
      <c r="K3648" s="67"/>
      <c r="L3648" s="67"/>
      <c r="M3648" s="67"/>
      <c r="N3648" s="67"/>
      <c r="O3648" s="67"/>
      <c r="P3648" s="26"/>
      <c r="Q3648" s="27"/>
      <c r="R3648" s="67"/>
      <c r="S3648" s="25"/>
      <c r="T3648" s="25"/>
      <c r="U3648" s="25"/>
      <c r="V3648" s="24"/>
      <c r="W3648" s="24"/>
    </row>
    <row r="3649" spans="1:23" hidden="1" x14ac:dyDescent="0.35">
      <c r="A3649" t="str">
        <f t="shared" si="56"/>
        <v/>
      </c>
      <c r="B3649" s="34"/>
      <c r="C3649" s="31"/>
      <c r="D3649" s="31"/>
      <c r="E3649" s="31"/>
      <c r="F3649" s="32"/>
      <c r="G3649" s="68"/>
      <c r="H3649" s="32"/>
      <c r="I3649" s="32"/>
      <c r="J3649" s="68"/>
      <c r="K3649" s="68"/>
      <c r="L3649" s="68"/>
      <c r="M3649" s="68"/>
      <c r="N3649" s="68"/>
      <c r="O3649" s="68"/>
      <c r="P3649" s="32"/>
      <c r="Q3649" s="33"/>
      <c r="R3649" s="68"/>
      <c r="S3649" s="31"/>
      <c r="T3649" s="31"/>
      <c r="U3649" s="31"/>
      <c r="V3649" s="30"/>
      <c r="W3649" s="30"/>
    </row>
    <row r="3650" spans="1:23" hidden="1" x14ac:dyDescent="0.35">
      <c r="A3650" t="str">
        <f t="shared" si="56"/>
        <v/>
      </c>
      <c r="B3650" s="28"/>
      <c r="C3650" s="25"/>
      <c r="D3650" s="25"/>
      <c r="E3650" s="25"/>
      <c r="F3650" s="26"/>
      <c r="G3650" s="67"/>
      <c r="H3650" s="26"/>
      <c r="I3650" s="26"/>
      <c r="J3650" s="67"/>
      <c r="K3650" s="67"/>
      <c r="L3650" s="67"/>
      <c r="M3650" s="67"/>
      <c r="N3650" s="67"/>
      <c r="O3650" s="67"/>
      <c r="P3650" s="26"/>
      <c r="Q3650" s="27"/>
      <c r="R3650" s="67"/>
      <c r="S3650" s="25"/>
      <c r="T3650" s="25"/>
      <c r="U3650" s="25"/>
      <c r="V3650" s="24"/>
      <c r="W3650" s="24"/>
    </row>
    <row r="3651" spans="1:23" hidden="1" x14ac:dyDescent="0.35">
      <c r="A3651" t="str">
        <f t="shared" ref="A3651:A3714" si="57">B3651&amp;C3651</f>
        <v/>
      </c>
      <c r="B3651" s="34"/>
      <c r="C3651" s="31"/>
      <c r="D3651" s="31"/>
      <c r="E3651" s="31"/>
      <c r="F3651" s="32"/>
      <c r="G3651" s="68"/>
      <c r="H3651" s="32"/>
      <c r="I3651" s="32"/>
      <c r="J3651" s="68"/>
      <c r="K3651" s="68"/>
      <c r="L3651" s="68"/>
      <c r="M3651" s="68"/>
      <c r="N3651" s="68"/>
      <c r="O3651" s="68"/>
      <c r="P3651" s="32"/>
      <c r="Q3651" s="33"/>
      <c r="R3651" s="68"/>
      <c r="S3651" s="31"/>
      <c r="T3651" s="31"/>
      <c r="U3651" s="31"/>
      <c r="V3651" s="30"/>
      <c r="W3651" s="30"/>
    </row>
    <row r="3652" spans="1:23" hidden="1" x14ac:dyDescent="0.35">
      <c r="A3652" t="str">
        <f t="shared" si="57"/>
        <v/>
      </c>
      <c r="B3652" s="28"/>
      <c r="C3652" s="25"/>
      <c r="D3652" s="25"/>
      <c r="E3652" s="25"/>
      <c r="F3652" s="26"/>
      <c r="G3652" s="67"/>
      <c r="H3652" s="26"/>
      <c r="I3652" s="26"/>
      <c r="J3652" s="67"/>
      <c r="K3652" s="67"/>
      <c r="L3652" s="67"/>
      <c r="M3652" s="67"/>
      <c r="N3652" s="67"/>
      <c r="O3652" s="67"/>
      <c r="P3652" s="26"/>
      <c r="Q3652" s="27"/>
      <c r="R3652" s="67"/>
      <c r="S3652" s="25"/>
      <c r="T3652" s="25"/>
      <c r="U3652" s="25"/>
      <c r="V3652" s="24"/>
      <c r="W3652" s="24"/>
    </row>
    <row r="3653" spans="1:23" hidden="1" x14ac:dyDescent="0.35">
      <c r="A3653" t="str">
        <f t="shared" si="57"/>
        <v/>
      </c>
      <c r="B3653" s="34"/>
      <c r="C3653" s="31"/>
      <c r="D3653" s="31"/>
      <c r="E3653" s="31"/>
      <c r="F3653" s="32"/>
      <c r="G3653" s="68"/>
      <c r="H3653" s="32"/>
      <c r="I3653" s="32"/>
      <c r="J3653" s="68"/>
      <c r="K3653" s="68"/>
      <c r="L3653" s="68"/>
      <c r="M3653" s="68"/>
      <c r="N3653" s="68"/>
      <c r="O3653" s="68"/>
      <c r="P3653" s="32"/>
      <c r="Q3653" s="33"/>
      <c r="R3653" s="68"/>
      <c r="S3653" s="31"/>
      <c r="T3653" s="31"/>
      <c r="U3653" s="31"/>
      <c r="V3653" s="30"/>
      <c r="W3653" s="30"/>
    </row>
    <row r="3654" spans="1:23" hidden="1" x14ac:dyDescent="0.35">
      <c r="A3654" t="str">
        <f t="shared" si="57"/>
        <v/>
      </c>
      <c r="B3654" s="28"/>
      <c r="C3654" s="25"/>
      <c r="D3654" s="25"/>
      <c r="E3654" s="25"/>
      <c r="F3654" s="26"/>
      <c r="G3654" s="67"/>
      <c r="H3654" s="26"/>
      <c r="I3654" s="26"/>
      <c r="J3654" s="67"/>
      <c r="K3654" s="67"/>
      <c r="L3654" s="67"/>
      <c r="M3654" s="67"/>
      <c r="N3654" s="67"/>
      <c r="O3654" s="67"/>
      <c r="P3654" s="26"/>
      <c r="Q3654" s="27"/>
      <c r="R3654" s="67"/>
      <c r="S3654" s="25"/>
      <c r="T3654" s="25"/>
      <c r="U3654" s="25"/>
      <c r="V3654" s="24"/>
      <c r="W3654" s="24"/>
    </row>
    <row r="3655" spans="1:23" hidden="1" x14ac:dyDescent="0.35">
      <c r="A3655" t="str">
        <f t="shared" si="57"/>
        <v/>
      </c>
      <c r="B3655" s="34"/>
      <c r="C3655" s="31"/>
      <c r="D3655" s="31"/>
      <c r="E3655" s="31"/>
      <c r="F3655" s="32"/>
      <c r="G3655" s="68"/>
      <c r="H3655" s="32"/>
      <c r="I3655" s="32"/>
      <c r="J3655" s="68"/>
      <c r="K3655" s="68"/>
      <c r="L3655" s="68"/>
      <c r="M3655" s="68"/>
      <c r="N3655" s="68"/>
      <c r="O3655" s="68"/>
      <c r="P3655" s="32"/>
      <c r="Q3655" s="33"/>
      <c r="R3655" s="68"/>
      <c r="S3655" s="31"/>
      <c r="T3655" s="31"/>
      <c r="U3655" s="31"/>
      <c r="V3655" s="30"/>
      <c r="W3655" s="30"/>
    </row>
    <row r="3656" spans="1:23" hidden="1" x14ac:dyDescent="0.35">
      <c r="A3656" t="str">
        <f t="shared" si="57"/>
        <v/>
      </c>
      <c r="B3656" s="28"/>
      <c r="C3656" s="25"/>
      <c r="D3656" s="25"/>
      <c r="E3656" s="25"/>
      <c r="F3656" s="26"/>
      <c r="G3656" s="67"/>
      <c r="H3656" s="26"/>
      <c r="I3656" s="26"/>
      <c r="J3656" s="67"/>
      <c r="K3656" s="67"/>
      <c r="L3656" s="67"/>
      <c r="M3656" s="67"/>
      <c r="N3656" s="67"/>
      <c r="O3656" s="67"/>
      <c r="P3656" s="26"/>
      <c r="Q3656" s="27"/>
      <c r="R3656" s="67"/>
      <c r="S3656" s="25"/>
      <c r="T3656" s="25"/>
      <c r="U3656" s="25"/>
      <c r="V3656" s="24"/>
      <c r="W3656" s="24"/>
    </row>
    <row r="3657" spans="1:23" hidden="1" x14ac:dyDescent="0.35">
      <c r="A3657" t="str">
        <f t="shared" si="57"/>
        <v/>
      </c>
      <c r="B3657" s="34"/>
      <c r="C3657" s="31"/>
      <c r="D3657" s="31"/>
      <c r="E3657" s="31"/>
      <c r="F3657" s="32"/>
      <c r="G3657" s="68"/>
      <c r="H3657" s="32"/>
      <c r="I3657" s="32"/>
      <c r="J3657" s="68"/>
      <c r="K3657" s="68"/>
      <c r="L3657" s="68"/>
      <c r="M3657" s="68"/>
      <c r="N3657" s="68"/>
      <c r="O3657" s="68"/>
      <c r="P3657" s="32"/>
      <c r="Q3657" s="33"/>
      <c r="R3657" s="68"/>
      <c r="S3657" s="31"/>
      <c r="T3657" s="31"/>
      <c r="U3657" s="31"/>
      <c r="V3657" s="30"/>
      <c r="W3657" s="30"/>
    </row>
    <row r="3658" spans="1:23" hidden="1" x14ac:dyDescent="0.35">
      <c r="A3658" t="str">
        <f t="shared" si="57"/>
        <v/>
      </c>
      <c r="B3658" s="28"/>
      <c r="C3658" s="25"/>
      <c r="D3658" s="25"/>
      <c r="E3658" s="25"/>
      <c r="F3658" s="26"/>
      <c r="G3658" s="67"/>
      <c r="H3658" s="26"/>
      <c r="I3658" s="26"/>
      <c r="J3658" s="67"/>
      <c r="K3658" s="67"/>
      <c r="L3658" s="67"/>
      <c r="M3658" s="67"/>
      <c r="N3658" s="67"/>
      <c r="O3658" s="67"/>
      <c r="P3658" s="26"/>
      <c r="Q3658" s="27"/>
      <c r="R3658" s="67"/>
      <c r="S3658" s="25"/>
      <c r="T3658" s="25"/>
      <c r="U3658" s="25"/>
      <c r="V3658" s="24"/>
      <c r="W3658" s="24"/>
    </row>
    <row r="3659" spans="1:23" hidden="1" x14ac:dyDescent="0.35">
      <c r="A3659" t="str">
        <f t="shared" si="57"/>
        <v/>
      </c>
      <c r="B3659" s="34"/>
      <c r="C3659" s="31"/>
      <c r="D3659" s="31"/>
      <c r="E3659" s="31"/>
      <c r="F3659" s="32"/>
      <c r="G3659" s="68"/>
      <c r="H3659" s="32"/>
      <c r="I3659" s="32"/>
      <c r="J3659" s="68"/>
      <c r="K3659" s="68"/>
      <c r="L3659" s="68"/>
      <c r="M3659" s="68"/>
      <c r="N3659" s="68"/>
      <c r="O3659" s="68"/>
      <c r="P3659" s="32"/>
      <c r="Q3659" s="33"/>
      <c r="R3659" s="68"/>
      <c r="S3659" s="31"/>
      <c r="T3659" s="31"/>
      <c r="U3659" s="31"/>
      <c r="V3659" s="30"/>
      <c r="W3659" s="30"/>
    </row>
    <row r="3660" spans="1:23" hidden="1" x14ac:dyDescent="0.35">
      <c r="A3660" t="str">
        <f t="shared" si="57"/>
        <v/>
      </c>
      <c r="B3660" s="28"/>
      <c r="C3660" s="25"/>
      <c r="D3660" s="25"/>
      <c r="E3660" s="25"/>
      <c r="F3660" s="26"/>
      <c r="G3660" s="67"/>
      <c r="H3660" s="26"/>
      <c r="I3660" s="26"/>
      <c r="J3660" s="67"/>
      <c r="K3660" s="67"/>
      <c r="L3660" s="67"/>
      <c r="M3660" s="67"/>
      <c r="N3660" s="67"/>
      <c r="O3660" s="67"/>
      <c r="P3660" s="26"/>
      <c r="Q3660" s="27"/>
      <c r="R3660" s="67"/>
      <c r="S3660" s="25"/>
      <c r="T3660" s="25"/>
      <c r="U3660" s="25"/>
      <c r="V3660" s="24"/>
      <c r="W3660" s="24"/>
    </row>
    <row r="3661" spans="1:23" hidden="1" x14ac:dyDescent="0.35">
      <c r="A3661" t="str">
        <f t="shared" si="57"/>
        <v/>
      </c>
      <c r="B3661" s="34"/>
      <c r="C3661" s="31"/>
      <c r="D3661" s="31"/>
      <c r="E3661" s="31"/>
      <c r="F3661" s="32"/>
      <c r="G3661" s="68"/>
      <c r="H3661" s="32"/>
      <c r="I3661" s="32"/>
      <c r="J3661" s="68"/>
      <c r="K3661" s="68"/>
      <c r="L3661" s="68"/>
      <c r="M3661" s="68"/>
      <c r="N3661" s="68"/>
      <c r="O3661" s="68"/>
      <c r="P3661" s="32"/>
      <c r="Q3661" s="33"/>
      <c r="R3661" s="68"/>
      <c r="S3661" s="31"/>
      <c r="T3661" s="31"/>
      <c r="U3661" s="31"/>
      <c r="V3661" s="30"/>
      <c r="W3661" s="30"/>
    </row>
    <row r="3662" spans="1:23" hidden="1" x14ac:dyDescent="0.35">
      <c r="A3662" t="str">
        <f t="shared" si="57"/>
        <v/>
      </c>
      <c r="B3662" s="28"/>
      <c r="C3662" s="25"/>
      <c r="D3662" s="25"/>
      <c r="E3662" s="25"/>
      <c r="F3662" s="26"/>
      <c r="G3662" s="67"/>
      <c r="H3662" s="26"/>
      <c r="I3662" s="26"/>
      <c r="J3662" s="67"/>
      <c r="K3662" s="67"/>
      <c r="L3662" s="67"/>
      <c r="M3662" s="67"/>
      <c r="N3662" s="67"/>
      <c r="O3662" s="67"/>
      <c r="P3662" s="26"/>
      <c r="Q3662" s="27"/>
      <c r="R3662" s="67"/>
      <c r="S3662" s="25"/>
      <c r="T3662" s="25"/>
      <c r="U3662" s="25"/>
      <c r="V3662" s="24"/>
      <c r="W3662" s="24"/>
    </row>
    <row r="3663" spans="1:23" hidden="1" x14ac:dyDescent="0.35">
      <c r="A3663" t="str">
        <f t="shared" si="57"/>
        <v/>
      </c>
      <c r="B3663" s="34"/>
      <c r="C3663" s="31"/>
      <c r="D3663" s="31"/>
      <c r="E3663" s="31"/>
      <c r="F3663" s="32"/>
      <c r="G3663" s="68"/>
      <c r="H3663" s="32"/>
      <c r="I3663" s="32"/>
      <c r="J3663" s="68"/>
      <c r="K3663" s="68"/>
      <c r="L3663" s="68"/>
      <c r="M3663" s="68"/>
      <c r="N3663" s="68"/>
      <c r="O3663" s="68"/>
      <c r="P3663" s="32"/>
      <c r="Q3663" s="33"/>
      <c r="R3663" s="68"/>
      <c r="S3663" s="31"/>
      <c r="T3663" s="31"/>
      <c r="U3663" s="31"/>
      <c r="V3663" s="30"/>
      <c r="W3663" s="30"/>
    </row>
    <row r="3664" spans="1:23" hidden="1" x14ac:dyDescent="0.35">
      <c r="A3664" t="str">
        <f t="shared" si="57"/>
        <v/>
      </c>
      <c r="B3664" s="28"/>
      <c r="C3664" s="25"/>
      <c r="D3664" s="25"/>
      <c r="E3664" s="25"/>
      <c r="F3664" s="26"/>
      <c r="G3664" s="67"/>
      <c r="H3664" s="26"/>
      <c r="I3664" s="26"/>
      <c r="J3664" s="67"/>
      <c r="K3664" s="67"/>
      <c r="L3664" s="67"/>
      <c r="M3664" s="67"/>
      <c r="N3664" s="67"/>
      <c r="O3664" s="67"/>
      <c r="P3664" s="26"/>
      <c r="Q3664" s="27"/>
      <c r="R3664" s="67"/>
      <c r="S3664" s="25"/>
      <c r="T3664" s="25"/>
      <c r="U3664" s="25"/>
      <c r="V3664" s="24"/>
      <c r="W3664" s="24"/>
    </row>
    <row r="3665" spans="1:23" hidden="1" x14ac:dyDescent="0.35">
      <c r="A3665" t="str">
        <f t="shared" si="57"/>
        <v/>
      </c>
      <c r="B3665" s="34"/>
      <c r="C3665" s="31"/>
      <c r="D3665" s="31"/>
      <c r="E3665" s="31"/>
      <c r="F3665" s="32"/>
      <c r="G3665" s="68"/>
      <c r="H3665" s="32"/>
      <c r="I3665" s="32"/>
      <c r="J3665" s="68"/>
      <c r="K3665" s="68"/>
      <c r="L3665" s="68"/>
      <c r="M3665" s="68"/>
      <c r="N3665" s="68"/>
      <c r="O3665" s="68"/>
      <c r="P3665" s="32"/>
      <c r="Q3665" s="33"/>
      <c r="R3665" s="68"/>
      <c r="S3665" s="31"/>
      <c r="T3665" s="31"/>
      <c r="U3665" s="31"/>
      <c r="V3665" s="30"/>
      <c r="W3665" s="30"/>
    </row>
    <row r="3666" spans="1:23" hidden="1" x14ac:dyDescent="0.35">
      <c r="A3666" t="str">
        <f t="shared" si="57"/>
        <v/>
      </c>
      <c r="B3666" s="28"/>
      <c r="C3666" s="25"/>
      <c r="D3666" s="25"/>
      <c r="E3666" s="25"/>
      <c r="F3666" s="26"/>
      <c r="G3666" s="67"/>
      <c r="H3666" s="26"/>
      <c r="I3666" s="26"/>
      <c r="J3666" s="67"/>
      <c r="K3666" s="67"/>
      <c r="L3666" s="67"/>
      <c r="M3666" s="67"/>
      <c r="N3666" s="67"/>
      <c r="O3666" s="67"/>
      <c r="P3666" s="26"/>
      <c r="Q3666" s="27"/>
      <c r="R3666" s="67"/>
      <c r="S3666" s="25"/>
      <c r="T3666" s="25"/>
      <c r="U3666" s="25"/>
      <c r="V3666" s="24"/>
      <c r="W3666" s="24"/>
    </row>
    <row r="3667" spans="1:23" hidden="1" x14ac:dyDescent="0.35">
      <c r="A3667" t="str">
        <f t="shared" si="57"/>
        <v/>
      </c>
      <c r="B3667" s="34"/>
      <c r="C3667" s="31"/>
      <c r="D3667" s="31"/>
      <c r="E3667" s="31"/>
      <c r="F3667" s="32"/>
      <c r="G3667" s="68"/>
      <c r="H3667" s="32"/>
      <c r="I3667" s="32"/>
      <c r="J3667" s="68"/>
      <c r="K3667" s="68"/>
      <c r="L3667" s="68"/>
      <c r="M3667" s="68"/>
      <c r="N3667" s="68"/>
      <c r="O3667" s="68"/>
      <c r="P3667" s="32"/>
      <c r="Q3667" s="33"/>
      <c r="R3667" s="68"/>
      <c r="S3667" s="31"/>
      <c r="T3667" s="31"/>
      <c r="U3667" s="31"/>
      <c r="V3667" s="30"/>
      <c r="W3667" s="30"/>
    </row>
    <row r="3668" spans="1:23" hidden="1" x14ac:dyDescent="0.35">
      <c r="A3668" t="str">
        <f t="shared" si="57"/>
        <v/>
      </c>
      <c r="B3668" s="28"/>
      <c r="C3668" s="25"/>
      <c r="D3668" s="25"/>
      <c r="E3668" s="25"/>
      <c r="F3668" s="26"/>
      <c r="G3668" s="67"/>
      <c r="H3668" s="26"/>
      <c r="I3668" s="26"/>
      <c r="J3668" s="67"/>
      <c r="K3668" s="67"/>
      <c r="L3668" s="67"/>
      <c r="M3668" s="67"/>
      <c r="N3668" s="67"/>
      <c r="O3668" s="67"/>
      <c r="P3668" s="26"/>
      <c r="Q3668" s="27"/>
      <c r="R3668" s="67"/>
      <c r="S3668" s="25"/>
      <c r="T3668" s="25"/>
      <c r="U3668" s="25"/>
      <c r="V3668" s="24"/>
      <c r="W3668" s="24"/>
    </row>
    <row r="3669" spans="1:23" hidden="1" x14ac:dyDescent="0.35">
      <c r="A3669" t="str">
        <f t="shared" si="57"/>
        <v/>
      </c>
      <c r="B3669" s="34"/>
      <c r="C3669" s="31"/>
      <c r="D3669" s="31"/>
      <c r="E3669" s="31"/>
      <c r="F3669" s="32"/>
      <c r="G3669" s="68"/>
      <c r="H3669" s="32"/>
      <c r="I3669" s="32"/>
      <c r="J3669" s="68"/>
      <c r="K3669" s="68"/>
      <c r="L3669" s="68"/>
      <c r="M3669" s="68"/>
      <c r="N3669" s="68"/>
      <c r="O3669" s="68"/>
      <c r="P3669" s="32"/>
      <c r="Q3669" s="33"/>
      <c r="R3669" s="68"/>
      <c r="S3669" s="31"/>
      <c r="T3669" s="31"/>
      <c r="U3669" s="31"/>
      <c r="V3669" s="30"/>
      <c r="W3669" s="30"/>
    </row>
    <row r="3670" spans="1:23" hidden="1" x14ac:dyDescent="0.35">
      <c r="A3670" t="str">
        <f t="shared" si="57"/>
        <v/>
      </c>
      <c r="B3670" s="28"/>
      <c r="C3670" s="25"/>
      <c r="D3670" s="25"/>
      <c r="E3670" s="25"/>
      <c r="F3670" s="26"/>
      <c r="G3670" s="67"/>
      <c r="H3670" s="26"/>
      <c r="I3670" s="26"/>
      <c r="J3670" s="67"/>
      <c r="K3670" s="67"/>
      <c r="L3670" s="67"/>
      <c r="M3670" s="67"/>
      <c r="N3670" s="67"/>
      <c r="O3670" s="67"/>
      <c r="P3670" s="26"/>
      <c r="Q3670" s="27"/>
      <c r="R3670" s="67"/>
      <c r="S3670" s="25"/>
      <c r="T3670" s="25"/>
      <c r="U3670" s="25"/>
      <c r="V3670" s="24"/>
      <c r="W3670" s="24"/>
    </row>
    <row r="3671" spans="1:23" hidden="1" x14ac:dyDescent="0.35">
      <c r="A3671" t="str">
        <f t="shared" si="57"/>
        <v/>
      </c>
      <c r="B3671" s="34"/>
      <c r="C3671" s="31"/>
      <c r="D3671" s="31"/>
      <c r="E3671" s="31"/>
      <c r="F3671" s="32"/>
      <c r="G3671" s="68"/>
      <c r="H3671" s="32"/>
      <c r="I3671" s="32"/>
      <c r="J3671" s="68"/>
      <c r="K3671" s="68"/>
      <c r="L3671" s="68"/>
      <c r="M3671" s="68"/>
      <c r="N3671" s="68"/>
      <c r="O3671" s="68"/>
      <c r="P3671" s="32"/>
      <c r="Q3671" s="33"/>
      <c r="R3671" s="68"/>
      <c r="S3671" s="31"/>
      <c r="T3671" s="31"/>
      <c r="U3671" s="31"/>
      <c r="V3671" s="30"/>
      <c r="W3671" s="30"/>
    </row>
    <row r="3672" spans="1:23" hidden="1" x14ac:dyDescent="0.35">
      <c r="A3672" t="str">
        <f t="shared" si="57"/>
        <v/>
      </c>
      <c r="B3672" s="28"/>
      <c r="C3672" s="25"/>
      <c r="D3672" s="25"/>
      <c r="E3672" s="25"/>
      <c r="F3672" s="26"/>
      <c r="G3672" s="67"/>
      <c r="H3672" s="26"/>
      <c r="I3672" s="26"/>
      <c r="J3672" s="67"/>
      <c r="K3672" s="67"/>
      <c r="L3672" s="67"/>
      <c r="M3672" s="67"/>
      <c r="N3672" s="67"/>
      <c r="O3672" s="67"/>
      <c r="P3672" s="26"/>
      <c r="Q3672" s="27"/>
      <c r="R3672" s="67"/>
      <c r="S3672" s="25"/>
      <c r="T3672" s="25"/>
      <c r="U3672" s="25"/>
      <c r="V3672" s="24"/>
      <c r="W3672" s="24"/>
    </row>
    <row r="3673" spans="1:23" hidden="1" x14ac:dyDescent="0.35">
      <c r="A3673" t="str">
        <f t="shared" si="57"/>
        <v/>
      </c>
      <c r="B3673" s="34"/>
      <c r="C3673" s="31"/>
      <c r="D3673" s="31"/>
      <c r="E3673" s="31"/>
      <c r="F3673" s="32"/>
      <c r="G3673" s="68"/>
      <c r="H3673" s="32"/>
      <c r="I3673" s="32"/>
      <c r="J3673" s="68"/>
      <c r="K3673" s="68"/>
      <c r="L3673" s="68"/>
      <c r="M3673" s="68"/>
      <c r="N3673" s="68"/>
      <c r="O3673" s="68"/>
      <c r="P3673" s="32"/>
      <c r="Q3673" s="33"/>
      <c r="R3673" s="68"/>
      <c r="S3673" s="31"/>
      <c r="T3673" s="31"/>
      <c r="U3673" s="31"/>
      <c r="V3673" s="30"/>
      <c r="W3673" s="30"/>
    </row>
    <row r="3674" spans="1:23" hidden="1" x14ac:dyDescent="0.35">
      <c r="A3674" t="str">
        <f t="shared" si="57"/>
        <v/>
      </c>
      <c r="B3674" s="28"/>
      <c r="C3674" s="25"/>
      <c r="D3674" s="25"/>
      <c r="E3674" s="25"/>
      <c r="F3674" s="26"/>
      <c r="G3674" s="67"/>
      <c r="H3674" s="26"/>
      <c r="I3674" s="26"/>
      <c r="J3674" s="67"/>
      <c r="K3674" s="67"/>
      <c r="L3674" s="67"/>
      <c r="M3674" s="67"/>
      <c r="N3674" s="67"/>
      <c r="O3674" s="67"/>
      <c r="P3674" s="26"/>
      <c r="Q3674" s="27"/>
      <c r="R3674" s="67"/>
      <c r="S3674" s="25"/>
      <c r="T3674" s="25"/>
      <c r="U3674" s="25"/>
      <c r="V3674" s="24"/>
      <c r="W3674" s="24"/>
    </row>
    <row r="3675" spans="1:23" hidden="1" x14ac:dyDescent="0.35">
      <c r="A3675" t="str">
        <f t="shared" si="57"/>
        <v/>
      </c>
      <c r="B3675" s="34"/>
      <c r="C3675" s="31"/>
      <c r="D3675" s="31"/>
      <c r="E3675" s="31"/>
      <c r="F3675" s="32"/>
      <c r="G3675" s="68"/>
      <c r="H3675" s="32"/>
      <c r="I3675" s="32"/>
      <c r="J3675" s="68"/>
      <c r="K3675" s="68"/>
      <c r="L3675" s="68"/>
      <c r="M3675" s="68"/>
      <c r="N3675" s="68"/>
      <c r="O3675" s="68"/>
      <c r="P3675" s="32"/>
      <c r="Q3675" s="33"/>
      <c r="R3675" s="68"/>
      <c r="S3675" s="31"/>
      <c r="T3675" s="31"/>
      <c r="U3675" s="31"/>
      <c r="V3675" s="30"/>
      <c r="W3675" s="30"/>
    </row>
    <row r="3676" spans="1:23" hidden="1" x14ac:dyDescent="0.35">
      <c r="A3676" t="str">
        <f t="shared" si="57"/>
        <v/>
      </c>
      <c r="B3676" s="28"/>
      <c r="C3676" s="25"/>
      <c r="D3676" s="25"/>
      <c r="E3676" s="25"/>
      <c r="F3676" s="26"/>
      <c r="G3676" s="67"/>
      <c r="H3676" s="26"/>
      <c r="I3676" s="26"/>
      <c r="J3676" s="67"/>
      <c r="K3676" s="67"/>
      <c r="L3676" s="67"/>
      <c r="M3676" s="67"/>
      <c r="N3676" s="67"/>
      <c r="O3676" s="67"/>
      <c r="P3676" s="26"/>
      <c r="Q3676" s="27"/>
      <c r="R3676" s="67"/>
      <c r="S3676" s="25"/>
      <c r="T3676" s="25"/>
      <c r="U3676" s="25"/>
      <c r="V3676" s="24"/>
      <c r="W3676" s="24"/>
    </row>
    <row r="3677" spans="1:23" hidden="1" x14ac:dyDescent="0.35">
      <c r="A3677" t="str">
        <f t="shared" si="57"/>
        <v/>
      </c>
      <c r="B3677" s="34"/>
      <c r="C3677" s="31"/>
      <c r="D3677" s="31"/>
      <c r="E3677" s="31"/>
      <c r="F3677" s="32"/>
      <c r="G3677" s="68"/>
      <c r="H3677" s="32"/>
      <c r="I3677" s="32"/>
      <c r="J3677" s="68"/>
      <c r="K3677" s="68"/>
      <c r="L3677" s="68"/>
      <c r="M3677" s="68"/>
      <c r="N3677" s="68"/>
      <c r="O3677" s="68"/>
      <c r="P3677" s="32"/>
      <c r="Q3677" s="33"/>
      <c r="R3677" s="68"/>
      <c r="S3677" s="31"/>
      <c r="T3677" s="31"/>
      <c r="U3677" s="31"/>
      <c r="V3677" s="30"/>
      <c r="W3677" s="30"/>
    </row>
    <row r="3678" spans="1:23" hidden="1" x14ac:dyDescent="0.35">
      <c r="A3678" t="str">
        <f t="shared" si="57"/>
        <v/>
      </c>
      <c r="B3678" s="28"/>
      <c r="C3678" s="25"/>
      <c r="D3678" s="25"/>
      <c r="E3678" s="25"/>
      <c r="F3678" s="26"/>
      <c r="G3678" s="67"/>
      <c r="H3678" s="26"/>
      <c r="I3678" s="26"/>
      <c r="J3678" s="67"/>
      <c r="K3678" s="67"/>
      <c r="L3678" s="67"/>
      <c r="M3678" s="67"/>
      <c r="N3678" s="67"/>
      <c r="O3678" s="67"/>
      <c r="P3678" s="26"/>
      <c r="Q3678" s="27"/>
      <c r="R3678" s="67"/>
      <c r="S3678" s="25"/>
      <c r="T3678" s="25"/>
      <c r="U3678" s="25"/>
      <c r="V3678" s="24"/>
      <c r="W3678" s="24"/>
    </row>
    <row r="3679" spans="1:23" hidden="1" x14ac:dyDescent="0.35">
      <c r="A3679" t="str">
        <f t="shared" si="57"/>
        <v/>
      </c>
      <c r="B3679" s="34"/>
      <c r="C3679" s="31"/>
      <c r="D3679" s="31"/>
      <c r="E3679" s="31"/>
      <c r="F3679" s="32"/>
      <c r="G3679" s="68"/>
      <c r="H3679" s="32"/>
      <c r="I3679" s="32"/>
      <c r="J3679" s="68"/>
      <c r="K3679" s="68"/>
      <c r="L3679" s="68"/>
      <c r="M3679" s="68"/>
      <c r="N3679" s="68"/>
      <c r="O3679" s="68"/>
      <c r="P3679" s="32"/>
      <c r="Q3679" s="33"/>
      <c r="R3679" s="68"/>
      <c r="S3679" s="31"/>
      <c r="T3679" s="31"/>
      <c r="U3679" s="31"/>
      <c r="V3679" s="30"/>
      <c r="W3679" s="30"/>
    </row>
    <row r="3680" spans="1:23" hidden="1" x14ac:dyDescent="0.35">
      <c r="A3680" t="str">
        <f t="shared" si="57"/>
        <v/>
      </c>
      <c r="B3680" s="28"/>
      <c r="C3680" s="25"/>
      <c r="D3680" s="25"/>
      <c r="E3680" s="25"/>
      <c r="F3680" s="26"/>
      <c r="G3680" s="67"/>
      <c r="H3680" s="26"/>
      <c r="I3680" s="26"/>
      <c r="J3680" s="67"/>
      <c r="K3680" s="67"/>
      <c r="L3680" s="67"/>
      <c r="M3680" s="67"/>
      <c r="N3680" s="67"/>
      <c r="O3680" s="67"/>
      <c r="P3680" s="26"/>
      <c r="Q3680" s="27"/>
      <c r="R3680" s="67"/>
      <c r="S3680" s="25"/>
      <c r="T3680" s="25"/>
      <c r="U3680" s="25"/>
      <c r="V3680" s="24"/>
      <c r="W3680" s="24"/>
    </row>
    <row r="3681" spans="1:23" hidden="1" x14ac:dyDescent="0.35">
      <c r="A3681" t="str">
        <f t="shared" si="57"/>
        <v/>
      </c>
      <c r="B3681" s="34"/>
      <c r="C3681" s="31"/>
      <c r="D3681" s="31"/>
      <c r="E3681" s="31"/>
      <c r="F3681" s="32"/>
      <c r="G3681" s="68"/>
      <c r="H3681" s="32"/>
      <c r="I3681" s="32"/>
      <c r="J3681" s="68"/>
      <c r="K3681" s="68"/>
      <c r="L3681" s="68"/>
      <c r="M3681" s="68"/>
      <c r="N3681" s="68"/>
      <c r="O3681" s="68"/>
      <c r="P3681" s="32"/>
      <c r="Q3681" s="33"/>
      <c r="R3681" s="68"/>
      <c r="S3681" s="31"/>
      <c r="T3681" s="31"/>
      <c r="U3681" s="31"/>
      <c r="V3681" s="30"/>
      <c r="W3681" s="30"/>
    </row>
    <row r="3682" spans="1:23" hidden="1" x14ac:dyDescent="0.35">
      <c r="A3682" t="str">
        <f t="shared" si="57"/>
        <v/>
      </c>
      <c r="B3682" s="28"/>
      <c r="C3682" s="25"/>
      <c r="D3682" s="25"/>
      <c r="E3682" s="25"/>
      <c r="F3682" s="26"/>
      <c r="G3682" s="67"/>
      <c r="H3682" s="26"/>
      <c r="I3682" s="26"/>
      <c r="J3682" s="67"/>
      <c r="K3682" s="67"/>
      <c r="L3682" s="67"/>
      <c r="M3682" s="67"/>
      <c r="N3682" s="67"/>
      <c r="O3682" s="67"/>
      <c r="P3682" s="26"/>
      <c r="Q3682" s="27"/>
      <c r="R3682" s="67"/>
      <c r="S3682" s="25"/>
      <c r="T3682" s="25"/>
      <c r="U3682" s="25"/>
      <c r="V3682" s="24"/>
      <c r="W3682" s="24"/>
    </row>
    <row r="3683" spans="1:23" hidden="1" x14ac:dyDescent="0.35">
      <c r="A3683" t="str">
        <f t="shared" si="57"/>
        <v/>
      </c>
      <c r="B3683" s="34"/>
      <c r="C3683" s="31"/>
      <c r="D3683" s="31"/>
      <c r="E3683" s="31"/>
      <c r="F3683" s="32"/>
      <c r="G3683" s="68"/>
      <c r="H3683" s="32"/>
      <c r="I3683" s="32"/>
      <c r="J3683" s="68"/>
      <c r="K3683" s="68"/>
      <c r="L3683" s="68"/>
      <c r="M3683" s="68"/>
      <c r="N3683" s="68"/>
      <c r="O3683" s="68"/>
      <c r="P3683" s="32"/>
      <c r="Q3683" s="33"/>
      <c r="R3683" s="68"/>
      <c r="S3683" s="31"/>
      <c r="T3683" s="31"/>
      <c r="U3683" s="31"/>
      <c r="V3683" s="30"/>
      <c r="W3683" s="30"/>
    </row>
    <row r="3684" spans="1:23" hidden="1" x14ac:dyDescent="0.35">
      <c r="A3684" t="str">
        <f t="shared" si="57"/>
        <v/>
      </c>
      <c r="B3684" s="28"/>
      <c r="C3684" s="25"/>
      <c r="D3684" s="25"/>
      <c r="E3684" s="25"/>
      <c r="F3684" s="26"/>
      <c r="G3684" s="67"/>
      <c r="H3684" s="26"/>
      <c r="I3684" s="26"/>
      <c r="J3684" s="67"/>
      <c r="K3684" s="67"/>
      <c r="L3684" s="67"/>
      <c r="M3684" s="67"/>
      <c r="N3684" s="67"/>
      <c r="O3684" s="67"/>
      <c r="P3684" s="26"/>
      <c r="Q3684" s="27"/>
      <c r="R3684" s="67"/>
      <c r="S3684" s="25"/>
      <c r="T3684" s="25"/>
      <c r="U3684" s="25"/>
      <c r="V3684" s="24"/>
      <c r="W3684" s="24"/>
    </row>
    <row r="3685" spans="1:23" hidden="1" x14ac:dyDescent="0.35">
      <c r="A3685" t="str">
        <f t="shared" si="57"/>
        <v/>
      </c>
      <c r="B3685" s="34"/>
      <c r="C3685" s="31"/>
      <c r="D3685" s="31"/>
      <c r="E3685" s="31"/>
      <c r="F3685" s="32"/>
      <c r="G3685" s="68"/>
      <c r="H3685" s="32"/>
      <c r="I3685" s="32"/>
      <c r="J3685" s="68"/>
      <c r="K3685" s="68"/>
      <c r="L3685" s="68"/>
      <c r="M3685" s="68"/>
      <c r="N3685" s="68"/>
      <c r="O3685" s="68"/>
      <c r="P3685" s="32"/>
      <c r="Q3685" s="33"/>
      <c r="R3685" s="68"/>
      <c r="S3685" s="31"/>
      <c r="T3685" s="31"/>
      <c r="U3685" s="31"/>
      <c r="V3685" s="30"/>
      <c r="W3685" s="30"/>
    </row>
    <row r="3686" spans="1:23" hidden="1" x14ac:dyDescent="0.35">
      <c r="A3686" t="str">
        <f t="shared" si="57"/>
        <v/>
      </c>
      <c r="B3686" s="28"/>
      <c r="C3686" s="25"/>
      <c r="D3686" s="25"/>
      <c r="E3686" s="25"/>
      <c r="F3686" s="26"/>
      <c r="G3686" s="67"/>
      <c r="H3686" s="26"/>
      <c r="I3686" s="26"/>
      <c r="J3686" s="67"/>
      <c r="K3686" s="67"/>
      <c r="L3686" s="67"/>
      <c r="M3686" s="67"/>
      <c r="N3686" s="67"/>
      <c r="O3686" s="67"/>
      <c r="P3686" s="26"/>
      <c r="Q3686" s="27"/>
      <c r="R3686" s="67"/>
      <c r="S3686" s="25"/>
      <c r="T3686" s="25"/>
      <c r="U3686" s="25"/>
      <c r="V3686" s="24"/>
      <c r="W3686" s="24"/>
    </row>
    <row r="3687" spans="1:23" hidden="1" x14ac:dyDescent="0.35">
      <c r="A3687" t="str">
        <f t="shared" si="57"/>
        <v/>
      </c>
      <c r="B3687" s="34"/>
      <c r="C3687" s="31"/>
      <c r="D3687" s="31"/>
      <c r="E3687" s="31"/>
      <c r="F3687" s="32"/>
      <c r="G3687" s="68"/>
      <c r="H3687" s="32"/>
      <c r="I3687" s="32"/>
      <c r="J3687" s="68"/>
      <c r="K3687" s="68"/>
      <c r="L3687" s="68"/>
      <c r="M3687" s="68"/>
      <c r="N3687" s="68"/>
      <c r="O3687" s="68"/>
      <c r="P3687" s="32"/>
      <c r="Q3687" s="33"/>
      <c r="R3687" s="68"/>
      <c r="S3687" s="31"/>
      <c r="T3687" s="31"/>
      <c r="U3687" s="31"/>
      <c r="V3687" s="30"/>
      <c r="W3687" s="30"/>
    </row>
    <row r="3688" spans="1:23" hidden="1" x14ac:dyDescent="0.35">
      <c r="A3688" t="str">
        <f t="shared" si="57"/>
        <v/>
      </c>
      <c r="B3688" s="28"/>
      <c r="C3688" s="25"/>
      <c r="D3688" s="25"/>
      <c r="E3688" s="25"/>
      <c r="F3688" s="26"/>
      <c r="G3688" s="67"/>
      <c r="H3688" s="26"/>
      <c r="I3688" s="26"/>
      <c r="J3688" s="67"/>
      <c r="K3688" s="67"/>
      <c r="L3688" s="67"/>
      <c r="M3688" s="67"/>
      <c r="N3688" s="67"/>
      <c r="O3688" s="67"/>
      <c r="P3688" s="26"/>
      <c r="Q3688" s="27"/>
      <c r="R3688" s="67"/>
      <c r="S3688" s="25"/>
      <c r="T3688" s="25"/>
      <c r="U3688" s="25"/>
      <c r="V3688" s="24"/>
      <c r="W3688" s="24"/>
    </row>
    <row r="3689" spans="1:23" hidden="1" x14ac:dyDescent="0.35">
      <c r="A3689" t="str">
        <f t="shared" si="57"/>
        <v/>
      </c>
      <c r="B3689" s="34"/>
      <c r="C3689" s="31"/>
      <c r="D3689" s="31"/>
      <c r="E3689" s="31"/>
      <c r="F3689" s="32"/>
      <c r="G3689" s="68"/>
      <c r="H3689" s="32"/>
      <c r="I3689" s="32"/>
      <c r="J3689" s="68"/>
      <c r="K3689" s="68"/>
      <c r="L3689" s="68"/>
      <c r="M3689" s="68"/>
      <c r="N3689" s="68"/>
      <c r="O3689" s="68"/>
      <c r="P3689" s="32"/>
      <c r="Q3689" s="33"/>
      <c r="R3689" s="68"/>
      <c r="S3689" s="31"/>
      <c r="T3689" s="31"/>
      <c r="U3689" s="31"/>
      <c r="V3689" s="30"/>
      <c r="W3689" s="30"/>
    </row>
    <row r="3690" spans="1:23" hidden="1" x14ac:dyDescent="0.35">
      <c r="A3690" t="str">
        <f t="shared" si="57"/>
        <v/>
      </c>
      <c r="B3690" s="28"/>
      <c r="C3690" s="25"/>
      <c r="D3690" s="25"/>
      <c r="E3690" s="25"/>
      <c r="F3690" s="26"/>
      <c r="G3690" s="67"/>
      <c r="H3690" s="26"/>
      <c r="I3690" s="26"/>
      <c r="J3690" s="67"/>
      <c r="K3690" s="67"/>
      <c r="L3690" s="67"/>
      <c r="M3690" s="67"/>
      <c r="N3690" s="67"/>
      <c r="O3690" s="67"/>
      <c r="P3690" s="26"/>
      <c r="Q3690" s="27"/>
      <c r="R3690" s="67"/>
      <c r="S3690" s="25"/>
      <c r="T3690" s="25"/>
      <c r="U3690" s="25"/>
      <c r="V3690" s="24"/>
      <c r="W3690" s="24"/>
    </row>
    <row r="3691" spans="1:23" hidden="1" x14ac:dyDescent="0.35">
      <c r="A3691" t="str">
        <f t="shared" si="57"/>
        <v/>
      </c>
      <c r="B3691" s="34"/>
      <c r="C3691" s="31"/>
      <c r="D3691" s="31"/>
      <c r="E3691" s="31"/>
      <c r="F3691" s="32"/>
      <c r="G3691" s="68"/>
      <c r="H3691" s="32"/>
      <c r="I3691" s="32"/>
      <c r="J3691" s="68"/>
      <c r="K3691" s="68"/>
      <c r="L3691" s="68"/>
      <c r="M3691" s="68"/>
      <c r="N3691" s="68"/>
      <c r="O3691" s="68"/>
      <c r="P3691" s="32"/>
      <c r="Q3691" s="33"/>
      <c r="R3691" s="68"/>
      <c r="S3691" s="31"/>
      <c r="T3691" s="31"/>
      <c r="U3691" s="31"/>
      <c r="V3691" s="30"/>
      <c r="W3691" s="30"/>
    </row>
    <row r="3692" spans="1:23" hidden="1" x14ac:dyDescent="0.35">
      <c r="A3692" t="str">
        <f t="shared" si="57"/>
        <v/>
      </c>
      <c r="B3692" s="28"/>
      <c r="C3692" s="25"/>
      <c r="D3692" s="25"/>
      <c r="E3692" s="25"/>
      <c r="F3692" s="26"/>
      <c r="G3692" s="67"/>
      <c r="H3692" s="26"/>
      <c r="I3692" s="26"/>
      <c r="J3692" s="67"/>
      <c r="K3692" s="67"/>
      <c r="L3692" s="67"/>
      <c r="M3692" s="67"/>
      <c r="N3692" s="67"/>
      <c r="O3692" s="67"/>
      <c r="P3692" s="26"/>
      <c r="Q3692" s="27"/>
      <c r="R3692" s="67"/>
      <c r="S3692" s="25"/>
      <c r="T3692" s="25"/>
      <c r="U3692" s="25"/>
      <c r="V3692" s="24"/>
      <c r="W3692" s="24"/>
    </row>
    <row r="3693" spans="1:23" hidden="1" x14ac:dyDescent="0.35">
      <c r="A3693" t="str">
        <f t="shared" si="57"/>
        <v/>
      </c>
      <c r="B3693" s="34"/>
      <c r="C3693" s="31"/>
      <c r="D3693" s="31"/>
      <c r="E3693" s="31"/>
      <c r="F3693" s="32"/>
      <c r="G3693" s="68"/>
      <c r="H3693" s="32"/>
      <c r="I3693" s="32"/>
      <c r="J3693" s="68"/>
      <c r="K3693" s="68"/>
      <c r="L3693" s="68"/>
      <c r="M3693" s="68"/>
      <c r="N3693" s="68"/>
      <c r="O3693" s="68"/>
      <c r="P3693" s="32"/>
      <c r="Q3693" s="33"/>
      <c r="R3693" s="68"/>
      <c r="S3693" s="31"/>
      <c r="T3693" s="31"/>
      <c r="U3693" s="31"/>
      <c r="V3693" s="30"/>
      <c r="W3693" s="30"/>
    </row>
    <row r="3694" spans="1:23" hidden="1" x14ac:dyDescent="0.35">
      <c r="A3694" t="str">
        <f t="shared" si="57"/>
        <v/>
      </c>
      <c r="B3694" s="28"/>
      <c r="C3694" s="25"/>
      <c r="D3694" s="25"/>
      <c r="E3694" s="25"/>
      <c r="F3694" s="26"/>
      <c r="G3694" s="67"/>
      <c r="H3694" s="26"/>
      <c r="I3694" s="26"/>
      <c r="J3694" s="67"/>
      <c r="K3694" s="67"/>
      <c r="L3694" s="67"/>
      <c r="M3694" s="67"/>
      <c r="N3694" s="67"/>
      <c r="O3694" s="67"/>
      <c r="P3694" s="26"/>
      <c r="Q3694" s="27"/>
      <c r="R3694" s="67"/>
      <c r="S3694" s="25"/>
      <c r="T3694" s="25"/>
      <c r="U3694" s="25"/>
      <c r="V3694" s="24"/>
      <c r="W3694" s="24"/>
    </row>
    <row r="3695" spans="1:23" hidden="1" x14ac:dyDescent="0.35">
      <c r="A3695" t="str">
        <f t="shared" si="57"/>
        <v/>
      </c>
      <c r="B3695" s="34"/>
      <c r="C3695" s="31"/>
      <c r="D3695" s="31"/>
      <c r="E3695" s="31"/>
      <c r="F3695" s="32"/>
      <c r="G3695" s="68"/>
      <c r="H3695" s="32"/>
      <c r="I3695" s="32"/>
      <c r="J3695" s="68"/>
      <c r="K3695" s="68"/>
      <c r="L3695" s="68"/>
      <c r="M3695" s="68"/>
      <c r="N3695" s="68"/>
      <c r="O3695" s="68"/>
      <c r="P3695" s="32"/>
      <c r="Q3695" s="33"/>
      <c r="R3695" s="68"/>
      <c r="S3695" s="31"/>
      <c r="T3695" s="31"/>
      <c r="U3695" s="31"/>
      <c r="V3695" s="30"/>
      <c r="W3695" s="30"/>
    </row>
    <row r="3696" spans="1:23" hidden="1" x14ac:dyDescent="0.35">
      <c r="A3696" t="str">
        <f t="shared" si="57"/>
        <v/>
      </c>
      <c r="B3696" s="28"/>
      <c r="C3696" s="25"/>
      <c r="D3696" s="25"/>
      <c r="E3696" s="25"/>
      <c r="F3696" s="26"/>
      <c r="G3696" s="67"/>
      <c r="H3696" s="26"/>
      <c r="I3696" s="26"/>
      <c r="J3696" s="67"/>
      <c r="K3696" s="67"/>
      <c r="L3696" s="67"/>
      <c r="M3696" s="67"/>
      <c r="N3696" s="67"/>
      <c r="O3696" s="67"/>
      <c r="P3696" s="26"/>
      <c r="Q3696" s="27"/>
      <c r="R3696" s="67"/>
      <c r="S3696" s="25"/>
      <c r="T3696" s="25"/>
      <c r="U3696" s="25"/>
      <c r="V3696" s="24"/>
      <c r="W3696" s="24"/>
    </row>
    <row r="3697" spans="1:23" hidden="1" x14ac:dyDescent="0.35">
      <c r="A3697" t="str">
        <f t="shared" si="57"/>
        <v/>
      </c>
      <c r="B3697" s="34"/>
      <c r="C3697" s="31"/>
      <c r="D3697" s="31"/>
      <c r="E3697" s="31"/>
      <c r="F3697" s="32"/>
      <c r="G3697" s="68"/>
      <c r="H3697" s="32"/>
      <c r="I3697" s="32"/>
      <c r="J3697" s="68"/>
      <c r="K3697" s="68"/>
      <c r="L3697" s="68"/>
      <c r="M3697" s="68"/>
      <c r="N3697" s="68"/>
      <c r="O3697" s="68"/>
      <c r="P3697" s="32"/>
      <c r="Q3697" s="33"/>
      <c r="R3697" s="68"/>
      <c r="S3697" s="31"/>
      <c r="T3697" s="31"/>
      <c r="U3697" s="31"/>
      <c r="V3697" s="30"/>
      <c r="W3697" s="30"/>
    </row>
    <row r="3698" spans="1:23" hidden="1" x14ac:dyDescent="0.35">
      <c r="A3698" t="str">
        <f t="shared" si="57"/>
        <v/>
      </c>
      <c r="B3698" s="28"/>
      <c r="C3698" s="25"/>
      <c r="D3698" s="25"/>
      <c r="E3698" s="25"/>
      <c r="F3698" s="26"/>
      <c r="G3698" s="67"/>
      <c r="H3698" s="26"/>
      <c r="I3698" s="26"/>
      <c r="J3698" s="67"/>
      <c r="K3698" s="67"/>
      <c r="L3698" s="67"/>
      <c r="M3698" s="67"/>
      <c r="N3698" s="67"/>
      <c r="O3698" s="67"/>
      <c r="P3698" s="26"/>
      <c r="Q3698" s="27"/>
      <c r="R3698" s="67"/>
      <c r="S3698" s="25"/>
      <c r="T3698" s="25"/>
      <c r="U3698" s="25"/>
      <c r="V3698" s="24"/>
      <c r="W3698" s="24"/>
    </row>
    <row r="3699" spans="1:23" hidden="1" x14ac:dyDescent="0.35">
      <c r="A3699" t="str">
        <f t="shared" si="57"/>
        <v/>
      </c>
      <c r="B3699" s="34"/>
      <c r="C3699" s="31"/>
      <c r="D3699" s="31"/>
      <c r="E3699" s="31"/>
      <c r="F3699" s="32"/>
      <c r="G3699" s="68"/>
      <c r="H3699" s="32"/>
      <c r="I3699" s="32"/>
      <c r="J3699" s="68"/>
      <c r="K3699" s="68"/>
      <c r="L3699" s="68"/>
      <c r="M3699" s="68"/>
      <c r="N3699" s="68"/>
      <c r="O3699" s="68"/>
      <c r="P3699" s="32"/>
      <c r="Q3699" s="33"/>
      <c r="R3699" s="68"/>
      <c r="S3699" s="31"/>
      <c r="T3699" s="31"/>
      <c r="U3699" s="31"/>
      <c r="V3699" s="30"/>
      <c r="W3699" s="30"/>
    </row>
    <row r="3700" spans="1:23" hidden="1" x14ac:dyDescent="0.35">
      <c r="A3700" t="str">
        <f t="shared" si="57"/>
        <v/>
      </c>
      <c r="B3700" s="28"/>
      <c r="C3700" s="25"/>
      <c r="D3700" s="25"/>
      <c r="E3700" s="25"/>
      <c r="F3700" s="26"/>
      <c r="G3700" s="67"/>
      <c r="H3700" s="26"/>
      <c r="I3700" s="26"/>
      <c r="J3700" s="67"/>
      <c r="K3700" s="67"/>
      <c r="L3700" s="67"/>
      <c r="M3700" s="67"/>
      <c r="N3700" s="67"/>
      <c r="O3700" s="67"/>
      <c r="P3700" s="26"/>
      <c r="Q3700" s="27"/>
      <c r="R3700" s="67"/>
      <c r="S3700" s="25"/>
      <c r="T3700" s="25"/>
      <c r="U3700" s="25"/>
      <c r="V3700" s="24"/>
      <c r="W3700" s="24"/>
    </row>
    <row r="3701" spans="1:23" hidden="1" x14ac:dyDescent="0.35">
      <c r="A3701" t="str">
        <f t="shared" si="57"/>
        <v/>
      </c>
      <c r="B3701" s="34"/>
      <c r="C3701" s="31"/>
      <c r="D3701" s="31"/>
      <c r="E3701" s="31"/>
      <c r="F3701" s="32"/>
      <c r="G3701" s="68"/>
      <c r="H3701" s="32"/>
      <c r="I3701" s="32"/>
      <c r="J3701" s="68"/>
      <c r="K3701" s="68"/>
      <c r="L3701" s="68"/>
      <c r="M3701" s="68"/>
      <c r="N3701" s="68"/>
      <c r="O3701" s="68"/>
      <c r="P3701" s="32"/>
      <c r="Q3701" s="33"/>
      <c r="R3701" s="68"/>
      <c r="S3701" s="31"/>
      <c r="T3701" s="31"/>
      <c r="U3701" s="31"/>
      <c r="V3701" s="30"/>
      <c r="W3701" s="30"/>
    </row>
    <row r="3702" spans="1:23" hidden="1" x14ac:dyDescent="0.35">
      <c r="A3702" t="str">
        <f t="shared" si="57"/>
        <v/>
      </c>
      <c r="B3702" s="28"/>
      <c r="C3702" s="25"/>
      <c r="D3702" s="25"/>
      <c r="E3702" s="25"/>
      <c r="F3702" s="26"/>
      <c r="G3702" s="67"/>
      <c r="H3702" s="26"/>
      <c r="I3702" s="26"/>
      <c r="J3702" s="67"/>
      <c r="K3702" s="67"/>
      <c r="L3702" s="67"/>
      <c r="M3702" s="67"/>
      <c r="N3702" s="67"/>
      <c r="O3702" s="67"/>
      <c r="P3702" s="26"/>
      <c r="Q3702" s="27"/>
      <c r="R3702" s="67"/>
      <c r="S3702" s="25"/>
      <c r="T3702" s="25"/>
      <c r="U3702" s="25"/>
      <c r="V3702" s="24"/>
      <c r="W3702" s="24"/>
    </row>
    <row r="3703" spans="1:23" hidden="1" x14ac:dyDescent="0.35">
      <c r="A3703" t="str">
        <f t="shared" si="57"/>
        <v/>
      </c>
      <c r="B3703" s="34"/>
      <c r="C3703" s="31"/>
      <c r="D3703" s="31"/>
      <c r="E3703" s="31"/>
      <c r="F3703" s="32"/>
      <c r="G3703" s="68"/>
      <c r="H3703" s="32"/>
      <c r="I3703" s="32"/>
      <c r="J3703" s="68"/>
      <c r="K3703" s="68"/>
      <c r="L3703" s="68"/>
      <c r="M3703" s="68"/>
      <c r="N3703" s="68"/>
      <c r="O3703" s="68"/>
      <c r="P3703" s="32"/>
      <c r="Q3703" s="33"/>
      <c r="R3703" s="68"/>
      <c r="S3703" s="31"/>
      <c r="T3703" s="31"/>
      <c r="U3703" s="31"/>
      <c r="V3703" s="30"/>
      <c r="W3703" s="30"/>
    </row>
    <row r="3704" spans="1:23" hidden="1" x14ac:dyDescent="0.35">
      <c r="A3704" t="str">
        <f t="shared" si="57"/>
        <v/>
      </c>
      <c r="B3704" s="28"/>
      <c r="C3704" s="25"/>
      <c r="D3704" s="25"/>
      <c r="E3704" s="25"/>
      <c r="F3704" s="26"/>
      <c r="G3704" s="67"/>
      <c r="H3704" s="26"/>
      <c r="I3704" s="26"/>
      <c r="J3704" s="67"/>
      <c r="K3704" s="67"/>
      <c r="L3704" s="67"/>
      <c r="M3704" s="67"/>
      <c r="N3704" s="67"/>
      <c r="O3704" s="67"/>
      <c r="P3704" s="26"/>
      <c r="Q3704" s="27"/>
      <c r="R3704" s="67"/>
      <c r="S3704" s="25"/>
      <c r="T3704" s="25"/>
      <c r="U3704" s="25"/>
      <c r="V3704" s="24"/>
      <c r="W3704" s="24"/>
    </row>
    <row r="3705" spans="1:23" hidden="1" x14ac:dyDescent="0.35">
      <c r="A3705" t="str">
        <f t="shared" si="57"/>
        <v/>
      </c>
      <c r="B3705" s="34"/>
      <c r="C3705" s="31"/>
      <c r="D3705" s="31"/>
      <c r="E3705" s="31"/>
      <c r="F3705" s="32"/>
      <c r="G3705" s="68"/>
      <c r="H3705" s="32"/>
      <c r="I3705" s="32"/>
      <c r="J3705" s="68"/>
      <c r="K3705" s="68"/>
      <c r="L3705" s="68"/>
      <c r="M3705" s="68"/>
      <c r="N3705" s="68"/>
      <c r="O3705" s="68"/>
      <c r="P3705" s="32"/>
      <c r="Q3705" s="33"/>
      <c r="R3705" s="68"/>
      <c r="S3705" s="31"/>
      <c r="T3705" s="31"/>
      <c r="U3705" s="31"/>
      <c r="V3705" s="30"/>
      <c r="W3705" s="30"/>
    </row>
    <row r="3706" spans="1:23" hidden="1" x14ac:dyDescent="0.35">
      <c r="A3706" t="str">
        <f t="shared" si="57"/>
        <v/>
      </c>
      <c r="B3706" s="28"/>
      <c r="C3706" s="25"/>
      <c r="D3706" s="25"/>
      <c r="E3706" s="25"/>
      <c r="F3706" s="26"/>
      <c r="G3706" s="67"/>
      <c r="H3706" s="26"/>
      <c r="I3706" s="26"/>
      <c r="J3706" s="67"/>
      <c r="K3706" s="67"/>
      <c r="L3706" s="67"/>
      <c r="M3706" s="67"/>
      <c r="N3706" s="67"/>
      <c r="O3706" s="67"/>
      <c r="P3706" s="26"/>
      <c r="Q3706" s="27"/>
      <c r="R3706" s="67"/>
      <c r="S3706" s="25"/>
      <c r="T3706" s="25"/>
      <c r="U3706" s="25"/>
      <c r="V3706" s="24"/>
      <c r="W3706" s="24"/>
    </row>
    <row r="3707" spans="1:23" hidden="1" x14ac:dyDescent="0.35">
      <c r="A3707" t="str">
        <f t="shared" si="57"/>
        <v/>
      </c>
      <c r="B3707" s="34"/>
      <c r="C3707" s="31"/>
      <c r="D3707" s="31"/>
      <c r="E3707" s="31"/>
      <c r="F3707" s="32"/>
      <c r="G3707" s="68"/>
      <c r="H3707" s="32"/>
      <c r="I3707" s="32"/>
      <c r="J3707" s="68"/>
      <c r="K3707" s="68"/>
      <c r="L3707" s="68"/>
      <c r="M3707" s="68"/>
      <c r="N3707" s="68"/>
      <c r="O3707" s="68"/>
      <c r="P3707" s="32"/>
      <c r="Q3707" s="33"/>
      <c r="R3707" s="68"/>
      <c r="S3707" s="31"/>
      <c r="T3707" s="31"/>
      <c r="U3707" s="31"/>
      <c r="V3707" s="30"/>
      <c r="W3707" s="30"/>
    </row>
    <row r="3708" spans="1:23" hidden="1" x14ac:dyDescent="0.35">
      <c r="A3708" t="str">
        <f t="shared" si="57"/>
        <v/>
      </c>
      <c r="B3708" s="28"/>
      <c r="C3708" s="25"/>
      <c r="D3708" s="25"/>
      <c r="E3708" s="25"/>
      <c r="F3708" s="26"/>
      <c r="G3708" s="67"/>
      <c r="H3708" s="26"/>
      <c r="I3708" s="26"/>
      <c r="J3708" s="67"/>
      <c r="K3708" s="67"/>
      <c r="L3708" s="67"/>
      <c r="M3708" s="67"/>
      <c r="N3708" s="67"/>
      <c r="O3708" s="67"/>
      <c r="P3708" s="26"/>
      <c r="Q3708" s="27"/>
      <c r="R3708" s="67"/>
      <c r="S3708" s="25"/>
      <c r="T3708" s="25"/>
      <c r="U3708" s="25"/>
      <c r="V3708" s="24"/>
      <c r="W3708" s="24"/>
    </row>
    <row r="3709" spans="1:23" hidden="1" x14ac:dyDescent="0.35">
      <c r="A3709" t="str">
        <f t="shared" si="57"/>
        <v/>
      </c>
      <c r="B3709" s="34"/>
      <c r="C3709" s="31"/>
      <c r="D3709" s="31"/>
      <c r="E3709" s="31"/>
      <c r="F3709" s="32"/>
      <c r="G3709" s="68"/>
      <c r="H3709" s="32"/>
      <c r="I3709" s="32"/>
      <c r="J3709" s="68"/>
      <c r="K3709" s="68"/>
      <c r="L3709" s="68"/>
      <c r="M3709" s="68"/>
      <c r="N3709" s="68"/>
      <c r="O3709" s="68"/>
      <c r="P3709" s="32"/>
      <c r="Q3709" s="33"/>
      <c r="R3709" s="68"/>
      <c r="S3709" s="31"/>
      <c r="T3709" s="31"/>
      <c r="U3709" s="31"/>
      <c r="V3709" s="30"/>
      <c r="W3709" s="30"/>
    </row>
    <row r="3710" spans="1:23" hidden="1" x14ac:dyDescent="0.35">
      <c r="A3710" t="str">
        <f t="shared" si="57"/>
        <v/>
      </c>
      <c r="B3710" s="28"/>
      <c r="C3710" s="25"/>
      <c r="D3710" s="25"/>
      <c r="E3710" s="25"/>
      <c r="F3710" s="26"/>
      <c r="G3710" s="67"/>
      <c r="H3710" s="26"/>
      <c r="I3710" s="26"/>
      <c r="J3710" s="67"/>
      <c r="K3710" s="67"/>
      <c r="L3710" s="67"/>
      <c r="M3710" s="67"/>
      <c r="N3710" s="67"/>
      <c r="O3710" s="67"/>
      <c r="P3710" s="26"/>
      <c r="Q3710" s="27"/>
      <c r="R3710" s="67"/>
      <c r="S3710" s="25"/>
      <c r="T3710" s="25"/>
      <c r="U3710" s="25"/>
      <c r="V3710" s="24"/>
      <c r="W3710" s="24"/>
    </row>
    <row r="3711" spans="1:23" hidden="1" x14ac:dyDescent="0.35">
      <c r="A3711" t="str">
        <f t="shared" si="57"/>
        <v/>
      </c>
      <c r="B3711" s="34"/>
      <c r="C3711" s="31"/>
      <c r="D3711" s="31"/>
      <c r="E3711" s="31"/>
      <c r="F3711" s="32"/>
      <c r="G3711" s="68"/>
      <c r="H3711" s="32"/>
      <c r="I3711" s="32"/>
      <c r="J3711" s="68"/>
      <c r="K3711" s="68"/>
      <c r="L3711" s="68"/>
      <c r="M3711" s="68"/>
      <c r="N3711" s="68"/>
      <c r="O3711" s="68"/>
      <c r="P3711" s="32"/>
      <c r="Q3711" s="33"/>
      <c r="R3711" s="68"/>
      <c r="S3711" s="31"/>
      <c r="T3711" s="31"/>
      <c r="U3711" s="31"/>
      <c r="V3711" s="30"/>
      <c r="W3711" s="30"/>
    </row>
    <row r="3712" spans="1:23" hidden="1" x14ac:dyDescent="0.35">
      <c r="A3712" t="str">
        <f t="shared" si="57"/>
        <v/>
      </c>
      <c r="B3712" s="28"/>
      <c r="C3712" s="25"/>
      <c r="D3712" s="25"/>
      <c r="E3712" s="25"/>
      <c r="F3712" s="26"/>
      <c r="G3712" s="67"/>
      <c r="H3712" s="26"/>
      <c r="I3712" s="26"/>
      <c r="J3712" s="67"/>
      <c r="K3712" s="67"/>
      <c r="L3712" s="67"/>
      <c r="M3712" s="67"/>
      <c r="N3712" s="67"/>
      <c r="O3712" s="67"/>
      <c r="P3712" s="26"/>
      <c r="Q3712" s="27"/>
      <c r="R3712" s="67"/>
      <c r="S3712" s="25"/>
      <c r="T3712" s="25"/>
      <c r="U3712" s="25"/>
      <c r="V3712" s="24"/>
      <c r="W3712" s="24"/>
    </row>
    <row r="3713" spans="1:23" hidden="1" x14ac:dyDescent="0.35">
      <c r="A3713" t="str">
        <f t="shared" si="57"/>
        <v/>
      </c>
      <c r="B3713" s="34"/>
      <c r="C3713" s="31"/>
      <c r="D3713" s="31"/>
      <c r="E3713" s="31"/>
      <c r="F3713" s="32"/>
      <c r="G3713" s="68"/>
      <c r="H3713" s="32"/>
      <c r="I3713" s="32"/>
      <c r="J3713" s="68"/>
      <c r="K3713" s="68"/>
      <c r="L3713" s="68"/>
      <c r="M3713" s="68"/>
      <c r="N3713" s="68"/>
      <c r="O3713" s="68"/>
      <c r="P3713" s="32"/>
      <c r="Q3713" s="33"/>
      <c r="R3713" s="68"/>
      <c r="S3713" s="31"/>
      <c r="T3713" s="31"/>
      <c r="U3713" s="31"/>
      <c r="V3713" s="30"/>
      <c r="W3713" s="30"/>
    </row>
    <row r="3714" spans="1:23" hidden="1" x14ac:dyDescent="0.35">
      <c r="A3714" t="str">
        <f t="shared" si="57"/>
        <v/>
      </c>
      <c r="B3714" s="28"/>
      <c r="C3714" s="25"/>
      <c r="D3714" s="25"/>
      <c r="E3714" s="25"/>
      <c r="F3714" s="26"/>
      <c r="G3714" s="67"/>
      <c r="H3714" s="26"/>
      <c r="I3714" s="26"/>
      <c r="J3714" s="67"/>
      <c r="K3714" s="67"/>
      <c r="L3714" s="67"/>
      <c r="M3714" s="67"/>
      <c r="N3714" s="67"/>
      <c r="O3714" s="67"/>
      <c r="P3714" s="26"/>
      <c r="Q3714" s="27"/>
      <c r="R3714" s="67"/>
      <c r="S3714" s="25"/>
      <c r="T3714" s="25"/>
      <c r="U3714" s="25"/>
      <c r="V3714" s="24"/>
      <c r="W3714" s="24"/>
    </row>
    <row r="3715" spans="1:23" hidden="1" x14ac:dyDescent="0.35">
      <c r="A3715" t="str">
        <f t="shared" ref="A3715:A3778" si="58">B3715&amp;C3715</f>
        <v/>
      </c>
      <c r="B3715" s="34"/>
      <c r="C3715" s="31"/>
      <c r="D3715" s="31"/>
      <c r="E3715" s="31"/>
      <c r="F3715" s="32"/>
      <c r="G3715" s="68"/>
      <c r="H3715" s="32"/>
      <c r="I3715" s="32"/>
      <c r="J3715" s="68"/>
      <c r="K3715" s="68"/>
      <c r="L3715" s="68"/>
      <c r="M3715" s="68"/>
      <c r="N3715" s="68"/>
      <c r="O3715" s="68"/>
      <c r="P3715" s="32"/>
      <c r="Q3715" s="33"/>
      <c r="R3715" s="68"/>
      <c r="S3715" s="31"/>
      <c r="T3715" s="31"/>
      <c r="U3715" s="31"/>
      <c r="V3715" s="30"/>
      <c r="W3715" s="30"/>
    </row>
    <row r="3716" spans="1:23" hidden="1" x14ac:dyDescent="0.35">
      <c r="A3716" t="str">
        <f t="shared" si="58"/>
        <v/>
      </c>
      <c r="B3716" s="28"/>
      <c r="C3716" s="25"/>
      <c r="D3716" s="25"/>
      <c r="E3716" s="25"/>
      <c r="F3716" s="26"/>
      <c r="G3716" s="67"/>
      <c r="H3716" s="26"/>
      <c r="I3716" s="26"/>
      <c r="J3716" s="67"/>
      <c r="K3716" s="67"/>
      <c r="L3716" s="67"/>
      <c r="M3716" s="67"/>
      <c r="N3716" s="67"/>
      <c r="O3716" s="67"/>
      <c r="P3716" s="26"/>
      <c r="Q3716" s="27"/>
      <c r="R3716" s="67"/>
      <c r="S3716" s="25"/>
      <c r="T3716" s="25"/>
      <c r="U3716" s="25"/>
      <c r="V3716" s="24"/>
      <c r="W3716" s="24"/>
    </row>
    <row r="3717" spans="1:23" hidden="1" x14ac:dyDescent="0.35">
      <c r="A3717" t="str">
        <f t="shared" si="58"/>
        <v/>
      </c>
      <c r="B3717" s="34"/>
      <c r="C3717" s="31"/>
      <c r="D3717" s="31"/>
      <c r="E3717" s="31"/>
      <c r="F3717" s="32"/>
      <c r="G3717" s="68"/>
      <c r="H3717" s="32"/>
      <c r="I3717" s="32"/>
      <c r="J3717" s="68"/>
      <c r="K3717" s="68"/>
      <c r="L3717" s="68"/>
      <c r="M3717" s="68"/>
      <c r="N3717" s="68"/>
      <c r="O3717" s="68"/>
      <c r="P3717" s="32"/>
      <c r="Q3717" s="33"/>
      <c r="R3717" s="68"/>
      <c r="S3717" s="31"/>
      <c r="T3717" s="31"/>
      <c r="U3717" s="31"/>
      <c r="V3717" s="30"/>
      <c r="W3717" s="30"/>
    </row>
    <row r="3718" spans="1:23" hidden="1" x14ac:dyDescent="0.35">
      <c r="A3718" t="str">
        <f t="shared" si="58"/>
        <v/>
      </c>
      <c r="B3718" s="28"/>
      <c r="C3718" s="25"/>
      <c r="D3718" s="25"/>
      <c r="E3718" s="25"/>
      <c r="F3718" s="26"/>
      <c r="G3718" s="67"/>
      <c r="H3718" s="26"/>
      <c r="I3718" s="26"/>
      <c r="J3718" s="67"/>
      <c r="K3718" s="67"/>
      <c r="L3718" s="67"/>
      <c r="M3718" s="67"/>
      <c r="N3718" s="67"/>
      <c r="O3718" s="67"/>
      <c r="P3718" s="26"/>
      <c r="Q3718" s="27"/>
      <c r="R3718" s="67"/>
      <c r="S3718" s="25"/>
      <c r="T3718" s="25"/>
      <c r="U3718" s="25"/>
      <c r="V3718" s="24"/>
      <c r="W3718" s="24"/>
    </row>
    <row r="3719" spans="1:23" hidden="1" x14ac:dyDescent="0.35">
      <c r="A3719" t="str">
        <f t="shared" si="58"/>
        <v/>
      </c>
      <c r="B3719" s="34"/>
      <c r="C3719" s="31"/>
      <c r="D3719" s="31"/>
      <c r="E3719" s="31"/>
      <c r="F3719" s="32"/>
      <c r="G3719" s="68"/>
      <c r="H3719" s="32"/>
      <c r="I3719" s="32"/>
      <c r="J3719" s="68"/>
      <c r="K3719" s="68"/>
      <c r="L3719" s="68"/>
      <c r="M3719" s="68"/>
      <c r="N3719" s="68"/>
      <c r="O3719" s="68"/>
      <c r="P3719" s="32"/>
      <c r="Q3719" s="33"/>
      <c r="R3719" s="68"/>
      <c r="S3719" s="31"/>
      <c r="T3719" s="31"/>
      <c r="U3719" s="31"/>
      <c r="V3719" s="30"/>
      <c r="W3719" s="30"/>
    </row>
    <row r="3720" spans="1:23" hidden="1" x14ac:dyDescent="0.35">
      <c r="A3720" t="str">
        <f t="shared" si="58"/>
        <v/>
      </c>
      <c r="B3720" s="28"/>
      <c r="C3720" s="25"/>
      <c r="D3720" s="25"/>
      <c r="E3720" s="25"/>
      <c r="F3720" s="26"/>
      <c r="G3720" s="67"/>
      <c r="H3720" s="26"/>
      <c r="I3720" s="26"/>
      <c r="J3720" s="67"/>
      <c r="K3720" s="67"/>
      <c r="L3720" s="67"/>
      <c r="M3720" s="67"/>
      <c r="N3720" s="67"/>
      <c r="O3720" s="67"/>
      <c r="P3720" s="26"/>
      <c r="Q3720" s="27"/>
      <c r="R3720" s="67"/>
      <c r="S3720" s="25"/>
      <c r="T3720" s="25"/>
      <c r="U3720" s="25"/>
      <c r="V3720" s="24"/>
      <c r="W3720" s="24"/>
    </row>
    <row r="3721" spans="1:23" hidden="1" x14ac:dyDescent="0.35">
      <c r="A3721" t="str">
        <f t="shared" si="58"/>
        <v/>
      </c>
      <c r="B3721" s="34"/>
      <c r="C3721" s="31"/>
      <c r="D3721" s="31"/>
      <c r="E3721" s="31"/>
      <c r="F3721" s="32"/>
      <c r="G3721" s="68"/>
      <c r="H3721" s="32"/>
      <c r="I3721" s="32"/>
      <c r="J3721" s="68"/>
      <c r="K3721" s="68"/>
      <c r="L3721" s="68"/>
      <c r="M3721" s="68"/>
      <c r="N3721" s="68"/>
      <c r="O3721" s="68"/>
      <c r="P3721" s="32"/>
      <c r="Q3721" s="33"/>
      <c r="R3721" s="68"/>
      <c r="S3721" s="31"/>
      <c r="T3721" s="31"/>
      <c r="U3721" s="31"/>
      <c r="V3721" s="30"/>
      <c r="W3721" s="30"/>
    </row>
    <row r="3722" spans="1:23" hidden="1" x14ac:dyDescent="0.35">
      <c r="A3722" t="str">
        <f t="shared" si="58"/>
        <v/>
      </c>
      <c r="B3722" s="28"/>
      <c r="C3722" s="25"/>
      <c r="D3722" s="25"/>
      <c r="E3722" s="25"/>
      <c r="F3722" s="26"/>
      <c r="G3722" s="67"/>
      <c r="H3722" s="26"/>
      <c r="I3722" s="26"/>
      <c r="J3722" s="67"/>
      <c r="K3722" s="67"/>
      <c r="L3722" s="67"/>
      <c r="M3722" s="67"/>
      <c r="N3722" s="67"/>
      <c r="O3722" s="67"/>
      <c r="P3722" s="26"/>
      <c r="Q3722" s="27"/>
      <c r="R3722" s="67"/>
      <c r="S3722" s="25"/>
      <c r="T3722" s="25"/>
      <c r="U3722" s="25"/>
      <c r="V3722" s="24"/>
      <c r="W3722" s="24"/>
    </row>
    <row r="3723" spans="1:23" hidden="1" x14ac:dyDescent="0.35">
      <c r="A3723" t="str">
        <f t="shared" si="58"/>
        <v/>
      </c>
      <c r="B3723" s="34"/>
      <c r="C3723" s="31"/>
      <c r="D3723" s="31"/>
      <c r="E3723" s="31"/>
      <c r="F3723" s="32"/>
      <c r="G3723" s="68"/>
      <c r="H3723" s="32"/>
      <c r="I3723" s="32"/>
      <c r="J3723" s="68"/>
      <c r="K3723" s="68"/>
      <c r="L3723" s="68"/>
      <c r="M3723" s="68"/>
      <c r="N3723" s="68"/>
      <c r="O3723" s="68"/>
      <c r="P3723" s="32"/>
      <c r="Q3723" s="33"/>
      <c r="R3723" s="68"/>
      <c r="S3723" s="31"/>
      <c r="T3723" s="31"/>
      <c r="U3723" s="31"/>
      <c r="V3723" s="30"/>
      <c r="W3723" s="30"/>
    </row>
    <row r="3724" spans="1:23" hidden="1" x14ac:dyDescent="0.35">
      <c r="A3724" t="str">
        <f t="shared" si="58"/>
        <v/>
      </c>
      <c r="B3724" s="28"/>
      <c r="C3724" s="25"/>
      <c r="D3724" s="25"/>
      <c r="E3724" s="25"/>
      <c r="F3724" s="26"/>
      <c r="G3724" s="67"/>
      <c r="H3724" s="26"/>
      <c r="I3724" s="26"/>
      <c r="J3724" s="67"/>
      <c r="K3724" s="67"/>
      <c r="L3724" s="67"/>
      <c r="M3724" s="67"/>
      <c r="N3724" s="67"/>
      <c r="O3724" s="67"/>
      <c r="P3724" s="26"/>
      <c r="Q3724" s="27"/>
      <c r="R3724" s="67"/>
      <c r="S3724" s="25"/>
      <c r="T3724" s="25"/>
      <c r="U3724" s="25"/>
      <c r="V3724" s="24"/>
      <c r="W3724" s="24"/>
    </row>
    <row r="3725" spans="1:23" hidden="1" x14ac:dyDescent="0.35">
      <c r="A3725" t="str">
        <f t="shared" si="58"/>
        <v/>
      </c>
      <c r="B3725" s="34"/>
      <c r="C3725" s="31"/>
      <c r="D3725" s="31"/>
      <c r="E3725" s="31"/>
      <c r="F3725" s="32"/>
      <c r="G3725" s="68"/>
      <c r="H3725" s="32"/>
      <c r="I3725" s="32"/>
      <c r="J3725" s="68"/>
      <c r="K3725" s="68"/>
      <c r="L3725" s="68"/>
      <c r="M3725" s="68"/>
      <c r="N3725" s="68"/>
      <c r="O3725" s="68"/>
      <c r="P3725" s="32"/>
      <c r="Q3725" s="33"/>
      <c r="R3725" s="68"/>
      <c r="S3725" s="31"/>
      <c r="T3725" s="31"/>
      <c r="U3725" s="31"/>
      <c r="V3725" s="30"/>
      <c r="W3725" s="30"/>
    </row>
    <row r="3726" spans="1:23" hidden="1" x14ac:dyDescent="0.35">
      <c r="A3726" t="str">
        <f t="shared" si="58"/>
        <v/>
      </c>
      <c r="B3726" s="28"/>
      <c r="C3726" s="25"/>
      <c r="D3726" s="25"/>
      <c r="E3726" s="25"/>
      <c r="F3726" s="26"/>
      <c r="G3726" s="67"/>
      <c r="H3726" s="26"/>
      <c r="I3726" s="26"/>
      <c r="J3726" s="67"/>
      <c r="K3726" s="67"/>
      <c r="L3726" s="67"/>
      <c r="M3726" s="67"/>
      <c r="N3726" s="67"/>
      <c r="O3726" s="67"/>
      <c r="P3726" s="26"/>
      <c r="Q3726" s="27"/>
      <c r="R3726" s="67"/>
      <c r="S3726" s="25"/>
      <c r="T3726" s="25"/>
      <c r="U3726" s="25"/>
      <c r="V3726" s="24"/>
      <c r="W3726" s="24"/>
    </row>
    <row r="3727" spans="1:23" hidden="1" x14ac:dyDescent="0.35">
      <c r="A3727" t="str">
        <f t="shared" si="58"/>
        <v/>
      </c>
      <c r="B3727" s="34"/>
      <c r="C3727" s="31"/>
      <c r="D3727" s="31"/>
      <c r="E3727" s="31"/>
      <c r="F3727" s="32"/>
      <c r="G3727" s="68"/>
      <c r="H3727" s="32"/>
      <c r="I3727" s="32"/>
      <c r="J3727" s="68"/>
      <c r="K3727" s="68"/>
      <c r="L3727" s="68"/>
      <c r="M3727" s="68"/>
      <c r="N3727" s="68"/>
      <c r="O3727" s="68"/>
      <c r="P3727" s="32"/>
      <c r="Q3727" s="33"/>
      <c r="R3727" s="68"/>
      <c r="S3727" s="31"/>
      <c r="T3727" s="31"/>
      <c r="U3727" s="31"/>
      <c r="V3727" s="30"/>
      <c r="W3727" s="30"/>
    </row>
    <row r="3728" spans="1:23" hidden="1" x14ac:dyDescent="0.35">
      <c r="A3728" t="str">
        <f t="shared" si="58"/>
        <v/>
      </c>
      <c r="B3728" s="28"/>
      <c r="C3728" s="25"/>
      <c r="D3728" s="25"/>
      <c r="E3728" s="25"/>
      <c r="F3728" s="26"/>
      <c r="G3728" s="67"/>
      <c r="H3728" s="26"/>
      <c r="I3728" s="26"/>
      <c r="J3728" s="67"/>
      <c r="K3728" s="67"/>
      <c r="L3728" s="67"/>
      <c r="M3728" s="67"/>
      <c r="N3728" s="67"/>
      <c r="O3728" s="67"/>
      <c r="P3728" s="26"/>
      <c r="Q3728" s="27"/>
      <c r="R3728" s="67"/>
      <c r="S3728" s="25"/>
      <c r="T3728" s="25"/>
      <c r="U3728" s="25"/>
      <c r="V3728" s="24"/>
      <c r="W3728" s="24"/>
    </row>
    <row r="3729" spans="1:23" hidden="1" x14ac:dyDescent="0.35">
      <c r="A3729" t="str">
        <f t="shared" si="58"/>
        <v/>
      </c>
      <c r="B3729" s="34"/>
      <c r="C3729" s="31"/>
      <c r="D3729" s="31"/>
      <c r="E3729" s="31"/>
      <c r="F3729" s="32"/>
      <c r="G3729" s="68"/>
      <c r="H3729" s="32"/>
      <c r="I3729" s="32"/>
      <c r="J3729" s="68"/>
      <c r="K3729" s="68"/>
      <c r="L3729" s="68"/>
      <c r="M3729" s="68"/>
      <c r="N3729" s="68"/>
      <c r="O3729" s="68"/>
      <c r="P3729" s="32"/>
      <c r="Q3729" s="33"/>
      <c r="R3729" s="68"/>
      <c r="S3729" s="31"/>
      <c r="T3729" s="31"/>
      <c r="U3729" s="31"/>
      <c r="V3729" s="30"/>
      <c r="W3729" s="30"/>
    </row>
    <row r="3730" spans="1:23" hidden="1" x14ac:dyDescent="0.35">
      <c r="A3730" t="str">
        <f t="shared" si="58"/>
        <v/>
      </c>
      <c r="B3730" s="28"/>
      <c r="C3730" s="25"/>
      <c r="D3730" s="25"/>
      <c r="E3730" s="25"/>
      <c r="F3730" s="26"/>
      <c r="G3730" s="67"/>
      <c r="H3730" s="26"/>
      <c r="I3730" s="26"/>
      <c r="J3730" s="67"/>
      <c r="K3730" s="67"/>
      <c r="L3730" s="67"/>
      <c r="M3730" s="67"/>
      <c r="N3730" s="67"/>
      <c r="O3730" s="67"/>
      <c r="P3730" s="26"/>
      <c r="Q3730" s="27"/>
      <c r="R3730" s="67"/>
      <c r="S3730" s="25"/>
      <c r="T3730" s="25"/>
      <c r="U3730" s="25"/>
      <c r="V3730" s="24"/>
      <c r="W3730" s="24"/>
    </row>
    <row r="3731" spans="1:23" hidden="1" x14ac:dyDescent="0.35">
      <c r="A3731" t="str">
        <f t="shared" si="58"/>
        <v/>
      </c>
      <c r="B3731" s="34"/>
      <c r="C3731" s="31"/>
      <c r="D3731" s="31"/>
      <c r="E3731" s="31"/>
      <c r="F3731" s="32"/>
      <c r="G3731" s="68"/>
      <c r="H3731" s="32"/>
      <c r="I3731" s="32"/>
      <c r="J3731" s="68"/>
      <c r="K3731" s="68"/>
      <c r="L3731" s="68"/>
      <c r="M3731" s="68"/>
      <c r="N3731" s="68"/>
      <c r="O3731" s="68"/>
      <c r="P3731" s="32"/>
      <c r="Q3731" s="33"/>
      <c r="R3731" s="68"/>
      <c r="S3731" s="31"/>
      <c r="T3731" s="31"/>
      <c r="U3731" s="31"/>
      <c r="V3731" s="30"/>
      <c r="W3731" s="30"/>
    </row>
    <row r="3732" spans="1:23" hidden="1" x14ac:dyDescent="0.35">
      <c r="A3732" t="str">
        <f t="shared" si="58"/>
        <v/>
      </c>
      <c r="B3732" s="28"/>
      <c r="C3732" s="25"/>
      <c r="D3732" s="25"/>
      <c r="E3732" s="25"/>
      <c r="F3732" s="26"/>
      <c r="G3732" s="67"/>
      <c r="H3732" s="26"/>
      <c r="I3732" s="26"/>
      <c r="J3732" s="67"/>
      <c r="K3732" s="67"/>
      <c r="L3732" s="67"/>
      <c r="M3732" s="67"/>
      <c r="N3732" s="67"/>
      <c r="O3732" s="67"/>
      <c r="P3732" s="26"/>
      <c r="Q3732" s="27"/>
      <c r="R3732" s="67"/>
      <c r="S3732" s="25"/>
      <c r="T3732" s="25"/>
      <c r="U3732" s="25"/>
      <c r="V3732" s="24"/>
      <c r="W3732" s="24"/>
    </row>
    <row r="3733" spans="1:23" hidden="1" x14ac:dyDescent="0.35">
      <c r="A3733" t="str">
        <f t="shared" si="58"/>
        <v/>
      </c>
      <c r="B3733" s="34"/>
      <c r="C3733" s="31"/>
      <c r="D3733" s="31"/>
      <c r="E3733" s="31"/>
      <c r="F3733" s="32"/>
      <c r="G3733" s="68"/>
      <c r="H3733" s="32"/>
      <c r="I3733" s="32"/>
      <c r="J3733" s="68"/>
      <c r="K3733" s="68"/>
      <c r="L3733" s="68"/>
      <c r="M3733" s="68"/>
      <c r="N3733" s="68"/>
      <c r="O3733" s="68"/>
      <c r="P3733" s="32"/>
      <c r="Q3733" s="33"/>
      <c r="R3733" s="68"/>
      <c r="S3733" s="31"/>
      <c r="T3733" s="31"/>
      <c r="U3733" s="31"/>
      <c r="V3733" s="30"/>
      <c r="W3733" s="30"/>
    </row>
    <row r="3734" spans="1:23" hidden="1" x14ac:dyDescent="0.35">
      <c r="A3734" t="str">
        <f t="shared" si="58"/>
        <v/>
      </c>
      <c r="B3734" s="28"/>
      <c r="C3734" s="25"/>
      <c r="D3734" s="25"/>
      <c r="E3734" s="25"/>
      <c r="F3734" s="26"/>
      <c r="G3734" s="67"/>
      <c r="H3734" s="26"/>
      <c r="I3734" s="26"/>
      <c r="J3734" s="67"/>
      <c r="K3734" s="67"/>
      <c r="L3734" s="67"/>
      <c r="M3734" s="67"/>
      <c r="N3734" s="67"/>
      <c r="O3734" s="67"/>
      <c r="P3734" s="26"/>
      <c r="Q3734" s="27"/>
      <c r="R3734" s="67"/>
      <c r="S3734" s="25"/>
      <c r="T3734" s="25"/>
      <c r="U3734" s="25"/>
      <c r="V3734" s="24"/>
      <c r="W3734" s="24"/>
    </row>
    <row r="3735" spans="1:23" hidden="1" x14ac:dyDescent="0.35">
      <c r="A3735" t="str">
        <f t="shared" si="58"/>
        <v/>
      </c>
      <c r="B3735" s="34"/>
      <c r="C3735" s="31"/>
      <c r="D3735" s="31"/>
      <c r="E3735" s="31"/>
      <c r="F3735" s="32"/>
      <c r="G3735" s="68"/>
      <c r="H3735" s="32"/>
      <c r="I3735" s="32"/>
      <c r="J3735" s="68"/>
      <c r="K3735" s="68"/>
      <c r="L3735" s="68"/>
      <c r="M3735" s="68"/>
      <c r="N3735" s="68"/>
      <c r="O3735" s="68"/>
      <c r="P3735" s="32"/>
      <c r="Q3735" s="33"/>
      <c r="R3735" s="68"/>
      <c r="S3735" s="31"/>
      <c r="T3735" s="31"/>
      <c r="U3735" s="31"/>
      <c r="V3735" s="30"/>
      <c r="W3735" s="30"/>
    </row>
    <row r="3736" spans="1:23" hidden="1" x14ac:dyDescent="0.35">
      <c r="A3736" t="str">
        <f t="shared" si="58"/>
        <v/>
      </c>
      <c r="B3736" s="28"/>
      <c r="C3736" s="25"/>
      <c r="D3736" s="25"/>
      <c r="E3736" s="25"/>
      <c r="F3736" s="26"/>
      <c r="G3736" s="67"/>
      <c r="H3736" s="26"/>
      <c r="I3736" s="26"/>
      <c r="J3736" s="67"/>
      <c r="K3736" s="67"/>
      <c r="L3736" s="67"/>
      <c r="M3736" s="67"/>
      <c r="N3736" s="67"/>
      <c r="O3736" s="67"/>
      <c r="P3736" s="26"/>
      <c r="Q3736" s="27"/>
      <c r="R3736" s="67"/>
      <c r="S3736" s="25"/>
      <c r="T3736" s="25"/>
      <c r="U3736" s="25"/>
      <c r="V3736" s="24"/>
      <c r="W3736" s="24"/>
    </row>
    <row r="3737" spans="1:23" hidden="1" x14ac:dyDescent="0.35">
      <c r="A3737" t="str">
        <f t="shared" si="58"/>
        <v/>
      </c>
      <c r="B3737" s="34"/>
      <c r="C3737" s="31"/>
      <c r="D3737" s="31"/>
      <c r="E3737" s="31"/>
      <c r="F3737" s="32"/>
      <c r="G3737" s="68"/>
      <c r="H3737" s="32"/>
      <c r="I3737" s="32"/>
      <c r="J3737" s="68"/>
      <c r="K3737" s="68"/>
      <c r="L3737" s="68"/>
      <c r="M3737" s="68"/>
      <c r="N3737" s="68"/>
      <c r="O3737" s="68"/>
      <c r="P3737" s="32"/>
      <c r="Q3737" s="33"/>
      <c r="R3737" s="68"/>
      <c r="S3737" s="31"/>
      <c r="T3737" s="31"/>
      <c r="U3737" s="31"/>
      <c r="V3737" s="30"/>
      <c r="W3737" s="30"/>
    </row>
    <row r="3738" spans="1:23" hidden="1" x14ac:dyDescent="0.35">
      <c r="A3738" t="str">
        <f t="shared" si="58"/>
        <v/>
      </c>
      <c r="B3738" s="28"/>
      <c r="C3738" s="25"/>
      <c r="D3738" s="25"/>
      <c r="E3738" s="25"/>
      <c r="F3738" s="26"/>
      <c r="G3738" s="67"/>
      <c r="H3738" s="26"/>
      <c r="I3738" s="26"/>
      <c r="J3738" s="67"/>
      <c r="K3738" s="67"/>
      <c r="L3738" s="67"/>
      <c r="M3738" s="67"/>
      <c r="N3738" s="67"/>
      <c r="O3738" s="67"/>
      <c r="P3738" s="26"/>
      <c r="Q3738" s="27"/>
      <c r="R3738" s="67"/>
      <c r="S3738" s="25"/>
      <c r="T3738" s="25"/>
      <c r="U3738" s="25"/>
      <c r="V3738" s="24"/>
      <c r="W3738" s="24"/>
    </row>
    <row r="3739" spans="1:23" hidden="1" x14ac:dyDescent="0.35">
      <c r="A3739" t="str">
        <f t="shared" si="58"/>
        <v/>
      </c>
      <c r="B3739" s="34"/>
      <c r="C3739" s="31"/>
      <c r="D3739" s="31"/>
      <c r="E3739" s="31"/>
      <c r="F3739" s="32"/>
      <c r="G3739" s="68"/>
      <c r="H3739" s="32"/>
      <c r="I3739" s="32"/>
      <c r="J3739" s="68"/>
      <c r="K3739" s="68"/>
      <c r="L3739" s="68"/>
      <c r="M3739" s="68"/>
      <c r="N3739" s="68"/>
      <c r="O3739" s="68"/>
      <c r="P3739" s="32"/>
      <c r="Q3739" s="33"/>
      <c r="R3739" s="68"/>
      <c r="S3739" s="31"/>
      <c r="T3739" s="31"/>
      <c r="U3739" s="31"/>
      <c r="V3739" s="30"/>
      <c r="W3739" s="30"/>
    </row>
    <row r="3740" spans="1:23" hidden="1" x14ac:dyDescent="0.35">
      <c r="A3740" t="str">
        <f t="shared" si="58"/>
        <v/>
      </c>
      <c r="B3740" s="28"/>
      <c r="C3740" s="25"/>
      <c r="D3740" s="25"/>
      <c r="E3740" s="25"/>
      <c r="F3740" s="26"/>
      <c r="G3740" s="67"/>
      <c r="H3740" s="26"/>
      <c r="I3740" s="26"/>
      <c r="J3740" s="67"/>
      <c r="K3740" s="67"/>
      <c r="L3740" s="67"/>
      <c r="M3740" s="67"/>
      <c r="N3740" s="67"/>
      <c r="O3740" s="67"/>
      <c r="P3740" s="26"/>
      <c r="Q3740" s="27"/>
      <c r="R3740" s="67"/>
      <c r="S3740" s="25"/>
      <c r="T3740" s="25"/>
      <c r="U3740" s="25"/>
      <c r="V3740" s="24"/>
      <c r="W3740" s="24"/>
    </row>
    <row r="3741" spans="1:23" hidden="1" x14ac:dyDescent="0.35">
      <c r="A3741" t="str">
        <f t="shared" si="58"/>
        <v/>
      </c>
      <c r="B3741" s="34"/>
      <c r="C3741" s="31"/>
      <c r="D3741" s="31"/>
      <c r="E3741" s="31"/>
      <c r="F3741" s="32"/>
      <c r="G3741" s="68"/>
      <c r="H3741" s="32"/>
      <c r="I3741" s="32"/>
      <c r="J3741" s="68"/>
      <c r="K3741" s="68"/>
      <c r="L3741" s="68"/>
      <c r="M3741" s="68"/>
      <c r="N3741" s="68"/>
      <c r="O3741" s="68"/>
      <c r="P3741" s="32"/>
      <c r="Q3741" s="33"/>
      <c r="R3741" s="68"/>
      <c r="S3741" s="31"/>
      <c r="T3741" s="31"/>
      <c r="U3741" s="31"/>
      <c r="V3741" s="30"/>
      <c r="W3741" s="30"/>
    </row>
    <row r="3742" spans="1:23" hidden="1" x14ac:dyDescent="0.35">
      <c r="A3742" t="str">
        <f t="shared" si="58"/>
        <v/>
      </c>
      <c r="B3742" s="28"/>
      <c r="C3742" s="25"/>
      <c r="D3742" s="25"/>
      <c r="E3742" s="25"/>
      <c r="F3742" s="26"/>
      <c r="G3742" s="67"/>
      <c r="H3742" s="26"/>
      <c r="I3742" s="26"/>
      <c r="J3742" s="67"/>
      <c r="K3742" s="67"/>
      <c r="L3742" s="67"/>
      <c r="M3742" s="67"/>
      <c r="N3742" s="67"/>
      <c r="O3742" s="67"/>
      <c r="P3742" s="26"/>
      <c r="Q3742" s="27"/>
      <c r="R3742" s="67"/>
      <c r="S3742" s="25"/>
      <c r="T3742" s="25"/>
      <c r="U3742" s="25"/>
      <c r="V3742" s="24"/>
      <c r="W3742" s="24"/>
    </row>
    <row r="3743" spans="1:23" hidden="1" x14ac:dyDescent="0.35">
      <c r="A3743" t="str">
        <f t="shared" si="58"/>
        <v/>
      </c>
      <c r="B3743" s="34"/>
      <c r="C3743" s="31"/>
      <c r="D3743" s="31"/>
      <c r="E3743" s="31"/>
      <c r="F3743" s="32"/>
      <c r="G3743" s="68"/>
      <c r="H3743" s="32"/>
      <c r="I3743" s="32"/>
      <c r="J3743" s="68"/>
      <c r="K3743" s="68"/>
      <c r="L3743" s="68"/>
      <c r="M3743" s="68"/>
      <c r="N3743" s="68"/>
      <c r="O3743" s="68"/>
      <c r="P3743" s="32"/>
      <c r="Q3743" s="33"/>
      <c r="R3743" s="68"/>
      <c r="S3743" s="31"/>
      <c r="T3743" s="31"/>
      <c r="U3743" s="31"/>
      <c r="V3743" s="30"/>
      <c r="W3743" s="30"/>
    </row>
    <row r="3744" spans="1:23" hidden="1" x14ac:dyDescent="0.35">
      <c r="A3744" t="str">
        <f t="shared" si="58"/>
        <v/>
      </c>
      <c r="B3744" s="28"/>
      <c r="C3744" s="25"/>
      <c r="D3744" s="25"/>
      <c r="E3744" s="25"/>
      <c r="F3744" s="26"/>
      <c r="G3744" s="67"/>
      <c r="H3744" s="26"/>
      <c r="I3744" s="26"/>
      <c r="J3744" s="67"/>
      <c r="K3744" s="67"/>
      <c r="L3744" s="67"/>
      <c r="M3744" s="67"/>
      <c r="N3744" s="67"/>
      <c r="O3744" s="67"/>
      <c r="P3744" s="26"/>
      <c r="Q3744" s="27"/>
      <c r="R3744" s="67"/>
      <c r="S3744" s="25"/>
      <c r="T3744" s="25"/>
      <c r="U3744" s="25"/>
      <c r="V3744" s="24"/>
      <c r="W3744" s="24"/>
    </row>
    <row r="3745" spans="1:23" hidden="1" x14ac:dyDescent="0.35">
      <c r="A3745" t="str">
        <f t="shared" si="58"/>
        <v/>
      </c>
      <c r="B3745" s="34"/>
      <c r="C3745" s="31"/>
      <c r="D3745" s="31"/>
      <c r="E3745" s="31"/>
      <c r="F3745" s="32"/>
      <c r="G3745" s="68"/>
      <c r="H3745" s="32"/>
      <c r="I3745" s="32"/>
      <c r="J3745" s="68"/>
      <c r="K3745" s="68"/>
      <c r="L3745" s="68"/>
      <c r="M3745" s="68"/>
      <c r="N3745" s="68"/>
      <c r="O3745" s="68"/>
      <c r="P3745" s="32"/>
      <c r="Q3745" s="33"/>
      <c r="R3745" s="68"/>
      <c r="S3745" s="31"/>
      <c r="T3745" s="31"/>
      <c r="U3745" s="31"/>
      <c r="V3745" s="30"/>
      <c r="W3745" s="30"/>
    </row>
    <row r="3746" spans="1:23" hidden="1" x14ac:dyDescent="0.35">
      <c r="A3746" t="str">
        <f t="shared" si="58"/>
        <v/>
      </c>
      <c r="B3746" s="28"/>
      <c r="C3746" s="25"/>
      <c r="D3746" s="25"/>
      <c r="E3746" s="25"/>
      <c r="F3746" s="26"/>
      <c r="G3746" s="67"/>
      <c r="H3746" s="26"/>
      <c r="I3746" s="26"/>
      <c r="J3746" s="67"/>
      <c r="K3746" s="67"/>
      <c r="L3746" s="67"/>
      <c r="M3746" s="67"/>
      <c r="N3746" s="67"/>
      <c r="O3746" s="67"/>
      <c r="P3746" s="26"/>
      <c r="Q3746" s="27"/>
      <c r="R3746" s="67"/>
      <c r="S3746" s="25"/>
      <c r="T3746" s="25"/>
      <c r="U3746" s="25"/>
      <c r="V3746" s="24"/>
      <c r="W3746" s="24"/>
    </row>
    <row r="3747" spans="1:23" hidden="1" x14ac:dyDescent="0.35">
      <c r="A3747" t="str">
        <f t="shared" si="58"/>
        <v/>
      </c>
      <c r="B3747" s="34"/>
      <c r="C3747" s="31"/>
      <c r="D3747" s="31"/>
      <c r="E3747" s="31"/>
      <c r="F3747" s="32"/>
      <c r="G3747" s="68"/>
      <c r="H3747" s="32"/>
      <c r="I3747" s="32"/>
      <c r="J3747" s="68"/>
      <c r="K3747" s="68"/>
      <c r="L3747" s="68"/>
      <c r="M3747" s="68"/>
      <c r="N3747" s="68"/>
      <c r="O3747" s="68"/>
      <c r="P3747" s="32"/>
      <c r="Q3747" s="33"/>
      <c r="R3747" s="68"/>
      <c r="S3747" s="31"/>
      <c r="T3747" s="31"/>
      <c r="U3747" s="31"/>
      <c r="V3747" s="30"/>
      <c r="W3747" s="30"/>
    </row>
    <row r="3748" spans="1:23" hidden="1" x14ac:dyDescent="0.35">
      <c r="A3748" t="str">
        <f t="shared" si="58"/>
        <v/>
      </c>
      <c r="B3748" s="28"/>
      <c r="C3748" s="25"/>
      <c r="D3748" s="25"/>
      <c r="E3748" s="25"/>
      <c r="F3748" s="26"/>
      <c r="G3748" s="67"/>
      <c r="H3748" s="26"/>
      <c r="I3748" s="26"/>
      <c r="J3748" s="67"/>
      <c r="K3748" s="67"/>
      <c r="L3748" s="67"/>
      <c r="M3748" s="67"/>
      <c r="N3748" s="67"/>
      <c r="O3748" s="67"/>
      <c r="P3748" s="26"/>
      <c r="Q3748" s="27"/>
      <c r="R3748" s="67"/>
      <c r="S3748" s="25"/>
      <c r="T3748" s="25"/>
      <c r="U3748" s="25"/>
      <c r="V3748" s="24"/>
      <c r="W3748" s="24"/>
    </row>
    <row r="3749" spans="1:23" hidden="1" x14ac:dyDescent="0.35">
      <c r="A3749" t="str">
        <f t="shared" si="58"/>
        <v/>
      </c>
      <c r="B3749" s="34"/>
      <c r="C3749" s="31"/>
      <c r="D3749" s="31"/>
      <c r="E3749" s="31"/>
      <c r="F3749" s="32"/>
      <c r="G3749" s="68"/>
      <c r="H3749" s="32"/>
      <c r="I3749" s="32"/>
      <c r="J3749" s="68"/>
      <c r="K3749" s="68"/>
      <c r="L3749" s="68"/>
      <c r="M3749" s="68"/>
      <c r="N3749" s="68"/>
      <c r="O3749" s="68"/>
      <c r="P3749" s="32"/>
      <c r="Q3749" s="33"/>
      <c r="R3749" s="68"/>
      <c r="S3749" s="31"/>
      <c r="T3749" s="31"/>
      <c r="U3749" s="31"/>
      <c r="V3749" s="30"/>
      <c r="W3749" s="30"/>
    </row>
    <row r="3750" spans="1:23" hidden="1" x14ac:dyDescent="0.35">
      <c r="A3750" t="str">
        <f t="shared" si="58"/>
        <v/>
      </c>
      <c r="B3750" s="28"/>
      <c r="C3750" s="25"/>
      <c r="D3750" s="25"/>
      <c r="E3750" s="25"/>
      <c r="F3750" s="26"/>
      <c r="G3750" s="67"/>
      <c r="H3750" s="26"/>
      <c r="I3750" s="26"/>
      <c r="J3750" s="67"/>
      <c r="K3750" s="67"/>
      <c r="L3750" s="67"/>
      <c r="M3750" s="67"/>
      <c r="N3750" s="67"/>
      <c r="O3750" s="67"/>
      <c r="P3750" s="26"/>
      <c r="Q3750" s="27"/>
      <c r="R3750" s="67"/>
      <c r="S3750" s="25"/>
      <c r="T3750" s="25"/>
      <c r="U3750" s="25"/>
      <c r="V3750" s="24"/>
      <c r="W3750" s="24"/>
    </row>
    <row r="3751" spans="1:23" hidden="1" x14ac:dyDescent="0.35">
      <c r="A3751" t="str">
        <f t="shared" si="58"/>
        <v/>
      </c>
      <c r="B3751" s="34"/>
      <c r="C3751" s="31"/>
      <c r="D3751" s="31"/>
      <c r="E3751" s="31"/>
      <c r="F3751" s="32"/>
      <c r="G3751" s="68"/>
      <c r="H3751" s="32"/>
      <c r="I3751" s="32"/>
      <c r="J3751" s="68"/>
      <c r="K3751" s="68"/>
      <c r="L3751" s="68"/>
      <c r="M3751" s="68"/>
      <c r="N3751" s="68"/>
      <c r="O3751" s="68"/>
      <c r="P3751" s="32"/>
      <c r="Q3751" s="33"/>
      <c r="R3751" s="68"/>
      <c r="S3751" s="31"/>
      <c r="T3751" s="31"/>
      <c r="U3751" s="31"/>
      <c r="V3751" s="30"/>
      <c r="W3751" s="30"/>
    </row>
    <row r="3752" spans="1:23" hidden="1" x14ac:dyDescent="0.35">
      <c r="A3752" t="str">
        <f t="shared" si="58"/>
        <v/>
      </c>
      <c r="B3752" s="28"/>
      <c r="C3752" s="25"/>
      <c r="D3752" s="25"/>
      <c r="E3752" s="25"/>
      <c r="F3752" s="26"/>
      <c r="G3752" s="67"/>
      <c r="H3752" s="26"/>
      <c r="I3752" s="26"/>
      <c r="J3752" s="67"/>
      <c r="K3752" s="67"/>
      <c r="L3752" s="67"/>
      <c r="M3752" s="67"/>
      <c r="N3752" s="67"/>
      <c r="O3752" s="67"/>
      <c r="P3752" s="26"/>
      <c r="Q3752" s="27"/>
      <c r="R3752" s="67"/>
      <c r="S3752" s="25"/>
      <c r="T3752" s="25"/>
      <c r="U3752" s="25"/>
      <c r="V3752" s="24"/>
      <c r="W3752" s="24"/>
    </row>
    <row r="3753" spans="1:23" hidden="1" x14ac:dyDescent="0.35">
      <c r="A3753" t="str">
        <f t="shared" si="58"/>
        <v/>
      </c>
      <c r="B3753" s="34"/>
      <c r="C3753" s="31"/>
      <c r="D3753" s="31"/>
      <c r="E3753" s="31"/>
      <c r="F3753" s="32"/>
      <c r="G3753" s="68"/>
      <c r="H3753" s="32"/>
      <c r="I3753" s="32"/>
      <c r="J3753" s="68"/>
      <c r="K3753" s="68"/>
      <c r="L3753" s="68"/>
      <c r="M3753" s="68"/>
      <c r="N3753" s="68"/>
      <c r="O3753" s="68"/>
      <c r="P3753" s="32"/>
      <c r="Q3753" s="33"/>
      <c r="R3753" s="68"/>
      <c r="S3753" s="31"/>
      <c r="T3753" s="31"/>
      <c r="U3753" s="31"/>
      <c r="V3753" s="30"/>
      <c r="W3753" s="30"/>
    </row>
    <row r="3754" spans="1:23" hidden="1" x14ac:dyDescent="0.35">
      <c r="A3754" t="str">
        <f t="shared" si="58"/>
        <v/>
      </c>
      <c r="B3754" s="28"/>
      <c r="C3754" s="25"/>
      <c r="D3754" s="25"/>
      <c r="E3754" s="25"/>
      <c r="F3754" s="26"/>
      <c r="G3754" s="67"/>
      <c r="H3754" s="26"/>
      <c r="I3754" s="26"/>
      <c r="J3754" s="67"/>
      <c r="K3754" s="67"/>
      <c r="L3754" s="67"/>
      <c r="M3754" s="67"/>
      <c r="N3754" s="67"/>
      <c r="O3754" s="67"/>
      <c r="P3754" s="26"/>
      <c r="Q3754" s="27"/>
      <c r="R3754" s="67"/>
      <c r="S3754" s="25"/>
      <c r="T3754" s="25"/>
      <c r="U3754" s="25"/>
      <c r="V3754" s="24"/>
      <c r="W3754" s="24"/>
    </row>
    <row r="3755" spans="1:23" hidden="1" x14ac:dyDescent="0.35">
      <c r="A3755" t="str">
        <f t="shared" si="58"/>
        <v/>
      </c>
      <c r="B3755" s="34"/>
      <c r="C3755" s="31"/>
      <c r="D3755" s="31"/>
      <c r="E3755" s="31"/>
      <c r="F3755" s="32"/>
      <c r="G3755" s="68"/>
      <c r="H3755" s="32"/>
      <c r="I3755" s="32"/>
      <c r="J3755" s="68"/>
      <c r="K3755" s="68"/>
      <c r="L3755" s="68"/>
      <c r="M3755" s="68"/>
      <c r="N3755" s="68"/>
      <c r="O3755" s="68"/>
      <c r="P3755" s="32"/>
      <c r="Q3755" s="33"/>
      <c r="R3755" s="68"/>
      <c r="S3755" s="31"/>
      <c r="T3755" s="31"/>
      <c r="U3755" s="31"/>
      <c r="V3755" s="30"/>
      <c r="W3755" s="30"/>
    </row>
    <row r="3756" spans="1:23" hidden="1" x14ac:dyDescent="0.35">
      <c r="A3756" t="str">
        <f t="shared" si="58"/>
        <v/>
      </c>
      <c r="B3756" s="28"/>
      <c r="C3756" s="25"/>
      <c r="D3756" s="25"/>
      <c r="E3756" s="25"/>
      <c r="F3756" s="26"/>
      <c r="G3756" s="67"/>
      <c r="H3756" s="26"/>
      <c r="I3756" s="26"/>
      <c r="J3756" s="67"/>
      <c r="K3756" s="67"/>
      <c r="L3756" s="67"/>
      <c r="M3756" s="67"/>
      <c r="N3756" s="67"/>
      <c r="O3756" s="67"/>
      <c r="P3756" s="26"/>
      <c r="Q3756" s="27"/>
      <c r="R3756" s="67"/>
      <c r="S3756" s="25"/>
      <c r="T3756" s="25"/>
      <c r="U3756" s="25"/>
      <c r="V3756" s="24"/>
      <c r="W3756" s="24"/>
    </row>
    <row r="3757" spans="1:23" hidden="1" x14ac:dyDescent="0.35">
      <c r="A3757" t="str">
        <f t="shared" si="58"/>
        <v/>
      </c>
      <c r="B3757" s="34"/>
      <c r="C3757" s="31"/>
      <c r="D3757" s="31"/>
      <c r="E3757" s="31"/>
      <c r="F3757" s="32"/>
      <c r="G3757" s="68"/>
      <c r="H3757" s="32"/>
      <c r="I3757" s="32"/>
      <c r="J3757" s="68"/>
      <c r="K3757" s="68"/>
      <c r="L3757" s="68"/>
      <c r="M3757" s="68"/>
      <c r="N3757" s="68"/>
      <c r="O3757" s="68"/>
      <c r="P3757" s="32"/>
      <c r="Q3757" s="33"/>
      <c r="R3757" s="68"/>
      <c r="S3757" s="31"/>
      <c r="T3757" s="31"/>
      <c r="U3757" s="31"/>
      <c r="V3757" s="30"/>
      <c r="W3757" s="30"/>
    </row>
    <row r="3758" spans="1:23" hidden="1" x14ac:dyDescent="0.35">
      <c r="A3758" t="str">
        <f t="shared" si="58"/>
        <v/>
      </c>
      <c r="B3758" s="28"/>
      <c r="C3758" s="25"/>
      <c r="D3758" s="25"/>
      <c r="E3758" s="25"/>
      <c r="F3758" s="26"/>
      <c r="G3758" s="67"/>
      <c r="H3758" s="26"/>
      <c r="I3758" s="26"/>
      <c r="J3758" s="67"/>
      <c r="K3758" s="67"/>
      <c r="L3758" s="67"/>
      <c r="M3758" s="67"/>
      <c r="N3758" s="67"/>
      <c r="O3758" s="67"/>
      <c r="P3758" s="26"/>
      <c r="Q3758" s="27"/>
      <c r="R3758" s="67"/>
      <c r="S3758" s="25"/>
      <c r="T3758" s="25"/>
      <c r="U3758" s="25"/>
      <c r="V3758" s="24"/>
      <c r="W3758" s="24"/>
    </row>
    <row r="3759" spans="1:23" hidden="1" x14ac:dyDescent="0.35">
      <c r="A3759" t="str">
        <f t="shared" si="58"/>
        <v/>
      </c>
      <c r="B3759" s="34"/>
      <c r="C3759" s="31"/>
      <c r="D3759" s="31"/>
      <c r="E3759" s="31"/>
      <c r="F3759" s="32"/>
      <c r="G3759" s="68"/>
      <c r="H3759" s="32"/>
      <c r="I3759" s="32"/>
      <c r="J3759" s="68"/>
      <c r="K3759" s="68"/>
      <c r="L3759" s="68"/>
      <c r="M3759" s="68"/>
      <c r="N3759" s="68"/>
      <c r="O3759" s="68"/>
      <c r="P3759" s="32"/>
      <c r="Q3759" s="33"/>
      <c r="R3759" s="68"/>
      <c r="S3759" s="31"/>
      <c r="T3759" s="31"/>
      <c r="U3759" s="31"/>
      <c r="V3759" s="30"/>
      <c r="W3759" s="30"/>
    </row>
    <row r="3760" spans="1:23" hidden="1" x14ac:dyDescent="0.35">
      <c r="A3760" t="str">
        <f t="shared" si="58"/>
        <v/>
      </c>
      <c r="B3760" s="28"/>
      <c r="C3760" s="25"/>
      <c r="D3760" s="25"/>
      <c r="E3760" s="25"/>
      <c r="F3760" s="26"/>
      <c r="G3760" s="67"/>
      <c r="H3760" s="26"/>
      <c r="I3760" s="26"/>
      <c r="J3760" s="67"/>
      <c r="K3760" s="67"/>
      <c r="L3760" s="67"/>
      <c r="M3760" s="67"/>
      <c r="N3760" s="67"/>
      <c r="O3760" s="67"/>
      <c r="P3760" s="26"/>
      <c r="Q3760" s="27"/>
      <c r="R3760" s="67"/>
      <c r="S3760" s="25"/>
      <c r="T3760" s="25"/>
      <c r="U3760" s="25"/>
      <c r="V3760" s="24"/>
      <c r="W3760" s="24"/>
    </row>
    <row r="3761" spans="1:23" hidden="1" x14ac:dyDescent="0.35">
      <c r="A3761" t="str">
        <f t="shared" si="58"/>
        <v/>
      </c>
      <c r="B3761" s="34"/>
      <c r="C3761" s="31"/>
      <c r="D3761" s="31"/>
      <c r="E3761" s="31"/>
      <c r="F3761" s="32"/>
      <c r="G3761" s="68"/>
      <c r="H3761" s="32"/>
      <c r="I3761" s="32"/>
      <c r="J3761" s="68"/>
      <c r="K3761" s="68"/>
      <c r="L3761" s="68"/>
      <c r="M3761" s="68"/>
      <c r="N3761" s="68"/>
      <c r="O3761" s="68"/>
      <c r="P3761" s="32"/>
      <c r="Q3761" s="33"/>
      <c r="R3761" s="68"/>
      <c r="S3761" s="31"/>
      <c r="T3761" s="31"/>
      <c r="U3761" s="31"/>
      <c r="V3761" s="30"/>
      <c r="W3761" s="30"/>
    </row>
    <row r="3762" spans="1:23" hidden="1" x14ac:dyDescent="0.35">
      <c r="A3762" t="str">
        <f t="shared" si="58"/>
        <v/>
      </c>
      <c r="B3762" s="28"/>
      <c r="C3762" s="25"/>
      <c r="D3762" s="25"/>
      <c r="E3762" s="25"/>
      <c r="F3762" s="26"/>
      <c r="G3762" s="67"/>
      <c r="H3762" s="26"/>
      <c r="I3762" s="26"/>
      <c r="J3762" s="67"/>
      <c r="K3762" s="67"/>
      <c r="L3762" s="67"/>
      <c r="M3762" s="67"/>
      <c r="N3762" s="67"/>
      <c r="O3762" s="67"/>
      <c r="P3762" s="26"/>
      <c r="Q3762" s="27"/>
      <c r="R3762" s="67"/>
      <c r="S3762" s="25"/>
      <c r="T3762" s="25"/>
      <c r="U3762" s="25"/>
      <c r="V3762" s="24"/>
      <c r="W3762" s="24"/>
    </row>
    <row r="3763" spans="1:23" hidden="1" x14ac:dyDescent="0.35">
      <c r="A3763" t="str">
        <f t="shared" si="58"/>
        <v/>
      </c>
      <c r="B3763" s="34"/>
      <c r="C3763" s="31"/>
      <c r="D3763" s="31"/>
      <c r="E3763" s="31"/>
      <c r="F3763" s="32"/>
      <c r="G3763" s="68"/>
      <c r="H3763" s="32"/>
      <c r="I3763" s="32"/>
      <c r="J3763" s="68"/>
      <c r="K3763" s="68"/>
      <c r="L3763" s="68"/>
      <c r="M3763" s="68"/>
      <c r="N3763" s="68"/>
      <c r="O3763" s="68"/>
      <c r="P3763" s="32"/>
      <c r="Q3763" s="33"/>
      <c r="R3763" s="68"/>
      <c r="S3763" s="31"/>
      <c r="T3763" s="31"/>
      <c r="U3763" s="31"/>
      <c r="V3763" s="30"/>
      <c r="W3763" s="30"/>
    </row>
    <row r="3764" spans="1:23" hidden="1" x14ac:dyDescent="0.35">
      <c r="A3764" t="str">
        <f t="shared" si="58"/>
        <v/>
      </c>
      <c r="B3764" s="28"/>
      <c r="C3764" s="25"/>
      <c r="D3764" s="25"/>
      <c r="E3764" s="25"/>
      <c r="F3764" s="26"/>
      <c r="G3764" s="67"/>
      <c r="H3764" s="26"/>
      <c r="I3764" s="26"/>
      <c r="J3764" s="67"/>
      <c r="K3764" s="67"/>
      <c r="L3764" s="67"/>
      <c r="M3764" s="67"/>
      <c r="N3764" s="67"/>
      <c r="O3764" s="67"/>
      <c r="P3764" s="26"/>
      <c r="Q3764" s="27"/>
      <c r="R3764" s="67"/>
      <c r="S3764" s="25"/>
      <c r="T3764" s="25"/>
      <c r="U3764" s="25"/>
      <c r="V3764" s="24"/>
      <c r="W3764" s="24"/>
    </row>
    <row r="3765" spans="1:23" hidden="1" x14ac:dyDescent="0.35">
      <c r="A3765" t="str">
        <f t="shared" si="58"/>
        <v/>
      </c>
      <c r="B3765" s="34"/>
      <c r="C3765" s="31"/>
      <c r="D3765" s="31"/>
      <c r="E3765" s="31"/>
      <c r="F3765" s="32"/>
      <c r="G3765" s="68"/>
      <c r="H3765" s="32"/>
      <c r="I3765" s="32"/>
      <c r="J3765" s="68"/>
      <c r="K3765" s="68"/>
      <c r="L3765" s="68"/>
      <c r="M3765" s="68"/>
      <c r="N3765" s="68"/>
      <c r="O3765" s="68"/>
      <c r="P3765" s="32"/>
      <c r="Q3765" s="33"/>
      <c r="R3765" s="68"/>
      <c r="S3765" s="31"/>
      <c r="T3765" s="31"/>
      <c r="U3765" s="31"/>
      <c r="V3765" s="30"/>
      <c r="W3765" s="30"/>
    </row>
    <row r="3766" spans="1:23" hidden="1" x14ac:dyDescent="0.35">
      <c r="A3766" t="str">
        <f t="shared" si="58"/>
        <v/>
      </c>
      <c r="B3766" s="28"/>
      <c r="C3766" s="25"/>
      <c r="D3766" s="25"/>
      <c r="E3766" s="25"/>
      <c r="F3766" s="26"/>
      <c r="G3766" s="67"/>
      <c r="H3766" s="26"/>
      <c r="I3766" s="26"/>
      <c r="J3766" s="67"/>
      <c r="K3766" s="67"/>
      <c r="L3766" s="67"/>
      <c r="M3766" s="67"/>
      <c r="N3766" s="67"/>
      <c r="O3766" s="67"/>
      <c r="P3766" s="26"/>
      <c r="Q3766" s="27"/>
      <c r="R3766" s="67"/>
      <c r="S3766" s="25"/>
      <c r="T3766" s="25"/>
      <c r="U3766" s="25"/>
      <c r="V3766" s="24"/>
      <c r="W3766" s="24"/>
    </row>
    <row r="3767" spans="1:23" hidden="1" x14ac:dyDescent="0.35">
      <c r="A3767" t="str">
        <f t="shared" si="58"/>
        <v/>
      </c>
      <c r="B3767" s="34"/>
      <c r="C3767" s="31"/>
      <c r="D3767" s="31"/>
      <c r="E3767" s="31"/>
      <c r="F3767" s="32"/>
      <c r="G3767" s="68"/>
      <c r="H3767" s="32"/>
      <c r="I3767" s="32"/>
      <c r="J3767" s="68"/>
      <c r="K3767" s="68"/>
      <c r="L3767" s="68"/>
      <c r="M3767" s="68"/>
      <c r="N3767" s="68"/>
      <c r="O3767" s="68"/>
      <c r="P3767" s="32"/>
      <c r="Q3767" s="33"/>
      <c r="R3767" s="68"/>
      <c r="S3767" s="31"/>
      <c r="T3767" s="31"/>
      <c r="U3767" s="31"/>
      <c r="V3767" s="30"/>
      <c r="W3767" s="30"/>
    </row>
    <row r="3768" spans="1:23" hidden="1" x14ac:dyDescent="0.35">
      <c r="A3768" t="str">
        <f t="shared" si="58"/>
        <v/>
      </c>
      <c r="B3768" s="28"/>
      <c r="C3768" s="25"/>
      <c r="D3768" s="25"/>
      <c r="E3768" s="25"/>
      <c r="F3768" s="26"/>
      <c r="G3768" s="67"/>
      <c r="H3768" s="26"/>
      <c r="I3768" s="26"/>
      <c r="J3768" s="67"/>
      <c r="K3768" s="67"/>
      <c r="L3768" s="67"/>
      <c r="M3768" s="67"/>
      <c r="N3768" s="67"/>
      <c r="O3768" s="67"/>
      <c r="P3768" s="26"/>
      <c r="Q3768" s="27"/>
      <c r="R3768" s="67"/>
      <c r="S3768" s="25"/>
      <c r="T3768" s="25"/>
      <c r="U3768" s="25"/>
      <c r="V3768" s="24"/>
      <c r="W3768" s="24"/>
    </row>
    <row r="3769" spans="1:23" hidden="1" x14ac:dyDescent="0.35">
      <c r="A3769" t="str">
        <f t="shared" si="58"/>
        <v/>
      </c>
      <c r="B3769" s="34"/>
      <c r="C3769" s="31"/>
      <c r="D3769" s="31"/>
      <c r="E3769" s="31"/>
      <c r="F3769" s="32"/>
      <c r="G3769" s="68"/>
      <c r="H3769" s="32"/>
      <c r="I3769" s="32"/>
      <c r="J3769" s="68"/>
      <c r="K3769" s="68"/>
      <c r="L3769" s="68"/>
      <c r="M3769" s="68"/>
      <c r="N3769" s="68"/>
      <c r="O3769" s="68"/>
      <c r="P3769" s="32"/>
      <c r="Q3769" s="33"/>
      <c r="R3769" s="68"/>
      <c r="S3769" s="31"/>
      <c r="T3769" s="31"/>
      <c r="U3769" s="31"/>
      <c r="V3769" s="30"/>
      <c r="W3769" s="30"/>
    </row>
    <row r="3770" spans="1:23" hidden="1" x14ac:dyDescent="0.35">
      <c r="A3770" t="str">
        <f t="shared" si="58"/>
        <v/>
      </c>
      <c r="B3770" s="28"/>
      <c r="C3770" s="25"/>
      <c r="D3770" s="25"/>
      <c r="E3770" s="25"/>
      <c r="F3770" s="26"/>
      <c r="G3770" s="67"/>
      <c r="H3770" s="26"/>
      <c r="I3770" s="26"/>
      <c r="J3770" s="67"/>
      <c r="K3770" s="67"/>
      <c r="L3770" s="67"/>
      <c r="M3770" s="67"/>
      <c r="N3770" s="67"/>
      <c r="O3770" s="67"/>
      <c r="P3770" s="26"/>
      <c r="Q3770" s="27"/>
      <c r="R3770" s="67"/>
      <c r="S3770" s="25"/>
      <c r="T3770" s="25"/>
      <c r="U3770" s="25"/>
      <c r="V3770" s="24"/>
      <c r="W3770" s="24"/>
    </row>
    <row r="3771" spans="1:23" hidden="1" x14ac:dyDescent="0.35">
      <c r="A3771" t="str">
        <f t="shared" si="58"/>
        <v/>
      </c>
      <c r="B3771" s="34"/>
      <c r="C3771" s="31"/>
      <c r="D3771" s="31"/>
      <c r="E3771" s="31"/>
      <c r="F3771" s="32"/>
      <c r="G3771" s="68"/>
      <c r="H3771" s="32"/>
      <c r="I3771" s="32"/>
      <c r="J3771" s="68"/>
      <c r="K3771" s="68"/>
      <c r="L3771" s="68"/>
      <c r="M3771" s="68"/>
      <c r="N3771" s="68"/>
      <c r="O3771" s="68"/>
      <c r="P3771" s="32"/>
      <c r="Q3771" s="33"/>
      <c r="R3771" s="68"/>
      <c r="S3771" s="31"/>
      <c r="T3771" s="31"/>
      <c r="U3771" s="31"/>
      <c r="V3771" s="30"/>
      <c r="W3771" s="30"/>
    </row>
    <row r="3772" spans="1:23" hidden="1" x14ac:dyDescent="0.35">
      <c r="A3772" t="str">
        <f t="shared" si="58"/>
        <v/>
      </c>
      <c r="B3772" s="28"/>
      <c r="C3772" s="25"/>
      <c r="D3772" s="25"/>
      <c r="E3772" s="25"/>
      <c r="F3772" s="26"/>
      <c r="G3772" s="67"/>
      <c r="H3772" s="26"/>
      <c r="I3772" s="26"/>
      <c r="J3772" s="67"/>
      <c r="K3772" s="67"/>
      <c r="L3772" s="67"/>
      <c r="M3772" s="67"/>
      <c r="N3772" s="67"/>
      <c r="O3772" s="67"/>
      <c r="P3772" s="26"/>
      <c r="Q3772" s="27"/>
      <c r="R3772" s="67"/>
      <c r="S3772" s="25"/>
      <c r="T3772" s="25"/>
      <c r="U3772" s="25"/>
      <c r="V3772" s="24"/>
      <c r="W3772" s="24"/>
    </row>
    <row r="3773" spans="1:23" hidden="1" x14ac:dyDescent="0.35">
      <c r="A3773" t="str">
        <f t="shared" si="58"/>
        <v/>
      </c>
      <c r="B3773" s="34"/>
      <c r="C3773" s="31"/>
      <c r="D3773" s="31"/>
      <c r="E3773" s="31"/>
      <c r="F3773" s="32"/>
      <c r="G3773" s="68"/>
      <c r="H3773" s="32"/>
      <c r="I3773" s="32"/>
      <c r="J3773" s="68"/>
      <c r="K3773" s="68"/>
      <c r="L3773" s="68"/>
      <c r="M3773" s="68"/>
      <c r="N3773" s="68"/>
      <c r="O3773" s="68"/>
      <c r="P3773" s="32"/>
      <c r="Q3773" s="33"/>
      <c r="R3773" s="68"/>
      <c r="S3773" s="31"/>
      <c r="T3773" s="31"/>
      <c r="U3773" s="31"/>
      <c r="V3773" s="30"/>
      <c r="W3773" s="30"/>
    </row>
    <row r="3774" spans="1:23" hidden="1" x14ac:dyDescent="0.35">
      <c r="A3774" t="str">
        <f t="shared" si="58"/>
        <v/>
      </c>
      <c r="B3774" s="28"/>
      <c r="C3774" s="25"/>
      <c r="D3774" s="25"/>
      <c r="E3774" s="25"/>
      <c r="F3774" s="26"/>
      <c r="G3774" s="67"/>
      <c r="H3774" s="26"/>
      <c r="I3774" s="26"/>
      <c r="J3774" s="67"/>
      <c r="K3774" s="67"/>
      <c r="L3774" s="67"/>
      <c r="M3774" s="67"/>
      <c r="N3774" s="67"/>
      <c r="O3774" s="67"/>
      <c r="P3774" s="26"/>
      <c r="Q3774" s="27"/>
      <c r="R3774" s="67"/>
      <c r="S3774" s="25"/>
      <c r="T3774" s="25"/>
      <c r="U3774" s="25"/>
      <c r="V3774" s="24"/>
      <c r="W3774" s="24"/>
    </row>
    <row r="3775" spans="1:23" hidden="1" x14ac:dyDescent="0.35">
      <c r="A3775" t="str">
        <f t="shared" si="58"/>
        <v/>
      </c>
      <c r="B3775" s="34"/>
      <c r="C3775" s="31"/>
      <c r="D3775" s="31"/>
      <c r="E3775" s="31"/>
      <c r="F3775" s="32"/>
      <c r="G3775" s="68"/>
      <c r="H3775" s="32"/>
      <c r="I3775" s="32"/>
      <c r="J3775" s="68"/>
      <c r="K3775" s="68"/>
      <c r="L3775" s="68"/>
      <c r="M3775" s="68"/>
      <c r="N3775" s="68"/>
      <c r="O3775" s="68"/>
      <c r="P3775" s="32"/>
      <c r="Q3775" s="33"/>
      <c r="R3775" s="68"/>
      <c r="S3775" s="31"/>
      <c r="T3775" s="31"/>
      <c r="U3775" s="31"/>
      <c r="V3775" s="30"/>
      <c r="W3775" s="30"/>
    </row>
    <row r="3776" spans="1:23" hidden="1" x14ac:dyDescent="0.35">
      <c r="A3776" t="str">
        <f t="shared" si="58"/>
        <v/>
      </c>
      <c r="B3776" s="28"/>
      <c r="C3776" s="25"/>
      <c r="D3776" s="25"/>
      <c r="E3776" s="25"/>
      <c r="F3776" s="26"/>
      <c r="G3776" s="67"/>
      <c r="H3776" s="26"/>
      <c r="I3776" s="26"/>
      <c r="J3776" s="67"/>
      <c r="K3776" s="67"/>
      <c r="L3776" s="67"/>
      <c r="M3776" s="67"/>
      <c r="N3776" s="67"/>
      <c r="O3776" s="67"/>
      <c r="P3776" s="26"/>
      <c r="Q3776" s="27"/>
      <c r="R3776" s="67"/>
      <c r="S3776" s="25"/>
      <c r="T3776" s="25"/>
      <c r="U3776" s="25"/>
      <c r="V3776" s="24"/>
      <c r="W3776" s="24"/>
    </row>
    <row r="3777" spans="1:23" hidden="1" x14ac:dyDescent="0.35">
      <c r="A3777" t="str">
        <f t="shared" si="58"/>
        <v/>
      </c>
      <c r="B3777" s="34"/>
      <c r="C3777" s="31"/>
      <c r="D3777" s="31"/>
      <c r="E3777" s="31"/>
      <c r="F3777" s="32"/>
      <c r="G3777" s="68"/>
      <c r="H3777" s="32"/>
      <c r="I3777" s="32"/>
      <c r="J3777" s="68"/>
      <c r="K3777" s="68"/>
      <c r="L3777" s="68"/>
      <c r="M3777" s="68"/>
      <c r="N3777" s="68"/>
      <c r="O3777" s="68"/>
      <c r="P3777" s="32"/>
      <c r="Q3777" s="33"/>
      <c r="R3777" s="68"/>
      <c r="S3777" s="31"/>
      <c r="T3777" s="31"/>
      <c r="U3777" s="31"/>
      <c r="V3777" s="30"/>
      <c r="W3777" s="30"/>
    </row>
    <row r="3778" spans="1:23" hidden="1" x14ac:dyDescent="0.35">
      <c r="A3778" t="str">
        <f t="shared" si="58"/>
        <v/>
      </c>
      <c r="B3778" s="28"/>
      <c r="C3778" s="25"/>
      <c r="D3778" s="25"/>
      <c r="E3778" s="25"/>
      <c r="F3778" s="26"/>
      <c r="G3778" s="67"/>
      <c r="H3778" s="26"/>
      <c r="I3778" s="26"/>
      <c r="J3778" s="67"/>
      <c r="K3778" s="67"/>
      <c r="L3778" s="67"/>
      <c r="M3778" s="67"/>
      <c r="N3778" s="67"/>
      <c r="O3778" s="67"/>
      <c r="P3778" s="26"/>
      <c r="Q3778" s="27"/>
      <c r="R3778" s="67"/>
      <c r="S3778" s="25"/>
      <c r="T3778" s="25"/>
      <c r="U3778" s="25"/>
      <c r="V3778" s="24"/>
      <c r="W3778" s="24"/>
    </row>
    <row r="3779" spans="1:23" hidden="1" x14ac:dyDescent="0.35">
      <c r="A3779" t="str">
        <f t="shared" ref="A3779:A3842" si="59">B3779&amp;C3779</f>
        <v/>
      </c>
      <c r="B3779" s="34"/>
      <c r="C3779" s="31"/>
      <c r="D3779" s="31"/>
      <c r="E3779" s="31"/>
      <c r="F3779" s="32"/>
      <c r="G3779" s="68"/>
      <c r="H3779" s="32"/>
      <c r="I3779" s="32"/>
      <c r="J3779" s="68"/>
      <c r="K3779" s="68"/>
      <c r="L3779" s="68"/>
      <c r="M3779" s="68"/>
      <c r="N3779" s="68"/>
      <c r="O3779" s="68"/>
      <c r="P3779" s="32"/>
      <c r="Q3779" s="33"/>
      <c r="R3779" s="68"/>
      <c r="S3779" s="31"/>
      <c r="T3779" s="31"/>
      <c r="U3779" s="31"/>
      <c r="V3779" s="30"/>
      <c r="W3779" s="30"/>
    </row>
    <row r="3780" spans="1:23" hidden="1" x14ac:dyDescent="0.35">
      <c r="A3780" t="str">
        <f t="shared" si="59"/>
        <v/>
      </c>
      <c r="B3780" s="28"/>
      <c r="C3780" s="25"/>
      <c r="D3780" s="25"/>
      <c r="E3780" s="25"/>
      <c r="F3780" s="26"/>
      <c r="G3780" s="67"/>
      <c r="H3780" s="26"/>
      <c r="I3780" s="26"/>
      <c r="J3780" s="67"/>
      <c r="K3780" s="67"/>
      <c r="L3780" s="67"/>
      <c r="M3780" s="67"/>
      <c r="N3780" s="67"/>
      <c r="O3780" s="67"/>
      <c r="P3780" s="26"/>
      <c r="Q3780" s="27"/>
      <c r="R3780" s="67"/>
      <c r="S3780" s="25"/>
      <c r="T3780" s="25"/>
      <c r="U3780" s="25"/>
      <c r="V3780" s="24"/>
      <c r="W3780" s="24"/>
    </row>
    <row r="3781" spans="1:23" hidden="1" x14ac:dyDescent="0.35">
      <c r="A3781" t="str">
        <f t="shared" si="59"/>
        <v/>
      </c>
      <c r="B3781" s="34"/>
      <c r="C3781" s="31"/>
      <c r="D3781" s="31"/>
      <c r="E3781" s="31"/>
      <c r="F3781" s="32"/>
      <c r="G3781" s="68"/>
      <c r="H3781" s="32"/>
      <c r="I3781" s="32"/>
      <c r="J3781" s="68"/>
      <c r="K3781" s="68"/>
      <c r="L3781" s="68"/>
      <c r="M3781" s="68"/>
      <c r="N3781" s="68"/>
      <c r="O3781" s="68"/>
      <c r="P3781" s="32"/>
      <c r="Q3781" s="33"/>
      <c r="R3781" s="68"/>
      <c r="S3781" s="31"/>
      <c r="T3781" s="31"/>
      <c r="U3781" s="31"/>
      <c r="V3781" s="30"/>
      <c r="W3781" s="30"/>
    </row>
    <row r="3782" spans="1:23" hidden="1" x14ac:dyDescent="0.35">
      <c r="A3782" t="str">
        <f t="shared" si="59"/>
        <v/>
      </c>
      <c r="B3782" s="28"/>
      <c r="C3782" s="25"/>
      <c r="D3782" s="25"/>
      <c r="E3782" s="25"/>
      <c r="F3782" s="26"/>
      <c r="G3782" s="67"/>
      <c r="H3782" s="26"/>
      <c r="I3782" s="26"/>
      <c r="J3782" s="67"/>
      <c r="K3782" s="67"/>
      <c r="L3782" s="67"/>
      <c r="M3782" s="67"/>
      <c r="N3782" s="67"/>
      <c r="O3782" s="67"/>
      <c r="P3782" s="26"/>
      <c r="Q3782" s="27"/>
      <c r="R3782" s="67"/>
      <c r="S3782" s="25"/>
      <c r="T3782" s="25"/>
      <c r="U3782" s="25"/>
      <c r="V3782" s="24"/>
      <c r="W3782" s="24"/>
    </row>
    <row r="3783" spans="1:23" hidden="1" x14ac:dyDescent="0.35">
      <c r="A3783" t="str">
        <f t="shared" si="59"/>
        <v/>
      </c>
      <c r="B3783" s="34"/>
      <c r="C3783" s="31"/>
      <c r="D3783" s="31"/>
      <c r="E3783" s="31"/>
      <c r="F3783" s="32"/>
      <c r="G3783" s="68"/>
      <c r="H3783" s="32"/>
      <c r="I3783" s="32"/>
      <c r="J3783" s="68"/>
      <c r="K3783" s="68"/>
      <c r="L3783" s="68"/>
      <c r="M3783" s="68"/>
      <c r="N3783" s="68"/>
      <c r="O3783" s="68"/>
      <c r="P3783" s="32"/>
      <c r="Q3783" s="33"/>
      <c r="R3783" s="68"/>
      <c r="S3783" s="31"/>
      <c r="T3783" s="31"/>
      <c r="U3783" s="31"/>
      <c r="V3783" s="30"/>
      <c r="W3783" s="30"/>
    </row>
    <row r="3784" spans="1:23" hidden="1" x14ac:dyDescent="0.35">
      <c r="A3784" t="str">
        <f t="shared" si="59"/>
        <v/>
      </c>
      <c r="B3784" s="28"/>
      <c r="C3784" s="25"/>
      <c r="D3784" s="25"/>
      <c r="E3784" s="25"/>
      <c r="F3784" s="26"/>
      <c r="G3784" s="67"/>
      <c r="H3784" s="26"/>
      <c r="I3784" s="26"/>
      <c r="J3784" s="67"/>
      <c r="K3784" s="67"/>
      <c r="L3784" s="67"/>
      <c r="M3784" s="67"/>
      <c r="N3784" s="67"/>
      <c r="O3784" s="67"/>
      <c r="P3784" s="26"/>
      <c r="Q3784" s="27"/>
      <c r="R3784" s="67"/>
      <c r="S3784" s="25"/>
      <c r="T3784" s="25"/>
      <c r="U3784" s="25"/>
      <c r="V3784" s="24"/>
      <c r="W3784" s="24"/>
    </row>
    <row r="3785" spans="1:23" hidden="1" x14ac:dyDescent="0.35">
      <c r="A3785" t="str">
        <f t="shared" si="59"/>
        <v/>
      </c>
      <c r="B3785" s="34"/>
      <c r="C3785" s="31"/>
      <c r="D3785" s="31"/>
      <c r="E3785" s="31"/>
      <c r="F3785" s="32"/>
      <c r="G3785" s="68"/>
      <c r="H3785" s="32"/>
      <c r="I3785" s="32"/>
      <c r="J3785" s="68"/>
      <c r="K3785" s="68"/>
      <c r="L3785" s="68"/>
      <c r="M3785" s="68"/>
      <c r="N3785" s="68"/>
      <c r="O3785" s="68"/>
      <c r="P3785" s="32"/>
      <c r="Q3785" s="33"/>
      <c r="R3785" s="68"/>
      <c r="S3785" s="31"/>
      <c r="T3785" s="31"/>
      <c r="U3785" s="31"/>
      <c r="V3785" s="30"/>
      <c r="W3785" s="30"/>
    </row>
    <row r="3786" spans="1:23" hidden="1" x14ac:dyDescent="0.35">
      <c r="A3786" t="str">
        <f t="shared" si="59"/>
        <v/>
      </c>
      <c r="B3786" s="28"/>
      <c r="C3786" s="25"/>
      <c r="D3786" s="25"/>
      <c r="E3786" s="25"/>
      <c r="F3786" s="26"/>
      <c r="G3786" s="67"/>
      <c r="H3786" s="26"/>
      <c r="I3786" s="26"/>
      <c r="J3786" s="67"/>
      <c r="K3786" s="67"/>
      <c r="L3786" s="67"/>
      <c r="M3786" s="67"/>
      <c r="N3786" s="67"/>
      <c r="O3786" s="67"/>
      <c r="P3786" s="26"/>
      <c r="Q3786" s="27"/>
      <c r="R3786" s="67"/>
      <c r="S3786" s="25"/>
      <c r="T3786" s="25"/>
      <c r="U3786" s="25"/>
      <c r="V3786" s="24"/>
      <c r="W3786" s="24"/>
    </row>
    <row r="3787" spans="1:23" hidden="1" x14ac:dyDescent="0.35">
      <c r="A3787" t="str">
        <f t="shared" si="59"/>
        <v/>
      </c>
      <c r="B3787" s="34"/>
      <c r="C3787" s="31"/>
      <c r="D3787" s="31"/>
      <c r="E3787" s="31"/>
      <c r="F3787" s="32"/>
      <c r="G3787" s="68"/>
      <c r="H3787" s="32"/>
      <c r="I3787" s="32"/>
      <c r="J3787" s="68"/>
      <c r="K3787" s="68"/>
      <c r="L3787" s="68"/>
      <c r="M3787" s="68"/>
      <c r="N3787" s="68"/>
      <c r="O3787" s="68"/>
      <c r="P3787" s="32"/>
      <c r="Q3787" s="33"/>
      <c r="R3787" s="68"/>
      <c r="S3787" s="31"/>
      <c r="T3787" s="31"/>
      <c r="U3787" s="31"/>
      <c r="V3787" s="30"/>
      <c r="W3787" s="30"/>
    </row>
    <row r="3788" spans="1:23" hidden="1" x14ac:dyDescent="0.35">
      <c r="A3788" t="str">
        <f t="shared" si="59"/>
        <v/>
      </c>
      <c r="B3788" s="28"/>
      <c r="C3788" s="25"/>
      <c r="D3788" s="25"/>
      <c r="E3788" s="25"/>
      <c r="F3788" s="26"/>
      <c r="G3788" s="67"/>
      <c r="H3788" s="26"/>
      <c r="I3788" s="26"/>
      <c r="J3788" s="67"/>
      <c r="K3788" s="67"/>
      <c r="L3788" s="67"/>
      <c r="M3788" s="67"/>
      <c r="N3788" s="67"/>
      <c r="O3788" s="67"/>
      <c r="P3788" s="26"/>
      <c r="Q3788" s="27"/>
      <c r="R3788" s="67"/>
      <c r="S3788" s="25"/>
      <c r="T3788" s="25"/>
      <c r="U3788" s="25"/>
      <c r="V3788" s="24"/>
      <c r="W3788" s="24"/>
    </row>
    <row r="3789" spans="1:23" hidden="1" x14ac:dyDescent="0.35">
      <c r="A3789" t="str">
        <f t="shared" si="59"/>
        <v/>
      </c>
      <c r="B3789" s="34"/>
      <c r="C3789" s="31"/>
      <c r="D3789" s="31"/>
      <c r="E3789" s="31"/>
      <c r="F3789" s="32"/>
      <c r="G3789" s="68"/>
      <c r="H3789" s="32"/>
      <c r="I3789" s="32"/>
      <c r="J3789" s="68"/>
      <c r="K3789" s="68"/>
      <c r="L3789" s="68"/>
      <c r="M3789" s="68"/>
      <c r="N3789" s="68"/>
      <c r="O3789" s="68"/>
      <c r="P3789" s="32"/>
      <c r="Q3789" s="33"/>
      <c r="R3789" s="68"/>
      <c r="S3789" s="31"/>
      <c r="T3789" s="31"/>
      <c r="U3789" s="31"/>
      <c r="V3789" s="30"/>
      <c r="W3789" s="30"/>
    </row>
    <row r="3790" spans="1:23" hidden="1" x14ac:dyDescent="0.35">
      <c r="A3790" t="str">
        <f t="shared" si="59"/>
        <v/>
      </c>
      <c r="B3790" s="28"/>
      <c r="C3790" s="25"/>
      <c r="D3790" s="25"/>
      <c r="E3790" s="25"/>
      <c r="F3790" s="26"/>
      <c r="G3790" s="67"/>
      <c r="H3790" s="26"/>
      <c r="I3790" s="26"/>
      <c r="J3790" s="67"/>
      <c r="K3790" s="67"/>
      <c r="L3790" s="67"/>
      <c r="M3790" s="67"/>
      <c r="N3790" s="67"/>
      <c r="O3790" s="67"/>
      <c r="P3790" s="26"/>
      <c r="Q3790" s="27"/>
      <c r="R3790" s="67"/>
      <c r="S3790" s="25"/>
      <c r="T3790" s="25"/>
      <c r="U3790" s="25"/>
      <c r="V3790" s="24"/>
      <c r="W3790" s="24"/>
    </row>
    <row r="3791" spans="1:23" hidden="1" x14ac:dyDescent="0.35">
      <c r="A3791" t="str">
        <f t="shared" si="59"/>
        <v/>
      </c>
      <c r="B3791" s="34"/>
      <c r="C3791" s="31"/>
      <c r="D3791" s="31"/>
      <c r="E3791" s="31"/>
      <c r="F3791" s="32"/>
      <c r="G3791" s="68"/>
      <c r="H3791" s="32"/>
      <c r="I3791" s="32"/>
      <c r="J3791" s="68"/>
      <c r="K3791" s="68"/>
      <c r="L3791" s="68"/>
      <c r="M3791" s="68"/>
      <c r="N3791" s="68"/>
      <c r="O3791" s="68"/>
      <c r="P3791" s="32"/>
      <c r="Q3791" s="33"/>
      <c r="R3791" s="68"/>
      <c r="S3791" s="31"/>
      <c r="T3791" s="31"/>
      <c r="U3791" s="31"/>
      <c r="V3791" s="30"/>
      <c r="W3791" s="30"/>
    </row>
    <row r="3792" spans="1:23" hidden="1" x14ac:dyDescent="0.35">
      <c r="A3792" t="str">
        <f t="shared" si="59"/>
        <v/>
      </c>
      <c r="B3792" s="28"/>
      <c r="C3792" s="25"/>
      <c r="D3792" s="25"/>
      <c r="E3792" s="25"/>
      <c r="F3792" s="26"/>
      <c r="G3792" s="67"/>
      <c r="H3792" s="26"/>
      <c r="I3792" s="26"/>
      <c r="J3792" s="67"/>
      <c r="K3792" s="67"/>
      <c r="L3792" s="67"/>
      <c r="M3792" s="67"/>
      <c r="N3792" s="67"/>
      <c r="O3792" s="67"/>
      <c r="P3792" s="26"/>
      <c r="Q3792" s="27"/>
      <c r="R3792" s="67"/>
      <c r="S3792" s="25"/>
      <c r="T3792" s="25"/>
      <c r="U3792" s="25"/>
      <c r="V3792" s="24"/>
      <c r="W3792" s="24"/>
    </row>
    <row r="3793" spans="1:23" hidden="1" x14ac:dyDescent="0.35">
      <c r="A3793" t="str">
        <f t="shared" si="59"/>
        <v/>
      </c>
      <c r="B3793" s="34"/>
      <c r="C3793" s="31"/>
      <c r="D3793" s="31"/>
      <c r="E3793" s="31"/>
      <c r="F3793" s="32"/>
      <c r="G3793" s="68"/>
      <c r="H3793" s="32"/>
      <c r="I3793" s="32"/>
      <c r="J3793" s="68"/>
      <c r="K3793" s="68"/>
      <c r="L3793" s="68"/>
      <c r="M3793" s="68"/>
      <c r="N3793" s="68"/>
      <c r="O3793" s="68"/>
      <c r="P3793" s="32"/>
      <c r="Q3793" s="33"/>
      <c r="R3793" s="68"/>
      <c r="S3793" s="31"/>
      <c r="T3793" s="31"/>
      <c r="U3793" s="31"/>
      <c r="V3793" s="30"/>
      <c r="W3793" s="30"/>
    </row>
    <row r="3794" spans="1:23" hidden="1" x14ac:dyDescent="0.35">
      <c r="A3794" t="str">
        <f t="shared" si="59"/>
        <v/>
      </c>
      <c r="B3794" s="28"/>
      <c r="C3794" s="25"/>
      <c r="D3794" s="25"/>
      <c r="E3794" s="25"/>
      <c r="F3794" s="26"/>
      <c r="G3794" s="67"/>
      <c r="H3794" s="26"/>
      <c r="I3794" s="26"/>
      <c r="J3794" s="67"/>
      <c r="K3794" s="67"/>
      <c r="L3794" s="67"/>
      <c r="M3794" s="67"/>
      <c r="N3794" s="67"/>
      <c r="O3794" s="67"/>
      <c r="P3794" s="26"/>
      <c r="Q3794" s="27"/>
      <c r="R3794" s="67"/>
      <c r="S3794" s="25"/>
      <c r="T3794" s="25"/>
      <c r="U3794" s="25"/>
      <c r="V3794" s="24"/>
      <c r="W3794" s="24"/>
    </row>
    <row r="3795" spans="1:23" hidden="1" x14ac:dyDescent="0.35">
      <c r="A3795" t="str">
        <f t="shared" si="59"/>
        <v/>
      </c>
      <c r="B3795" s="34"/>
      <c r="C3795" s="31"/>
      <c r="D3795" s="31"/>
      <c r="E3795" s="31"/>
      <c r="F3795" s="32"/>
      <c r="G3795" s="68"/>
      <c r="H3795" s="32"/>
      <c r="I3795" s="32"/>
      <c r="J3795" s="68"/>
      <c r="K3795" s="68"/>
      <c r="L3795" s="68"/>
      <c r="M3795" s="68"/>
      <c r="N3795" s="68"/>
      <c r="O3795" s="68"/>
      <c r="P3795" s="32"/>
      <c r="Q3795" s="33"/>
      <c r="R3795" s="68"/>
      <c r="S3795" s="31"/>
      <c r="T3795" s="31"/>
      <c r="U3795" s="31"/>
      <c r="V3795" s="30"/>
      <c r="W3795" s="30"/>
    </row>
    <row r="3796" spans="1:23" hidden="1" x14ac:dyDescent="0.35">
      <c r="A3796" t="str">
        <f t="shared" si="59"/>
        <v/>
      </c>
      <c r="B3796" s="28"/>
      <c r="C3796" s="25"/>
      <c r="D3796" s="25"/>
      <c r="E3796" s="25"/>
      <c r="F3796" s="26"/>
      <c r="G3796" s="67"/>
      <c r="H3796" s="26"/>
      <c r="I3796" s="26"/>
      <c r="J3796" s="67"/>
      <c r="K3796" s="67"/>
      <c r="L3796" s="67"/>
      <c r="M3796" s="67"/>
      <c r="N3796" s="67"/>
      <c r="O3796" s="67"/>
      <c r="P3796" s="26"/>
      <c r="Q3796" s="27"/>
      <c r="R3796" s="67"/>
      <c r="S3796" s="25"/>
      <c r="T3796" s="25"/>
      <c r="U3796" s="25"/>
      <c r="V3796" s="24"/>
      <c r="W3796" s="24"/>
    </row>
    <row r="3797" spans="1:23" hidden="1" x14ac:dyDescent="0.35">
      <c r="A3797" t="str">
        <f t="shared" si="59"/>
        <v/>
      </c>
      <c r="B3797" s="34"/>
      <c r="C3797" s="31"/>
      <c r="D3797" s="31"/>
      <c r="E3797" s="31"/>
      <c r="F3797" s="32"/>
      <c r="G3797" s="68"/>
      <c r="H3797" s="32"/>
      <c r="I3797" s="32"/>
      <c r="J3797" s="68"/>
      <c r="K3797" s="68"/>
      <c r="L3797" s="68"/>
      <c r="M3797" s="68"/>
      <c r="N3797" s="68"/>
      <c r="O3797" s="68"/>
      <c r="P3797" s="32"/>
      <c r="Q3797" s="33"/>
      <c r="R3797" s="68"/>
      <c r="S3797" s="31"/>
      <c r="T3797" s="31"/>
      <c r="U3797" s="31"/>
      <c r="V3797" s="30"/>
      <c r="W3797" s="30"/>
    </row>
    <row r="3798" spans="1:23" hidden="1" x14ac:dyDescent="0.35">
      <c r="A3798" t="str">
        <f t="shared" si="59"/>
        <v/>
      </c>
      <c r="B3798" s="28"/>
      <c r="C3798" s="25"/>
      <c r="D3798" s="25"/>
      <c r="E3798" s="25"/>
      <c r="F3798" s="26"/>
      <c r="G3798" s="67"/>
      <c r="H3798" s="26"/>
      <c r="I3798" s="26"/>
      <c r="J3798" s="67"/>
      <c r="K3798" s="67"/>
      <c r="L3798" s="67"/>
      <c r="M3798" s="67"/>
      <c r="N3798" s="67"/>
      <c r="O3798" s="67"/>
      <c r="P3798" s="26"/>
      <c r="Q3798" s="27"/>
      <c r="R3798" s="67"/>
      <c r="S3798" s="25"/>
      <c r="T3798" s="25"/>
      <c r="U3798" s="25"/>
      <c r="V3798" s="24"/>
      <c r="W3798" s="24"/>
    </row>
    <row r="3799" spans="1:23" hidden="1" x14ac:dyDescent="0.35">
      <c r="A3799" t="str">
        <f t="shared" si="59"/>
        <v/>
      </c>
      <c r="B3799" s="34"/>
      <c r="C3799" s="31"/>
      <c r="D3799" s="31"/>
      <c r="E3799" s="31"/>
      <c r="F3799" s="32"/>
      <c r="G3799" s="68"/>
      <c r="H3799" s="32"/>
      <c r="I3799" s="32"/>
      <c r="J3799" s="68"/>
      <c r="K3799" s="68"/>
      <c r="L3799" s="68"/>
      <c r="M3799" s="68"/>
      <c r="N3799" s="68"/>
      <c r="O3799" s="68"/>
      <c r="P3799" s="32"/>
      <c r="Q3799" s="33"/>
      <c r="R3799" s="68"/>
      <c r="S3799" s="31"/>
      <c r="T3799" s="31"/>
      <c r="U3799" s="31"/>
      <c r="V3799" s="30"/>
      <c r="W3799" s="30"/>
    </row>
    <row r="3800" spans="1:23" hidden="1" x14ac:dyDescent="0.35">
      <c r="A3800" t="str">
        <f t="shared" si="59"/>
        <v/>
      </c>
      <c r="B3800" s="28"/>
      <c r="C3800" s="25"/>
      <c r="D3800" s="25"/>
      <c r="E3800" s="25"/>
      <c r="F3800" s="26"/>
      <c r="G3800" s="67"/>
      <c r="H3800" s="26"/>
      <c r="I3800" s="26"/>
      <c r="J3800" s="67"/>
      <c r="K3800" s="67"/>
      <c r="L3800" s="67"/>
      <c r="M3800" s="67"/>
      <c r="N3800" s="67"/>
      <c r="O3800" s="67"/>
      <c r="P3800" s="26"/>
      <c r="Q3800" s="27"/>
      <c r="R3800" s="67"/>
      <c r="S3800" s="25"/>
      <c r="T3800" s="25"/>
      <c r="U3800" s="25"/>
      <c r="V3800" s="24"/>
      <c r="W3800" s="24"/>
    </row>
    <row r="3801" spans="1:23" hidden="1" x14ac:dyDescent="0.35">
      <c r="A3801" t="str">
        <f t="shared" si="59"/>
        <v/>
      </c>
      <c r="B3801" s="34"/>
      <c r="C3801" s="31"/>
      <c r="D3801" s="31"/>
      <c r="E3801" s="31"/>
      <c r="F3801" s="32"/>
      <c r="G3801" s="68"/>
      <c r="H3801" s="32"/>
      <c r="I3801" s="32"/>
      <c r="J3801" s="68"/>
      <c r="K3801" s="68"/>
      <c r="L3801" s="68"/>
      <c r="M3801" s="68"/>
      <c r="N3801" s="68"/>
      <c r="O3801" s="68"/>
      <c r="P3801" s="32"/>
      <c r="Q3801" s="33"/>
      <c r="R3801" s="68"/>
      <c r="S3801" s="31"/>
      <c r="T3801" s="31"/>
      <c r="U3801" s="31"/>
      <c r="V3801" s="30"/>
      <c r="W3801" s="30"/>
    </row>
    <row r="3802" spans="1:23" hidden="1" x14ac:dyDescent="0.35">
      <c r="A3802" t="str">
        <f t="shared" si="59"/>
        <v/>
      </c>
      <c r="B3802" s="28"/>
      <c r="C3802" s="25"/>
      <c r="D3802" s="25"/>
      <c r="E3802" s="25"/>
      <c r="F3802" s="26"/>
      <c r="G3802" s="67"/>
      <c r="H3802" s="26"/>
      <c r="I3802" s="26"/>
      <c r="J3802" s="67"/>
      <c r="K3802" s="67"/>
      <c r="L3802" s="67"/>
      <c r="M3802" s="67"/>
      <c r="N3802" s="67"/>
      <c r="O3802" s="67"/>
      <c r="P3802" s="26"/>
      <c r="Q3802" s="27"/>
      <c r="R3802" s="67"/>
      <c r="S3802" s="25"/>
      <c r="T3802" s="25"/>
      <c r="U3802" s="25"/>
      <c r="V3802" s="24"/>
      <c r="W3802" s="24"/>
    </row>
    <row r="3803" spans="1:23" hidden="1" x14ac:dyDescent="0.35">
      <c r="A3803" t="str">
        <f t="shared" si="59"/>
        <v/>
      </c>
      <c r="B3803" s="34"/>
      <c r="C3803" s="31"/>
      <c r="D3803" s="31"/>
      <c r="E3803" s="31"/>
      <c r="F3803" s="32"/>
      <c r="G3803" s="68"/>
      <c r="H3803" s="32"/>
      <c r="I3803" s="32"/>
      <c r="J3803" s="68"/>
      <c r="K3803" s="68"/>
      <c r="L3803" s="68"/>
      <c r="M3803" s="68"/>
      <c r="N3803" s="68"/>
      <c r="O3803" s="68"/>
      <c r="P3803" s="32"/>
      <c r="Q3803" s="33"/>
      <c r="R3803" s="68"/>
      <c r="S3803" s="31"/>
      <c r="T3803" s="31"/>
      <c r="U3803" s="31"/>
      <c r="V3803" s="30"/>
      <c r="W3803" s="30"/>
    </row>
    <row r="3804" spans="1:23" hidden="1" x14ac:dyDescent="0.35">
      <c r="A3804" t="str">
        <f t="shared" si="59"/>
        <v/>
      </c>
      <c r="B3804" s="28"/>
      <c r="C3804" s="25"/>
      <c r="D3804" s="25"/>
      <c r="E3804" s="25"/>
      <c r="F3804" s="26"/>
      <c r="G3804" s="67"/>
      <c r="H3804" s="26"/>
      <c r="I3804" s="26"/>
      <c r="J3804" s="67"/>
      <c r="K3804" s="67"/>
      <c r="L3804" s="67"/>
      <c r="M3804" s="67"/>
      <c r="N3804" s="67"/>
      <c r="O3804" s="67"/>
      <c r="P3804" s="26"/>
      <c r="Q3804" s="27"/>
      <c r="R3804" s="67"/>
      <c r="S3804" s="25"/>
      <c r="T3804" s="25"/>
      <c r="U3804" s="25"/>
      <c r="V3804" s="24"/>
      <c r="W3804" s="24"/>
    </row>
    <row r="3805" spans="1:23" hidden="1" x14ac:dyDescent="0.35">
      <c r="A3805" t="str">
        <f t="shared" si="59"/>
        <v/>
      </c>
      <c r="B3805" s="34"/>
      <c r="C3805" s="31"/>
      <c r="D3805" s="31"/>
      <c r="E3805" s="31"/>
      <c r="F3805" s="32"/>
      <c r="G3805" s="68"/>
      <c r="H3805" s="32"/>
      <c r="I3805" s="32"/>
      <c r="J3805" s="68"/>
      <c r="K3805" s="68"/>
      <c r="L3805" s="68"/>
      <c r="M3805" s="68"/>
      <c r="N3805" s="68"/>
      <c r="O3805" s="68"/>
      <c r="P3805" s="32"/>
      <c r="Q3805" s="33"/>
      <c r="R3805" s="68"/>
      <c r="S3805" s="31"/>
      <c r="T3805" s="31"/>
      <c r="U3805" s="31"/>
      <c r="V3805" s="30"/>
      <c r="W3805" s="30"/>
    </row>
    <row r="3806" spans="1:23" hidden="1" x14ac:dyDescent="0.35">
      <c r="A3806" t="str">
        <f t="shared" si="59"/>
        <v/>
      </c>
      <c r="B3806" s="28"/>
      <c r="C3806" s="25"/>
      <c r="D3806" s="25"/>
      <c r="E3806" s="25"/>
      <c r="F3806" s="26"/>
      <c r="G3806" s="67"/>
      <c r="H3806" s="26"/>
      <c r="I3806" s="26"/>
      <c r="J3806" s="67"/>
      <c r="K3806" s="67"/>
      <c r="L3806" s="67"/>
      <c r="M3806" s="67"/>
      <c r="N3806" s="67"/>
      <c r="O3806" s="67"/>
      <c r="P3806" s="26"/>
      <c r="Q3806" s="27"/>
      <c r="R3806" s="67"/>
      <c r="S3806" s="25"/>
      <c r="T3806" s="25"/>
      <c r="U3806" s="25"/>
      <c r="V3806" s="24"/>
      <c r="W3806" s="24"/>
    </row>
    <row r="3807" spans="1:23" hidden="1" x14ac:dyDescent="0.35">
      <c r="A3807" t="str">
        <f t="shared" si="59"/>
        <v/>
      </c>
      <c r="B3807" s="34"/>
      <c r="C3807" s="31"/>
      <c r="D3807" s="31"/>
      <c r="E3807" s="31"/>
      <c r="F3807" s="32"/>
      <c r="G3807" s="68"/>
      <c r="H3807" s="32"/>
      <c r="I3807" s="32"/>
      <c r="J3807" s="68"/>
      <c r="K3807" s="68"/>
      <c r="L3807" s="68"/>
      <c r="M3807" s="68"/>
      <c r="N3807" s="68"/>
      <c r="O3807" s="68"/>
      <c r="P3807" s="32"/>
      <c r="Q3807" s="33"/>
      <c r="R3807" s="68"/>
      <c r="S3807" s="31"/>
      <c r="T3807" s="31"/>
      <c r="U3807" s="31"/>
      <c r="V3807" s="30"/>
      <c r="W3807" s="30"/>
    </row>
    <row r="3808" spans="1:23" hidden="1" x14ac:dyDescent="0.35">
      <c r="A3808" t="str">
        <f t="shared" si="59"/>
        <v/>
      </c>
      <c r="B3808" s="28"/>
      <c r="C3808" s="25"/>
      <c r="D3808" s="25"/>
      <c r="E3808" s="25"/>
      <c r="F3808" s="26"/>
      <c r="G3808" s="67"/>
      <c r="H3808" s="26"/>
      <c r="I3808" s="26"/>
      <c r="J3808" s="67"/>
      <c r="K3808" s="67"/>
      <c r="L3808" s="67"/>
      <c r="M3808" s="67"/>
      <c r="N3808" s="67"/>
      <c r="O3808" s="67"/>
      <c r="P3808" s="26"/>
      <c r="Q3808" s="27"/>
      <c r="R3808" s="67"/>
      <c r="S3808" s="25"/>
      <c r="T3808" s="25"/>
      <c r="U3808" s="25"/>
      <c r="V3808" s="24"/>
      <c r="W3808" s="24"/>
    </row>
    <row r="3809" spans="1:23" hidden="1" x14ac:dyDescent="0.35">
      <c r="A3809" t="str">
        <f t="shared" si="59"/>
        <v/>
      </c>
      <c r="B3809" s="34"/>
      <c r="C3809" s="31"/>
      <c r="D3809" s="31"/>
      <c r="E3809" s="31"/>
      <c r="F3809" s="32"/>
      <c r="G3809" s="68"/>
      <c r="H3809" s="32"/>
      <c r="I3809" s="32"/>
      <c r="J3809" s="68"/>
      <c r="K3809" s="68"/>
      <c r="L3809" s="68"/>
      <c r="M3809" s="68"/>
      <c r="N3809" s="68"/>
      <c r="O3809" s="68"/>
      <c r="P3809" s="32"/>
      <c r="Q3809" s="33"/>
      <c r="R3809" s="68"/>
      <c r="S3809" s="31"/>
      <c r="T3809" s="31"/>
      <c r="U3809" s="31"/>
      <c r="V3809" s="30"/>
      <c r="W3809" s="30"/>
    </row>
    <row r="3810" spans="1:23" hidden="1" x14ac:dyDescent="0.35">
      <c r="A3810" t="str">
        <f t="shared" si="59"/>
        <v/>
      </c>
      <c r="B3810" s="28"/>
      <c r="C3810" s="25"/>
      <c r="D3810" s="25"/>
      <c r="E3810" s="25"/>
      <c r="F3810" s="26"/>
      <c r="G3810" s="67"/>
      <c r="H3810" s="26"/>
      <c r="I3810" s="26"/>
      <c r="J3810" s="67"/>
      <c r="K3810" s="67"/>
      <c r="L3810" s="67"/>
      <c r="M3810" s="67"/>
      <c r="N3810" s="67"/>
      <c r="O3810" s="67"/>
      <c r="P3810" s="26"/>
      <c r="Q3810" s="27"/>
      <c r="R3810" s="67"/>
      <c r="S3810" s="25"/>
      <c r="T3810" s="25"/>
      <c r="U3810" s="25"/>
      <c r="V3810" s="24"/>
      <c r="W3810" s="24"/>
    </row>
    <row r="3811" spans="1:23" hidden="1" x14ac:dyDescent="0.35">
      <c r="A3811" t="str">
        <f t="shared" si="59"/>
        <v/>
      </c>
      <c r="B3811" s="34"/>
      <c r="C3811" s="31"/>
      <c r="D3811" s="31"/>
      <c r="E3811" s="31"/>
      <c r="F3811" s="32"/>
      <c r="G3811" s="68"/>
      <c r="H3811" s="32"/>
      <c r="I3811" s="32"/>
      <c r="J3811" s="68"/>
      <c r="K3811" s="68"/>
      <c r="L3811" s="68"/>
      <c r="M3811" s="68"/>
      <c r="N3811" s="68"/>
      <c r="O3811" s="68"/>
      <c r="P3811" s="32"/>
      <c r="Q3811" s="33"/>
      <c r="R3811" s="68"/>
      <c r="S3811" s="31"/>
      <c r="T3811" s="31"/>
      <c r="U3811" s="31"/>
      <c r="V3811" s="30"/>
      <c r="W3811" s="30"/>
    </row>
    <row r="3812" spans="1:23" hidden="1" x14ac:dyDescent="0.35">
      <c r="A3812" t="str">
        <f t="shared" si="59"/>
        <v/>
      </c>
      <c r="B3812" s="28"/>
      <c r="C3812" s="25"/>
      <c r="D3812" s="25"/>
      <c r="E3812" s="25"/>
      <c r="F3812" s="26"/>
      <c r="G3812" s="67"/>
      <c r="H3812" s="26"/>
      <c r="I3812" s="26"/>
      <c r="J3812" s="67"/>
      <c r="K3812" s="67"/>
      <c r="L3812" s="67"/>
      <c r="M3812" s="67"/>
      <c r="N3812" s="67"/>
      <c r="O3812" s="67"/>
      <c r="P3812" s="26"/>
      <c r="Q3812" s="27"/>
      <c r="R3812" s="67"/>
      <c r="S3812" s="25"/>
      <c r="T3812" s="25"/>
      <c r="U3812" s="25"/>
      <c r="V3812" s="24"/>
      <c r="W3812" s="24"/>
    </row>
    <row r="3813" spans="1:23" hidden="1" x14ac:dyDescent="0.35">
      <c r="A3813" t="str">
        <f t="shared" si="59"/>
        <v/>
      </c>
      <c r="B3813" s="34"/>
      <c r="C3813" s="31"/>
      <c r="D3813" s="31"/>
      <c r="E3813" s="31"/>
      <c r="F3813" s="32"/>
      <c r="G3813" s="68"/>
      <c r="H3813" s="32"/>
      <c r="I3813" s="32"/>
      <c r="J3813" s="68"/>
      <c r="K3813" s="68"/>
      <c r="L3813" s="68"/>
      <c r="M3813" s="68"/>
      <c r="N3813" s="68"/>
      <c r="O3813" s="68"/>
      <c r="P3813" s="32"/>
      <c r="Q3813" s="33"/>
      <c r="R3813" s="68"/>
      <c r="S3813" s="31"/>
      <c r="T3813" s="31"/>
      <c r="U3813" s="31"/>
      <c r="V3813" s="30"/>
      <c r="W3813" s="30"/>
    </row>
    <row r="3814" spans="1:23" hidden="1" x14ac:dyDescent="0.35">
      <c r="A3814" t="str">
        <f t="shared" si="59"/>
        <v/>
      </c>
      <c r="B3814" s="28"/>
      <c r="C3814" s="25"/>
      <c r="D3814" s="25"/>
      <c r="E3814" s="25"/>
      <c r="F3814" s="26"/>
      <c r="G3814" s="67"/>
      <c r="H3814" s="26"/>
      <c r="I3814" s="26"/>
      <c r="J3814" s="67"/>
      <c r="K3814" s="67"/>
      <c r="L3814" s="67"/>
      <c r="M3814" s="67"/>
      <c r="N3814" s="67"/>
      <c r="O3814" s="67"/>
      <c r="P3814" s="26"/>
      <c r="Q3814" s="27"/>
      <c r="R3814" s="67"/>
      <c r="S3814" s="25"/>
      <c r="T3814" s="25"/>
      <c r="U3814" s="25"/>
      <c r="V3814" s="24"/>
      <c r="W3814" s="24"/>
    </row>
    <row r="3815" spans="1:23" hidden="1" x14ac:dyDescent="0.35">
      <c r="A3815" t="str">
        <f t="shared" si="59"/>
        <v/>
      </c>
      <c r="B3815" s="34"/>
      <c r="C3815" s="31"/>
      <c r="D3815" s="31"/>
      <c r="E3815" s="31"/>
      <c r="F3815" s="32"/>
      <c r="G3815" s="68"/>
      <c r="H3815" s="32"/>
      <c r="I3815" s="32"/>
      <c r="J3815" s="68"/>
      <c r="K3815" s="68"/>
      <c r="L3815" s="68"/>
      <c r="M3815" s="68"/>
      <c r="N3815" s="68"/>
      <c r="O3815" s="68"/>
      <c r="P3815" s="32"/>
      <c r="Q3815" s="33"/>
      <c r="R3815" s="68"/>
      <c r="S3815" s="31"/>
      <c r="T3815" s="31"/>
      <c r="U3815" s="31"/>
      <c r="V3815" s="30"/>
      <c r="W3815" s="30"/>
    </row>
    <row r="3816" spans="1:23" hidden="1" x14ac:dyDescent="0.35">
      <c r="A3816" t="str">
        <f t="shared" si="59"/>
        <v/>
      </c>
      <c r="B3816" s="28"/>
      <c r="C3816" s="25"/>
      <c r="D3816" s="25"/>
      <c r="E3816" s="25"/>
      <c r="F3816" s="26"/>
      <c r="G3816" s="67"/>
      <c r="H3816" s="26"/>
      <c r="I3816" s="26"/>
      <c r="J3816" s="67"/>
      <c r="K3816" s="67"/>
      <c r="L3816" s="67"/>
      <c r="M3816" s="67"/>
      <c r="N3816" s="67"/>
      <c r="O3816" s="67"/>
      <c r="P3816" s="26"/>
      <c r="Q3816" s="27"/>
      <c r="R3816" s="67"/>
      <c r="S3816" s="25"/>
      <c r="T3816" s="25"/>
      <c r="U3816" s="25"/>
      <c r="V3816" s="24"/>
      <c r="W3816" s="24"/>
    </row>
    <row r="3817" spans="1:23" hidden="1" x14ac:dyDescent="0.35">
      <c r="A3817" t="str">
        <f t="shared" si="59"/>
        <v/>
      </c>
      <c r="B3817" s="34"/>
      <c r="C3817" s="31"/>
      <c r="D3817" s="31"/>
      <c r="E3817" s="31"/>
      <c r="F3817" s="32"/>
      <c r="G3817" s="68"/>
      <c r="H3817" s="32"/>
      <c r="I3817" s="32"/>
      <c r="J3817" s="68"/>
      <c r="K3817" s="68"/>
      <c r="L3817" s="68"/>
      <c r="M3817" s="68"/>
      <c r="N3817" s="68"/>
      <c r="O3817" s="68"/>
      <c r="P3817" s="32"/>
      <c r="Q3817" s="33"/>
      <c r="R3817" s="68"/>
      <c r="S3817" s="31"/>
      <c r="T3817" s="31"/>
      <c r="U3817" s="31"/>
      <c r="V3817" s="30"/>
      <c r="W3817" s="30"/>
    </row>
    <row r="3818" spans="1:23" hidden="1" x14ac:dyDescent="0.35">
      <c r="A3818" t="str">
        <f t="shared" si="59"/>
        <v/>
      </c>
      <c r="B3818" s="28"/>
      <c r="C3818" s="25"/>
      <c r="D3818" s="25"/>
      <c r="E3818" s="25"/>
      <c r="F3818" s="26"/>
      <c r="G3818" s="67"/>
      <c r="H3818" s="26"/>
      <c r="I3818" s="26"/>
      <c r="J3818" s="67"/>
      <c r="K3818" s="67"/>
      <c r="L3818" s="67"/>
      <c r="M3818" s="67"/>
      <c r="N3818" s="67"/>
      <c r="O3818" s="67"/>
      <c r="P3818" s="26"/>
      <c r="Q3818" s="27"/>
      <c r="R3818" s="67"/>
      <c r="S3818" s="25"/>
      <c r="T3818" s="25"/>
      <c r="U3818" s="25"/>
      <c r="V3818" s="24"/>
      <c r="W3818" s="24"/>
    </row>
    <row r="3819" spans="1:23" hidden="1" x14ac:dyDescent="0.35">
      <c r="A3819" t="str">
        <f t="shared" si="59"/>
        <v/>
      </c>
      <c r="B3819" s="34"/>
      <c r="C3819" s="31"/>
      <c r="D3819" s="31"/>
      <c r="E3819" s="31"/>
      <c r="F3819" s="32"/>
      <c r="G3819" s="68"/>
      <c r="H3819" s="32"/>
      <c r="I3819" s="32"/>
      <c r="J3819" s="68"/>
      <c r="K3819" s="68"/>
      <c r="L3819" s="68"/>
      <c r="M3819" s="68"/>
      <c r="N3819" s="68"/>
      <c r="O3819" s="68"/>
      <c r="P3819" s="32"/>
      <c r="Q3819" s="33"/>
      <c r="R3819" s="68"/>
      <c r="S3819" s="31"/>
      <c r="T3819" s="31"/>
      <c r="U3819" s="31"/>
      <c r="V3819" s="30"/>
      <c r="W3819" s="30"/>
    </row>
    <row r="3820" spans="1:23" hidden="1" x14ac:dyDescent="0.35">
      <c r="A3820" t="str">
        <f t="shared" si="59"/>
        <v/>
      </c>
      <c r="B3820" s="28"/>
      <c r="C3820" s="25"/>
      <c r="D3820" s="25"/>
      <c r="E3820" s="25"/>
      <c r="F3820" s="26"/>
      <c r="G3820" s="67"/>
      <c r="H3820" s="26"/>
      <c r="I3820" s="26"/>
      <c r="J3820" s="67"/>
      <c r="K3820" s="67"/>
      <c r="L3820" s="67"/>
      <c r="M3820" s="67"/>
      <c r="N3820" s="67"/>
      <c r="O3820" s="67"/>
      <c r="P3820" s="26"/>
      <c r="Q3820" s="27"/>
      <c r="R3820" s="67"/>
      <c r="S3820" s="25"/>
      <c r="T3820" s="25"/>
      <c r="U3820" s="25"/>
      <c r="V3820" s="24"/>
      <c r="W3820" s="24"/>
    </row>
    <row r="3821" spans="1:23" hidden="1" x14ac:dyDescent="0.35">
      <c r="A3821" t="str">
        <f t="shared" si="59"/>
        <v/>
      </c>
      <c r="B3821" s="34"/>
      <c r="C3821" s="31"/>
      <c r="D3821" s="31"/>
      <c r="E3821" s="31"/>
      <c r="F3821" s="32"/>
      <c r="G3821" s="68"/>
      <c r="H3821" s="32"/>
      <c r="I3821" s="32"/>
      <c r="J3821" s="68"/>
      <c r="K3821" s="68"/>
      <c r="L3821" s="68"/>
      <c r="M3821" s="68"/>
      <c r="N3821" s="68"/>
      <c r="O3821" s="68"/>
      <c r="P3821" s="32"/>
      <c r="Q3821" s="33"/>
      <c r="R3821" s="68"/>
      <c r="S3821" s="31"/>
      <c r="T3821" s="31"/>
      <c r="U3821" s="31"/>
      <c r="V3821" s="30"/>
      <c r="W3821" s="30"/>
    </row>
    <row r="3822" spans="1:23" hidden="1" x14ac:dyDescent="0.35">
      <c r="A3822" t="str">
        <f t="shared" si="59"/>
        <v/>
      </c>
      <c r="B3822" s="28"/>
      <c r="C3822" s="25"/>
      <c r="D3822" s="25"/>
      <c r="E3822" s="25"/>
      <c r="F3822" s="26"/>
      <c r="G3822" s="67"/>
      <c r="H3822" s="26"/>
      <c r="I3822" s="26"/>
      <c r="J3822" s="67"/>
      <c r="K3822" s="67"/>
      <c r="L3822" s="67"/>
      <c r="M3822" s="67"/>
      <c r="N3822" s="67"/>
      <c r="O3822" s="67"/>
      <c r="P3822" s="26"/>
      <c r="Q3822" s="27"/>
      <c r="R3822" s="67"/>
      <c r="S3822" s="25"/>
      <c r="T3822" s="25"/>
      <c r="U3822" s="25"/>
      <c r="V3822" s="24"/>
      <c r="W3822" s="24"/>
    </row>
    <row r="3823" spans="1:23" hidden="1" x14ac:dyDescent="0.35">
      <c r="A3823" t="str">
        <f t="shared" si="59"/>
        <v/>
      </c>
      <c r="B3823" s="34"/>
      <c r="C3823" s="31"/>
      <c r="D3823" s="31"/>
      <c r="E3823" s="31"/>
      <c r="F3823" s="32"/>
      <c r="G3823" s="68"/>
      <c r="H3823" s="32"/>
      <c r="I3823" s="32"/>
      <c r="J3823" s="68"/>
      <c r="K3823" s="68"/>
      <c r="L3823" s="68"/>
      <c r="M3823" s="68"/>
      <c r="N3823" s="68"/>
      <c r="O3823" s="68"/>
      <c r="P3823" s="32"/>
      <c r="Q3823" s="33"/>
      <c r="R3823" s="68"/>
      <c r="S3823" s="31"/>
      <c r="T3823" s="31"/>
      <c r="U3823" s="31"/>
      <c r="V3823" s="30"/>
      <c r="W3823" s="30"/>
    </row>
    <row r="3824" spans="1:23" hidden="1" x14ac:dyDescent="0.35">
      <c r="A3824" t="str">
        <f t="shared" si="59"/>
        <v/>
      </c>
      <c r="B3824" s="28"/>
      <c r="C3824" s="25"/>
      <c r="D3824" s="25"/>
      <c r="E3824" s="25"/>
      <c r="F3824" s="26"/>
      <c r="G3824" s="67"/>
      <c r="H3824" s="26"/>
      <c r="I3824" s="26"/>
      <c r="J3824" s="67"/>
      <c r="K3824" s="67"/>
      <c r="L3824" s="67"/>
      <c r="M3824" s="67"/>
      <c r="N3824" s="67"/>
      <c r="O3824" s="67"/>
      <c r="P3824" s="26"/>
      <c r="Q3824" s="27"/>
      <c r="R3824" s="67"/>
      <c r="S3824" s="25"/>
      <c r="T3824" s="25"/>
      <c r="U3824" s="25"/>
      <c r="V3824" s="24"/>
      <c r="W3824" s="24"/>
    </row>
    <row r="3825" spans="1:23" hidden="1" x14ac:dyDescent="0.35">
      <c r="A3825" t="str">
        <f t="shared" si="59"/>
        <v/>
      </c>
      <c r="B3825" s="34"/>
      <c r="C3825" s="31"/>
      <c r="D3825" s="31"/>
      <c r="E3825" s="31"/>
      <c r="F3825" s="32"/>
      <c r="G3825" s="68"/>
      <c r="H3825" s="32"/>
      <c r="I3825" s="32"/>
      <c r="J3825" s="68"/>
      <c r="K3825" s="68"/>
      <c r="L3825" s="68"/>
      <c r="M3825" s="68"/>
      <c r="N3825" s="68"/>
      <c r="O3825" s="68"/>
      <c r="P3825" s="32"/>
      <c r="Q3825" s="33"/>
      <c r="R3825" s="68"/>
      <c r="S3825" s="31"/>
      <c r="T3825" s="31"/>
      <c r="U3825" s="31"/>
      <c r="V3825" s="30"/>
      <c r="W3825" s="30"/>
    </row>
    <row r="3826" spans="1:23" hidden="1" x14ac:dyDescent="0.35">
      <c r="A3826" t="str">
        <f t="shared" si="59"/>
        <v/>
      </c>
      <c r="B3826" s="28"/>
      <c r="C3826" s="25"/>
      <c r="D3826" s="25"/>
      <c r="E3826" s="25"/>
      <c r="F3826" s="26"/>
      <c r="G3826" s="67"/>
      <c r="H3826" s="26"/>
      <c r="I3826" s="26"/>
      <c r="J3826" s="67"/>
      <c r="K3826" s="67"/>
      <c r="L3826" s="67"/>
      <c r="M3826" s="67"/>
      <c r="N3826" s="67"/>
      <c r="O3826" s="67"/>
      <c r="P3826" s="26"/>
      <c r="Q3826" s="27"/>
      <c r="R3826" s="67"/>
      <c r="S3826" s="25"/>
      <c r="T3826" s="25"/>
      <c r="U3826" s="25"/>
      <c r="V3826" s="24"/>
      <c r="W3826" s="24"/>
    </row>
    <row r="3827" spans="1:23" hidden="1" x14ac:dyDescent="0.35">
      <c r="A3827" t="str">
        <f t="shared" si="59"/>
        <v/>
      </c>
      <c r="B3827" s="34"/>
      <c r="C3827" s="31"/>
      <c r="D3827" s="31"/>
      <c r="E3827" s="31"/>
      <c r="F3827" s="32"/>
      <c r="G3827" s="68"/>
      <c r="H3827" s="32"/>
      <c r="I3827" s="32"/>
      <c r="J3827" s="68"/>
      <c r="K3827" s="68"/>
      <c r="L3827" s="68"/>
      <c r="M3827" s="68"/>
      <c r="N3827" s="68"/>
      <c r="O3827" s="68"/>
      <c r="P3827" s="32"/>
      <c r="Q3827" s="33"/>
      <c r="R3827" s="68"/>
      <c r="S3827" s="31"/>
      <c r="T3827" s="31"/>
      <c r="U3827" s="31"/>
      <c r="V3827" s="30"/>
      <c r="W3827" s="30"/>
    </row>
    <row r="3828" spans="1:23" hidden="1" x14ac:dyDescent="0.35">
      <c r="A3828" t="str">
        <f t="shared" si="59"/>
        <v/>
      </c>
      <c r="B3828" s="28"/>
      <c r="C3828" s="25"/>
      <c r="D3828" s="25"/>
      <c r="E3828" s="25"/>
      <c r="F3828" s="26"/>
      <c r="G3828" s="67"/>
      <c r="H3828" s="26"/>
      <c r="I3828" s="26"/>
      <c r="J3828" s="67"/>
      <c r="K3828" s="67"/>
      <c r="L3828" s="67"/>
      <c r="M3828" s="67"/>
      <c r="N3828" s="67"/>
      <c r="O3828" s="67"/>
      <c r="P3828" s="26"/>
      <c r="Q3828" s="27"/>
      <c r="R3828" s="67"/>
      <c r="S3828" s="25"/>
      <c r="T3828" s="25"/>
      <c r="U3828" s="25"/>
      <c r="V3828" s="24"/>
      <c r="W3828" s="24"/>
    </row>
    <row r="3829" spans="1:23" hidden="1" x14ac:dyDescent="0.35">
      <c r="A3829" t="str">
        <f t="shared" si="59"/>
        <v/>
      </c>
      <c r="B3829" s="34"/>
      <c r="C3829" s="31"/>
      <c r="D3829" s="31"/>
      <c r="E3829" s="31"/>
      <c r="F3829" s="32"/>
      <c r="G3829" s="68"/>
      <c r="H3829" s="32"/>
      <c r="I3829" s="32"/>
      <c r="J3829" s="68"/>
      <c r="K3829" s="68"/>
      <c r="L3829" s="68"/>
      <c r="M3829" s="68"/>
      <c r="N3829" s="68"/>
      <c r="O3829" s="68"/>
      <c r="P3829" s="32"/>
      <c r="Q3829" s="33"/>
      <c r="R3829" s="68"/>
      <c r="S3829" s="31"/>
      <c r="T3829" s="31"/>
      <c r="U3829" s="31"/>
      <c r="V3829" s="30"/>
      <c r="W3829" s="30"/>
    </row>
    <row r="3830" spans="1:23" hidden="1" x14ac:dyDescent="0.35">
      <c r="A3830" t="str">
        <f t="shared" si="59"/>
        <v/>
      </c>
      <c r="B3830" s="28"/>
      <c r="C3830" s="25"/>
      <c r="D3830" s="25"/>
      <c r="E3830" s="25"/>
      <c r="F3830" s="26"/>
      <c r="G3830" s="67"/>
      <c r="H3830" s="26"/>
      <c r="I3830" s="26"/>
      <c r="J3830" s="67"/>
      <c r="K3830" s="67"/>
      <c r="L3830" s="67"/>
      <c r="M3830" s="67"/>
      <c r="N3830" s="67"/>
      <c r="O3830" s="67"/>
      <c r="P3830" s="26"/>
      <c r="Q3830" s="27"/>
      <c r="R3830" s="67"/>
      <c r="S3830" s="25"/>
      <c r="T3830" s="25"/>
      <c r="U3830" s="25"/>
      <c r="V3830" s="24"/>
      <c r="W3830" s="24"/>
    </row>
    <row r="3831" spans="1:23" hidden="1" x14ac:dyDescent="0.35">
      <c r="A3831" t="str">
        <f t="shared" si="59"/>
        <v/>
      </c>
      <c r="B3831" s="34"/>
      <c r="C3831" s="31"/>
      <c r="D3831" s="31"/>
      <c r="E3831" s="31"/>
      <c r="F3831" s="32"/>
      <c r="G3831" s="68"/>
      <c r="H3831" s="32"/>
      <c r="I3831" s="32"/>
      <c r="J3831" s="68"/>
      <c r="K3831" s="68"/>
      <c r="L3831" s="68"/>
      <c r="M3831" s="68"/>
      <c r="N3831" s="68"/>
      <c r="O3831" s="68"/>
      <c r="P3831" s="32"/>
      <c r="Q3831" s="33"/>
      <c r="R3831" s="68"/>
      <c r="S3831" s="31"/>
      <c r="T3831" s="31"/>
      <c r="U3831" s="31"/>
      <c r="V3831" s="30"/>
      <c r="W3831" s="30"/>
    </row>
    <row r="3832" spans="1:23" hidden="1" x14ac:dyDescent="0.35">
      <c r="A3832" t="str">
        <f t="shared" si="59"/>
        <v/>
      </c>
      <c r="B3832" s="28"/>
      <c r="C3832" s="25"/>
      <c r="D3832" s="25"/>
      <c r="E3832" s="25"/>
      <c r="F3832" s="26"/>
      <c r="G3832" s="67"/>
      <c r="H3832" s="26"/>
      <c r="I3832" s="26"/>
      <c r="J3832" s="67"/>
      <c r="K3832" s="67"/>
      <c r="L3832" s="67"/>
      <c r="M3832" s="67"/>
      <c r="N3832" s="67"/>
      <c r="O3832" s="67"/>
      <c r="P3832" s="26"/>
      <c r="Q3832" s="27"/>
      <c r="R3832" s="67"/>
      <c r="S3832" s="25"/>
      <c r="T3832" s="25"/>
      <c r="U3832" s="25"/>
      <c r="V3832" s="24"/>
      <c r="W3832" s="24"/>
    </row>
    <row r="3833" spans="1:23" hidden="1" x14ac:dyDescent="0.35">
      <c r="A3833" t="str">
        <f t="shared" si="59"/>
        <v/>
      </c>
      <c r="B3833" s="34"/>
      <c r="C3833" s="31"/>
      <c r="D3833" s="31"/>
      <c r="E3833" s="31"/>
      <c r="F3833" s="32"/>
      <c r="G3833" s="68"/>
      <c r="H3833" s="32"/>
      <c r="I3833" s="32"/>
      <c r="J3833" s="68"/>
      <c r="K3833" s="68"/>
      <c r="L3833" s="68"/>
      <c r="M3833" s="68"/>
      <c r="N3833" s="68"/>
      <c r="O3833" s="68"/>
      <c r="P3833" s="32"/>
      <c r="Q3833" s="33"/>
      <c r="R3833" s="68"/>
      <c r="S3833" s="31"/>
      <c r="T3833" s="31"/>
      <c r="U3833" s="31"/>
      <c r="V3833" s="30"/>
      <c r="W3833" s="30"/>
    </row>
    <row r="3834" spans="1:23" hidden="1" x14ac:dyDescent="0.35">
      <c r="A3834" t="str">
        <f t="shared" si="59"/>
        <v/>
      </c>
      <c r="B3834" s="28"/>
      <c r="C3834" s="25"/>
      <c r="D3834" s="25"/>
      <c r="E3834" s="25"/>
      <c r="F3834" s="26"/>
      <c r="G3834" s="67"/>
      <c r="H3834" s="26"/>
      <c r="I3834" s="26"/>
      <c r="J3834" s="67"/>
      <c r="K3834" s="67"/>
      <c r="L3834" s="67"/>
      <c r="M3834" s="67"/>
      <c r="N3834" s="67"/>
      <c r="O3834" s="67"/>
      <c r="P3834" s="26"/>
      <c r="Q3834" s="27"/>
      <c r="R3834" s="67"/>
      <c r="S3834" s="25"/>
      <c r="T3834" s="25"/>
      <c r="U3834" s="25"/>
      <c r="V3834" s="24"/>
      <c r="W3834" s="24"/>
    </row>
    <row r="3835" spans="1:23" hidden="1" x14ac:dyDescent="0.35">
      <c r="A3835" t="str">
        <f t="shared" si="59"/>
        <v/>
      </c>
      <c r="B3835" s="34"/>
      <c r="C3835" s="31"/>
      <c r="D3835" s="31"/>
      <c r="E3835" s="31"/>
      <c r="F3835" s="32"/>
      <c r="G3835" s="68"/>
      <c r="H3835" s="32"/>
      <c r="I3835" s="32"/>
      <c r="J3835" s="68"/>
      <c r="K3835" s="68"/>
      <c r="L3835" s="68"/>
      <c r="M3835" s="68"/>
      <c r="N3835" s="68"/>
      <c r="O3835" s="68"/>
      <c r="P3835" s="32"/>
      <c r="Q3835" s="33"/>
      <c r="R3835" s="68"/>
      <c r="S3835" s="31"/>
      <c r="T3835" s="31"/>
      <c r="U3835" s="31"/>
      <c r="V3835" s="30"/>
      <c r="W3835" s="30"/>
    </row>
    <row r="3836" spans="1:23" hidden="1" x14ac:dyDescent="0.35">
      <c r="A3836" t="str">
        <f t="shared" si="59"/>
        <v/>
      </c>
      <c r="B3836" s="28"/>
      <c r="C3836" s="25"/>
      <c r="D3836" s="25"/>
      <c r="E3836" s="25"/>
      <c r="F3836" s="26"/>
      <c r="G3836" s="67"/>
      <c r="H3836" s="26"/>
      <c r="I3836" s="26"/>
      <c r="J3836" s="67"/>
      <c r="K3836" s="67"/>
      <c r="L3836" s="67"/>
      <c r="M3836" s="67"/>
      <c r="N3836" s="67"/>
      <c r="O3836" s="67"/>
      <c r="P3836" s="26"/>
      <c r="Q3836" s="27"/>
      <c r="R3836" s="67"/>
      <c r="S3836" s="25"/>
      <c r="T3836" s="25"/>
      <c r="U3836" s="25"/>
      <c r="V3836" s="24"/>
      <c r="W3836" s="24"/>
    </row>
    <row r="3837" spans="1:23" hidden="1" x14ac:dyDescent="0.35">
      <c r="A3837" t="str">
        <f t="shared" si="59"/>
        <v/>
      </c>
      <c r="B3837" s="34"/>
      <c r="C3837" s="31"/>
      <c r="D3837" s="31"/>
      <c r="E3837" s="31"/>
      <c r="F3837" s="32"/>
      <c r="G3837" s="68"/>
      <c r="H3837" s="32"/>
      <c r="I3837" s="32"/>
      <c r="J3837" s="68"/>
      <c r="K3837" s="68"/>
      <c r="L3837" s="68"/>
      <c r="M3837" s="68"/>
      <c r="N3837" s="68"/>
      <c r="O3837" s="68"/>
      <c r="P3837" s="32"/>
      <c r="Q3837" s="33"/>
      <c r="R3837" s="68"/>
      <c r="S3837" s="31"/>
      <c r="T3837" s="31"/>
      <c r="U3837" s="31"/>
      <c r="V3837" s="30"/>
      <c r="W3837" s="30"/>
    </row>
    <row r="3838" spans="1:23" hidden="1" x14ac:dyDescent="0.35">
      <c r="A3838" t="str">
        <f t="shared" si="59"/>
        <v/>
      </c>
      <c r="B3838" s="28"/>
      <c r="C3838" s="25"/>
      <c r="D3838" s="25"/>
      <c r="E3838" s="25"/>
      <c r="F3838" s="26"/>
      <c r="G3838" s="67"/>
      <c r="H3838" s="26"/>
      <c r="I3838" s="26"/>
      <c r="J3838" s="67"/>
      <c r="K3838" s="67"/>
      <c r="L3838" s="67"/>
      <c r="M3838" s="67"/>
      <c r="N3838" s="67"/>
      <c r="O3838" s="67"/>
      <c r="P3838" s="26"/>
      <c r="Q3838" s="27"/>
      <c r="R3838" s="67"/>
      <c r="S3838" s="25"/>
      <c r="T3838" s="25"/>
      <c r="U3838" s="25"/>
      <c r="V3838" s="24"/>
      <c r="W3838" s="24"/>
    </row>
    <row r="3839" spans="1:23" hidden="1" x14ac:dyDescent="0.35">
      <c r="A3839" t="str">
        <f t="shared" si="59"/>
        <v/>
      </c>
      <c r="B3839" s="34"/>
      <c r="C3839" s="31"/>
      <c r="D3839" s="31"/>
      <c r="E3839" s="31"/>
      <c r="F3839" s="32"/>
      <c r="G3839" s="68"/>
      <c r="H3839" s="32"/>
      <c r="I3839" s="32"/>
      <c r="J3839" s="68"/>
      <c r="K3839" s="68"/>
      <c r="L3839" s="68"/>
      <c r="M3839" s="68"/>
      <c r="N3839" s="68"/>
      <c r="O3839" s="68"/>
      <c r="P3839" s="32"/>
      <c r="Q3839" s="33"/>
      <c r="R3839" s="68"/>
      <c r="S3839" s="31"/>
      <c r="T3839" s="31"/>
      <c r="U3839" s="31"/>
      <c r="V3839" s="30"/>
      <c r="W3839" s="30"/>
    </row>
    <row r="3840" spans="1:23" hidden="1" x14ac:dyDescent="0.35">
      <c r="A3840" t="str">
        <f t="shared" si="59"/>
        <v/>
      </c>
      <c r="B3840" s="28"/>
      <c r="C3840" s="25"/>
      <c r="D3840" s="25"/>
      <c r="E3840" s="25"/>
      <c r="F3840" s="26"/>
      <c r="G3840" s="67"/>
      <c r="H3840" s="26"/>
      <c r="I3840" s="26"/>
      <c r="J3840" s="67"/>
      <c r="K3840" s="67"/>
      <c r="L3840" s="67"/>
      <c r="M3840" s="67"/>
      <c r="N3840" s="67"/>
      <c r="O3840" s="67"/>
      <c r="P3840" s="26"/>
      <c r="Q3840" s="27"/>
      <c r="R3840" s="67"/>
      <c r="S3840" s="25"/>
      <c r="T3840" s="25"/>
      <c r="U3840" s="25"/>
      <c r="V3840" s="24"/>
      <c r="W3840" s="24"/>
    </row>
    <row r="3841" spans="1:23" hidden="1" x14ac:dyDescent="0.35">
      <c r="A3841" t="str">
        <f t="shared" si="59"/>
        <v/>
      </c>
      <c r="B3841" s="34"/>
      <c r="C3841" s="31"/>
      <c r="D3841" s="31"/>
      <c r="E3841" s="31"/>
      <c r="F3841" s="32"/>
      <c r="G3841" s="68"/>
      <c r="H3841" s="32"/>
      <c r="I3841" s="32"/>
      <c r="J3841" s="68"/>
      <c r="K3841" s="68"/>
      <c r="L3841" s="68"/>
      <c r="M3841" s="68"/>
      <c r="N3841" s="68"/>
      <c r="O3841" s="68"/>
      <c r="P3841" s="32"/>
      <c r="Q3841" s="33"/>
      <c r="R3841" s="68"/>
      <c r="S3841" s="31"/>
      <c r="T3841" s="31"/>
      <c r="U3841" s="31"/>
      <c r="V3841" s="30"/>
      <c r="W3841" s="30"/>
    </row>
    <row r="3842" spans="1:23" hidden="1" x14ac:dyDescent="0.35">
      <c r="A3842" t="str">
        <f t="shared" si="59"/>
        <v/>
      </c>
      <c r="B3842" s="28"/>
      <c r="C3842" s="25"/>
      <c r="D3842" s="25"/>
      <c r="E3842" s="25"/>
      <c r="F3842" s="26"/>
      <c r="G3842" s="67"/>
      <c r="H3842" s="26"/>
      <c r="I3842" s="26"/>
      <c r="J3842" s="67"/>
      <c r="K3842" s="67"/>
      <c r="L3842" s="67"/>
      <c r="M3842" s="67"/>
      <c r="N3842" s="67"/>
      <c r="O3842" s="67"/>
      <c r="P3842" s="26"/>
      <c r="Q3842" s="27"/>
      <c r="R3842" s="67"/>
      <c r="S3842" s="25"/>
      <c r="T3842" s="25"/>
      <c r="U3842" s="25"/>
      <c r="V3842" s="24"/>
      <c r="W3842" s="24"/>
    </row>
    <row r="3843" spans="1:23" hidden="1" x14ac:dyDescent="0.35">
      <c r="A3843" t="str">
        <f t="shared" ref="A3843:A3906" si="60">B3843&amp;C3843</f>
        <v/>
      </c>
      <c r="B3843" s="34"/>
      <c r="C3843" s="31"/>
      <c r="D3843" s="31"/>
      <c r="E3843" s="31"/>
      <c r="F3843" s="32"/>
      <c r="G3843" s="68"/>
      <c r="H3843" s="32"/>
      <c r="I3843" s="32"/>
      <c r="J3843" s="68"/>
      <c r="K3843" s="68"/>
      <c r="L3843" s="68"/>
      <c r="M3843" s="68"/>
      <c r="N3843" s="68"/>
      <c r="O3843" s="68"/>
      <c r="P3843" s="32"/>
      <c r="Q3843" s="33"/>
      <c r="R3843" s="68"/>
      <c r="S3843" s="31"/>
      <c r="T3843" s="31"/>
      <c r="U3843" s="31"/>
      <c r="V3843" s="30"/>
      <c r="W3843" s="30"/>
    </row>
    <row r="3844" spans="1:23" hidden="1" x14ac:dyDescent="0.35">
      <c r="A3844" t="str">
        <f t="shared" si="60"/>
        <v/>
      </c>
      <c r="B3844" s="28"/>
      <c r="C3844" s="25"/>
      <c r="D3844" s="25"/>
      <c r="E3844" s="25"/>
      <c r="F3844" s="26"/>
      <c r="G3844" s="67"/>
      <c r="H3844" s="26"/>
      <c r="I3844" s="26"/>
      <c r="J3844" s="67"/>
      <c r="K3844" s="67"/>
      <c r="L3844" s="67"/>
      <c r="M3844" s="67"/>
      <c r="N3844" s="67"/>
      <c r="O3844" s="67"/>
      <c r="P3844" s="26"/>
      <c r="Q3844" s="27"/>
      <c r="R3844" s="67"/>
      <c r="S3844" s="25"/>
      <c r="T3844" s="25"/>
      <c r="U3844" s="25"/>
      <c r="V3844" s="24"/>
      <c r="W3844" s="24"/>
    </row>
    <row r="3845" spans="1:23" hidden="1" x14ac:dyDescent="0.35">
      <c r="A3845" t="str">
        <f t="shared" si="60"/>
        <v/>
      </c>
      <c r="B3845" s="34"/>
      <c r="C3845" s="31"/>
      <c r="D3845" s="31"/>
      <c r="E3845" s="31"/>
      <c r="F3845" s="32"/>
      <c r="G3845" s="68"/>
      <c r="H3845" s="32"/>
      <c r="I3845" s="32"/>
      <c r="J3845" s="68"/>
      <c r="K3845" s="68"/>
      <c r="L3845" s="68"/>
      <c r="M3845" s="68"/>
      <c r="N3845" s="68"/>
      <c r="O3845" s="68"/>
      <c r="P3845" s="32"/>
      <c r="Q3845" s="33"/>
      <c r="R3845" s="68"/>
      <c r="S3845" s="31"/>
      <c r="T3845" s="31"/>
      <c r="U3845" s="31"/>
      <c r="V3845" s="30"/>
      <c r="W3845" s="30"/>
    </row>
    <row r="3846" spans="1:23" hidden="1" x14ac:dyDescent="0.35">
      <c r="A3846" t="str">
        <f t="shared" si="60"/>
        <v/>
      </c>
      <c r="B3846" s="28"/>
      <c r="C3846" s="25"/>
      <c r="D3846" s="25"/>
      <c r="E3846" s="25"/>
      <c r="F3846" s="26"/>
      <c r="G3846" s="67"/>
      <c r="H3846" s="26"/>
      <c r="I3846" s="26"/>
      <c r="J3846" s="67"/>
      <c r="K3846" s="67"/>
      <c r="L3846" s="67"/>
      <c r="M3846" s="67"/>
      <c r="N3846" s="67"/>
      <c r="O3846" s="67"/>
      <c r="P3846" s="26"/>
      <c r="Q3846" s="27"/>
      <c r="R3846" s="67"/>
      <c r="S3846" s="25"/>
      <c r="T3846" s="25"/>
      <c r="U3846" s="25"/>
      <c r="V3846" s="24"/>
      <c r="W3846" s="24"/>
    </row>
    <row r="3847" spans="1:23" hidden="1" x14ac:dyDescent="0.35">
      <c r="A3847" t="str">
        <f t="shared" si="60"/>
        <v/>
      </c>
      <c r="B3847" s="34"/>
      <c r="C3847" s="31"/>
      <c r="D3847" s="31"/>
      <c r="E3847" s="31"/>
      <c r="F3847" s="32"/>
      <c r="G3847" s="68"/>
      <c r="H3847" s="32"/>
      <c r="I3847" s="32"/>
      <c r="J3847" s="68"/>
      <c r="K3847" s="68"/>
      <c r="L3847" s="68"/>
      <c r="M3847" s="68"/>
      <c r="N3847" s="68"/>
      <c r="O3847" s="68"/>
      <c r="P3847" s="32"/>
      <c r="Q3847" s="33"/>
      <c r="R3847" s="68"/>
      <c r="S3847" s="31"/>
      <c r="T3847" s="31"/>
      <c r="U3847" s="31"/>
      <c r="V3847" s="30"/>
      <c r="W3847" s="30"/>
    </row>
    <row r="3848" spans="1:23" hidden="1" x14ac:dyDescent="0.35">
      <c r="A3848" t="str">
        <f t="shared" si="60"/>
        <v/>
      </c>
      <c r="B3848" s="28"/>
      <c r="C3848" s="25"/>
      <c r="D3848" s="25"/>
      <c r="E3848" s="25"/>
      <c r="F3848" s="26"/>
      <c r="G3848" s="67"/>
      <c r="H3848" s="26"/>
      <c r="I3848" s="26"/>
      <c r="J3848" s="67"/>
      <c r="K3848" s="67"/>
      <c r="L3848" s="67"/>
      <c r="M3848" s="67"/>
      <c r="N3848" s="67"/>
      <c r="O3848" s="67"/>
      <c r="P3848" s="26"/>
      <c r="Q3848" s="27"/>
      <c r="R3848" s="67"/>
      <c r="S3848" s="25"/>
      <c r="T3848" s="25"/>
      <c r="U3848" s="25"/>
      <c r="V3848" s="24"/>
      <c r="W3848" s="24"/>
    </row>
    <row r="3849" spans="1:23" hidden="1" x14ac:dyDescent="0.35">
      <c r="A3849" t="str">
        <f t="shared" si="60"/>
        <v/>
      </c>
      <c r="B3849" s="34"/>
      <c r="C3849" s="31"/>
      <c r="D3849" s="31"/>
      <c r="E3849" s="31"/>
      <c r="F3849" s="32"/>
      <c r="G3849" s="68"/>
      <c r="H3849" s="32"/>
      <c r="I3849" s="32"/>
      <c r="J3849" s="68"/>
      <c r="K3849" s="68"/>
      <c r="L3849" s="68"/>
      <c r="M3849" s="68"/>
      <c r="N3849" s="68"/>
      <c r="O3849" s="68"/>
      <c r="P3849" s="32"/>
      <c r="Q3849" s="33"/>
      <c r="R3849" s="68"/>
      <c r="S3849" s="31"/>
      <c r="T3849" s="31"/>
      <c r="U3849" s="31"/>
      <c r="V3849" s="30"/>
      <c r="W3849" s="30"/>
    </row>
    <row r="3850" spans="1:23" hidden="1" x14ac:dyDescent="0.35">
      <c r="A3850" t="str">
        <f t="shared" si="60"/>
        <v/>
      </c>
      <c r="B3850" s="28"/>
      <c r="C3850" s="25"/>
      <c r="D3850" s="25"/>
      <c r="E3850" s="25"/>
      <c r="F3850" s="26"/>
      <c r="G3850" s="67"/>
      <c r="H3850" s="26"/>
      <c r="I3850" s="26"/>
      <c r="J3850" s="67"/>
      <c r="K3850" s="67"/>
      <c r="L3850" s="67"/>
      <c r="M3850" s="67"/>
      <c r="N3850" s="67"/>
      <c r="O3850" s="67"/>
      <c r="P3850" s="26"/>
      <c r="Q3850" s="27"/>
      <c r="R3850" s="67"/>
      <c r="S3850" s="25"/>
      <c r="T3850" s="25"/>
      <c r="U3850" s="25"/>
      <c r="V3850" s="24"/>
      <c r="W3850" s="24"/>
    </row>
    <row r="3851" spans="1:23" hidden="1" x14ac:dyDescent="0.35">
      <c r="A3851" t="str">
        <f t="shared" si="60"/>
        <v/>
      </c>
      <c r="B3851" s="34"/>
      <c r="C3851" s="31"/>
      <c r="D3851" s="31"/>
      <c r="E3851" s="31"/>
      <c r="F3851" s="32"/>
      <c r="G3851" s="68"/>
      <c r="H3851" s="32"/>
      <c r="I3851" s="32"/>
      <c r="J3851" s="68"/>
      <c r="K3851" s="68"/>
      <c r="L3851" s="68"/>
      <c r="M3851" s="68"/>
      <c r="N3851" s="68"/>
      <c r="O3851" s="68"/>
      <c r="P3851" s="32"/>
      <c r="Q3851" s="33"/>
      <c r="R3851" s="68"/>
      <c r="S3851" s="31"/>
      <c r="T3851" s="31"/>
      <c r="U3851" s="31"/>
      <c r="V3851" s="30"/>
      <c r="W3851" s="30"/>
    </row>
    <row r="3852" spans="1:23" hidden="1" x14ac:dyDescent="0.35">
      <c r="A3852" t="str">
        <f t="shared" si="60"/>
        <v/>
      </c>
      <c r="B3852" s="28"/>
      <c r="C3852" s="25"/>
      <c r="D3852" s="25"/>
      <c r="E3852" s="25"/>
      <c r="F3852" s="26"/>
      <c r="G3852" s="67"/>
      <c r="H3852" s="26"/>
      <c r="I3852" s="26"/>
      <c r="J3852" s="67"/>
      <c r="K3852" s="67"/>
      <c r="L3852" s="67"/>
      <c r="M3852" s="67"/>
      <c r="N3852" s="67"/>
      <c r="O3852" s="67"/>
      <c r="P3852" s="26"/>
      <c r="Q3852" s="27"/>
      <c r="R3852" s="67"/>
      <c r="S3852" s="25"/>
      <c r="T3852" s="25"/>
      <c r="U3852" s="25"/>
      <c r="V3852" s="24"/>
      <c r="W3852" s="24"/>
    </row>
    <row r="3853" spans="1:23" hidden="1" x14ac:dyDescent="0.35">
      <c r="A3853" t="str">
        <f t="shared" si="60"/>
        <v/>
      </c>
      <c r="B3853" s="34"/>
      <c r="C3853" s="31"/>
      <c r="D3853" s="31"/>
      <c r="E3853" s="31"/>
      <c r="F3853" s="32"/>
      <c r="G3853" s="68"/>
      <c r="H3853" s="32"/>
      <c r="I3853" s="32"/>
      <c r="J3853" s="68"/>
      <c r="K3853" s="68"/>
      <c r="L3853" s="68"/>
      <c r="M3853" s="68"/>
      <c r="N3853" s="68"/>
      <c r="O3853" s="68"/>
      <c r="P3853" s="32"/>
      <c r="Q3853" s="33"/>
      <c r="R3853" s="68"/>
      <c r="S3853" s="31"/>
      <c r="T3853" s="31"/>
      <c r="U3853" s="31"/>
      <c r="V3853" s="30"/>
      <c r="W3853" s="30"/>
    </row>
    <row r="3854" spans="1:23" hidden="1" x14ac:dyDescent="0.35">
      <c r="A3854" t="str">
        <f t="shared" si="60"/>
        <v/>
      </c>
      <c r="B3854" s="28"/>
      <c r="C3854" s="25"/>
      <c r="D3854" s="25"/>
      <c r="E3854" s="25"/>
      <c r="F3854" s="26"/>
      <c r="G3854" s="67"/>
      <c r="H3854" s="26"/>
      <c r="I3854" s="26"/>
      <c r="J3854" s="67"/>
      <c r="K3854" s="67"/>
      <c r="L3854" s="67"/>
      <c r="M3854" s="67"/>
      <c r="N3854" s="67"/>
      <c r="O3854" s="67"/>
      <c r="P3854" s="26"/>
      <c r="Q3854" s="27"/>
      <c r="R3854" s="67"/>
      <c r="S3854" s="25"/>
      <c r="T3854" s="25"/>
      <c r="U3854" s="25"/>
      <c r="V3854" s="24"/>
      <c r="W3854" s="24"/>
    </row>
    <row r="3855" spans="1:23" hidden="1" x14ac:dyDescent="0.35">
      <c r="A3855" t="str">
        <f t="shared" si="60"/>
        <v/>
      </c>
      <c r="B3855" s="34"/>
      <c r="C3855" s="31"/>
      <c r="D3855" s="31"/>
      <c r="E3855" s="31"/>
      <c r="F3855" s="32"/>
      <c r="G3855" s="68"/>
      <c r="H3855" s="32"/>
      <c r="I3855" s="32"/>
      <c r="J3855" s="68"/>
      <c r="K3855" s="68"/>
      <c r="L3855" s="68"/>
      <c r="M3855" s="68"/>
      <c r="N3855" s="68"/>
      <c r="O3855" s="68"/>
      <c r="P3855" s="32"/>
      <c r="Q3855" s="33"/>
      <c r="R3855" s="68"/>
      <c r="S3855" s="31"/>
      <c r="T3855" s="31"/>
      <c r="U3855" s="31"/>
      <c r="V3855" s="30"/>
      <c r="W3855" s="30"/>
    </row>
    <row r="3856" spans="1:23" hidden="1" x14ac:dyDescent="0.35">
      <c r="A3856" t="str">
        <f t="shared" si="60"/>
        <v/>
      </c>
      <c r="B3856" s="28"/>
      <c r="C3856" s="25"/>
      <c r="D3856" s="25"/>
      <c r="E3856" s="25"/>
      <c r="F3856" s="26"/>
      <c r="G3856" s="67"/>
      <c r="H3856" s="26"/>
      <c r="I3856" s="26"/>
      <c r="J3856" s="67"/>
      <c r="K3856" s="67"/>
      <c r="L3856" s="67"/>
      <c r="M3856" s="67"/>
      <c r="N3856" s="67"/>
      <c r="O3856" s="67"/>
      <c r="P3856" s="26"/>
      <c r="Q3856" s="27"/>
      <c r="R3856" s="67"/>
      <c r="S3856" s="25"/>
      <c r="T3856" s="25"/>
      <c r="U3856" s="25"/>
      <c r="V3856" s="24"/>
      <c r="W3856" s="24"/>
    </row>
    <row r="3857" spans="1:23" hidden="1" x14ac:dyDescent="0.35">
      <c r="A3857" t="str">
        <f t="shared" si="60"/>
        <v/>
      </c>
      <c r="B3857" s="34"/>
      <c r="C3857" s="31"/>
      <c r="D3857" s="31"/>
      <c r="E3857" s="31"/>
      <c r="F3857" s="32"/>
      <c r="G3857" s="68"/>
      <c r="H3857" s="32"/>
      <c r="I3857" s="32"/>
      <c r="J3857" s="68"/>
      <c r="K3857" s="68"/>
      <c r="L3857" s="68"/>
      <c r="M3857" s="68"/>
      <c r="N3857" s="68"/>
      <c r="O3857" s="68"/>
      <c r="P3857" s="32"/>
      <c r="Q3857" s="33"/>
      <c r="R3857" s="68"/>
      <c r="S3857" s="31"/>
      <c r="T3857" s="31"/>
      <c r="U3857" s="31"/>
      <c r="V3857" s="30"/>
      <c r="W3857" s="30"/>
    </row>
    <row r="3858" spans="1:23" hidden="1" x14ac:dyDescent="0.35">
      <c r="A3858" t="str">
        <f t="shared" si="60"/>
        <v/>
      </c>
      <c r="B3858" s="28"/>
      <c r="C3858" s="25"/>
      <c r="D3858" s="25"/>
      <c r="E3858" s="25"/>
      <c r="F3858" s="26"/>
      <c r="G3858" s="67"/>
      <c r="H3858" s="26"/>
      <c r="I3858" s="26"/>
      <c r="J3858" s="67"/>
      <c r="K3858" s="67"/>
      <c r="L3858" s="67"/>
      <c r="M3858" s="67"/>
      <c r="N3858" s="67"/>
      <c r="O3858" s="67"/>
      <c r="P3858" s="26"/>
      <c r="Q3858" s="27"/>
      <c r="R3858" s="67"/>
      <c r="S3858" s="25"/>
      <c r="T3858" s="25"/>
      <c r="U3858" s="25"/>
      <c r="V3858" s="24"/>
      <c r="W3858" s="24"/>
    </row>
    <row r="3859" spans="1:23" hidden="1" x14ac:dyDescent="0.35">
      <c r="A3859" t="str">
        <f t="shared" si="60"/>
        <v/>
      </c>
      <c r="B3859" s="34"/>
      <c r="C3859" s="31"/>
      <c r="D3859" s="31"/>
      <c r="E3859" s="31"/>
      <c r="F3859" s="32"/>
      <c r="G3859" s="68"/>
      <c r="H3859" s="32"/>
      <c r="I3859" s="32"/>
      <c r="J3859" s="68"/>
      <c r="K3859" s="68"/>
      <c r="L3859" s="68"/>
      <c r="M3859" s="68"/>
      <c r="N3859" s="68"/>
      <c r="O3859" s="68"/>
      <c r="P3859" s="32"/>
      <c r="Q3859" s="33"/>
      <c r="R3859" s="68"/>
      <c r="S3859" s="31"/>
      <c r="T3859" s="31"/>
      <c r="U3859" s="31"/>
      <c r="V3859" s="30"/>
      <c r="W3859" s="30"/>
    </row>
    <row r="3860" spans="1:23" hidden="1" x14ac:dyDescent="0.35">
      <c r="A3860" t="str">
        <f t="shared" si="60"/>
        <v/>
      </c>
      <c r="B3860" s="28"/>
      <c r="C3860" s="25"/>
      <c r="D3860" s="25"/>
      <c r="E3860" s="25"/>
      <c r="F3860" s="26"/>
      <c r="G3860" s="67"/>
      <c r="H3860" s="26"/>
      <c r="I3860" s="26"/>
      <c r="J3860" s="67"/>
      <c r="K3860" s="67"/>
      <c r="L3860" s="67"/>
      <c r="M3860" s="67"/>
      <c r="N3860" s="67"/>
      <c r="O3860" s="67"/>
      <c r="P3860" s="26"/>
      <c r="Q3860" s="27"/>
      <c r="R3860" s="67"/>
      <c r="S3860" s="25"/>
      <c r="T3860" s="25"/>
      <c r="U3860" s="25"/>
      <c r="V3860" s="24"/>
      <c r="W3860" s="24"/>
    </row>
    <row r="3861" spans="1:23" hidden="1" x14ac:dyDescent="0.35">
      <c r="A3861" t="str">
        <f t="shared" si="60"/>
        <v/>
      </c>
      <c r="B3861" s="34"/>
      <c r="C3861" s="31"/>
      <c r="D3861" s="31"/>
      <c r="E3861" s="31"/>
      <c r="F3861" s="32"/>
      <c r="G3861" s="68"/>
      <c r="H3861" s="32"/>
      <c r="I3861" s="32"/>
      <c r="J3861" s="68"/>
      <c r="K3861" s="68"/>
      <c r="L3861" s="68"/>
      <c r="M3861" s="68"/>
      <c r="N3861" s="68"/>
      <c r="O3861" s="68"/>
      <c r="P3861" s="32"/>
      <c r="Q3861" s="33"/>
      <c r="R3861" s="68"/>
      <c r="S3861" s="31"/>
      <c r="T3861" s="31"/>
      <c r="U3861" s="31"/>
      <c r="V3861" s="30"/>
      <c r="W3861" s="30"/>
    </row>
    <row r="3862" spans="1:23" hidden="1" x14ac:dyDescent="0.35">
      <c r="A3862" t="str">
        <f t="shared" si="60"/>
        <v/>
      </c>
      <c r="B3862" s="28"/>
      <c r="C3862" s="25"/>
      <c r="D3862" s="25"/>
      <c r="E3862" s="25"/>
      <c r="F3862" s="26"/>
      <c r="G3862" s="67"/>
      <c r="H3862" s="26"/>
      <c r="I3862" s="26"/>
      <c r="J3862" s="67"/>
      <c r="K3862" s="67"/>
      <c r="L3862" s="67"/>
      <c r="M3862" s="67"/>
      <c r="N3862" s="67"/>
      <c r="O3862" s="67"/>
      <c r="P3862" s="26"/>
      <c r="Q3862" s="27"/>
      <c r="R3862" s="67"/>
      <c r="S3862" s="25"/>
      <c r="T3862" s="25"/>
      <c r="U3862" s="25"/>
      <c r="V3862" s="24"/>
      <c r="W3862" s="24"/>
    </row>
    <row r="3863" spans="1:23" hidden="1" x14ac:dyDescent="0.35">
      <c r="A3863" t="str">
        <f t="shared" si="60"/>
        <v/>
      </c>
      <c r="B3863" s="34"/>
      <c r="C3863" s="31"/>
      <c r="D3863" s="31"/>
      <c r="E3863" s="31"/>
      <c r="F3863" s="32"/>
      <c r="G3863" s="68"/>
      <c r="H3863" s="32"/>
      <c r="I3863" s="32"/>
      <c r="J3863" s="68"/>
      <c r="K3863" s="68"/>
      <c r="L3863" s="68"/>
      <c r="M3863" s="68"/>
      <c r="N3863" s="68"/>
      <c r="O3863" s="68"/>
      <c r="P3863" s="32"/>
      <c r="Q3863" s="33"/>
      <c r="R3863" s="68"/>
      <c r="S3863" s="31"/>
      <c r="T3863" s="31"/>
      <c r="U3863" s="31"/>
      <c r="V3863" s="30"/>
      <c r="W3863" s="30"/>
    </row>
    <row r="3864" spans="1:23" hidden="1" x14ac:dyDescent="0.35">
      <c r="A3864" t="str">
        <f t="shared" si="60"/>
        <v/>
      </c>
      <c r="B3864" s="28"/>
      <c r="C3864" s="25"/>
      <c r="D3864" s="25"/>
      <c r="E3864" s="25"/>
      <c r="F3864" s="26"/>
      <c r="G3864" s="67"/>
      <c r="H3864" s="26"/>
      <c r="I3864" s="26"/>
      <c r="J3864" s="67"/>
      <c r="K3864" s="67"/>
      <c r="L3864" s="67"/>
      <c r="M3864" s="67"/>
      <c r="N3864" s="67"/>
      <c r="O3864" s="67"/>
      <c r="P3864" s="26"/>
      <c r="Q3864" s="27"/>
      <c r="R3864" s="67"/>
      <c r="S3864" s="25"/>
      <c r="T3864" s="25"/>
      <c r="U3864" s="25"/>
      <c r="V3864" s="24"/>
      <c r="W3864" s="24"/>
    </row>
    <row r="3865" spans="1:23" hidden="1" x14ac:dyDescent="0.35">
      <c r="A3865" t="str">
        <f t="shared" si="60"/>
        <v/>
      </c>
      <c r="B3865" s="34"/>
      <c r="C3865" s="31"/>
      <c r="D3865" s="31"/>
      <c r="E3865" s="31"/>
      <c r="F3865" s="32"/>
      <c r="G3865" s="68"/>
      <c r="H3865" s="32"/>
      <c r="I3865" s="32"/>
      <c r="J3865" s="68"/>
      <c r="K3865" s="68"/>
      <c r="L3865" s="68"/>
      <c r="M3865" s="68"/>
      <c r="N3865" s="68"/>
      <c r="O3865" s="68"/>
      <c r="P3865" s="32"/>
      <c r="Q3865" s="33"/>
      <c r="R3865" s="68"/>
      <c r="S3865" s="31"/>
      <c r="T3865" s="31"/>
      <c r="U3865" s="31"/>
      <c r="V3865" s="30"/>
      <c r="W3865" s="30"/>
    </row>
    <row r="3866" spans="1:23" hidden="1" x14ac:dyDescent="0.35">
      <c r="A3866" t="str">
        <f t="shared" si="60"/>
        <v/>
      </c>
      <c r="B3866" s="28"/>
      <c r="C3866" s="25"/>
      <c r="D3866" s="25"/>
      <c r="E3866" s="25"/>
      <c r="F3866" s="26"/>
      <c r="G3866" s="67"/>
      <c r="H3866" s="26"/>
      <c r="I3866" s="26"/>
      <c r="J3866" s="67"/>
      <c r="K3866" s="67"/>
      <c r="L3866" s="67"/>
      <c r="M3866" s="67"/>
      <c r="N3866" s="67"/>
      <c r="O3866" s="67"/>
      <c r="P3866" s="26"/>
      <c r="Q3866" s="27"/>
      <c r="R3866" s="67"/>
      <c r="S3866" s="25"/>
      <c r="T3866" s="25"/>
      <c r="U3866" s="25"/>
      <c r="V3866" s="24"/>
      <c r="W3866" s="24"/>
    </row>
    <row r="3867" spans="1:23" hidden="1" x14ac:dyDescent="0.35">
      <c r="A3867" t="str">
        <f t="shared" si="60"/>
        <v/>
      </c>
      <c r="B3867" s="34"/>
      <c r="C3867" s="31"/>
      <c r="D3867" s="31"/>
      <c r="E3867" s="31"/>
      <c r="F3867" s="32"/>
      <c r="G3867" s="68"/>
      <c r="H3867" s="32"/>
      <c r="I3867" s="32"/>
      <c r="J3867" s="68"/>
      <c r="K3867" s="68"/>
      <c r="L3867" s="68"/>
      <c r="M3867" s="68"/>
      <c r="N3867" s="68"/>
      <c r="O3867" s="68"/>
      <c r="P3867" s="32"/>
      <c r="Q3867" s="33"/>
      <c r="R3867" s="68"/>
      <c r="S3867" s="31"/>
      <c r="T3867" s="31"/>
      <c r="U3867" s="31"/>
      <c r="V3867" s="30"/>
      <c r="W3867" s="30"/>
    </row>
    <row r="3868" spans="1:23" hidden="1" x14ac:dyDescent="0.35">
      <c r="A3868" t="str">
        <f t="shared" si="60"/>
        <v/>
      </c>
      <c r="B3868" s="28"/>
      <c r="C3868" s="25"/>
      <c r="D3868" s="25"/>
      <c r="E3868" s="25"/>
      <c r="F3868" s="26"/>
      <c r="G3868" s="67"/>
      <c r="H3868" s="26"/>
      <c r="I3868" s="26"/>
      <c r="J3868" s="67"/>
      <c r="K3868" s="67"/>
      <c r="L3868" s="67"/>
      <c r="M3868" s="67"/>
      <c r="N3868" s="67"/>
      <c r="O3868" s="67"/>
      <c r="P3868" s="26"/>
      <c r="Q3868" s="27"/>
      <c r="R3868" s="67"/>
      <c r="S3868" s="25"/>
      <c r="T3868" s="25"/>
      <c r="U3868" s="25"/>
      <c r="V3868" s="24"/>
      <c r="W3868" s="24"/>
    </row>
    <row r="3869" spans="1:23" hidden="1" x14ac:dyDescent="0.35">
      <c r="A3869" t="str">
        <f t="shared" si="60"/>
        <v/>
      </c>
      <c r="B3869" s="34"/>
      <c r="C3869" s="31"/>
      <c r="D3869" s="31"/>
      <c r="E3869" s="31"/>
      <c r="F3869" s="32"/>
      <c r="G3869" s="68"/>
      <c r="H3869" s="32"/>
      <c r="I3869" s="32"/>
      <c r="J3869" s="68"/>
      <c r="K3869" s="68"/>
      <c r="L3869" s="68"/>
      <c r="M3869" s="68"/>
      <c r="N3869" s="68"/>
      <c r="O3869" s="68"/>
      <c r="P3869" s="32"/>
      <c r="Q3869" s="33"/>
      <c r="R3869" s="68"/>
      <c r="S3869" s="31"/>
      <c r="T3869" s="31"/>
      <c r="U3869" s="31"/>
      <c r="V3869" s="30"/>
      <c r="W3869" s="30"/>
    </row>
    <row r="3870" spans="1:23" hidden="1" x14ac:dyDescent="0.35">
      <c r="A3870" t="str">
        <f t="shared" si="60"/>
        <v/>
      </c>
      <c r="B3870" s="28"/>
      <c r="C3870" s="25"/>
      <c r="D3870" s="25"/>
      <c r="E3870" s="25"/>
      <c r="F3870" s="26"/>
      <c r="G3870" s="67"/>
      <c r="H3870" s="26"/>
      <c r="I3870" s="26"/>
      <c r="J3870" s="67"/>
      <c r="K3870" s="67"/>
      <c r="L3870" s="67"/>
      <c r="M3870" s="67"/>
      <c r="N3870" s="67"/>
      <c r="O3870" s="67"/>
      <c r="P3870" s="26"/>
      <c r="Q3870" s="27"/>
      <c r="R3870" s="67"/>
      <c r="S3870" s="25"/>
      <c r="T3870" s="25"/>
      <c r="U3870" s="25"/>
      <c r="V3870" s="24"/>
      <c r="W3870" s="24"/>
    </row>
    <row r="3871" spans="1:23" hidden="1" x14ac:dyDescent="0.35">
      <c r="A3871" t="str">
        <f t="shared" si="60"/>
        <v/>
      </c>
      <c r="B3871" s="34"/>
      <c r="C3871" s="31"/>
      <c r="D3871" s="31"/>
      <c r="E3871" s="31"/>
      <c r="F3871" s="32"/>
      <c r="G3871" s="68"/>
      <c r="H3871" s="32"/>
      <c r="I3871" s="32"/>
      <c r="J3871" s="68"/>
      <c r="K3871" s="68"/>
      <c r="L3871" s="68"/>
      <c r="M3871" s="68"/>
      <c r="N3871" s="68"/>
      <c r="O3871" s="68"/>
      <c r="P3871" s="32"/>
      <c r="Q3871" s="33"/>
      <c r="R3871" s="68"/>
      <c r="S3871" s="31"/>
      <c r="T3871" s="31"/>
      <c r="U3871" s="31"/>
      <c r="V3871" s="30"/>
      <c r="W3871" s="30"/>
    </row>
    <row r="3872" spans="1:23" hidden="1" x14ac:dyDescent="0.35">
      <c r="A3872" t="str">
        <f t="shared" si="60"/>
        <v/>
      </c>
      <c r="B3872" s="28"/>
      <c r="C3872" s="25"/>
      <c r="D3872" s="25"/>
      <c r="E3872" s="25"/>
      <c r="F3872" s="26"/>
      <c r="G3872" s="67"/>
      <c r="H3872" s="26"/>
      <c r="I3872" s="26"/>
      <c r="J3872" s="67"/>
      <c r="K3872" s="67"/>
      <c r="L3872" s="67"/>
      <c r="M3872" s="67"/>
      <c r="N3872" s="67"/>
      <c r="O3872" s="67"/>
      <c r="P3872" s="26"/>
      <c r="Q3872" s="27"/>
      <c r="R3872" s="67"/>
      <c r="S3872" s="25"/>
      <c r="T3872" s="25"/>
      <c r="U3872" s="25"/>
      <c r="V3872" s="24"/>
      <c r="W3872" s="24"/>
    </row>
    <row r="3873" spans="1:23" hidden="1" x14ac:dyDescent="0.35">
      <c r="A3873" t="str">
        <f t="shared" si="60"/>
        <v/>
      </c>
      <c r="B3873" s="34"/>
      <c r="C3873" s="31"/>
      <c r="D3873" s="31"/>
      <c r="E3873" s="31"/>
      <c r="F3873" s="32"/>
      <c r="G3873" s="68"/>
      <c r="H3873" s="32"/>
      <c r="I3873" s="32"/>
      <c r="J3873" s="68"/>
      <c r="K3873" s="68"/>
      <c r="L3873" s="68"/>
      <c r="M3873" s="68"/>
      <c r="N3873" s="68"/>
      <c r="O3873" s="68"/>
      <c r="P3873" s="32"/>
      <c r="Q3873" s="33"/>
      <c r="R3873" s="68"/>
      <c r="S3873" s="31"/>
      <c r="T3873" s="31"/>
      <c r="U3873" s="31"/>
      <c r="V3873" s="30"/>
      <c r="W3873" s="30"/>
    </row>
    <row r="3874" spans="1:23" hidden="1" x14ac:dyDescent="0.35">
      <c r="A3874" t="str">
        <f t="shared" si="60"/>
        <v/>
      </c>
      <c r="B3874" s="28"/>
      <c r="C3874" s="25"/>
      <c r="D3874" s="25"/>
      <c r="E3874" s="25"/>
      <c r="F3874" s="26"/>
      <c r="G3874" s="67"/>
      <c r="H3874" s="26"/>
      <c r="I3874" s="26"/>
      <c r="J3874" s="67"/>
      <c r="K3874" s="67"/>
      <c r="L3874" s="67"/>
      <c r="M3874" s="67"/>
      <c r="N3874" s="67"/>
      <c r="O3874" s="67"/>
      <c r="P3874" s="26"/>
      <c r="Q3874" s="27"/>
      <c r="R3874" s="67"/>
      <c r="S3874" s="25"/>
      <c r="T3874" s="25"/>
      <c r="U3874" s="25"/>
      <c r="V3874" s="24"/>
      <c r="W3874" s="24"/>
    </row>
    <row r="3875" spans="1:23" hidden="1" x14ac:dyDescent="0.35">
      <c r="A3875" t="str">
        <f t="shared" si="60"/>
        <v/>
      </c>
      <c r="B3875" s="34"/>
      <c r="C3875" s="31"/>
      <c r="D3875" s="31"/>
      <c r="E3875" s="31"/>
      <c r="F3875" s="32"/>
      <c r="G3875" s="68"/>
      <c r="H3875" s="32"/>
      <c r="I3875" s="32"/>
      <c r="J3875" s="68"/>
      <c r="K3875" s="68"/>
      <c r="L3875" s="68"/>
      <c r="M3875" s="68"/>
      <c r="N3875" s="68"/>
      <c r="O3875" s="68"/>
      <c r="P3875" s="32"/>
      <c r="Q3875" s="33"/>
      <c r="R3875" s="68"/>
      <c r="S3875" s="31"/>
      <c r="T3875" s="31"/>
      <c r="U3875" s="31"/>
      <c r="V3875" s="30"/>
      <c r="W3875" s="30"/>
    </row>
    <row r="3876" spans="1:23" hidden="1" x14ac:dyDescent="0.35">
      <c r="A3876" t="str">
        <f t="shared" si="60"/>
        <v/>
      </c>
      <c r="B3876" s="28"/>
      <c r="C3876" s="25"/>
      <c r="D3876" s="25"/>
      <c r="E3876" s="25"/>
      <c r="F3876" s="26"/>
      <c r="G3876" s="67"/>
      <c r="H3876" s="26"/>
      <c r="I3876" s="26"/>
      <c r="J3876" s="67"/>
      <c r="K3876" s="67"/>
      <c r="L3876" s="67"/>
      <c r="M3876" s="67"/>
      <c r="N3876" s="67"/>
      <c r="O3876" s="67"/>
      <c r="P3876" s="26"/>
      <c r="Q3876" s="27"/>
      <c r="R3876" s="67"/>
      <c r="S3876" s="25"/>
      <c r="T3876" s="25"/>
      <c r="U3876" s="25"/>
      <c r="V3876" s="24"/>
      <c r="W3876" s="24"/>
    </row>
    <row r="3877" spans="1:23" hidden="1" x14ac:dyDescent="0.35">
      <c r="A3877" t="str">
        <f t="shared" si="60"/>
        <v/>
      </c>
      <c r="B3877" s="34"/>
      <c r="C3877" s="31"/>
      <c r="D3877" s="31"/>
      <c r="E3877" s="31"/>
      <c r="F3877" s="32"/>
      <c r="G3877" s="68"/>
      <c r="H3877" s="32"/>
      <c r="I3877" s="32"/>
      <c r="J3877" s="68"/>
      <c r="K3877" s="68"/>
      <c r="L3877" s="68"/>
      <c r="M3877" s="68"/>
      <c r="N3877" s="68"/>
      <c r="O3877" s="68"/>
      <c r="P3877" s="32"/>
      <c r="Q3877" s="33"/>
      <c r="R3877" s="68"/>
      <c r="S3877" s="31"/>
      <c r="T3877" s="31"/>
      <c r="U3877" s="31"/>
      <c r="V3877" s="30"/>
      <c r="W3877" s="30"/>
    </row>
    <row r="3878" spans="1:23" hidden="1" x14ac:dyDescent="0.35">
      <c r="A3878" t="str">
        <f t="shared" si="60"/>
        <v/>
      </c>
      <c r="B3878" s="28"/>
      <c r="C3878" s="25"/>
      <c r="D3878" s="25"/>
      <c r="E3878" s="25"/>
      <c r="F3878" s="26"/>
      <c r="G3878" s="67"/>
      <c r="H3878" s="26"/>
      <c r="I3878" s="26"/>
      <c r="J3878" s="67"/>
      <c r="K3878" s="67"/>
      <c r="L3878" s="67"/>
      <c r="M3878" s="67"/>
      <c r="N3878" s="67"/>
      <c r="O3878" s="67"/>
      <c r="P3878" s="26"/>
      <c r="Q3878" s="27"/>
      <c r="R3878" s="67"/>
      <c r="S3878" s="25"/>
      <c r="T3878" s="25"/>
      <c r="U3878" s="25"/>
      <c r="V3878" s="24"/>
      <c r="W3878" s="24"/>
    </row>
    <row r="3879" spans="1:23" hidden="1" x14ac:dyDescent="0.35">
      <c r="A3879" t="str">
        <f t="shared" si="60"/>
        <v/>
      </c>
      <c r="B3879" s="34"/>
      <c r="C3879" s="31"/>
      <c r="D3879" s="31"/>
      <c r="E3879" s="31"/>
      <c r="F3879" s="32"/>
      <c r="G3879" s="68"/>
      <c r="H3879" s="32"/>
      <c r="I3879" s="32"/>
      <c r="J3879" s="68"/>
      <c r="K3879" s="68"/>
      <c r="L3879" s="68"/>
      <c r="M3879" s="68"/>
      <c r="N3879" s="68"/>
      <c r="O3879" s="68"/>
      <c r="P3879" s="32"/>
      <c r="Q3879" s="33"/>
      <c r="R3879" s="68"/>
      <c r="S3879" s="31"/>
      <c r="T3879" s="31"/>
      <c r="U3879" s="31"/>
      <c r="V3879" s="30"/>
      <c r="W3879" s="30"/>
    </row>
    <row r="3880" spans="1:23" hidden="1" x14ac:dyDescent="0.35">
      <c r="A3880" t="str">
        <f t="shared" si="60"/>
        <v/>
      </c>
      <c r="B3880" s="28"/>
      <c r="C3880" s="25"/>
      <c r="D3880" s="25"/>
      <c r="E3880" s="25"/>
      <c r="F3880" s="26"/>
      <c r="G3880" s="67"/>
      <c r="H3880" s="26"/>
      <c r="I3880" s="26"/>
      <c r="J3880" s="67"/>
      <c r="K3880" s="67"/>
      <c r="L3880" s="67"/>
      <c r="M3880" s="67"/>
      <c r="N3880" s="67"/>
      <c r="O3880" s="67"/>
      <c r="P3880" s="26"/>
      <c r="Q3880" s="27"/>
      <c r="R3880" s="67"/>
      <c r="S3880" s="25"/>
      <c r="T3880" s="25"/>
      <c r="U3880" s="25"/>
      <c r="V3880" s="24"/>
      <c r="W3880" s="24"/>
    </row>
    <row r="3881" spans="1:23" hidden="1" x14ac:dyDescent="0.35">
      <c r="A3881" t="str">
        <f t="shared" si="60"/>
        <v/>
      </c>
      <c r="B3881" s="34"/>
      <c r="C3881" s="31"/>
      <c r="D3881" s="31"/>
      <c r="E3881" s="31"/>
      <c r="F3881" s="32"/>
      <c r="G3881" s="68"/>
      <c r="H3881" s="32"/>
      <c r="I3881" s="32"/>
      <c r="J3881" s="68"/>
      <c r="K3881" s="68"/>
      <c r="L3881" s="68"/>
      <c r="M3881" s="68"/>
      <c r="N3881" s="68"/>
      <c r="O3881" s="68"/>
      <c r="P3881" s="32"/>
      <c r="Q3881" s="33"/>
      <c r="R3881" s="68"/>
      <c r="S3881" s="31"/>
      <c r="T3881" s="31"/>
      <c r="U3881" s="31"/>
      <c r="V3881" s="30"/>
      <c r="W3881" s="30"/>
    </row>
    <row r="3882" spans="1:23" hidden="1" x14ac:dyDescent="0.35">
      <c r="A3882" t="str">
        <f t="shared" si="60"/>
        <v/>
      </c>
      <c r="B3882" s="28"/>
      <c r="C3882" s="25"/>
      <c r="D3882" s="25"/>
      <c r="E3882" s="25"/>
      <c r="F3882" s="26"/>
      <c r="G3882" s="67"/>
      <c r="H3882" s="26"/>
      <c r="I3882" s="26"/>
      <c r="J3882" s="67"/>
      <c r="K3882" s="67"/>
      <c r="L3882" s="67"/>
      <c r="M3882" s="67"/>
      <c r="N3882" s="67"/>
      <c r="O3882" s="67"/>
      <c r="P3882" s="26"/>
      <c r="Q3882" s="27"/>
      <c r="R3882" s="67"/>
      <c r="S3882" s="25"/>
      <c r="T3882" s="25"/>
      <c r="U3882" s="25"/>
      <c r="V3882" s="24"/>
      <c r="W3882" s="24"/>
    </row>
    <row r="3883" spans="1:23" hidden="1" x14ac:dyDescent="0.35">
      <c r="A3883" t="str">
        <f t="shared" si="60"/>
        <v/>
      </c>
      <c r="B3883" s="34"/>
      <c r="C3883" s="31"/>
      <c r="D3883" s="31"/>
      <c r="E3883" s="31"/>
      <c r="F3883" s="32"/>
      <c r="G3883" s="68"/>
      <c r="H3883" s="32"/>
      <c r="I3883" s="32"/>
      <c r="J3883" s="68"/>
      <c r="K3883" s="68"/>
      <c r="L3883" s="68"/>
      <c r="M3883" s="68"/>
      <c r="N3883" s="68"/>
      <c r="O3883" s="68"/>
      <c r="P3883" s="32"/>
      <c r="Q3883" s="33"/>
      <c r="R3883" s="68"/>
      <c r="S3883" s="31"/>
      <c r="T3883" s="31"/>
      <c r="U3883" s="31"/>
      <c r="V3883" s="30"/>
      <c r="W3883" s="30"/>
    </row>
    <row r="3884" spans="1:23" hidden="1" x14ac:dyDescent="0.35">
      <c r="A3884" t="str">
        <f t="shared" si="60"/>
        <v/>
      </c>
      <c r="B3884" s="28"/>
      <c r="C3884" s="25"/>
      <c r="D3884" s="25"/>
      <c r="E3884" s="25"/>
      <c r="F3884" s="26"/>
      <c r="G3884" s="67"/>
      <c r="H3884" s="26"/>
      <c r="I3884" s="26"/>
      <c r="J3884" s="67"/>
      <c r="K3884" s="67"/>
      <c r="L3884" s="67"/>
      <c r="M3884" s="67"/>
      <c r="N3884" s="67"/>
      <c r="O3884" s="67"/>
      <c r="P3884" s="26"/>
      <c r="Q3884" s="27"/>
      <c r="R3884" s="67"/>
      <c r="S3884" s="25"/>
      <c r="T3884" s="25"/>
      <c r="U3884" s="25"/>
      <c r="V3884" s="24"/>
      <c r="W3884" s="24"/>
    </row>
    <row r="3885" spans="1:23" hidden="1" x14ac:dyDescent="0.35">
      <c r="A3885" t="str">
        <f t="shared" si="60"/>
        <v/>
      </c>
      <c r="B3885" s="34"/>
      <c r="C3885" s="31"/>
      <c r="D3885" s="31"/>
      <c r="E3885" s="31"/>
      <c r="F3885" s="32"/>
      <c r="G3885" s="68"/>
      <c r="H3885" s="32"/>
      <c r="I3885" s="32"/>
      <c r="J3885" s="68"/>
      <c r="K3885" s="68"/>
      <c r="L3885" s="68"/>
      <c r="M3885" s="68"/>
      <c r="N3885" s="68"/>
      <c r="O3885" s="68"/>
      <c r="P3885" s="32"/>
      <c r="Q3885" s="33"/>
      <c r="R3885" s="68"/>
      <c r="S3885" s="31"/>
      <c r="T3885" s="31"/>
      <c r="U3885" s="31"/>
      <c r="V3885" s="30"/>
      <c r="W3885" s="30"/>
    </row>
    <row r="3886" spans="1:23" hidden="1" x14ac:dyDescent="0.35">
      <c r="A3886" t="str">
        <f t="shared" si="60"/>
        <v/>
      </c>
      <c r="B3886" s="28"/>
      <c r="C3886" s="25"/>
      <c r="D3886" s="25"/>
      <c r="E3886" s="25"/>
      <c r="F3886" s="26"/>
      <c r="G3886" s="67"/>
      <c r="H3886" s="26"/>
      <c r="I3886" s="26"/>
      <c r="J3886" s="67"/>
      <c r="K3886" s="67"/>
      <c r="L3886" s="67"/>
      <c r="M3886" s="67"/>
      <c r="N3886" s="67"/>
      <c r="O3886" s="67"/>
      <c r="P3886" s="26"/>
      <c r="Q3886" s="27"/>
      <c r="R3886" s="67"/>
      <c r="S3886" s="25"/>
      <c r="T3886" s="25"/>
      <c r="U3886" s="25"/>
      <c r="V3886" s="24"/>
      <c r="W3886" s="24"/>
    </row>
    <row r="3887" spans="1:23" hidden="1" x14ac:dyDescent="0.35">
      <c r="A3887" t="str">
        <f t="shared" si="60"/>
        <v/>
      </c>
      <c r="B3887" s="34"/>
      <c r="C3887" s="31"/>
      <c r="D3887" s="31"/>
      <c r="E3887" s="31"/>
      <c r="F3887" s="32"/>
      <c r="G3887" s="68"/>
      <c r="H3887" s="32"/>
      <c r="I3887" s="32"/>
      <c r="J3887" s="68"/>
      <c r="K3887" s="68"/>
      <c r="L3887" s="68"/>
      <c r="M3887" s="68"/>
      <c r="N3887" s="68"/>
      <c r="O3887" s="68"/>
      <c r="P3887" s="32"/>
      <c r="Q3887" s="33"/>
      <c r="R3887" s="68"/>
      <c r="S3887" s="31"/>
      <c r="T3887" s="31"/>
      <c r="U3887" s="31"/>
      <c r="V3887" s="30"/>
      <c r="W3887" s="30"/>
    </row>
    <row r="3888" spans="1:23" hidden="1" x14ac:dyDescent="0.35">
      <c r="A3888" t="str">
        <f t="shared" si="60"/>
        <v/>
      </c>
      <c r="B3888" s="28"/>
      <c r="C3888" s="25"/>
      <c r="D3888" s="25"/>
      <c r="E3888" s="25"/>
      <c r="F3888" s="26"/>
      <c r="G3888" s="67"/>
      <c r="H3888" s="26"/>
      <c r="I3888" s="26"/>
      <c r="J3888" s="67"/>
      <c r="K3888" s="67"/>
      <c r="L3888" s="67"/>
      <c r="M3888" s="67"/>
      <c r="N3888" s="67"/>
      <c r="O3888" s="67"/>
      <c r="P3888" s="26"/>
      <c r="Q3888" s="27"/>
      <c r="R3888" s="67"/>
      <c r="S3888" s="25"/>
      <c r="T3888" s="25"/>
      <c r="U3888" s="25"/>
      <c r="V3888" s="24"/>
      <c r="W3888" s="24"/>
    </row>
    <row r="3889" spans="1:23" hidden="1" x14ac:dyDescent="0.35">
      <c r="A3889" t="str">
        <f t="shared" si="60"/>
        <v/>
      </c>
      <c r="B3889" s="34"/>
      <c r="C3889" s="31"/>
      <c r="D3889" s="31"/>
      <c r="E3889" s="31"/>
      <c r="F3889" s="32"/>
      <c r="G3889" s="68"/>
      <c r="H3889" s="32"/>
      <c r="I3889" s="32"/>
      <c r="J3889" s="68"/>
      <c r="K3889" s="68"/>
      <c r="L3889" s="68"/>
      <c r="M3889" s="68"/>
      <c r="N3889" s="68"/>
      <c r="O3889" s="68"/>
      <c r="P3889" s="32"/>
      <c r="Q3889" s="33"/>
      <c r="R3889" s="68"/>
      <c r="S3889" s="31"/>
      <c r="T3889" s="31"/>
      <c r="U3889" s="31"/>
      <c r="V3889" s="30"/>
      <c r="W3889" s="30"/>
    </row>
    <row r="3890" spans="1:23" hidden="1" x14ac:dyDescent="0.35">
      <c r="A3890" t="str">
        <f t="shared" si="60"/>
        <v/>
      </c>
      <c r="B3890" s="28"/>
      <c r="C3890" s="25"/>
      <c r="D3890" s="25"/>
      <c r="E3890" s="25"/>
      <c r="F3890" s="26"/>
      <c r="G3890" s="67"/>
      <c r="H3890" s="26"/>
      <c r="I3890" s="26"/>
      <c r="J3890" s="67"/>
      <c r="K3890" s="67"/>
      <c r="L3890" s="67"/>
      <c r="M3890" s="67"/>
      <c r="N3890" s="67"/>
      <c r="O3890" s="67"/>
      <c r="P3890" s="26"/>
      <c r="Q3890" s="27"/>
      <c r="R3890" s="67"/>
      <c r="S3890" s="25"/>
      <c r="T3890" s="25"/>
      <c r="U3890" s="25"/>
      <c r="V3890" s="24"/>
      <c r="W3890" s="24"/>
    </row>
    <row r="3891" spans="1:23" hidden="1" x14ac:dyDescent="0.35">
      <c r="A3891" t="str">
        <f t="shared" si="60"/>
        <v/>
      </c>
      <c r="B3891" s="34"/>
      <c r="C3891" s="31"/>
      <c r="D3891" s="31"/>
      <c r="E3891" s="31"/>
      <c r="F3891" s="32"/>
      <c r="G3891" s="68"/>
      <c r="H3891" s="32"/>
      <c r="I3891" s="32"/>
      <c r="J3891" s="68"/>
      <c r="K3891" s="68"/>
      <c r="L3891" s="68"/>
      <c r="M3891" s="68"/>
      <c r="N3891" s="68"/>
      <c r="O3891" s="68"/>
      <c r="P3891" s="32"/>
      <c r="Q3891" s="33"/>
      <c r="R3891" s="68"/>
      <c r="S3891" s="31"/>
      <c r="T3891" s="31"/>
      <c r="U3891" s="31"/>
      <c r="V3891" s="30"/>
      <c r="W3891" s="30"/>
    </row>
    <row r="3892" spans="1:23" hidden="1" x14ac:dyDescent="0.35">
      <c r="A3892" t="str">
        <f t="shared" si="60"/>
        <v/>
      </c>
      <c r="B3892" s="28"/>
      <c r="C3892" s="25"/>
      <c r="D3892" s="25"/>
      <c r="E3892" s="25"/>
      <c r="F3892" s="26"/>
      <c r="G3892" s="67"/>
      <c r="H3892" s="26"/>
      <c r="I3892" s="26"/>
      <c r="J3892" s="67"/>
      <c r="K3892" s="67"/>
      <c r="L3892" s="67"/>
      <c r="M3892" s="67"/>
      <c r="N3892" s="67"/>
      <c r="O3892" s="67"/>
      <c r="P3892" s="26"/>
      <c r="Q3892" s="27"/>
      <c r="R3892" s="67"/>
      <c r="S3892" s="25"/>
      <c r="T3892" s="25"/>
      <c r="U3892" s="25"/>
      <c r="V3892" s="24"/>
      <c r="W3892" s="24"/>
    </row>
    <row r="3893" spans="1:23" hidden="1" x14ac:dyDescent="0.35">
      <c r="A3893" t="str">
        <f t="shared" si="60"/>
        <v/>
      </c>
      <c r="B3893" s="34"/>
      <c r="C3893" s="31"/>
      <c r="D3893" s="31"/>
      <c r="E3893" s="31"/>
      <c r="F3893" s="32"/>
      <c r="G3893" s="68"/>
      <c r="H3893" s="32"/>
      <c r="I3893" s="32"/>
      <c r="J3893" s="68"/>
      <c r="K3893" s="68"/>
      <c r="L3893" s="68"/>
      <c r="M3893" s="68"/>
      <c r="N3893" s="68"/>
      <c r="O3893" s="68"/>
      <c r="P3893" s="32"/>
      <c r="Q3893" s="33"/>
      <c r="R3893" s="68"/>
      <c r="S3893" s="31"/>
      <c r="T3893" s="31"/>
      <c r="U3893" s="31"/>
      <c r="V3893" s="30"/>
      <c r="W3893" s="30"/>
    </row>
    <row r="3894" spans="1:23" hidden="1" x14ac:dyDescent="0.35">
      <c r="A3894" t="str">
        <f t="shared" si="60"/>
        <v/>
      </c>
      <c r="B3894" s="28"/>
      <c r="C3894" s="25"/>
      <c r="D3894" s="25"/>
      <c r="E3894" s="25"/>
      <c r="F3894" s="26"/>
      <c r="G3894" s="67"/>
      <c r="H3894" s="26"/>
      <c r="I3894" s="26"/>
      <c r="J3894" s="67"/>
      <c r="K3894" s="67"/>
      <c r="L3894" s="67"/>
      <c r="M3894" s="67"/>
      <c r="N3894" s="67"/>
      <c r="O3894" s="67"/>
      <c r="P3894" s="26"/>
      <c r="Q3894" s="27"/>
      <c r="R3894" s="67"/>
      <c r="S3894" s="25"/>
      <c r="T3894" s="25"/>
      <c r="U3894" s="25"/>
      <c r="V3894" s="24"/>
      <c r="W3894" s="24"/>
    </row>
    <row r="3895" spans="1:23" hidden="1" x14ac:dyDescent="0.35">
      <c r="A3895" t="str">
        <f t="shared" si="60"/>
        <v/>
      </c>
      <c r="B3895" s="34"/>
      <c r="C3895" s="31"/>
      <c r="D3895" s="31"/>
      <c r="E3895" s="31"/>
      <c r="F3895" s="32"/>
      <c r="G3895" s="68"/>
      <c r="H3895" s="32"/>
      <c r="I3895" s="32"/>
      <c r="J3895" s="68"/>
      <c r="K3895" s="68"/>
      <c r="L3895" s="68"/>
      <c r="M3895" s="68"/>
      <c r="N3895" s="68"/>
      <c r="O3895" s="68"/>
      <c r="P3895" s="32"/>
      <c r="Q3895" s="33"/>
      <c r="R3895" s="68"/>
      <c r="S3895" s="31"/>
      <c r="T3895" s="31"/>
      <c r="U3895" s="31"/>
      <c r="V3895" s="30"/>
      <c r="W3895" s="30"/>
    </row>
    <row r="3896" spans="1:23" hidden="1" x14ac:dyDescent="0.35">
      <c r="A3896" t="str">
        <f t="shared" si="60"/>
        <v/>
      </c>
      <c r="B3896" s="28"/>
      <c r="C3896" s="25"/>
      <c r="D3896" s="25"/>
      <c r="E3896" s="25"/>
      <c r="F3896" s="26"/>
      <c r="G3896" s="67"/>
      <c r="H3896" s="26"/>
      <c r="I3896" s="26"/>
      <c r="J3896" s="67"/>
      <c r="K3896" s="67"/>
      <c r="L3896" s="67"/>
      <c r="M3896" s="67"/>
      <c r="N3896" s="67"/>
      <c r="O3896" s="67"/>
      <c r="P3896" s="26"/>
      <c r="Q3896" s="27"/>
      <c r="R3896" s="67"/>
      <c r="S3896" s="25"/>
      <c r="T3896" s="25"/>
      <c r="U3896" s="25"/>
      <c r="V3896" s="24"/>
      <c r="W3896" s="24"/>
    </row>
    <row r="3897" spans="1:23" hidden="1" x14ac:dyDescent="0.35">
      <c r="A3897" t="str">
        <f t="shared" si="60"/>
        <v/>
      </c>
      <c r="B3897" s="34"/>
      <c r="C3897" s="31"/>
      <c r="D3897" s="31"/>
      <c r="E3897" s="31"/>
      <c r="F3897" s="32"/>
      <c r="G3897" s="68"/>
      <c r="H3897" s="32"/>
      <c r="I3897" s="32"/>
      <c r="J3897" s="68"/>
      <c r="K3897" s="68"/>
      <c r="L3897" s="68"/>
      <c r="M3897" s="68"/>
      <c r="N3897" s="68"/>
      <c r="O3897" s="68"/>
      <c r="P3897" s="32"/>
      <c r="Q3897" s="33"/>
      <c r="R3897" s="68"/>
      <c r="S3897" s="31"/>
      <c r="T3897" s="31"/>
      <c r="U3897" s="31"/>
      <c r="V3897" s="30"/>
      <c r="W3897" s="30"/>
    </row>
    <row r="3898" spans="1:23" hidden="1" x14ac:dyDescent="0.35">
      <c r="A3898" t="str">
        <f t="shared" si="60"/>
        <v/>
      </c>
      <c r="B3898" s="28"/>
      <c r="C3898" s="25"/>
      <c r="D3898" s="25"/>
      <c r="E3898" s="25"/>
      <c r="F3898" s="26"/>
      <c r="G3898" s="67"/>
      <c r="H3898" s="26"/>
      <c r="I3898" s="26"/>
      <c r="J3898" s="67"/>
      <c r="K3898" s="67"/>
      <c r="L3898" s="67"/>
      <c r="M3898" s="67"/>
      <c r="N3898" s="67"/>
      <c r="O3898" s="67"/>
      <c r="P3898" s="26"/>
      <c r="Q3898" s="27"/>
      <c r="R3898" s="67"/>
      <c r="S3898" s="25"/>
      <c r="T3898" s="25"/>
      <c r="U3898" s="25"/>
      <c r="V3898" s="24"/>
      <c r="W3898" s="24"/>
    </row>
    <row r="3899" spans="1:23" hidden="1" x14ac:dyDescent="0.35">
      <c r="A3899" t="str">
        <f t="shared" si="60"/>
        <v/>
      </c>
      <c r="B3899" s="34"/>
      <c r="C3899" s="31"/>
      <c r="D3899" s="31"/>
      <c r="E3899" s="31"/>
      <c r="F3899" s="32"/>
      <c r="G3899" s="68"/>
      <c r="H3899" s="32"/>
      <c r="I3899" s="32"/>
      <c r="J3899" s="68"/>
      <c r="K3899" s="68"/>
      <c r="L3899" s="68"/>
      <c r="M3899" s="68"/>
      <c r="N3899" s="68"/>
      <c r="O3899" s="68"/>
      <c r="P3899" s="32"/>
      <c r="Q3899" s="33"/>
      <c r="R3899" s="68"/>
      <c r="S3899" s="31"/>
      <c r="T3899" s="31"/>
      <c r="U3899" s="31"/>
      <c r="V3899" s="30"/>
      <c r="W3899" s="30"/>
    </row>
    <row r="3900" spans="1:23" hidden="1" x14ac:dyDescent="0.35">
      <c r="A3900" t="str">
        <f t="shared" si="60"/>
        <v/>
      </c>
      <c r="B3900" s="28"/>
      <c r="C3900" s="25"/>
      <c r="D3900" s="25"/>
      <c r="E3900" s="25"/>
      <c r="F3900" s="26"/>
      <c r="G3900" s="67"/>
      <c r="H3900" s="26"/>
      <c r="I3900" s="26"/>
      <c r="J3900" s="67"/>
      <c r="K3900" s="67"/>
      <c r="L3900" s="67"/>
      <c r="M3900" s="67"/>
      <c r="N3900" s="67"/>
      <c r="O3900" s="67"/>
      <c r="P3900" s="26"/>
      <c r="Q3900" s="27"/>
      <c r="R3900" s="67"/>
      <c r="S3900" s="25"/>
      <c r="T3900" s="25"/>
      <c r="U3900" s="25"/>
      <c r="V3900" s="24"/>
      <c r="W3900" s="24"/>
    </row>
    <row r="3901" spans="1:23" hidden="1" x14ac:dyDescent="0.35">
      <c r="A3901" t="str">
        <f t="shared" si="60"/>
        <v/>
      </c>
      <c r="B3901" s="34"/>
      <c r="C3901" s="31"/>
      <c r="D3901" s="31"/>
      <c r="E3901" s="31"/>
      <c r="F3901" s="32"/>
      <c r="G3901" s="68"/>
      <c r="H3901" s="32"/>
      <c r="I3901" s="32"/>
      <c r="J3901" s="68"/>
      <c r="K3901" s="68"/>
      <c r="L3901" s="68"/>
      <c r="M3901" s="68"/>
      <c r="N3901" s="68"/>
      <c r="O3901" s="68"/>
      <c r="P3901" s="32"/>
      <c r="Q3901" s="33"/>
      <c r="R3901" s="68"/>
      <c r="S3901" s="31"/>
      <c r="T3901" s="31"/>
      <c r="U3901" s="31"/>
      <c r="V3901" s="30"/>
      <c r="W3901" s="30"/>
    </row>
    <row r="3902" spans="1:23" hidden="1" x14ac:dyDescent="0.35">
      <c r="A3902" t="str">
        <f t="shared" si="60"/>
        <v/>
      </c>
      <c r="B3902" s="28"/>
      <c r="C3902" s="25"/>
      <c r="D3902" s="25"/>
      <c r="E3902" s="25"/>
      <c r="F3902" s="26"/>
      <c r="G3902" s="67"/>
      <c r="H3902" s="26"/>
      <c r="I3902" s="26"/>
      <c r="J3902" s="67"/>
      <c r="K3902" s="67"/>
      <c r="L3902" s="67"/>
      <c r="M3902" s="67"/>
      <c r="N3902" s="67"/>
      <c r="O3902" s="67"/>
      <c r="P3902" s="26"/>
      <c r="Q3902" s="27"/>
      <c r="R3902" s="67"/>
      <c r="S3902" s="25"/>
      <c r="T3902" s="25"/>
      <c r="U3902" s="25"/>
      <c r="V3902" s="24"/>
      <c r="W3902" s="24"/>
    </row>
    <row r="3903" spans="1:23" hidden="1" x14ac:dyDescent="0.35">
      <c r="A3903" t="str">
        <f t="shared" si="60"/>
        <v/>
      </c>
      <c r="B3903" s="34"/>
      <c r="C3903" s="31"/>
      <c r="D3903" s="31"/>
      <c r="E3903" s="31"/>
      <c r="F3903" s="32"/>
      <c r="G3903" s="68"/>
      <c r="H3903" s="32"/>
      <c r="I3903" s="32"/>
      <c r="J3903" s="68"/>
      <c r="K3903" s="68"/>
      <c r="L3903" s="68"/>
      <c r="M3903" s="68"/>
      <c r="N3903" s="68"/>
      <c r="O3903" s="68"/>
      <c r="P3903" s="32"/>
      <c r="Q3903" s="33"/>
      <c r="R3903" s="68"/>
      <c r="S3903" s="31"/>
      <c r="T3903" s="31"/>
      <c r="U3903" s="31"/>
      <c r="V3903" s="30"/>
      <c r="W3903" s="30"/>
    </row>
    <row r="3904" spans="1:23" hidden="1" x14ac:dyDescent="0.35">
      <c r="A3904" t="str">
        <f t="shared" si="60"/>
        <v/>
      </c>
      <c r="B3904" s="28"/>
      <c r="C3904" s="25"/>
      <c r="D3904" s="25"/>
      <c r="E3904" s="25"/>
      <c r="F3904" s="26"/>
      <c r="G3904" s="67"/>
      <c r="H3904" s="26"/>
      <c r="I3904" s="26"/>
      <c r="J3904" s="67"/>
      <c r="K3904" s="67"/>
      <c r="L3904" s="67"/>
      <c r="M3904" s="67"/>
      <c r="N3904" s="67"/>
      <c r="O3904" s="67"/>
      <c r="P3904" s="26"/>
      <c r="Q3904" s="27"/>
      <c r="R3904" s="67"/>
      <c r="S3904" s="25"/>
      <c r="T3904" s="25"/>
      <c r="U3904" s="25"/>
      <c r="V3904" s="24"/>
      <c r="W3904" s="24"/>
    </row>
    <row r="3905" spans="1:23" hidden="1" x14ac:dyDescent="0.35">
      <c r="A3905" t="str">
        <f t="shared" si="60"/>
        <v/>
      </c>
      <c r="B3905" s="34"/>
      <c r="C3905" s="31"/>
      <c r="D3905" s="31"/>
      <c r="E3905" s="31"/>
      <c r="F3905" s="32"/>
      <c r="G3905" s="68"/>
      <c r="H3905" s="32"/>
      <c r="I3905" s="32"/>
      <c r="J3905" s="68"/>
      <c r="K3905" s="68"/>
      <c r="L3905" s="68"/>
      <c r="M3905" s="68"/>
      <c r="N3905" s="68"/>
      <c r="O3905" s="68"/>
      <c r="P3905" s="32"/>
      <c r="Q3905" s="33"/>
      <c r="R3905" s="68"/>
      <c r="S3905" s="31"/>
      <c r="T3905" s="31"/>
      <c r="U3905" s="31"/>
      <c r="V3905" s="30"/>
      <c r="W3905" s="30"/>
    </row>
    <row r="3906" spans="1:23" hidden="1" x14ac:dyDescent="0.35">
      <c r="A3906" t="str">
        <f t="shared" si="60"/>
        <v/>
      </c>
      <c r="B3906" s="28"/>
      <c r="C3906" s="25"/>
      <c r="D3906" s="25"/>
      <c r="E3906" s="25"/>
      <c r="F3906" s="26"/>
      <c r="G3906" s="67"/>
      <c r="H3906" s="26"/>
      <c r="I3906" s="26"/>
      <c r="J3906" s="67"/>
      <c r="K3906" s="67"/>
      <c r="L3906" s="67"/>
      <c r="M3906" s="67"/>
      <c r="N3906" s="67"/>
      <c r="O3906" s="67"/>
      <c r="P3906" s="26"/>
      <c r="Q3906" s="27"/>
      <c r="R3906" s="67"/>
      <c r="S3906" s="25"/>
      <c r="T3906" s="25"/>
      <c r="U3906" s="25"/>
      <c r="V3906" s="24"/>
      <c r="W3906" s="24"/>
    </row>
    <row r="3907" spans="1:23" hidden="1" x14ac:dyDescent="0.35">
      <c r="A3907" t="str">
        <f t="shared" ref="A3907:A3970" si="61">B3907&amp;C3907</f>
        <v/>
      </c>
      <c r="B3907" s="34"/>
      <c r="C3907" s="31"/>
      <c r="D3907" s="31"/>
      <c r="E3907" s="31"/>
      <c r="F3907" s="32"/>
      <c r="G3907" s="68"/>
      <c r="H3907" s="32"/>
      <c r="I3907" s="32"/>
      <c r="J3907" s="68"/>
      <c r="K3907" s="68"/>
      <c r="L3907" s="68"/>
      <c r="M3907" s="68"/>
      <c r="N3907" s="68"/>
      <c r="O3907" s="68"/>
      <c r="P3907" s="32"/>
      <c r="Q3907" s="33"/>
      <c r="R3907" s="68"/>
      <c r="S3907" s="31"/>
      <c r="T3907" s="31"/>
      <c r="U3907" s="31"/>
      <c r="V3907" s="30"/>
      <c r="W3907" s="30"/>
    </row>
    <row r="3908" spans="1:23" hidden="1" x14ac:dyDescent="0.35">
      <c r="A3908" t="str">
        <f t="shared" si="61"/>
        <v/>
      </c>
      <c r="B3908" s="28"/>
      <c r="C3908" s="25"/>
      <c r="D3908" s="25"/>
      <c r="E3908" s="25"/>
      <c r="F3908" s="26"/>
      <c r="G3908" s="67"/>
      <c r="H3908" s="26"/>
      <c r="I3908" s="26"/>
      <c r="J3908" s="67"/>
      <c r="K3908" s="67"/>
      <c r="L3908" s="67"/>
      <c r="M3908" s="67"/>
      <c r="N3908" s="67"/>
      <c r="O3908" s="67"/>
      <c r="P3908" s="26"/>
      <c r="Q3908" s="27"/>
      <c r="R3908" s="67"/>
      <c r="S3908" s="25"/>
      <c r="T3908" s="25"/>
      <c r="U3908" s="25"/>
      <c r="V3908" s="24"/>
      <c r="W3908" s="24"/>
    </row>
    <row r="3909" spans="1:23" hidden="1" x14ac:dyDescent="0.35">
      <c r="A3909" t="str">
        <f t="shared" si="61"/>
        <v/>
      </c>
      <c r="B3909" s="34"/>
      <c r="C3909" s="31"/>
      <c r="D3909" s="31"/>
      <c r="E3909" s="31"/>
      <c r="F3909" s="32"/>
      <c r="G3909" s="68"/>
      <c r="H3909" s="32"/>
      <c r="I3909" s="32"/>
      <c r="J3909" s="68"/>
      <c r="K3909" s="68"/>
      <c r="L3909" s="68"/>
      <c r="M3909" s="68"/>
      <c r="N3909" s="68"/>
      <c r="O3909" s="68"/>
      <c r="P3909" s="32"/>
      <c r="Q3909" s="33"/>
      <c r="R3909" s="68"/>
      <c r="S3909" s="31"/>
      <c r="T3909" s="31"/>
      <c r="U3909" s="31"/>
      <c r="V3909" s="30"/>
      <c r="W3909" s="30"/>
    </row>
    <row r="3910" spans="1:23" hidden="1" x14ac:dyDescent="0.35">
      <c r="A3910" t="str">
        <f t="shared" si="61"/>
        <v/>
      </c>
      <c r="B3910" s="28"/>
      <c r="C3910" s="25"/>
      <c r="D3910" s="25"/>
      <c r="E3910" s="25"/>
      <c r="F3910" s="26"/>
      <c r="G3910" s="67"/>
      <c r="H3910" s="26"/>
      <c r="I3910" s="26"/>
      <c r="J3910" s="67"/>
      <c r="K3910" s="67"/>
      <c r="L3910" s="67"/>
      <c r="M3910" s="67"/>
      <c r="N3910" s="67"/>
      <c r="O3910" s="67"/>
      <c r="P3910" s="26"/>
      <c r="Q3910" s="27"/>
      <c r="R3910" s="67"/>
      <c r="S3910" s="25"/>
      <c r="T3910" s="25"/>
      <c r="U3910" s="25"/>
      <c r="V3910" s="24"/>
      <c r="W3910" s="24"/>
    </row>
    <row r="3911" spans="1:23" hidden="1" x14ac:dyDescent="0.35">
      <c r="A3911" t="str">
        <f t="shared" si="61"/>
        <v/>
      </c>
      <c r="B3911" s="34"/>
      <c r="C3911" s="31"/>
      <c r="D3911" s="31"/>
      <c r="E3911" s="31"/>
      <c r="F3911" s="32"/>
      <c r="G3911" s="68"/>
      <c r="H3911" s="32"/>
      <c r="I3911" s="32"/>
      <c r="J3911" s="68"/>
      <c r="K3911" s="68"/>
      <c r="L3911" s="68"/>
      <c r="M3911" s="68"/>
      <c r="N3911" s="68"/>
      <c r="O3911" s="68"/>
      <c r="P3911" s="32"/>
      <c r="Q3911" s="33"/>
      <c r="R3911" s="68"/>
      <c r="S3911" s="31"/>
      <c r="T3911" s="31"/>
      <c r="U3911" s="31"/>
      <c r="V3911" s="30"/>
      <c r="W3911" s="30"/>
    </row>
    <row r="3912" spans="1:23" hidden="1" x14ac:dyDescent="0.35">
      <c r="A3912" t="str">
        <f t="shared" si="61"/>
        <v/>
      </c>
      <c r="B3912" s="28"/>
      <c r="C3912" s="25"/>
      <c r="D3912" s="25"/>
      <c r="E3912" s="25"/>
      <c r="F3912" s="26"/>
      <c r="G3912" s="67"/>
      <c r="H3912" s="26"/>
      <c r="I3912" s="26"/>
      <c r="J3912" s="67"/>
      <c r="K3912" s="67"/>
      <c r="L3912" s="67"/>
      <c r="M3912" s="67"/>
      <c r="N3912" s="67"/>
      <c r="O3912" s="67"/>
      <c r="P3912" s="26"/>
      <c r="Q3912" s="27"/>
      <c r="R3912" s="67"/>
      <c r="S3912" s="25"/>
      <c r="T3912" s="25"/>
      <c r="U3912" s="25"/>
      <c r="V3912" s="24"/>
      <c r="W3912" s="24"/>
    </row>
    <row r="3913" spans="1:23" hidden="1" x14ac:dyDescent="0.35">
      <c r="A3913" t="str">
        <f t="shared" si="61"/>
        <v/>
      </c>
      <c r="B3913" s="34"/>
      <c r="C3913" s="31"/>
      <c r="D3913" s="31"/>
      <c r="E3913" s="31"/>
      <c r="F3913" s="32"/>
      <c r="G3913" s="68"/>
      <c r="H3913" s="32"/>
      <c r="I3913" s="32"/>
      <c r="J3913" s="68"/>
      <c r="K3913" s="68"/>
      <c r="L3913" s="68"/>
      <c r="M3913" s="68"/>
      <c r="N3913" s="68"/>
      <c r="O3913" s="68"/>
      <c r="P3913" s="32"/>
      <c r="Q3913" s="33"/>
      <c r="R3913" s="68"/>
      <c r="S3913" s="31"/>
      <c r="T3913" s="31"/>
      <c r="U3913" s="31"/>
      <c r="V3913" s="30"/>
      <c r="W3913" s="30"/>
    </row>
    <row r="3914" spans="1:23" hidden="1" x14ac:dyDescent="0.35">
      <c r="A3914" t="str">
        <f t="shared" si="61"/>
        <v/>
      </c>
      <c r="B3914" s="28"/>
      <c r="C3914" s="25"/>
      <c r="D3914" s="25"/>
      <c r="E3914" s="25"/>
      <c r="F3914" s="26"/>
      <c r="G3914" s="67"/>
      <c r="H3914" s="26"/>
      <c r="I3914" s="26"/>
      <c r="J3914" s="67"/>
      <c r="K3914" s="67"/>
      <c r="L3914" s="67"/>
      <c r="M3914" s="67"/>
      <c r="N3914" s="67"/>
      <c r="O3914" s="67"/>
      <c r="P3914" s="26"/>
      <c r="Q3914" s="27"/>
      <c r="R3914" s="67"/>
      <c r="S3914" s="25"/>
      <c r="T3914" s="25"/>
      <c r="U3914" s="25"/>
      <c r="V3914" s="24"/>
      <c r="W3914" s="24"/>
    </row>
    <row r="3915" spans="1:23" hidden="1" x14ac:dyDescent="0.35">
      <c r="A3915" t="str">
        <f t="shared" si="61"/>
        <v/>
      </c>
      <c r="B3915" s="34"/>
      <c r="C3915" s="31"/>
      <c r="D3915" s="31"/>
      <c r="E3915" s="31"/>
      <c r="F3915" s="32"/>
      <c r="G3915" s="68"/>
      <c r="H3915" s="32"/>
      <c r="I3915" s="32"/>
      <c r="J3915" s="68"/>
      <c r="K3915" s="68"/>
      <c r="L3915" s="68"/>
      <c r="M3915" s="68"/>
      <c r="N3915" s="68"/>
      <c r="O3915" s="68"/>
      <c r="P3915" s="32"/>
      <c r="Q3915" s="33"/>
      <c r="R3915" s="68"/>
      <c r="S3915" s="31"/>
      <c r="T3915" s="31"/>
      <c r="U3915" s="31"/>
      <c r="V3915" s="30"/>
      <c r="W3915" s="30"/>
    </row>
    <row r="3916" spans="1:23" hidden="1" x14ac:dyDescent="0.35">
      <c r="A3916" t="str">
        <f t="shared" si="61"/>
        <v/>
      </c>
      <c r="B3916" s="28"/>
      <c r="C3916" s="25"/>
      <c r="D3916" s="25"/>
      <c r="E3916" s="25"/>
      <c r="F3916" s="26"/>
      <c r="G3916" s="67"/>
      <c r="H3916" s="26"/>
      <c r="I3916" s="26"/>
      <c r="J3916" s="67"/>
      <c r="K3916" s="67"/>
      <c r="L3916" s="67"/>
      <c r="M3916" s="67"/>
      <c r="N3916" s="67"/>
      <c r="O3916" s="67"/>
      <c r="P3916" s="26"/>
      <c r="Q3916" s="27"/>
      <c r="R3916" s="67"/>
      <c r="S3916" s="25"/>
      <c r="T3916" s="25"/>
      <c r="U3916" s="25"/>
      <c r="V3916" s="24"/>
      <c r="W3916" s="24"/>
    </row>
    <row r="3917" spans="1:23" hidden="1" x14ac:dyDescent="0.35">
      <c r="A3917" t="str">
        <f t="shared" si="61"/>
        <v/>
      </c>
      <c r="B3917" s="34"/>
      <c r="C3917" s="31"/>
      <c r="D3917" s="31"/>
      <c r="E3917" s="31"/>
      <c r="F3917" s="32"/>
      <c r="G3917" s="68"/>
      <c r="H3917" s="32"/>
      <c r="I3917" s="32"/>
      <c r="J3917" s="68"/>
      <c r="K3917" s="68"/>
      <c r="L3917" s="68"/>
      <c r="M3917" s="68"/>
      <c r="N3917" s="68"/>
      <c r="O3917" s="68"/>
      <c r="P3917" s="32"/>
      <c r="Q3917" s="33"/>
      <c r="R3917" s="68"/>
      <c r="S3917" s="31"/>
      <c r="T3917" s="31"/>
      <c r="U3917" s="31"/>
      <c r="V3917" s="30"/>
      <c r="W3917" s="30"/>
    </row>
    <row r="3918" spans="1:23" hidden="1" x14ac:dyDescent="0.35">
      <c r="A3918" t="str">
        <f t="shared" si="61"/>
        <v/>
      </c>
      <c r="B3918" s="28"/>
      <c r="C3918" s="25"/>
      <c r="D3918" s="25"/>
      <c r="E3918" s="25"/>
      <c r="F3918" s="26"/>
      <c r="G3918" s="67"/>
      <c r="H3918" s="26"/>
      <c r="I3918" s="26"/>
      <c r="J3918" s="67"/>
      <c r="K3918" s="67"/>
      <c r="L3918" s="67"/>
      <c r="M3918" s="67"/>
      <c r="N3918" s="67"/>
      <c r="O3918" s="67"/>
      <c r="P3918" s="26"/>
      <c r="Q3918" s="27"/>
      <c r="R3918" s="67"/>
      <c r="S3918" s="25"/>
      <c r="T3918" s="25"/>
      <c r="U3918" s="25"/>
      <c r="V3918" s="24"/>
      <c r="W3918" s="24"/>
    </row>
    <row r="3919" spans="1:23" hidden="1" x14ac:dyDescent="0.35">
      <c r="A3919" t="str">
        <f t="shared" si="61"/>
        <v/>
      </c>
      <c r="B3919" s="34"/>
      <c r="C3919" s="31"/>
      <c r="D3919" s="31"/>
      <c r="E3919" s="31"/>
      <c r="F3919" s="32"/>
      <c r="G3919" s="68"/>
      <c r="H3919" s="32"/>
      <c r="I3919" s="32"/>
      <c r="J3919" s="68"/>
      <c r="K3919" s="68"/>
      <c r="L3919" s="68"/>
      <c r="M3919" s="68"/>
      <c r="N3919" s="68"/>
      <c r="O3919" s="68"/>
      <c r="P3919" s="32"/>
      <c r="Q3919" s="33"/>
      <c r="R3919" s="68"/>
      <c r="S3919" s="31"/>
      <c r="T3919" s="31"/>
      <c r="U3919" s="31"/>
      <c r="V3919" s="30"/>
      <c r="W3919" s="30"/>
    </row>
    <row r="3920" spans="1:23" hidden="1" x14ac:dyDescent="0.35">
      <c r="A3920" t="str">
        <f t="shared" si="61"/>
        <v/>
      </c>
      <c r="B3920" s="28"/>
      <c r="C3920" s="25"/>
      <c r="D3920" s="25"/>
      <c r="E3920" s="25"/>
      <c r="F3920" s="26"/>
      <c r="G3920" s="67"/>
      <c r="H3920" s="26"/>
      <c r="I3920" s="26"/>
      <c r="J3920" s="67"/>
      <c r="K3920" s="67"/>
      <c r="L3920" s="67"/>
      <c r="M3920" s="67"/>
      <c r="N3920" s="67"/>
      <c r="O3920" s="67"/>
      <c r="P3920" s="26"/>
      <c r="Q3920" s="27"/>
      <c r="R3920" s="67"/>
      <c r="S3920" s="25"/>
      <c r="T3920" s="25"/>
      <c r="U3920" s="25"/>
      <c r="V3920" s="24"/>
      <c r="W3920" s="24"/>
    </row>
    <row r="3921" spans="1:23" hidden="1" x14ac:dyDescent="0.35">
      <c r="A3921" t="str">
        <f t="shared" si="61"/>
        <v/>
      </c>
      <c r="B3921" s="34"/>
      <c r="C3921" s="31"/>
      <c r="D3921" s="31"/>
      <c r="E3921" s="31"/>
      <c r="F3921" s="32"/>
      <c r="G3921" s="68"/>
      <c r="H3921" s="32"/>
      <c r="I3921" s="32"/>
      <c r="J3921" s="68"/>
      <c r="K3921" s="68"/>
      <c r="L3921" s="68"/>
      <c r="M3921" s="68"/>
      <c r="N3921" s="68"/>
      <c r="O3921" s="68"/>
      <c r="P3921" s="32"/>
      <c r="Q3921" s="33"/>
      <c r="R3921" s="68"/>
      <c r="S3921" s="31"/>
      <c r="T3921" s="31"/>
      <c r="U3921" s="31"/>
      <c r="V3921" s="30"/>
      <c r="W3921" s="30"/>
    </row>
    <row r="3922" spans="1:23" hidden="1" x14ac:dyDescent="0.35">
      <c r="A3922" t="str">
        <f t="shared" si="61"/>
        <v/>
      </c>
      <c r="B3922" s="28"/>
      <c r="C3922" s="25"/>
      <c r="D3922" s="25"/>
      <c r="E3922" s="25"/>
      <c r="F3922" s="26"/>
      <c r="G3922" s="67"/>
      <c r="H3922" s="26"/>
      <c r="I3922" s="26"/>
      <c r="J3922" s="67"/>
      <c r="K3922" s="67"/>
      <c r="L3922" s="67"/>
      <c r="M3922" s="67"/>
      <c r="N3922" s="67"/>
      <c r="O3922" s="67"/>
      <c r="P3922" s="26"/>
      <c r="Q3922" s="27"/>
      <c r="R3922" s="67"/>
      <c r="S3922" s="25"/>
      <c r="T3922" s="25"/>
      <c r="U3922" s="25"/>
      <c r="V3922" s="24"/>
      <c r="W3922" s="24"/>
    </row>
    <row r="3923" spans="1:23" hidden="1" x14ac:dyDescent="0.35">
      <c r="A3923" t="str">
        <f t="shared" si="61"/>
        <v/>
      </c>
      <c r="B3923" s="34"/>
      <c r="C3923" s="31"/>
      <c r="D3923" s="31"/>
      <c r="E3923" s="31"/>
      <c r="F3923" s="32"/>
      <c r="G3923" s="68"/>
      <c r="H3923" s="32"/>
      <c r="I3923" s="32"/>
      <c r="J3923" s="68"/>
      <c r="K3923" s="68"/>
      <c r="L3923" s="68"/>
      <c r="M3923" s="68"/>
      <c r="N3923" s="68"/>
      <c r="O3923" s="68"/>
      <c r="P3923" s="32"/>
      <c r="Q3923" s="33"/>
      <c r="R3923" s="68"/>
      <c r="S3923" s="31"/>
      <c r="T3923" s="31"/>
      <c r="U3923" s="31"/>
      <c r="V3923" s="30"/>
      <c r="W3923" s="30"/>
    </row>
    <row r="3924" spans="1:23" hidden="1" x14ac:dyDescent="0.35">
      <c r="A3924" t="str">
        <f t="shared" si="61"/>
        <v/>
      </c>
      <c r="B3924" s="28"/>
      <c r="C3924" s="25"/>
      <c r="D3924" s="25"/>
      <c r="E3924" s="25"/>
      <c r="F3924" s="26"/>
      <c r="G3924" s="67"/>
      <c r="H3924" s="26"/>
      <c r="I3924" s="26"/>
      <c r="J3924" s="67"/>
      <c r="K3924" s="67"/>
      <c r="L3924" s="67"/>
      <c r="M3924" s="67"/>
      <c r="N3924" s="67"/>
      <c r="O3924" s="67"/>
      <c r="P3924" s="26"/>
      <c r="Q3924" s="27"/>
      <c r="R3924" s="67"/>
      <c r="S3924" s="25"/>
      <c r="T3924" s="25"/>
      <c r="U3924" s="25"/>
      <c r="V3924" s="24"/>
      <c r="W3924" s="24"/>
    </row>
    <row r="3925" spans="1:23" hidden="1" x14ac:dyDescent="0.35">
      <c r="A3925" t="str">
        <f t="shared" si="61"/>
        <v/>
      </c>
      <c r="B3925" s="34"/>
      <c r="C3925" s="31"/>
      <c r="D3925" s="31"/>
      <c r="E3925" s="31"/>
      <c r="F3925" s="32"/>
      <c r="G3925" s="68"/>
      <c r="H3925" s="32"/>
      <c r="I3925" s="32"/>
      <c r="J3925" s="68"/>
      <c r="K3925" s="68"/>
      <c r="L3925" s="68"/>
      <c r="M3925" s="68"/>
      <c r="N3925" s="68"/>
      <c r="O3925" s="68"/>
      <c r="P3925" s="32"/>
      <c r="Q3925" s="33"/>
      <c r="R3925" s="68"/>
      <c r="S3925" s="31"/>
      <c r="T3925" s="31"/>
      <c r="U3925" s="31"/>
      <c r="V3925" s="30"/>
      <c r="W3925" s="30"/>
    </row>
    <row r="3926" spans="1:23" hidden="1" x14ac:dyDescent="0.35">
      <c r="A3926" t="str">
        <f t="shared" si="61"/>
        <v/>
      </c>
      <c r="B3926" s="28"/>
      <c r="C3926" s="25"/>
      <c r="D3926" s="25"/>
      <c r="E3926" s="25"/>
      <c r="F3926" s="26"/>
      <c r="G3926" s="67"/>
      <c r="H3926" s="26"/>
      <c r="I3926" s="26"/>
      <c r="J3926" s="67"/>
      <c r="K3926" s="67"/>
      <c r="L3926" s="67"/>
      <c r="M3926" s="67"/>
      <c r="N3926" s="67"/>
      <c r="O3926" s="67"/>
      <c r="P3926" s="26"/>
      <c r="Q3926" s="27"/>
      <c r="R3926" s="67"/>
      <c r="S3926" s="25"/>
      <c r="T3926" s="25"/>
      <c r="U3926" s="25"/>
      <c r="V3926" s="24"/>
      <c r="W3926" s="24"/>
    </row>
    <row r="3927" spans="1:23" hidden="1" x14ac:dyDescent="0.35">
      <c r="A3927" t="str">
        <f t="shared" si="61"/>
        <v/>
      </c>
      <c r="B3927" s="34"/>
      <c r="C3927" s="31"/>
      <c r="D3927" s="31"/>
      <c r="E3927" s="31"/>
      <c r="F3927" s="32"/>
      <c r="G3927" s="68"/>
      <c r="H3927" s="32"/>
      <c r="I3927" s="32"/>
      <c r="J3927" s="68"/>
      <c r="K3927" s="68"/>
      <c r="L3927" s="68"/>
      <c r="M3927" s="68"/>
      <c r="N3927" s="68"/>
      <c r="O3927" s="68"/>
      <c r="P3927" s="32"/>
      <c r="Q3927" s="33"/>
      <c r="R3927" s="68"/>
      <c r="S3927" s="31"/>
      <c r="T3927" s="31"/>
      <c r="U3927" s="31"/>
      <c r="V3927" s="30"/>
      <c r="W3927" s="30"/>
    </row>
    <row r="3928" spans="1:23" hidden="1" x14ac:dyDescent="0.35">
      <c r="A3928" t="str">
        <f t="shared" si="61"/>
        <v/>
      </c>
      <c r="B3928" s="28"/>
      <c r="C3928" s="25"/>
      <c r="D3928" s="25"/>
      <c r="E3928" s="25"/>
      <c r="F3928" s="26"/>
      <c r="G3928" s="67"/>
      <c r="H3928" s="26"/>
      <c r="I3928" s="26"/>
      <c r="J3928" s="67"/>
      <c r="K3928" s="67"/>
      <c r="L3928" s="67"/>
      <c r="M3928" s="67"/>
      <c r="N3928" s="67"/>
      <c r="O3928" s="67"/>
      <c r="P3928" s="26"/>
      <c r="Q3928" s="27"/>
      <c r="R3928" s="67"/>
      <c r="S3928" s="25"/>
      <c r="T3928" s="25"/>
      <c r="U3928" s="25"/>
      <c r="V3928" s="24"/>
      <c r="W3928" s="24"/>
    </row>
    <row r="3929" spans="1:23" hidden="1" x14ac:dyDescent="0.35">
      <c r="A3929" t="str">
        <f t="shared" si="61"/>
        <v/>
      </c>
      <c r="B3929" s="34"/>
      <c r="C3929" s="31"/>
      <c r="D3929" s="31"/>
      <c r="E3929" s="31"/>
      <c r="F3929" s="32"/>
      <c r="G3929" s="68"/>
      <c r="H3929" s="32"/>
      <c r="I3929" s="32"/>
      <c r="J3929" s="68"/>
      <c r="K3929" s="68"/>
      <c r="L3929" s="68"/>
      <c r="M3929" s="68"/>
      <c r="N3929" s="68"/>
      <c r="O3929" s="68"/>
      <c r="P3929" s="32"/>
      <c r="Q3929" s="33"/>
      <c r="R3929" s="68"/>
      <c r="S3929" s="31"/>
      <c r="T3929" s="31"/>
      <c r="U3929" s="31"/>
      <c r="V3929" s="30"/>
      <c r="W3929" s="30"/>
    </row>
    <row r="3930" spans="1:23" hidden="1" x14ac:dyDescent="0.35">
      <c r="A3930" t="str">
        <f t="shared" si="61"/>
        <v/>
      </c>
      <c r="B3930" s="28"/>
      <c r="C3930" s="25"/>
      <c r="D3930" s="25"/>
      <c r="E3930" s="25"/>
      <c r="F3930" s="26"/>
      <c r="G3930" s="67"/>
      <c r="H3930" s="26"/>
      <c r="I3930" s="26"/>
      <c r="J3930" s="67"/>
      <c r="K3930" s="67"/>
      <c r="L3930" s="67"/>
      <c r="M3930" s="67"/>
      <c r="N3930" s="67"/>
      <c r="O3930" s="67"/>
      <c r="P3930" s="26"/>
      <c r="Q3930" s="27"/>
      <c r="R3930" s="67"/>
      <c r="S3930" s="25"/>
      <c r="T3930" s="25"/>
      <c r="U3930" s="25"/>
      <c r="V3930" s="24"/>
      <c r="W3930" s="24"/>
    </row>
    <row r="3931" spans="1:23" hidden="1" x14ac:dyDescent="0.35">
      <c r="A3931" t="str">
        <f t="shared" si="61"/>
        <v/>
      </c>
      <c r="B3931" s="34"/>
      <c r="C3931" s="31"/>
      <c r="D3931" s="31"/>
      <c r="E3931" s="31"/>
      <c r="F3931" s="32"/>
      <c r="G3931" s="68"/>
      <c r="H3931" s="32"/>
      <c r="I3931" s="32"/>
      <c r="J3931" s="68"/>
      <c r="K3931" s="68"/>
      <c r="L3931" s="68"/>
      <c r="M3931" s="68"/>
      <c r="N3931" s="68"/>
      <c r="O3931" s="68"/>
      <c r="P3931" s="32"/>
      <c r="Q3931" s="33"/>
      <c r="R3931" s="68"/>
      <c r="S3931" s="31"/>
      <c r="T3931" s="31"/>
      <c r="U3931" s="31"/>
      <c r="V3931" s="30"/>
      <c r="W3931" s="30"/>
    </row>
    <row r="3932" spans="1:23" hidden="1" x14ac:dyDescent="0.35">
      <c r="A3932" t="str">
        <f t="shared" si="61"/>
        <v/>
      </c>
      <c r="B3932" s="28"/>
      <c r="C3932" s="25"/>
      <c r="D3932" s="25"/>
      <c r="E3932" s="25"/>
      <c r="F3932" s="26"/>
      <c r="G3932" s="67"/>
      <c r="H3932" s="26"/>
      <c r="I3932" s="26"/>
      <c r="J3932" s="67"/>
      <c r="K3932" s="67"/>
      <c r="L3932" s="67"/>
      <c r="M3932" s="67"/>
      <c r="N3932" s="67"/>
      <c r="O3932" s="67"/>
      <c r="P3932" s="26"/>
      <c r="Q3932" s="27"/>
      <c r="R3932" s="67"/>
      <c r="S3932" s="25"/>
      <c r="T3932" s="25"/>
      <c r="U3932" s="25"/>
      <c r="V3932" s="24"/>
      <c r="W3932" s="24"/>
    </row>
    <row r="3933" spans="1:23" hidden="1" x14ac:dyDescent="0.35">
      <c r="A3933" t="str">
        <f t="shared" si="61"/>
        <v/>
      </c>
      <c r="B3933" s="34"/>
      <c r="C3933" s="31"/>
      <c r="D3933" s="31"/>
      <c r="E3933" s="31"/>
      <c r="F3933" s="32"/>
      <c r="G3933" s="68"/>
      <c r="H3933" s="32"/>
      <c r="I3933" s="32"/>
      <c r="J3933" s="68"/>
      <c r="K3933" s="68"/>
      <c r="L3933" s="68"/>
      <c r="M3933" s="68"/>
      <c r="N3933" s="68"/>
      <c r="O3933" s="68"/>
      <c r="P3933" s="32"/>
      <c r="Q3933" s="33"/>
      <c r="R3933" s="68"/>
      <c r="S3933" s="31"/>
      <c r="T3933" s="31"/>
      <c r="U3933" s="31"/>
      <c r="V3933" s="30"/>
      <c r="W3933" s="30"/>
    </row>
    <row r="3934" spans="1:23" hidden="1" x14ac:dyDescent="0.35">
      <c r="A3934" t="str">
        <f t="shared" si="61"/>
        <v/>
      </c>
      <c r="B3934" s="28"/>
      <c r="C3934" s="25"/>
      <c r="D3934" s="25"/>
      <c r="E3934" s="25"/>
      <c r="F3934" s="26"/>
      <c r="G3934" s="67"/>
      <c r="H3934" s="26"/>
      <c r="I3934" s="26"/>
      <c r="J3934" s="67"/>
      <c r="K3934" s="67"/>
      <c r="L3934" s="67"/>
      <c r="M3934" s="67"/>
      <c r="N3934" s="67"/>
      <c r="O3934" s="67"/>
      <c r="P3934" s="26"/>
      <c r="Q3934" s="27"/>
      <c r="R3934" s="67"/>
      <c r="S3934" s="25"/>
      <c r="T3934" s="25"/>
      <c r="U3934" s="25"/>
      <c r="V3934" s="24"/>
      <c r="W3934" s="24"/>
    </row>
    <row r="3935" spans="1:23" hidden="1" x14ac:dyDescent="0.35">
      <c r="A3935" t="str">
        <f t="shared" si="61"/>
        <v/>
      </c>
      <c r="B3935" s="34"/>
      <c r="C3935" s="31"/>
      <c r="D3935" s="31"/>
      <c r="E3935" s="31"/>
      <c r="F3935" s="32"/>
      <c r="G3935" s="68"/>
      <c r="H3935" s="32"/>
      <c r="I3935" s="32"/>
      <c r="J3935" s="68"/>
      <c r="K3935" s="68"/>
      <c r="L3935" s="68"/>
      <c r="M3935" s="68"/>
      <c r="N3935" s="68"/>
      <c r="O3935" s="68"/>
      <c r="P3935" s="32"/>
      <c r="Q3935" s="33"/>
      <c r="R3935" s="68"/>
      <c r="S3935" s="31"/>
      <c r="T3935" s="31"/>
      <c r="U3935" s="31"/>
      <c r="V3935" s="30"/>
      <c r="W3935" s="30"/>
    </row>
    <row r="3936" spans="1:23" hidden="1" x14ac:dyDescent="0.35">
      <c r="A3936" t="str">
        <f t="shared" si="61"/>
        <v/>
      </c>
      <c r="B3936" s="28"/>
      <c r="C3936" s="25"/>
      <c r="D3936" s="25"/>
      <c r="E3936" s="25"/>
      <c r="F3936" s="26"/>
      <c r="G3936" s="67"/>
      <c r="H3936" s="26"/>
      <c r="I3936" s="26"/>
      <c r="J3936" s="67"/>
      <c r="K3936" s="67"/>
      <c r="L3936" s="67"/>
      <c r="M3936" s="67"/>
      <c r="N3936" s="67"/>
      <c r="O3936" s="67"/>
      <c r="P3936" s="26"/>
      <c r="Q3936" s="27"/>
      <c r="R3936" s="67"/>
      <c r="S3936" s="25"/>
      <c r="T3936" s="25"/>
      <c r="U3936" s="25"/>
      <c r="V3936" s="24"/>
      <c r="W3936" s="24"/>
    </row>
    <row r="3937" spans="1:23" hidden="1" x14ac:dyDescent="0.35">
      <c r="A3937" t="str">
        <f t="shared" si="61"/>
        <v/>
      </c>
      <c r="B3937" s="34"/>
      <c r="C3937" s="31"/>
      <c r="D3937" s="31"/>
      <c r="E3937" s="31"/>
      <c r="F3937" s="32"/>
      <c r="G3937" s="68"/>
      <c r="H3937" s="32"/>
      <c r="I3937" s="32"/>
      <c r="J3937" s="68"/>
      <c r="K3937" s="68"/>
      <c r="L3937" s="68"/>
      <c r="M3937" s="68"/>
      <c r="N3937" s="68"/>
      <c r="O3937" s="68"/>
      <c r="P3937" s="32"/>
      <c r="Q3937" s="33"/>
      <c r="R3937" s="68"/>
      <c r="S3937" s="31"/>
      <c r="T3937" s="31"/>
      <c r="U3937" s="31"/>
      <c r="V3937" s="30"/>
      <c r="W3937" s="30"/>
    </row>
    <row r="3938" spans="1:23" hidden="1" x14ac:dyDescent="0.35">
      <c r="A3938" t="str">
        <f t="shared" si="61"/>
        <v/>
      </c>
      <c r="B3938" s="28"/>
      <c r="C3938" s="25"/>
      <c r="D3938" s="25"/>
      <c r="E3938" s="25"/>
      <c r="F3938" s="26"/>
      <c r="G3938" s="67"/>
      <c r="H3938" s="26"/>
      <c r="I3938" s="26"/>
      <c r="J3938" s="67"/>
      <c r="K3938" s="67"/>
      <c r="L3938" s="67"/>
      <c r="M3938" s="67"/>
      <c r="N3938" s="67"/>
      <c r="O3938" s="67"/>
      <c r="P3938" s="26"/>
      <c r="Q3938" s="27"/>
      <c r="R3938" s="67"/>
      <c r="S3938" s="25"/>
      <c r="T3938" s="25"/>
      <c r="U3938" s="25"/>
      <c r="V3938" s="24"/>
      <c r="W3938" s="24"/>
    </row>
    <row r="3939" spans="1:23" hidden="1" x14ac:dyDescent="0.35">
      <c r="A3939" t="str">
        <f t="shared" si="61"/>
        <v/>
      </c>
      <c r="B3939" s="34"/>
      <c r="C3939" s="31"/>
      <c r="D3939" s="31"/>
      <c r="E3939" s="31"/>
      <c r="F3939" s="32"/>
      <c r="G3939" s="68"/>
      <c r="H3939" s="32"/>
      <c r="I3939" s="32"/>
      <c r="J3939" s="68"/>
      <c r="K3939" s="68"/>
      <c r="L3939" s="68"/>
      <c r="M3939" s="68"/>
      <c r="N3939" s="68"/>
      <c r="O3939" s="68"/>
      <c r="P3939" s="32"/>
      <c r="Q3939" s="33"/>
      <c r="R3939" s="68"/>
      <c r="S3939" s="31"/>
      <c r="T3939" s="31"/>
      <c r="U3939" s="31"/>
      <c r="V3939" s="30"/>
      <c r="W3939" s="30"/>
    </row>
    <row r="3940" spans="1:23" hidden="1" x14ac:dyDescent="0.35">
      <c r="A3940" t="str">
        <f t="shared" si="61"/>
        <v/>
      </c>
      <c r="B3940" s="28"/>
      <c r="C3940" s="25"/>
      <c r="D3940" s="25"/>
      <c r="E3940" s="25"/>
      <c r="F3940" s="26"/>
      <c r="G3940" s="67"/>
      <c r="H3940" s="26"/>
      <c r="I3940" s="26"/>
      <c r="J3940" s="67"/>
      <c r="K3940" s="67"/>
      <c r="L3940" s="67"/>
      <c r="M3940" s="67"/>
      <c r="N3940" s="67"/>
      <c r="O3940" s="67"/>
      <c r="P3940" s="26"/>
      <c r="Q3940" s="27"/>
      <c r="R3940" s="67"/>
      <c r="S3940" s="25"/>
      <c r="T3940" s="25"/>
      <c r="U3940" s="25"/>
      <c r="V3940" s="24"/>
      <c r="W3940" s="24"/>
    </row>
    <row r="3941" spans="1:23" hidden="1" x14ac:dyDescent="0.35">
      <c r="A3941" t="str">
        <f t="shared" si="61"/>
        <v/>
      </c>
      <c r="B3941" s="34"/>
      <c r="C3941" s="31"/>
      <c r="D3941" s="31"/>
      <c r="E3941" s="31"/>
      <c r="F3941" s="32"/>
      <c r="G3941" s="68"/>
      <c r="H3941" s="32"/>
      <c r="I3941" s="32"/>
      <c r="J3941" s="68"/>
      <c r="K3941" s="68"/>
      <c r="L3941" s="68"/>
      <c r="M3941" s="68"/>
      <c r="N3941" s="68"/>
      <c r="O3941" s="68"/>
      <c r="P3941" s="32"/>
      <c r="Q3941" s="33"/>
      <c r="R3941" s="68"/>
      <c r="S3941" s="31"/>
      <c r="T3941" s="31"/>
      <c r="U3941" s="31"/>
      <c r="V3941" s="30"/>
      <c r="W3941" s="30"/>
    </row>
    <row r="3942" spans="1:23" hidden="1" x14ac:dyDescent="0.35">
      <c r="A3942" t="str">
        <f t="shared" si="61"/>
        <v/>
      </c>
      <c r="B3942" s="28"/>
      <c r="C3942" s="25"/>
      <c r="D3942" s="25"/>
      <c r="E3942" s="25"/>
      <c r="F3942" s="26"/>
      <c r="G3942" s="67"/>
      <c r="H3942" s="26"/>
      <c r="I3942" s="26"/>
      <c r="J3942" s="67"/>
      <c r="K3942" s="67"/>
      <c r="L3942" s="67"/>
      <c r="M3942" s="67"/>
      <c r="N3942" s="67"/>
      <c r="O3942" s="67"/>
      <c r="P3942" s="26"/>
      <c r="Q3942" s="27"/>
      <c r="R3942" s="67"/>
      <c r="S3942" s="25"/>
      <c r="T3942" s="25"/>
      <c r="U3942" s="25"/>
      <c r="V3942" s="24"/>
      <c r="W3942" s="24"/>
    </row>
    <row r="3943" spans="1:23" hidden="1" x14ac:dyDescent="0.35">
      <c r="A3943" t="str">
        <f t="shared" si="61"/>
        <v/>
      </c>
      <c r="B3943" s="34"/>
      <c r="C3943" s="31"/>
      <c r="D3943" s="31"/>
      <c r="E3943" s="31"/>
      <c r="F3943" s="32"/>
      <c r="G3943" s="68"/>
      <c r="H3943" s="32"/>
      <c r="I3943" s="32"/>
      <c r="J3943" s="68"/>
      <c r="K3943" s="68"/>
      <c r="L3943" s="68"/>
      <c r="M3943" s="68"/>
      <c r="N3943" s="68"/>
      <c r="O3943" s="68"/>
      <c r="P3943" s="32"/>
      <c r="Q3943" s="33"/>
      <c r="R3943" s="68"/>
      <c r="S3943" s="31"/>
      <c r="T3943" s="31"/>
      <c r="U3943" s="31"/>
      <c r="V3943" s="30"/>
      <c r="W3943" s="30"/>
    </row>
    <row r="3944" spans="1:23" hidden="1" x14ac:dyDescent="0.35">
      <c r="A3944" t="str">
        <f t="shared" si="61"/>
        <v/>
      </c>
      <c r="B3944" s="28"/>
      <c r="C3944" s="25"/>
      <c r="D3944" s="25"/>
      <c r="E3944" s="25"/>
      <c r="F3944" s="26"/>
      <c r="G3944" s="67"/>
      <c r="H3944" s="26"/>
      <c r="I3944" s="26"/>
      <c r="J3944" s="67"/>
      <c r="K3944" s="67"/>
      <c r="L3944" s="67"/>
      <c r="M3944" s="67"/>
      <c r="N3944" s="67"/>
      <c r="O3944" s="67"/>
      <c r="P3944" s="26"/>
      <c r="Q3944" s="27"/>
      <c r="R3944" s="67"/>
      <c r="S3944" s="25"/>
      <c r="T3944" s="25"/>
      <c r="U3944" s="25"/>
      <c r="V3944" s="24"/>
      <c r="W3944" s="24"/>
    </row>
    <row r="3945" spans="1:23" hidden="1" x14ac:dyDescent="0.35">
      <c r="A3945" t="str">
        <f t="shared" si="61"/>
        <v/>
      </c>
      <c r="B3945" s="34"/>
      <c r="C3945" s="31"/>
      <c r="D3945" s="31"/>
      <c r="E3945" s="31"/>
      <c r="F3945" s="32"/>
      <c r="G3945" s="68"/>
      <c r="H3945" s="32"/>
      <c r="I3945" s="32"/>
      <c r="J3945" s="68"/>
      <c r="K3945" s="68"/>
      <c r="L3945" s="68"/>
      <c r="M3945" s="68"/>
      <c r="N3945" s="68"/>
      <c r="O3945" s="68"/>
      <c r="P3945" s="32"/>
      <c r="Q3945" s="33"/>
      <c r="R3945" s="68"/>
      <c r="S3945" s="31"/>
      <c r="T3945" s="31"/>
      <c r="U3945" s="31"/>
      <c r="V3945" s="30"/>
      <c r="W3945" s="30"/>
    </row>
    <row r="3946" spans="1:23" hidden="1" x14ac:dyDescent="0.35">
      <c r="A3946" t="str">
        <f t="shared" si="61"/>
        <v/>
      </c>
      <c r="B3946" s="28"/>
      <c r="C3946" s="25"/>
      <c r="D3946" s="25"/>
      <c r="E3946" s="25"/>
      <c r="F3946" s="26"/>
      <c r="G3946" s="67"/>
      <c r="H3946" s="26"/>
      <c r="I3946" s="26"/>
      <c r="J3946" s="67"/>
      <c r="K3946" s="67"/>
      <c r="L3946" s="67"/>
      <c r="M3946" s="67"/>
      <c r="N3946" s="67"/>
      <c r="O3946" s="67"/>
      <c r="P3946" s="26"/>
      <c r="Q3946" s="27"/>
      <c r="R3946" s="67"/>
      <c r="S3946" s="25"/>
      <c r="T3946" s="25"/>
      <c r="U3946" s="25"/>
      <c r="V3946" s="24"/>
      <c r="W3946" s="24"/>
    </row>
    <row r="3947" spans="1:23" hidden="1" x14ac:dyDescent="0.35">
      <c r="A3947" t="str">
        <f t="shared" si="61"/>
        <v/>
      </c>
      <c r="B3947" s="34"/>
      <c r="C3947" s="31"/>
      <c r="D3947" s="31"/>
      <c r="E3947" s="31"/>
      <c r="F3947" s="32"/>
      <c r="G3947" s="68"/>
      <c r="H3947" s="32"/>
      <c r="I3947" s="32"/>
      <c r="J3947" s="68"/>
      <c r="K3947" s="68"/>
      <c r="L3947" s="68"/>
      <c r="M3947" s="68"/>
      <c r="N3947" s="68"/>
      <c r="O3947" s="68"/>
      <c r="P3947" s="32"/>
      <c r="Q3947" s="33"/>
      <c r="R3947" s="68"/>
      <c r="S3947" s="31"/>
      <c r="T3947" s="31"/>
      <c r="U3947" s="31"/>
      <c r="V3947" s="30"/>
      <c r="W3947" s="30"/>
    </row>
    <row r="3948" spans="1:23" hidden="1" x14ac:dyDescent="0.35">
      <c r="A3948" t="str">
        <f t="shared" si="61"/>
        <v/>
      </c>
      <c r="B3948" s="28"/>
      <c r="C3948" s="25"/>
      <c r="D3948" s="25"/>
      <c r="E3948" s="25"/>
      <c r="F3948" s="26"/>
      <c r="G3948" s="67"/>
      <c r="H3948" s="26"/>
      <c r="I3948" s="26"/>
      <c r="J3948" s="67"/>
      <c r="K3948" s="67"/>
      <c r="L3948" s="67"/>
      <c r="M3948" s="67"/>
      <c r="N3948" s="67"/>
      <c r="O3948" s="67"/>
      <c r="P3948" s="26"/>
      <c r="Q3948" s="27"/>
      <c r="R3948" s="67"/>
      <c r="S3948" s="25"/>
      <c r="T3948" s="25"/>
      <c r="U3948" s="25"/>
      <c r="V3948" s="24"/>
      <c r="W3948" s="24"/>
    </row>
    <row r="3949" spans="1:23" hidden="1" x14ac:dyDescent="0.35">
      <c r="A3949" t="str">
        <f t="shared" si="61"/>
        <v/>
      </c>
      <c r="B3949" s="34"/>
      <c r="C3949" s="31"/>
      <c r="D3949" s="31"/>
      <c r="E3949" s="31"/>
      <c r="F3949" s="32"/>
      <c r="G3949" s="68"/>
      <c r="H3949" s="32"/>
      <c r="I3949" s="32"/>
      <c r="J3949" s="68"/>
      <c r="K3949" s="68"/>
      <c r="L3949" s="68"/>
      <c r="M3949" s="68"/>
      <c r="N3949" s="68"/>
      <c r="O3949" s="68"/>
      <c r="P3949" s="32"/>
      <c r="Q3949" s="33"/>
      <c r="R3949" s="68"/>
      <c r="S3949" s="31"/>
      <c r="T3949" s="31"/>
      <c r="U3949" s="31"/>
      <c r="V3949" s="30"/>
      <c r="W3949" s="30"/>
    </row>
    <row r="3950" spans="1:23" hidden="1" x14ac:dyDescent="0.35">
      <c r="A3950" t="str">
        <f t="shared" si="61"/>
        <v/>
      </c>
      <c r="B3950" s="28"/>
      <c r="C3950" s="25"/>
      <c r="D3950" s="25"/>
      <c r="E3950" s="25"/>
      <c r="F3950" s="26"/>
      <c r="G3950" s="67"/>
      <c r="H3950" s="26"/>
      <c r="I3950" s="26"/>
      <c r="J3950" s="67"/>
      <c r="K3950" s="67"/>
      <c r="L3950" s="67"/>
      <c r="M3950" s="67"/>
      <c r="N3950" s="67"/>
      <c r="O3950" s="67"/>
      <c r="P3950" s="26"/>
      <c r="Q3950" s="27"/>
      <c r="R3950" s="67"/>
      <c r="S3950" s="25"/>
      <c r="T3950" s="25"/>
      <c r="U3950" s="25"/>
      <c r="V3950" s="24"/>
      <c r="W3950" s="24"/>
    </row>
    <row r="3951" spans="1:23" hidden="1" x14ac:dyDescent="0.35">
      <c r="A3951" t="str">
        <f t="shared" si="61"/>
        <v/>
      </c>
      <c r="B3951" s="34"/>
      <c r="C3951" s="31"/>
      <c r="D3951" s="31"/>
      <c r="E3951" s="31"/>
      <c r="F3951" s="32"/>
      <c r="G3951" s="68"/>
      <c r="H3951" s="32"/>
      <c r="I3951" s="32"/>
      <c r="J3951" s="68"/>
      <c r="K3951" s="68"/>
      <c r="L3951" s="68"/>
      <c r="M3951" s="68"/>
      <c r="N3951" s="68"/>
      <c r="O3951" s="68"/>
      <c r="P3951" s="32"/>
      <c r="Q3951" s="33"/>
      <c r="R3951" s="68"/>
      <c r="S3951" s="31"/>
      <c r="T3951" s="31"/>
      <c r="U3951" s="31"/>
      <c r="V3951" s="30"/>
      <c r="W3951" s="30"/>
    </row>
    <row r="3952" spans="1:23" hidden="1" x14ac:dyDescent="0.35">
      <c r="A3952" t="str">
        <f t="shared" si="61"/>
        <v/>
      </c>
      <c r="B3952" s="28"/>
      <c r="C3952" s="25"/>
      <c r="D3952" s="25"/>
      <c r="E3952" s="25"/>
      <c r="F3952" s="26"/>
      <c r="G3952" s="67"/>
      <c r="H3952" s="26"/>
      <c r="I3952" s="26"/>
      <c r="J3952" s="67"/>
      <c r="K3952" s="67"/>
      <c r="L3952" s="67"/>
      <c r="M3952" s="67"/>
      <c r="N3952" s="67"/>
      <c r="O3952" s="67"/>
      <c r="P3952" s="26"/>
      <c r="Q3952" s="27"/>
      <c r="R3952" s="67"/>
      <c r="S3952" s="25"/>
      <c r="T3952" s="25"/>
      <c r="U3952" s="25"/>
      <c r="V3952" s="24"/>
      <c r="W3952" s="24"/>
    </row>
    <row r="3953" spans="1:23" hidden="1" x14ac:dyDescent="0.35">
      <c r="A3953" t="str">
        <f t="shared" si="61"/>
        <v/>
      </c>
      <c r="B3953" s="34"/>
      <c r="C3953" s="31"/>
      <c r="D3953" s="31"/>
      <c r="E3953" s="31"/>
      <c r="F3953" s="32"/>
      <c r="G3953" s="68"/>
      <c r="H3953" s="32"/>
      <c r="I3953" s="32"/>
      <c r="J3953" s="68"/>
      <c r="K3953" s="68"/>
      <c r="L3953" s="68"/>
      <c r="M3953" s="68"/>
      <c r="N3953" s="68"/>
      <c r="O3953" s="68"/>
      <c r="P3953" s="32"/>
      <c r="Q3953" s="33"/>
      <c r="R3953" s="68"/>
      <c r="S3953" s="31"/>
      <c r="T3953" s="31"/>
      <c r="U3953" s="31"/>
      <c r="V3953" s="30"/>
      <c r="W3953" s="30"/>
    </row>
    <row r="3954" spans="1:23" hidden="1" x14ac:dyDescent="0.35">
      <c r="A3954" t="str">
        <f t="shared" si="61"/>
        <v/>
      </c>
      <c r="B3954" s="28"/>
      <c r="C3954" s="25"/>
      <c r="D3954" s="25"/>
      <c r="E3954" s="25"/>
      <c r="F3954" s="26"/>
      <c r="G3954" s="67"/>
      <c r="H3954" s="26"/>
      <c r="I3954" s="26"/>
      <c r="J3954" s="67"/>
      <c r="K3954" s="67"/>
      <c r="L3954" s="67"/>
      <c r="M3954" s="67"/>
      <c r="N3954" s="67"/>
      <c r="O3954" s="67"/>
      <c r="P3954" s="26"/>
      <c r="Q3954" s="27"/>
      <c r="R3954" s="67"/>
      <c r="S3954" s="25"/>
      <c r="T3954" s="25"/>
      <c r="U3954" s="25"/>
      <c r="V3954" s="24"/>
      <c r="W3954" s="24"/>
    </row>
    <row r="3955" spans="1:23" hidden="1" x14ac:dyDescent="0.35">
      <c r="A3955" t="str">
        <f t="shared" si="61"/>
        <v/>
      </c>
      <c r="B3955" s="34"/>
      <c r="C3955" s="31"/>
      <c r="D3955" s="31"/>
      <c r="E3955" s="31"/>
      <c r="F3955" s="32"/>
      <c r="G3955" s="68"/>
      <c r="H3955" s="32"/>
      <c r="I3955" s="32"/>
      <c r="J3955" s="68"/>
      <c r="K3955" s="68"/>
      <c r="L3955" s="68"/>
      <c r="M3955" s="68"/>
      <c r="N3955" s="68"/>
      <c r="O3955" s="68"/>
      <c r="P3955" s="32"/>
      <c r="Q3955" s="33"/>
      <c r="R3955" s="68"/>
      <c r="S3955" s="31"/>
      <c r="T3955" s="31"/>
      <c r="U3955" s="31"/>
      <c r="V3955" s="30"/>
      <c r="W3955" s="30"/>
    </row>
    <row r="3956" spans="1:23" hidden="1" x14ac:dyDescent="0.35">
      <c r="A3956" t="str">
        <f t="shared" si="61"/>
        <v/>
      </c>
      <c r="B3956" s="28"/>
      <c r="C3956" s="25"/>
      <c r="D3956" s="25"/>
      <c r="E3956" s="25"/>
      <c r="F3956" s="26"/>
      <c r="G3956" s="67"/>
      <c r="H3956" s="26"/>
      <c r="I3956" s="26"/>
      <c r="J3956" s="67"/>
      <c r="K3956" s="67"/>
      <c r="L3956" s="67"/>
      <c r="M3956" s="67"/>
      <c r="N3956" s="67"/>
      <c r="O3956" s="67"/>
      <c r="P3956" s="26"/>
      <c r="Q3956" s="27"/>
      <c r="R3956" s="67"/>
      <c r="S3956" s="25"/>
      <c r="T3956" s="25"/>
      <c r="U3956" s="25"/>
      <c r="V3956" s="24"/>
      <c r="W3956" s="24"/>
    </row>
    <row r="3957" spans="1:23" hidden="1" x14ac:dyDescent="0.35">
      <c r="A3957" t="str">
        <f t="shared" si="61"/>
        <v/>
      </c>
      <c r="B3957" s="34"/>
      <c r="C3957" s="31"/>
      <c r="D3957" s="31"/>
      <c r="E3957" s="31"/>
      <c r="F3957" s="32"/>
      <c r="G3957" s="68"/>
      <c r="H3957" s="32"/>
      <c r="I3957" s="32"/>
      <c r="J3957" s="68"/>
      <c r="K3957" s="68"/>
      <c r="L3957" s="68"/>
      <c r="M3957" s="68"/>
      <c r="N3957" s="68"/>
      <c r="O3957" s="68"/>
      <c r="P3957" s="32"/>
      <c r="Q3957" s="33"/>
      <c r="R3957" s="68"/>
      <c r="S3957" s="31"/>
      <c r="T3957" s="31"/>
      <c r="U3957" s="31"/>
      <c r="V3957" s="30"/>
      <c r="W3957" s="30"/>
    </row>
    <row r="3958" spans="1:23" hidden="1" x14ac:dyDescent="0.35">
      <c r="A3958" t="str">
        <f t="shared" si="61"/>
        <v/>
      </c>
      <c r="B3958" s="28"/>
      <c r="C3958" s="25"/>
      <c r="D3958" s="25"/>
      <c r="E3958" s="25"/>
      <c r="F3958" s="26"/>
      <c r="G3958" s="67"/>
      <c r="H3958" s="26"/>
      <c r="I3958" s="26"/>
      <c r="J3958" s="67"/>
      <c r="K3958" s="67"/>
      <c r="L3958" s="67"/>
      <c r="M3958" s="67"/>
      <c r="N3958" s="67"/>
      <c r="O3958" s="67"/>
      <c r="P3958" s="26"/>
      <c r="Q3958" s="27"/>
      <c r="R3958" s="67"/>
      <c r="S3958" s="25"/>
      <c r="T3958" s="25"/>
      <c r="U3958" s="25"/>
      <c r="V3958" s="24"/>
      <c r="W3958" s="24"/>
    </row>
    <row r="3959" spans="1:23" hidden="1" x14ac:dyDescent="0.35">
      <c r="A3959" t="str">
        <f t="shared" si="61"/>
        <v/>
      </c>
      <c r="B3959" s="34"/>
      <c r="C3959" s="31"/>
      <c r="D3959" s="31"/>
      <c r="E3959" s="31"/>
      <c r="F3959" s="32"/>
      <c r="G3959" s="68"/>
      <c r="H3959" s="32"/>
      <c r="I3959" s="32"/>
      <c r="J3959" s="68"/>
      <c r="K3959" s="68"/>
      <c r="L3959" s="68"/>
      <c r="M3959" s="68"/>
      <c r="N3959" s="68"/>
      <c r="O3959" s="68"/>
      <c r="P3959" s="32"/>
      <c r="Q3959" s="33"/>
      <c r="R3959" s="68"/>
      <c r="S3959" s="31"/>
      <c r="T3959" s="31"/>
      <c r="U3959" s="31"/>
      <c r="V3959" s="30"/>
      <c r="W3959" s="30"/>
    </row>
    <row r="3960" spans="1:23" hidden="1" x14ac:dyDescent="0.35">
      <c r="A3960" t="str">
        <f t="shared" si="61"/>
        <v/>
      </c>
      <c r="B3960" s="28"/>
      <c r="C3960" s="25"/>
      <c r="D3960" s="25"/>
      <c r="E3960" s="25"/>
      <c r="F3960" s="26"/>
      <c r="G3960" s="67"/>
      <c r="H3960" s="26"/>
      <c r="I3960" s="26"/>
      <c r="J3960" s="67"/>
      <c r="K3960" s="67"/>
      <c r="L3960" s="67"/>
      <c r="M3960" s="67"/>
      <c r="N3960" s="67"/>
      <c r="O3960" s="67"/>
      <c r="P3960" s="26"/>
      <c r="Q3960" s="27"/>
      <c r="R3960" s="67"/>
      <c r="S3960" s="25"/>
      <c r="T3960" s="25"/>
      <c r="U3960" s="25"/>
      <c r="V3960" s="24"/>
      <c r="W3960" s="24"/>
    </row>
    <row r="3961" spans="1:23" hidden="1" x14ac:dyDescent="0.35">
      <c r="A3961" t="str">
        <f t="shared" si="61"/>
        <v/>
      </c>
      <c r="B3961" s="34"/>
      <c r="C3961" s="31"/>
      <c r="D3961" s="31"/>
      <c r="E3961" s="31"/>
      <c r="F3961" s="32"/>
      <c r="G3961" s="68"/>
      <c r="H3961" s="32"/>
      <c r="I3961" s="32"/>
      <c r="J3961" s="68"/>
      <c r="K3961" s="68"/>
      <c r="L3961" s="68"/>
      <c r="M3961" s="68"/>
      <c r="N3961" s="68"/>
      <c r="O3961" s="68"/>
      <c r="P3961" s="32"/>
      <c r="Q3961" s="33"/>
      <c r="R3961" s="68"/>
      <c r="S3961" s="31"/>
      <c r="T3961" s="31"/>
      <c r="U3961" s="31"/>
      <c r="V3961" s="30"/>
      <c r="W3961" s="30"/>
    </row>
    <row r="3962" spans="1:23" hidden="1" x14ac:dyDescent="0.35">
      <c r="A3962" t="str">
        <f t="shared" si="61"/>
        <v/>
      </c>
      <c r="B3962" s="28"/>
      <c r="C3962" s="25"/>
      <c r="D3962" s="25"/>
      <c r="E3962" s="25"/>
      <c r="F3962" s="26"/>
      <c r="G3962" s="67"/>
      <c r="H3962" s="26"/>
      <c r="I3962" s="26"/>
      <c r="J3962" s="67"/>
      <c r="K3962" s="67"/>
      <c r="L3962" s="67"/>
      <c r="M3962" s="67"/>
      <c r="N3962" s="67"/>
      <c r="O3962" s="67"/>
      <c r="P3962" s="26"/>
      <c r="Q3962" s="27"/>
      <c r="R3962" s="67"/>
      <c r="S3962" s="25"/>
      <c r="T3962" s="25"/>
      <c r="U3962" s="25"/>
      <c r="V3962" s="24"/>
      <c r="W3962" s="24"/>
    </row>
    <row r="3963" spans="1:23" hidden="1" x14ac:dyDescent="0.35">
      <c r="A3963" t="str">
        <f t="shared" si="61"/>
        <v/>
      </c>
      <c r="B3963" s="34"/>
      <c r="C3963" s="31"/>
      <c r="D3963" s="31"/>
      <c r="E3963" s="31"/>
      <c r="F3963" s="32"/>
      <c r="G3963" s="68"/>
      <c r="H3963" s="32"/>
      <c r="I3963" s="32"/>
      <c r="J3963" s="68"/>
      <c r="K3963" s="68"/>
      <c r="L3963" s="68"/>
      <c r="M3963" s="68"/>
      <c r="N3963" s="68"/>
      <c r="O3963" s="68"/>
      <c r="P3963" s="32"/>
      <c r="Q3963" s="33"/>
      <c r="R3963" s="68"/>
      <c r="S3963" s="31"/>
      <c r="T3963" s="31"/>
      <c r="U3963" s="31"/>
      <c r="V3963" s="30"/>
      <c r="W3963" s="30"/>
    </row>
    <row r="3964" spans="1:23" hidden="1" x14ac:dyDescent="0.35">
      <c r="A3964" t="str">
        <f t="shared" si="61"/>
        <v/>
      </c>
      <c r="B3964" s="28"/>
      <c r="C3964" s="25"/>
      <c r="D3964" s="25"/>
      <c r="E3964" s="25"/>
      <c r="F3964" s="26"/>
      <c r="G3964" s="67"/>
      <c r="H3964" s="26"/>
      <c r="I3964" s="26"/>
      <c r="J3964" s="67"/>
      <c r="K3964" s="67"/>
      <c r="L3964" s="67"/>
      <c r="M3964" s="67"/>
      <c r="N3964" s="67"/>
      <c r="O3964" s="67"/>
      <c r="P3964" s="26"/>
      <c r="Q3964" s="27"/>
      <c r="R3964" s="67"/>
      <c r="S3964" s="25"/>
      <c r="T3964" s="25"/>
      <c r="U3964" s="25"/>
      <c r="V3964" s="24"/>
      <c r="W3964" s="24"/>
    </row>
    <row r="3965" spans="1:23" hidden="1" x14ac:dyDescent="0.35">
      <c r="A3965" t="str">
        <f t="shared" si="61"/>
        <v/>
      </c>
      <c r="B3965" s="34"/>
      <c r="C3965" s="31"/>
      <c r="D3965" s="31"/>
      <c r="E3965" s="31"/>
      <c r="F3965" s="32"/>
      <c r="G3965" s="68"/>
      <c r="H3965" s="32"/>
      <c r="I3965" s="32"/>
      <c r="J3965" s="68"/>
      <c r="K3965" s="68"/>
      <c r="L3965" s="68"/>
      <c r="M3965" s="68"/>
      <c r="N3965" s="68"/>
      <c r="O3965" s="68"/>
      <c r="P3965" s="32"/>
      <c r="Q3965" s="33"/>
      <c r="R3965" s="68"/>
      <c r="S3965" s="31"/>
      <c r="T3965" s="31"/>
      <c r="U3965" s="31"/>
      <c r="V3965" s="30"/>
      <c r="W3965" s="30"/>
    </row>
    <row r="3966" spans="1:23" hidden="1" x14ac:dyDescent="0.35">
      <c r="A3966" t="str">
        <f t="shared" si="61"/>
        <v/>
      </c>
      <c r="B3966" s="28"/>
      <c r="C3966" s="25"/>
      <c r="D3966" s="25"/>
      <c r="E3966" s="25"/>
      <c r="F3966" s="26"/>
      <c r="G3966" s="67"/>
      <c r="H3966" s="26"/>
      <c r="I3966" s="26"/>
      <c r="J3966" s="67"/>
      <c r="K3966" s="67"/>
      <c r="L3966" s="67"/>
      <c r="M3966" s="67"/>
      <c r="N3966" s="67"/>
      <c r="O3966" s="67"/>
      <c r="P3966" s="26"/>
      <c r="Q3966" s="27"/>
      <c r="R3966" s="67"/>
      <c r="S3966" s="25"/>
      <c r="T3966" s="25"/>
      <c r="U3966" s="25"/>
      <c r="V3966" s="24"/>
      <c r="W3966" s="24"/>
    </row>
    <row r="3967" spans="1:23" hidden="1" x14ac:dyDescent="0.35">
      <c r="A3967" t="str">
        <f t="shared" si="61"/>
        <v/>
      </c>
      <c r="B3967" s="34"/>
      <c r="C3967" s="31"/>
      <c r="D3967" s="31"/>
      <c r="E3967" s="31"/>
      <c r="F3967" s="32"/>
      <c r="G3967" s="68"/>
      <c r="H3967" s="32"/>
      <c r="I3967" s="32"/>
      <c r="J3967" s="68"/>
      <c r="K3967" s="68"/>
      <c r="L3967" s="68"/>
      <c r="M3967" s="68"/>
      <c r="N3967" s="68"/>
      <c r="O3967" s="68"/>
      <c r="P3967" s="32"/>
      <c r="Q3967" s="33"/>
      <c r="R3967" s="68"/>
      <c r="S3967" s="31"/>
      <c r="T3967" s="31"/>
      <c r="U3967" s="31"/>
      <c r="V3967" s="30"/>
      <c r="W3967" s="30"/>
    </row>
    <row r="3968" spans="1:23" hidden="1" x14ac:dyDescent="0.35">
      <c r="A3968" t="str">
        <f t="shared" si="61"/>
        <v/>
      </c>
      <c r="B3968" s="28"/>
      <c r="C3968" s="25"/>
      <c r="D3968" s="25"/>
      <c r="E3968" s="25"/>
      <c r="F3968" s="26"/>
      <c r="G3968" s="67"/>
      <c r="H3968" s="26"/>
      <c r="I3968" s="26"/>
      <c r="J3968" s="67"/>
      <c r="K3968" s="67"/>
      <c r="L3968" s="67"/>
      <c r="M3968" s="67"/>
      <c r="N3968" s="67"/>
      <c r="O3968" s="67"/>
      <c r="P3968" s="26"/>
      <c r="Q3968" s="27"/>
      <c r="R3968" s="67"/>
      <c r="S3968" s="25"/>
      <c r="T3968" s="25"/>
      <c r="U3968" s="25"/>
      <c r="V3968" s="24"/>
      <c r="W3968" s="24"/>
    </row>
    <row r="3969" spans="1:23" hidden="1" x14ac:dyDescent="0.35">
      <c r="A3969" t="str">
        <f t="shared" si="61"/>
        <v/>
      </c>
      <c r="B3969" s="34"/>
      <c r="C3969" s="31"/>
      <c r="D3969" s="31"/>
      <c r="E3969" s="31"/>
      <c r="F3969" s="32"/>
      <c r="G3969" s="68"/>
      <c r="H3969" s="32"/>
      <c r="I3969" s="32"/>
      <c r="J3969" s="68"/>
      <c r="K3969" s="68"/>
      <c r="L3969" s="68"/>
      <c r="M3969" s="68"/>
      <c r="N3969" s="68"/>
      <c r="O3969" s="68"/>
      <c r="P3969" s="32"/>
      <c r="Q3969" s="33"/>
      <c r="R3969" s="68"/>
      <c r="S3969" s="31"/>
      <c r="T3969" s="31"/>
      <c r="U3969" s="31"/>
      <c r="V3969" s="30"/>
      <c r="W3969" s="30"/>
    </row>
    <row r="3970" spans="1:23" hidden="1" x14ac:dyDescent="0.35">
      <c r="A3970" t="str">
        <f t="shared" si="61"/>
        <v/>
      </c>
      <c r="B3970" s="28"/>
      <c r="C3970" s="25"/>
      <c r="D3970" s="25"/>
      <c r="E3970" s="25"/>
      <c r="F3970" s="26"/>
      <c r="G3970" s="67"/>
      <c r="H3970" s="26"/>
      <c r="I3970" s="26"/>
      <c r="J3970" s="67"/>
      <c r="K3970" s="67"/>
      <c r="L3970" s="67"/>
      <c r="M3970" s="67"/>
      <c r="N3970" s="67"/>
      <c r="O3970" s="67"/>
      <c r="P3970" s="26"/>
      <c r="Q3970" s="27"/>
      <c r="R3970" s="67"/>
      <c r="S3970" s="25"/>
      <c r="T3970" s="25"/>
      <c r="U3970" s="25"/>
      <c r="V3970" s="24"/>
      <c r="W3970" s="24"/>
    </row>
    <row r="3971" spans="1:23" hidden="1" x14ac:dyDescent="0.35">
      <c r="A3971" t="str">
        <f t="shared" ref="A3971:A4034" si="62">B3971&amp;C3971</f>
        <v/>
      </c>
      <c r="B3971" s="34"/>
      <c r="C3971" s="31"/>
      <c r="D3971" s="31"/>
      <c r="E3971" s="31"/>
      <c r="F3971" s="32"/>
      <c r="G3971" s="68"/>
      <c r="H3971" s="32"/>
      <c r="I3971" s="32"/>
      <c r="J3971" s="68"/>
      <c r="K3971" s="68"/>
      <c r="L3971" s="68"/>
      <c r="M3971" s="68"/>
      <c r="N3971" s="68"/>
      <c r="O3971" s="68"/>
      <c r="P3971" s="32"/>
      <c r="Q3971" s="33"/>
      <c r="R3971" s="68"/>
      <c r="S3971" s="31"/>
      <c r="T3971" s="31"/>
      <c r="U3971" s="31"/>
      <c r="V3971" s="30"/>
      <c r="W3971" s="30"/>
    </row>
    <row r="3972" spans="1:23" hidden="1" x14ac:dyDescent="0.35">
      <c r="A3972" t="str">
        <f t="shared" si="62"/>
        <v/>
      </c>
      <c r="B3972" s="28"/>
      <c r="C3972" s="25"/>
      <c r="D3972" s="25"/>
      <c r="E3972" s="25"/>
      <c r="F3972" s="26"/>
      <c r="G3972" s="67"/>
      <c r="H3972" s="26"/>
      <c r="I3972" s="26"/>
      <c r="J3972" s="67"/>
      <c r="K3972" s="67"/>
      <c r="L3972" s="67"/>
      <c r="M3972" s="67"/>
      <c r="N3972" s="67"/>
      <c r="O3972" s="67"/>
      <c r="P3972" s="26"/>
      <c r="Q3972" s="27"/>
      <c r="R3972" s="67"/>
      <c r="S3972" s="25"/>
      <c r="T3972" s="25"/>
      <c r="U3972" s="25"/>
      <c r="V3972" s="24"/>
      <c r="W3972" s="24"/>
    </row>
    <row r="3973" spans="1:23" hidden="1" x14ac:dyDescent="0.35">
      <c r="A3973" t="str">
        <f t="shared" si="62"/>
        <v/>
      </c>
      <c r="B3973" s="34"/>
      <c r="C3973" s="31"/>
      <c r="D3973" s="31"/>
      <c r="E3973" s="31"/>
      <c r="F3973" s="32"/>
      <c r="G3973" s="68"/>
      <c r="H3973" s="32"/>
      <c r="I3973" s="32"/>
      <c r="J3973" s="68"/>
      <c r="K3973" s="68"/>
      <c r="L3973" s="68"/>
      <c r="M3973" s="68"/>
      <c r="N3973" s="68"/>
      <c r="O3973" s="68"/>
      <c r="P3973" s="32"/>
      <c r="Q3973" s="33"/>
      <c r="R3973" s="68"/>
      <c r="S3973" s="31"/>
      <c r="T3973" s="31"/>
      <c r="U3973" s="31"/>
      <c r="V3973" s="30"/>
      <c r="W3973" s="30"/>
    </row>
    <row r="3974" spans="1:23" hidden="1" x14ac:dyDescent="0.35">
      <c r="A3974" t="str">
        <f t="shared" si="62"/>
        <v/>
      </c>
      <c r="B3974" s="28"/>
      <c r="C3974" s="25"/>
      <c r="D3974" s="25"/>
      <c r="E3974" s="25"/>
      <c r="F3974" s="26"/>
      <c r="G3974" s="67"/>
      <c r="H3974" s="26"/>
      <c r="I3974" s="26"/>
      <c r="J3974" s="67"/>
      <c r="K3974" s="67"/>
      <c r="L3974" s="67"/>
      <c r="M3974" s="67"/>
      <c r="N3974" s="67"/>
      <c r="O3974" s="67"/>
      <c r="P3974" s="26"/>
      <c r="Q3974" s="27"/>
      <c r="R3974" s="67"/>
      <c r="S3974" s="25"/>
      <c r="T3974" s="25"/>
      <c r="U3974" s="25"/>
      <c r="V3974" s="24"/>
      <c r="W3974" s="24"/>
    </row>
    <row r="3975" spans="1:23" hidden="1" x14ac:dyDescent="0.35">
      <c r="A3975" t="str">
        <f t="shared" si="62"/>
        <v/>
      </c>
      <c r="B3975" s="34"/>
      <c r="C3975" s="31"/>
      <c r="D3975" s="31"/>
      <c r="E3975" s="31"/>
      <c r="F3975" s="32"/>
      <c r="G3975" s="68"/>
      <c r="H3975" s="32"/>
      <c r="I3975" s="32"/>
      <c r="J3975" s="68"/>
      <c r="K3975" s="68"/>
      <c r="L3975" s="68"/>
      <c r="M3975" s="68"/>
      <c r="N3975" s="68"/>
      <c r="O3975" s="68"/>
      <c r="P3975" s="32"/>
      <c r="Q3975" s="33"/>
      <c r="R3975" s="68"/>
      <c r="S3975" s="31"/>
      <c r="T3975" s="31"/>
      <c r="U3975" s="31"/>
      <c r="V3975" s="30"/>
      <c r="W3975" s="30"/>
    </row>
    <row r="3976" spans="1:23" hidden="1" x14ac:dyDescent="0.35">
      <c r="A3976" t="str">
        <f t="shared" si="62"/>
        <v/>
      </c>
      <c r="B3976" s="28"/>
      <c r="C3976" s="25"/>
      <c r="D3976" s="25"/>
      <c r="E3976" s="25"/>
      <c r="F3976" s="26"/>
      <c r="G3976" s="67"/>
      <c r="H3976" s="26"/>
      <c r="I3976" s="26"/>
      <c r="J3976" s="67"/>
      <c r="K3976" s="67"/>
      <c r="L3976" s="67"/>
      <c r="M3976" s="67"/>
      <c r="N3976" s="67"/>
      <c r="O3976" s="67"/>
      <c r="P3976" s="26"/>
      <c r="Q3976" s="27"/>
      <c r="R3976" s="67"/>
      <c r="S3976" s="25"/>
      <c r="T3976" s="25"/>
      <c r="U3976" s="25"/>
      <c r="V3976" s="24"/>
      <c r="W3976" s="24"/>
    </row>
    <row r="3977" spans="1:23" hidden="1" x14ac:dyDescent="0.35">
      <c r="A3977" t="str">
        <f t="shared" si="62"/>
        <v/>
      </c>
      <c r="B3977" s="34"/>
      <c r="C3977" s="31"/>
      <c r="D3977" s="31"/>
      <c r="E3977" s="31"/>
      <c r="F3977" s="32"/>
      <c r="G3977" s="68"/>
      <c r="H3977" s="32"/>
      <c r="I3977" s="32"/>
      <c r="J3977" s="68"/>
      <c r="K3977" s="68"/>
      <c r="L3977" s="68"/>
      <c r="M3977" s="68"/>
      <c r="N3977" s="68"/>
      <c r="O3977" s="68"/>
      <c r="P3977" s="32"/>
      <c r="Q3977" s="33"/>
      <c r="R3977" s="68"/>
      <c r="S3977" s="31"/>
      <c r="T3977" s="31"/>
      <c r="U3977" s="31"/>
      <c r="V3977" s="30"/>
      <c r="W3977" s="30"/>
    </row>
    <row r="3978" spans="1:23" hidden="1" x14ac:dyDescent="0.35">
      <c r="A3978" t="str">
        <f t="shared" si="62"/>
        <v/>
      </c>
      <c r="B3978" s="28"/>
      <c r="C3978" s="25"/>
      <c r="D3978" s="25"/>
      <c r="E3978" s="25"/>
      <c r="F3978" s="26"/>
      <c r="G3978" s="67"/>
      <c r="H3978" s="26"/>
      <c r="I3978" s="26"/>
      <c r="J3978" s="67"/>
      <c r="K3978" s="67"/>
      <c r="L3978" s="67"/>
      <c r="M3978" s="67"/>
      <c r="N3978" s="67"/>
      <c r="O3978" s="67"/>
      <c r="P3978" s="26"/>
      <c r="Q3978" s="27"/>
      <c r="R3978" s="67"/>
      <c r="S3978" s="25"/>
      <c r="T3978" s="25"/>
      <c r="U3978" s="25"/>
      <c r="V3978" s="24"/>
      <c r="W3978" s="24"/>
    </row>
    <row r="3979" spans="1:23" hidden="1" x14ac:dyDescent="0.35">
      <c r="A3979" t="str">
        <f t="shared" si="62"/>
        <v/>
      </c>
      <c r="B3979" s="34"/>
      <c r="C3979" s="31"/>
      <c r="D3979" s="31"/>
      <c r="E3979" s="31"/>
      <c r="F3979" s="32"/>
      <c r="G3979" s="68"/>
      <c r="H3979" s="32"/>
      <c r="I3979" s="32"/>
      <c r="J3979" s="68"/>
      <c r="K3979" s="68"/>
      <c r="L3979" s="68"/>
      <c r="M3979" s="68"/>
      <c r="N3979" s="68"/>
      <c r="O3979" s="68"/>
      <c r="P3979" s="32"/>
      <c r="Q3979" s="33"/>
      <c r="R3979" s="68"/>
      <c r="S3979" s="31"/>
      <c r="T3979" s="31"/>
      <c r="U3979" s="31"/>
      <c r="V3979" s="30"/>
      <c r="W3979" s="30"/>
    </row>
    <row r="3980" spans="1:23" hidden="1" x14ac:dyDescent="0.35">
      <c r="A3980" t="str">
        <f t="shared" si="62"/>
        <v/>
      </c>
      <c r="B3980" s="28"/>
      <c r="C3980" s="25"/>
      <c r="D3980" s="25"/>
      <c r="E3980" s="25"/>
      <c r="F3980" s="26"/>
      <c r="G3980" s="67"/>
      <c r="H3980" s="26"/>
      <c r="I3980" s="26"/>
      <c r="J3980" s="67"/>
      <c r="K3980" s="67"/>
      <c r="L3980" s="67"/>
      <c r="M3980" s="67"/>
      <c r="N3980" s="67"/>
      <c r="O3980" s="67"/>
      <c r="P3980" s="26"/>
      <c r="Q3980" s="27"/>
      <c r="R3980" s="67"/>
      <c r="S3980" s="25"/>
      <c r="T3980" s="25"/>
      <c r="U3980" s="25"/>
      <c r="V3980" s="24"/>
      <c r="W3980" s="24"/>
    </row>
    <row r="3981" spans="1:23" hidden="1" x14ac:dyDescent="0.35">
      <c r="A3981" t="str">
        <f t="shared" si="62"/>
        <v/>
      </c>
      <c r="B3981" s="69"/>
      <c r="C3981" s="70"/>
      <c r="D3981" s="70"/>
      <c r="E3981" s="70"/>
      <c r="F3981" s="69"/>
      <c r="G3981" s="69"/>
      <c r="H3981" s="69"/>
      <c r="I3981" s="69"/>
      <c r="J3981" s="69"/>
      <c r="K3981" s="69"/>
      <c r="L3981" s="69"/>
      <c r="M3981" s="69"/>
      <c r="N3981" s="69"/>
      <c r="O3981" s="69"/>
      <c r="P3981" s="69"/>
      <c r="Q3981" s="69"/>
      <c r="R3981" s="69"/>
      <c r="S3981" s="70"/>
      <c r="T3981" s="70"/>
      <c r="U3981" s="70"/>
      <c r="V3981" s="69"/>
      <c r="W3981" s="69"/>
    </row>
    <row r="3982" spans="1:23" hidden="1" x14ac:dyDescent="0.35">
      <c r="A3982" t="str">
        <f t="shared" si="62"/>
        <v/>
      </c>
      <c r="B3982" s="34"/>
      <c r="C3982" s="31"/>
      <c r="D3982" s="31"/>
      <c r="E3982" s="31"/>
      <c r="F3982" s="32"/>
      <c r="G3982" s="68"/>
      <c r="H3982" s="32"/>
      <c r="I3982" s="32"/>
      <c r="J3982" s="68"/>
      <c r="K3982" s="68"/>
      <c r="L3982" s="68"/>
      <c r="M3982" s="68"/>
      <c r="N3982" s="68"/>
      <c r="O3982" s="68"/>
      <c r="P3982" s="32"/>
      <c r="Q3982" s="33"/>
      <c r="R3982" s="68"/>
      <c r="S3982" s="31"/>
      <c r="T3982" s="31"/>
      <c r="U3982" s="31"/>
      <c r="V3982" s="30"/>
      <c r="W3982" s="30"/>
    </row>
    <row r="3983" spans="1:23" hidden="1" x14ac:dyDescent="0.35">
      <c r="A3983" t="str">
        <f t="shared" si="62"/>
        <v/>
      </c>
      <c r="B3983" s="28"/>
      <c r="C3983" s="25"/>
      <c r="D3983" s="25"/>
      <c r="E3983" s="25"/>
      <c r="F3983" s="26"/>
      <c r="G3983" s="67"/>
      <c r="H3983" s="26"/>
      <c r="I3983" s="26"/>
      <c r="J3983" s="67"/>
      <c r="K3983" s="67"/>
      <c r="L3983" s="67"/>
      <c r="M3983" s="67"/>
      <c r="N3983" s="67"/>
      <c r="O3983" s="67"/>
      <c r="P3983" s="26"/>
      <c r="Q3983" s="27"/>
      <c r="R3983" s="67"/>
      <c r="S3983" s="25"/>
      <c r="T3983" s="25"/>
      <c r="U3983" s="25"/>
      <c r="V3983" s="24"/>
      <c r="W3983" s="24"/>
    </row>
    <row r="3984" spans="1:23" hidden="1" x14ac:dyDescent="0.35">
      <c r="A3984" t="str">
        <f t="shared" si="62"/>
        <v/>
      </c>
      <c r="B3984" s="34"/>
      <c r="C3984" s="31"/>
      <c r="D3984" s="31"/>
      <c r="E3984" s="31"/>
      <c r="F3984" s="32"/>
      <c r="G3984" s="68"/>
      <c r="H3984" s="32"/>
      <c r="I3984" s="32"/>
      <c r="J3984" s="68"/>
      <c r="K3984" s="68"/>
      <c r="L3984" s="68"/>
      <c r="M3984" s="68"/>
      <c r="N3984" s="68"/>
      <c r="O3984" s="68"/>
      <c r="P3984" s="32"/>
      <c r="Q3984" s="33"/>
      <c r="R3984" s="68"/>
      <c r="S3984" s="31"/>
      <c r="T3984" s="31"/>
      <c r="U3984" s="31"/>
      <c r="V3984" s="30"/>
      <c r="W3984" s="30"/>
    </row>
    <row r="3985" spans="1:23" hidden="1" x14ac:dyDescent="0.35">
      <c r="A3985" t="str">
        <f t="shared" si="62"/>
        <v/>
      </c>
      <c r="B3985" s="34"/>
      <c r="C3985" s="31"/>
      <c r="D3985" s="31"/>
      <c r="E3985" s="31"/>
      <c r="F3985" s="32"/>
      <c r="G3985" s="68"/>
      <c r="H3985" s="32"/>
      <c r="I3985" s="32"/>
      <c r="J3985" s="68"/>
      <c r="K3985" s="68"/>
      <c r="L3985" s="68"/>
      <c r="M3985" s="68"/>
      <c r="N3985" s="68"/>
      <c r="O3985" s="68"/>
      <c r="P3985" s="32"/>
      <c r="Q3985" s="33"/>
      <c r="R3985" s="68"/>
      <c r="S3985" s="31"/>
      <c r="T3985" s="31"/>
      <c r="U3985" s="31"/>
      <c r="V3985" s="30"/>
      <c r="W3985" s="30"/>
    </row>
    <row r="3986" spans="1:23" hidden="1" x14ac:dyDescent="0.35">
      <c r="A3986" t="str">
        <f t="shared" si="62"/>
        <v/>
      </c>
      <c r="B3986" s="34"/>
      <c r="C3986" s="31"/>
      <c r="D3986" s="31"/>
      <c r="E3986" s="31"/>
      <c r="F3986" s="32"/>
      <c r="G3986" s="68"/>
      <c r="H3986" s="32"/>
      <c r="I3986" s="32"/>
      <c r="J3986" s="68"/>
      <c r="K3986" s="68"/>
      <c r="L3986" s="68"/>
      <c r="M3986" s="68"/>
      <c r="N3986" s="68"/>
      <c r="O3986" s="68"/>
      <c r="P3986" s="32"/>
      <c r="Q3986" s="33"/>
      <c r="R3986" s="68"/>
      <c r="S3986" s="31"/>
      <c r="T3986" s="31"/>
      <c r="U3986" s="31"/>
      <c r="V3986" s="30"/>
      <c r="W3986" s="30"/>
    </row>
    <row r="3987" spans="1:23" hidden="1" x14ac:dyDescent="0.35">
      <c r="A3987" t="str">
        <f t="shared" si="62"/>
        <v/>
      </c>
      <c r="B3987" s="28"/>
      <c r="C3987" s="25"/>
      <c r="D3987" s="25"/>
      <c r="E3987" s="25"/>
      <c r="F3987" s="26"/>
      <c r="G3987" s="67"/>
      <c r="H3987" s="26"/>
      <c r="I3987" s="26"/>
      <c r="J3987" s="67"/>
      <c r="K3987" s="67"/>
      <c r="L3987" s="67"/>
      <c r="M3987" s="67"/>
      <c r="N3987" s="67"/>
      <c r="O3987" s="67"/>
      <c r="P3987" s="26"/>
      <c r="Q3987" s="27"/>
      <c r="R3987" s="67"/>
      <c r="S3987" s="25"/>
      <c r="T3987" s="25"/>
      <c r="U3987" s="25"/>
      <c r="V3987" s="24"/>
      <c r="W3987" s="24"/>
    </row>
    <row r="3988" spans="1:23" hidden="1" x14ac:dyDescent="0.35">
      <c r="A3988" t="str">
        <f t="shared" si="62"/>
        <v/>
      </c>
      <c r="B3988" s="28"/>
      <c r="C3988" s="25"/>
      <c r="D3988" s="25"/>
      <c r="E3988" s="25"/>
      <c r="F3988" s="26"/>
      <c r="G3988" s="67"/>
      <c r="H3988" s="26"/>
      <c r="I3988" s="26"/>
      <c r="J3988" s="67"/>
      <c r="K3988" s="67"/>
      <c r="L3988" s="67"/>
      <c r="M3988" s="67"/>
      <c r="N3988" s="67"/>
      <c r="O3988" s="67"/>
      <c r="P3988" s="26"/>
      <c r="Q3988" s="27"/>
      <c r="R3988" s="67"/>
      <c r="S3988" s="25"/>
      <c r="T3988" s="25"/>
      <c r="U3988" s="25"/>
      <c r="V3988" s="24"/>
      <c r="W3988" s="24"/>
    </row>
    <row r="3989" spans="1:23" hidden="1" x14ac:dyDescent="0.35">
      <c r="A3989" t="str">
        <f t="shared" si="62"/>
        <v/>
      </c>
      <c r="B3989" s="34"/>
      <c r="C3989" s="31"/>
      <c r="D3989" s="31"/>
      <c r="E3989" s="31"/>
      <c r="F3989" s="32"/>
      <c r="G3989" s="68"/>
      <c r="H3989" s="32"/>
      <c r="I3989" s="32"/>
      <c r="J3989" s="68"/>
      <c r="K3989" s="68"/>
      <c r="L3989" s="68"/>
      <c r="M3989" s="68"/>
      <c r="N3989" s="68"/>
      <c r="O3989" s="68"/>
      <c r="P3989" s="32"/>
      <c r="Q3989" s="33"/>
      <c r="R3989" s="68"/>
      <c r="S3989" s="31"/>
      <c r="T3989" s="31"/>
      <c r="U3989" s="31"/>
      <c r="V3989" s="30"/>
      <c r="W3989" s="30"/>
    </row>
    <row r="3990" spans="1:23" hidden="1" x14ac:dyDescent="0.35">
      <c r="A3990" t="str">
        <f t="shared" si="62"/>
        <v/>
      </c>
      <c r="B3990" s="28"/>
      <c r="C3990" s="25"/>
      <c r="D3990" s="25"/>
      <c r="E3990" s="25"/>
      <c r="F3990" s="26"/>
      <c r="G3990" s="67"/>
      <c r="H3990" s="26"/>
      <c r="I3990" s="26"/>
      <c r="J3990" s="67"/>
      <c r="K3990" s="67"/>
      <c r="L3990" s="67"/>
      <c r="M3990" s="67"/>
      <c r="N3990" s="67"/>
      <c r="O3990" s="67"/>
      <c r="P3990" s="26"/>
      <c r="Q3990" s="27"/>
      <c r="R3990" s="67"/>
      <c r="S3990" s="25"/>
      <c r="T3990" s="25"/>
      <c r="U3990" s="25"/>
      <c r="V3990" s="24"/>
      <c r="W3990" s="24"/>
    </row>
    <row r="3991" spans="1:23" hidden="1" x14ac:dyDescent="0.35">
      <c r="A3991" t="str">
        <f t="shared" si="62"/>
        <v/>
      </c>
      <c r="B3991" s="34"/>
      <c r="C3991" s="31"/>
      <c r="D3991" s="31"/>
      <c r="E3991" s="31"/>
      <c r="F3991" s="32"/>
      <c r="G3991" s="68"/>
      <c r="H3991" s="32"/>
      <c r="I3991" s="32"/>
      <c r="J3991" s="68"/>
      <c r="K3991" s="68"/>
      <c r="L3991" s="68"/>
      <c r="M3991" s="68"/>
      <c r="N3991" s="68"/>
      <c r="O3991" s="68"/>
      <c r="P3991" s="32"/>
      <c r="Q3991" s="33"/>
      <c r="R3991" s="68"/>
      <c r="S3991" s="31"/>
      <c r="T3991" s="31"/>
      <c r="U3991" s="31"/>
      <c r="V3991" s="30"/>
      <c r="W3991" s="30"/>
    </row>
    <row r="3992" spans="1:23" hidden="1" x14ac:dyDescent="0.35">
      <c r="A3992" t="str">
        <f t="shared" si="62"/>
        <v/>
      </c>
      <c r="B3992" s="34"/>
      <c r="C3992" s="31"/>
      <c r="D3992" s="31"/>
      <c r="E3992" s="31"/>
      <c r="F3992" s="32"/>
      <c r="G3992" s="68"/>
      <c r="H3992" s="32"/>
      <c r="I3992" s="32"/>
      <c r="J3992" s="68"/>
      <c r="K3992" s="68"/>
      <c r="L3992" s="68"/>
      <c r="M3992" s="68"/>
      <c r="N3992" s="68"/>
      <c r="O3992" s="68"/>
      <c r="P3992" s="32"/>
      <c r="Q3992" s="33"/>
      <c r="R3992" s="68"/>
      <c r="S3992" s="31"/>
      <c r="T3992" s="31"/>
      <c r="U3992" s="31"/>
      <c r="V3992" s="30"/>
      <c r="W3992" s="30"/>
    </row>
    <row r="3993" spans="1:23" hidden="1" x14ac:dyDescent="0.35">
      <c r="A3993" t="str">
        <f t="shared" si="62"/>
        <v/>
      </c>
      <c r="B3993" s="28"/>
      <c r="C3993" s="25"/>
      <c r="D3993" s="25"/>
      <c r="E3993" s="25"/>
      <c r="F3993" s="26"/>
      <c r="G3993" s="67"/>
      <c r="H3993" s="26"/>
      <c r="I3993" s="26"/>
      <c r="J3993" s="67"/>
      <c r="K3993" s="67"/>
      <c r="L3993" s="67"/>
      <c r="M3993" s="67"/>
      <c r="N3993" s="67"/>
      <c r="O3993" s="67"/>
      <c r="P3993" s="26"/>
      <c r="Q3993" s="27"/>
      <c r="R3993" s="67"/>
      <c r="S3993" s="25"/>
      <c r="T3993" s="25"/>
      <c r="U3993" s="25"/>
      <c r="V3993" s="24"/>
      <c r="W3993" s="24"/>
    </row>
    <row r="3994" spans="1:23" hidden="1" x14ac:dyDescent="0.35">
      <c r="A3994" t="str">
        <f t="shared" si="62"/>
        <v/>
      </c>
      <c r="B3994" s="28"/>
      <c r="C3994" s="25"/>
      <c r="D3994" s="25"/>
      <c r="E3994" s="25"/>
      <c r="F3994" s="26"/>
      <c r="G3994" s="67"/>
      <c r="H3994" s="26"/>
      <c r="I3994" s="26"/>
      <c r="J3994" s="67"/>
      <c r="K3994" s="67"/>
      <c r="L3994" s="67"/>
      <c r="M3994" s="67"/>
      <c r="N3994" s="67"/>
      <c r="O3994" s="67"/>
      <c r="P3994" s="26"/>
      <c r="Q3994" s="27"/>
      <c r="R3994" s="67"/>
      <c r="S3994" s="25"/>
      <c r="T3994" s="25"/>
      <c r="U3994" s="25"/>
      <c r="V3994" s="24"/>
      <c r="W3994" s="24"/>
    </row>
    <row r="3995" spans="1:23" hidden="1" x14ac:dyDescent="0.35">
      <c r="A3995" t="str">
        <f t="shared" si="62"/>
        <v/>
      </c>
      <c r="B3995" s="28"/>
      <c r="C3995" s="25"/>
      <c r="D3995" s="25"/>
      <c r="E3995" s="25"/>
      <c r="F3995" s="26"/>
      <c r="G3995" s="67"/>
      <c r="H3995" s="26"/>
      <c r="I3995" s="26"/>
      <c r="J3995" s="67"/>
      <c r="K3995" s="67"/>
      <c r="L3995" s="67"/>
      <c r="M3995" s="67"/>
      <c r="N3995" s="67"/>
      <c r="O3995" s="67"/>
      <c r="P3995" s="26"/>
      <c r="Q3995" s="27"/>
      <c r="R3995" s="67"/>
      <c r="S3995" s="25"/>
      <c r="T3995" s="25"/>
      <c r="U3995" s="25"/>
      <c r="V3995" s="24"/>
      <c r="W3995" s="24"/>
    </row>
    <row r="3996" spans="1:23" hidden="1" x14ac:dyDescent="0.35">
      <c r="A3996" t="str">
        <f t="shared" si="62"/>
        <v/>
      </c>
      <c r="B3996" s="34"/>
      <c r="C3996" s="31"/>
      <c r="D3996" s="31"/>
      <c r="E3996" s="31"/>
      <c r="F3996" s="32"/>
      <c r="G3996" s="68"/>
      <c r="H3996" s="32"/>
      <c r="I3996" s="32"/>
      <c r="J3996" s="68"/>
      <c r="K3996" s="68"/>
      <c r="L3996" s="68"/>
      <c r="M3996" s="68"/>
      <c r="N3996" s="68"/>
      <c r="O3996" s="68"/>
      <c r="P3996" s="32"/>
      <c r="Q3996" s="33"/>
      <c r="R3996" s="68"/>
      <c r="S3996" s="31"/>
      <c r="T3996" s="31"/>
      <c r="U3996" s="31"/>
      <c r="V3996" s="30"/>
      <c r="W3996" s="30"/>
    </row>
    <row r="3997" spans="1:23" hidden="1" x14ac:dyDescent="0.35">
      <c r="A3997" t="str">
        <f t="shared" si="62"/>
        <v/>
      </c>
      <c r="B3997" s="34"/>
      <c r="C3997" s="31"/>
      <c r="D3997" s="31"/>
      <c r="E3997" s="31"/>
      <c r="F3997" s="32"/>
      <c r="G3997" s="68"/>
      <c r="H3997" s="32"/>
      <c r="I3997" s="32"/>
      <c r="J3997" s="68"/>
      <c r="K3997" s="68"/>
      <c r="L3997" s="68"/>
      <c r="M3997" s="68"/>
      <c r="N3997" s="68"/>
      <c r="O3997" s="68"/>
      <c r="P3997" s="32"/>
      <c r="Q3997" s="33"/>
      <c r="R3997" s="68"/>
      <c r="S3997" s="31"/>
      <c r="T3997" s="31"/>
      <c r="U3997" s="31"/>
      <c r="V3997" s="30"/>
      <c r="W3997" s="30"/>
    </row>
    <row r="3998" spans="1:23" hidden="1" x14ac:dyDescent="0.35">
      <c r="A3998" t="str">
        <f t="shared" si="62"/>
        <v/>
      </c>
      <c r="B3998" s="28"/>
      <c r="C3998" s="25"/>
      <c r="D3998" s="25"/>
      <c r="E3998" s="25"/>
      <c r="F3998" s="26"/>
      <c r="G3998" s="67"/>
      <c r="H3998" s="26"/>
      <c r="I3998" s="26"/>
      <c r="J3998" s="67"/>
      <c r="K3998" s="67"/>
      <c r="L3998" s="67"/>
      <c r="M3998" s="67"/>
      <c r="N3998" s="67"/>
      <c r="O3998" s="67"/>
      <c r="P3998" s="26"/>
      <c r="Q3998" s="27"/>
      <c r="R3998" s="67"/>
      <c r="S3998" s="25"/>
      <c r="T3998" s="25"/>
      <c r="U3998" s="25"/>
      <c r="V3998" s="24"/>
      <c r="W3998" s="24"/>
    </row>
    <row r="3999" spans="1:23" hidden="1" x14ac:dyDescent="0.35">
      <c r="A3999" t="str">
        <f t="shared" si="62"/>
        <v/>
      </c>
      <c r="B3999" s="34"/>
      <c r="C3999" s="31"/>
      <c r="D3999" s="31"/>
      <c r="E3999" s="31"/>
      <c r="F3999" s="32"/>
      <c r="G3999" s="68"/>
      <c r="H3999" s="32"/>
      <c r="I3999" s="32"/>
      <c r="J3999" s="68"/>
      <c r="K3999" s="68"/>
      <c r="L3999" s="68"/>
      <c r="M3999" s="68"/>
      <c r="N3999" s="68"/>
      <c r="O3999" s="68"/>
      <c r="P3999" s="32"/>
      <c r="Q3999" s="33"/>
      <c r="R3999" s="68"/>
      <c r="S3999" s="31"/>
      <c r="T3999" s="31"/>
      <c r="U3999" s="31"/>
      <c r="V3999" s="30"/>
      <c r="W3999" s="30"/>
    </row>
    <row r="4000" spans="1:23" hidden="1" x14ac:dyDescent="0.35">
      <c r="A4000" t="str">
        <f t="shared" si="62"/>
        <v/>
      </c>
      <c r="B4000" s="28"/>
      <c r="C4000" s="25"/>
      <c r="D4000" s="25"/>
      <c r="E4000" s="25"/>
      <c r="F4000" s="26"/>
      <c r="G4000" s="67"/>
      <c r="H4000" s="26"/>
      <c r="I4000" s="26"/>
      <c r="J4000" s="67"/>
      <c r="K4000" s="67"/>
      <c r="L4000" s="67"/>
      <c r="M4000" s="67"/>
      <c r="N4000" s="67"/>
      <c r="O4000" s="67"/>
      <c r="P4000" s="26"/>
      <c r="Q4000" s="27"/>
      <c r="R4000" s="67"/>
      <c r="S4000" s="25"/>
      <c r="T4000" s="25"/>
      <c r="U4000" s="25"/>
      <c r="V4000" s="24"/>
      <c r="W4000" s="24"/>
    </row>
    <row r="4001" spans="1:23" hidden="1" x14ac:dyDescent="0.35">
      <c r="A4001" t="str">
        <f t="shared" si="62"/>
        <v/>
      </c>
      <c r="B4001" s="34"/>
      <c r="C4001" s="31"/>
      <c r="D4001" s="31"/>
      <c r="E4001" s="31"/>
      <c r="F4001" s="32"/>
      <c r="G4001" s="68"/>
      <c r="H4001" s="32"/>
      <c r="I4001" s="32"/>
      <c r="J4001" s="68"/>
      <c r="K4001" s="68"/>
      <c r="L4001" s="68"/>
      <c r="M4001" s="68"/>
      <c r="N4001" s="68"/>
      <c r="O4001" s="68"/>
      <c r="P4001" s="32"/>
      <c r="Q4001" s="33"/>
      <c r="R4001" s="68"/>
      <c r="S4001" s="31"/>
      <c r="T4001" s="31"/>
      <c r="U4001" s="31"/>
      <c r="V4001" s="30"/>
      <c r="W4001" s="30"/>
    </row>
    <row r="4002" spans="1:23" hidden="1" x14ac:dyDescent="0.35">
      <c r="A4002" t="str">
        <f t="shared" si="62"/>
        <v/>
      </c>
      <c r="B4002" s="28"/>
      <c r="C4002" s="25"/>
      <c r="D4002" s="25"/>
      <c r="E4002" s="25"/>
      <c r="F4002" s="26"/>
      <c r="G4002" s="67"/>
      <c r="H4002" s="26"/>
      <c r="I4002" s="26"/>
      <c r="J4002" s="67"/>
      <c r="K4002" s="67"/>
      <c r="L4002" s="67"/>
      <c r="M4002" s="67"/>
      <c r="N4002" s="67"/>
      <c r="O4002" s="67"/>
      <c r="P4002" s="26"/>
      <c r="Q4002" s="27"/>
      <c r="R4002" s="67"/>
      <c r="S4002" s="25"/>
      <c r="T4002" s="25"/>
      <c r="U4002" s="25"/>
      <c r="V4002" s="24"/>
      <c r="W4002" s="24"/>
    </row>
    <row r="4003" spans="1:23" hidden="1" x14ac:dyDescent="0.35">
      <c r="A4003" t="str">
        <f t="shared" si="62"/>
        <v/>
      </c>
      <c r="B4003" s="34"/>
      <c r="C4003" s="31"/>
      <c r="D4003" s="31"/>
      <c r="E4003" s="31"/>
      <c r="F4003" s="32"/>
      <c r="G4003" s="68"/>
      <c r="H4003" s="32"/>
      <c r="I4003" s="32"/>
      <c r="J4003" s="68"/>
      <c r="K4003" s="68"/>
      <c r="L4003" s="68"/>
      <c r="M4003" s="68"/>
      <c r="N4003" s="68"/>
      <c r="O4003" s="68"/>
      <c r="P4003" s="32"/>
      <c r="Q4003" s="33"/>
      <c r="R4003" s="68"/>
      <c r="S4003" s="31"/>
      <c r="T4003" s="31"/>
      <c r="U4003" s="31"/>
      <c r="V4003" s="30"/>
      <c r="W4003" s="30"/>
    </row>
    <row r="4004" spans="1:23" hidden="1" x14ac:dyDescent="0.35">
      <c r="A4004" t="str">
        <f t="shared" si="62"/>
        <v/>
      </c>
      <c r="B4004" s="28"/>
      <c r="C4004" s="25"/>
      <c r="D4004" s="25"/>
      <c r="E4004" s="25"/>
      <c r="F4004" s="26"/>
      <c r="G4004" s="67"/>
      <c r="H4004" s="26"/>
      <c r="I4004" s="26"/>
      <c r="J4004" s="67"/>
      <c r="K4004" s="67"/>
      <c r="L4004" s="67"/>
      <c r="M4004" s="67"/>
      <c r="N4004" s="67"/>
      <c r="O4004" s="67"/>
      <c r="P4004" s="26"/>
      <c r="Q4004" s="27"/>
      <c r="R4004" s="67"/>
      <c r="S4004" s="25"/>
      <c r="T4004" s="25"/>
      <c r="U4004" s="25"/>
      <c r="V4004" s="24"/>
      <c r="W4004" s="24"/>
    </row>
    <row r="4005" spans="1:23" hidden="1" x14ac:dyDescent="0.35">
      <c r="A4005" t="str">
        <f t="shared" si="62"/>
        <v/>
      </c>
      <c r="B4005" s="28"/>
      <c r="C4005" s="25"/>
      <c r="D4005" s="25"/>
      <c r="E4005" s="25"/>
      <c r="F4005" s="26"/>
      <c r="G4005" s="67"/>
      <c r="H4005" s="26"/>
      <c r="I4005" s="26"/>
      <c r="J4005" s="67"/>
      <c r="K4005" s="67"/>
      <c r="L4005" s="67"/>
      <c r="M4005" s="67"/>
      <c r="N4005" s="67"/>
      <c r="O4005" s="67"/>
      <c r="P4005" s="26"/>
      <c r="Q4005" s="27"/>
      <c r="R4005" s="67"/>
      <c r="S4005" s="25"/>
      <c r="T4005" s="25"/>
      <c r="U4005" s="25"/>
      <c r="V4005" s="24"/>
      <c r="W4005" s="24"/>
    </row>
    <row r="4006" spans="1:23" hidden="1" x14ac:dyDescent="0.35">
      <c r="A4006" t="str">
        <f t="shared" si="62"/>
        <v/>
      </c>
      <c r="B4006" s="28"/>
      <c r="C4006" s="25"/>
      <c r="D4006" s="25"/>
      <c r="E4006" s="25"/>
      <c r="F4006" s="26"/>
      <c r="G4006" s="67"/>
      <c r="H4006" s="26"/>
      <c r="I4006" s="26"/>
      <c r="J4006" s="67"/>
      <c r="K4006" s="67"/>
      <c r="L4006" s="67"/>
      <c r="M4006" s="67"/>
      <c r="N4006" s="67"/>
      <c r="O4006" s="67"/>
      <c r="P4006" s="26"/>
      <c r="Q4006" s="27"/>
      <c r="R4006" s="67"/>
      <c r="S4006" s="25"/>
      <c r="T4006" s="25"/>
      <c r="U4006" s="25"/>
      <c r="V4006" s="24"/>
      <c r="W4006" s="24"/>
    </row>
    <row r="4007" spans="1:23" hidden="1" x14ac:dyDescent="0.35">
      <c r="A4007" t="str">
        <f t="shared" si="62"/>
        <v/>
      </c>
      <c r="B4007" s="28"/>
      <c r="C4007" s="25"/>
      <c r="D4007" s="25"/>
      <c r="E4007" s="25"/>
      <c r="F4007" s="26"/>
      <c r="G4007" s="67"/>
      <c r="H4007" s="26"/>
      <c r="I4007" s="26"/>
      <c r="J4007" s="67"/>
      <c r="K4007" s="67"/>
      <c r="L4007" s="67"/>
      <c r="M4007" s="67"/>
      <c r="N4007" s="67"/>
      <c r="O4007" s="67"/>
      <c r="P4007" s="26"/>
      <c r="Q4007" s="27"/>
      <c r="R4007" s="67"/>
      <c r="S4007" s="25"/>
      <c r="T4007" s="25"/>
      <c r="U4007" s="25"/>
      <c r="V4007" s="24"/>
      <c r="W4007" s="24"/>
    </row>
    <row r="4008" spans="1:23" hidden="1" x14ac:dyDescent="0.35">
      <c r="A4008" t="str">
        <f t="shared" si="62"/>
        <v/>
      </c>
      <c r="B4008" s="28"/>
      <c r="C4008" s="25"/>
      <c r="D4008" s="25"/>
      <c r="E4008" s="25"/>
      <c r="F4008" s="26"/>
      <c r="G4008" s="67"/>
      <c r="H4008" s="26"/>
      <c r="I4008" s="26"/>
      <c r="J4008" s="67"/>
      <c r="K4008" s="67"/>
      <c r="L4008" s="67"/>
      <c r="M4008" s="67"/>
      <c r="N4008" s="67"/>
      <c r="O4008" s="67"/>
      <c r="P4008" s="26"/>
      <c r="Q4008" s="27"/>
      <c r="R4008" s="67"/>
      <c r="S4008" s="25"/>
      <c r="T4008" s="25"/>
      <c r="U4008" s="25"/>
      <c r="V4008" s="24"/>
      <c r="W4008" s="24"/>
    </row>
    <row r="4009" spans="1:23" hidden="1" x14ac:dyDescent="0.35">
      <c r="A4009" t="str">
        <f t="shared" si="62"/>
        <v/>
      </c>
      <c r="B4009" s="34"/>
      <c r="C4009" s="31"/>
      <c r="D4009" s="31"/>
      <c r="E4009" s="31"/>
      <c r="F4009" s="32"/>
      <c r="G4009" s="68"/>
      <c r="H4009" s="32"/>
      <c r="I4009" s="32"/>
      <c r="J4009" s="68"/>
      <c r="K4009" s="68"/>
      <c r="L4009" s="68"/>
      <c r="M4009" s="68"/>
      <c r="N4009" s="68"/>
      <c r="O4009" s="68"/>
      <c r="P4009" s="32"/>
      <c r="Q4009" s="33"/>
      <c r="R4009" s="68"/>
      <c r="S4009" s="31"/>
      <c r="T4009" s="31"/>
      <c r="U4009" s="31"/>
      <c r="V4009" s="30"/>
      <c r="W4009" s="30"/>
    </row>
    <row r="4010" spans="1:23" hidden="1" x14ac:dyDescent="0.35">
      <c r="A4010" t="str">
        <f t="shared" si="62"/>
        <v/>
      </c>
      <c r="B4010" s="28"/>
      <c r="C4010" s="25"/>
      <c r="D4010" s="25"/>
      <c r="E4010" s="25"/>
      <c r="F4010" s="26"/>
      <c r="G4010" s="67"/>
      <c r="H4010" s="26"/>
      <c r="I4010" s="26"/>
      <c r="J4010" s="67"/>
      <c r="K4010" s="67"/>
      <c r="L4010" s="67"/>
      <c r="M4010" s="67"/>
      <c r="N4010" s="67"/>
      <c r="O4010" s="67"/>
      <c r="P4010" s="26"/>
      <c r="Q4010" s="27"/>
      <c r="R4010" s="67"/>
      <c r="S4010" s="25"/>
      <c r="T4010" s="25"/>
      <c r="U4010" s="25"/>
      <c r="V4010" s="24"/>
      <c r="W4010" s="24"/>
    </row>
    <row r="4011" spans="1:23" hidden="1" x14ac:dyDescent="0.35">
      <c r="A4011" t="str">
        <f t="shared" si="62"/>
        <v/>
      </c>
      <c r="B4011" s="34"/>
      <c r="C4011" s="31"/>
      <c r="D4011" s="31"/>
      <c r="E4011" s="31"/>
      <c r="F4011" s="32"/>
      <c r="G4011" s="68"/>
      <c r="H4011" s="32"/>
      <c r="I4011" s="32"/>
      <c r="J4011" s="68"/>
      <c r="K4011" s="68"/>
      <c r="L4011" s="68"/>
      <c r="M4011" s="68"/>
      <c r="N4011" s="68"/>
      <c r="O4011" s="68"/>
      <c r="P4011" s="32"/>
      <c r="Q4011" s="33"/>
      <c r="R4011" s="68"/>
      <c r="S4011" s="31"/>
      <c r="T4011" s="31"/>
      <c r="U4011" s="31"/>
      <c r="V4011" s="30"/>
      <c r="W4011" s="30"/>
    </row>
    <row r="4012" spans="1:23" hidden="1" x14ac:dyDescent="0.35">
      <c r="A4012" t="str">
        <f t="shared" si="62"/>
        <v/>
      </c>
      <c r="B4012" s="34"/>
      <c r="C4012" s="31"/>
      <c r="D4012" s="31"/>
      <c r="E4012" s="31"/>
      <c r="F4012" s="32"/>
      <c r="G4012" s="68"/>
      <c r="H4012" s="32"/>
      <c r="I4012" s="32"/>
      <c r="J4012" s="68"/>
      <c r="K4012" s="68"/>
      <c r="L4012" s="68"/>
      <c r="M4012" s="68"/>
      <c r="N4012" s="68"/>
      <c r="O4012" s="68"/>
      <c r="P4012" s="32"/>
      <c r="Q4012" s="33"/>
      <c r="R4012" s="68"/>
      <c r="S4012" s="31"/>
      <c r="T4012" s="31"/>
      <c r="U4012" s="31"/>
      <c r="V4012" s="30"/>
      <c r="W4012" s="30"/>
    </row>
    <row r="4013" spans="1:23" hidden="1" x14ac:dyDescent="0.35">
      <c r="A4013" t="str">
        <f t="shared" si="62"/>
        <v/>
      </c>
      <c r="B4013" s="34"/>
      <c r="C4013" s="31"/>
      <c r="D4013" s="31"/>
      <c r="E4013" s="31"/>
      <c r="F4013" s="32"/>
      <c r="G4013" s="68"/>
      <c r="H4013" s="32"/>
      <c r="I4013" s="32"/>
      <c r="J4013" s="68"/>
      <c r="K4013" s="68"/>
      <c r="L4013" s="68"/>
      <c r="M4013" s="68"/>
      <c r="N4013" s="68"/>
      <c r="O4013" s="68"/>
      <c r="P4013" s="32"/>
      <c r="Q4013" s="33"/>
      <c r="R4013" s="68"/>
      <c r="S4013" s="31"/>
      <c r="T4013" s="31"/>
      <c r="U4013" s="31"/>
      <c r="V4013" s="30"/>
      <c r="W4013" s="30"/>
    </row>
    <row r="4014" spans="1:23" hidden="1" x14ac:dyDescent="0.35">
      <c r="A4014" t="str">
        <f t="shared" si="62"/>
        <v/>
      </c>
      <c r="B4014" s="34"/>
      <c r="C4014" s="31"/>
      <c r="D4014" s="31"/>
      <c r="E4014" s="31"/>
      <c r="F4014" s="32"/>
      <c r="G4014" s="68"/>
      <c r="H4014" s="32"/>
      <c r="I4014" s="32"/>
      <c r="J4014" s="68"/>
      <c r="K4014" s="68"/>
      <c r="L4014" s="68"/>
      <c r="M4014" s="68"/>
      <c r="N4014" s="68"/>
      <c r="O4014" s="68"/>
      <c r="P4014" s="32"/>
      <c r="Q4014" s="33"/>
      <c r="R4014" s="68"/>
      <c r="S4014" s="31"/>
      <c r="T4014" s="31"/>
      <c r="U4014" s="31"/>
      <c r="V4014" s="30"/>
      <c r="W4014" s="30"/>
    </row>
    <row r="4015" spans="1:23" hidden="1" x14ac:dyDescent="0.35">
      <c r="A4015" t="str">
        <f t="shared" si="62"/>
        <v/>
      </c>
      <c r="B4015" s="28"/>
      <c r="C4015" s="25"/>
      <c r="D4015" s="25"/>
      <c r="E4015" s="25"/>
      <c r="F4015" s="26"/>
      <c r="G4015" s="67"/>
      <c r="H4015" s="26"/>
      <c r="I4015" s="26"/>
      <c r="J4015" s="67"/>
      <c r="K4015" s="67"/>
      <c r="L4015" s="67"/>
      <c r="M4015" s="67"/>
      <c r="N4015" s="67"/>
      <c r="O4015" s="67"/>
      <c r="P4015" s="26"/>
      <c r="Q4015" s="27"/>
      <c r="R4015" s="67"/>
      <c r="S4015" s="25"/>
      <c r="T4015" s="25"/>
      <c r="U4015" s="25"/>
      <c r="V4015" s="24"/>
      <c r="W4015" s="24"/>
    </row>
    <row r="4016" spans="1:23" hidden="1" x14ac:dyDescent="0.35">
      <c r="A4016" t="str">
        <f t="shared" si="62"/>
        <v/>
      </c>
      <c r="B4016" s="34"/>
      <c r="C4016" s="31"/>
      <c r="D4016" s="31"/>
      <c r="E4016" s="31"/>
      <c r="F4016" s="32"/>
      <c r="G4016" s="68"/>
      <c r="H4016" s="32"/>
      <c r="I4016" s="32"/>
      <c r="J4016" s="68"/>
      <c r="K4016" s="68"/>
      <c r="L4016" s="68"/>
      <c r="M4016" s="68"/>
      <c r="N4016" s="68"/>
      <c r="O4016" s="68"/>
      <c r="P4016" s="32"/>
      <c r="Q4016" s="33"/>
      <c r="R4016" s="68"/>
      <c r="S4016" s="31"/>
      <c r="T4016" s="31"/>
      <c r="U4016" s="31"/>
      <c r="V4016" s="30"/>
      <c r="W4016" s="30"/>
    </row>
    <row r="4017" spans="1:23" hidden="1" x14ac:dyDescent="0.35">
      <c r="A4017" t="str">
        <f t="shared" si="62"/>
        <v/>
      </c>
      <c r="B4017" s="34"/>
      <c r="C4017" s="31"/>
      <c r="D4017" s="31"/>
      <c r="E4017" s="31"/>
      <c r="F4017" s="32"/>
      <c r="G4017" s="68"/>
      <c r="H4017" s="32"/>
      <c r="I4017" s="32"/>
      <c r="J4017" s="68"/>
      <c r="K4017" s="68"/>
      <c r="L4017" s="68"/>
      <c r="M4017" s="68"/>
      <c r="N4017" s="68"/>
      <c r="O4017" s="68"/>
      <c r="P4017" s="32"/>
      <c r="Q4017" s="33"/>
      <c r="R4017" s="68"/>
      <c r="S4017" s="31"/>
      <c r="T4017" s="31"/>
      <c r="U4017" s="31"/>
      <c r="V4017" s="30"/>
      <c r="W4017" s="30"/>
    </row>
    <row r="4018" spans="1:23" hidden="1" x14ac:dyDescent="0.35">
      <c r="A4018" t="str">
        <f t="shared" si="62"/>
        <v/>
      </c>
      <c r="B4018" s="28"/>
      <c r="C4018" s="25"/>
      <c r="D4018" s="25"/>
      <c r="E4018" s="25"/>
      <c r="F4018" s="26"/>
      <c r="G4018" s="67"/>
      <c r="H4018" s="26"/>
      <c r="I4018" s="26"/>
      <c r="J4018" s="67"/>
      <c r="K4018" s="67"/>
      <c r="L4018" s="67"/>
      <c r="M4018" s="67"/>
      <c r="N4018" s="67"/>
      <c r="O4018" s="67"/>
      <c r="P4018" s="26"/>
      <c r="Q4018" s="27"/>
      <c r="R4018" s="67"/>
      <c r="S4018" s="25"/>
      <c r="T4018" s="25"/>
      <c r="U4018" s="25"/>
      <c r="V4018" s="24"/>
      <c r="W4018" s="24"/>
    </row>
    <row r="4019" spans="1:23" hidden="1" x14ac:dyDescent="0.35">
      <c r="A4019" t="str">
        <f t="shared" si="62"/>
        <v/>
      </c>
      <c r="B4019" s="28"/>
      <c r="C4019" s="25"/>
      <c r="D4019" s="25"/>
      <c r="E4019" s="25"/>
      <c r="F4019" s="26"/>
      <c r="G4019" s="67"/>
      <c r="H4019" s="26"/>
      <c r="I4019" s="26"/>
      <c r="J4019" s="67"/>
      <c r="K4019" s="67"/>
      <c r="L4019" s="67"/>
      <c r="M4019" s="67"/>
      <c r="N4019" s="67"/>
      <c r="O4019" s="67"/>
      <c r="P4019" s="26"/>
      <c r="Q4019" s="27"/>
      <c r="R4019" s="67"/>
      <c r="S4019" s="25"/>
      <c r="T4019" s="25"/>
      <c r="U4019" s="25"/>
      <c r="V4019" s="24"/>
      <c r="W4019" s="24"/>
    </row>
    <row r="4020" spans="1:23" hidden="1" x14ac:dyDescent="0.35">
      <c r="A4020" t="str">
        <f t="shared" si="62"/>
        <v/>
      </c>
      <c r="B4020" s="28"/>
      <c r="C4020" s="25"/>
      <c r="D4020" s="25"/>
      <c r="E4020" s="25"/>
      <c r="F4020" s="26"/>
      <c r="G4020" s="67"/>
      <c r="H4020" s="26"/>
      <c r="I4020" s="26"/>
      <c r="J4020" s="67"/>
      <c r="K4020" s="67"/>
      <c r="L4020" s="67"/>
      <c r="M4020" s="67"/>
      <c r="N4020" s="67"/>
      <c r="O4020" s="67"/>
      <c r="P4020" s="26"/>
      <c r="Q4020" s="27"/>
      <c r="R4020" s="67"/>
      <c r="S4020" s="25"/>
      <c r="T4020" s="25"/>
      <c r="U4020" s="25"/>
      <c r="V4020" s="24"/>
      <c r="W4020" s="24"/>
    </row>
    <row r="4021" spans="1:23" hidden="1" x14ac:dyDescent="0.35">
      <c r="A4021" t="str">
        <f t="shared" si="62"/>
        <v/>
      </c>
      <c r="B4021" s="34"/>
      <c r="C4021" s="31"/>
      <c r="D4021" s="31"/>
      <c r="E4021" s="31"/>
      <c r="F4021" s="32"/>
      <c r="G4021" s="68"/>
      <c r="H4021" s="32"/>
      <c r="I4021" s="32"/>
      <c r="J4021" s="68"/>
      <c r="K4021" s="68"/>
      <c r="L4021" s="68"/>
      <c r="M4021" s="68"/>
      <c r="N4021" s="68"/>
      <c r="O4021" s="68"/>
      <c r="P4021" s="32"/>
      <c r="Q4021" s="33"/>
      <c r="R4021" s="68"/>
      <c r="S4021" s="31"/>
      <c r="T4021" s="31"/>
      <c r="U4021" s="31"/>
      <c r="V4021" s="30"/>
      <c r="W4021" s="30"/>
    </row>
    <row r="4022" spans="1:23" hidden="1" x14ac:dyDescent="0.35">
      <c r="A4022" t="str">
        <f t="shared" si="62"/>
        <v/>
      </c>
      <c r="B4022" s="28"/>
      <c r="C4022" s="25"/>
      <c r="D4022" s="25"/>
      <c r="E4022" s="25"/>
      <c r="F4022" s="26"/>
      <c r="G4022" s="67"/>
      <c r="H4022" s="26"/>
      <c r="I4022" s="26"/>
      <c r="J4022" s="67"/>
      <c r="K4022" s="67"/>
      <c r="L4022" s="67"/>
      <c r="M4022" s="67"/>
      <c r="N4022" s="67"/>
      <c r="O4022" s="67"/>
      <c r="P4022" s="26"/>
      <c r="Q4022" s="27"/>
      <c r="R4022" s="67"/>
      <c r="S4022" s="25"/>
      <c r="T4022" s="25"/>
      <c r="U4022" s="25"/>
      <c r="V4022" s="24"/>
      <c r="W4022" s="24"/>
    </row>
    <row r="4023" spans="1:23" hidden="1" x14ac:dyDescent="0.35">
      <c r="A4023" t="str">
        <f t="shared" si="62"/>
        <v/>
      </c>
      <c r="B4023" s="34"/>
      <c r="C4023" s="31"/>
      <c r="D4023" s="31"/>
      <c r="E4023" s="31"/>
      <c r="F4023" s="32"/>
      <c r="G4023" s="68"/>
      <c r="H4023" s="32"/>
      <c r="I4023" s="32"/>
      <c r="J4023" s="68"/>
      <c r="K4023" s="68"/>
      <c r="L4023" s="68"/>
      <c r="M4023" s="68"/>
      <c r="N4023" s="68"/>
      <c r="O4023" s="68"/>
      <c r="P4023" s="32"/>
      <c r="Q4023" s="33"/>
      <c r="R4023" s="68"/>
      <c r="S4023" s="31"/>
      <c r="T4023" s="31"/>
      <c r="U4023" s="31"/>
      <c r="V4023" s="30"/>
      <c r="W4023" s="30"/>
    </row>
    <row r="4024" spans="1:23" hidden="1" x14ac:dyDescent="0.35">
      <c r="A4024" t="str">
        <f t="shared" si="62"/>
        <v/>
      </c>
      <c r="B4024" s="34"/>
      <c r="C4024" s="31"/>
      <c r="D4024" s="31"/>
      <c r="E4024" s="31"/>
      <c r="F4024" s="32"/>
      <c r="G4024" s="68"/>
      <c r="H4024" s="32"/>
      <c r="I4024" s="32"/>
      <c r="J4024" s="68"/>
      <c r="K4024" s="68"/>
      <c r="L4024" s="68"/>
      <c r="M4024" s="68"/>
      <c r="N4024" s="68"/>
      <c r="O4024" s="68"/>
      <c r="P4024" s="32"/>
      <c r="Q4024" s="33"/>
      <c r="R4024" s="68"/>
      <c r="S4024" s="31"/>
      <c r="T4024" s="31"/>
      <c r="U4024" s="31"/>
      <c r="V4024" s="30"/>
      <c r="W4024" s="30"/>
    </row>
    <row r="4025" spans="1:23" hidden="1" x14ac:dyDescent="0.35">
      <c r="A4025" t="str">
        <f t="shared" si="62"/>
        <v/>
      </c>
      <c r="B4025" s="28"/>
      <c r="C4025" s="25"/>
      <c r="D4025" s="25"/>
      <c r="E4025" s="25"/>
      <c r="F4025" s="26"/>
      <c r="G4025" s="67"/>
      <c r="H4025" s="26"/>
      <c r="I4025" s="26"/>
      <c r="J4025" s="67"/>
      <c r="K4025" s="67"/>
      <c r="L4025" s="67"/>
      <c r="M4025" s="67"/>
      <c r="N4025" s="67"/>
      <c r="O4025" s="67"/>
      <c r="P4025" s="26"/>
      <c r="Q4025" s="27"/>
      <c r="R4025" s="67"/>
      <c r="S4025" s="25"/>
      <c r="T4025" s="25"/>
      <c r="U4025" s="25"/>
      <c r="V4025" s="24"/>
      <c r="W4025" s="24"/>
    </row>
    <row r="4026" spans="1:23" hidden="1" x14ac:dyDescent="0.35">
      <c r="A4026" t="str">
        <f t="shared" si="62"/>
        <v/>
      </c>
      <c r="B4026" s="34"/>
      <c r="C4026" s="31"/>
      <c r="D4026" s="31"/>
      <c r="E4026" s="31"/>
      <c r="F4026" s="32"/>
      <c r="G4026" s="68"/>
      <c r="H4026" s="32"/>
      <c r="I4026" s="32"/>
      <c r="J4026" s="68"/>
      <c r="K4026" s="68"/>
      <c r="L4026" s="68"/>
      <c r="M4026" s="68"/>
      <c r="N4026" s="68"/>
      <c r="O4026" s="68"/>
      <c r="P4026" s="32"/>
      <c r="Q4026" s="33"/>
      <c r="R4026" s="68"/>
      <c r="S4026" s="31"/>
      <c r="T4026" s="31"/>
      <c r="U4026" s="31"/>
      <c r="V4026" s="30"/>
      <c r="W4026" s="30"/>
    </row>
    <row r="4027" spans="1:23" hidden="1" x14ac:dyDescent="0.35">
      <c r="A4027" t="str">
        <f t="shared" si="62"/>
        <v/>
      </c>
      <c r="B4027" s="28"/>
      <c r="C4027" s="25"/>
      <c r="D4027" s="25"/>
      <c r="E4027" s="25"/>
      <c r="F4027" s="26"/>
      <c r="G4027" s="67"/>
      <c r="H4027" s="26"/>
      <c r="I4027" s="26"/>
      <c r="J4027" s="67"/>
      <c r="K4027" s="67"/>
      <c r="L4027" s="67"/>
      <c r="M4027" s="67"/>
      <c r="N4027" s="67"/>
      <c r="O4027" s="67"/>
      <c r="P4027" s="26"/>
      <c r="Q4027" s="27"/>
      <c r="R4027" s="67"/>
      <c r="S4027" s="25"/>
      <c r="T4027" s="25"/>
      <c r="U4027" s="25"/>
      <c r="V4027" s="24"/>
      <c r="W4027" s="24"/>
    </row>
    <row r="4028" spans="1:23" hidden="1" x14ac:dyDescent="0.35">
      <c r="A4028" t="str">
        <f t="shared" si="62"/>
        <v/>
      </c>
      <c r="B4028" s="34"/>
      <c r="C4028" s="31"/>
      <c r="D4028" s="31"/>
      <c r="E4028" s="31"/>
      <c r="F4028" s="32"/>
      <c r="G4028" s="68"/>
      <c r="H4028" s="32"/>
      <c r="I4028" s="32"/>
      <c r="J4028" s="68"/>
      <c r="K4028" s="68"/>
      <c r="L4028" s="68"/>
      <c r="M4028" s="68"/>
      <c r="N4028" s="68"/>
      <c r="O4028" s="68"/>
      <c r="P4028" s="32"/>
      <c r="Q4028" s="33"/>
      <c r="R4028" s="68"/>
      <c r="S4028" s="31"/>
      <c r="T4028" s="31"/>
      <c r="U4028" s="31"/>
      <c r="V4028" s="30"/>
      <c r="W4028" s="30"/>
    </row>
    <row r="4029" spans="1:23" hidden="1" x14ac:dyDescent="0.35">
      <c r="A4029" t="str">
        <f t="shared" si="62"/>
        <v/>
      </c>
      <c r="B4029" s="28"/>
      <c r="C4029" s="25"/>
      <c r="D4029" s="25"/>
      <c r="E4029" s="25"/>
      <c r="F4029" s="26"/>
      <c r="G4029" s="67"/>
      <c r="H4029" s="26"/>
      <c r="I4029" s="26"/>
      <c r="J4029" s="67"/>
      <c r="K4029" s="67"/>
      <c r="L4029" s="67"/>
      <c r="M4029" s="67"/>
      <c r="N4029" s="67"/>
      <c r="O4029" s="67"/>
      <c r="P4029" s="26"/>
      <c r="Q4029" s="27"/>
      <c r="R4029" s="67"/>
      <c r="S4029" s="25"/>
      <c r="T4029" s="25"/>
      <c r="U4029" s="25"/>
      <c r="V4029" s="24"/>
      <c r="W4029" s="24"/>
    </row>
    <row r="4030" spans="1:23" hidden="1" x14ac:dyDescent="0.35">
      <c r="A4030" t="str">
        <f t="shared" si="62"/>
        <v/>
      </c>
      <c r="B4030" s="34"/>
      <c r="C4030" s="31"/>
      <c r="D4030" s="31"/>
      <c r="E4030" s="31"/>
      <c r="F4030" s="32"/>
      <c r="G4030" s="68"/>
      <c r="H4030" s="32"/>
      <c r="I4030" s="32"/>
      <c r="J4030" s="68"/>
      <c r="K4030" s="68"/>
      <c r="L4030" s="68"/>
      <c r="M4030" s="68"/>
      <c r="N4030" s="68"/>
      <c r="O4030" s="68"/>
      <c r="P4030" s="32"/>
      <c r="Q4030" s="33"/>
      <c r="R4030" s="68"/>
      <c r="S4030" s="31"/>
      <c r="T4030" s="31"/>
      <c r="U4030" s="31"/>
      <c r="V4030" s="30"/>
      <c r="W4030" s="30"/>
    </row>
    <row r="4031" spans="1:23" hidden="1" x14ac:dyDescent="0.35">
      <c r="A4031" t="str">
        <f t="shared" si="62"/>
        <v/>
      </c>
      <c r="B4031" s="28"/>
      <c r="C4031" s="25"/>
      <c r="D4031" s="25"/>
      <c r="E4031" s="25"/>
      <c r="F4031" s="26"/>
      <c r="G4031" s="67"/>
      <c r="H4031" s="26"/>
      <c r="I4031" s="26"/>
      <c r="J4031" s="67"/>
      <c r="K4031" s="67"/>
      <c r="L4031" s="67"/>
      <c r="M4031" s="67"/>
      <c r="N4031" s="67"/>
      <c r="O4031" s="67"/>
      <c r="P4031" s="26"/>
      <c r="Q4031" s="27"/>
      <c r="R4031" s="67"/>
      <c r="S4031" s="25"/>
      <c r="T4031" s="25"/>
      <c r="U4031" s="25"/>
      <c r="V4031" s="24"/>
      <c r="W4031" s="24"/>
    </row>
    <row r="4032" spans="1:23" hidden="1" x14ac:dyDescent="0.35">
      <c r="A4032" t="str">
        <f t="shared" si="62"/>
        <v/>
      </c>
      <c r="B4032" s="28"/>
      <c r="C4032" s="25"/>
      <c r="D4032" s="25"/>
      <c r="E4032" s="25"/>
      <c r="F4032" s="26"/>
      <c r="G4032" s="67"/>
      <c r="H4032" s="26"/>
      <c r="I4032" s="26"/>
      <c r="J4032" s="67"/>
      <c r="K4032" s="67"/>
      <c r="L4032" s="67"/>
      <c r="M4032" s="67"/>
      <c r="N4032" s="67"/>
      <c r="O4032" s="67"/>
      <c r="P4032" s="26"/>
      <c r="Q4032" s="27"/>
      <c r="R4032" s="67"/>
      <c r="S4032" s="25"/>
      <c r="T4032" s="25"/>
      <c r="U4032" s="25"/>
      <c r="V4032" s="24"/>
      <c r="W4032" s="24"/>
    </row>
    <row r="4033" spans="1:23" hidden="1" x14ac:dyDescent="0.35">
      <c r="A4033" t="str">
        <f t="shared" si="62"/>
        <v/>
      </c>
      <c r="B4033" s="28"/>
      <c r="C4033" s="25"/>
      <c r="D4033" s="25"/>
      <c r="E4033" s="25"/>
      <c r="F4033" s="26"/>
      <c r="G4033" s="67"/>
      <c r="H4033" s="26"/>
      <c r="I4033" s="26"/>
      <c r="J4033" s="67"/>
      <c r="K4033" s="67"/>
      <c r="L4033" s="67"/>
      <c r="M4033" s="67"/>
      <c r="N4033" s="67"/>
      <c r="O4033" s="67"/>
      <c r="P4033" s="26"/>
      <c r="Q4033" s="27"/>
      <c r="R4033" s="67"/>
      <c r="S4033" s="25"/>
      <c r="T4033" s="25"/>
      <c r="U4033" s="25"/>
      <c r="V4033" s="24"/>
      <c r="W4033" s="24"/>
    </row>
    <row r="4034" spans="1:23" hidden="1" x14ac:dyDescent="0.35">
      <c r="A4034" t="str">
        <f t="shared" si="62"/>
        <v/>
      </c>
      <c r="B4034" s="34"/>
      <c r="C4034" s="31"/>
      <c r="D4034" s="31"/>
      <c r="E4034" s="31"/>
      <c r="F4034" s="32"/>
      <c r="G4034" s="68"/>
      <c r="H4034" s="32"/>
      <c r="I4034" s="32"/>
      <c r="J4034" s="68"/>
      <c r="K4034" s="68"/>
      <c r="L4034" s="68"/>
      <c r="M4034" s="68"/>
      <c r="N4034" s="68"/>
      <c r="O4034" s="68"/>
      <c r="P4034" s="32"/>
      <c r="Q4034" s="33"/>
      <c r="R4034" s="68"/>
      <c r="S4034" s="31"/>
      <c r="T4034" s="31"/>
      <c r="U4034" s="31"/>
      <c r="V4034" s="30"/>
      <c r="W4034" s="30"/>
    </row>
    <row r="4035" spans="1:23" hidden="1" x14ac:dyDescent="0.35">
      <c r="A4035" t="str">
        <f t="shared" ref="A4035:A4098" si="63">B4035&amp;C4035</f>
        <v/>
      </c>
      <c r="B4035" s="28"/>
      <c r="C4035" s="25"/>
      <c r="D4035" s="25"/>
      <c r="E4035" s="25"/>
      <c r="F4035" s="26"/>
      <c r="G4035" s="67"/>
      <c r="H4035" s="26"/>
      <c r="I4035" s="26"/>
      <c r="J4035" s="67"/>
      <c r="K4035" s="67"/>
      <c r="L4035" s="67"/>
      <c r="M4035" s="67"/>
      <c r="N4035" s="67"/>
      <c r="O4035" s="67"/>
      <c r="P4035" s="26"/>
      <c r="Q4035" s="27"/>
      <c r="R4035" s="67"/>
      <c r="S4035" s="25"/>
      <c r="T4035" s="25"/>
      <c r="U4035" s="25"/>
      <c r="V4035" s="24"/>
      <c r="W4035" s="24"/>
    </row>
    <row r="4036" spans="1:23" hidden="1" x14ac:dyDescent="0.35">
      <c r="A4036" t="str">
        <f t="shared" si="63"/>
        <v/>
      </c>
      <c r="B4036" s="28"/>
      <c r="C4036" s="25"/>
      <c r="D4036" s="25"/>
      <c r="E4036" s="25"/>
      <c r="F4036" s="26"/>
      <c r="G4036" s="67"/>
      <c r="H4036" s="26"/>
      <c r="I4036" s="26"/>
      <c r="J4036" s="67"/>
      <c r="K4036" s="67"/>
      <c r="L4036" s="67"/>
      <c r="M4036" s="67"/>
      <c r="N4036" s="67"/>
      <c r="O4036" s="67"/>
      <c r="P4036" s="26"/>
      <c r="Q4036" s="27"/>
      <c r="R4036" s="67"/>
      <c r="S4036" s="25"/>
      <c r="T4036" s="25"/>
      <c r="U4036" s="25"/>
      <c r="V4036" s="24"/>
      <c r="W4036" s="24"/>
    </row>
    <row r="4037" spans="1:23" hidden="1" x14ac:dyDescent="0.35">
      <c r="A4037" t="str">
        <f t="shared" si="63"/>
        <v/>
      </c>
      <c r="B4037" s="28"/>
      <c r="C4037" s="25"/>
      <c r="D4037" s="25"/>
      <c r="E4037" s="25"/>
      <c r="F4037" s="26"/>
      <c r="G4037" s="67"/>
      <c r="H4037" s="26"/>
      <c r="I4037" s="26"/>
      <c r="J4037" s="67"/>
      <c r="K4037" s="67"/>
      <c r="L4037" s="67"/>
      <c r="M4037" s="67"/>
      <c r="N4037" s="67"/>
      <c r="O4037" s="67"/>
      <c r="P4037" s="26"/>
      <c r="Q4037" s="27"/>
      <c r="R4037" s="67"/>
      <c r="S4037" s="25"/>
      <c r="T4037" s="25"/>
      <c r="U4037" s="25"/>
      <c r="V4037" s="24"/>
      <c r="W4037" s="24"/>
    </row>
    <row r="4038" spans="1:23" hidden="1" x14ac:dyDescent="0.35">
      <c r="A4038" t="str">
        <f t="shared" si="63"/>
        <v/>
      </c>
      <c r="B4038" s="34"/>
      <c r="C4038" s="31"/>
      <c r="D4038" s="31"/>
      <c r="E4038" s="31"/>
      <c r="F4038" s="32"/>
      <c r="G4038" s="68"/>
      <c r="H4038" s="32"/>
      <c r="I4038" s="32"/>
      <c r="J4038" s="68"/>
      <c r="K4038" s="68"/>
      <c r="L4038" s="68"/>
      <c r="M4038" s="68"/>
      <c r="N4038" s="68"/>
      <c r="O4038" s="68"/>
      <c r="P4038" s="32"/>
      <c r="Q4038" s="33"/>
      <c r="R4038" s="68"/>
      <c r="S4038" s="31"/>
      <c r="T4038" s="31"/>
      <c r="U4038" s="31"/>
      <c r="V4038" s="30"/>
      <c r="W4038" s="30"/>
    </row>
    <row r="4039" spans="1:23" hidden="1" x14ac:dyDescent="0.35">
      <c r="A4039" t="str">
        <f t="shared" si="63"/>
        <v/>
      </c>
      <c r="B4039" s="34"/>
      <c r="C4039" s="31"/>
      <c r="D4039" s="31"/>
      <c r="E4039" s="31"/>
      <c r="F4039" s="32"/>
      <c r="G4039" s="68"/>
      <c r="H4039" s="32"/>
      <c r="I4039" s="32"/>
      <c r="J4039" s="68"/>
      <c r="K4039" s="68"/>
      <c r="L4039" s="68"/>
      <c r="M4039" s="68"/>
      <c r="N4039" s="68"/>
      <c r="O4039" s="68"/>
      <c r="P4039" s="32"/>
      <c r="Q4039" s="33"/>
      <c r="R4039" s="68"/>
      <c r="S4039" s="31"/>
      <c r="T4039" s="31"/>
      <c r="U4039" s="31"/>
      <c r="V4039" s="30"/>
      <c r="W4039" s="30"/>
    </row>
    <row r="4040" spans="1:23" hidden="1" x14ac:dyDescent="0.35">
      <c r="A4040" t="str">
        <f t="shared" si="63"/>
        <v/>
      </c>
      <c r="B4040" s="34"/>
      <c r="C4040" s="31"/>
      <c r="D4040" s="31"/>
      <c r="E4040" s="31"/>
      <c r="F4040" s="32"/>
      <c r="G4040" s="68"/>
      <c r="H4040" s="32"/>
      <c r="I4040" s="32"/>
      <c r="J4040" s="68"/>
      <c r="K4040" s="68"/>
      <c r="L4040" s="68"/>
      <c r="M4040" s="68"/>
      <c r="N4040" s="68"/>
      <c r="O4040" s="68"/>
      <c r="P4040" s="32"/>
      <c r="Q4040" s="33"/>
      <c r="R4040" s="68"/>
      <c r="S4040" s="31"/>
      <c r="T4040" s="31"/>
      <c r="U4040" s="31"/>
      <c r="V4040" s="30"/>
      <c r="W4040" s="30"/>
    </row>
    <row r="4041" spans="1:23" hidden="1" x14ac:dyDescent="0.35">
      <c r="A4041" t="str">
        <f t="shared" si="63"/>
        <v/>
      </c>
      <c r="B4041" s="34"/>
      <c r="C4041" s="31"/>
      <c r="D4041" s="31"/>
      <c r="E4041" s="31"/>
      <c r="F4041" s="32"/>
      <c r="G4041" s="68"/>
      <c r="H4041" s="32"/>
      <c r="I4041" s="32"/>
      <c r="J4041" s="68"/>
      <c r="K4041" s="68"/>
      <c r="L4041" s="68"/>
      <c r="M4041" s="68"/>
      <c r="N4041" s="68"/>
      <c r="O4041" s="68"/>
      <c r="P4041" s="32"/>
      <c r="Q4041" s="33"/>
      <c r="R4041" s="68"/>
      <c r="S4041" s="31"/>
      <c r="T4041" s="31"/>
      <c r="U4041" s="31"/>
      <c r="V4041" s="30"/>
      <c r="W4041" s="30"/>
    </row>
    <row r="4042" spans="1:23" hidden="1" x14ac:dyDescent="0.35">
      <c r="A4042" t="str">
        <f t="shared" si="63"/>
        <v/>
      </c>
      <c r="B4042" s="34"/>
      <c r="C4042" s="31"/>
      <c r="D4042" s="31"/>
      <c r="E4042" s="31"/>
      <c r="F4042" s="32"/>
      <c r="G4042" s="68"/>
      <c r="H4042" s="32"/>
      <c r="I4042" s="32"/>
      <c r="J4042" s="68"/>
      <c r="K4042" s="68"/>
      <c r="L4042" s="68"/>
      <c r="M4042" s="68"/>
      <c r="N4042" s="68"/>
      <c r="O4042" s="68"/>
      <c r="P4042" s="32"/>
      <c r="Q4042" s="33"/>
      <c r="R4042" s="68"/>
      <c r="S4042" s="31"/>
      <c r="T4042" s="31"/>
      <c r="U4042" s="31"/>
      <c r="V4042" s="30"/>
      <c r="W4042" s="30"/>
    </row>
    <row r="4043" spans="1:23" hidden="1" x14ac:dyDescent="0.35">
      <c r="A4043" t="str">
        <f t="shared" si="63"/>
        <v/>
      </c>
      <c r="B4043" s="28"/>
      <c r="C4043" s="25"/>
      <c r="D4043" s="25"/>
      <c r="E4043" s="25"/>
      <c r="F4043" s="26"/>
      <c r="G4043" s="67"/>
      <c r="H4043" s="26"/>
      <c r="I4043" s="26"/>
      <c r="J4043" s="67"/>
      <c r="K4043" s="67"/>
      <c r="L4043" s="67"/>
      <c r="M4043" s="67"/>
      <c r="N4043" s="67"/>
      <c r="O4043" s="67"/>
      <c r="P4043" s="26"/>
      <c r="Q4043" s="27"/>
      <c r="R4043" s="67"/>
      <c r="S4043" s="25"/>
      <c r="T4043" s="25"/>
      <c r="U4043" s="25"/>
      <c r="V4043" s="24"/>
      <c r="W4043" s="24"/>
    </row>
    <row r="4044" spans="1:23" hidden="1" x14ac:dyDescent="0.35">
      <c r="A4044" t="str">
        <f t="shared" si="63"/>
        <v/>
      </c>
      <c r="B4044" s="34"/>
      <c r="C4044" s="31"/>
      <c r="D4044" s="31"/>
      <c r="E4044" s="31"/>
      <c r="F4044" s="32"/>
      <c r="G4044" s="68"/>
      <c r="H4044" s="32"/>
      <c r="I4044" s="32"/>
      <c r="J4044" s="68"/>
      <c r="K4044" s="68"/>
      <c r="L4044" s="68"/>
      <c r="M4044" s="68"/>
      <c r="N4044" s="68"/>
      <c r="O4044" s="68"/>
      <c r="P4044" s="32"/>
      <c r="Q4044" s="33"/>
      <c r="R4044" s="68"/>
      <c r="S4044" s="31"/>
      <c r="T4044" s="31"/>
      <c r="U4044" s="31"/>
      <c r="V4044" s="30"/>
      <c r="W4044" s="30"/>
    </row>
    <row r="4045" spans="1:23" hidden="1" x14ac:dyDescent="0.35">
      <c r="A4045" t="str">
        <f t="shared" si="63"/>
        <v/>
      </c>
      <c r="B4045" s="28"/>
      <c r="C4045" s="25"/>
      <c r="D4045" s="25"/>
      <c r="E4045" s="25"/>
      <c r="F4045" s="26"/>
      <c r="G4045" s="67"/>
      <c r="H4045" s="26"/>
      <c r="I4045" s="26"/>
      <c r="J4045" s="67"/>
      <c r="K4045" s="67"/>
      <c r="L4045" s="67"/>
      <c r="M4045" s="67"/>
      <c r="N4045" s="67"/>
      <c r="O4045" s="67"/>
      <c r="P4045" s="26"/>
      <c r="Q4045" s="27"/>
      <c r="R4045" s="67"/>
      <c r="S4045" s="25"/>
      <c r="T4045" s="25"/>
      <c r="U4045" s="25"/>
      <c r="V4045" s="24"/>
      <c r="W4045" s="24"/>
    </row>
    <row r="4046" spans="1:23" hidden="1" x14ac:dyDescent="0.35">
      <c r="A4046" t="str">
        <f t="shared" si="63"/>
        <v/>
      </c>
      <c r="B4046" s="34"/>
      <c r="C4046" s="31"/>
      <c r="D4046" s="31"/>
      <c r="E4046" s="31"/>
      <c r="F4046" s="32"/>
      <c r="G4046" s="68"/>
      <c r="H4046" s="32"/>
      <c r="I4046" s="32"/>
      <c r="J4046" s="68"/>
      <c r="K4046" s="68"/>
      <c r="L4046" s="68"/>
      <c r="M4046" s="68"/>
      <c r="N4046" s="68"/>
      <c r="O4046" s="68"/>
      <c r="P4046" s="32"/>
      <c r="Q4046" s="33"/>
      <c r="R4046" s="68"/>
      <c r="S4046" s="31"/>
      <c r="T4046" s="31"/>
      <c r="U4046" s="31"/>
      <c r="V4046" s="30"/>
      <c r="W4046" s="30"/>
    </row>
    <row r="4047" spans="1:23" hidden="1" x14ac:dyDescent="0.35">
      <c r="A4047" t="str">
        <f t="shared" si="63"/>
        <v/>
      </c>
      <c r="B4047" s="28"/>
      <c r="C4047" s="25"/>
      <c r="D4047" s="25"/>
      <c r="E4047" s="25"/>
      <c r="F4047" s="26"/>
      <c r="G4047" s="67"/>
      <c r="H4047" s="26"/>
      <c r="I4047" s="26"/>
      <c r="J4047" s="67"/>
      <c r="K4047" s="67"/>
      <c r="L4047" s="67"/>
      <c r="M4047" s="67"/>
      <c r="N4047" s="67"/>
      <c r="O4047" s="67"/>
      <c r="P4047" s="26"/>
      <c r="Q4047" s="27"/>
      <c r="R4047" s="67"/>
      <c r="S4047" s="25"/>
      <c r="T4047" s="25"/>
      <c r="U4047" s="25"/>
      <c r="V4047" s="24"/>
      <c r="W4047" s="24"/>
    </row>
    <row r="4048" spans="1:23" hidden="1" x14ac:dyDescent="0.35">
      <c r="A4048" t="str">
        <f t="shared" si="63"/>
        <v/>
      </c>
      <c r="B4048" s="34"/>
      <c r="C4048" s="31"/>
      <c r="D4048" s="31"/>
      <c r="E4048" s="31"/>
      <c r="F4048" s="32"/>
      <c r="G4048" s="68"/>
      <c r="H4048" s="32"/>
      <c r="I4048" s="32"/>
      <c r="J4048" s="68"/>
      <c r="K4048" s="68"/>
      <c r="L4048" s="68"/>
      <c r="M4048" s="68"/>
      <c r="N4048" s="68"/>
      <c r="O4048" s="68"/>
      <c r="P4048" s="32"/>
      <c r="Q4048" s="33"/>
      <c r="R4048" s="68"/>
      <c r="S4048" s="31"/>
      <c r="T4048" s="31"/>
      <c r="U4048" s="31"/>
      <c r="V4048" s="30"/>
      <c r="W4048" s="30"/>
    </row>
    <row r="4049" spans="1:23" hidden="1" x14ac:dyDescent="0.35">
      <c r="A4049" t="str">
        <f t="shared" si="63"/>
        <v/>
      </c>
      <c r="B4049" s="28"/>
      <c r="C4049" s="25"/>
      <c r="D4049" s="25"/>
      <c r="E4049" s="25"/>
      <c r="F4049" s="26"/>
      <c r="G4049" s="67"/>
      <c r="H4049" s="26"/>
      <c r="I4049" s="26"/>
      <c r="J4049" s="67"/>
      <c r="K4049" s="67"/>
      <c r="L4049" s="67"/>
      <c r="M4049" s="67"/>
      <c r="N4049" s="67"/>
      <c r="O4049" s="67"/>
      <c r="P4049" s="26"/>
      <c r="Q4049" s="27"/>
      <c r="R4049" s="67"/>
      <c r="S4049" s="25"/>
      <c r="T4049" s="25"/>
      <c r="U4049" s="25"/>
      <c r="V4049" s="24"/>
      <c r="W4049" s="24"/>
    </row>
    <row r="4050" spans="1:23" hidden="1" x14ac:dyDescent="0.35">
      <c r="A4050" t="str">
        <f t="shared" si="63"/>
        <v/>
      </c>
      <c r="B4050" s="34"/>
      <c r="C4050" s="31"/>
      <c r="D4050" s="31"/>
      <c r="E4050" s="31"/>
      <c r="F4050" s="32"/>
      <c r="G4050" s="68"/>
      <c r="H4050" s="32"/>
      <c r="I4050" s="32"/>
      <c r="J4050" s="68"/>
      <c r="K4050" s="68"/>
      <c r="L4050" s="68"/>
      <c r="M4050" s="68"/>
      <c r="N4050" s="68"/>
      <c r="O4050" s="68"/>
      <c r="P4050" s="32"/>
      <c r="Q4050" s="33"/>
      <c r="R4050" s="68"/>
      <c r="S4050" s="31"/>
      <c r="T4050" s="31"/>
      <c r="U4050" s="31"/>
      <c r="V4050" s="30"/>
      <c r="W4050" s="30"/>
    </row>
    <row r="4051" spans="1:23" hidden="1" x14ac:dyDescent="0.35">
      <c r="A4051" t="str">
        <f t="shared" si="63"/>
        <v/>
      </c>
      <c r="B4051" s="28"/>
      <c r="C4051" s="25"/>
      <c r="D4051" s="25"/>
      <c r="E4051" s="25"/>
      <c r="F4051" s="26"/>
      <c r="G4051" s="67"/>
      <c r="H4051" s="26"/>
      <c r="I4051" s="26"/>
      <c r="J4051" s="67"/>
      <c r="K4051" s="67"/>
      <c r="L4051" s="67"/>
      <c r="M4051" s="67"/>
      <c r="N4051" s="67"/>
      <c r="O4051" s="67"/>
      <c r="P4051" s="26"/>
      <c r="Q4051" s="27"/>
      <c r="R4051" s="67"/>
      <c r="S4051" s="25"/>
      <c r="T4051" s="25"/>
      <c r="U4051" s="25"/>
      <c r="V4051" s="24"/>
      <c r="W4051" s="24"/>
    </row>
    <row r="4052" spans="1:23" hidden="1" x14ac:dyDescent="0.35">
      <c r="A4052" t="str">
        <f t="shared" si="63"/>
        <v/>
      </c>
      <c r="B4052" s="34"/>
      <c r="C4052" s="31"/>
      <c r="D4052" s="31"/>
      <c r="E4052" s="31"/>
      <c r="F4052" s="32"/>
      <c r="G4052" s="68"/>
      <c r="H4052" s="32"/>
      <c r="I4052" s="32"/>
      <c r="J4052" s="68"/>
      <c r="K4052" s="68"/>
      <c r="L4052" s="68"/>
      <c r="M4052" s="68"/>
      <c r="N4052" s="68"/>
      <c r="O4052" s="68"/>
      <c r="P4052" s="32"/>
      <c r="Q4052" s="33"/>
      <c r="R4052" s="68"/>
      <c r="S4052" s="31"/>
      <c r="T4052" s="31"/>
      <c r="U4052" s="31"/>
      <c r="V4052" s="30"/>
      <c r="W4052" s="30"/>
    </row>
    <row r="4053" spans="1:23" hidden="1" x14ac:dyDescent="0.35">
      <c r="A4053" t="str">
        <f t="shared" si="63"/>
        <v/>
      </c>
      <c r="B4053" s="28"/>
      <c r="C4053" s="25"/>
      <c r="D4053" s="25"/>
      <c r="E4053" s="25"/>
      <c r="F4053" s="26"/>
      <c r="G4053" s="67"/>
      <c r="H4053" s="26"/>
      <c r="I4053" s="26"/>
      <c r="J4053" s="67"/>
      <c r="K4053" s="67"/>
      <c r="L4053" s="67"/>
      <c r="M4053" s="67"/>
      <c r="N4053" s="67"/>
      <c r="O4053" s="67"/>
      <c r="P4053" s="26"/>
      <c r="Q4053" s="27"/>
      <c r="R4053" s="67"/>
      <c r="S4053" s="25"/>
      <c r="T4053" s="25"/>
      <c r="U4053" s="25"/>
      <c r="V4053" s="24"/>
      <c r="W4053" s="24"/>
    </row>
    <row r="4054" spans="1:23" hidden="1" x14ac:dyDescent="0.35">
      <c r="A4054" t="str">
        <f t="shared" si="63"/>
        <v/>
      </c>
      <c r="B4054" s="28"/>
      <c r="C4054" s="25"/>
      <c r="D4054" s="25"/>
      <c r="E4054" s="25"/>
      <c r="F4054" s="26"/>
      <c r="G4054" s="67"/>
      <c r="H4054" s="26"/>
      <c r="I4054" s="26"/>
      <c r="J4054" s="67"/>
      <c r="K4054" s="67"/>
      <c r="L4054" s="67"/>
      <c r="M4054" s="67"/>
      <c r="N4054" s="67"/>
      <c r="O4054" s="67"/>
      <c r="P4054" s="26"/>
      <c r="Q4054" s="27"/>
      <c r="R4054" s="67"/>
      <c r="S4054" s="25"/>
      <c r="T4054" s="25"/>
      <c r="U4054" s="25"/>
      <c r="V4054" s="24"/>
      <c r="W4054" s="24"/>
    </row>
    <row r="4055" spans="1:23" hidden="1" x14ac:dyDescent="0.35">
      <c r="A4055" t="str">
        <f t="shared" si="63"/>
        <v/>
      </c>
      <c r="B4055" s="28"/>
      <c r="C4055" s="25"/>
      <c r="D4055" s="25"/>
      <c r="E4055" s="25"/>
      <c r="F4055" s="26"/>
      <c r="G4055" s="67"/>
      <c r="H4055" s="26"/>
      <c r="I4055" s="26"/>
      <c r="J4055" s="67"/>
      <c r="K4055" s="67"/>
      <c r="L4055" s="67"/>
      <c r="M4055" s="67"/>
      <c r="N4055" s="67"/>
      <c r="O4055" s="67"/>
      <c r="P4055" s="26"/>
      <c r="Q4055" s="27"/>
      <c r="R4055" s="67"/>
      <c r="S4055" s="25"/>
      <c r="T4055" s="25"/>
      <c r="U4055" s="25"/>
      <c r="V4055" s="24"/>
      <c r="W4055" s="24"/>
    </row>
    <row r="4056" spans="1:23" hidden="1" x14ac:dyDescent="0.35">
      <c r="A4056" t="str">
        <f t="shared" si="63"/>
        <v/>
      </c>
      <c r="B4056" s="28"/>
      <c r="C4056" s="25"/>
      <c r="D4056" s="25"/>
      <c r="E4056" s="25"/>
      <c r="F4056" s="26"/>
      <c r="G4056" s="67"/>
      <c r="H4056" s="26"/>
      <c r="I4056" s="26"/>
      <c r="J4056" s="67"/>
      <c r="K4056" s="67"/>
      <c r="L4056" s="67"/>
      <c r="M4056" s="67"/>
      <c r="N4056" s="67"/>
      <c r="O4056" s="67"/>
      <c r="P4056" s="26"/>
      <c r="Q4056" s="27"/>
      <c r="R4056" s="67"/>
      <c r="S4056" s="25"/>
      <c r="T4056" s="25"/>
      <c r="U4056" s="25"/>
      <c r="V4056" s="24"/>
      <c r="W4056" s="24"/>
    </row>
    <row r="4057" spans="1:23" hidden="1" x14ac:dyDescent="0.35">
      <c r="A4057" t="str">
        <f t="shared" si="63"/>
        <v/>
      </c>
      <c r="B4057" s="28"/>
      <c r="C4057" s="25"/>
      <c r="D4057" s="25"/>
      <c r="E4057" s="25"/>
      <c r="F4057" s="26"/>
      <c r="G4057" s="67"/>
      <c r="H4057" s="26"/>
      <c r="I4057" s="26"/>
      <c r="J4057" s="67"/>
      <c r="K4057" s="67"/>
      <c r="L4057" s="67"/>
      <c r="M4057" s="67"/>
      <c r="N4057" s="67"/>
      <c r="O4057" s="67"/>
      <c r="P4057" s="26"/>
      <c r="Q4057" s="27"/>
      <c r="R4057" s="67"/>
      <c r="S4057" s="25"/>
      <c r="T4057" s="25"/>
      <c r="U4057" s="25"/>
      <c r="V4057" s="24"/>
      <c r="W4057" s="24"/>
    </row>
    <row r="4058" spans="1:23" hidden="1" x14ac:dyDescent="0.35">
      <c r="A4058" t="str">
        <f t="shared" si="63"/>
        <v/>
      </c>
      <c r="B4058" s="34"/>
      <c r="C4058" s="31"/>
      <c r="D4058" s="31"/>
      <c r="E4058" s="31"/>
      <c r="F4058" s="32"/>
      <c r="G4058" s="68"/>
      <c r="H4058" s="32"/>
      <c r="I4058" s="32"/>
      <c r="J4058" s="68"/>
      <c r="K4058" s="68"/>
      <c r="L4058" s="68"/>
      <c r="M4058" s="68"/>
      <c r="N4058" s="68"/>
      <c r="O4058" s="68"/>
      <c r="P4058" s="32"/>
      <c r="Q4058" s="33"/>
      <c r="R4058" s="68"/>
      <c r="S4058" s="31"/>
      <c r="T4058" s="31"/>
      <c r="U4058" s="31"/>
      <c r="V4058" s="30"/>
      <c r="W4058" s="30"/>
    </row>
    <row r="4059" spans="1:23" hidden="1" x14ac:dyDescent="0.35">
      <c r="A4059" t="str">
        <f t="shared" si="63"/>
        <v/>
      </c>
      <c r="B4059" s="28"/>
      <c r="C4059" s="25"/>
      <c r="D4059" s="25"/>
      <c r="E4059" s="25"/>
      <c r="F4059" s="26"/>
      <c r="G4059" s="67"/>
      <c r="H4059" s="26"/>
      <c r="I4059" s="26"/>
      <c r="J4059" s="67"/>
      <c r="K4059" s="67"/>
      <c r="L4059" s="67"/>
      <c r="M4059" s="67"/>
      <c r="N4059" s="67"/>
      <c r="O4059" s="67"/>
      <c r="P4059" s="26"/>
      <c r="Q4059" s="27"/>
      <c r="R4059" s="67"/>
      <c r="S4059" s="25"/>
      <c r="T4059" s="25"/>
      <c r="U4059" s="25"/>
      <c r="V4059" s="24"/>
      <c r="W4059" s="24"/>
    </row>
    <row r="4060" spans="1:23" hidden="1" x14ac:dyDescent="0.35">
      <c r="A4060" t="str">
        <f t="shared" si="63"/>
        <v/>
      </c>
      <c r="B4060" s="28"/>
      <c r="C4060" s="25"/>
      <c r="D4060" s="25"/>
      <c r="E4060" s="25"/>
      <c r="F4060" s="26"/>
      <c r="G4060" s="67"/>
      <c r="H4060" s="26"/>
      <c r="I4060" s="26"/>
      <c r="J4060" s="67"/>
      <c r="K4060" s="67"/>
      <c r="L4060" s="67"/>
      <c r="M4060" s="67"/>
      <c r="N4060" s="67"/>
      <c r="O4060" s="67"/>
      <c r="P4060" s="26"/>
      <c r="Q4060" s="27"/>
      <c r="R4060" s="67"/>
      <c r="S4060" s="25"/>
      <c r="T4060" s="25"/>
      <c r="U4060" s="25"/>
      <c r="V4060" s="24"/>
      <c r="W4060" s="24"/>
    </row>
    <row r="4061" spans="1:23" hidden="1" x14ac:dyDescent="0.35">
      <c r="A4061" t="str">
        <f t="shared" si="63"/>
        <v/>
      </c>
      <c r="B4061" s="28"/>
      <c r="C4061" s="25"/>
      <c r="D4061" s="25"/>
      <c r="E4061" s="25"/>
      <c r="F4061" s="26"/>
      <c r="G4061" s="67"/>
      <c r="H4061" s="26"/>
      <c r="I4061" s="26"/>
      <c r="J4061" s="67"/>
      <c r="K4061" s="67"/>
      <c r="L4061" s="67"/>
      <c r="M4061" s="67"/>
      <c r="N4061" s="67"/>
      <c r="O4061" s="67"/>
      <c r="P4061" s="26"/>
      <c r="Q4061" s="27"/>
      <c r="R4061" s="67"/>
      <c r="S4061" s="25"/>
      <c r="T4061" s="25"/>
      <c r="U4061" s="25"/>
      <c r="V4061" s="24"/>
      <c r="W4061" s="24"/>
    </row>
    <row r="4062" spans="1:23" hidden="1" x14ac:dyDescent="0.35">
      <c r="A4062" t="str">
        <f t="shared" si="63"/>
        <v/>
      </c>
      <c r="B4062" s="34"/>
      <c r="C4062" s="31"/>
      <c r="D4062" s="31"/>
      <c r="E4062" s="31"/>
      <c r="F4062" s="32"/>
      <c r="G4062" s="68"/>
      <c r="H4062" s="32"/>
      <c r="I4062" s="32"/>
      <c r="J4062" s="68"/>
      <c r="K4062" s="68"/>
      <c r="L4062" s="68"/>
      <c r="M4062" s="68"/>
      <c r="N4062" s="68"/>
      <c r="O4062" s="68"/>
      <c r="P4062" s="32"/>
      <c r="Q4062" s="33"/>
      <c r="R4062" s="68"/>
      <c r="S4062" s="31"/>
      <c r="T4062" s="31"/>
      <c r="U4062" s="31"/>
      <c r="V4062" s="30"/>
      <c r="W4062" s="30"/>
    </row>
    <row r="4063" spans="1:23" hidden="1" x14ac:dyDescent="0.35">
      <c r="A4063" t="str">
        <f t="shared" si="63"/>
        <v/>
      </c>
      <c r="B4063" s="34"/>
      <c r="C4063" s="31"/>
      <c r="D4063" s="31"/>
      <c r="E4063" s="31"/>
      <c r="F4063" s="32"/>
      <c r="G4063" s="68"/>
      <c r="H4063" s="32"/>
      <c r="I4063" s="32"/>
      <c r="J4063" s="68"/>
      <c r="K4063" s="68"/>
      <c r="L4063" s="68"/>
      <c r="M4063" s="68"/>
      <c r="N4063" s="68"/>
      <c r="O4063" s="68"/>
      <c r="P4063" s="32"/>
      <c r="Q4063" s="33"/>
      <c r="R4063" s="68"/>
      <c r="S4063" s="31"/>
      <c r="T4063" s="31"/>
      <c r="U4063" s="31"/>
      <c r="V4063" s="30"/>
      <c r="W4063" s="30"/>
    </row>
    <row r="4064" spans="1:23" hidden="1" x14ac:dyDescent="0.35">
      <c r="A4064" t="str">
        <f t="shared" si="63"/>
        <v/>
      </c>
      <c r="B4064" s="28"/>
      <c r="C4064" s="25"/>
      <c r="D4064" s="25"/>
      <c r="E4064" s="25"/>
      <c r="F4064" s="26"/>
      <c r="G4064" s="67"/>
      <c r="H4064" s="26"/>
      <c r="I4064" s="26"/>
      <c r="J4064" s="67"/>
      <c r="K4064" s="67"/>
      <c r="L4064" s="67"/>
      <c r="M4064" s="67"/>
      <c r="N4064" s="67"/>
      <c r="O4064" s="67"/>
      <c r="P4064" s="26"/>
      <c r="Q4064" s="27"/>
      <c r="R4064" s="67"/>
      <c r="S4064" s="25"/>
      <c r="T4064" s="25"/>
      <c r="U4064" s="25"/>
      <c r="V4064" s="24"/>
      <c r="W4064" s="24"/>
    </row>
    <row r="4065" spans="1:23" hidden="1" x14ac:dyDescent="0.35">
      <c r="A4065" t="str">
        <f t="shared" si="63"/>
        <v/>
      </c>
      <c r="B4065" s="28"/>
      <c r="C4065" s="25"/>
      <c r="D4065" s="25"/>
      <c r="E4065" s="25"/>
      <c r="F4065" s="26"/>
      <c r="G4065" s="67"/>
      <c r="H4065" s="26"/>
      <c r="I4065" s="26"/>
      <c r="J4065" s="67"/>
      <c r="K4065" s="67"/>
      <c r="L4065" s="67"/>
      <c r="M4065" s="67"/>
      <c r="N4065" s="67"/>
      <c r="O4065" s="67"/>
      <c r="P4065" s="26"/>
      <c r="Q4065" s="27"/>
      <c r="R4065" s="67"/>
      <c r="S4065" s="25"/>
      <c r="T4065" s="25"/>
      <c r="U4065" s="25"/>
      <c r="V4065" s="24"/>
      <c r="W4065" s="24"/>
    </row>
    <row r="4066" spans="1:23" hidden="1" x14ac:dyDescent="0.35">
      <c r="A4066" t="str">
        <f t="shared" si="63"/>
        <v/>
      </c>
      <c r="B4066" s="34"/>
      <c r="C4066" s="31"/>
      <c r="D4066" s="31"/>
      <c r="E4066" s="31"/>
      <c r="F4066" s="32"/>
      <c r="G4066" s="68"/>
      <c r="H4066" s="32"/>
      <c r="I4066" s="32"/>
      <c r="J4066" s="68"/>
      <c r="K4066" s="68"/>
      <c r="L4066" s="68"/>
      <c r="M4066" s="68"/>
      <c r="N4066" s="68"/>
      <c r="O4066" s="68"/>
      <c r="P4066" s="32"/>
      <c r="Q4066" s="33"/>
      <c r="R4066" s="68"/>
      <c r="S4066" s="31"/>
      <c r="T4066" s="31"/>
      <c r="U4066" s="31"/>
      <c r="V4066" s="30"/>
      <c r="W4066" s="30"/>
    </row>
    <row r="4067" spans="1:23" hidden="1" x14ac:dyDescent="0.35">
      <c r="A4067" t="str">
        <f t="shared" si="63"/>
        <v/>
      </c>
      <c r="B4067" s="28"/>
      <c r="C4067" s="25"/>
      <c r="D4067" s="25"/>
      <c r="E4067" s="25"/>
      <c r="F4067" s="26"/>
      <c r="G4067" s="67"/>
      <c r="H4067" s="26"/>
      <c r="I4067" s="26"/>
      <c r="J4067" s="67"/>
      <c r="K4067" s="67"/>
      <c r="L4067" s="67"/>
      <c r="M4067" s="67"/>
      <c r="N4067" s="67"/>
      <c r="O4067" s="67"/>
      <c r="P4067" s="26"/>
      <c r="Q4067" s="27"/>
      <c r="R4067" s="67"/>
      <c r="S4067" s="25"/>
      <c r="T4067" s="25"/>
      <c r="U4067" s="25"/>
      <c r="V4067" s="24"/>
      <c r="W4067" s="24"/>
    </row>
    <row r="4068" spans="1:23" hidden="1" x14ac:dyDescent="0.35">
      <c r="A4068" t="str">
        <f t="shared" si="63"/>
        <v/>
      </c>
      <c r="B4068" s="34"/>
      <c r="C4068" s="31"/>
      <c r="D4068" s="31"/>
      <c r="E4068" s="31"/>
      <c r="F4068" s="32"/>
      <c r="G4068" s="68"/>
      <c r="H4068" s="32"/>
      <c r="I4068" s="32"/>
      <c r="J4068" s="68"/>
      <c r="K4068" s="68"/>
      <c r="L4068" s="68"/>
      <c r="M4068" s="68"/>
      <c r="N4068" s="68"/>
      <c r="O4068" s="68"/>
      <c r="P4068" s="32"/>
      <c r="Q4068" s="33"/>
      <c r="R4068" s="68"/>
      <c r="S4068" s="31"/>
      <c r="T4068" s="31"/>
      <c r="U4068" s="31"/>
      <c r="V4068" s="30"/>
      <c r="W4068" s="30"/>
    </row>
    <row r="4069" spans="1:23" hidden="1" x14ac:dyDescent="0.35">
      <c r="A4069" t="str">
        <f t="shared" si="63"/>
        <v/>
      </c>
      <c r="B4069" s="34"/>
      <c r="C4069" s="31"/>
      <c r="D4069" s="31"/>
      <c r="E4069" s="31"/>
      <c r="F4069" s="32"/>
      <c r="G4069" s="68"/>
      <c r="H4069" s="32"/>
      <c r="I4069" s="32"/>
      <c r="J4069" s="68"/>
      <c r="K4069" s="68"/>
      <c r="L4069" s="68"/>
      <c r="M4069" s="68"/>
      <c r="N4069" s="68"/>
      <c r="O4069" s="68"/>
      <c r="P4069" s="32"/>
      <c r="Q4069" s="33"/>
      <c r="R4069" s="68"/>
      <c r="S4069" s="31"/>
      <c r="T4069" s="31"/>
      <c r="U4069" s="31"/>
      <c r="V4069" s="30"/>
      <c r="W4069" s="30"/>
    </row>
    <row r="4070" spans="1:23" hidden="1" x14ac:dyDescent="0.35">
      <c r="A4070" t="str">
        <f t="shared" si="63"/>
        <v/>
      </c>
      <c r="B4070" s="34"/>
      <c r="C4070" s="31"/>
      <c r="D4070" s="31"/>
      <c r="E4070" s="31"/>
      <c r="F4070" s="32"/>
      <c r="G4070" s="68"/>
      <c r="H4070" s="32"/>
      <c r="I4070" s="32"/>
      <c r="J4070" s="68"/>
      <c r="K4070" s="68"/>
      <c r="L4070" s="68"/>
      <c r="M4070" s="68"/>
      <c r="N4070" s="68"/>
      <c r="O4070" s="68"/>
      <c r="P4070" s="32"/>
      <c r="Q4070" s="33"/>
      <c r="R4070" s="68"/>
      <c r="S4070" s="31"/>
      <c r="T4070" s="31"/>
      <c r="U4070" s="31"/>
      <c r="V4070" s="30"/>
      <c r="W4070" s="30"/>
    </row>
    <row r="4071" spans="1:23" hidden="1" x14ac:dyDescent="0.35">
      <c r="A4071" t="str">
        <f t="shared" si="63"/>
        <v/>
      </c>
      <c r="B4071" s="28"/>
      <c r="C4071" s="25"/>
      <c r="D4071" s="25"/>
      <c r="E4071" s="25"/>
      <c r="F4071" s="26"/>
      <c r="G4071" s="67"/>
      <c r="H4071" s="26"/>
      <c r="I4071" s="26"/>
      <c r="J4071" s="67"/>
      <c r="K4071" s="67"/>
      <c r="L4071" s="67"/>
      <c r="M4071" s="67"/>
      <c r="N4071" s="67"/>
      <c r="O4071" s="67"/>
      <c r="P4071" s="26"/>
      <c r="Q4071" s="27"/>
      <c r="R4071" s="67"/>
      <c r="S4071" s="25"/>
      <c r="T4071" s="25"/>
      <c r="U4071" s="25"/>
      <c r="V4071" s="24"/>
      <c r="W4071" s="24"/>
    </row>
    <row r="4072" spans="1:23" hidden="1" x14ac:dyDescent="0.35">
      <c r="A4072" t="str">
        <f t="shared" si="63"/>
        <v/>
      </c>
      <c r="B4072" s="28"/>
      <c r="C4072" s="25"/>
      <c r="D4072" s="25"/>
      <c r="E4072" s="25"/>
      <c r="F4072" s="26"/>
      <c r="G4072" s="67"/>
      <c r="H4072" s="26"/>
      <c r="I4072" s="26"/>
      <c r="J4072" s="67"/>
      <c r="K4072" s="67"/>
      <c r="L4072" s="67"/>
      <c r="M4072" s="67"/>
      <c r="N4072" s="67"/>
      <c r="O4072" s="67"/>
      <c r="P4072" s="26"/>
      <c r="Q4072" s="27"/>
      <c r="R4072" s="67"/>
      <c r="S4072" s="25"/>
      <c r="T4072" s="25"/>
      <c r="U4072" s="25"/>
      <c r="V4072" s="24"/>
      <c r="W4072" s="24"/>
    </row>
    <row r="4073" spans="1:23" hidden="1" x14ac:dyDescent="0.35">
      <c r="A4073" t="str">
        <f t="shared" si="63"/>
        <v/>
      </c>
      <c r="B4073" s="34"/>
      <c r="C4073" s="31"/>
      <c r="D4073" s="31"/>
      <c r="E4073" s="31"/>
      <c r="F4073" s="32"/>
      <c r="G4073" s="68"/>
      <c r="H4073" s="32"/>
      <c r="I4073" s="32"/>
      <c r="J4073" s="68"/>
      <c r="K4073" s="68"/>
      <c r="L4073" s="68"/>
      <c r="M4073" s="68"/>
      <c r="N4073" s="68"/>
      <c r="O4073" s="68"/>
      <c r="P4073" s="32"/>
      <c r="Q4073" s="33"/>
      <c r="R4073" s="68"/>
      <c r="S4073" s="31"/>
      <c r="T4073" s="31"/>
      <c r="U4073" s="31"/>
      <c r="V4073" s="30"/>
      <c r="W4073" s="30"/>
    </row>
    <row r="4074" spans="1:23" hidden="1" x14ac:dyDescent="0.35">
      <c r="A4074" t="str">
        <f t="shared" si="63"/>
        <v/>
      </c>
      <c r="B4074" s="34"/>
      <c r="C4074" s="31"/>
      <c r="D4074" s="31"/>
      <c r="E4074" s="31"/>
      <c r="F4074" s="32"/>
      <c r="G4074" s="68"/>
      <c r="H4074" s="32"/>
      <c r="I4074" s="32"/>
      <c r="J4074" s="68"/>
      <c r="K4074" s="68"/>
      <c r="L4074" s="68"/>
      <c r="M4074" s="68"/>
      <c r="N4074" s="68"/>
      <c r="O4074" s="68"/>
      <c r="P4074" s="32"/>
      <c r="Q4074" s="33"/>
      <c r="R4074" s="68"/>
      <c r="S4074" s="31"/>
      <c r="T4074" s="31"/>
      <c r="U4074" s="31"/>
      <c r="V4074" s="30"/>
      <c r="W4074" s="30"/>
    </row>
    <row r="4075" spans="1:23" hidden="1" x14ac:dyDescent="0.35">
      <c r="A4075" t="str">
        <f t="shared" si="63"/>
        <v/>
      </c>
      <c r="B4075" s="28"/>
      <c r="C4075" s="25"/>
      <c r="D4075" s="25"/>
      <c r="E4075" s="25"/>
      <c r="F4075" s="26"/>
      <c r="G4075" s="67"/>
      <c r="H4075" s="26"/>
      <c r="I4075" s="26"/>
      <c r="J4075" s="67"/>
      <c r="K4075" s="67"/>
      <c r="L4075" s="67"/>
      <c r="M4075" s="67"/>
      <c r="N4075" s="67"/>
      <c r="O4075" s="67"/>
      <c r="P4075" s="26"/>
      <c r="Q4075" s="27"/>
      <c r="R4075" s="67"/>
      <c r="S4075" s="25"/>
      <c r="T4075" s="25"/>
      <c r="U4075" s="25"/>
      <c r="V4075" s="24"/>
      <c r="W4075" s="24"/>
    </row>
    <row r="4076" spans="1:23" hidden="1" x14ac:dyDescent="0.35">
      <c r="A4076" t="str">
        <f t="shared" si="63"/>
        <v/>
      </c>
      <c r="B4076" s="28"/>
      <c r="C4076" s="25"/>
      <c r="D4076" s="25"/>
      <c r="E4076" s="25"/>
      <c r="F4076" s="26"/>
      <c r="G4076" s="67"/>
      <c r="H4076" s="26"/>
      <c r="I4076" s="26"/>
      <c r="J4076" s="67"/>
      <c r="K4076" s="67"/>
      <c r="L4076" s="67"/>
      <c r="M4076" s="67"/>
      <c r="N4076" s="67"/>
      <c r="O4076" s="67"/>
      <c r="P4076" s="26"/>
      <c r="Q4076" s="27"/>
      <c r="R4076" s="67"/>
      <c r="S4076" s="25"/>
      <c r="T4076" s="25"/>
      <c r="U4076" s="25"/>
      <c r="V4076" s="24"/>
      <c r="W4076" s="24"/>
    </row>
    <row r="4077" spans="1:23" hidden="1" x14ac:dyDescent="0.35">
      <c r="A4077" t="str">
        <f t="shared" si="63"/>
        <v/>
      </c>
      <c r="B4077" s="34"/>
      <c r="C4077" s="31"/>
      <c r="D4077" s="31"/>
      <c r="E4077" s="31"/>
      <c r="F4077" s="32"/>
      <c r="G4077" s="68"/>
      <c r="H4077" s="32"/>
      <c r="I4077" s="32"/>
      <c r="J4077" s="68"/>
      <c r="K4077" s="68"/>
      <c r="L4077" s="68"/>
      <c r="M4077" s="68"/>
      <c r="N4077" s="68"/>
      <c r="O4077" s="68"/>
      <c r="P4077" s="32"/>
      <c r="Q4077" s="33"/>
      <c r="R4077" s="68"/>
      <c r="S4077" s="31"/>
      <c r="T4077" s="31"/>
      <c r="U4077" s="31"/>
      <c r="V4077" s="30"/>
      <c r="W4077" s="30"/>
    </row>
    <row r="4078" spans="1:23" hidden="1" x14ac:dyDescent="0.35">
      <c r="A4078" t="str">
        <f t="shared" si="63"/>
        <v/>
      </c>
      <c r="B4078" s="34"/>
      <c r="C4078" s="31"/>
      <c r="D4078" s="31"/>
      <c r="E4078" s="31"/>
      <c r="F4078" s="32"/>
      <c r="G4078" s="68"/>
      <c r="H4078" s="32"/>
      <c r="I4078" s="32"/>
      <c r="J4078" s="68"/>
      <c r="K4078" s="68"/>
      <c r="L4078" s="68"/>
      <c r="M4078" s="68"/>
      <c r="N4078" s="68"/>
      <c r="O4078" s="68"/>
      <c r="P4078" s="32"/>
      <c r="Q4078" s="33"/>
      <c r="R4078" s="68"/>
      <c r="S4078" s="31"/>
      <c r="T4078" s="31"/>
      <c r="U4078" s="31"/>
      <c r="V4078" s="30"/>
      <c r="W4078" s="30"/>
    </row>
    <row r="4079" spans="1:23" hidden="1" x14ac:dyDescent="0.35">
      <c r="A4079" t="str">
        <f t="shared" si="63"/>
        <v/>
      </c>
      <c r="B4079" s="34"/>
      <c r="C4079" s="31"/>
      <c r="D4079" s="31"/>
      <c r="E4079" s="31"/>
      <c r="F4079" s="32"/>
      <c r="G4079" s="68"/>
      <c r="H4079" s="32"/>
      <c r="I4079" s="32"/>
      <c r="J4079" s="68"/>
      <c r="K4079" s="68"/>
      <c r="L4079" s="68"/>
      <c r="M4079" s="68"/>
      <c r="N4079" s="68"/>
      <c r="O4079" s="68"/>
      <c r="P4079" s="32"/>
      <c r="Q4079" s="33"/>
      <c r="R4079" s="68"/>
      <c r="S4079" s="31"/>
      <c r="T4079" s="31"/>
      <c r="U4079" s="31"/>
      <c r="V4079" s="30"/>
      <c r="W4079" s="30"/>
    </row>
    <row r="4080" spans="1:23" hidden="1" x14ac:dyDescent="0.35">
      <c r="A4080" t="str">
        <f t="shared" si="63"/>
        <v/>
      </c>
      <c r="B4080" s="28"/>
      <c r="C4080" s="25"/>
      <c r="D4080" s="25"/>
      <c r="E4080" s="25"/>
      <c r="F4080" s="26"/>
      <c r="G4080" s="67"/>
      <c r="H4080" s="26"/>
      <c r="I4080" s="26"/>
      <c r="J4080" s="67"/>
      <c r="K4080" s="67"/>
      <c r="L4080" s="67"/>
      <c r="M4080" s="67"/>
      <c r="N4080" s="67"/>
      <c r="O4080" s="67"/>
      <c r="P4080" s="26"/>
      <c r="Q4080" s="27"/>
      <c r="R4080" s="67"/>
      <c r="S4080" s="25"/>
      <c r="T4080" s="25"/>
      <c r="U4080" s="25"/>
      <c r="V4080" s="24"/>
      <c r="W4080" s="24"/>
    </row>
    <row r="4081" spans="1:23" hidden="1" x14ac:dyDescent="0.35">
      <c r="A4081" t="str">
        <f t="shared" si="63"/>
        <v/>
      </c>
      <c r="B4081" s="34"/>
      <c r="C4081" s="31"/>
      <c r="D4081" s="31"/>
      <c r="E4081" s="31"/>
      <c r="F4081" s="32"/>
      <c r="G4081" s="68"/>
      <c r="H4081" s="32"/>
      <c r="I4081" s="32"/>
      <c r="J4081" s="68"/>
      <c r="K4081" s="68"/>
      <c r="L4081" s="68"/>
      <c r="M4081" s="68"/>
      <c r="N4081" s="68"/>
      <c r="O4081" s="68"/>
      <c r="P4081" s="32"/>
      <c r="Q4081" s="33"/>
      <c r="R4081" s="68"/>
      <c r="S4081" s="31"/>
      <c r="T4081" s="31"/>
      <c r="U4081" s="31"/>
      <c r="V4081" s="30"/>
      <c r="W4081" s="30"/>
    </row>
    <row r="4082" spans="1:23" hidden="1" x14ac:dyDescent="0.35">
      <c r="A4082" t="str">
        <f t="shared" si="63"/>
        <v/>
      </c>
      <c r="B4082" s="34"/>
      <c r="C4082" s="31"/>
      <c r="D4082" s="31"/>
      <c r="E4082" s="31"/>
      <c r="F4082" s="32"/>
      <c r="G4082" s="68"/>
      <c r="H4082" s="32"/>
      <c r="I4082" s="32"/>
      <c r="J4082" s="68"/>
      <c r="K4082" s="68"/>
      <c r="L4082" s="68"/>
      <c r="M4082" s="68"/>
      <c r="N4082" s="68"/>
      <c r="O4082" s="68"/>
      <c r="P4082" s="32"/>
      <c r="Q4082" s="33"/>
      <c r="R4082" s="68"/>
      <c r="S4082" s="31"/>
      <c r="T4082" s="31"/>
      <c r="U4082" s="31"/>
      <c r="V4082" s="30"/>
      <c r="W4082" s="30"/>
    </row>
    <row r="4083" spans="1:23" hidden="1" x14ac:dyDescent="0.35">
      <c r="A4083" t="str">
        <f t="shared" si="63"/>
        <v/>
      </c>
      <c r="B4083" s="28"/>
      <c r="C4083" s="25"/>
      <c r="D4083" s="25"/>
      <c r="E4083" s="25"/>
      <c r="F4083" s="26"/>
      <c r="G4083" s="67"/>
      <c r="H4083" s="26"/>
      <c r="I4083" s="26"/>
      <c r="J4083" s="67"/>
      <c r="K4083" s="67"/>
      <c r="L4083" s="67"/>
      <c r="M4083" s="67"/>
      <c r="N4083" s="67"/>
      <c r="O4083" s="67"/>
      <c r="P4083" s="26"/>
      <c r="Q4083" s="27"/>
      <c r="R4083" s="67"/>
      <c r="S4083" s="25"/>
      <c r="T4083" s="25"/>
      <c r="U4083" s="25"/>
      <c r="V4083" s="24"/>
      <c r="W4083" s="24"/>
    </row>
    <row r="4084" spans="1:23" hidden="1" x14ac:dyDescent="0.35">
      <c r="A4084" t="str">
        <f t="shared" si="63"/>
        <v/>
      </c>
      <c r="B4084" s="28"/>
      <c r="C4084" s="25"/>
      <c r="D4084" s="25"/>
      <c r="E4084" s="25"/>
      <c r="F4084" s="26"/>
      <c r="G4084" s="67"/>
      <c r="H4084" s="26"/>
      <c r="I4084" s="26"/>
      <c r="J4084" s="67"/>
      <c r="K4084" s="67"/>
      <c r="L4084" s="67"/>
      <c r="M4084" s="67"/>
      <c r="N4084" s="67"/>
      <c r="O4084" s="67"/>
      <c r="P4084" s="26"/>
      <c r="Q4084" s="27"/>
      <c r="R4084" s="67"/>
      <c r="S4084" s="25"/>
      <c r="T4084" s="25"/>
      <c r="U4084" s="25"/>
      <c r="V4084" s="24"/>
      <c r="W4084" s="24"/>
    </row>
    <row r="4085" spans="1:23" hidden="1" x14ac:dyDescent="0.35">
      <c r="A4085" t="str">
        <f t="shared" si="63"/>
        <v/>
      </c>
      <c r="B4085" s="34"/>
      <c r="C4085" s="31"/>
      <c r="D4085" s="31"/>
      <c r="E4085" s="31"/>
      <c r="F4085" s="32"/>
      <c r="G4085" s="68"/>
      <c r="H4085" s="32"/>
      <c r="I4085" s="32"/>
      <c r="J4085" s="68"/>
      <c r="K4085" s="68"/>
      <c r="L4085" s="68"/>
      <c r="M4085" s="68"/>
      <c r="N4085" s="68"/>
      <c r="O4085" s="68"/>
      <c r="P4085" s="32"/>
      <c r="Q4085" s="33"/>
      <c r="R4085" s="68"/>
      <c r="S4085" s="31"/>
      <c r="T4085" s="31"/>
      <c r="U4085" s="31"/>
      <c r="V4085" s="30"/>
      <c r="W4085" s="30"/>
    </row>
    <row r="4086" spans="1:23" hidden="1" x14ac:dyDescent="0.35">
      <c r="A4086" t="str">
        <f t="shared" si="63"/>
        <v/>
      </c>
      <c r="B4086" s="34"/>
      <c r="C4086" s="31"/>
      <c r="D4086" s="31"/>
      <c r="E4086" s="31"/>
      <c r="F4086" s="32"/>
      <c r="G4086" s="68"/>
      <c r="H4086" s="32"/>
      <c r="I4086" s="32"/>
      <c r="J4086" s="68"/>
      <c r="K4086" s="68"/>
      <c r="L4086" s="68"/>
      <c r="M4086" s="68"/>
      <c r="N4086" s="68"/>
      <c r="O4086" s="68"/>
      <c r="P4086" s="32"/>
      <c r="Q4086" s="33"/>
      <c r="R4086" s="68"/>
      <c r="S4086" s="31"/>
      <c r="T4086" s="31"/>
      <c r="U4086" s="31"/>
      <c r="V4086" s="30"/>
      <c r="W4086" s="30"/>
    </row>
    <row r="4087" spans="1:23" hidden="1" x14ac:dyDescent="0.35">
      <c r="A4087" t="str">
        <f t="shared" si="63"/>
        <v/>
      </c>
      <c r="B4087" s="34"/>
      <c r="C4087" s="31"/>
      <c r="D4087" s="31"/>
      <c r="E4087" s="31"/>
      <c r="F4087" s="32"/>
      <c r="G4087" s="68"/>
      <c r="H4087" s="32"/>
      <c r="I4087" s="32"/>
      <c r="J4087" s="68"/>
      <c r="K4087" s="68"/>
      <c r="L4087" s="68"/>
      <c r="M4087" s="68"/>
      <c r="N4087" s="68"/>
      <c r="O4087" s="68"/>
      <c r="P4087" s="32"/>
      <c r="Q4087" s="33"/>
      <c r="R4087" s="68"/>
      <c r="S4087" s="31"/>
      <c r="T4087" s="31"/>
      <c r="U4087" s="31"/>
      <c r="V4087" s="30"/>
      <c r="W4087" s="30"/>
    </row>
    <row r="4088" spans="1:23" hidden="1" x14ac:dyDescent="0.35">
      <c r="A4088" t="str">
        <f t="shared" si="63"/>
        <v/>
      </c>
      <c r="B4088" s="28"/>
      <c r="C4088" s="25"/>
      <c r="D4088" s="25"/>
      <c r="E4088" s="25"/>
      <c r="F4088" s="26"/>
      <c r="G4088" s="67"/>
      <c r="H4088" s="26"/>
      <c r="I4088" s="26"/>
      <c r="J4088" s="67"/>
      <c r="K4088" s="67"/>
      <c r="L4088" s="67"/>
      <c r="M4088" s="67"/>
      <c r="N4088" s="67"/>
      <c r="O4088" s="67"/>
      <c r="P4088" s="26"/>
      <c r="Q4088" s="27"/>
      <c r="R4088" s="67"/>
      <c r="S4088" s="25"/>
      <c r="T4088" s="25"/>
      <c r="U4088" s="25"/>
      <c r="V4088" s="24"/>
      <c r="W4088" s="24"/>
    </row>
    <row r="4089" spans="1:23" hidden="1" x14ac:dyDescent="0.35">
      <c r="A4089" t="str">
        <f t="shared" si="63"/>
        <v/>
      </c>
      <c r="B4089" s="28"/>
      <c r="C4089" s="25"/>
      <c r="D4089" s="25"/>
      <c r="E4089" s="25"/>
      <c r="F4089" s="26"/>
      <c r="G4089" s="67"/>
      <c r="H4089" s="26"/>
      <c r="I4089" s="26"/>
      <c r="J4089" s="67"/>
      <c r="K4089" s="67"/>
      <c r="L4089" s="67"/>
      <c r="M4089" s="67"/>
      <c r="N4089" s="67"/>
      <c r="O4089" s="67"/>
      <c r="P4089" s="26"/>
      <c r="Q4089" s="27"/>
      <c r="R4089" s="67"/>
      <c r="S4089" s="25"/>
      <c r="T4089" s="25"/>
      <c r="U4089" s="25"/>
      <c r="V4089" s="24"/>
      <c r="W4089" s="24"/>
    </row>
    <row r="4090" spans="1:23" hidden="1" x14ac:dyDescent="0.35">
      <c r="A4090" t="str">
        <f t="shared" si="63"/>
        <v/>
      </c>
      <c r="B4090" s="34"/>
      <c r="C4090" s="31"/>
      <c r="D4090" s="31"/>
      <c r="E4090" s="31"/>
      <c r="F4090" s="32"/>
      <c r="G4090" s="68"/>
      <c r="H4090" s="32"/>
      <c r="I4090" s="32"/>
      <c r="J4090" s="68"/>
      <c r="K4090" s="68"/>
      <c r="L4090" s="68"/>
      <c r="M4090" s="68"/>
      <c r="N4090" s="68"/>
      <c r="O4090" s="68"/>
      <c r="P4090" s="32"/>
      <c r="Q4090" s="33"/>
      <c r="R4090" s="68"/>
      <c r="S4090" s="31"/>
      <c r="T4090" s="31"/>
      <c r="U4090" s="31"/>
      <c r="V4090" s="30"/>
      <c r="W4090" s="30"/>
    </row>
    <row r="4091" spans="1:23" hidden="1" x14ac:dyDescent="0.35">
      <c r="A4091" t="str">
        <f t="shared" si="63"/>
        <v/>
      </c>
      <c r="B4091" s="34"/>
      <c r="C4091" s="31"/>
      <c r="D4091" s="31"/>
      <c r="E4091" s="31"/>
      <c r="F4091" s="32"/>
      <c r="G4091" s="68"/>
      <c r="H4091" s="32"/>
      <c r="I4091" s="32"/>
      <c r="J4091" s="68"/>
      <c r="K4091" s="68"/>
      <c r="L4091" s="68"/>
      <c r="M4091" s="68"/>
      <c r="N4091" s="68"/>
      <c r="O4091" s="68"/>
      <c r="P4091" s="32"/>
      <c r="Q4091" s="33"/>
      <c r="R4091" s="68"/>
      <c r="S4091" s="31"/>
      <c r="T4091" s="31"/>
      <c r="U4091" s="31"/>
      <c r="V4091" s="30"/>
      <c r="W4091" s="30"/>
    </row>
    <row r="4092" spans="1:23" hidden="1" x14ac:dyDescent="0.35">
      <c r="A4092" t="str">
        <f t="shared" si="63"/>
        <v/>
      </c>
      <c r="B4092" s="28"/>
      <c r="C4092" s="25"/>
      <c r="D4092" s="25"/>
      <c r="E4092" s="25"/>
      <c r="F4092" s="26"/>
      <c r="G4092" s="67"/>
      <c r="H4092" s="26"/>
      <c r="I4092" s="26"/>
      <c r="J4092" s="67"/>
      <c r="K4092" s="67"/>
      <c r="L4092" s="67"/>
      <c r="M4092" s="67"/>
      <c r="N4092" s="67"/>
      <c r="O4092" s="67"/>
      <c r="P4092" s="26"/>
      <c r="Q4092" s="27"/>
      <c r="R4092" s="67"/>
      <c r="S4092" s="25"/>
      <c r="T4092" s="25"/>
      <c r="U4092" s="25"/>
      <c r="V4092" s="24"/>
      <c r="W4092" s="24"/>
    </row>
    <row r="4093" spans="1:23" hidden="1" x14ac:dyDescent="0.35">
      <c r="A4093" t="str">
        <f t="shared" si="63"/>
        <v/>
      </c>
      <c r="B4093" s="34"/>
      <c r="C4093" s="31"/>
      <c r="D4093" s="31"/>
      <c r="E4093" s="31"/>
      <c r="F4093" s="32"/>
      <c r="G4093" s="68"/>
      <c r="H4093" s="32"/>
      <c r="I4093" s="32"/>
      <c r="J4093" s="68"/>
      <c r="K4093" s="68"/>
      <c r="L4093" s="68"/>
      <c r="M4093" s="68"/>
      <c r="N4093" s="68"/>
      <c r="O4093" s="68"/>
      <c r="P4093" s="32"/>
      <c r="Q4093" s="33"/>
      <c r="R4093" s="68"/>
      <c r="S4093" s="31"/>
      <c r="T4093" s="31"/>
      <c r="U4093" s="31"/>
      <c r="V4093" s="30"/>
      <c r="W4093" s="30"/>
    </row>
    <row r="4094" spans="1:23" hidden="1" x14ac:dyDescent="0.35">
      <c r="A4094" t="str">
        <f t="shared" si="63"/>
        <v/>
      </c>
      <c r="B4094" s="28"/>
      <c r="C4094" s="25"/>
      <c r="D4094" s="25"/>
      <c r="E4094" s="25"/>
      <c r="F4094" s="26"/>
      <c r="G4094" s="67"/>
      <c r="H4094" s="26"/>
      <c r="I4094" s="26"/>
      <c r="J4094" s="67"/>
      <c r="K4094" s="67"/>
      <c r="L4094" s="67"/>
      <c r="M4094" s="67"/>
      <c r="N4094" s="67"/>
      <c r="O4094" s="67"/>
      <c r="P4094" s="26"/>
      <c r="Q4094" s="27"/>
      <c r="R4094" s="67"/>
      <c r="S4094" s="25"/>
      <c r="T4094" s="25"/>
      <c r="U4094" s="25"/>
      <c r="V4094" s="24"/>
      <c r="W4094" s="24"/>
    </row>
    <row r="4095" spans="1:23" hidden="1" x14ac:dyDescent="0.35">
      <c r="A4095" t="str">
        <f t="shared" si="63"/>
        <v/>
      </c>
      <c r="B4095" s="34"/>
      <c r="C4095" s="31"/>
      <c r="D4095" s="31"/>
      <c r="E4095" s="31"/>
      <c r="F4095" s="32"/>
      <c r="G4095" s="68"/>
      <c r="H4095" s="32"/>
      <c r="I4095" s="32"/>
      <c r="J4095" s="68"/>
      <c r="K4095" s="68"/>
      <c r="L4095" s="68"/>
      <c r="M4095" s="68"/>
      <c r="N4095" s="68"/>
      <c r="O4095" s="68"/>
      <c r="P4095" s="32"/>
      <c r="Q4095" s="33"/>
      <c r="R4095" s="68"/>
      <c r="S4095" s="31"/>
      <c r="T4095" s="31"/>
      <c r="U4095" s="31"/>
      <c r="V4095" s="30"/>
      <c r="W4095" s="30"/>
    </row>
    <row r="4096" spans="1:23" hidden="1" x14ac:dyDescent="0.35">
      <c r="A4096" t="str">
        <f t="shared" si="63"/>
        <v/>
      </c>
      <c r="B4096" s="34"/>
      <c r="C4096" s="31"/>
      <c r="D4096" s="31"/>
      <c r="E4096" s="31"/>
      <c r="F4096" s="32"/>
      <c r="G4096" s="68"/>
      <c r="H4096" s="32"/>
      <c r="I4096" s="32"/>
      <c r="J4096" s="68"/>
      <c r="K4096" s="68"/>
      <c r="L4096" s="68"/>
      <c r="M4096" s="68"/>
      <c r="N4096" s="68"/>
      <c r="O4096" s="68"/>
      <c r="P4096" s="32"/>
      <c r="Q4096" s="33"/>
      <c r="R4096" s="68"/>
      <c r="S4096" s="31"/>
      <c r="T4096" s="31"/>
      <c r="U4096" s="31"/>
      <c r="V4096" s="30"/>
      <c r="W4096" s="30"/>
    </row>
    <row r="4097" spans="1:23" hidden="1" x14ac:dyDescent="0.35">
      <c r="A4097" t="str">
        <f t="shared" si="63"/>
        <v/>
      </c>
      <c r="B4097" s="34"/>
      <c r="C4097" s="31"/>
      <c r="D4097" s="31"/>
      <c r="E4097" s="31"/>
      <c r="F4097" s="32"/>
      <c r="G4097" s="68"/>
      <c r="H4097" s="32"/>
      <c r="I4097" s="32"/>
      <c r="J4097" s="68"/>
      <c r="K4097" s="68"/>
      <c r="L4097" s="68"/>
      <c r="M4097" s="68"/>
      <c r="N4097" s="68"/>
      <c r="O4097" s="68"/>
      <c r="P4097" s="32"/>
      <c r="Q4097" s="33"/>
      <c r="R4097" s="68"/>
      <c r="S4097" s="31"/>
      <c r="T4097" s="31"/>
      <c r="U4097" s="31"/>
      <c r="V4097" s="30"/>
      <c r="W4097" s="30"/>
    </row>
    <row r="4098" spans="1:23" hidden="1" x14ac:dyDescent="0.35">
      <c r="A4098" t="str">
        <f t="shared" si="63"/>
        <v/>
      </c>
      <c r="B4098" s="28"/>
      <c r="C4098" s="25"/>
      <c r="D4098" s="25"/>
      <c r="E4098" s="25"/>
      <c r="F4098" s="26"/>
      <c r="G4098" s="67"/>
      <c r="H4098" s="26"/>
      <c r="I4098" s="26"/>
      <c r="J4098" s="67"/>
      <c r="K4098" s="67"/>
      <c r="L4098" s="67"/>
      <c r="M4098" s="67"/>
      <c r="N4098" s="67"/>
      <c r="O4098" s="67"/>
      <c r="P4098" s="26"/>
      <c r="Q4098" s="27"/>
      <c r="R4098" s="67"/>
      <c r="S4098" s="25"/>
      <c r="T4098" s="25"/>
      <c r="U4098" s="25"/>
      <c r="V4098" s="24"/>
      <c r="W4098" s="24"/>
    </row>
    <row r="4099" spans="1:23" hidden="1" x14ac:dyDescent="0.35">
      <c r="A4099" t="str">
        <f t="shared" ref="A4099:A4162" si="64">B4099&amp;C4099</f>
        <v/>
      </c>
      <c r="B4099" s="34"/>
      <c r="C4099" s="31"/>
      <c r="D4099" s="31"/>
      <c r="E4099" s="31"/>
      <c r="F4099" s="32"/>
      <c r="G4099" s="68"/>
      <c r="H4099" s="32"/>
      <c r="I4099" s="32"/>
      <c r="J4099" s="68"/>
      <c r="K4099" s="68"/>
      <c r="L4099" s="68"/>
      <c r="M4099" s="68"/>
      <c r="N4099" s="68"/>
      <c r="O4099" s="68"/>
      <c r="P4099" s="32"/>
      <c r="Q4099" s="33"/>
      <c r="R4099" s="68"/>
      <c r="S4099" s="31"/>
      <c r="T4099" s="31"/>
      <c r="U4099" s="31"/>
      <c r="V4099" s="30"/>
      <c r="W4099" s="30"/>
    </row>
    <row r="4100" spans="1:23" hidden="1" x14ac:dyDescent="0.35">
      <c r="A4100" t="str">
        <f t="shared" si="64"/>
        <v/>
      </c>
      <c r="B4100" s="34"/>
      <c r="C4100" s="31"/>
      <c r="D4100" s="31"/>
      <c r="E4100" s="31"/>
      <c r="F4100" s="32"/>
      <c r="G4100" s="68"/>
      <c r="H4100" s="32"/>
      <c r="I4100" s="32"/>
      <c r="J4100" s="68"/>
      <c r="K4100" s="68"/>
      <c r="L4100" s="68"/>
      <c r="M4100" s="68"/>
      <c r="N4100" s="68"/>
      <c r="O4100" s="68"/>
      <c r="P4100" s="32"/>
      <c r="Q4100" s="33"/>
      <c r="R4100" s="68"/>
      <c r="S4100" s="31"/>
      <c r="T4100" s="31"/>
      <c r="U4100" s="31"/>
      <c r="V4100" s="30"/>
      <c r="W4100" s="30"/>
    </row>
    <row r="4101" spans="1:23" hidden="1" x14ac:dyDescent="0.35">
      <c r="A4101" t="str">
        <f t="shared" si="64"/>
        <v/>
      </c>
      <c r="B4101" s="28"/>
      <c r="C4101" s="25"/>
      <c r="D4101" s="25"/>
      <c r="E4101" s="25"/>
      <c r="F4101" s="26"/>
      <c r="G4101" s="67"/>
      <c r="H4101" s="26"/>
      <c r="I4101" s="26"/>
      <c r="J4101" s="67"/>
      <c r="K4101" s="67"/>
      <c r="L4101" s="67"/>
      <c r="M4101" s="67"/>
      <c r="N4101" s="67"/>
      <c r="O4101" s="67"/>
      <c r="P4101" s="26"/>
      <c r="Q4101" s="27"/>
      <c r="R4101" s="67"/>
      <c r="S4101" s="25"/>
      <c r="T4101" s="25"/>
      <c r="U4101" s="25"/>
      <c r="V4101" s="24"/>
      <c r="W4101" s="24"/>
    </row>
    <row r="4102" spans="1:23" hidden="1" x14ac:dyDescent="0.35">
      <c r="A4102" t="str">
        <f t="shared" si="64"/>
        <v/>
      </c>
      <c r="B4102" s="28"/>
      <c r="C4102" s="25"/>
      <c r="D4102" s="25"/>
      <c r="E4102" s="25"/>
      <c r="F4102" s="26"/>
      <c r="G4102" s="67"/>
      <c r="H4102" s="26"/>
      <c r="I4102" s="26"/>
      <c r="J4102" s="67"/>
      <c r="K4102" s="67"/>
      <c r="L4102" s="67"/>
      <c r="M4102" s="67"/>
      <c r="N4102" s="67"/>
      <c r="O4102" s="67"/>
      <c r="P4102" s="26"/>
      <c r="Q4102" s="27"/>
      <c r="R4102" s="67"/>
      <c r="S4102" s="25"/>
      <c r="T4102" s="25"/>
      <c r="U4102" s="25"/>
      <c r="V4102" s="24"/>
      <c r="W4102" s="24"/>
    </row>
    <row r="4103" spans="1:23" hidden="1" x14ac:dyDescent="0.35">
      <c r="A4103" t="str">
        <f t="shared" si="64"/>
        <v/>
      </c>
      <c r="B4103" s="28"/>
      <c r="C4103" s="25"/>
      <c r="D4103" s="25"/>
      <c r="E4103" s="25"/>
      <c r="F4103" s="26"/>
      <c r="G4103" s="67"/>
      <c r="H4103" s="26"/>
      <c r="I4103" s="26"/>
      <c r="J4103" s="67"/>
      <c r="K4103" s="67"/>
      <c r="L4103" s="67"/>
      <c r="M4103" s="67"/>
      <c r="N4103" s="67"/>
      <c r="O4103" s="67"/>
      <c r="P4103" s="26"/>
      <c r="Q4103" s="27"/>
      <c r="R4103" s="67"/>
      <c r="S4103" s="25"/>
      <c r="T4103" s="25"/>
      <c r="U4103" s="25"/>
      <c r="V4103" s="24"/>
      <c r="W4103" s="24"/>
    </row>
    <row r="4104" spans="1:23" hidden="1" x14ac:dyDescent="0.35">
      <c r="A4104" t="str">
        <f t="shared" si="64"/>
        <v/>
      </c>
      <c r="B4104" s="28"/>
      <c r="C4104" s="25"/>
      <c r="D4104" s="25"/>
      <c r="E4104" s="25"/>
      <c r="F4104" s="26"/>
      <c r="G4104" s="67"/>
      <c r="H4104" s="26"/>
      <c r="I4104" s="26"/>
      <c r="J4104" s="67"/>
      <c r="K4104" s="67"/>
      <c r="L4104" s="67"/>
      <c r="M4104" s="67"/>
      <c r="N4104" s="67"/>
      <c r="O4104" s="67"/>
      <c r="P4104" s="26"/>
      <c r="Q4104" s="27"/>
      <c r="R4104" s="67"/>
      <c r="S4104" s="25"/>
      <c r="T4104" s="25"/>
      <c r="U4104" s="25"/>
      <c r="V4104" s="24"/>
      <c r="W4104" s="24"/>
    </row>
    <row r="4105" spans="1:23" hidden="1" x14ac:dyDescent="0.35">
      <c r="A4105" t="str">
        <f t="shared" si="64"/>
        <v/>
      </c>
      <c r="B4105" s="34"/>
      <c r="C4105" s="31"/>
      <c r="D4105" s="31"/>
      <c r="E4105" s="31"/>
      <c r="F4105" s="32"/>
      <c r="G4105" s="68"/>
      <c r="H4105" s="32"/>
      <c r="I4105" s="32"/>
      <c r="J4105" s="68"/>
      <c r="K4105" s="68"/>
      <c r="L4105" s="68"/>
      <c r="M4105" s="68"/>
      <c r="N4105" s="68"/>
      <c r="O4105" s="68"/>
      <c r="P4105" s="32"/>
      <c r="Q4105" s="33"/>
      <c r="R4105" s="68"/>
      <c r="S4105" s="31"/>
      <c r="T4105" s="31"/>
      <c r="U4105" s="31"/>
      <c r="V4105" s="30"/>
      <c r="W4105" s="30"/>
    </row>
    <row r="4106" spans="1:23" hidden="1" x14ac:dyDescent="0.35">
      <c r="A4106" t="str">
        <f t="shared" si="64"/>
        <v/>
      </c>
      <c r="B4106" s="34"/>
      <c r="C4106" s="31"/>
      <c r="D4106" s="31"/>
      <c r="E4106" s="31"/>
      <c r="F4106" s="32"/>
      <c r="G4106" s="68"/>
      <c r="H4106" s="32"/>
      <c r="I4106" s="32"/>
      <c r="J4106" s="68"/>
      <c r="K4106" s="68"/>
      <c r="L4106" s="68"/>
      <c r="M4106" s="68"/>
      <c r="N4106" s="68"/>
      <c r="O4106" s="68"/>
      <c r="P4106" s="32"/>
      <c r="Q4106" s="33"/>
      <c r="R4106" s="68"/>
      <c r="S4106" s="31"/>
      <c r="T4106" s="31"/>
      <c r="U4106" s="31"/>
      <c r="V4106" s="30"/>
      <c r="W4106" s="30"/>
    </row>
    <row r="4107" spans="1:23" hidden="1" x14ac:dyDescent="0.35">
      <c r="A4107" t="str">
        <f t="shared" si="64"/>
        <v/>
      </c>
      <c r="B4107" s="28"/>
      <c r="C4107" s="25"/>
      <c r="D4107" s="25"/>
      <c r="E4107" s="25"/>
      <c r="F4107" s="26"/>
      <c r="G4107" s="67"/>
      <c r="H4107" s="26"/>
      <c r="I4107" s="26"/>
      <c r="J4107" s="67"/>
      <c r="K4107" s="67"/>
      <c r="L4107" s="67"/>
      <c r="M4107" s="67"/>
      <c r="N4107" s="67"/>
      <c r="O4107" s="67"/>
      <c r="P4107" s="26"/>
      <c r="Q4107" s="27"/>
      <c r="R4107" s="67"/>
      <c r="S4107" s="25"/>
      <c r="T4107" s="25"/>
      <c r="U4107" s="25"/>
      <c r="V4107" s="24"/>
      <c r="W4107" s="24"/>
    </row>
    <row r="4108" spans="1:23" hidden="1" x14ac:dyDescent="0.35">
      <c r="A4108" t="str">
        <f t="shared" si="64"/>
        <v/>
      </c>
      <c r="B4108" s="34"/>
      <c r="C4108" s="31"/>
      <c r="D4108" s="31"/>
      <c r="E4108" s="31"/>
      <c r="F4108" s="32"/>
      <c r="G4108" s="68"/>
      <c r="H4108" s="32"/>
      <c r="I4108" s="32"/>
      <c r="J4108" s="68"/>
      <c r="K4108" s="68"/>
      <c r="L4108" s="68"/>
      <c r="M4108" s="68"/>
      <c r="N4108" s="68"/>
      <c r="O4108" s="68"/>
      <c r="P4108" s="32"/>
      <c r="Q4108" s="33"/>
      <c r="R4108" s="68"/>
      <c r="S4108" s="31"/>
      <c r="T4108" s="31"/>
      <c r="U4108" s="31"/>
      <c r="V4108" s="30"/>
      <c r="W4108" s="30"/>
    </row>
    <row r="4109" spans="1:23" hidden="1" x14ac:dyDescent="0.35">
      <c r="A4109" t="str">
        <f t="shared" si="64"/>
        <v/>
      </c>
      <c r="B4109" s="34"/>
      <c r="C4109" s="31"/>
      <c r="D4109" s="31"/>
      <c r="E4109" s="31"/>
      <c r="F4109" s="32"/>
      <c r="G4109" s="68"/>
      <c r="H4109" s="32"/>
      <c r="I4109" s="32"/>
      <c r="J4109" s="68"/>
      <c r="K4109" s="68"/>
      <c r="L4109" s="68"/>
      <c r="M4109" s="68"/>
      <c r="N4109" s="68"/>
      <c r="O4109" s="68"/>
      <c r="P4109" s="32"/>
      <c r="Q4109" s="33"/>
      <c r="R4109" s="68"/>
      <c r="S4109" s="31"/>
      <c r="T4109" s="31"/>
      <c r="U4109" s="31"/>
      <c r="V4109" s="30"/>
      <c r="W4109" s="30"/>
    </row>
    <row r="4110" spans="1:23" hidden="1" x14ac:dyDescent="0.35">
      <c r="A4110" t="str">
        <f t="shared" si="64"/>
        <v/>
      </c>
      <c r="B4110" s="34"/>
      <c r="C4110" s="31"/>
      <c r="D4110" s="31"/>
      <c r="E4110" s="31"/>
      <c r="F4110" s="32"/>
      <c r="G4110" s="68"/>
      <c r="H4110" s="32"/>
      <c r="I4110" s="32"/>
      <c r="J4110" s="68"/>
      <c r="K4110" s="68"/>
      <c r="L4110" s="68"/>
      <c r="M4110" s="68"/>
      <c r="N4110" s="68"/>
      <c r="O4110" s="68"/>
      <c r="P4110" s="32"/>
      <c r="Q4110" s="33"/>
      <c r="R4110" s="68"/>
      <c r="S4110" s="31"/>
      <c r="T4110" s="31"/>
      <c r="U4110" s="31"/>
      <c r="V4110" s="30"/>
      <c r="W4110" s="30"/>
    </row>
    <row r="4111" spans="1:23" hidden="1" x14ac:dyDescent="0.35">
      <c r="A4111" t="str">
        <f t="shared" si="64"/>
        <v/>
      </c>
      <c r="B4111" s="28"/>
      <c r="C4111" s="25"/>
      <c r="D4111" s="25"/>
      <c r="E4111" s="25"/>
      <c r="F4111" s="26"/>
      <c r="G4111" s="67"/>
      <c r="H4111" s="26"/>
      <c r="I4111" s="26"/>
      <c r="J4111" s="67"/>
      <c r="K4111" s="67"/>
      <c r="L4111" s="67"/>
      <c r="M4111" s="67"/>
      <c r="N4111" s="67"/>
      <c r="O4111" s="67"/>
      <c r="P4111" s="26"/>
      <c r="Q4111" s="27"/>
      <c r="R4111" s="67"/>
      <c r="S4111" s="25"/>
      <c r="T4111" s="25"/>
      <c r="U4111" s="25"/>
      <c r="V4111" s="24"/>
      <c r="W4111" s="24"/>
    </row>
    <row r="4112" spans="1:23" hidden="1" x14ac:dyDescent="0.35">
      <c r="A4112" t="str">
        <f t="shared" si="64"/>
        <v/>
      </c>
      <c r="B4112" s="34"/>
      <c r="C4112" s="31"/>
      <c r="D4112" s="31"/>
      <c r="E4112" s="31"/>
      <c r="F4112" s="32"/>
      <c r="G4112" s="68"/>
      <c r="H4112" s="32"/>
      <c r="I4112" s="32"/>
      <c r="J4112" s="68"/>
      <c r="K4112" s="68"/>
      <c r="L4112" s="68"/>
      <c r="M4112" s="68"/>
      <c r="N4112" s="68"/>
      <c r="O4112" s="68"/>
      <c r="P4112" s="32"/>
      <c r="Q4112" s="33"/>
      <c r="R4112" s="68"/>
      <c r="S4112" s="31"/>
      <c r="T4112" s="31"/>
      <c r="U4112" s="31"/>
      <c r="V4112" s="30"/>
      <c r="W4112" s="30"/>
    </row>
    <row r="4113" spans="1:23" hidden="1" x14ac:dyDescent="0.35">
      <c r="A4113" t="str">
        <f t="shared" si="64"/>
        <v/>
      </c>
      <c r="B4113" s="34"/>
      <c r="C4113" s="31"/>
      <c r="D4113" s="31"/>
      <c r="E4113" s="31"/>
      <c r="F4113" s="32"/>
      <c r="G4113" s="68"/>
      <c r="H4113" s="32"/>
      <c r="I4113" s="32"/>
      <c r="J4113" s="68"/>
      <c r="K4113" s="68"/>
      <c r="L4113" s="68"/>
      <c r="M4113" s="68"/>
      <c r="N4113" s="68"/>
      <c r="O4113" s="68"/>
      <c r="P4113" s="32"/>
      <c r="Q4113" s="33"/>
      <c r="R4113" s="68"/>
      <c r="S4113" s="31"/>
      <c r="T4113" s="31"/>
      <c r="U4113" s="31"/>
      <c r="V4113" s="30"/>
      <c r="W4113" s="30"/>
    </row>
    <row r="4114" spans="1:23" hidden="1" x14ac:dyDescent="0.35">
      <c r="A4114" t="str">
        <f t="shared" si="64"/>
        <v/>
      </c>
      <c r="B4114" s="28"/>
      <c r="C4114" s="25"/>
      <c r="D4114" s="25"/>
      <c r="E4114" s="25"/>
      <c r="F4114" s="26"/>
      <c r="G4114" s="67"/>
      <c r="H4114" s="26"/>
      <c r="I4114" s="26"/>
      <c r="J4114" s="67"/>
      <c r="K4114" s="67"/>
      <c r="L4114" s="67"/>
      <c r="M4114" s="67"/>
      <c r="N4114" s="67"/>
      <c r="O4114" s="67"/>
      <c r="P4114" s="26"/>
      <c r="Q4114" s="27"/>
      <c r="R4114" s="67"/>
      <c r="S4114" s="25"/>
      <c r="T4114" s="25"/>
      <c r="U4114" s="25"/>
      <c r="V4114" s="24"/>
      <c r="W4114" s="24"/>
    </row>
    <row r="4115" spans="1:23" hidden="1" x14ac:dyDescent="0.35">
      <c r="A4115" t="str">
        <f t="shared" si="64"/>
        <v/>
      </c>
      <c r="B4115" s="28"/>
      <c r="C4115" s="25"/>
      <c r="D4115" s="25"/>
      <c r="E4115" s="25"/>
      <c r="F4115" s="26"/>
      <c r="G4115" s="67"/>
      <c r="H4115" s="26"/>
      <c r="I4115" s="26"/>
      <c r="J4115" s="67"/>
      <c r="K4115" s="67"/>
      <c r="L4115" s="67"/>
      <c r="M4115" s="67"/>
      <c r="N4115" s="67"/>
      <c r="O4115" s="67"/>
      <c r="P4115" s="26"/>
      <c r="Q4115" s="27"/>
      <c r="R4115" s="67"/>
      <c r="S4115" s="25"/>
      <c r="T4115" s="25"/>
      <c r="U4115" s="25"/>
      <c r="V4115" s="24"/>
      <c r="W4115" s="24"/>
    </row>
    <row r="4116" spans="1:23" hidden="1" x14ac:dyDescent="0.35">
      <c r="A4116" t="str">
        <f t="shared" si="64"/>
        <v/>
      </c>
      <c r="B4116" s="28"/>
      <c r="C4116" s="25"/>
      <c r="D4116" s="25"/>
      <c r="E4116" s="25"/>
      <c r="F4116" s="26"/>
      <c r="G4116" s="67"/>
      <c r="H4116" s="26"/>
      <c r="I4116" s="26"/>
      <c r="J4116" s="67"/>
      <c r="K4116" s="67"/>
      <c r="L4116" s="67"/>
      <c r="M4116" s="67"/>
      <c r="N4116" s="67"/>
      <c r="O4116" s="67"/>
      <c r="P4116" s="26"/>
      <c r="Q4116" s="27"/>
      <c r="R4116" s="67"/>
      <c r="S4116" s="25"/>
      <c r="T4116" s="25"/>
      <c r="U4116" s="25"/>
      <c r="V4116" s="24"/>
      <c r="W4116" s="24"/>
    </row>
    <row r="4117" spans="1:23" hidden="1" x14ac:dyDescent="0.35">
      <c r="A4117" t="str">
        <f t="shared" si="64"/>
        <v/>
      </c>
      <c r="B4117" s="34"/>
      <c r="C4117" s="31"/>
      <c r="D4117" s="31"/>
      <c r="E4117" s="31"/>
      <c r="F4117" s="32"/>
      <c r="G4117" s="68"/>
      <c r="H4117" s="32"/>
      <c r="I4117" s="32"/>
      <c r="J4117" s="68"/>
      <c r="K4117" s="68"/>
      <c r="L4117" s="68"/>
      <c r="M4117" s="68"/>
      <c r="N4117" s="68"/>
      <c r="O4117" s="68"/>
      <c r="P4117" s="32"/>
      <c r="Q4117" s="33"/>
      <c r="R4117" s="68"/>
      <c r="S4117" s="31"/>
      <c r="T4117" s="31"/>
      <c r="U4117" s="31"/>
      <c r="V4117" s="30"/>
      <c r="W4117" s="30"/>
    </row>
    <row r="4118" spans="1:23" hidden="1" x14ac:dyDescent="0.35">
      <c r="A4118" t="str">
        <f t="shared" si="64"/>
        <v/>
      </c>
      <c r="B4118" s="28"/>
      <c r="C4118" s="25"/>
      <c r="D4118" s="25"/>
      <c r="E4118" s="25"/>
      <c r="F4118" s="26"/>
      <c r="G4118" s="67"/>
      <c r="H4118" s="26"/>
      <c r="I4118" s="26"/>
      <c r="J4118" s="67"/>
      <c r="K4118" s="67"/>
      <c r="L4118" s="67"/>
      <c r="M4118" s="67"/>
      <c r="N4118" s="67"/>
      <c r="O4118" s="67"/>
      <c r="P4118" s="26"/>
      <c r="Q4118" s="27"/>
      <c r="R4118" s="67"/>
      <c r="S4118" s="25"/>
      <c r="T4118" s="25"/>
      <c r="U4118" s="25"/>
      <c r="V4118" s="24"/>
      <c r="W4118" s="24"/>
    </row>
    <row r="4119" spans="1:23" hidden="1" x14ac:dyDescent="0.35">
      <c r="A4119" t="str">
        <f t="shared" si="64"/>
        <v/>
      </c>
      <c r="B4119" s="28"/>
      <c r="C4119" s="25"/>
      <c r="D4119" s="25"/>
      <c r="E4119" s="25"/>
      <c r="F4119" s="26"/>
      <c r="G4119" s="67"/>
      <c r="H4119" s="26"/>
      <c r="I4119" s="26"/>
      <c r="J4119" s="67"/>
      <c r="K4119" s="67"/>
      <c r="L4119" s="67"/>
      <c r="M4119" s="67"/>
      <c r="N4119" s="67"/>
      <c r="O4119" s="67"/>
      <c r="P4119" s="26"/>
      <c r="Q4119" s="27"/>
      <c r="R4119" s="67"/>
      <c r="S4119" s="25"/>
      <c r="T4119" s="25"/>
      <c r="U4119" s="25"/>
      <c r="V4119" s="24"/>
      <c r="W4119" s="24"/>
    </row>
    <row r="4120" spans="1:23" hidden="1" x14ac:dyDescent="0.35">
      <c r="A4120" t="str">
        <f t="shared" si="64"/>
        <v/>
      </c>
      <c r="B4120" s="34"/>
      <c r="C4120" s="31"/>
      <c r="D4120" s="31"/>
      <c r="E4120" s="31"/>
      <c r="F4120" s="32"/>
      <c r="G4120" s="68"/>
      <c r="H4120" s="32"/>
      <c r="I4120" s="32"/>
      <c r="J4120" s="68"/>
      <c r="K4120" s="68"/>
      <c r="L4120" s="68"/>
      <c r="M4120" s="68"/>
      <c r="N4120" s="68"/>
      <c r="O4120" s="68"/>
      <c r="P4120" s="32"/>
      <c r="Q4120" s="33"/>
      <c r="R4120" s="68"/>
      <c r="S4120" s="31"/>
      <c r="T4120" s="31"/>
      <c r="U4120" s="31"/>
      <c r="V4120" s="30"/>
      <c r="W4120" s="30"/>
    </row>
    <row r="4121" spans="1:23" hidden="1" x14ac:dyDescent="0.35">
      <c r="A4121" t="str">
        <f t="shared" si="64"/>
        <v/>
      </c>
      <c r="B4121" s="34"/>
      <c r="C4121" s="31"/>
      <c r="D4121" s="31"/>
      <c r="E4121" s="31"/>
      <c r="F4121" s="32"/>
      <c r="G4121" s="68"/>
      <c r="H4121" s="32"/>
      <c r="I4121" s="32"/>
      <c r="J4121" s="68"/>
      <c r="K4121" s="68"/>
      <c r="L4121" s="68"/>
      <c r="M4121" s="68"/>
      <c r="N4121" s="68"/>
      <c r="O4121" s="68"/>
      <c r="P4121" s="32"/>
      <c r="Q4121" s="33"/>
      <c r="R4121" s="68"/>
      <c r="S4121" s="31"/>
      <c r="T4121" s="31"/>
      <c r="U4121" s="31"/>
      <c r="V4121" s="30"/>
      <c r="W4121" s="30"/>
    </row>
    <row r="4122" spans="1:23" hidden="1" x14ac:dyDescent="0.35">
      <c r="A4122" t="str">
        <f t="shared" si="64"/>
        <v/>
      </c>
      <c r="B4122" s="34"/>
      <c r="C4122" s="31"/>
      <c r="D4122" s="31"/>
      <c r="E4122" s="31"/>
      <c r="F4122" s="32"/>
      <c r="G4122" s="68"/>
      <c r="H4122" s="32"/>
      <c r="I4122" s="32"/>
      <c r="J4122" s="68"/>
      <c r="K4122" s="68"/>
      <c r="L4122" s="68"/>
      <c r="M4122" s="68"/>
      <c r="N4122" s="68"/>
      <c r="O4122" s="68"/>
      <c r="P4122" s="32"/>
      <c r="Q4122" s="33"/>
      <c r="R4122" s="68"/>
      <c r="S4122" s="31"/>
      <c r="T4122" s="31"/>
      <c r="U4122" s="31"/>
      <c r="V4122" s="30"/>
      <c r="W4122" s="30"/>
    </row>
    <row r="4123" spans="1:23" hidden="1" x14ac:dyDescent="0.35">
      <c r="A4123" t="str">
        <f t="shared" si="64"/>
        <v/>
      </c>
      <c r="B4123" s="28"/>
      <c r="C4123" s="25"/>
      <c r="D4123" s="25"/>
      <c r="E4123" s="25"/>
      <c r="F4123" s="26"/>
      <c r="G4123" s="67"/>
      <c r="H4123" s="26"/>
      <c r="I4123" s="26"/>
      <c r="J4123" s="67"/>
      <c r="K4123" s="67"/>
      <c r="L4123" s="67"/>
      <c r="M4123" s="67"/>
      <c r="N4123" s="67"/>
      <c r="O4123" s="67"/>
      <c r="P4123" s="26"/>
      <c r="Q4123" s="27"/>
      <c r="R4123" s="67"/>
      <c r="S4123" s="25"/>
      <c r="T4123" s="25"/>
      <c r="U4123" s="25"/>
      <c r="V4123" s="24"/>
      <c r="W4123" s="24"/>
    </row>
    <row r="4124" spans="1:23" hidden="1" x14ac:dyDescent="0.35">
      <c r="A4124" t="str">
        <f t="shared" si="64"/>
        <v/>
      </c>
      <c r="B4124" s="28"/>
      <c r="C4124" s="25"/>
      <c r="D4124" s="25"/>
      <c r="E4124" s="25"/>
      <c r="F4124" s="26"/>
      <c r="G4124" s="67"/>
      <c r="H4124" s="26"/>
      <c r="I4124" s="26"/>
      <c r="J4124" s="67"/>
      <c r="K4124" s="67"/>
      <c r="L4124" s="67"/>
      <c r="M4124" s="67"/>
      <c r="N4124" s="67"/>
      <c r="O4124" s="67"/>
      <c r="P4124" s="26"/>
      <c r="Q4124" s="27"/>
      <c r="R4124" s="67"/>
      <c r="S4124" s="25"/>
      <c r="T4124" s="25"/>
      <c r="U4124" s="25"/>
      <c r="V4124" s="24"/>
      <c r="W4124" s="24"/>
    </row>
    <row r="4125" spans="1:23" hidden="1" x14ac:dyDescent="0.35">
      <c r="A4125" t="str">
        <f t="shared" si="64"/>
        <v/>
      </c>
      <c r="B4125" s="28"/>
      <c r="C4125" s="25"/>
      <c r="D4125" s="25"/>
      <c r="E4125" s="25"/>
      <c r="F4125" s="26"/>
      <c r="G4125" s="67"/>
      <c r="H4125" s="26"/>
      <c r="I4125" s="26"/>
      <c r="J4125" s="67"/>
      <c r="K4125" s="67"/>
      <c r="L4125" s="67"/>
      <c r="M4125" s="67"/>
      <c r="N4125" s="67"/>
      <c r="O4125" s="67"/>
      <c r="P4125" s="26"/>
      <c r="Q4125" s="27"/>
      <c r="R4125" s="67"/>
      <c r="S4125" s="25"/>
      <c r="T4125" s="25"/>
      <c r="U4125" s="25"/>
      <c r="V4125" s="24"/>
      <c r="W4125" s="24"/>
    </row>
    <row r="4126" spans="1:23" hidden="1" x14ac:dyDescent="0.35">
      <c r="A4126" t="str">
        <f t="shared" si="64"/>
        <v/>
      </c>
      <c r="B4126" s="28"/>
      <c r="C4126" s="25"/>
      <c r="D4126" s="25"/>
      <c r="E4126" s="25"/>
      <c r="F4126" s="26"/>
      <c r="G4126" s="67"/>
      <c r="H4126" s="26"/>
      <c r="I4126" s="26"/>
      <c r="J4126" s="67"/>
      <c r="K4126" s="67"/>
      <c r="L4126" s="67"/>
      <c r="M4126" s="67"/>
      <c r="N4126" s="67"/>
      <c r="O4126" s="67"/>
      <c r="P4126" s="26"/>
      <c r="Q4126" s="27"/>
      <c r="R4126" s="67"/>
      <c r="S4126" s="25"/>
      <c r="T4126" s="25"/>
      <c r="U4126" s="25"/>
      <c r="V4126" s="24"/>
      <c r="W4126" s="24"/>
    </row>
    <row r="4127" spans="1:23" hidden="1" x14ac:dyDescent="0.35">
      <c r="A4127" t="str">
        <f t="shared" si="64"/>
        <v/>
      </c>
      <c r="B4127" s="28"/>
      <c r="C4127" s="25"/>
      <c r="D4127" s="25"/>
      <c r="E4127" s="25"/>
      <c r="F4127" s="26"/>
      <c r="G4127" s="67"/>
      <c r="H4127" s="26"/>
      <c r="I4127" s="26"/>
      <c r="J4127" s="67"/>
      <c r="K4127" s="67"/>
      <c r="L4127" s="67"/>
      <c r="M4127" s="67"/>
      <c r="N4127" s="67"/>
      <c r="O4127" s="67"/>
      <c r="P4127" s="26"/>
      <c r="Q4127" s="27"/>
      <c r="R4127" s="67"/>
      <c r="S4127" s="25"/>
      <c r="T4127" s="25"/>
      <c r="U4127" s="25"/>
      <c r="V4127" s="24"/>
      <c r="W4127" s="24"/>
    </row>
    <row r="4128" spans="1:23" hidden="1" x14ac:dyDescent="0.35">
      <c r="A4128" t="str">
        <f t="shared" si="64"/>
        <v/>
      </c>
      <c r="B4128" s="28"/>
      <c r="C4128" s="25"/>
      <c r="D4128" s="25"/>
      <c r="E4128" s="25"/>
      <c r="F4128" s="26"/>
      <c r="G4128" s="67"/>
      <c r="H4128" s="26"/>
      <c r="I4128" s="26"/>
      <c r="J4128" s="67"/>
      <c r="K4128" s="67"/>
      <c r="L4128" s="67"/>
      <c r="M4128" s="67"/>
      <c r="N4128" s="67"/>
      <c r="O4128" s="67"/>
      <c r="P4128" s="26"/>
      <c r="Q4128" s="27"/>
      <c r="R4128" s="67"/>
      <c r="S4128" s="25"/>
      <c r="T4128" s="25"/>
      <c r="U4128" s="25"/>
      <c r="V4128" s="24"/>
      <c r="W4128" s="24"/>
    </row>
    <row r="4129" spans="1:23" hidden="1" x14ac:dyDescent="0.35">
      <c r="A4129" t="str">
        <f t="shared" si="64"/>
        <v/>
      </c>
      <c r="B4129" s="34"/>
      <c r="C4129" s="31"/>
      <c r="D4129" s="31"/>
      <c r="E4129" s="31"/>
      <c r="F4129" s="32"/>
      <c r="G4129" s="68"/>
      <c r="H4129" s="32"/>
      <c r="I4129" s="32"/>
      <c r="J4129" s="68"/>
      <c r="K4129" s="68"/>
      <c r="L4129" s="68"/>
      <c r="M4129" s="68"/>
      <c r="N4129" s="68"/>
      <c r="O4129" s="68"/>
      <c r="P4129" s="32"/>
      <c r="Q4129" s="33"/>
      <c r="R4129" s="68"/>
      <c r="S4129" s="31"/>
      <c r="T4129" s="31"/>
      <c r="U4129" s="31"/>
      <c r="V4129" s="30"/>
      <c r="W4129" s="30"/>
    </row>
    <row r="4130" spans="1:23" hidden="1" x14ac:dyDescent="0.35">
      <c r="A4130" t="str">
        <f t="shared" si="64"/>
        <v/>
      </c>
      <c r="B4130" s="28"/>
      <c r="C4130" s="25"/>
      <c r="D4130" s="25"/>
      <c r="E4130" s="25"/>
      <c r="F4130" s="26"/>
      <c r="G4130" s="67"/>
      <c r="H4130" s="26"/>
      <c r="I4130" s="26"/>
      <c r="J4130" s="67"/>
      <c r="K4130" s="67"/>
      <c r="L4130" s="67"/>
      <c r="M4130" s="67"/>
      <c r="N4130" s="67"/>
      <c r="O4130" s="67"/>
      <c r="P4130" s="26"/>
      <c r="Q4130" s="27"/>
      <c r="R4130" s="67"/>
      <c r="S4130" s="25"/>
      <c r="T4130" s="25"/>
      <c r="U4130" s="25"/>
      <c r="V4130" s="24"/>
      <c r="W4130" s="24"/>
    </row>
    <row r="4131" spans="1:23" hidden="1" x14ac:dyDescent="0.35">
      <c r="A4131" t="str">
        <f t="shared" si="64"/>
        <v/>
      </c>
      <c r="B4131" s="34"/>
      <c r="C4131" s="31"/>
      <c r="D4131" s="31"/>
      <c r="E4131" s="31"/>
      <c r="F4131" s="32"/>
      <c r="G4131" s="68"/>
      <c r="H4131" s="32"/>
      <c r="I4131" s="32"/>
      <c r="J4131" s="68"/>
      <c r="K4131" s="68"/>
      <c r="L4131" s="68"/>
      <c r="M4131" s="68"/>
      <c r="N4131" s="68"/>
      <c r="O4131" s="68"/>
      <c r="P4131" s="32"/>
      <c r="Q4131" s="33"/>
      <c r="R4131" s="68"/>
      <c r="S4131" s="31"/>
      <c r="T4131" s="31"/>
      <c r="U4131" s="31"/>
      <c r="V4131" s="30"/>
      <c r="W4131" s="30"/>
    </row>
    <row r="4132" spans="1:23" hidden="1" x14ac:dyDescent="0.35">
      <c r="A4132" t="str">
        <f t="shared" si="64"/>
        <v/>
      </c>
      <c r="B4132" s="28"/>
      <c r="C4132" s="25"/>
      <c r="D4132" s="25"/>
      <c r="E4132" s="25"/>
      <c r="F4132" s="26"/>
      <c r="G4132" s="67"/>
      <c r="H4132" s="26"/>
      <c r="I4132" s="26"/>
      <c r="J4132" s="67"/>
      <c r="K4132" s="67"/>
      <c r="L4132" s="67"/>
      <c r="M4132" s="67"/>
      <c r="N4132" s="67"/>
      <c r="O4132" s="67"/>
      <c r="P4132" s="26"/>
      <c r="Q4132" s="27"/>
      <c r="R4132" s="67"/>
      <c r="S4132" s="25"/>
      <c r="T4132" s="25"/>
      <c r="U4132" s="25"/>
      <c r="V4132" s="24"/>
      <c r="W4132" s="24"/>
    </row>
    <row r="4133" spans="1:23" hidden="1" x14ac:dyDescent="0.35">
      <c r="A4133" t="str">
        <f t="shared" si="64"/>
        <v/>
      </c>
      <c r="B4133" s="28"/>
      <c r="C4133" s="25"/>
      <c r="D4133" s="25"/>
      <c r="E4133" s="25"/>
      <c r="F4133" s="26"/>
      <c r="G4133" s="67"/>
      <c r="H4133" s="26"/>
      <c r="I4133" s="26"/>
      <c r="J4133" s="67"/>
      <c r="K4133" s="67"/>
      <c r="L4133" s="67"/>
      <c r="M4133" s="67"/>
      <c r="N4133" s="67"/>
      <c r="O4133" s="67"/>
      <c r="P4133" s="26"/>
      <c r="Q4133" s="27"/>
      <c r="R4133" s="67"/>
      <c r="S4133" s="25"/>
      <c r="T4133" s="25"/>
      <c r="U4133" s="25"/>
      <c r="V4133" s="24"/>
      <c r="W4133" s="24"/>
    </row>
    <row r="4134" spans="1:23" hidden="1" x14ac:dyDescent="0.35">
      <c r="A4134" t="str">
        <f t="shared" si="64"/>
        <v/>
      </c>
      <c r="B4134" s="28"/>
      <c r="C4134" s="25"/>
      <c r="D4134" s="25"/>
      <c r="E4134" s="25"/>
      <c r="F4134" s="26"/>
      <c r="G4134" s="67"/>
      <c r="H4134" s="26"/>
      <c r="I4134" s="26"/>
      <c r="J4134" s="67"/>
      <c r="K4134" s="67"/>
      <c r="L4134" s="67"/>
      <c r="M4134" s="67"/>
      <c r="N4134" s="67"/>
      <c r="O4134" s="67"/>
      <c r="P4134" s="26"/>
      <c r="Q4134" s="27"/>
      <c r="R4134" s="67"/>
      <c r="S4134" s="25"/>
      <c r="T4134" s="25"/>
      <c r="U4134" s="25"/>
      <c r="V4134" s="24"/>
      <c r="W4134" s="24"/>
    </row>
    <row r="4135" spans="1:23" hidden="1" x14ac:dyDescent="0.35">
      <c r="A4135" t="str">
        <f t="shared" si="64"/>
        <v/>
      </c>
      <c r="B4135" s="34"/>
      <c r="C4135" s="31"/>
      <c r="D4135" s="31"/>
      <c r="E4135" s="31"/>
      <c r="F4135" s="32"/>
      <c r="G4135" s="68"/>
      <c r="H4135" s="32"/>
      <c r="I4135" s="32"/>
      <c r="J4135" s="68"/>
      <c r="K4135" s="68"/>
      <c r="L4135" s="68"/>
      <c r="M4135" s="68"/>
      <c r="N4135" s="68"/>
      <c r="O4135" s="68"/>
      <c r="P4135" s="32"/>
      <c r="Q4135" s="33"/>
      <c r="R4135" s="68"/>
      <c r="S4135" s="31"/>
      <c r="T4135" s="31"/>
      <c r="U4135" s="31"/>
      <c r="V4135" s="30"/>
      <c r="W4135" s="30"/>
    </row>
    <row r="4136" spans="1:23" hidden="1" x14ac:dyDescent="0.35">
      <c r="A4136" t="str">
        <f t="shared" si="64"/>
        <v/>
      </c>
      <c r="B4136" s="34"/>
      <c r="C4136" s="31"/>
      <c r="D4136" s="31"/>
      <c r="E4136" s="31"/>
      <c r="F4136" s="32"/>
      <c r="G4136" s="68"/>
      <c r="H4136" s="32"/>
      <c r="I4136" s="32"/>
      <c r="J4136" s="68"/>
      <c r="K4136" s="68"/>
      <c r="L4136" s="68"/>
      <c r="M4136" s="68"/>
      <c r="N4136" s="68"/>
      <c r="O4136" s="68"/>
      <c r="P4136" s="32"/>
      <c r="Q4136" s="33"/>
      <c r="R4136" s="68"/>
      <c r="S4136" s="31"/>
      <c r="T4136" s="31"/>
      <c r="U4136" s="31"/>
      <c r="V4136" s="30"/>
      <c r="W4136" s="30"/>
    </row>
    <row r="4137" spans="1:23" hidden="1" x14ac:dyDescent="0.35">
      <c r="A4137" t="str">
        <f t="shared" si="64"/>
        <v/>
      </c>
      <c r="B4137" s="34"/>
      <c r="C4137" s="31"/>
      <c r="D4137" s="31"/>
      <c r="E4137" s="31"/>
      <c r="F4137" s="32"/>
      <c r="G4137" s="68"/>
      <c r="H4137" s="32"/>
      <c r="I4137" s="32"/>
      <c r="J4137" s="68"/>
      <c r="K4137" s="68"/>
      <c r="L4137" s="68"/>
      <c r="M4137" s="68"/>
      <c r="N4137" s="68"/>
      <c r="O4137" s="68"/>
      <c r="P4137" s="32"/>
      <c r="Q4137" s="33"/>
      <c r="R4137" s="68"/>
      <c r="S4137" s="31"/>
      <c r="T4137" s="31"/>
      <c r="U4137" s="31"/>
      <c r="V4137" s="30"/>
      <c r="W4137" s="30"/>
    </row>
    <row r="4138" spans="1:23" hidden="1" x14ac:dyDescent="0.35">
      <c r="A4138" t="str">
        <f t="shared" si="64"/>
        <v/>
      </c>
      <c r="B4138" s="34"/>
      <c r="C4138" s="31"/>
      <c r="D4138" s="31"/>
      <c r="E4138" s="31"/>
      <c r="F4138" s="32"/>
      <c r="G4138" s="68"/>
      <c r="H4138" s="32"/>
      <c r="I4138" s="32"/>
      <c r="J4138" s="68"/>
      <c r="K4138" s="68"/>
      <c r="L4138" s="68"/>
      <c r="M4138" s="68"/>
      <c r="N4138" s="68"/>
      <c r="O4138" s="68"/>
      <c r="P4138" s="32"/>
      <c r="Q4138" s="33"/>
      <c r="R4138" s="68"/>
      <c r="S4138" s="31"/>
      <c r="T4138" s="31"/>
      <c r="U4138" s="31"/>
      <c r="V4138" s="30"/>
      <c r="W4138" s="30"/>
    </row>
    <row r="4139" spans="1:23" hidden="1" x14ac:dyDescent="0.35">
      <c r="A4139" t="str">
        <f t="shared" si="64"/>
        <v/>
      </c>
      <c r="B4139" s="28"/>
      <c r="C4139" s="25"/>
      <c r="D4139" s="25"/>
      <c r="E4139" s="25"/>
      <c r="F4139" s="26"/>
      <c r="G4139" s="67"/>
      <c r="H4139" s="26"/>
      <c r="I4139" s="26"/>
      <c r="J4139" s="67"/>
      <c r="K4139" s="67"/>
      <c r="L4139" s="67"/>
      <c r="M4139" s="67"/>
      <c r="N4139" s="67"/>
      <c r="O4139" s="67"/>
      <c r="P4139" s="26"/>
      <c r="Q4139" s="27"/>
      <c r="R4139" s="67"/>
      <c r="S4139" s="25"/>
      <c r="T4139" s="25"/>
      <c r="U4139" s="25"/>
      <c r="V4139" s="24"/>
      <c r="W4139" s="24"/>
    </row>
    <row r="4140" spans="1:23" hidden="1" x14ac:dyDescent="0.35">
      <c r="A4140" t="str">
        <f t="shared" si="64"/>
        <v/>
      </c>
      <c r="B4140" s="34"/>
      <c r="C4140" s="31"/>
      <c r="D4140" s="31"/>
      <c r="E4140" s="31"/>
      <c r="F4140" s="32"/>
      <c r="G4140" s="68"/>
      <c r="H4140" s="32"/>
      <c r="I4140" s="32"/>
      <c r="J4140" s="68"/>
      <c r="K4140" s="68"/>
      <c r="L4140" s="68"/>
      <c r="M4140" s="68"/>
      <c r="N4140" s="68"/>
      <c r="O4140" s="68"/>
      <c r="P4140" s="32"/>
      <c r="Q4140" s="33"/>
      <c r="R4140" s="68"/>
      <c r="S4140" s="31"/>
      <c r="T4140" s="31"/>
      <c r="U4140" s="31"/>
      <c r="V4140" s="30"/>
      <c r="W4140" s="30"/>
    </row>
    <row r="4141" spans="1:23" hidden="1" x14ac:dyDescent="0.35">
      <c r="A4141" t="str">
        <f t="shared" si="64"/>
        <v/>
      </c>
      <c r="B4141" s="28"/>
      <c r="C4141" s="25"/>
      <c r="D4141" s="25"/>
      <c r="E4141" s="25"/>
      <c r="F4141" s="26"/>
      <c r="G4141" s="67"/>
      <c r="H4141" s="26"/>
      <c r="I4141" s="26"/>
      <c r="J4141" s="67"/>
      <c r="K4141" s="67"/>
      <c r="L4141" s="67"/>
      <c r="M4141" s="67"/>
      <c r="N4141" s="67"/>
      <c r="O4141" s="67"/>
      <c r="P4141" s="26"/>
      <c r="Q4141" s="27"/>
      <c r="R4141" s="67"/>
      <c r="S4141" s="25"/>
      <c r="T4141" s="25"/>
      <c r="U4141" s="25"/>
      <c r="V4141" s="24"/>
      <c r="W4141" s="24"/>
    </row>
    <row r="4142" spans="1:23" hidden="1" x14ac:dyDescent="0.35">
      <c r="A4142" t="str">
        <f t="shared" si="64"/>
        <v/>
      </c>
      <c r="B4142" s="34"/>
      <c r="C4142" s="31"/>
      <c r="D4142" s="31"/>
      <c r="E4142" s="31"/>
      <c r="F4142" s="32"/>
      <c r="G4142" s="68"/>
      <c r="H4142" s="32"/>
      <c r="I4142" s="32"/>
      <c r="J4142" s="68"/>
      <c r="K4142" s="68"/>
      <c r="L4142" s="68"/>
      <c r="M4142" s="68"/>
      <c r="N4142" s="68"/>
      <c r="O4142" s="68"/>
      <c r="P4142" s="32"/>
      <c r="Q4142" s="33"/>
      <c r="R4142" s="68"/>
      <c r="S4142" s="31"/>
      <c r="T4142" s="31"/>
      <c r="U4142" s="31"/>
      <c r="V4142" s="30"/>
      <c r="W4142" s="30"/>
    </row>
    <row r="4143" spans="1:23" hidden="1" x14ac:dyDescent="0.35">
      <c r="A4143" t="str">
        <f t="shared" si="64"/>
        <v/>
      </c>
      <c r="B4143" s="34"/>
      <c r="C4143" s="31"/>
      <c r="D4143" s="31"/>
      <c r="E4143" s="31"/>
      <c r="F4143" s="32"/>
      <c r="G4143" s="68"/>
      <c r="H4143" s="32"/>
      <c r="I4143" s="32"/>
      <c r="J4143" s="68"/>
      <c r="K4143" s="68"/>
      <c r="L4143" s="68"/>
      <c r="M4143" s="68"/>
      <c r="N4143" s="68"/>
      <c r="O4143" s="68"/>
      <c r="P4143" s="32"/>
      <c r="Q4143" s="33"/>
      <c r="R4143" s="68"/>
      <c r="S4143" s="31"/>
      <c r="T4143" s="31"/>
      <c r="U4143" s="31"/>
      <c r="V4143" s="30"/>
      <c r="W4143" s="30"/>
    </row>
    <row r="4144" spans="1:23" hidden="1" x14ac:dyDescent="0.35">
      <c r="A4144" t="str">
        <f t="shared" si="64"/>
        <v/>
      </c>
      <c r="B4144" s="34"/>
      <c r="C4144" s="31"/>
      <c r="D4144" s="31"/>
      <c r="E4144" s="31"/>
      <c r="F4144" s="32"/>
      <c r="G4144" s="68"/>
      <c r="H4144" s="32"/>
      <c r="I4144" s="32"/>
      <c r="J4144" s="68"/>
      <c r="K4144" s="68"/>
      <c r="L4144" s="68"/>
      <c r="M4144" s="68"/>
      <c r="N4144" s="68"/>
      <c r="O4144" s="68"/>
      <c r="P4144" s="32"/>
      <c r="Q4144" s="33"/>
      <c r="R4144" s="68"/>
      <c r="S4144" s="31"/>
      <c r="T4144" s="31"/>
      <c r="U4144" s="31"/>
      <c r="V4144" s="30"/>
      <c r="W4144" s="30"/>
    </row>
    <row r="4145" spans="1:23" hidden="1" x14ac:dyDescent="0.35">
      <c r="A4145" t="str">
        <f t="shared" si="64"/>
        <v/>
      </c>
      <c r="B4145" s="34"/>
      <c r="C4145" s="31"/>
      <c r="D4145" s="31"/>
      <c r="E4145" s="31"/>
      <c r="F4145" s="32"/>
      <c r="G4145" s="68"/>
      <c r="H4145" s="32"/>
      <c r="I4145" s="32"/>
      <c r="J4145" s="68"/>
      <c r="K4145" s="68"/>
      <c r="L4145" s="68"/>
      <c r="M4145" s="68"/>
      <c r="N4145" s="68"/>
      <c r="O4145" s="68"/>
      <c r="P4145" s="32"/>
      <c r="Q4145" s="33"/>
      <c r="R4145" s="68"/>
      <c r="S4145" s="31"/>
      <c r="T4145" s="31"/>
      <c r="U4145" s="31"/>
      <c r="V4145" s="30"/>
      <c r="W4145" s="30"/>
    </row>
    <row r="4146" spans="1:23" hidden="1" x14ac:dyDescent="0.35">
      <c r="A4146" t="str">
        <f t="shared" si="64"/>
        <v/>
      </c>
      <c r="B4146" s="34"/>
      <c r="C4146" s="31"/>
      <c r="D4146" s="31"/>
      <c r="E4146" s="31"/>
      <c r="F4146" s="32"/>
      <c r="G4146" s="68"/>
      <c r="H4146" s="32"/>
      <c r="I4146" s="32"/>
      <c r="J4146" s="68"/>
      <c r="K4146" s="68"/>
      <c r="L4146" s="68"/>
      <c r="M4146" s="68"/>
      <c r="N4146" s="68"/>
      <c r="O4146" s="68"/>
      <c r="P4146" s="32"/>
      <c r="Q4146" s="33"/>
      <c r="R4146" s="68"/>
      <c r="S4146" s="31"/>
      <c r="T4146" s="31"/>
      <c r="U4146" s="31"/>
      <c r="V4146" s="30"/>
      <c r="W4146" s="30"/>
    </row>
    <row r="4147" spans="1:23" hidden="1" x14ac:dyDescent="0.35">
      <c r="A4147" t="str">
        <f t="shared" si="64"/>
        <v/>
      </c>
      <c r="B4147" s="28"/>
      <c r="C4147" s="25"/>
      <c r="D4147" s="25"/>
      <c r="E4147" s="25"/>
      <c r="F4147" s="26"/>
      <c r="G4147" s="67"/>
      <c r="H4147" s="26"/>
      <c r="I4147" s="26"/>
      <c r="J4147" s="67"/>
      <c r="K4147" s="67"/>
      <c r="L4147" s="67"/>
      <c r="M4147" s="67"/>
      <c r="N4147" s="67"/>
      <c r="O4147" s="67"/>
      <c r="P4147" s="26"/>
      <c r="Q4147" s="27"/>
      <c r="R4147" s="67"/>
      <c r="S4147" s="25"/>
      <c r="T4147" s="25"/>
      <c r="U4147" s="25"/>
      <c r="V4147" s="24"/>
      <c r="W4147" s="24"/>
    </row>
    <row r="4148" spans="1:23" hidden="1" x14ac:dyDescent="0.35">
      <c r="A4148" t="str">
        <f t="shared" si="64"/>
        <v/>
      </c>
      <c r="B4148" s="34"/>
      <c r="C4148" s="31"/>
      <c r="D4148" s="31"/>
      <c r="E4148" s="31"/>
      <c r="F4148" s="32"/>
      <c r="G4148" s="68"/>
      <c r="H4148" s="32"/>
      <c r="I4148" s="32"/>
      <c r="J4148" s="68"/>
      <c r="K4148" s="68"/>
      <c r="L4148" s="68"/>
      <c r="M4148" s="68"/>
      <c r="N4148" s="68"/>
      <c r="O4148" s="68"/>
      <c r="P4148" s="32"/>
      <c r="Q4148" s="33"/>
      <c r="R4148" s="68"/>
      <c r="S4148" s="31"/>
      <c r="T4148" s="31"/>
      <c r="U4148" s="31"/>
      <c r="V4148" s="30"/>
      <c r="W4148" s="30"/>
    </row>
    <row r="4149" spans="1:23" hidden="1" x14ac:dyDescent="0.35">
      <c r="A4149" t="str">
        <f t="shared" si="64"/>
        <v/>
      </c>
      <c r="B4149" s="34"/>
      <c r="C4149" s="31"/>
      <c r="D4149" s="31"/>
      <c r="E4149" s="31"/>
      <c r="F4149" s="32"/>
      <c r="G4149" s="68"/>
      <c r="H4149" s="32"/>
      <c r="I4149" s="32"/>
      <c r="J4149" s="68"/>
      <c r="K4149" s="68"/>
      <c r="L4149" s="68"/>
      <c r="M4149" s="68"/>
      <c r="N4149" s="68"/>
      <c r="O4149" s="68"/>
      <c r="P4149" s="32"/>
      <c r="Q4149" s="33"/>
      <c r="R4149" s="68"/>
      <c r="S4149" s="31"/>
      <c r="T4149" s="31"/>
      <c r="U4149" s="31"/>
      <c r="V4149" s="30"/>
      <c r="W4149" s="30"/>
    </row>
    <row r="4150" spans="1:23" hidden="1" x14ac:dyDescent="0.35">
      <c r="A4150" t="str">
        <f t="shared" si="64"/>
        <v/>
      </c>
      <c r="B4150" s="28"/>
      <c r="C4150" s="25"/>
      <c r="D4150" s="25"/>
      <c r="E4150" s="25"/>
      <c r="F4150" s="26"/>
      <c r="G4150" s="67"/>
      <c r="H4150" s="26"/>
      <c r="I4150" s="26"/>
      <c r="J4150" s="67"/>
      <c r="K4150" s="67"/>
      <c r="L4150" s="67"/>
      <c r="M4150" s="67"/>
      <c r="N4150" s="67"/>
      <c r="O4150" s="67"/>
      <c r="P4150" s="26"/>
      <c r="Q4150" s="27"/>
      <c r="R4150" s="67"/>
      <c r="S4150" s="25"/>
      <c r="T4150" s="25"/>
      <c r="U4150" s="25"/>
      <c r="V4150" s="24"/>
      <c r="W4150" s="24"/>
    </row>
    <row r="4151" spans="1:23" hidden="1" x14ac:dyDescent="0.35">
      <c r="A4151" t="str">
        <f t="shared" si="64"/>
        <v/>
      </c>
      <c r="B4151" s="28"/>
      <c r="C4151" s="25"/>
      <c r="D4151" s="25"/>
      <c r="E4151" s="25"/>
      <c r="F4151" s="26"/>
      <c r="G4151" s="67"/>
      <c r="H4151" s="26"/>
      <c r="I4151" s="26"/>
      <c r="J4151" s="67"/>
      <c r="K4151" s="67"/>
      <c r="L4151" s="67"/>
      <c r="M4151" s="67"/>
      <c r="N4151" s="67"/>
      <c r="O4151" s="67"/>
      <c r="P4151" s="26"/>
      <c r="Q4151" s="27"/>
      <c r="R4151" s="67"/>
      <c r="S4151" s="25"/>
      <c r="T4151" s="25"/>
      <c r="U4151" s="25"/>
      <c r="V4151" s="24"/>
      <c r="W4151" s="24"/>
    </row>
    <row r="4152" spans="1:23" hidden="1" x14ac:dyDescent="0.35">
      <c r="A4152" t="str">
        <f t="shared" si="64"/>
        <v/>
      </c>
      <c r="B4152" s="34"/>
      <c r="C4152" s="31"/>
      <c r="D4152" s="31"/>
      <c r="E4152" s="31"/>
      <c r="F4152" s="32"/>
      <c r="G4152" s="68"/>
      <c r="H4152" s="32"/>
      <c r="I4152" s="32"/>
      <c r="J4152" s="68"/>
      <c r="K4152" s="68"/>
      <c r="L4152" s="68"/>
      <c r="M4152" s="68"/>
      <c r="N4152" s="68"/>
      <c r="O4152" s="68"/>
      <c r="P4152" s="32"/>
      <c r="Q4152" s="33"/>
      <c r="R4152" s="68"/>
      <c r="S4152" s="31"/>
      <c r="T4152" s="31"/>
      <c r="U4152" s="31"/>
      <c r="V4152" s="30"/>
      <c r="W4152" s="30"/>
    </row>
    <row r="4153" spans="1:23" hidden="1" x14ac:dyDescent="0.35">
      <c r="A4153" t="str">
        <f t="shared" si="64"/>
        <v/>
      </c>
      <c r="B4153" s="34"/>
      <c r="C4153" s="31"/>
      <c r="D4153" s="31"/>
      <c r="E4153" s="31"/>
      <c r="F4153" s="32"/>
      <c r="G4153" s="68"/>
      <c r="H4153" s="32"/>
      <c r="I4153" s="32"/>
      <c r="J4153" s="68"/>
      <c r="K4153" s="68"/>
      <c r="L4153" s="68"/>
      <c r="M4153" s="68"/>
      <c r="N4153" s="68"/>
      <c r="O4153" s="68"/>
      <c r="P4153" s="32"/>
      <c r="Q4153" s="33"/>
      <c r="R4153" s="68"/>
      <c r="S4153" s="31"/>
      <c r="T4153" s="31"/>
      <c r="U4153" s="31"/>
      <c r="V4153" s="30"/>
      <c r="W4153" s="30"/>
    </row>
    <row r="4154" spans="1:23" hidden="1" x14ac:dyDescent="0.35">
      <c r="A4154" t="str">
        <f t="shared" si="64"/>
        <v/>
      </c>
      <c r="B4154" s="28"/>
      <c r="C4154" s="25"/>
      <c r="D4154" s="25"/>
      <c r="E4154" s="25"/>
      <c r="F4154" s="26"/>
      <c r="G4154" s="67"/>
      <c r="H4154" s="26"/>
      <c r="I4154" s="26"/>
      <c r="J4154" s="67"/>
      <c r="K4154" s="67"/>
      <c r="L4154" s="67"/>
      <c r="M4154" s="67"/>
      <c r="N4154" s="67"/>
      <c r="O4154" s="67"/>
      <c r="P4154" s="26"/>
      <c r="Q4154" s="27"/>
      <c r="R4154" s="67"/>
      <c r="S4154" s="25"/>
      <c r="T4154" s="25"/>
      <c r="U4154" s="25"/>
      <c r="V4154" s="24"/>
      <c r="W4154" s="24"/>
    </row>
    <row r="4155" spans="1:23" hidden="1" x14ac:dyDescent="0.35">
      <c r="A4155" t="str">
        <f t="shared" si="64"/>
        <v/>
      </c>
      <c r="B4155" s="34"/>
      <c r="C4155" s="31"/>
      <c r="D4155" s="31"/>
      <c r="E4155" s="31"/>
      <c r="F4155" s="32"/>
      <c r="G4155" s="68"/>
      <c r="H4155" s="32"/>
      <c r="I4155" s="32"/>
      <c r="J4155" s="68"/>
      <c r="K4155" s="68"/>
      <c r="L4155" s="68"/>
      <c r="M4155" s="68"/>
      <c r="N4155" s="68"/>
      <c r="O4155" s="68"/>
      <c r="P4155" s="32"/>
      <c r="Q4155" s="33"/>
      <c r="R4155" s="68"/>
      <c r="S4155" s="31"/>
      <c r="T4155" s="31"/>
      <c r="U4155" s="31"/>
      <c r="V4155" s="30"/>
      <c r="W4155" s="30"/>
    </row>
    <row r="4156" spans="1:23" hidden="1" x14ac:dyDescent="0.35">
      <c r="A4156" t="str">
        <f t="shared" si="64"/>
        <v/>
      </c>
      <c r="B4156" s="34"/>
      <c r="C4156" s="31"/>
      <c r="D4156" s="31"/>
      <c r="E4156" s="31"/>
      <c r="F4156" s="32"/>
      <c r="G4156" s="68"/>
      <c r="H4156" s="32"/>
      <c r="I4156" s="32"/>
      <c r="J4156" s="68"/>
      <c r="K4156" s="68"/>
      <c r="L4156" s="68"/>
      <c r="M4156" s="68"/>
      <c r="N4156" s="68"/>
      <c r="O4156" s="68"/>
      <c r="P4156" s="32"/>
      <c r="Q4156" s="33"/>
      <c r="R4156" s="68"/>
      <c r="S4156" s="31"/>
      <c r="T4156" s="31"/>
      <c r="U4156" s="31"/>
      <c r="V4156" s="30"/>
      <c r="W4156" s="30"/>
    </row>
    <row r="4157" spans="1:23" hidden="1" x14ac:dyDescent="0.35">
      <c r="A4157" t="str">
        <f t="shared" si="64"/>
        <v/>
      </c>
      <c r="B4157" s="28"/>
      <c r="C4157" s="25"/>
      <c r="D4157" s="25"/>
      <c r="E4157" s="25"/>
      <c r="F4157" s="26"/>
      <c r="G4157" s="67"/>
      <c r="H4157" s="26"/>
      <c r="I4157" s="26"/>
      <c r="J4157" s="67"/>
      <c r="K4157" s="67"/>
      <c r="L4157" s="67"/>
      <c r="M4157" s="67"/>
      <c r="N4157" s="67"/>
      <c r="O4157" s="67"/>
      <c r="P4157" s="26"/>
      <c r="Q4157" s="27"/>
      <c r="R4157" s="67"/>
      <c r="S4157" s="25"/>
      <c r="T4157" s="25"/>
      <c r="U4157" s="25"/>
      <c r="V4157" s="24"/>
      <c r="W4157" s="24"/>
    </row>
    <row r="4158" spans="1:23" hidden="1" x14ac:dyDescent="0.35">
      <c r="A4158" t="str">
        <f t="shared" si="64"/>
        <v/>
      </c>
      <c r="B4158" s="28"/>
      <c r="C4158" s="25"/>
      <c r="D4158" s="25"/>
      <c r="E4158" s="25"/>
      <c r="F4158" s="26"/>
      <c r="G4158" s="67"/>
      <c r="H4158" s="26"/>
      <c r="I4158" s="26"/>
      <c r="J4158" s="67"/>
      <c r="K4158" s="67"/>
      <c r="L4158" s="67"/>
      <c r="M4158" s="67"/>
      <c r="N4158" s="67"/>
      <c r="O4158" s="67"/>
      <c r="P4158" s="26"/>
      <c r="Q4158" s="27"/>
      <c r="R4158" s="67"/>
      <c r="S4158" s="25"/>
      <c r="T4158" s="25"/>
      <c r="U4158" s="25"/>
      <c r="V4158" s="24"/>
      <c r="W4158" s="24"/>
    </row>
    <row r="4159" spans="1:23" hidden="1" x14ac:dyDescent="0.35">
      <c r="A4159" t="str">
        <f t="shared" si="64"/>
        <v/>
      </c>
      <c r="B4159" s="28"/>
      <c r="C4159" s="25"/>
      <c r="D4159" s="25"/>
      <c r="E4159" s="25"/>
      <c r="F4159" s="26"/>
      <c r="G4159" s="67"/>
      <c r="H4159" s="26"/>
      <c r="I4159" s="26"/>
      <c r="J4159" s="67"/>
      <c r="K4159" s="67"/>
      <c r="L4159" s="67"/>
      <c r="M4159" s="67"/>
      <c r="N4159" s="67"/>
      <c r="O4159" s="67"/>
      <c r="P4159" s="26"/>
      <c r="Q4159" s="27"/>
      <c r="R4159" s="67"/>
      <c r="S4159" s="25"/>
      <c r="T4159" s="25"/>
      <c r="U4159" s="25"/>
      <c r="V4159" s="24"/>
      <c r="W4159" s="24"/>
    </row>
    <row r="4160" spans="1:23" hidden="1" x14ac:dyDescent="0.35">
      <c r="A4160" t="str">
        <f t="shared" si="64"/>
        <v/>
      </c>
      <c r="B4160" s="28"/>
      <c r="C4160" s="25"/>
      <c r="D4160" s="25"/>
      <c r="E4160" s="25"/>
      <c r="F4160" s="26"/>
      <c r="G4160" s="67"/>
      <c r="H4160" s="26"/>
      <c r="I4160" s="26"/>
      <c r="J4160" s="67"/>
      <c r="K4160" s="67"/>
      <c r="L4160" s="67"/>
      <c r="M4160" s="67"/>
      <c r="N4160" s="67"/>
      <c r="O4160" s="67"/>
      <c r="P4160" s="26"/>
      <c r="Q4160" s="27"/>
      <c r="R4160" s="67"/>
      <c r="S4160" s="25"/>
      <c r="T4160" s="25"/>
      <c r="U4160" s="25"/>
      <c r="V4160" s="24"/>
      <c r="W4160" s="24"/>
    </row>
    <row r="4161" spans="1:23" hidden="1" x14ac:dyDescent="0.35">
      <c r="A4161" t="str">
        <f t="shared" si="64"/>
        <v/>
      </c>
      <c r="B4161" s="34"/>
      <c r="C4161" s="31"/>
      <c r="D4161" s="31"/>
      <c r="E4161" s="31"/>
      <c r="F4161" s="32"/>
      <c r="G4161" s="68"/>
      <c r="H4161" s="32"/>
      <c r="I4161" s="32"/>
      <c r="J4161" s="68"/>
      <c r="K4161" s="68"/>
      <c r="L4161" s="68"/>
      <c r="M4161" s="68"/>
      <c r="N4161" s="68"/>
      <c r="O4161" s="68"/>
      <c r="P4161" s="32"/>
      <c r="Q4161" s="33"/>
      <c r="R4161" s="68"/>
      <c r="S4161" s="31"/>
      <c r="T4161" s="31"/>
      <c r="U4161" s="31"/>
      <c r="V4161" s="30"/>
      <c r="W4161" s="30"/>
    </row>
    <row r="4162" spans="1:23" hidden="1" x14ac:dyDescent="0.35">
      <c r="A4162" t="str">
        <f t="shared" si="64"/>
        <v/>
      </c>
      <c r="B4162" s="28"/>
      <c r="C4162" s="25"/>
      <c r="D4162" s="25"/>
      <c r="E4162" s="25"/>
      <c r="F4162" s="26"/>
      <c r="G4162" s="67"/>
      <c r="H4162" s="26"/>
      <c r="I4162" s="26"/>
      <c r="J4162" s="67"/>
      <c r="K4162" s="67"/>
      <c r="L4162" s="67"/>
      <c r="M4162" s="67"/>
      <c r="N4162" s="67"/>
      <c r="O4162" s="67"/>
      <c r="P4162" s="26"/>
      <c r="Q4162" s="27"/>
      <c r="R4162" s="67"/>
      <c r="S4162" s="25"/>
      <c r="T4162" s="25"/>
      <c r="U4162" s="25"/>
      <c r="V4162" s="24"/>
      <c r="W4162" s="24"/>
    </row>
    <row r="4163" spans="1:23" hidden="1" x14ac:dyDescent="0.35">
      <c r="A4163" t="str">
        <f t="shared" ref="A4163:A4226" si="65">B4163&amp;C4163</f>
        <v/>
      </c>
      <c r="B4163" s="28"/>
      <c r="C4163" s="25"/>
      <c r="D4163" s="25"/>
      <c r="E4163" s="25"/>
      <c r="F4163" s="26"/>
      <c r="G4163" s="67"/>
      <c r="H4163" s="26"/>
      <c r="I4163" s="26"/>
      <c r="J4163" s="67"/>
      <c r="K4163" s="67"/>
      <c r="L4163" s="67"/>
      <c r="M4163" s="67"/>
      <c r="N4163" s="67"/>
      <c r="O4163" s="67"/>
      <c r="P4163" s="26"/>
      <c r="Q4163" s="27"/>
      <c r="R4163" s="67"/>
      <c r="S4163" s="25"/>
      <c r="T4163" s="25"/>
      <c r="U4163" s="25"/>
      <c r="V4163" s="24"/>
      <c r="W4163" s="24"/>
    </row>
    <row r="4164" spans="1:23" hidden="1" x14ac:dyDescent="0.35">
      <c r="A4164" t="str">
        <f t="shared" si="65"/>
        <v/>
      </c>
      <c r="B4164" s="34"/>
      <c r="C4164" s="31"/>
      <c r="D4164" s="31"/>
      <c r="E4164" s="31"/>
      <c r="F4164" s="32"/>
      <c r="G4164" s="68"/>
      <c r="H4164" s="32"/>
      <c r="I4164" s="32"/>
      <c r="J4164" s="68"/>
      <c r="K4164" s="68"/>
      <c r="L4164" s="68"/>
      <c r="M4164" s="68"/>
      <c r="N4164" s="68"/>
      <c r="O4164" s="68"/>
      <c r="P4164" s="32"/>
      <c r="Q4164" s="33"/>
      <c r="R4164" s="68"/>
      <c r="S4164" s="31"/>
      <c r="T4164" s="31"/>
      <c r="U4164" s="31"/>
      <c r="V4164" s="30"/>
      <c r="W4164" s="30"/>
    </row>
    <row r="4165" spans="1:23" hidden="1" x14ac:dyDescent="0.35">
      <c r="A4165" t="str">
        <f t="shared" si="65"/>
        <v/>
      </c>
      <c r="B4165" s="28"/>
      <c r="C4165" s="25"/>
      <c r="D4165" s="25"/>
      <c r="E4165" s="25"/>
      <c r="F4165" s="26"/>
      <c r="G4165" s="67"/>
      <c r="H4165" s="26"/>
      <c r="I4165" s="26"/>
      <c r="J4165" s="67"/>
      <c r="K4165" s="67"/>
      <c r="L4165" s="67"/>
      <c r="M4165" s="67"/>
      <c r="N4165" s="67"/>
      <c r="O4165" s="67"/>
      <c r="P4165" s="26"/>
      <c r="Q4165" s="27"/>
      <c r="R4165" s="67"/>
      <c r="S4165" s="25"/>
      <c r="T4165" s="25"/>
      <c r="U4165" s="25"/>
      <c r="V4165" s="24"/>
      <c r="W4165" s="24"/>
    </row>
    <row r="4166" spans="1:23" hidden="1" x14ac:dyDescent="0.35">
      <c r="A4166" t="str">
        <f t="shared" si="65"/>
        <v/>
      </c>
      <c r="B4166" s="28"/>
      <c r="C4166" s="25"/>
      <c r="D4166" s="25"/>
      <c r="E4166" s="25"/>
      <c r="F4166" s="26"/>
      <c r="G4166" s="67"/>
      <c r="H4166" s="26"/>
      <c r="I4166" s="26"/>
      <c r="J4166" s="67"/>
      <c r="K4166" s="67"/>
      <c r="L4166" s="67"/>
      <c r="M4166" s="67"/>
      <c r="N4166" s="67"/>
      <c r="O4166" s="67"/>
      <c r="P4166" s="26"/>
      <c r="Q4166" s="27"/>
      <c r="R4166" s="67"/>
      <c r="S4166" s="25"/>
      <c r="T4166" s="25"/>
      <c r="U4166" s="25"/>
      <c r="V4166" s="24"/>
      <c r="W4166" s="24"/>
    </row>
    <row r="4167" spans="1:23" hidden="1" x14ac:dyDescent="0.35">
      <c r="A4167" t="str">
        <f t="shared" si="65"/>
        <v/>
      </c>
      <c r="B4167" s="34"/>
      <c r="C4167" s="31"/>
      <c r="D4167" s="31"/>
      <c r="E4167" s="31"/>
      <c r="F4167" s="32"/>
      <c r="G4167" s="68"/>
      <c r="H4167" s="32"/>
      <c r="I4167" s="32"/>
      <c r="J4167" s="68"/>
      <c r="K4167" s="68"/>
      <c r="L4167" s="68"/>
      <c r="M4167" s="68"/>
      <c r="N4167" s="68"/>
      <c r="O4167" s="68"/>
      <c r="P4167" s="32"/>
      <c r="Q4167" s="33"/>
      <c r="R4167" s="68"/>
      <c r="S4167" s="31"/>
      <c r="T4167" s="31"/>
      <c r="U4167" s="31"/>
      <c r="V4167" s="30"/>
      <c r="W4167" s="30"/>
    </row>
    <row r="4168" spans="1:23" hidden="1" x14ac:dyDescent="0.35">
      <c r="A4168" t="str">
        <f t="shared" si="65"/>
        <v/>
      </c>
      <c r="B4168" s="34"/>
      <c r="C4168" s="31"/>
      <c r="D4168" s="31"/>
      <c r="E4168" s="31"/>
      <c r="F4168" s="32"/>
      <c r="G4168" s="68"/>
      <c r="H4168" s="32"/>
      <c r="I4168" s="32"/>
      <c r="J4168" s="68"/>
      <c r="K4168" s="68"/>
      <c r="L4168" s="68"/>
      <c r="M4168" s="68"/>
      <c r="N4168" s="68"/>
      <c r="O4168" s="68"/>
      <c r="P4168" s="32"/>
      <c r="Q4168" s="33"/>
      <c r="R4168" s="68"/>
      <c r="S4168" s="31"/>
      <c r="T4168" s="31"/>
      <c r="U4168" s="31"/>
      <c r="V4168" s="30"/>
      <c r="W4168" s="30"/>
    </row>
    <row r="4169" spans="1:23" hidden="1" x14ac:dyDescent="0.35">
      <c r="A4169" t="str">
        <f t="shared" si="65"/>
        <v/>
      </c>
      <c r="B4169" s="28"/>
      <c r="C4169" s="25"/>
      <c r="D4169" s="25"/>
      <c r="E4169" s="25"/>
      <c r="F4169" s="26"/>
      <c r="G4169" s="67"/>
      <c r="H4169" s="26"/>
      <c r="I4169" s="26"/>
      <c r="J4169" s="67"/>
      <c r="K4169" s="67"/>
      <c r="L4169" s="67"/>
      <c r="M4169" s="67"/>
      <c r="N4169" s="67"/>
      <c r="O4169" s="67"/>
      <c r="P4169" s="26"/>
      <c r="Q4169" s="27"/>
      <c r="R4169" s="67"/>
      <c r="S4169" s="25"/>
      <c r="T4169" s="25"/>
      <c r="U4169" s="25"/>
      <c r="V4169" s="24"/>
      <c r="W4169" s="24"/>
    </row>
    <row r="4170" spans="1:23" hidden="1" x14ac:dyDescent="0.35">
      <c r="A4170" t="str">
        <f t="shared" si="65"/>
        <v/>
      </c>
      <c r="B4170" s="34"/>
      <c r="C4170" s="31"/>
      <c r="D4170" s="31"/>
      <c r="E4170" s="31"/>
      <c r="F4170" s="32"/>
      <c r="G4170" s="68"/>
      <c r="H4170" s="32"/>
      <c r="I4170" s="32"/>
      <c r="J4170" s="68"/>
      <c r="K4170" s="68"/>
      <c r="L4170" s="68"/>
      <c r="M4170" s="68"/>
      <c r="N4170" s="68"/>
      <c r="O4170" s="68"/>
      <c r="P4170" s="32"/>
      <c r="Q4170" s="33"/>
      <c r="R4170" s="68"/>
      <c r="S4170" s="31"/>
      <c r="T4170" s="31"/>
      <c r="U4170" s="31"/>
      <c r="V4170" s="30"/>
      <c r="W4170" s="30"/>
    </row>
    <row r="4171" spans="1:23" hidden="1" x14ac:dyDescent="0.35">
      <c r="A4171" t="str">
        <f t="shared" si="65"/>
        <v/>
      </c>
      <c r="B4171" s="28"/>
      <c r="C4171" s="25"/>
      <c r="D4171" s="25"/>
      <c r="E4171" s="25"/>
      <c r="F4171" s="26"/>
      <c r="G4171" s="67"/>
      <c r="H4171" s="26"/>
      <c r="I4171" s="26"/>
      <c r="J4171" s="67"/>
      <c r="K4171" s="67"/>
      <c r="L4171" s="67"/>
      <c r="M4171" s="67"/>
      <c r="N4171" s="67"/>
      <c r="O4171" s="67"/>
      <c r="P4171" s="26"/>
      <c r="Q4171" s="27"/>
      <c r="R4171" s="67"/>
      <c r="S4171" s="25"/>
      <c r="T4171" s="25"/>
      <c r="U4171" s="25"/>
      <c r="V4171" s="24"/>
      <c r="W4171" s="24"/>
    </row>
    <row r="4172" spans="1:23" hidden="1" x14ac:dyDescent="0.35">
      <c r="A4172" t="str">
        <f t="shared" si="65"/>
        <v/>
      </c>
      <c r="B4172" s="28"/>
      <c r="C4172" s="25"/>
      <c r="D4172" s="25"/>
      <c r="E4172" s="25"/>
      <c r="F4172" s="26"/>
      <c r="G4172" s="67"/>
      <c r="H4172" s="26"/>
      <c r="I4172" s="26"/>
      <c r="J4172" s="67"/>
      <c r="K4172" s="67"/>
      <c r="L4172" s="67"/>
      <c r="M4172" s="67"/>
      <c r="N4172" s="67"/>
      <c r="O4172" s="67"/>
      <c r="P4172" s="26"/>
      <c r="Q4172" s="27"/>
      <c r="R4172" s="67"/>
      <c r="S4172" s="25"/>
      <c r="T4172" s="25"/>
      <c r="U4172" s="25"/>
      <c r="V4172" s="24"/>
      <c r="W4172" s="24"/>
    </row>
    <row r="4173" spans="1:23" hidden="1" x14ac:dyDescent="0.35">
      <c r="A4173" t="str">
        <f t="shared" si="65"/>
        <v/>
      </c>
      <c r="B4173" s="34"/>
      <c r="C4173" s="31"/>
      <c r="D4173" s="31"/>
      <c r="E4173" s="31"/>
      <c r="F4173" s="32"/>
      <c r="G4173" s="68"/>
      <c r="H4173" s="32"/>
      <c r="I4173" s="32"/>
      <c r="J4173" s="68"/>
      <c r="K4173" s="68"/>
      <c r="L4173" s="68"/>
      <c r="M4173" s="68"/>
      <c r="N4173" s="68"/>
      <c r="O4173" s="68"/>
      <c r="P4173" s="32"/>
      <c r="Q4173" s="33"/>
      <c r="R4173" s="68"/>
      <c r="S4173" s="31"/>
      <c r="T4173" s="31"/>
      <c r="U4173" s="31"/>
      <c r="V4173" s="30"/>
      <c r="W4173" s="30"/>
    </row>
    <row r="4174" spans="1:23" hidden="1" x14ac:dyDescent="0.35">
      <c r="A4174" t="str">
        <f t="shared" si="65"/>
        <v/>
      </c>
      <c r="B4174" s="34"/>
      <c r="C4174" s="31"/>
      <c r="D4174" s="31"/>
      <c r="E4174" s="31"/>
      <c r="F4174" s="32"/>
      <c r="G4174" s="68"/>
      <c r="H4174" s="32"/>
      <c r="I4174" s="32"/>
      <c r="J4174" s="68"/>
      <c r="K4174" s="68"/>
      <c r="L4174" s="68"/>
      <c r="M4174" s="68"/>
      <c r="N4174" s="68"/>
      <c r="O4174" s="68"/>
      <c r="P4174" s="32"/>
      <c r="Q4174" s="33"/>
      <c r="R4174" s="68"/>
      <c r="S4174" s="31"/>
      <c r="T4174" s="31"/>
      <c r="U4174" s="31"/>
      <c r="V4174" s="30"/>
      <c r="W4174" s="30"/>
    </row>
    <row r="4175" spans="1:23" hidden="1" x14ac:dyDescent="0.35">
      <c r="A4175" t="str">
        <f t="shared" si="65"/>
        <v/>
      </c>
      <c r="B4175" s="34"/>
      <c r="C4175" s="31"/>
      <c r="D4175" s="31"/>
      <c r="E4175" s="31"/>
      <c r="F4175" s="32"/>
      <c r="G4175" s="68"/>
      <c r="H4175" s="32"/>
      <c r="I4175" s="32"/>
      <c r="J4175" s="68"/>
      <c r="K4175" s="68"/>
      <c r="L4175" s="68"/>
      <c r="M4175" s="68"/>
      <c r="N4175" s="68"/>
      <c r="O4175" s="68"/>
      <c r="P4175" s="32"/>
      <c r="Q4175" s="33"/>
      <c r="R4175" s="68"/>
      <c r="S4175" s="31"/>
      <c r="T4175" s="31"/>
      <c r="U4175" s="31"/>
      <c r="V4175" s="30"/>
      <c r="W4175" s="30"/>
    </row>
    <row r="4176" spans="1:23" hidden="1" x14ac:dyDescent="0.35">
      <c r="A4176" t="str">
        <f t="shared" si="65"/>
        <v/>
      </c>
      <c r="B4176" s="34"/>
      <c r="C4176" s="31"/>
      <c r="D4176" s="31"/>
      <c r="E4176" s="31"/>
      <c r="F4176" s="32"/>
      <c r="G4176" s="68"/>
      <c r="H4176" s="32"/>
      <c r="I4176" s="32"/>
      <c r="J4176" s="68"/>
      <c r="K4176" s="68"/>
      <c r="L4176" s="68"/>
      <c r="M4176" s="68"/>
      <c r="N4176" s="68"/>
      <c r="O4176" s="68"/>
      <c r="P4176" s="32"/>
      <c r="Q4176" s="33"/>
      <c r="R4176" s="68"/>
      <c r="S4176" s="31"/>
      <c r="T4176" s="31"/>
      <c r="U4176" s="31"/>
      <c r="V4176" s="30"/>
      <c r="W4176" s="30"/>
    </row>
    <row r="4177" spans="1:23" hidden="1" x14ac:dyDescent="0.35">
      <c r="A4177" t="str">
        <f t="shared" si="65"/>
        <v/>
      </c>
      <c r="B4177" s="28"/>
      <c r="C4177" s="25"/>
      <c r="D4177" s="25"/>
      <c r="E4177" s="25"/>
      <c r="F4177" s="26"/>
      <c r="G4177" s="67"/>
      <c r="H4177" s="26"/>
      <c r="I4177" s="26"/>
      <c r="J4177" s="67"/>
      <c r="K4177" s="67"/>
      <c r="L4177" s="67"/>
      <c r="M4177" s="67"/>
      <c r="N4177" s="67"/>
      <c r="O4177" s="67"/>
      <c r="P4177" s="26"/>
      <c r="Q4177" s="27"/>
      <c r="R4177" s="67"/>
      <c r="S4177" s="25"/>
      <c r="T4177" s="25"/>
      <c r="U4177" s="25"/>
      <c r="V4177" s="24"/>
      <c r="W4177" s="24"/>
    </row>
    <row r="4178" spans="1:23" hidden="1" x14ac:dyDescent="0.35">
      <c r="A4178" t="str">
        <f t="shared" si="65"/>
        <v/>
      </c>
      <c r="B4178" s="34"/>
      <c r="C4178" s="31"/>
      <c r="D4178" s="31"/>
      <c r="E4178" s="31"/>
      <c r="F4178" s="32"/>
      <c r="G4178" s="68"/>
      <c r="H4178" s="32"/>
      <c r="I4178" s="32"/>
      <c r="J4178" s="68"/>
      <c r="K4178" s="68"/>
      <c r="L4178" s="68"/>
      <c r="M4178" s="68"/>
      <c r="N4178" s="68"/>
      <c r="O4178" s="68"/>
      <c r="P4178" s="32"/>
      <c r="Q4178" s="33"/>
      <c r="R4178" s="68"/>
      <c r="S4178" s="31"/>
      <c r="T4178" s="31"/>
      <c r="U4178" s="31"/>
      <c r="V4178" s="30"/>
      <c r="W4178" s="30"/>
    </row>
    <row r="4179" spans="1:23" hidden="1" x14ac:dyDescent="0.35">
      <c r="A4179" t="str">
        <f t="shared" si="65"/>
        <v/>
      </c>
      <c r="B4179" s="28"/>
      <c r="C4179" s="25"/>
      <c r="D4179" s="25"/>
      <c r="E4179" s="25"/>
      <c r="F4179" s="26"/>
      <c r="G4179" s="67"/>
      <c r="H4179" s="26"/>
      <c r="I4179" s="26"/>
      <c r="J4179" s="67"/>
      <c r="K4179" s="67"/>
      <c r="L4179" s="67"/>
      <c r="M4179" s="67"/>
      <c r="N4179" s="67"/>
      <c r="O4179" s="67"/>
      <c r="P4179" s="26"/>
      <c r="Q4179" s="27"/>
      <c r="R4179" s="67"/>
      <c r="S4179" s="25"/>
      <c r="T4179" s="25"/>
      <c r="U4179" s="25"/>
      <c r="V4179" s="24"/>
      <c r="W4179" s="24"/>
    </row>
    <row r="4180" spans="1:23" hidden="1" x14ac:dyDescent="0.35">
      <c r="A4180" t="str">
        <f t="shared" si="65"/>
        <v/>
      </c>
      <c r="B4180" s="34"/>
      <c r="C4180" s="31"/>
      <c r="D4180" s="31"/>
      <c r="E4180" s="31"/>
      <c r="F4180" s="32"/>
      <c r="G4180" s="68"/>
      <c r="H4180" s="32"/>
      <c r="I4180" s="32"/>
      <c r="J4180" s="68"/>
      <c r="K4180" s="68"/>
      <c r="L4180" s="68"/>
      <c r="M4180" s="68"/>
      <c r="N4180" s="68"/>
      <c r="O4180" s="68"/>
      <c r="P4180" s="32"/>
      <c r="Q4180" s="33"/>
      <c r="R4180" s="68"/>
      <c r="S4180" s="31"/>
      <c r="T4180" s="31"/>
      <c r="U4180" s="31"/>
      <c r="V4180" s="30"/>
      <c r="W4180" s="30"/>
    </row>
    <row r="4181" spans="1:23" hidden="1" x14ac:dyDescent="0.35">
      <c r="A4181" t="str">
        <f t="shared" si="65"/>
        <v/>
      </c>
      <c r="B4181" s="28"/>
      <c r="C4181" s="25"/>
      <c r="D4181" s="25"/>
      <c r="E4181" s="25"/>
      <c r="F4181" s="26"/>
      <c r="G4181" s="67"/>
      <c r="H4181" s="26"/>
      <c r="I4181" s="26"/>
      <c r="J4181" s="67"/>
      <c r="K4181" s="67"/>
      <c r="L4181" s="67"/>
      <c r="M4181" s="67"/>
      <c r="N4181" s="67"/>
      <c r="O4181" s="67"/>
      <c r="P4181" s="26"/>
      <c r="Q4181" s="27"/>
      <c r="R4181" s="67"/>
      <c r="S4181" s="25"/>
      <c r="T4181" s="25"/>
      <c r="U4181" s="25"/>
      <c r="V4181" s="24"/>
      <c r="W4181" s="24"/>
    </row>
    <row r="4182" spans="1:23" hidden="1" x14ac:dyDescent="0.35">
      <c r="A4182" t="str">
        <f t="shared" si="65"/>
        <v/>
      </c>
      <c r="B4182" s="28"/>
      <c r="C4182" s="25"/>
      <c r="D4182" s="25"/>
      <c r="E4182" s="25"/>
      <c r="F4182" s="26"/>
      <c r="G4182" s="67"/>
      <c r="H4182" s="26"/>
      <c r="I4182" s="26"/>
      <c r="J4182" s="67"/>
      <c r="K4182" s="67"/>
      <c r="L4182" s="67"/>
      <c r="M4182" s="67"/>
      <c r="N4182" s="67"/>
      <c r="O4182" s="67"/>
      <c r="P4182" s="26"/>
      <c r="Q4182" s="27"/>
      <c r="R4182" s="67"/>
      <c r="S4182" s="25"/>
      <c r="T4182" s="25"/>
      <c r="U4182" s="25"/>
      <c r="V4182" s="24"/>
      <c r="W4182" s="24"/>
    </row>
    <row r="4183" spans="1:23" hidden="1" x14ac:dyDescent="0.35">
      <c r="A4183" t="str">
        <f t="shared" si="65"/>
        <v/>
      </c>
      <c r="B4183" s="34"/>
      <c r="C4183" s="31"/>
      <c r="D4183" s="31"/>
      <c r="E4183" s="31"/>
      <c r="F4183" s="32"/>
      <c r="G4183" s="68"/>
      <c r="H4183" s="32"/>
      <c r="I4183" s="32"/>
      <c r="J4183" s="68"/>
      <c r="K4183" s="68"/>
      <c r="L4183" s="68"/>
      <c r="M4183" s="68"/>
      <c r="N4183" s="68"/>
      <c r="O4183" s="68"/>
      <c r="P4183" s="32"/>
      <c r="Q4183" s="33"/>
      <c r="R4183" s="68"/>
      <c r="S4183" s="31"/>
      <c r="T4183" s="31"/>
      <c r="U4183" s="31"/>
      <c r="V4183" s="30"/>
      <c r="W4183" s="30"/>
    </row>
    <row r="4184" spans="1:23" hidden="1" x14ac:dyDescent="0.35">
      <c r="A4184" t="str">
        <f t="shared" si="65"/>
        <v/>
      </c>
      <c r="B4184" s="28"/>
      <c r="C4184" s="25"/>
      <c r="D4184" s="25"/>
      <c r="E4184" s="25"/>
      <c r="F4184" s="26"/>
      <c r="G4184" s="67"/>
      <c r="H4184" s="26"/>
      <c r="I4184" s="26"/>
      <c r="J4184" s="67"/>
      <c r="K4184" s="67"/>
      <c r="L4184" s="67"/>
      <c r="M4184" s="67"/>
      <c r="N4184" s="67"/>
      <c r="O4184" s="67"/>
      <c r="P4184" s="26"/>
      <c r="Q4184" s="27"/>
      <c r="R4184" s="67"/>
      <c r="S4184" s="25"/>
      <c r="T4184" s="25"/>
      <c r="U4184" s="25"/>
      <c r="V4184" s="24"/>
      <c r="W4184" s="24"/>
    </row>
    <row r="4185" spans="1:23" hidden="1" x14ac:dyDescent="0.35">
      <c r="A4185" t="str">
        <f t="shared" si="65"/>
        <v/>
      </c>
      <c r="B4185" s="28"/>
      <c r="C4185" s="25"/>
      <c r="D4185" s="25"/>
      <c r="E4185" s="25"/>
      <c r="F4185" s="26"/>
      <c r="G4185" s="67"/>
      <c r="H4185" s="26"/>
      <c r="I4185" s="26"/>
      <c r="J4185" s="67"/>
      <c r="K4185" s="67"/>
      <c r="L4185" s="67"/>
      <c r="M4185" s="67"/>
      <c r="N4185" s="67"/>
      <c r="O4185" s="67"/>
      <c r="P4185" s="26"/>
      <c r="Q4185" s="27"/>
      <c r="R4185" s="67"/>
      <c r="S4185" s="25"/>
      <c r="T4185" s="25"/>
      <c r="U4185" s="25"/>
      <c r="V4185" s="24"/>
      <c r="W4185" s="24"/>
    </row>
    <row r="4186" spans="1:23" hidden="1" x14ac:dyDescent="0.35">
      <c r="A4186" t="str">
        <f t="shared" si="65"/>
        <v/>
      </c>
      <c r="B4186" s="28"/>
      <c r="C4186" s="25"/>
      <c r="D4186" s="25"/>
      <c r="E4186" s="25"/>
      <c r="F4186" s="26"/>
      <c r="G4186" s="67"/>
      <c r="H4186" s="26"/>
      <c r="I4186" s="26"/>
      <c r="J4186" s="67"/>
      <c r="K4186" s="67"/>
      <c r="L4186" s="67"/>
      <c r="M4186" s="67"/>
      <c r="N4186" s="67"/>
      <c r="O4186" s="67"/>
      <c r="P4186" s="26"/>
      <c r="Q4186" s="27"/>
      <c r="R4186" s="67"/>
      <c r="S4186" s="25"/>
      <c r="T4186" s="25"/>
      <c r="U4186" s="25"/>
      <c r="V4186" s="24"/>
      <c r="W4186" s="24"/>
    </row>
    <row r="4187" spans="1:23" hidden="1" x14ac:dyDescent="0.35">
      <c r="A4187" t="str">
        <f t="shared" si="65"/>
        <v/>
      </c>
      <c r="B4187" s="34"/>
      <c r="C4187" s="31"/>
      <c r="D4187" s="31"/>
      <c r="E4187" s="31"/>
      <c r="F4187" s="32"/>
      <c r="G4187" s="68"/>
      <c r="H4187" s="32"/>
      <c r="I4187" s="32"/>
      <c r="J4187" s="68"/>
      <c r="K4187" s="68"/>
      <c r="L4187" s="68"/>
      <c r="M4187" s="68"/>
      <c r="N4187" s="68"/>
      <c r="O4187" s="68"/>
      <c r="P4187" s="32"/>
      <c r="Q4187" s="33"/>
      <c r="R4187" s="68"/>
      <c r="S4187" s="31"/>
      <c r="T4187" s="31"/>
      <c r="U4187" s="31"/>
      <c r="V4187" s="30"/>
      <c r="W4187" s="30"/>
    </row>
    <row r="4188" spans="1:23" hidden="1" x14ac:dyDescent="0.35">
      <c r="A4188" t="str">
        <f t="shared" si="65"/>
        <v/>
      </c>
      <c r="B4188" s="28"/>
      <c r="C4188" s="25"/>
      <c r="D4188" s="25"/>
      <c r="E4188" s="25"/>
      <c r="F4188" s="26"/>
      <c r="G4188" s="67"/>
      <c r="H4188" s="26"/>
      <c r="I4188" s="26"/>
      <c r="J4188" s="67"/>
      <c r="K4188" s="67"/>
      <c r="L4188" s="67"/>
      <c r="M4188" s="67"/>
      <c r="N4188" s="67"/>
      <c r="O4188" s="67"/>
      <c r="P4188" s="26"/>
      <c r="Q4188" s="27"/>
      <c r="R4188" s="67"/>
      <c r="S4188" s="25"/>
      <c r="T4188" s="25"/>
      <c r="U4188" s="25"/>
      <c r="V4188" s="24"/>
      <c r="W4188" s="24"/>
    </row>
    <row r="4189" spans="1:23" hidden="1" x14ac:dyDescent="0.35">
      <c r="A4189" t="str">
        <f t="shared" si="65"/>
        <v/>
      </c>
      <c r="B4189" s="28"/>
      <c r="C4189" s="25"/>
      <c r="D4189" s="25"/>
      <c r="E4189" s="25"/>
      <c r="F4189" s="26"/>
      <c r="G4189" s="67"/>
      <c r="H4189" s="26"/>
      <c r="I4189" s="26"/>
      <c r="J4189" s="67"/>
      <c r="K4189" s="67"/>
      <c r="L4189" s="67"/>
      <c r="M4189" s="67"/>
      <c r="N4189" s="67"/>
      <c r="O4189" s="67"/>
      <c r="P4189" s="26"/>
      <c r="Q4189" s="27"/>
      <c r="R4189" s="67"/>
      <c r="S4189" s="25"/>
      <c r="T4189" s="25"/>
      <c r="U4189" s="25"/>
      <c r="V4189" s="24"/>
      <c r="W4189" s="24"/>
    </row>
    <row r="4190" spans="1:23" hidden="1" x14ac:dyDescent="0.35">
      <c r="A4190" t="str">
        <f t="shared" si="65"/>
        <v/>
      </c>
      <c r="B4190" s="28"/>
      <c r="C4190" s="25"/>
      <c r="D4190" s="25"/>
      <c r="E4190" s="25"/>
      <c r="F4190" s="26"/>
      <c r="G4190" s="67"/>
      <c r="H4190" s="26"/>
      <c r="I4190" s="26"/>
      <c r="J4190" s="67"/>
      <c r="K4190" s="67"/>
      <c r="L4190" s="67"/>
      <c r="M4190" s="67"/>
      <c r="N4190" s="67"/>
      <c r="O4190" s="67"/>
      <c r="P4190" s="26"/>
      <c r="Q4190" s="27"/>
      <c r="R4190" s="67"/>
      <c r="S4190" s="25"/>
      <c r="T4190" s="25"/>
      <c r="U4190" s="25"/>
      <c r="V4190" s="24"/>
      <c r="W4190" s="24"/>
    </row>
    <row r="4191" spans="1:23" hidden="1" x14ac:dyDescent="0.35">
      <c r="A4191" t="str">
        <f t="shared" si="65"/>
        <v/>
      </c>
      <c r="B4191" s="34"/>
      <c r="C4191" s="31"/>
      <c r="D4191" s="31"/>
      <c r="E4191" s="31"/>
      <c r="F4191" s="32"/>
      <c r="G4191" s="68"/>
      <c r="H4191" s="32"/>
      <c r="I4191" s="32"/>
      <c r="J4191" s="68"/>
      <c r="K4191" s="68"/>
      <c r="L4191" s="68"/>
      <c r="M4191" s="68"/>
      <c r="N4191" s="68"/>
      <c r="O4191" s="68"/>
      <c r="P4191" s="32"/>
      <c r="Q4191" s="33"/>
      <c r="R4191" s="68"/>
      <c r="S4191" s="31"/>
      <c r="T4191" s="31"/>
      <c r="U4191" s="31"/>
      <c r="V4191" s="30"/>
      <c r="W4191" s="30"/>
    </row>
    <row r="4192" spans="1:23" hidden="1" x14ac:dyDescent="0.35">
      <c r="A4192" t="str">
        <f t="shared" si="65"/>
        <v/>
      </c>
      <c r="B4192" s="34"/>
      <c r="C4192" s="31"/>
      <c r="D4192" s="31"/>
      <c r="E4192" s="31"/>
      <c r="F4192" s="32"/>
      <c r="G4192" s="68"/>
      <c r="H4192" s="32"/>
      <c r="I4192" s="32"/>
      <c r="J4192" s="68"/>
      <c r="K4192" s="68"/>
      <c r="L4192" s="68"/>
      <c r="M4192" s="68"/>
      <c r="N4192" s="68"/>
      <c r="O4192" s="68"/>
      <c r="P4192" s="32"/>
      <c r="Q4192" s="33"/>
      <c r="R4192" s="68"/>
      <c r="S4192" s="31"/>
      <c r="T4192" s="31"/>
      <c r="U4192" s="31"/>
      <c r="V4192" s="30"/>
      <c r="W4192" s="30"/>
    </row>
    <row r="4193" spans="1:23" hidden="1" x14ac:dyDescent="0.35">
      <c r="A4193" t="str">
        <f t="shared" si="65"/>
        <v/>
      </c>
      <c r="B4193" s="28"/>
      <c r="C4193" s="25"/>
      <c r="D4193" s="25"/>
      <c r="E4193" s="25"/>
      <c r="F4193" s="26"/>
      <c r="G4193" s="67"/>
      <c r="H4193" s="26"/>
      <c r="I4193" s="26"/>
      <c r="J4193" s="67"/>
      <c r="K4193" s="67"/>
      <c r="L4193" s="67"/>
      <c r="M4193" s="67"/>
      <c r="N4193" s="67"/>
      <c r="O4193" s="67"/>
      <c r="P4193" s="26"/>
      <c r="Q4193" s="27"/>
      <c r="R4193" s="67"/>
      <c r="S4193" s="25"/>
      <c r="T4193" s="25"/>
      <c r="U4193" s="25"/>
      <c r="V4193" s="24"/>
      <c r="W4193" s="24"/>
    </row>
    <row r="4194" spans="1:23" hidden="1" x14ac:dyDescent="0.35">
      <c r="A4194" t="str">
        <f t="shared" si="65"/>
        <v/>
      </c>
      <c r="B4194" s="34"/>
      <c r="C4194" s="31"/>
      <c r="D4194" s="31"/>
      <c r="E4194" s="31"/>
      <c r="F4194" s="32"/>
      <c r="G4194" s="68"/>
      <c r="H4194" s="32"/>
      <c r="I4194" s="32"/>
      <c r="J4194" s="68"/>
      <c r="K4194" s="68"/>
      <c r="L4194" s="68"/>
      <c r="M4194" s="68"/>
      <c r="N4194" s="68"/>
      <c r="O4194" s="68"/>
      <c r="P4194" s="32"/>
      <c r="Q4194" s="33"/>
      <c r="R4194" s="68"/>
      <c r="S4194" s="31"/>
      <c r="T4194" s="31"/>
      <c r="U4194" s="31"/>
      <c r="V4194" s="30"/>
      <c r="W4194" s="30"/>
    </row>
    <row r="4195" spans="1:23" hidden="1" x14ac:dyDescent="0.35">
      <c r="A4195" t="str">
        <f t="shared" si="65"/>
        <v/>
      </c>
      <c r="B4195" s="34"/>
      <c r="C4195" s="31"/>
      <c r="D4195" s="31"/>
      <c r="E4195" s="31"/>
      <c r="F4195" s="32"/>
      <c r="G4195" s="68"/>
      <c r="H4195" s="32"/>
      <c r="I4195" s="32"/>
      <c r="J4195" s="68"/>
      <c r="K4195" s="68"/>
      <c r="L4195" s="68"/>
      <c r="M4195" s="68"/>
      <c r="N4195" s="68"/>
      <c r="O4195" s="68"/>
      <c r="P4195" s="32"/>
      <c r="Q4195" s="33"/>
      <c r="R4195" s="68"/>
      <c r="S4195" s="31"/>
      <c r="T4195" s="31"/>
      <c r="U4195" s="31"/>
      <c r="V4195" s="30"/>
      <c r="W4195" s="30"/>
    </row>
    <row r="4196" spans="1:23" hidden="1" x14ac:dyDescent="0.35">
      <c r="A4196" t="str">
        <f t="shared" si="65"/>
        <v/>
      </c>
      <c r="B4196" s="28"/>
      <c r="C4196" s="25"/>
      <c r="D4196" s="25"/>
      <c r="E4196" s="25"/>
      <c r="F4196" s="26"/>
      <c r="G4196" s="67"/>
      <c r="H4196" s="26"/>
      <c r="I4196" s="26"/>
      <c r="J4196" s="67"/>
      <c r="K4196" s="67"/>
      <c r="L4196" s="67"/>
      <c r="M4196" s="67"/>
      <c r="N4196" s="67"/>
      <c r="O4196" s="67"/>
      <c r="P4196" s="26"/>
      <c r="Q4196" s="27"/>
      <c r="R4196" s="67"/>
      <c r="S4196" s="25"/>
      <c r="T4196" s="25"/>
      <c r="U4196" s="25"/>
      <c r="V4196" s="24"/>
      <c r="W4196" s="24"/>
    </row>
    <row r="4197" spans="1:23" hidden="1" x14ac:dyDescent="0.35">
      <c r="A4197" t="str">
        <f t="shared" si="65"/>
        <v/>
      </c>
      <c r="B4197" s="28"/>
      <c r="C4197" s="25"/>
      <c r="D4197" s="25"/>
      <c r="E4197" s="25"/>
      <c r="F4197" s="26"/>
      <c r="G4197" s="67"/>
      <c r="H4197" s="26"/>
      <c r="I4197" s="26"/>
      <c r="J4197" s="67"/>
      <c r="K4197" s="67"/>
      <c r="L4197" s="67"/>
      <c r="M4197" s="67"/>
      <c r="N4197" s="67"/>
      <c r="O4197" s="67"/>
      <c r="P4197" s="26"/>
      <c r="Q4197" s="27"/>
      <c r="R4197" s="67"/>
      <c r="S4197" s="25"/>
      <c r="T4197" s="25"/>
      <c r="U4197" s="25"/>
      <c r="V4197" s="24"/>
      <c r="W4197" s="24"/>
    </row>
    <row r="4198" spans="1:23" hidden="1" x14ac:dyDescent="0.35">
      <c r="A4198" t="str">
        <f t="shared" si="65"/>
        <v/>
      </c>
      <c r="B4198" s="34"/>
      <c r="C4198" s="31"/>
      <c r="D4198" s="31"/>
      <c r="E4198" s="31"/>
      <c r="F4198" s="32"/>
      <c r="G4198" s="68"/>
      <c r="H4198" s="32"/>
      <c r="I4198" s="32"/>
      <c r="J4198" s="68"/>
      <c r="K4198" s="68"/>
      <c r="L4198" s="68"/>
      <c r="M4198" s="68"/>
      <c r="N4198" s="68"/>
      <c r="O4198" s="68"/>
      <c r="P4198" s="32"/>
      <c r="Q4198" s="33"/>
      <c r="R4198" s="68"/>
      <c r="S4198" s="31"/>
      <c r="T4198" s="31"/>
      <c r="U4198" s="31"/>
      <c r="V4198" s="30"/>
      <c r="W4198" s="30"/>
    </row>
    <row r="4199" spans="1:23" hidden="1" x14ac:dyDescent="0.35">
      <c r="A4199" t="str">
        <f t="shared" si="65"/>
        <v/>
      </c>
      <c r="B4199" s="28"/>
      <c r="C4199" s="25"/>
      <c r="D4199" s="25"/>
      <c r="E4199" s="25"/>
      <c r="F4199" s="26"/>
      <c r="G4199" s="67"/>
      <c r="H4199" s="26"/>
      <c r="I4199" s="26"/>
      <c r="J4199" s="67"/>
      <c r="K4199" s="67"/>
      <c r="L4199" s="67"/>
      <c r="M4199" s="67"/>
      <c r="N4199" s="67"/>
      <c r="O4199" s="67"/>
      <c r="P4199" s="26"/>
      <c r="Q4199" s="27"/>
      <c r="R4199" s="67"/>
      <c r="S4199" s="25"/>
      <c r="T4199" s="25"/>
      <c r="U4199" s="25"/>
      <c r="V4199" s="24"/>
      <c r="W4199" s="24"/>
    </row>
    <row r="4200" spans="1:23" hidden="1" x14ac:dyDescent="0.35">
      <c r="A4200" t="str">
        <f t="shared" si="65"/>
        <v/>
      </c>
      <c r="B4200" s="28"/>
      <c r="C4200" s="25"/>
      <c r="D4200" s="25"/>
      <c r="E4200" s="25"/>
      <c r="F4200" s="26"/>
      <c r="G4200" s="67"/>
      <c r="H4200" s="26"/>
      <c r="I4200" s="26"/>
      <c r="J4200" s="67"/>
      <c r="K4200" s="67"/>
      <c r="L4200" s="67"/>
      <c r="M4200" s="67"/>
      <c r="N4200" s="67"/>
      <c r="O4200" s="67"/>
      <c r="P4200" s="26"/>
      <c r="Q4200" s="27"/>
      <c r="R4200" s="67"/>
      <c r="S4200" s="25"/>
      <c r="T4200" s="25"/>
      <c r="U4200" s="25"/>
      <c r="V4200" s="24"/>
      <c r="W4200" s="24"/>
    </row>
    <row r="4201" spans="1:23" hidden="1" x14ac:dyDescent="0.35">
      <c r="A4201" t="str">
        <f t="shared" si="65"/>
        <v/>
      </c>
      <c r="B4201" s="28"/>
      <c r="C4201" s="25"/>
      <c r="D4201" s="25"/>
      <c r="E4201" s="25"/>
      <c r="F4201" s="26"/>
      <c r="G4201" s="67"/>
      <c r="H4201" s="26"/>
      <c r="I4201" s="26"/>
      <c r="J4201" s="67"/>
      <c r="K4201" s="67"/>
      <c r="L4201" s="67"/>
      <c r="M4201" s="67"/>
      <c r="N4201" s="67"/>
      <c r="O4201" s="67"/>
      <c r="P4201" s="26"/>
      <c r="Q4201" s="27"/>
      <c r="R4201" s="67"/>
      <c r="S4201" s="25"/>
      <c r="T4201" s="25"/>
      <c r="U4201" s="25"/>
      <c r="V4201" s="24"/>
      <c r="W4201" s="24"/>
    </row>
    <row r="4202" spans="1:23" hidden="1" x14ac:dyDescent="0.35">
      <c r="A4202" t="str">
        <f t="shared" si="65"/>
        <v/>
      </c>
      <c r="B4202" s="28"/>
      <c r="C4202" s="25"/>
      <c r="D4202" s="25"/>
      <c r="E4202" s="25"/>
      <c r="F4202" s="26"/>
      <c r="G4202" s="67"/>
      <c r="H4202" s="26"/>
      <c r="I4202" s="26"/>
      <c r="J4202" s="67"/>
      <c r="K4202" s="67"/>
      <c r="L4202" s="67"/>
      <c r="M4202" s="67"/>
      <c r="N4202" s="67"/>
      <c r="O4202" s="67"/>
      <c r="P4202" s="26"/>
      <c r="Q4202" s="27"/>
      <c r="R4202" s="67"/>
      <c r="S4202" s="25"/>
      <c r="T4202" s="25"/>
      <c r="U4202" s="25"/>
      <c r="V4202" s="24"/>
      <c r="W4202" s="24"/>
    </row>
    <row r="4203" spans="1:23" hidden="1" x14ac:dyDescent="0.35">
      <c r="A4203" t="str">
        <f t="shared" si="65"/>
        <v/>
      </c>
      <c r="B4203" s="28"/>
      <c r="C4203" s="25"/>
      <c r="D4203" s="25"/>
      <c r="E4203" s="25"/>
      <c r="F4203" s="26"/>
      <c r="G4203" s="67"/>
      <c r="H4203" s="26"/>
      <c r="I4203" s="26"/>
      <c r="J4203" s="67"/>
      <c r="K4203" s="67"/>
      <c r="L4203" s="67"/>
      <c r="M4203" s="67"/>
      <c r="N4203" s="67"/>
      <c r="O4203" s="67"/>
      <c r="P4203" s="26"/>
      <c r="Q4203" s="27"/>
      <c r="R4203" s="67"/>
      <c r="S4203" s="25"/>
      <c r="T4203" s="25"/>
      <c r="U4203" s="25"/>
      <c r="V4203" s="24"/>
      <c r="W4203" s="24"/>
    </row>
    <row r="4204" spans="1:23" hidden="1" x14ac:dyDescent="0.35">
      <c r="A4204" t="str">
        <f t="shared" si="65"/>
        <v/>
      </c>
      <c r="B4204" s="34"/>
      <c r="C4204" s="31"/>
      <c r="D4204" s="31"/>
      <c r="E4204" s="31"/>
      <c r="F4204" s="32"/>
      <c r="G4204" s="68"/>
      <c r="H4204" s="32"/>
      <c r="I4204" s="32"/>
      <c r="J4204" s="68"/>
      <c r="K4204" s="68"/>
      <c r="L4204" s="68"/>
      <c r="M4204" s="68"/>
      <c r="N4204" s="68"/>
      <c r="O4204" s="68"/>
      <c r="P4204" s="32"/>
      <c r="Q4204" s="33"/>
      <c r="R4204" s="68"/>
      <c r="S4204" s="31"/>
      <c r="T4204" s="31"/>
      <c r="U4204" s="31"/>
      <c r="V4204" s="30"/>
      <c r="W4204" s="30"/>
    </row>
    <row r="4205" spans="1:23" hidden="1" x14ac:dyDescent="0.35">
      <c r="A4205" t="str">
        <f t="shared" si="65"/>
        <v/>
      </c>
      <c r="B4205" s="34"/>
      <c r="C4205" s="31"/>
      <c r="D4205" s="31"/>
      <c r="E4205" s="31"/>
      <c r="F4205" s="32"/>
      <c r="G4205" s="68"/>
      <c r="H4205" s="32"/>
      <c r="I4205" s="32"/>
      <c r="J4205" s="68"/>
      <c r="K4205" s="68"/>
      <c r="L4205" s="68"/>
      <c r="M4205" s="68"/>
      <c r="N4205" s="68"/>
      <c r="O4205" s="68"/>
      <c r="P4205" s="32"/>
      <c r="Q4205" s="33"/>
      <c r="R4205" s="68"/>
      <c r="S4205" s="31"/>
      <c r="T4205" s="31"/>
      <c r="U4205" s="31"/>
      <c r="V4205" s="30"/>
      <c r="W4205" s="30"/>
    </row>
    <row r="4206" spans="1:23" hidden="1" x14ac:dyDescent="0.35">
      <c r="A4206" t="str">
        <f t="shared" si="65"/>
        <v/>
      </c>
      <c r="B4206" s="34"/>
      <c r="C4206" s="31"/>
      <c r="D4206" s="31"/>
      <c r="E4206" s="31"/>
      <c r="F4206" s="32"/>
      <c r="G4206" s="68"/>
      <c r="H4206" s="32"/>
      <c r="I4206" s="32"/>
      <c r="J4206" s="68"/>
      <c r="K4206" s="68"/>
      <c r="L4206" s="68"/>
      <c r="M4206" s="68"/>
      <c r="N4206" s="68"/>
      <c r="O4206" s="68"/>
      <c r="P4206" s="32"/>
      <c r="Q4206" s="33"/>
      <c r="R4206" s="68"/>
      <c r="S4206" s="31"/>
      <c r="T4206" s="31"/>
      <c r="U4206" s="31"/>
      <c r="V4206" s="30"/>
      <c r="W4206" s="30"/>
    </row>
    <row r="4207" spans="1:23" hidden="1" x14ac:dyDescent="0.35">
      <c r="A4207" t="str">
        <f t="shared" si="65"/>
        <v/>
      </c>
      <c r="B4207" s="28"/>
      <c r="C4207" s="25"/>
      <c r="D4207" s="25"/>
      <c r="E4207" s="25"/>
      <c r="F4207" s="26"/>
      <c r="G4207" s="67"/>
      <c r="H4207" s="26"/>
      <c r="I4207" s="26"/>
      <c r="J4207" s="67"/>
      <c r="K4207" s="67"/>
      <c r="L4207" s="67"/>
      <c r="M4207" s="67"/>
      <c r="N4207" s="67"/>
      <c r="O4207" s="67"/>
      <c r="P4207" s="26"/>
      <c r="Q4207" s="27"/>
      <c r="R4207" s="67"/>
      <c r="S4207" s="25"/>
      <c r="T4207" s="25"/>
      <c r="U4207" s="25"/>
      <c r="V4207" s="24"/>
      <c r="W4207" s="24"/>
    </row>
    <row r="4208" spans="1:23" hidden="1" x14ac:dyDescent="0.35">
      <c r="A4208" t="str">
        <f t="shared" si="65"/>
        <v/>
      </c>
      <c r="B4208" s="28"/>
      <c r="C4208" s="25"/>
      <c r="D4208" s="25"/>
      <c r="E4208" s="25"/>
      <c r="F4208" s="26"/>
      <c r="G4208" s="67"/>
      <c r="H4208" s="26"/>
      <c r="I4208" s="26"/>
      <c r="J4208" s="67"/>
      <c r="K4208" s="67"/>
      <c r="L4208" s="67"/>
      <c r="M4208" s="67"/>
      <c r="N4208" s="67"/>
      <c r="O4208" s="67"/>
      <c r="P4208" s="26"/>
      <c r="Q4208" s="27"/>
      <c r="R4208" s="67"/>
      <c r="S4208" s="25"/>
      <c r="T4208" s="25"/>
      <c r="U4208" s="25"/>
      <c r="V4208" s="24"/>
      <c r="W4208" s="24"/>
    </row>
    <row r="4209" spans="1:23" hidden="1" x14ac:dyDescent="0.35">
      <c r="A4209" t="str">
        <f t="shared" si="65"/>
        <v/>
      </c>
      <c r="B4209" s="34"/>
      <c r="C4209" s="31"/>
      <c r="D4209" s="31"/>
      <c r="E4209" s="31"/>
      <c r="F4209" s="32"/>
      <c r="G4209" s="68"/>
      <c r="H4209" s="32"/>
      <c r="I4209" s="32"/>
      <c r="J4209" s="68"/>
      <c r="K4209" s="68"/>
      <c r="L4209" s="68"/>
      <c r="M4209" s="68"/>
      <c r="N4209" s="68"/>
      <c r="O4209" s="68"/>
      <c r="P4209" s="32"/>
      <c r="Q4209" s="33"/>
      <c r="R4209" s="68"/>
      <c r="S4209" s="31"/>
      <c r="T4209" s="31"/>
      <c r="U4209" s="31"/>
      <c r="V4209" s="30"/>
      <c r="W4209" s="30"/>
    </row>
    <row r="4210" spans="1:23" hidden="1" x14ac:dyDescent="0.35">
      <c r="A4210" t="str">
        <f t="shared" si="65"/>
        <v/>
      </c>
      <c r="B4210" s="34"/>
      <c r="C4210" s="31"/>
      <c r="D4210" s="31"/>
      <c r="E4210" s="31"/>
      <c r="F4210" s="32"/>
      <c r="G4210" s="68"/>
      <c r="H4210" s="32"/>
      <c r="I4210" s="32"/>
      <c r="J4210" s="68"/>
      <c r="K4210" s="68"/>
      <c r="L4210" s="68"/>
      <c r="M4210" s="68"/>
      <c r="N4210" s="68"/>
      <c r="O4210" s="68"/>
      <c r="P4210" s="32"/>
      <c r="Q4210" s="33"/>
      <c r="R4210" s="68"/>
      <c r="S4210" s="31"/>
      <c r="T4210" s="31"/>
      <c r="U4210" s="31"/>
      <c r="V4210" s="30"/>
      <c r="W4210" s="30"/>
    </row>
    <row r="4211" spans="1:23" hidden="1" x14ac:dyDescent="0.35">
      <c r="A4211" t="str">
        <f t="shared" si="65"/>
        <v/>
      </c>
      <c r="B4211" s="28"/>
      <c r="C4211" s="25"/>
      <c r="D4211" s="25"/>
      <c r="E4211" s="25"/>
      <c r="F4211" s="26"/>
      <c r="G4211" s="67"/>
      <c r="H4211" s="26"/>
      <c r="I4211" s="26"/>
      <c r="J4211" s="67"/>
      <c r="K4211" s="67"/>
      <c r="L4211" s="67"/>
      <c r="M4211" s="67"/>
      <c r="N4211" s="67"/>
      <c r="O4211" s="67"/>
      <c r="P4211" s="26"/>
      <c r="Q4211" s="27"/>
      <c r="R4211" s="67"/>
      <c r="S4211" s="25"/>
      <c r="T4211" s="25"/>
      <c r="U4211" s="25"/>
      <c r="V4211" s="24"/>
      <c r="W4211" s="24"/>
    </row>
    <row r="4212" spans="1:23" hidden="1" x14ac:dyDescent="0.35">
      <c r="A4212" t="str">
        <f t="shared" si="65"/>
        <v/>
      </c>
      <c r="B4212" s="34"/>
      <c r="C4212" s="31"/>
      <c r="D4212" s="31"/>
      <c r="E4212" s="31"/>
      <c r="F4212" s="32"/>
      <c r="G4212" s="68"/>
      <c r="H4212" s="32"/>
      <c r="I4212" s="32"/>
      <c r="J4212" s="68"/>
      <c r="K4212" s="68"/>
      <c r="L4212" s="68"/>
      <c r="M4212" s="68"/>
      <c r="N4212" s="68"/>
      <c r="O4212" s="68"/>
      <c r="P4212" s="32"/>
      <c r="Q4212" s="33"/>
      <c r="R4212" s="68"/>
      <c r="S4212" s="31"/>
      <c r="T4212" s="31"/>
      <c r="U4212" s="31"/>
      <c r="V4212" s="30"/>
      <c r="W4212" s="30"/>
    </row>
    <row r="4213" spans="1:23" hidden="1" x14ac:dyDescent="0.35">
      <c r="A4213" t="str">
        <f t="shared" si="65"/>
        <v/>
      </c>
      <c r="B4213" s="28"/>
      <c r="C4213" s="25"/>
      <c r="D4213" s="25"/>
      <c r="E4213" s="25"/>
      <c r="F4213" s="26"/>
      <c r="G4213" s="67"/>
      <c r="H4213" s="26"/>
      <c r="I4213" s="26"/>
      <c r="J4213" s="67"/>
      <c r="K4213" s="67"/>
      <c r="L4213" s="67"/>
      <c r="M4213" s="67"/>
      <c r="N4213" s="67"/>
      <c r="O4213" s="67"/>
      <c r="P4213" s="26"/>
      <c r="Q4213" s="27"/>
      <c r="R4213" s="67"/>
      <c r="S4213" s="25"/>
      <c r="T4213" s="25"/>
      <c r="U4213" s="25"/>
      <c r="V4213" s="24"/>
      <c r="W4213" s="24"/>
    </row>
    <row r="4214" spans="1:23" hidden="1" x14ac:dyDescent="0.35">
      <c r="A4214" t="str">
        <f t="shared" si="65"/>
        <v/>
      </c>
      <c r="B4214" s="28"/>
      <c r="C4214" s="25"/>
      <c r="D4214" s="25"/>
      <c r="E4214" s="25"/>
      <c r="F4214" s="26"/>
      <c r="G4214" s="67"/>
      <c r="H4214" s="26"/>
      <c r="I4214" s="26"/>
      <c r="J4214" s="67"/>
      <c r="K4214" s="67"/>
      <c r="L4214" s="67"/>
      <c r="M4214" s="67"/>
      <c r="N4214" s="67"/>
      <c r="O4214" s="67"/>
      <c r="P4214" s="26"/>
      <c r="Q4214" s="27"/>
      <c r="R4214" s="67"/>
      <c r="S4214" s="25"/>
      <c r="T4214" s="25"/>
      <c r="U4214" s="25"/>
      <c r="V4214" s="24"/>
      <c r="W4214" s="24"/>
    </row>
    <row r="4215" spans="1:23" hidden="1" x14ac:dyDescent="0.35">
      <c r="A4215" t="str">
        <f t="shared" si="65"/>
        <v/>
      </c>
      <c r="B4215" s="34"/>
      <c r="C4215" s="31"/>
      <c r="D4215" s="31"/>
      <c r="E4215" s="31"/>
      <c r="F4215" s="32"/>
      <c r="G4215" s="68"/>
      <c r="H4215" s="32"/>
      <c r="I4215" s="32"/>
      <c r="J4215" s="68"/>
      <c r="K4215" s="68"/>
      <c r="L4215" s="68"/>
      <c r="M4215" s="68"/>
      <c r="N4215" s="68"/>
      <c r="O4215" s="68"/>
      <c r="P4215" s="32"/>
      <c r="Q4215" s="33"/>
      <c r="R4215" s="68"/>
      <c r="S4215" s="31"/>
      <c r="T4215" s="31"/>
      <c r="U4215" s="31"/>
      <c r="V4215" s="30"/>
      <c r="W4215" s="30"/>
    </row>
    <row r="4216" spans="1:23" hidden="1" x14ac:dyDescent="0.35">
      <c r="A4216" t="str">
        <f t="shared" si="65"/>
        <v/>
      </c>
      <c r="B4216" s="34"/>
      <c r="C4216" s="31"/>
      <c r="D4216" s="31"/>
      <c r="E4216" s="31"/>
      <c r="F4216" s="32"/>
      <c r="G4216" s="68"/>
      <c r="H4216" s="32"/>
      <c r="I4216" s="32"/>
      <c r="J4216" s="68"/>
      <c r="K4216" s="68"/>
      <c r="L4216" s="68"/>
      <c r="M4216" s="68"/>
      <c r="N4216" s="68"/>
      <c r="O4216" s="68"/>
      <c r="P4216" s="32"/>
      <c r="Q4216" s="33"/>
      <c r="R4216" s="68"/>
      <c r="S4216" s="31"/>
      <c r="T4216" s="31"/>
      <c r="U4216" s="31"/>
      <c r="V4216" s="30"/>
      <c r="W4216" s="30"/>
    </row>
    <row r="4217" spans="1:23" hidden="1" x14ac:dyDescent="0.35">
      <c r="A4217" t="str">
        <f t="shared" si="65"/>
        <v/>
      </c>
      <c r="B4217" s="34"/>
      <c r="C4217" s="31"/>
      <c r="D4217" s="31"/>
      <c r="E4217" s="31"/>
      <c r="F4217" s="32"/>
      <c r="G4217" s="68"/>
      <c r="H4217" s="32"/>
      <c r="I4217" s="32"/>
      <c r="J4217" s="68"/>
      <c r="K4217" s="68"/>
      <c r="L4217" s="68"/>
      <c r="M4217" s="68"/>
      <c r="N4217" s="68"/>
      <c r="O4217" s="68"/>
      <c r="P4217" s="32"/>
      <c r="Q4217" s="33"/>
      <c r="R4217" s="68"/>
      <c r="S4217" s="31"/>
      <c r="T4217" s="31"/>
      <c r="U4217" s="31"/>
      <c r="V4217" s="30"/>
      <c r="W4217" s="30"/>
    </row>
    <row r="4218" spans="1:23" hidden="1" x14ac:dyDescent="0.35">
      <c r="A4218" t="str">
        <f t="shared" si="65"/>
        <v/>
      </c>
      <c r="B4218" s="34"/>
      <c r="C4218" s="31"/>
      <c r="D4218" s="31"/>
      <c r="E4218" s="31"/>
      <c r="F4218" s="32"/>
      <c r="G4218" s="68"/>
      <c r="H4218" s="32"/>
      <c r="I4218" s="32"/>
      <c r="J4218" s="68"/>
      <c r="K4218" s="68"/>
      <c r="L4218" s="68"/>
      <c r="M4218" s="68"/>
      <c r="N4218" s="68"/>
      <c r="O4218" s="68"/>
      <c r="P4218" s="32"/>
      <c r="Q4218" s="33"/>
      <c r="R4218" s="68"/>
      <c r="S4218" s="31"/>
      <c r="T4218" s="31"/>
      <c r="U4218" s="31"/>
      <c r="V4218" s="30"/>
      <c r="W4218" s="30"/>
    </row>
    <row r="4219" spans="1:23" hidden="1" x14ac:dyDescent="0.35">
      <c r="A4219" t="str">
        <f t="shared" si="65"/>
        <v/>
      </c>
      <c r="B4219" s="34"/>
      <c r="C4219" s="31"/>
      <c r="D4219" s="31"/>
      <c r="E4219" s="31"/>
      <c r="F4219" s="32"/>
      <c r="G4219" s="68"/>
      <c r="H4219" s="32"/>
      <c r="I4219" s="32"/>
      <c r="J4219" s="68"/>
      <c r="K4219" s="68"/>
      <c r="L4219" s="68"/>
      <c r="M4219" s="68"/>
      <c r="N4219" s="68"/>
      <c r="O4219" s="68"/>
      <c r="P4219" s="32"/>
      <c r="Q4219" s="33"/>
      <c r="R4219" s="68"/>
      <c r="S4219" s="31"/>
      <c r="T4219" s="31"/>
      <c r="U4219" s="31"/>
      <c r="V4219" s="30"/>
      <c r="W4219" s="30"/>
    </row>
    <row r="4220" spans="1:23" hidden="1" x14ac:dyDescent="0.35">
      <c r="A4220" t="str">
        <f t="shared" si="65"/>
        <v/>
      </c>
      <c r="B4220" s="34"/>
      <c r="C4220" s="31"/>
      <c r="D4220" s="31"/>
      <c r="E4220" s="31"/>
      <c r="F4220" s="32"/>
      <c r="G4220" s="68"/>
      <c r="H4220" s="32"/>
      <c r="I4220" s="32"/>
      <c r="J4220" s="68"/>
      <c r="K4220" s="68"/>
      <c r="L4220" s="68"/>
      <c r="M4220" s="68"/>
      <c r="N4220" s="68"/>
      <c r="O4220" s="68"/>
      <c r="P4220" s="32"/>
      <c r="Q4220" s="33"/>
      <c r="R4220" s="68"/>
      <c r="S4220" s="31"/>
      <c r="T4220" s="31"/>
      <c r="U4220" s="31"/>
      <c r="V4220" s="30"/>
      <c r="W4220" s="30"/>
    </row>
    <row r="4221" spans="1:23" hidden="1" x14ac:dyDescent="0.35">
      <c r="A4221" t="str">
        <f t="shared" si="65"/>
        <v/>
      </c>
      <c r="B4221" s="34"/>
      <c r="C4221" s="31"/>
      <c r="D4221" s="31"/>
      <c r="E4221" s="31"/>
      <c r="F4221" s="32"/>
      <c r="G4221" s="68"/>
      <c r="H4221" s="32"/>
      <c r="I4221" s="32"/>
      <c r="J4221" s="68"/>
      <c r="K4221" s="68"/>
      <c r="L4221" s="68"/>
      <c r="M4221" s="68"/>
      <c r="N4221" s="68"/>
      <c r="O4221" s="68"/>
      <c r="P4221" s="32"/>
      <c r="Q4221" s="33"/>
      <c r="R4221" s="68"/>
      <c r="S4221" s="31"/>
      <c r="T4221" s="31"/>
      <c r="U4221" s="31"/>
      <c r="V4221" s="30"/>
      <c r="W4221" s="30"/>
    </row>
    <row r="4222" spans="1:23" hidden="1" x14ac:dyDescent="0.35">
      <c r="A4222" t="str">
        <f t="shared" si="65"/>
        <v/>
      </c>
      <c r="B4222" s="34"/>
      <c r="C4222" s="31"/>
      <c r="D4222" s="31"/>
      <c r="E4222" s="31"/>
      <c r="F4222" s="32"/>
      <c r="G4222" s="68"/>
      <c r="H4222" s="32"/>
      <c r="I4222" s="32"/>
      <c r="J4222" s="68"/>
      <c r="K4222" s="68"/>
      <c r="L4222" s="68"/>
      <c r="M4222" s="68"/>
      <c r="N4222" s="68"/>
      <c r="O4222" s="68"/>
      <c r="P4222" s="32"/>
      <c r="Q4222" s="33"/>
      <c r="R4222" s="68"/>
      <c r="S4222" s="31"/>
      <c r="T4222" s="31"/>
      <c r="U4222" s="31"/>
      <c r="V4222" s="30"/>
      <c r="W4222" s="30"/>
    </row>
    <row r="4223" spans="1:23" hidden="1" x14ac:dyDescent="0.35">
      <c r="A4223" t="str">
        <f t="shared" si="65"/>
        <v/>
      </c>
      <c r="B4223" s="28"/>
      <c r="C4223" s="25"/>
      <c r="D4223" s="25"/>
      <c r="E4223" s="25"/>
      <c r="F4223" s="26"/>
      <c r="G4223" s="67"/>
      <c r="H4223" s="26"/>
      <c r="I4223" s="26"/>
      <c r="J4223" s="67"/>
      <c r="K4223" s="67"/>
      <c r="L4223" s="67"/>
      <c r="M4223" s="67"/>
      <c r="N4223" s="67"/>
      <c r="O4223" s="67"/>
      <c r="P4223" s="26"/>
      <c r="Q4223" s="27"/>
      <c r="R4223" s="67"/>
      <c r="S4223" s="25"/>
      <c r="T4223" s="25"/>
      <c r="U4223" s="25"/>
      <c r="V4223" s="24"/>
      <c r="W4223" s="24"/>
    </row>
    <row r="4224" spans="1:23" hidden="1" x14ac:dyDescent="0.35">
      <c r="A4224" t="str">
        <f t="shared" si="65"/>
        <v/>
      </c>
      <c r="B4224" s="28"/>
      <c r="C4224" s="25"/>
      <c r="D4224" s="25"/>
      <c r="E4224" s="25"/>
      <c r="F4224" s="26"/>
      <c r="G4224" s="67"/>
      <c r="H4224" s="26"/>
      <c r="I4224" s="26"/>
      <c r="J4224" s="67"/>
      <c r="K4224" s="67"/>
      <c r="L4224" s="67"/>
      <c r="M4224" s="67"/>
      <c r="N4224" s="67"/>
      <c r="O4224" s="67"/>
      <c r="P4224" s="26"/>
      <c r="Q4224" s="27"/>
      <c r="R4224" s="67"/>
      <c r="S4224" s="25"/>
      <c r="T4224" s="25"/>
      <c r="U4224" s="25"/>
      <c r="V4224" s="24"/>
      <c r="W4224" s="24"/>
    </row>
    <row r="4225" spans="1:23" hidden="1" x14ac:dyDescent="0.35">
      <c r="A4225" t="str">
        <f t="shared" si="65"/>
        <v/>
      </c>
      <c r="B4225" s="28"/>
      <c r="C4225" s="25"/>
      <c r="D4225" s="25"/>
      <c r="E4225" s="25"/>
      <c r="F4225" s="26"/>
      <c r="G4225" s="67"/>
      <c r="H4225" s="26"/>
      <c r="I4225" s="26"/>
      <c r="J4225" s="67"/>
      <c r="K4225" s="67"/>
      <c r="L4225" s="67"/>
      <c r="M4225" s="67"/>
      <c r="N4225" s="67"/>
      <c r="O4225" s="67"/>
      <c r="P4225" s="26"/>
      <c r="Q4225" s="27"/>
      <c r="R4225" s="67"/>
      <c r="S4225" s="25"/>
      <c r="T4225" s="25"/>
      <c r="U4225" s="25"/>
      <c r="V4225" s="24"/>
      <c r="W4225" s="24"/>
    </row>
    <row r="4226" spans="1:23" hidden="1" x14ac:dyDescent="0.35">
      <c r="A4226" t="str">
        <f t="shared" si="65"/>
        <v/>
      </c>
      <c r="B4226" s="34"/>
      <c r="C4226" s="31"/>
      <c r="D4226" s="31"/>
      <c r="E4226" s="31"/>
      <c r="F4226" s="32"/>
      <c r="G4226" s="68"/>
      <c r="H4226" s="32"/>
      <c r="I4226" s="32"/>
      <c r="J4226" s="68"/>
      <c r="K4226" s="68"/>
      <c r="L4226" s="68"/>
      <c r="M4226" s="68"/>
      <c r="N4226" s="68"/>
      <c r="O4226" s="68"/>
      <c r="P4226" s="32"/>
      <c r="Q4226" s="33"/>
      <c r="R4226" s="68"/>
      <c r="S4226" s="31"/>
      <c r="T4226" s="31"/>
      <c r="U4226" s="31"/>
      <c r="V4226" s="30"/>
      <c r="W4226" s="30"/>
    </row>
    <row r="4227" spans="1:23" hidden="1" x14ac:dyDescent="0.35">
      <c r="A4227" t="str">
        <f t="shared" ref="A4227:A4290" si="66">B4227&amp;C4227</f>
        <v/>
      </c>
      <c r="B4227" s="34"/>
      <c r="C4227" s="31"/>
      <c r="D4227" s="31"/>
      <c r="E4227" s="31"/>
      <c r="F4227" s="32"/>
      <c r="G4227" s="68"/>
      <c r="H4227" s="32"/>
      <c r="I4227" s="32"/>
      <c r="J4227" s="68"/>
      <c r="K4227" s="68"/>
      <c r="L4227" s="68"/>
      <c r="M4227" s="68"/>
      <c r="N4227" s="68"/>
      <c r="O4227" s="68"/>
      <c r="P4227" s="32"/>
      <c r="Q4227" s="33"/>
      <c r="R4227" s="68"/>
      <c r="S4227" s="31"/>
      <c r="T4227" s="31"/>
      <c r="U4227" s="31"/>
      <c r="V4227" s="30"/>
      <c r="W4227" s="30"/>
    </row>
    <row r="4228" spans="1:23" hidden="1" x14ac:dyDescent="0.35">
      <c r="A4228" t="str">
        <f t="shared" si="66"/>
        <v/>
      </c>
      <c r="B4228" s="34"/>
      <c r="C4228" s="31"/>
      <c r="D4228" s="31"/>
      <c r="E4228" s="31"/>
      <c r="F4228" s="32"/>
      <c r="G4228" s="68"/>
      <c r="H4228" s="32"/>
      <c r="I4228" s="32"/>
      <c r="J4228" s="68"/>
      <c r="K4228" s="68"/>
      <c r="L4228" s="68"/>
      <c r="M4228" s="68"/>
      <c r="N4228" s="68"/>
      <c r="O4228" s="68"/>
      <c r="P4228" s="32"/>
      <c r="Q4228" s="33"/>
      <c r="R4228" s="68"/>
      <c r="S4228" s="31"/>
      <c r="T4228" s="31"/>
      <c r="U4228" s="31"/>
      <c r="V4228" s="30"/>
      <c r="W4228" s="30"/>
    </row>
    <row r="4229" spans="1:23" hidden="1" x14ac:dyDescent="0.35">
      <c r="A4229" t="str">
        <f t="shared" si="66"/>
        <v/>
      </c>
      <c r="B4229" s="34"/>
      <c r="C4229" s="31"/>
      <c r="D4229" s="31"/>
      <c r="E4229" s="31"/>
      <c r="F4229" s="32"/>
      <c r="G4229" s="68"/>
      <c r="H4229" s="32"/>
      <c r="I4229" s="32"/>
      <c r="J4229" s="68"/>
      <c r="K4229" s="68"/>
      <c r="L4229" s="68"/>
      <c r="M4229" s="68"/>
      <c r="N4229" s="68"/>
      <c r="O4229" s="68"/>
      <c r="P4229" s="32"/>
      <c r="Q4229" s="33"/>
      <c r="R4229" s="68"/>
      <c r="S4229" s="31"/>
      <c r="T4229" s="31"/>
      <c r="U4229" s="31"/>
      <c r="V4229" s="30"/>
      <c r="W4229" s="30"/>
    </row>
    <row r="4230" spans="1:23" hidden="1" x14ac:dyDescent="0.35">
      <c r="A4230" t="str">
        <f t="shared" si="66"/>
        <v/>
      </c>
      <c r="B4230" s="34"/>
      <c r="C4230" s="31"/>
      <c r="D4230" s="31"/>
      <c r="E4230" s="31"/>
      <c r="F4230" s="32"/>
      <c r="G4230" s="68"/>
      <c r="H4230" s="32"/>
      <c r="I4230" s="32"/>
      <c r="J4230" s="68"/>
      <c r="K4230" s="68"/>
      <c r="L4230" s="68"/>
      <c r="M4230" s="68"/>
      <c r="N4230" s="68"/>
      <c r="O4230" s="68"/>
      <c r="P4230" s="32"/>
      <c r="Q4230" s="33"/>
      <c r="R4230" s="68"/>
      <c r="S4230" s="31"/>
      <c r="T4230" s="31"/>
      <c r="U4230" s="31"/>
      <c r="V4230" s="30"/>
      <c r="W4230" s="30"/>
    </row>
    <row r="4231" spans="1:23" hidden="1" x14ac:dyDescent="0.35">
      <c r="A4231" t="str">
        <f t="shared" si="66"/>
        <v/>
      </c>
      <c r="B4231" s="28"/>
      <c r="C4231" s="25"/>
      <c r="D4231" s="25"/>
      <c r="E4231" s="25"/>
      <c r="F4231" s="26"/>
      <c r="G4231" s="67"/>
      <c r="H4231" s="26"/>
      <c r="I4231" s="26"/>
      <c r="J4231" s="67"/>
      <c r="K4231" s="67"/>
      <c r="L4231" s="67"/>
      <c r="M4231" s="67"/>
      <c r="N4231" s="67"/>
      <c r="O4231" s="67"/>
      <c r="P4231" s="26"/>
      <c r="Q4231" s="27"/>
      <c r="R4231" s="67"/>
      <c r="S4231" s="25"/>
      <c r="T4231" s="25"/>
      <c r="U4231" s="25"/>
      <c r="V4231" s="24"/>
      <c r="W4231" s="24"/>
    </row>
    <row r="4232" spans="1:23" hidden="1" x14ac:dyDescent="0.35">
      <c r="A4232" t="str">
        <f t="shared" si="66"/>
        <v/>
      </c>
      <c r="B4232" s="28"/>
      <c r="C4232" s="25"/>
      <c r="D4232" s="25"/>
      <c r="E4232" s="25"/>
      <c r="F4232" s="26"/>
      <c r="G4232" s="67"/>
      <c r="H4232" s="26"/>
      <c r="I4232" s="26"/>
      <c r="J4232" s="67"/>
      <c r="K4232" s="67"/>
      <c r="L4232" s="67"/>
      <c r="M4232" s="67"/>
      <c r="N4232" s="67"/>
      <c r="O4232" s="67"/>
      <c r="P4232" s="26"/>
      <c r="Q4232" s="27"/>
      <c r="R4232" s="67"/>
      <c r="S4232" s="25"/>
      <c r="T4232" s="25"/>
      <c r="U4232" s="25"/>
      <c r="V4232" s="24"/>
      <c r="W4232" s="24"/>
    </row>
    <row r="4233" spans="1:23" hidden="1" x14ac:dyDescent="0.35">
      <c r="A4233" t="str">
        <f t="shared" si="66"/>
        <v/>
      </c>
      <c r="B4233" s="28"/>
      <c r="C4233" s="25"/>
      <c r="D4233" s="25"/>
      <c r="E4233" s="25"/>
      <c r="F4233" s="26"/>
      <c r="G4233" s="67"/>
      <c r="H4233" s="26"/>
      <c r="I4233" s="26"/>
      <c r="J4233" s="67"/>
      <c r="K4233" s="67"/>
      <c r="L4233" s="67"/>
      <c r="M4233" s="67"/>
      <c r="N4233" s="67"/>
      <c r="O4233" s="67"/>
      <c r="P4233" s="26"/>
      <c r="Q4233" s="27"/>
      <c r="R4233" s="67"/>
      <c r="S4233" s="25"/>
      <c r="T4233" s="25"/>
      <c r="U4233" s="25"/>
      <c r="V4233" s="24"/>
      <c r="W4233" s="24"/>
    </row>
    <row r="4234" spans="1:23" hidden="1" x14ac:dyDescent="0.35">
      <c r="A4234" t="str">
        <f t="shared" si="66"/>
        <v/>
      </c>
      <c r="B4234" s="34"/>
      <c r="C4234" s="31"/>
      <c r="D4234" s="31"/>
      <c r="E4234" s="31"/>
      <c r="F4234" s="32"/>
      <c r="G4234" s="68"/>
      <c r="H4234" s="32"/>
      <c r="I4234" s="32"/>
      <c r="J4234" s="68"/>
      <c r="K4234" s="68"/>
      <c r="L4234" s="68"/>
      <c r="M4234" s="68"/>
      <c r="N4234" s="68"/>
      <c r="O4234" s="68"/>
      <c r="P4234" s="32"/>
      <c r="Q4234" s="33"/>
      <c r="R4234" s="68"/>
      <c r="S4234" s="31"/>
      <c r="T4234" s="31"/>
      <c r="U4234" s="31"/>
      <c r="V4234" s="30"/>
      <c r="W4234" s="30"/>
    </row>
    <row r="4235" spans="1:23" hidden="1" x14ac:dyDescent="0.35">
      <c r="A4235" t="str">
        <f t="shared" si="66"/>
        <v/>
      </c>
      <c r="B4235" s="34"/>
      <c r="C4235" s="31"/>
      <c r="D4235" s="31"/>
      <c r="E4235" s="31"/>
      <c r="F4235" s="32"/>
      <c r="G4235" s="68"/>
      <c r="H4235" s="32"/>
      <c r="I4235" s="32"/>
      <c r="J4235" s="68"/>
      <c r="K4235" s="68"/>
      <c r="L4235" s="68"/>
      <c r="M4235" s="68"/>
      <c r="N4235" s="68"/>
      <c r="O4235" s="68"/>
      <c r="P4235" s="32"/>
      <c r="Q4235" s="33"/>
      <c r="R4235" s="68"/>
      <c r="S4235" s="31"/>
      <c r="T4235" s="31"/>
      <c r="U4235" s="31"/>
      <c r="V4235" s="30"/>
      <c r="W4235" s="30"/>
    </row>
    <row r="4236" spans="1:23" hidden="1" x14ac:dyDescent="0.35">
      <c r="A4236" t="str">
        <f t="shared" si="66"/>
        <v/>
      </c>
      <c r="B4236" s="28"/>
      <c r="C4236" s="25"/>
      <c r="D4236" s="25"/>
      <c r="E4236" s="25"/>
      <c r="F4236" s="26"/>
      <c r="G4236" s="67"/>
      <c r="H4236" s="26"/>
      <c r="I4236" s="26"/>
      <c r="J4236" s="67"/>
      <c r="K4236" s="67"/>
      <c r="L4236" s="67"/>
      <c r="M4236" s="67"/>
      <c r="N4236" s="67"/>
      <c r="O4236" s="67"/>
      <c r="P4236" s="26"/>
      <c r="Q4236" s="27"/>
      <c r="R4236" s="67"/>
      <c r="S4236" s="25"/>
      <c r="T4236" s="25"/>
      <c r="U4236" s="25"/>
      <c r="V4236" s="24"/>
      <c r="W4236" s="24"/>
    </row>
    <row r="4237" spans="1:23" hidden="1" x14ac:dyDescent="0.35">
      <c r="A4237" t="str">
        <f t="shared" si="66"/>
        <v/>
      </c>
      <c r="B4237" s="28"/>
      <c r="C4237" s="25"/>
      <c r="D4237" s="25"/>
      <c r="E4237" s="25"/>
      <c r="F4237" s="26"/>
      <c r="G4237" s="67"/>
      <c r="H4237" s="26"/>
      <c r="I4237" s="26"/>
      <c r="J4237" s="67"/>
      <c r="K4237" s="67"/>
      <c r="L4237" s="67"/>
      <c r="M4237" s="67"/>
      <c r="N4237" s="67"/>
      <c r="O4237" s="67"/>
      <c r="P4237" s="26"/>
      <c r="Q4237" s="27"/>
      <c r="R4237" s="67"/>
      <c r="S4237" s="25"/>
      <c r="T4237" s="25"/>
      <c r="U4237" s="25"/>
      <c r="V4237" s="24"/>
      <c r="W4237" s="24"/>
    </row>
    <row r="4238" spans="1:23" hidden="1" x14ac:dyDescent="0.35">
      <c r="A4238" t="str">
        <f t="shared" si="66"/>
        <v/>
      </c>
      <c r="B4238" s="34"/>
      <c r="C4238" s="31"/>
      <c r="D4238" s="31"/>
      <c r="E4238" s="31"/>
      <c r="F4238" s="32"/>
      <c r="G4238" s="68"/>
      <c r="H4238" s="32"/>
      <c r="I4238" s="32"/>
      <c r="J4238" s="68"/>
      <c r="K4238" s="68"/>
      <c r="L4238" s="68"/>
      <c r="M4238" s="68"/>
      <c r="N4238" s="68"/>
      <c r="O4238" s="68"/>
      <c r="P4238" s="32"/>
      <c r="Q4238" s="33"/>
      <c r="R4238" s="68"/>
      <c r="S4238" s="31"/>
      <c r="T4238" s="31"/>
      <c r="U4238" s="31"/>
      <c r="V4238" s="30"/>
      <c r="W4238" s="30"/>
    </row>
    <row r="4239" spans="1:23" hidden="1" x14ac:dyDescent="0.35">
      <c r="A4239" t="str">
        <f t="shared" si="66"/>
        <v/>
      </c>
      <c r="B4239" s="28"/>
      <c r="C4239" s="25"/>
      <c r="D4239" s="25"/>
      <c r="E4239" s="25"/>
      <c r="F4239" s="26"/>
      <c r="G4239" s="67"/>
      <c r="H4239" s="26"/>
      <c r="I4239" s="26"/>
      <c r="J4239" s="67"/>
      <c r="K4239" s="67"/>
      <c r="L4239" s="67"/>
      <c r="M4239" s="67"/>
      <c r="N4239" s="67"/>
      <c r="O4239" s="67"/>
      <c r="P4239" s="26"/>
      <c r="Q4239" s="27"/>
      <c r="R4239" s="67"/>
      <c r="S4239" s="25"/>
      <c r="T4239" s="25"/>
      <c r="U4239" s="25"/>
      <c r="V4239" s="24"/>
      <c r="W4239" s="24"/>
    </row>
    <row r="4240" spans="1:23" hidden="1" x14ac:dyDescent="0.35">
      <c r="A4240" t="str">
        <f t="shared" si="66"/>
        <v/>
      </c>
      <c r="B4240" s="34"/>
      <c r="C4240" s="31"/>
      <c r="D4240" s="31"/>
      <c r="E4240" s="31"/>
      <c r="F4240" s="32"/>
      <c r="G4240" s="68"/>
      <c r="H4240" s="32"/>
      <c r="I4240" s="32"/>
      <c r="J4240" s="68"/>
      <c r="K4240" s="68"/>
      <c r="L4240" s="68"/>
      <c r="M4240" s="68"/>
      <c r="N4240" s="68"/>
      <c r="O4240" s="68"/>
      <c r="P4240" s="32"/>
      <c r="Q4240" s="33"/>
      <c r="R4240" s="68"/>
      <c r="S4240" s="31"/>
      <c r="T4240" s="31"/>
      <c r="U4240" s="31"/>
      <c r="V4240" s="30"/>
      <c r="W4240" s="30"/>
    </row>
    <row r="4241" spans="1:23" hidden="1" x14ac:dyDescent="0.35">
      <c r="A4241" t="str">
        <f t="shared" si="66"/>
        <v/>
      </c>
      <c r="B4241" s="34"/>
      <c r="C4241" s="31"/>
      <c r="D4241" s="31"/>
      <c r="E4241" s="31"/>
      <c r="F4241" s="32"/>
      <c r="G4241" s="68"/>
      <c r="H4241" s="32"/>
      <c r="I4241" s="32"/>
      <c r="J4241" s="68"/>
      <c r="K4241" s="68"/>
      <c r="L4241" s="68"/>
      <c r="M4241" s="68"/>
      <c r="N4241" s="68"/>
      <c r="O4241" s="68"/>
      <c r="P4241" s="32"/>
      <c r="Q4241" s="33"/>
      <c r="R4241" s="68"/>
      <c r="S4241" s="31"/>
      <c r="T4241" s="31"/>
      <c r="U4241" s="31"/>
      <c r="V4241" s="30"/>
      <c r="W4241" s="30"/>
    </row>
    <row r="4242" spans="1:23" hidden="1" x14ac:dyDescent="0.35">
      <c r="A4242" t="str">
        <f t="shared" si="66"/>
        <v/>
      </c>
      <c r="B4242" s="28"/>
      <c r="C4242" s="25"/>
      <c r="D4242" s="25"/>
      <c r="E4242" s="25"/>
      <c r="F4242" s="26"/>
      <c r="G4242" s="67"/>
      <c r="H4242" s="26"/>
      <c r="I4242" s="26"/>
      <c r="J4242" s="67"/>
      <c r="K4242" s="67"/>
      <c r="L4242" s="67"/>
      <c r="M4242" s="67"/>
      <c r="N4242" s="67"/>
      <c r="O4242" s="67"/>
      <c r="P4242" s="26"/>
      <c r="Q4242" s="27"/>
      <c r="R4242" s="67"/>
      <c r="S4242" s="25"/>
      <c r="T4242" s="25"/>
      <c r="U4242" s="25"/>
      <c r="V4242" s="24"/>
      <c r="W4242" s="24"/>
    </row>
    <row r="4243" spans="1:23" hidden="1" x14ac:dyDescent="0.35">
      <c r="A4243" t="str">
        <f t="shared" si="66"/>
        <v/>
      </c>
      <c r="B4243" s="34"/>
      <c r="C4243" s="31"/>
      <c r="D4243" s="31"/>
      <c r="E4243" s="31"/>
      <c r="F4243" s="32"/>
      <c r="G4243" s="68"/>
      <c r="H4243" s="32"/>
      <c r="I4243" s="32"/>
      <c r="J4243" s="68"/>
      <c r="K4243" s="68"/>
      <c r="L4243" s="68"/>
      <c r="M4243" s="68"/>
      <c r="N4243" s="68"/>
      <c r="O4243" s="68"/>
      <c r="P4243" s="32"/>
      <c r="Q4243" s="33"/>
      <c r="R4243" s="68"/>
      <c r="S4243" s="31"/>
      <c r="T4243" s="31"/>
      <c r="U4243" s="31"/>
      <c r="V4243" s="30"/>
      <c r="W4243" s="30"/>
    </row>
    <row r="4244" spans="1:23" hidden="1" x14ac:dyDescent="0.35">
      <c r="A4244" t="str">
        <f t="shared" si="66"/>
        <v/>
      </c>
      <c r="B4244" s="34"/>
      <c r="C4244" s="31"/>
      <c r="D4244" s="31"/>
      <c r="E4244" s="31"/>
      <c r="F4244" s="32"/>
      <c r="G4244" s="68"/>
      <c r="H4244" s="32"/>
      <c r="I4244" s="32"/>
      <c r="J4244" s="68"/>
      <c r="K4244" s="68"/>
      <c r="L4244" s="68"/>
      <c r="M4244" s="68"/>
      <c r="N4244" s="68"/>
      <c r="O4244" s="68"/>
      <c r="P4244" s="32"/>
      <c r="Q4244" s="33"/>
      <c r="R4244" s="68"/>
      <c r="S4244" s="31"/>
      <c r="T4244" s="31"/>
      <c r="U4244" s="31"/>
      <c r="V4244" s="30"/>
      <c r="W4244" s="30"/>
    </row>
    <row r="4245" spans="1:23" hidden="1" x14ac:dyDescent="0.35">
      <c r="A4245" t="str">
        <f t="shared" si="66"/>
        <v/>
      </c>
      <c r="B4245" s="34"/>
      <c r="C4245" s="31"/>
      <c r="D4245" s="31"/>
      <c r="E4245" s="31"/>
      <c r="F4245" s="32"/>
      <c r="G4245" s="68"/>
      <c r="H4245" s="32"/>
      <c r="I4245" s="32"/>
      <c r="J4245" s="68"/>
      <c r="K4245" s="68"/>
      <c r="L4245" s="68"/>
      <c r="M4245" s="68"/>
      <c r="N4245" s="68"/>
      <c r="O4245" s="68"/>
      <c r="P4245" s="32"/>
      <c r="Q4245" s="33"/>
      <c r="R4245" s="68"/>
      <c r="S4245" s="31"/>
      <c r="T4245" s="31"/>
      <c r="U4245" s="31"/>
      <c r="V4245" s="30"/>
      <c r="W4245" s="30"/>
    </row>
    <row r="4246" spans="1:23" hidden="1" x14ac:dyDescent="0.35">
      <c r="A4246" t="str">
        <f t="shared" si="66"/>
        <v/>
      </c>
      <c r="B4246" s="28"/>
      <c r="C4246" s="25"/>
      <c r="D4246" s="25"/>
      <c r="E4246" s="25"/>
      <c r="F4246" s="26"/>
      <c r="G4246" s="67"/>
      <c r="H4246" s="26"/>
      <c r="I4246" s="26"/>
      <c r="J4246" s="67"/>
      <c r="K4246" s="67"/>
      <c r="L4246" s="67"/>
      <c r="M4246" s="67"/>
      <c r="N4246" s="67"/>
      <c r="O4246" s="67"/>
      <c r="P4246" s="26"/>
      <c r="Q4246" s="27"/>
      <c r="R4246" s="67"/>
      <c r="S4246" s="25"/>
      <c r="T4246" s="25"/>
      <c r="U4246" s="25"/>
      <c r="V4246" s="24"/>
      <c r="W4246" s="24"/>
    </row>
    <row r="4247" spans="1:23" hidden="1" x14ac:dyDescent="0.35">
      <c r="A4247" t="str">
        <f t="shared" si="66"/>
        <v/>
      </c>
      <c r="B4247" s="28"/>
      <c r="C4247" s="25"/>
      <c r="D4247" s="25"/>
      <c r="E4247" s="25"/>
      <c r="F4247" s="26"/>
      <c r="G4247" s="67"/>
      <c r="H4247" s="26"/>
      <c r="I4247" s="26"/>
      <c r="J4247" s="67"/>
      <c r="K4247" s="67"/>
      <c r="L4247" s="67"/>
      <c r="M4247" s="67"/>
      <c r="N4247" s="67"/>
      <c r="O4247" s="67"/>
      <c r="P4247" s="26"/>
      <c r="Q4247" s="27"/>
      <c r="R4247" s="67"/>
      <c r="S4247" s="25"/>
      <c r="T4247" s="25"/>
      <c r="U4247" s="25"/>
      <c r="V4247" s="24"/>
      <c r="W4247" s="24"/>
    </row>
    <row r="4248" spans="1:23" hidden="1" x14ac:dyDescent="0.35">
      <c r="A4248" t="str">
        <f t="shared" si="66"/>
        <v/>
      </c>
      <c r="B4248" s="28"/>
      <c r="C4248" s="25"/>
      <c r="D4248" s="25"/>
      <c r="E4248" s="25"/>
      <c r="F4248" s="26"/>
      <c r="G4248" s="67"/>
      <c r="H4248" s="26"/>
      <c r="I4248" s="26"/>
      <c r="J4248" s="67"/>
      <c r="K4248" s="67"/>
      <c r="L4248" s="67"/>
      <c r="M4248" s="67"/>
      <c r="N4248" s="67"/>
      <c r="O4248" s="67"/>
      <c r="P4248" s="26"/>
      <c r="Q4248" s="27"/>
      <c r="R4248" s="67"/>
      <c r="S4248" s="25"/>
      <c r="T4248" s="25"/>
      <c r="U4248" s="25"/>
      <c r="V4248" s="24"/>
      <c r="W4248" s="24"/>
    </row>
    <row r="4249" spans="1:23" hidden="1" x14ac:dyDescent="0.35">
      <c r="A4249" t="str">
        <f t="shared" si="66"/>
        <v/>
      </c>
      <c r="B4249" s="34"/>
      <c r="C4249" s="31"/>
      <c r="D4249" s="31"/>
      <c r="E4249" s="31"/>
      <c r="F4249" s="32"/>
      <c r="G4249" s="68"/>
      <c r="H4249" s="32"/>
      <c r="I4249" s="32"/>
      <c r="J4249" s="68"/>
      <c r="K4249" s="68"/>
      <c r="L4249" s="68"/>
      <c r="M4249" s="68"/>
      <c r="N4249" s="68"/>
      <c r="O4249" s="68"/>
      <c r="P4249" s="32"/>
      <c r="Q4249" s="33"/>
      <c r="R4249" s="68"/>
      <c r="S4249" s="31"/>
      <c r="T4249" s="31"/>
      <c r="U4249" s="31"/>
      <c r="V4249" s="30"/>
      <c r="W4249" s="30"/>
    </row>
    <row r="4250" spans="1:23" hidden="1" x14ac:dyDescent="0.35">
      <c r="A4250" t="str">
        <f t="shared" si="66"/>
        <v/>
      </c>
      <c r="B4250" s="34"/>
      <c r="C4250" s="31"/>
      <c r="D4250" s="31"/>
      <c r="E4250" s="31"/>
      <c r="F4250" s="32"/>
      <c r="G4250" s="68"/>
      <c r="H4250" s="32"/>
      <c r="I4250" s="32"/>
      <c r="J4250" s="68"/>
      <c r="K4250" s="68"/>
      <c r="L4250" s="68"/>
      <c r="M4250" s="68"/>
      <c r="N4250" s="68"/>
      <c r="O4250" s="68"/>
      <c r="P4250" s="32"/>
      <c r="Q4250" s="33"/>
      <c r="R4250" s="68"/>
      <c r="S4250" s="31"/>
      <c r="T4250" s="31"/>
      <c r="U4250" s="31"/>
      <c r="V4250" s="30"/>
      <c r="W4250" s="30"/>
    </row>
    <row r="4251" spans="1:23" hidden="1" x14ac:dyDescent="0.35">
      <c r="A4251" t="str">
        <f t="shared" si="66"/>
        <v/>
      </c>
      <c r="B4251" s="28"/>
      <c r="C4251" s="25"/>
      <c r="D4251" s="25"/>
      <c r="E4251" s="25"/>
      <c r="F4251" s="26"/>
      <c r="G4251" s="67"/>
      <c r="H4251" s="26"/>
      <c r="I4251" s="26"/>
      <c r="J4251" s="67"/>
      <c r="K4251" s="67"/>
      <c r="L4251" s="67"/>
      <c r="M4251" s="67"/>
      <c r="N4251" s="67"/>
      <c r="O4251" s="67"/>
      <c r="P4251" s="26"/>
      <c r="Q4251" s="27"/>
      <c r="R4251" s="67"/>
      <c r="S4251" s="25"/>
      <c r="T4251" s="25"/>
      <c r="U4251" s="25"/>
      <c r="V4251" s="24"/>
      <c r="W4251" s="24"/>
    </row>
    <row r="4252" spans="1:23" hidden="1" x14ac:dyDescent="0.35">
      <c r="A4252" t="str">
        <f t="shared" si="66"/>
        <v/>
      </c>
      <c r="B4252" s="34"/>
      <c r="C4252" s="31"/>
      <c r="D4252" s="31"/>
      <c r="E4252" s="31"/>
      <c r="F4252" s="32"/>
      <c r="G4252" s="68"/>
      <c r="H4252" s="32"/>
      <c r="I4252" s="32"/>
      <c r="J4252" s="68"/>
      <c r="K4252" s="68"/>
      <c r="L4252" s="68"/>
      <c r="M4252" s="68"/>
      <c r="N4252" s="68"/>
      <c r="O4252" s="68"/>
      <c r="P4252" s="32"/>
      <c r="Q4252" s="33"/>
      <c r="R4252" s="68"/>
      <c r="S4252" s="31"/>
      <c r="T4252" s="31"/>
      <c r="U4252" s="31"/>
      <c r="V4252" s="30"/>
      <c r="W4252" s="30"/>
    </row>
    <row r="4253" spans="1:23" hidden="1" x14ac:dyDescent="0.35">
      <c r="A4253" t="str">
        <f t="shared" si="66"/>
        <v/>
      </c>
      <c r="B4253" s="28"/>
      <c r="C4253" s="25"/>
      <c r="D4253" s="25"/>
      <c r="E4253" s="25"/>
      <c r="F4253" s="26"/>
      <c r="G4253" s="67"/>
      <c r="H4253" s="26"/>
      <c r="I4253" s="26"/>
      <c r="J4253" s="67"/>
      <c r="K4253" s="67"/>
      <c r="L4253" s="67"/>
      <c r="M4253" s="67"/>
      <c r="N4253" s="67"/>
      <c r="O4253" s="67"/>
      <c r="P4253" s="26"/>
      <c r="Q4253" s="27"/>
      <c r="R4253" s="67"/>
      <c r="S4253" s="25"/>
      <c r="T4253" s="25"/>
      <c r="U4253" s="25"/>
      <c r="V4253" s="24"/>
      <c r="W4253" s="24"/>
    </row>
    <row r="4254" spans="1:23" hidden="1" x14ac:dyDescent="0.35">
      <c r="A4254" t="str">
        <f t="shared" si="66"/>
        <v/>
      </c>
      <c r="B4254" s="28"/>
      <c r="C4254" s="25"/>
      <c r="D4254" s="25"/>
      <c r="E4254" s="25"/>
      <c r="F4254" s="26"/>
      <c r="G4254" s="67"/>
      <c r="H4254" s="26"/>
      <c r="I4254" s="26"/>
      <c r="J4254" s="67"/>
      <c r="K4254" s="67"/>
      <c r="L4254" s="67"/>
      <c r="M4254" s="67"/>
      <c r="N4254" s="67"/>
      <c r="O4254" s="67"/>
      <c r="P4254" s="26"/>
      <c r="Q4254" s="27"/>
      <c r="R4254" s="67"/>
      <c r="S4254" s="25"/>
      <c r="T4254" s="25"/>
      <c r="U4254" s="25"/>
      <c r="V4254" s="24"/>
      <c r="W4254" s="24"/>
    </row>
    <row r="4255" spans="1:23" hidden="1" x14ac:dyDescent="0.35">
      <c r="A4255" t="str">
        <f t="shared" si="66"/>
        <v/>
      </c>
      <c r="B4255" s="34"/>
      <c r="C4255" s="31"/>
      <c r="D4255" s="31"/>
      <c r="E4255" s="31"/>
      <c r="F4255" s="32"/>
      <c r="G4255" s="68"/>
      <c r="H4255" s="32"/>
      <c r="I4255" s="32"/>
      <c r="J4255" s="68"/>
      <c r="K4255" s="68"/>
      <c r="L4255" s="68"/>
      <c r="M4255" s="68"/>
      <c r="N4255" s="68"/>
      <c r="O4255" s="68"/>
      <c r="P4255" s="32"/>
      <c r="Q4255" s="33"/>
      <c r="R4255" s="68"/>
      <c r="S4255" s="31"/>
      <c r="T4255" s="31"/>
      <c r="U4255" s="31"/>
      <c r="V4255" s="30"/>
      <c r="W4255" s="30"/>
    </row>
    <row r="4256" spans="1:23" hidden="1" x14ac:dyDescent="0.35">
      <c r="A4256" t="str">
        <f t="shared" si="66"/>
        <v/>
      </c>
      <c r="B4256" s="28"/>
      <c r="C4256" s="25"/>
      <c r="D4256" s="25"/>
      <c r="E4256" s="25"/>
      <c r="F4256" s="26"/>
      <c r="G4256" s="67"/>
      <c r="H4256" s="26"/>
      <c r="I4256" s="26"/>
      <c r="J4256" s="67"/>
      <c r="K4256" s="67"/>
      <c r="L4256" s="67"/>
      <c r="M4256" s="67"/>
      <c r="N4256" s="67"/>
      <c r="O4256" s="67"/>
      <c r="P4256" s="26"/>
      <c r="Q4256" s="27"/>
      <c r="R4256" s="67"/>
      <c r="S4256" s="25"/>
      <c r="T4256" s="25"/>
      <c r="U4256" s="25"/>
      <c r="V4256" s="24"/>
      <c r="W4256" s="24"/>
    </row>
    <row r="4257" spans="1:23" hidden="1" x14ac:dyDescent="0.35">
      <c r="A4257" t="str">
        <f t="shared" si="66"/>
        <v/>
      </c>
      <c r="B4257" s="28"/>
      <c r="C4257" s="25"/>
      <c r="D4257" s="25"/>
      <c r="E4257" s="25"/>
      <c r="F4257" s="26"/>
      <c r="G4257" s="67"/>
      <c r="H4257" s="26"/>
      <c r="I4257" s="26"/>
      <c r="J4257" s="67"/>
      <c r="K4257" s="67"/>
      <c r="L4257" s="67"/>
      <c r="M4257" s="67"/>
      <c r="N4257" s="67"/>
      <c r="O4257" s="67"/>
      <c r="P4257" s="26"/>
      <c r="Q4257" s="27"/>
      <c r="R4257" s="67"/>
      <c r="S4257" s="25"/>
      <c r="T4257" s="25"/>
      <c r="U4257" s="25"/>
      <c r="V4257" s="24"/>
      <c r="W4257" s="24"/>
    </row>
    <row r="4258" spans="1:23" hidden="1" x14ac:dyDescent="0.35">
      <c r="A4258" t="str">
        <f t="shared" si="66"/>
        <v/>
      </c>
      <c r="B4258" s="28"/>
      <c r="C4258" s="25"/>
      <c r="D4258" s="25"/>
      <c r="E4258" s="25"/>
      <c r="F4258" s="26"/>
      <c r="G4258" s="67"/>
      <c r="H4258" s="26"/>
      <c r="I4258" s="26"/>
      <c r="J4258" s="67"/>
      <c r="K4258" s="67"/>
      <c r="L4258" s="67"/>
      <c r="M4258" s="67"/>
      <c r="N4258" s="67"/>
      <c r="O4258" s="67"/>
      <c r="P4258" s="26"/>
      <c r="Q4258" s="27"/>
      <c r="R4258" s="67"/>
      <c r="S4258" s="25"/>
      <c r="T4258" s="25"/>
      <c r="U4258" s="25"/>
      <c r="V4258" s="24"/>
      <c r="W4258" s="24"/>
    </row>
    <row r="4259" spans="1:23" hidden="1" x14ac:dyDescent="0.35">
      <c r="A4259" t="str">
        <f t="shared" si="66"/>
        <v/>
      </c>
      <c r="B4259" s="28"/>
      <c r="C4259" s="25"/>
      <c r="D4259" s="25"/>
      <c r="E4259" s="25"/>
      <c r="F4259" s="26"/>
      <c r="G4259" s="67"/>
      <c r="H4259" s="26"/>
      <c r="I4259" s="26"/>
      <c r="J4259" s="67"/>
      <c r="K4259" s="67"/>
      <c r="L4259" s="67"/>
      <c r="M4259" s="67"/>
      <c r="N4259" s="67"/>
      <c r="O4259" s="67"/>
      <c r="P4259" s="26"/>
      <c r="Q4259" s="27"/>
      <c r="R4259" s="67"/>
      <c r="S4259" s="25"/>
      <c r="T4259" s="25"/>
      <c r="U4259" s="25"/>
      <c r="V4259" s="24"/>
      <c r="W4259" s="24"/>
    </row>
    <row r="4260" spans="1:23" hidden="1" x14ac:dyDescent="0.35">
      <c r="A4260" t="str">
        <f t="shared" si="66"/>
        <v/>
      </c>
      <c r="B4260" s="28"/>
      <c r="C4260" s="25"/>
      <c r="D4260" s="25"/>
      <c r="E4260" s="25"/>
      <c r="F4260" s="26"/>
      <c r="G4260" s="67"/>
      <c r="H4260" s="26"/>
      <c r="I4260" s="26"/>
      <c r="J4260" s="67"/>
      <c r="K4260" s="67"/>
      <c r="L4260" s="67"/>
      <c r="M4260" s="67"/>
      <c r="N4260" s="67"/>
      <c r="O4260" s="67"/>
      <c r="P4260" s="26"/>
      <c r="Q4260" s="27"/>
      <c r="R4260" s="67"/>
      <c r="S4260" s="25"/>
      <c r="T4260" s="25"/>
      <c r="U4260" s="25"/>
      <c r="V4260" s="24"/>
      <c r="W4260" s="24"/>
    </row>
    <row r="4261" spans="1:23" hidden="1" x14ac:dyDescent="0.35">
      <c r="A4261" t="str">
        <f t="shared" si="66"/>
        <v/>
      </c>
      <c r="B4261" s="34"/>
      <c r="C4261" s="31"/>
      <c r="D4261" s="31"/>
      <c r="E4261" s="31"/>
      <c r="F4261" s="32"/>
      <c r="G4261" s="68"/>
      <c r="H4261" s="32"/>
      <c r="I4261" s="32"/>
      <c r="J4261" s="68"/>
      <c r="K4261" s="68"/>
      <c r="L4261" s="68"/>
      <c r="M4261" s="68"/>
      <c r="N4261" s="68"/>
      <c r="O4261" s="68"/>
      <c r="P4261" s="32"/>
      <c r="Q4261" s="33"/>
      <c r="R4261" s="68"/>
      <c r="S4261" s="31"/>
      <c r="T4261" s="31"/>
      <c r="U4261" s="31"/>
      <c r="V4261" s="30"/>
      <c r="W4261" s="30"/>
    </row>
    <row r="4262" spans="1:23" hidden="1" x14ac:dyDescent="0.35">
      <c r="A4262" t="str">
        <f t="shared" si="66"/>
        <v/>
      </c>
      <c r="B4262" s="28"/>
      <c r="C4262" s="25"/>
      <c r="D4262" s="25"/>
      <c r="E4262" s="25"/>
      <c r="F4262" s="26"/>
      <c r="G4262" s="67"/>
      <c r="H4262" s="26"/>
      <c r="I4262" s="26"/>
      <c r="J4262" s="67"/>
      <c r="K4262" s="67"/>
      <c r="L4262" s="67"/>
      <c r="M4262" s="67"/>
      <c r="N4262" s="67"/>
      <c r="O4262" s="67"/>
      <c r="P4262" s="26"/>
      <c r="Q4262" s="27"/>
      <c r="R4262" s="67"/>
      <c r="S4262" s="25"/>
      <c r="T4262" s="25"/>
      <c r="U4262" s="25"/>
      <c r="V4262" s="24"/>
      <c r="W4262" s="24"/>
    </row>
    <row r="4263" spans="1:23" hidden="1" x14ac:dyDescent="0.35">
      <c r="A4263" t="str">
        <f t="shared" si="66"/>
        <v/>
      </c>
      <c r="B4263" s="28"/>
      <c r="C4263" s="25"/>
      <c r="D4263" s="25"/>
      <c r="E4263" s="25"/>
      <c r="F4263" s="26"/>
      <c r="G4263" s="67"/>
      <c r="H4263" s="26"/>
      <c r="I4263" s="26"/>
      <c r="J4263" s="67"/>
      <c r="K4263" s="67"/>
      <c r="L4263" s="67"/>
      <c r="M4263" s="67"/>
      <c r="N4263" s="67"/>
      <c r="O4263" s="67"/>
      <c r="P4263" s="26"/>
      <c r="Q4263" s="27"/>
      <c r="R4263" s="67"/>
      <c r="S4263" s="25"/>
      <c r="T4263" s="25"/>
      <c r="U4263" s="25"/>
      <c r="V4263" s="24"/>
      <c r="W4263" s="24"/>
    </row>
    <row r="4264" spans="1:23" hidden="1" x14ac:dyDescent="0.35">
      <c r="A4264" t="str">
        <f t="shared" si="66"/>
        <v/>
      </c>
      <c r="B4264" s="28"/>
      <c r="C4264" s="25"/>
      <c r="D4264" s="25"/>
      <c r="E4264" s="25"/>
      <c r="F4264" s="26"/>
      <c r="G4264" s="67"/>
      <c r="H4264" s="26"/>
      <c r="I4264" s="26"/>
      <c r="J4264" s="67"/>
      <c r="K4264" s="67"/>
      <c r="L4264" s="67"/>
      <c r="M4264" s="67"/>
      <c r="N4264" s="67"/>
      <c r="O4264" s="67"/>
      <c r="P4264" s="26"/>
      <c r="Q4264" s="27"/>
      <c r="R4264" s="67"/>
      <c r="S4264" s="25"/>
      <c r="T4264" s="25"/>
      <c r="U4264" s="25"/>
      <c r="V4264" s="24"/>
      <c r="W4264" s="24"/>
    </row>
    <row r="4265" spans="1:23" hidden="1" x14ac:dyDescent="0.35">
      <c r="A4265" t="str">
        <f t="shared" si="66"/>
        <v/>
      </c>
      <c r="B4265" s="28"/>
      <c r="C4265" s="25"/>
      <c r="D4265" s="25"/>
      <c r="E4265" s="25"/>
      <c r="F4265" s="26"/>
      <c r="G4265" s="67"/>
      <c r="H4265" s="26"/>
      <c r="I4265" s="26"/>
      <c r="J4265" s="67"/>
      <c r="K4265" s="67"/>
      <c r="L4265" s="67"/>
      <c r="M4265" s="67"/>
      <c r="N4265" s="67"/>
      <c r="O4265" s="67"/>
      <c r="P4265" s="26"/>
      <c r="Q4265" s="27"/>
      <c r="R4265" s="67"/>
      <c r="S4265" s="25"/>
      <c r="T4265" s="25"/>
      <c r="U4265" s="25"/>
      <c r="V4265" s="24"/>
      <c r="W4265" s="24"/>
    </row>
    <row r="4266" spans="1:23" hidden="1" x14ac:dyDescent="0.35">
      <c r="A4266" t="str">
        <f t="shared" si="66"/>
        <v/>
      </c>
      <c r="B4266" s="34"/>
      <c r="C4266" s="31"/>
      <c r="D4266" s="31"/>
      <c r="E4266" s="31"/>
      <c r="F4266" s="32"/>
      <c r="G4266" s="68"/>
      <c r="H4266" s="32"/>
      <c r="I4266" s="32"/>
      <c r="J4266" s="68"/>
      <c r="K4266" s="68"/>
      <c r="L4266" s="68"/>
      <c r="M4266" s="68"/>
      <c r="N4266" s="68"/>
      <c r="O4266" s="68"/>
      <c r="P4266" s="32"/>
      <c r="Q4266" s="33"/>
      <c r="R4266" s="68"/>
      <c r="S4266" s="31"/>
      <c r="T4266" s="31"/>
      <c r="U4266" s="31"/>
      <c r="V4266" s="30"/>
      <c r="W4266" s="30"/>
    </row>
    <row r="4267" spans="1:23" hidden="1" x14ac:dyDescent="0.35">
      <c r="A4267" t="str">
        <f t="shared" si="66"/>
        <v/>
      </c>
      <c r="B4267" s="28"/>
      <c r="C4267" s="25"/>
      <c r="D4267" s="25"/>
      <c r="E4267" s="25"/>
      <c r="F4267" s="26"/>
      <c r="G4267" s="67"/>
      <c r="H4267" s="26"/>
      <c r="I4267" s="26"/>
      <c r="J4267" s="67"/>
      <c r="K4267" s="67"/>
      <c r="L4267" s="67"/>
      <c r="M4267" s="67"/>
      <c r="N4267" s="67"/>
      <c r="O4267" s="67"/>
      <c r="P4267" s="26"/>
      <c r="Q4267" s="27"/>
      <c r="R4267" s="67"/>
      <c r="S4267" s="25"/>
      <c r="T4267" s="25"/>
      <c r="U4267" s="25"/>
      <c r="V4267" s="24"/>
      <c r="W4267" s="24"/>
    </row>
    <row r="4268" spans="1:23" hidden="1" x14ac:dyDescent="0.35">
      <c r="A4268" t="str">
        <f t="shared" si="66"/>
        <v/>
      </c>
      <c r="B4268" s="34"/>
      <c r="C4268" s="31"/>
      <c r="D4268" s="31"/>
      <c r="E4268" s="31"/>
      <c r="F4268" s="32"/>
      <c r="G4268" s="68"/>
      <c r="H4268" s="32"/>
      <c r="I4268" s="32"/>
      <c r="J4268" s="68"/>
      <c r="K4268" s="68"/>
      <c r="L4268" s="68"/>
      <c r="M4268" s="68"/>
      <c r="N4268" s="68"/>
      <c r="O4268" s="68"/>
      <c r="P4268" s="32"/>
      <c r="Q4268" s="33"/>
      <c r="R4268" s="68"/>
      <c r="S4268" s="31"/>
      <c r="T4268" s="31"/>
      <c r="U4268" s="31"/>
      <c r="V4268" s="30"/>
      <c r="W4268" s="30"/>
    </row>
    <row r="4269" spans="1:23" hidden="1" x14ac:dyDescent="0.35">
      <c r="A4269" t="str">
        <f t="shared" si="66"/>
        <v/>
      </c>
      <c r="B4269" s="28"/>
      <c r="C4269" s="25"/>
      <c r="D4269" s="25"/>
      <c r="E4269" s="25"/>
      <c r="F4269" s="26"/>
      <c r="G4269" s="67"/>
      <c r="H4269" s="26"/>
      <c r="I4269" s="26"/>
      <c r="J4269" s="67"/>
      <c r="K4269" s="67"/>
      <c r="L4269" s="67"/>
      <c r="M4269" s="67"/>
      <c r="N4269" s="67"/>
      <c r="O4269" s="67"/>
      <c r="P4269" s="26"/>
      <c r="Q4269" s="27"/>
      <c r="R4269" s="67"/>
      <c r="S4269" s="25"/>
      <c r="T4269" s="25"/>
      <c r="U4269" s="25"/>
      <c r="V4269" s="24"/>
      <c r="W4269" s="24"/>
    </row>
    <row r="4270" spans="1:23" hidden="1" x14ac:dyDescent="0.35">
      <c r="A4270" t="str">
        <f t="shared" si="66"/>
        <v/>
      </c>
      <c r="B4270" s="28"/>
      <c r="C4270" s="25"/>
      <c r="D4270" s="25"/>
      <c r="E4270" s="25"/>
      <c r="F4270" s="26"/>
      <c r="G4270" s="67"/>
      <c r="H4270" s="26"/>
      <c r="I4270" s="26"/>
      <c r="J4270" s="67"/>
      <c r="K4270" s="67"/>
      <c r="L4270" s="67"/>
      <c r="M4270" s="67"/>
      <c r="N4270" s="67"/>
      <c r="O4270" s="67"/>
      <c r="P4270" s="26"/>
      <c r="Q4270" s="27"/>
      <c r="R4270" s="67"/>
      <c r="S4270" s="25"/>
      <c r="T4270" s="25"/>
      <c r="U4270" s="25"/>
      <c r="V4270" s="24"/>
      <c r="W4270" s="24"/>
    </row>
    <row r="4271" spans="1:23" hidden="1" x14ac:dyDescent="0.35">
      <c r="A4271" t="str">
        <f t="shared" si="66"/>
        <v/>
      </c>
      <c r="B4271" s="28"/>
      <c r="C4271" s="25"/>
      <c r="D4271" s="25"/>
      <c r="E4271" s="25"/>
      <c r="F4271" s="26"/>
      <c r="G4271" s="67"/>
      <c r="H4271" s="26"/>
      <c r="I4271" s="26"/>
      <c r="J4271" s="67"/>
      <c r="K4271" s="67"/>
      <c r="L4271" s="67"/>
      <c r="M4271" s="67"/>
      <c r="N4271" s="67"/>
      <c r="O4271" s="67"/>
      <c r="P4271" s="26"/>
      <c r="Q4271" s="27"/>
      <c r="R4271" s="67"/>
      <c r="S4271" s="25"/>
      <c r="T4271" s="25"/>
      <c r="U4271" s="25"/>
      <c r="V4271" s="24"/>
      <c r="W4271" s="24"/>
    </row>
    <row r="4272" spans="1:23" hidden="1" x14ac:dyDescent="0.35">
      <c r="A4272" t="str">
        <f t="shared" si="66"/>
        <v/>
      </c>
      <c r="B4272" s="34"/>
      <c r="C4272" s="31"/>
      <c r="D4272" s="31"/>
      <c r="E4272" s="31"/>
      <c r="F4272" s="32"/>
      <c r="G4272" s="68"/>
      <c r="H4272" s="32"/>
      <c r="I4272" s="32"/>
      <c r="J4272" s="68"/>
      <c r="K4272" s="68"/>
      <c r="L4272" s="68"/>
      <c r="M4272" s="68"/>
      <c r="N4272" s="68"/>
      <c r="O4272" s="68"/>
      <c r="P4272" s="32"/>
      <c r="Q4272" s="33"/>
      <c r="R4272" s="68"/>
      <c r="S4272" s="31"/>
      <c r="T4272" s="31"/>
      <c r="U4272" s="31"/>
      <c r="V4272" s="30"/>
      <c r="W4272" s="30"/>
    </row>
    <row r="4273" spans="1:23" hidden="1" x14ac:dyDescent="0.35">
      <c r="A4273" t="str">
        <f t="shared" si="66"/>
        <v/>
      </c>
      <c r="B4273" s="34"/>
      <c r="C4273" s="31"/>
      <c r="D4273" s="31"/>
      <c r="E4273" s="31"/>
      <c r="F4273" s="32"/>
      <c r="G4273" s="68"/>
      <c r="H4273" s="32"/>
      <c r="I4273" s="32"/>
      <c r="J4273" s="68"/>
      <c r="K4273" s="68"/>
      <c r="L4273" s="68"/>
      <c r="M4273" s="68"/>
      <c r="N4273" s="68"/>
      <c r="O4273" s="68"/>
      <c r="P4273" s="32"/>
      <c r="Q4273" s="33"/>
      <c r="R4273" s="68"/>
      <c r="S4273" s="31"/>
      <c r="T4273" s="31"/>
      <c r="U4273" s="31"/>
      <c r="V4273" s="30"/>
      <c r="W4273" s="30"/>
    </row>
    <row r="4274" spans="1:23" hidden="1" x14ac:dyDescent="0.35">
      <c r="A4274" t="str">
        <f t="shared" si="66"/>
        <v/>
      </c>
      <c r="B4274" s="34"/>
      <c r="C4274" s="31"/>
      <c r="D4274" s="31"/>
      <c r="E4274" s="31"/>
      <c r="F4274" s="32"/>
      <c r="G4274" s="68"/>
      <c r="H4274" s="32"/>
      <c r="I4274" s="32"/>
      <c r="J4274" s="68"/>
      <c r="K4274" s="68"/>
      <c r="L4274" s="68"/>
      <c r="M4274" s="68"/>
      <c r="N4274" s="68"/>
      <c r="O4274" s="68"/>
      <c r="P4274" s="32"/>
      <c r="Q4274" s="33"/>
      <c r="R4274" s="68"/>
      <c r="S4274" s="31"/>
      <c r="T4274" s="31"/>
      <c r="U4274" s="31"/>
      <c r="V4274" s="30"/>
      <c r="W4274" s="30"/>
    </row>
    <row r="4275" spans="1:23" hidden="1" x14ac:dyDescent="0.35">
      <c r="A4275" t="str">
        <f t="shared" si="66"/>
        <v/>
      </c>
      <c r="B4275" s="28"/>
      <c r="C4275" s="25"/>
      <c r="D4275" s="25"/>
      <c r="E4275" s="25"/>
      <c r="F4275" s="26"/>
      <c r="G4275" s="67"/>
      <c r="H4275" s="26"/>
      <c r="I4275" s="26"/>
      <c r="J4275" s="67"/>
      <c r="K4275" s="67"/>
      <c r="L4275" s="67"/>
      <c r="M4275" s="67"/>
      <c r="N4275" s="67"/>
      <c r="O4275" s="67"/>
      <c r="P4275" s="26"/>
      <c r="Q4275" s="27"/>
      <c r="R4275" s="67"/>
      <c r="S4275" s="25"/>
      <c r="T4275" s="25"/>
      <c r="U4275" s="25"/>
      <c r="V4275" s="24"/>
      <c r="W4275" s="24"/>
    </row>
    <row r="4276" spans="1:23" hidden="1" x14ac:dyDescent="0.35">
      <c r="A4276" t="str">
        <f t="shared" si="66"/>
        <v/>
      </c>
      <c r="B4276" s="28"/>
      <c r="C4276" s="25"/>
      <c r="D4276" s="25"/>
      <c r="E4276" s="25"/>
      <c r="F4276" s="26"/>
      <c r="G4276" s="67"/>
      <c r="H4276" s="26"/>
      <c r="I4276" s="26"/>
      <c r="J4276" s="67"/>
      <c r="K4276" s="67"/>
      <c r="L4276" s="67"/>
      <c r="M4276" s="67"/>
      <c r="N4276" s="67"/>
      <c r="O4276" s="67"/>
      <c r="P4276" s="26"/>
      <c r="Q4276" s="27"/>
      <c r="R4276" s="67"/>
      <c r="S4276" s="25"/>
      <c r="T4276" s="25"/>
      <c r="U4276" s="25"/>
      <c r="V4276" s="24"/>
      <c r="W4276" s="24"/>
    </row>
    <row r="4277" spans="1:23" hidden="1" x14ac:dyDescent="0.35">
      <c r="A4277" t="str">
        <f t="shared" si="66"/>
        <v/>
      </c>
      <c r="B4277" s="34"/>
      <c r="C4277" s="31"/>
      <c r="D4277" s="31"/>
      <c r="E4277" s="31"/>
      <c r="F4277" s="32"/>
      <c r="G4277" s="68"/>
      <c r="H4277" s="32"/>
      <c r="I4277" s="32"/>
      <c r="J4277" s="68"/>
      <c r="K4277" s="68"/>
      <c r="L4277" s="68"/>
      <c r="M4277" s="68"/>
      <c r="N4277" s="68"/>
      <c r="O4277" s="68"/>
      <c r="P4277" s="32"/>
      <c r="Q4277" s="33"/>
      <c r="R4277" s="68"/>
      <c r="S4277" s="31"/>
      <c r="T4277" s="31"/>
      <c r="U4277" s="31"/>
      <c r="V4277" s="30"/>
      <c r="W4277" s="30"/>
    </row>
    <row r="4278" spans="1:23" hidden="1" x14ac:dyDescent="0.35">
      <c r="A4278" t="str">
        <f t="shared" si="66"/>
        <v/>
      </c>
      <c r="B4278" s="28"/>
      <c r="C4278" s="25"/>
      <c r="D4278" s="25"/>
      <c r="E4278" s="25"/>
      <c r="F4278" s="26"/>
      <c r="G4278" s="67"/>
      <c r="H4278" s="26"/>
      <c r="I4278" s="26"/>
      <c r="J4278" s="67"/>
      <c r="K4278" s="67"/>
      <c r="L4278" s="67"/>
      <c r="M4278" s="67"/>
      <c r="N4278" s="67"/>
      <c r="O4278" s="67"/>
      <c r="P4278" s="26"/>
      <c r="Q4278" s="27"/>
      <c r="R4278" s="67"/>
      <c r="S4278" s="25"/>
      <c r="T4278" s="25"/>
      <c r="U4278" s="25"/>
      <c r="V4278" s="24"/>
      <c r="W4278" s="24"/>
    </row>
    <row r="4279" spans="1:23" hidden="1" x14ac:dyDescent="0.35">
      <c r="A4279" t="str">
        <f t="shared" si="66"/>
        <v/>
      </c>
      <c r="B4279" s="34"/>
      <c r="C4279" s="31"/>
      <c r="D4279" s="31"/>
      <c r="E4279" s="31"/>
      <c r="F4279" s="32"/>
      <c r="G4279" s="68"/>
      <c r="H4279" s="32"/>
      <c r="I4279" s="32"/>
      <c r="J4279" s="68"/>
      <c r="K4279" s="68"/>
      <c r="L4279" s="68"/>
      <c r="M4279" s="68"/>
      <c r="N4279" s="68"/>
      <c r="O4279" s="68"/>
      <c r="P4279" s="32"/>
      <c r="Q4279" s="33"/>
      <c r="R4279" s="68"/>
      <c r="S4279" s="31"/>
      <c r="T4279" s="31"/>
      <c r="U4279" s="31"/>
      <c r="V4279" s="30"/>
      <c r="W4279" s="30"/>
    </row>
    <row r="4280" spans="1:23" hidden="1" x14ac:dyDescent="0.35">
      <c r="A4280" t="str">
        <f t="shared" si="66"/>
        <v/>
      </c>
      <c r="B4280" s="28"/>
      <c r="C4280" s="25"/>
      <c r="D4280" s="25"/>
      <c r="E4280" s="25"/>
      <c r="F4280" s="26"/>
      <c r="G4280" s="67"/>
      <c r="H4280" s="26"/>
      <c r="I4280" s="26"/>
      <c r="J4280" s="67"/>
      <c r="K4280" s="67"/>
      <c r="L4280" s="67"/>
      <c r="M4280" s="67"/>
      <c r="N4280" s="67"/>
      <c r="O4280" s="67"/>
      <c r="P4280" s="26"/>
      <c r="Q4280" s="27"/>
      <c r="R4280" s="67"/>
      <c r="S4280" s="25"/>
      <c r="T4280" s="25"/>
      <c r="U4280" s="25"/>
      <c r="V4280" s="24"/>
      <c r="W4280" s="24"/>
    </row>
    <row r="4281" spans="1:23" hidden="1" x14ac:dyDescent="0.35">
      <c r="A4281" t="str">
        <f t="shared" si="66"/>
        <v/>
      </c>
      <c r="B4281" s="34"/>
      <c r="C4281" s="31"/>
      <c r="D4281" s="31"/>
      <c r="E4281" s="31"/>
      <c r="F4281" s="32"/>
      <c r="G4281" s="68"/>
      <c r="H4281" s="32"/>
      <c r="I4281" s="32"/>
      <c r="J4281" s="68"/>
      <c r="K4281" s="68"/>
      <c r="L4281" s="68"/>
      <c r="M4281" s="68"/>
      <c r="N4281" s="68"/>
      <c r="O4281" s="68"/>
      <c r="P4281" s="32"/>
      <c r="Q4281" s="33"/>
      <c r="R4281" s="68"/>
      <c r="S4281" s="31"/>
      <c r="T4281" s="31"/>
      <c r="U4281" s="31"/>
      <c r="V4281" s="30"/>
      <c r="W4281" s="30"/>
    </row>
    <row r="4282" spans="1:23" hidden="1" x14ac:dyDescent="0.35">
      <c r="A4282" t="str">
        <f t="shared" si="66"/>
        <v/>
      </c>
      <c r="B4282" s="28"/>
      <c r="C4282" s="25"/>
      <c r="D4282" s="25"/>
      <c r="E4282" s="25"/>
      <c r="F4282" s="26"/>
      <c r="G4282" s="67"/>
      <c r="H4282" s="26"/>
      <c r="I4282" s="26"/>
      <c r="J4282" s="67"/>
      <c r="K4282" s="67"/>
      <c r="L4282" s="67"/>
      <c r="M4282" s="67"/>
      <c r="N4282" s="67"/>
      <c r="O4282" s="67"/>
      <c r="P4282" s="26"/>
      <c r="Q4282" s="27"/>
      <c r="R4282" s="67"/>
      <c r="S4282" s="25"/>
      <c r="T4282" s="25"/>
      <c r="U4282" s="25"/>
      <c r="V4282" s="24"/>
      <c r="W4282" s="24"/>
    </row>
    <row r="4283" spans="1:23" hidden="1" x14ac:dyDescent="0.35">
      <c r="A4283" t="str">
        <f t="shared" si="66"/>
        <v/>
      </c>
      <c r="B4283" s="28"/>
      <c r="C4283" s="25"/>
      <c r="D4283" s="25"/>
      <c r="E4283" s="25"/>
      <c r="F4283" s="26"/>
      <c r="G4283" s="67"/>
      <c r="H4283" s="26"/>
      <c r="I4283" s="26"/>
      <c r="J4283" s="67"/>
      <c r="K4283" s="67"/>
      <c r="L4283" s="67"/>
      <c r="M4283" s="67"/>
      <c r="N4283" s="67"/>
      <c r="O4283" s="67"/>
      <c r="P4283" s="26"/>
      <c r="Q4283" s="27"/>
      <c r="R4283" s="67"/>
      <c r="S4283" s="25"/>
      <c r="T4283" s="25"/>
      <c r="U4283" s="25"/>
      <c r="V4283" s="24"/>
      <c r="W4283" s="24"/>
    </row>
    <row r="4284" spans="1:23" hidden="1" x14ac:dyDescent="0.35">
      <c r="A4284" t="str">
        <f t="shared" si="66"/>
        <v/>
      </c>
      <c r="B4284" s="34"/>
      <c r="C4284" s="31"/>
      <c r="D4284" s="31"/>
      <c r="E4284" s="31"/>
      <c r="F4284" s="32"/>
      <c r="G4284" s="68"/>
      <c r="H4284" s="32"/>
      <c r="I4284" s="32"/>
      <c r="J4284" s="68"/>
      <c r="K4284" s="68"/>
      <c r="L4284" s="68"/>
      <c r="M4284" s="68"/>
      <c r="N4284" s="68"/>
      <c r="O4284" s="68"/>
      <c r="P4284" s="32"/>
      <c r="Q4284" s="33"/>
      <c r="R4284" s="68"/>
      <c r="S4284" s="31"/>
      <c r="T4284" s="31"/>
      <c r="U4284" s="31"/>
      <c r="V4284" s="30"/>
      <c r="W4284" s="30"/>
    </row>
    <row r="4285" spans="1:23" hidden="1" x14ac:dyDescent="0.35">
      <c r="A4285" t="str">
        <f t="shared" si="66"/>
        <v/>
      </c>
      <c r="B4285" s="34"/>
      <c r="C4285" s="31"/>
      <c r="D4285" s="31"/>
      <c r="E4285" s="31"/>
      <c r="F4285" s="32"/>
      <c r="G4285" s="68"/>
      <c r="H4285" s="32"/>
      <c r="I4285" s="32"/>
      <c r="J4285" s="68"/>
      <c r="K4285" s="68"/>
      <c r="L4285" s="68"/>
      <c r="M4285" s="68"/>
      <c r="N4285" s="68"/>
      <c r="O4285" s="68"/>
      <c r="P4285" s="32"/>
      <c r="Q4285" s="33"/>
      <c r="R4285" s="68"/>
      <c r="S4285" s="31"/>
      <c r="T4285" s="31"/>
      <c r="U4285" s="31"/>
      <c r="V4285" s="30"/>
      <c r="W4285" s="30"/>
    </row>
    <row r="4286" spans="1:23" hidden="1" x14ac:dyDescent="0.35">
      <c r="A4286" t="str">
        <f t="shared" si="66"/>
        <v/>
      </c>
      <c r="B4286" s="34"/>
      <c r="C4286" s="31"/>
      <c r="D4286" s="31"/>
      <c r="E4286" s="31"/>
      <c r="F4286" s="32"/>
      <c r="G4286" s="68"/>
      <c r="H4286" s="32"/>
      <c r="I4286" s="32"/>
      <c r="J4286" s="68"/>
      <c r="K4286" s="68"/>
      <c r="L4286" s="68"/>
      <c r="M4286" s="68"/>
      <c r="N4286" s="68"/>
      <c r="O4286" s="68"/>
      <c r="P4286" s="32"/>
      <c r="Q4286" s="33"/>
      <c r="R4286" s="68"/>
      <c r="S4286" s="31"/>
      <c r="T4286" s="31"/>
      <c r="U4286" s="31"/>
      <c r="V4286" s="30"/>
      <c r="W4286" s="30"/>
    </row>
    <row r="4287" spans="1:23" hidden="1" x14ac:dyDescent="0.35">
      <c r="A4287" t="str">
        <f t="shared" si="66"/>
        <v/>
      </c>
      <c r="B4287" s="28"/>
      <c r="C4287" s="25"/>
      <c r="D4287" s="25"/>
      <c r="E4287" s="25"/>
      <c r="F4287" s="26"/>
      <c r="G4287" s="67"/>
      <c r="H4287" s="26"/>
      <c r="I4287" s="26"/>
      <c r="J4287" s="67"/>
      <c r="K4287" s="67"/>
      <c r="L4287" s="67"/>
      <c r="M4287" s="67"/>
      <c r="N4287" s="67"/>
      <c r="O4287" s="67"/>
      <c r="P4287" s="26"/>
      <c r="Q4287" s="27"/>
      <c r="R4287" s="67"/>
      <c r="S4287" s="25"/>
      <c r="T4287" s="25"/>
      <c r="U4287" s="25"/>
      <c r="V4287" s="24"/>
      <c r="W4287" s="24"/>
    </row>
    <row r="4288" spans="1:23" hidden="1" x14ac:dyDescent="0.35">
      <c r="A4288" t="str">
        <f t="shared" si="66"/>
        <v/>
      </c>
      <c r="B4288" s="28"/>
      <c r="C4288" s="25"/>
      <c r="D4288" s="25"/>
      <c r="E4288" s="25"/>
      <c r="F4288" s="26"/>
      <c r="G4288" s="67"/>
      <c r="H4288" s="26"/>
      <c r="I4288" s="26"/>
      <c r="J4288" s="67"/>
      <c r="K4288" s="67"/>
      <c r="L4288" s="67"/>
      <c r="M4288" s="67"/>
      <c r="N4288" s="67"/>
      <c r="O4288" s="67"/>
      <c r="P4288" s="26"/>
      <c r="Q4288" s="27"/>
      <c r="R4288" s="67"/>
      <c r="S4288" s="25"/>
      <c r="T4288" s="25"/>
      <c r="U4288" s="25"/>
      <c r="V4288" s="24"/>
      <c r="W4288" s="24"/>
    </row>
    <row r="4289" spans="1:23" hidden="1" x14ac:dyDescent="0.35">
      <c r="A4289" t="str">
        <f t="shared" si="66"/>
        <v/>
      </c>
      <c r="B4289" s="28"/>
      <c r="C4289" s="25"/>
      <c r="D4289" s="25"/>
      <c r="E4289" s="25"/>
      <c r="F4289" s="26"/>
      <c r="G4289" s="67"/>
      <c r="H4289" s="26"/>
      <c r="I4289" s="26"/>
      <c r="J4289" s="67"/>
      <c r="K4289" s="67"/>
      <c r="L4289" s="67"/>
      <c r="M4289" s="67"/>
      <c r="N4289" s="67"/>
      <c r="O4289" s="67"/>
      <c r="P4289" s="26"/>
      <c r="Q4289" s="27"/>
      <c r="R4289" s="67"/>
      <c r="S4289" s="25"/>
      <c r="T4289" s="25"/>
      <c r="U4289" s="25"/>
      <c r="V4289" s="24"/>
      <c r="W4289" s="24"/>
    </row>
    <row r="4290" spans="1:23" hidden="1" x14ac:dyDescent="0.35">
      <c r="A4290" t="str">
        <f t="shared" si="66"/>
        <v/>
      </c>
      <c r="B4290" s="28"/>
      <c r="C4290" s="25"/>
      <c r="D4290" s="25"/>
      <c r="E4290" s="25"/>
      <c r="F4290" s="26"/>
      <c r="G4290" s="67"/>
      <c r="H4290" s="26"/>
      <c r="I4290" s="26"/>
      <c r="J4290" s="67"/>
      <c r="K4290" s="67"/>
      <c r="L4290" s="67"/>
      <c r="M4290" s="67"/>
      <c r="N4290" s="67"/>
      <c r="O4290" s="67"/>
      <c r="P4290" s="26"/>
      <c r="Q4290" s="27"/>
      <c r="R4290" s="67"/>
      <c r="S4290" s="25"/>
      <c r="T4290" s="25"/>
      <c r="U4290" s="25"/>
      <c r="V4290" s="24"/>
      <c r="W4290" s="24"/>
    </row>
    <row r="4291" spans="1:23" hidden="1" x14ac:dyDescent="0.35">
      <c r="A4291" t="str">
        <f t="shared" ref="A4291:A4354" si="67">B4291&amp;C4291</f>
        <v/>
      </c>
      <c r="B4291" s="28"/>
      <c r="C4291" s="25"/>
      <c r="D4291" s="25"/>
      <c r="E4291" s="25"/>
      <c r="F4291" s="26"/>
      <c r="G4291" s="67"/>
      <c r="H4291" s="26"/>
      <c r="I4291" s="26"/>
      <c r="J4291" s="67"/>
      <c r="K4291" s="67"/>
      <c r="L4291" s="67"/>
      <c r="M4291" s="67"/>
      <c r="N4291" s="67"/>
      <c r="O4291" s="67"/>
      <c r="P4291" s="26"/>
      <c r="Q4291" s="27"/>
      <c r="R4291" s="67"/>
      <c r="S4291" s="25"/>
      <c r="T4291" s="25"/>
      <c r="U4291" s="25"/>
      <c r="V4291" s="24"/>
      <c r="W4291" s="24"/>
    </row>
    <row r="4292" spans="1:23" hidden="1" x14ac:dyDescent="0.35">
      <c r="A4292" t="str">
        <f t="shared" si="67"/>
        <v/>
      </c>
      <c r="B4292" s="34"/>
      <c r="C4292" s="31"/>
      <c r="D4292" s="31"/>
      <c r="E4292" s="31"/>
      <c r="F4292" s="32"/>
      <c r="G4292" s="68"/>
      <c r="H4292" s="32"/>
      <c r="I4292" s="32"/>
      <c r="J4292" s="68"/>
      <c r="K4292" s="68"/>
      <c r="L4292" s="68"/>
      <c r="M4292" s="68"/>
      <c r="N4292" s="68"/>
      <c r="O4292" s="68"/>
      <c r="P4292" s="32"/>
      <c r="Q4292" s="33"/>
      <c r="R4292" s="68"/>
      <c r="S4292" s="31"/>
      <c r="T4292" s="31"/>
      <c r="U4292" s="31"/>
      <c r="V4292" s="30"/>
      <c r="W4292" s="30"/>
    </row>
    <row r="4293" spans="1:23" hidden="1" x14ac:dyDescent="0.35">
      <c r="A4293" t="str">
        <f t="shared" si="67"/>
        <v/>
      </c>
      <c r="B4293" s="28"/>
      <c r="C4293" s="25"/>
      <c r="D4293" s="25"/>
      <c r="E4293" s="25"/>
      <c r="F4293" s="26"/>
      <c r="G4293" s="67"/>
      <c r="H4293" s="26"/>
      <c r="I4293" s="26"/>
      <c r="J4293" s="67"/>
      <c r="K4293" s="67"/>
      <c r="L4293" s="67"/>
      <c r="M4293" s="67"/>
      <c r="N4293" s="67"/>
      <c r="O4293" s="67"/>
      <c r="P4293" s="26"/>
      <c r="Q4293" s="27"/>
      <c r="R4293" s="67"/>
      <c r="S4293" s="25"/>
      <c r="T4293" s="25"/>
      <c r="U4293" s="25"/>
      <c r="V4293" s="24"/>
      <c r="W4293" s="24"/>
    </row>
    <row r="4294" spans="1:23" hidden="1" x14ac:dyDescent="0.35">
      <c r="A4294" t="str">
        <f t="shared" si="67"/>
        <v/>
      </c>
      <c r="B4294" s="34"/>
      <c r="C4294" s="31"/>
      <c r="D4294" s="31"/>
      <c r="E4294" s="31"/>
      <c r="F4294" s="32"/>
      <c r="G4294" s="68"/>
      <c r="H4294" s="32"/>
      <c r="I4294" s="32"/>
      <c r="J4294" s="68"/>
      <c r="K4294" s="68"/>
      <c r="L4294" s="68"/>
      <c r="M4294" s="68"/>
      <c r="N4294" s="68"/>
      <c r="O4294" s="68"/>
      <c r="P4294" s="32"/>
      <c r="Q4294" s="33"/>
      <c r="R4294" s="68"/>
      <c r="S4294" s="31"/>
      <c r="T4294" s="31"/>
      <c r="U4294" s="31"/>
      <c r="V4294" s="30"/>
      <c r="W4294" s="30"/>
    </row>
    <row r="4295" spans="1:23" hidden="1" x14ac:dyDescent="0.35">
      <c r="A4295" t="str">
        <f t="shared" si="67"/>
        <v/>
      </c>
      <c r="B4295" s="34"/>
      <c r="C4295" s="31"/>
      <c r="D4295" s="31"/>
      <c r="E4295" s="31"/>
      <c r="F4295" s="32"/>
      <c r="G4295" s="68"/>
      <c r="H4295" s="32"/>
      <c r="I4295" s="32"/>
      <c r="J4295" s="68"/>
      <c r="K4295" s="68"/>
      <c r="L4295" s="68"/>
      <c r="M4295" s="68"/>
      <c r="N4295" s="68"/>
      <c r="O4295" s="68"/>
      <c r="P4295" s="32"/>
      <c r="Q4295" s="33"/>
      <c r="R4295" s="68"/>
      <c r="S4295" s="31"/>
      <c r="T4295" s="31"/>
      <c r="U4295" s="31"/>
      <c r="V4295" s="30"/>
      <c r="W4295" s="30"/>
    </row>
    <row r="4296" spans="1:23" hidden="1" x14ac:dyDescent="0.35">
      <c r="A4296" t="str">
        <f t="shared" si="67"/>
        <v/>
      </c>
      <c r="B4296" s="28"/>
      <c r="C4296" s="25"/>
      <c r="D4296" s="25"/>
      <c r="E4296" s="25"/>
      <c r="F4296" s="26"/>
      <c r="G4296" s="67"/>
      <c r="H4296" s="26"/>
      <c r="I4296" s="26"/>
      <c r="J4296" s="67"/>
      <c r="K4296" s="67"/>
      <c r="L4296" s="67"/>
      <c r="M4296" s="67"/>
      <c r="N4296" s="67"/>
      <c r="O4296" s="67"/>
      <c r="P4296" s="26"/>
      <c r="Q4296" s="27"/>
      <c r="R4296" s="67"/>
      <c r="S4296" s="25"/>
      <c r="T4296" s="25"/>
      <c r="U4296" s="25"/>
      <c r="V4296" s="24"/>
      <c r="W4296" s="24"/>
    </row>
    <row r="4297" spans="1:23" hidden="1" x14ac:dyDescent="0.35">
      <c r="A4297" t="str">
        <f t="shared" si="67"/>
        <v/>
      </c>
      <c r="B4297" s="34"/>
      <c r="C4297" s="31"/>
      <c r="D4297" s="31"/>
      <c r="E4297" s="31"/>
      <c r="F4297" s="32"/>
      <c r="G4297" s="68"/>
      <c r="H4297" s="32"/>
      <c r="I4297" s="32"/>
      <c r="J4297" s="68"/>
      <c r="K4297" s="68"/>
      <c r="L4297" s="68"/>
      <c r="M4297" s="68"/>
      <c r="N4297" s="68"/>
      <c r="O4297" s="68"/>
      <c r="P4297" s="32"/>
      <c r="Q4297" s="33"/>
      <c r="R4297" s="68"/>
      <c r="S4297" s="31"/>
      <c r="T4297" s="31"/>
      <c r="U4297" s="31"/>
      <c r="V4297" s="30"/>
      <c r="W4297" s="30"/>
    </row>
    <row r="4298" spans="1:23" hidden="1" x14ac:dyDescent="0.35">
      <c r="A4298" t="str">
        <f t="shared" si="67"/>
        <v/>
      </c>
      <c r="B4298" s="28"/>
      <c r="C4298" s="25"/>
      <c r="D4298" s="25"/>
      <c r="E4298" s="25"/>
      <c r="F4298" s="26"/>
      <c r="G4298" s="67"/>
      <c r="H4298" s="26"/>
      <c r="I4298" s="26"/>
      <c r="J4298" s="67"/>
      <c r="K4298" s="67"/>
      <c r="L4298" s="67"/>
      <c r="M4298" s="67"/>
      <c r="N4298" s="67"/>
      <c r="O4298" s="67"/>
      <c r="P4298" s="26"/>
      <c r="Q4298" s="27"/>
      <c r="R4298" s="67"/>
      <c r="S4298" s="25"/>
      <c r="T4298" s="25"/>
      <c r="U4298" s="25"/>
      <c r="V4298" s="24"/>
      <c r="W4298" s="24"/>
    </row>
    <row r="4299" spans="1:23" hidden="1" x14ac:dyDescent="0.35">
      <c r="A4299" t="str">
        <f t="shared" si="67"/>
        <v/>
      </c>
      <c r="B4299" s="28"/>
      <c r="C4299" s="25"/>
      <c r="D4299" s="25"/>
      <c r="E4299" s="25"/>
      <c r="F4299" s="26"/>
      <c r="G4299" s="67"/>
      <c r="H4299" s="26"/>
      <c r="I4299" s="26"/>
      <c r="J4299" s="67"/>
      <c r="K4299" s="67"/>
      <c r="L4299" s="67"/>
      <c r="M4299" s="67"/>
      <c r="N4299" s="67"/>
      <c r="O4299" s="67"/>
      <c r="P4299" s="26"/>
      <c r="Q4299" s="27"/>
      <c r="R4299" s="67"/>
      <c r="S4299" s="25"/>
      <c r="T4299" s="25"/>
      <c r="U4299" s="25"/>
      <c r="V4299" s="24"/>
      <c r="W4299" s="24"/>
    </row>
    <row r="4300" spans="1:23" hidden="1" x14ac:dyDescent="0.35">
      <c r="A4300" t="str">
        <f t="shared" si="67"/>
        <v/>
      </c>
      <c r="B4300" s="28"/>
      <c r="C4300" s="25"/>
      <c r="D4300" s="25"/>
      <c r="E4300" s="25"/>
      <c r="F4300" s="26"/>
      <c r="G4300" s="67"/>
      <c r="H4300" s="26"/>
      <c r="I4300" s="26"/>
      <c r="J4300" s="67"/>
      <c r="K4300" s="67"/>
      <c r="L4300" s="67"/>
      <c r="M4300" s="67"/>
      <c r="N4300" s="67"/>
      <c r="O4300" s="67"/>
      <c r="P4300" s="26"/>
      <c r="Q4300" s="27"/>
      <c r="R4300" s="67"/>
      <c r="S4300" s="25"/>
      <c r="T4300" s="25"/>
      <c r="U4300" s="25"/>
      <c r="V4300" s="24"/>
      <c r="W4300" s="24"/>
    </row>
    <row r="4301" spans="1:23" hidden="1" x14ac:dyDescent="0.35">
      <c r="A4301" t="str">
        <f t="shared" si="67"/>
        <v/>
      </c>
      <c r="B4301" s="34"/>
      <c r="C4301" s="31"/>
      <c r="D4301" s="31"/>
      <c r="E4301" s="31"/>
      <c r="F4301" s="32"/>
      <c r="G4301" s="68"/>
      <c r="H4301" s="32"/>
      <c r="I4301" s="32"/>
      <c r="J4301" s="68"/>
      <c r="K4301" s="68"/>
      <c r="L4301" s="68"/>
      <c r="M4301" s="68"/>
      <c r="N4301" s="68"/>
      <c r="O4301" s="68"/>
      <c r="P4301" s="32"/>
      <c r="Q4301" s="33"/>
      <c r="R4301" s="68"/>
      <c r="S4301" s="31"/>
      <c r="T4301" s="31"/>
      <c r="U4301" s="31"/>
      <c r="V4301" s="30"/>
      <c r="W4301" s="30"/>
    </row>
    <row r="4302" spans="1:23" hidden="1" x14ac:dyDescent="0.35">
      <c r="A4302" t="str">
        <f t="shared" si="67"/>
        <v/>
      </c>
      <c r="B4302" s="34"/>
      <c r="C4302" s="31"/>
      <c r="D4302" s="31"/>
      <c r="E4302" s="31"/>
      <c r="F4302" s="32"/>
      <c r="G4302" s="68"/>
      <c r="H4302" s="32"/>
      <c r="I4302" s="32"/>
      <c r="J4302" s="68"/>
      <c r="K4302" s="68"/>
      <c r="L4302" s="68"/>
      <c r="M4302" s="68"/>
      <c r="N4302" s="68"/>
      <c r="O4302" s="68"/>
      <c r="P4302" s="32"/>
      <c r="Q4302" s="33"/>
      <c r="R4302" s="68"/>
      <c r="S4302" s="31"/>
      <c r="T4302" s="31"/>
      <c r="U4302" s="31"/>
      <c r="V4302" s="30"/>
      <c r="W4302" s="30"/>
    </row>
    <row r="4303" spans="1:23" hidden="1" x14ac:dyDescent="0.35">
      <c r="A4303" t="str">
        <f t="shared" si="67"/>
        <v/>
      </c>
      <c r="B4303" s="34"/>
      <c r="C4303" s="31"/>
      <c r="D4303" s="31"/>
      <c r="E4303" s="31"/>
      <c r="F4303" s="32"/>
      <c r="G4303" s="68"/>
      <c r="H4303" s="32"/>
      <c r="I4303" s="32"/>
      <c r="J4303" s="68"/>
      <c r="K4303" s="68"/>
      <c r="L4303" s="68"/>
      <c r="M4303" s="68"/>
      <c r="N4303" s="68"/>
      <c r="O4303" s="68"/>
      <c r="P4303" s="32"/>
      <c r="Q4303" s="33"/>
      <c r="R4303" s="68"/>
      <c r="S4303" s="31"/>
      <c r="T4303" s="31"/>
      <c r="U4303" s="31"/>
      <c r="V4303" s="30"/>
      <c r="W4303" s="30"/>
    </row>
    <row r="4304" spans="1:23" hidden="1" x14ac:dyDescent="0.35">
      <c r="A4304" t="str">
        <f t="shared" si="67"/>
        <v/>
      </c>
      <c r="B4304" s="28"/>
      <c r="C4304" s="25"/>
      <c r="D4304" s="25"/>
      <c r="E4304" s="25"/>
      <c r="F4304" s="26"/>
      <c r="G4304" s="67"/>
      <c r="H4304" s="26"/>
      <c r="I4304" s="26"/>
      <c r="J4304" s="67"/>
      <c r="K4304" s="67"/>
      <c r="L4304" s="67"/>
      <c r="M4304" s="67"/>
      <c r="N4304" s="67"/>
      <c r="O4304" s="67"/>
      <c r="P4304" s="26"/>
      <c r="Q4304" s="27"/>
      <c r="R4304" s="67"/>
      <c r="S4304" s="25"/>
      <c r="T4304" s="25"/>
      <c r="U4304" s="25"/>
      <c r="V4304" s="24"/>
      <c r="W4304" s="24"/>
    </row>
    <row r="4305" spans="1:23" hidden="1" x14ac:dyDescent="0.35">
      <c r="A4305" t="str">
        <f t="shared" si="67"/>
        <v/>
      </c>
      <c r="B4305" s="28"/>
      <c r="C4305" s="25"/>
      <c r="D4305" s="25"/>
      <c r="E4305" s="25"/>
      <c r="F4305" s="26"/>
      <c r="G4305" s="67"/>
      <c r="H4305" s="26"/>
      <c r="I4305" s="26"/>
      <c r="J4305" s="67"/>
      <c r="K4305" s="67"/>
      <c r="L4305" s="67"/>
      <c r="M4305" s="67"/>
      <c r="N4305" s="67"/>
      <c r="O4305" s="67"/>
      <c r="P4305" s="26"/>
      <c r="Q4305" s="27"/>
      <c r="R4305" s="67"/>
      <c r="S4305" s="25"/>
      <c r="T4305" s="25"/>
      <c r="U4305" s="25"/>
      <c r="V4305" s="24"/>
      <c r="W4305" s="24"/>
    </row>
    <row r="4306" spans="1:23" hidden="1" x14ac:dyDescent="0.35">
      <c r="A4306" t="str">
        <f t="shared" si="67"/>
        <v/>
      </c>
      <c r="B4306" s="34"/>
      <c r="C4306" s="31"/>
      <c r="D4306" s="31"/>
      <c r="E4306" s="31"/>
      <c r="F4306" s="32"/>
      <c r="G4306" s="68"/>
      <c r="H4306" s="32"/>
      <c r="I4306" s="32"/>
      <c r="J4306" s="68"/>
      <c r="K4306" s="68"/>
      <c r="L4306" s="68"/>
      <c r="M4306" s="68"/>
      <c r="N4306" s="68"/>
      <c r="O4306" s="68"/>
      <c r="P4306" s="32"/>
      <c r="Q4306" s="33"/>
      <c r="R4306" s="68"/>
      <c r="S4306" s="31"/>
      <c r="T4306" s="31"/>
      <c r="U4306" s="31"/>
      <c r="V4306" s="30"/>
      <c r="W4306" s="30"/>
    </row>
    <row r="4307" spans="1:23" hidden="1" x14ac:dyDescent="0.35">
      <c r="A4307" t="str">
        <f t="shared" si="67"/>
        <v/>
      </c>
      <c r="B4307" s="28"/>
      <c r="C4307" s="25"/>
      <c r="D4307" s="25"/>
      <c r="E4307" s="25"/>
      <c r="F4307" s="26"/>
      <c r="G4307" s="67"/>
      <c r="H4307" s="26"/>
      <c r="I4307" s="26"/>
      <c r="J4307" s="67"/>
      <c r="K4307" s="67"/>
      <c r="L4307" s="67"/>
      <c r="M4307" s="67"/>
      <c r="N4307" s="67"/>
      <c r="O4307" s="67"/>
      <c r="P4307" s="26"/>
      <c r="Q4307" s="27"/>
      <c r="R4307" s="67"/>
      <c r="S4307" s="25"/>
      <c r="T4307" s="25"/>
      <c r="U4307" s="25"/>
      <c r="V4307" s="24"/>
      <c r="W4307" s="24"/>
    </row>
    <row r="4308" spans="1:23" hidden="1" x14ac:dyDescent="0.35">
      <c r="A4308" t="str">
        <f t="shared" si="67"/>
        <v/>
      </c>
      <c r="B4308" s="28"/>
      <c r="C4308" s="25"/>
      <c r="D4308" s="25"/>
      <c r="E4308" s="25"/>
      <c r="F4308" s="26"/>
      <c r="G4308" s="67"/>
      <c r="H4308" s="26"/>
      <c r="I4308" s="26"/>
      <c r="J4308" s="67"/>
      <c r="K4308" s="67"/>
      <c r="L4308" s="67"/>
      <c r="M4308" s="67"/>
      <c r="N4308" s="67"/>
      <c r="O4308" s="67"/>
      <c r="P4308" s="26"/>
      <c r="Q4308" s="27"/>
      <c r="R4308" s="67"/>
      <c r="S4308" s="25"/>
      <c r="T4308" s="25"/>
      <c r="U4308" s="25"/>
      <c r="V4308" s="24"/>
      <c r="W4308" s="24"/>
    </row>
    <row r="4309" spans="1:23" hidden="1" x14ac:dyDescent="0.35">
      <c r="A4309" t="str">
        <f t="shared" si="67"/>
        <v/>
      </c>
      <c r="B4309" s="34"/>
      <c r="C4309" s="31"/>
      <c r="D4309" s="31"/>
      <c r="E4309" s="31"/>
      <c r="F4309" s="32"/>
      <c r="G4309" s="68"/>
      <c r="H4309" s="32"/>
      <c r="I4309" s="32"/>
      <c r="J4309" s="68"/>
      <c r="K4309" s="68"/>
      <c r="L4309" s="68"/>
      <c r="M4309" s="68"/>
      <c r="N4309" s="68"/>
      <c r="O4309" s="68"/>
      <c r="P4309" s="32"/>
      <c r="Q4309" s="33"/>
      <c r="R4309" s="68"/>
      <c r="S4309" s="31"/>
      <c r="T4309" s="31"/>
      <c r="U4309" s="31"/>
      <c r="V4309" s="30"/>
      <c r="W4309" s="30"/>
    </row>
    <row r="4310" spans="1:23" hidden="1" x14ac:dyDescent="0.35">
      <c r="A4310" t="str">
        <f t="shared" si="67"/>
        <v/>
      </c>
      <c r="B4310" s="34"/>
      <c r="C4310" s="31"/>
      <c r="D4310" s="31"/>
      <c r="E4310" s="31"/>
      <c r="F4310" s="32"/>
      <c r="G4310" s="68"/>
      <c r="H4310" s="32"/>
      <c r="I4310" s="32"/>
      <c r="J4310" s="68"/>
      <c r="K4310" s="68"/>
      <c r="L4310" s="68"/>
      <c r="M4310" s="68"/>
      <c r="N4310" s="68"/>
      <c r="O4310" s="68"/>
      <c r="P4310" s="32"/>
      <c r="Q4310" s="33"/>
      <c r="R4310" s="68"/>
      <c r="S4310" s="31"/>
      <c r="T4310" s="31"/>
      <c r="U4310" s="31"/>
      <c r="V4310" s="30"/>
      <c r="W4310" s="30"/>
    </row>
    <row r="4311" spans="1:23" hidden="1" x14ac:dyDescent="0.35">
      <c r="A4311" t="str">
        <f t="shared" si="67"/>
        <v/>
      </c>
      <c r="B4311" s="34"/>
      <c r="C4311" s="31"/>
      <c r="D4311" s="31"/>
      <c r="E4311" s="31"/>
      <c r="F4311" s="32"/>
      <c r="G4311" s="68"/>
      <c r="H4311" s="32"/>
      <c r="I4311" s="32"/>
      <c r="J4311" s="68"/>
      <c r="K4311" s="68"/>
      <c r="L4311" s="68"/>
      <c r="M4311" s="68"/>
      <c r="N4311" s="68"/>
      <c r="O4311" s="68"/>
      <c r="P4311" s="32"/>
      <c r="Q4311" s="33"/>
      <c r="R4311" s="68"/>
      <c r="S4311" s="31"/>
      <c r="T4311" s="31"/>
      <c r="U4311" s="31"/>
      <c r="V4311" s="30"/>
      <c r="W4311" s="30"/>
    </row>
    <row r="4312" spans="1:23" hidden="1" x14ac:dyDescent="0.35">
      <c r="A4312" t="str">
        <f t="shared" si="67"/>
        <v/>
      </c>
      <c r="B4312" s="34"/>
      <c r="C4312" s="31"/>
      <c r="D4312" s="31"/>
      <c r="E4312" s="31"/>
      <c r="F4312" s="32"/>
      <c r="G4312" s="68"/>
      <c r="H4312" s="32"/>
      <c r="I4312" s="32"/>
      <c r="J4312" s="68"/>
      <c r="K4312" s="68"/>
      <c r="L4312" s="68"/>
      <c r="M4312" s="68"/>
      <c r="N4312" s="68"/>
      <c r="O4312" s="68"/>
      <c r="P4312" s="32"/>
      <c r="Q4312" s="33"/>
      <c r="R4312" s="68"/>
      <c r="S4312" s="31"/>
      <c r="T4312" s="31"/>
      <c r="U4312" s="31"/>
      <c r="V4312" s="30"/>
      <c r="W4312" s="30"/>
    </row>
    <row r="4313" spans="1:23" hidden="1" x14ac:dyDescent="0.35">
      <c r="A4313" t="str">
        <f t="shared" si="67"/>
        <v/>
      </c>
      <c r="B4313" s="28"/>
      <c r="C4313" s="25"/>
      <c r="D4313" s="25"/>
      <c r="E4313" s="25"/>
      <c r="F4313" s="26"/>
      <c r="G4313" s="67"/>
      <c r="H4313" s="26"/>
      <c r="I4313" s="26"/>
      <c r="J4313" s="67"/>
      <c r="K4313" s="67"/>
      <c r="L4313" s="67"/>
      <c r="M4313" s="67"/>
      <c r="N4313" s="67"/>
      <c r="O4313" s="67"/>
      <c r="P4313" s="26"/>
      <c r="Q4313" s="27"/>
      <c r="R4313" s="67"/>
      <c r="S4313" s="25"/>
      <c r="T4313" s="25"/>
      <c r="U4313" s="25"/>
      <c r="V4313" s="24"/>
      <c r="W4313" s="24"/>
    </row>
    <row r="4314" spans="1:23" hidden="1" x14ac:dyDescent="0.35">
      <c r="A4314" t="str">
        <f t="shared" si="67"/>
        <v/>
      </c>
      <c r="B4314" s="34"/>
      <c r="C4314" s="31"/>
      <c r="D4314" s="31"/>
      <c r="E4314" s="31"/>
      <c r="F4314" s="32"/>
      <c r="G4314" s="68"/>
      <c r="H4314" s="32"/>
      <c r="I4314" s="32"/>
      <c r="J4314" s="68"/>
      <c r="K4314" s="68"/>
      <c r="L4314" s="68"/>
      <c r="M4314" s="68"/>
      <c r="N4314" s="68"/>
      <c r="O4314" s="68"/>
      <c r="P4314" s="32"/>
      <c r="Q4314" s="33"/>
      <c r="R4314" s="68"/>
      <c r="S4314" s="31"/>
      <c r="T4314" s="31"/>
      <c r="U4314" s="31"/>
      <c r="V4314" s="30"/>
      <c r="W4314" s="30"/>
    </row>
    <row r="4315" spans="1:23" hidden="1" x14ac:dyDescent="0.35">
      <c r="A4315" t="str">
        <f t="shared" si="67"/>
        <v/>
      </c>
      <c r="B4315" s="34"/>
      <c r="C4315" s="31"/>
      <c r="D4315" s="31"/>
      <c r="E4315" s="31"/>
      <c r="F4315" s="32"/>
      <c r="G4315" s="68"/>
      <c r="H4315" s="32"/>
      <c r="I4315" s="32"/>
      <c r="J4315" s="68"/>
      <c r="K4315" s="68"/>
      <c r="L4315" s="68"/>
      <c r="M4315" s="68"/>
      <c r="N4315" s="68"/>
      <c r="O4315" s="68"/>
      <c r="P4315" s="32"/>
      <c r="Q4315" s="33"/>
      <c r="R4315" s="68"/>
      <c r="S4315" s="31"/>
      <c r="T4315" s="31"/>
      <c r="U4315" s="31"/>
      <c r="V4315" s="30"/>
      <c r="W4315" s="30"/>
    </row>
    <row r="4316" spans="1:23" hidden="1" x14ac:dyDescent="0.35">
      <c r="A4316" t="str">
        <f t="shared" si="67"/>
        <v/>
      </c>
      <c r="B4316" s="34"/>
      <c r="C4316" s="31"/>
      <c r="D4316" s="31"/>
      <c r="E4316" s="31"/>
      <c r="F4316" s="32"/>
      <c r="G4316" s="68"/>
      <c r="H4316" s="32"/>
      <c r="I4316" s="32"/>
      <c r="J4316" s="68"/>
      <c r="K4316" s="68"/>
      <c r="L4316" s="68"/>
      <c r="M4316" s="68"/>
      <c r="N4316" s="68"/>
      <c r="O4316" s="68"/>
      <c r="P4316" s="32"/>
      <c r="Q4316" s="33"/>
      <c r="R4316" s="68"/>
      <c r="S4316" s="31"/>
      <c r="T4316" s="31"/>
      <c r="U4316" s="31"/>
      <c r="V4316" s="30"/>
      <c r="W4316" s="30"/>
    </row>
    <row r="4317" spans="1:23" hidden="1" x14ac:dyDescent="0.35">
      <c r="A4317" t="str">
        <f t="shared" si="67"/>
        <v/>
      </c>
      <c r="B4317" s="28"/>
      <c r="C4317" s="25"/>
      <c r="D4317" s="25"/>
      <c r="E4317" s="25"/>
      <c r="F4317" s="26"/>
      <c r="G4317" s="67"/>
      <c r="H4317" s="26"/>
      <c r="I4317" s="26"/>
      <c r="J4317" s="67"/>
      <c r="K4317" s="67"/>
      <c r="L4317" s="67"/>
      <c r="M4317" s="67"/>
      <c r="N4317" s="67"/>
      <c r="O4317" s="67"/>
      <c r="P4317" s="26"/>
      <c r="Q4317" s="27"/>
      <c r="R4317" s="67"/>
      <c r="S4317" s="25"/>
      <c r="T4317" s="25"/>
      <c r="U4317" s="25"/>
      <c r="V4317" s="24"/>
      <c r="W4317" s="24"/>
    </row>
    <row r="4318" spans="1:23" hidden="1" x14ac:dyDescent="0.35">
      <c r="A4318" t="str">
        <f t="shared" si="67"/>
        <v/>
      </c>
      <c r="B4318" s="28"/>
      <c r="C4318" s="25"/>
      <c r="D4318" s="25"/>
      <c r="E4318" s="25"/>
      <c r="F4318" s="26"/>
      <c r="G4318" s="67"/>
      <c r="H4318" s="26"/>
      <c r="I4318" s="26"/>
      <c r="J4318" s="67"/>
      <c r="K4318" s="67"/>
      <c r="L4318" s="67"/>
      <c r="M4318" s="67"/>
      <c r="N4318" s="67"/>
      <c r="O4318" s="67"/>
      <c r="P4318" s="26"/>
      <c r="Q4318" s="27"/>
      <c r="R4318" s="67"/>
      <c r="S4318" s="25"/>
      <c r="T4318" s="25"/>
      <c r="U4318" s="25"/>
      <c r="V4318" s="24"/>
      <c r="W4318" s="24"/>
    </row>
    <row r="4319" spans="1:23" hidden="1" x14ac:dyDescent="0.35">
      <c r="A4319" t="str">
        <f t="shared" si="67"/>
        <v/>
      </c>
      <c r="B4319" s="34"/>
      <c r="C4319" s="31"/>
      <c r="D4319" s="31"/>
      <c r="E4319" s="31"/>
      <c r="F4319" s="32"/>
      <c r="G4319" s="68"/>
      <c r="H4319" s="32"/>
      <c r="I4319" s="32"/>
      <c r="J4319" s="68"/>
      <c r="K4319" s="68"/>
      <c r="L4319" s="68"/>
      <c r="M4319" s="68"/>
      <c r="N4319" s="68"/>
      <c r="O4319" s="68"/>
      <c r="P4319" s="32"/>
      <c r="Q4319" s="33"/>
      <c r="R4319" s="68"/>
      <c r="S4319" s="31"/>
      <c r="T4319" s="31"/>
      <c r="U4319" s="31"/>
      <c r="V4319" s="30"/>
      <c r="W4319" s="30"/>
    </row>
    <row r="4320" spans="1:23" hidden="1" x14ac:dyDescent="0.35">
      <c r="A4320" t="str">
        <f t="shared" si="67"/>
        <v/>
      </c>
      <c r="B4320" s="28"/>
      <c r="C4320" s="25"/>
      <c r="D4320" s="25"/>
      <c r="E4320" s="25"/>
      <c r="F4320" s="26"/>
      <c r="G4320" s="67"/>
      <c r="H4320" s="26"/>
      <c r="I4320" s="26"/>
      <c r="J4320" s="67"/>
      <c r="K4320" s="67"/>
      <c r="L4320" s="67"/>
      <c r="M4320" s="67"/>
      <c r="N4320" s="67"/>
      <c r="O4320" s="67"/>
      <c r="P4320" s="26"/>
      <c r="Q4320" s="27"/>
      <c r="R4320" s="67"/>
      <c r="S4320" s="25"/>
      <c r="T4320" s="25"/>
      <c r="U4320" s="25"/>
      <c r="V4320" s="24"/>
      <c r="W4320" s="24"/>
    </row>
    <row r="4321" spans="1:23" hidden="1" x14ac:dyDescent="0.35">
      <c r="A4321" t="str">
        <f t="shared" si="67"/>
        <v/>
      </c>
      <c r="B4321" s="34"/>
      <c r="C4321" s="31"/>
      <c r="D4321" s="31"/>
      <c r="E4321" s="31"/>
      <c r="F4321" s="32"/>
      <c r="G4321" s="68"/>
      <c r="H4321" s="32"/>
      <c r="I4321" s="32"/>
      <c r="J4321" s="68"/>
      <c r="K4321" s="68"/>
      <c r="L4321" s="68"/>
      <c r="M4321" s="68"/>
      <c r="N4321" s="68"/>
      <c r="O4321" s="68"/>
      <c r="P4321" s="32"/>
      <c r="Q4321" s="33"/>
      <c r="R4321" s="68"/>
      <c r="S4321" s="31"/>
      <c r="T4321" s="31"/>
      <c r="U4321" s="31"/>
      <c r="V4321" s="30"/>
      <c r="W4321" s="30"/>
    </row>
    <row r="4322" spans="1:23" hidden="1" x14ac:dyDescent="0.35">
      <c r="A4322" t="str">
        <f t="shared" si="67"/>
        <v/>
      </c>
      <c r="B4322" s="28"/>
      <c r="C4322" s="25"/>
      <c r="D4322" s="25"/>
      <c r="E4322" s="25"/>
      <c r="F4322" s="26"/>
      <c r="G4322" s="67"/>
      <c r="H4322" s="26"/>
      <c r="I4322" s="26"/>
      <c r="J4322" s="67"/>
      <c r="K4322" s="67"/>
      <c r="L4322" s="67"/>
      <c r="M4322" s="67"/>
      <c r="N4322" s="67"/>
      <c r="O4322" s="67"/>
      <c r="P4322" s="26"/>
      <c r="Q4322" s="27"/>
      <c r="R4322" s="67"/>
      <c r="S4322" s="25"/>
      <c r="T4322" s="25"/>
      <c r="U4322" s="25"/>
      <c r="V4322" s="24"/>
      <c r="W4322" s="24"/>
    </row>
    <row r="4323" spans="1:23" hidden="1" x14ac:dyDescent="0.35">
      <c r="A4323" t="str">
        <f t="shared" si="67"/>
        <v/>
      </c>
      <c r="B4323" s="34"/>
      <c r="C4323" s="31"/>
      <c r="D4323" s="31"/>
      <c r="E4323" s="31"/>
      <c r="F4323" s="32"/>
      <c r="G4323" s="68"/>
      <c r="H4323" s="32"/>
      <c r="I4323" s="32"/>
      <c r="J4323" s="68"/>
      <c r="K4323" s="68"/>
      <c r="L4323" s="68"/>
      <c r="M4323" s="68"/>
      <c r="N4323" s="68"/>
      <c r="O4323" s="68"/>
      <c r="P4323" s="32"/>
      <c r="Q4323" s="33"/>
      <c r="R4323" s="68"/>
      <c r="S4323" s="31"/>
      <c r="T4323" s="31"/>
      <c r="U4323" s="31"/>
      <c r="V4323" s="30"/>
      <c r="W4323" s="30"/>
    </row>
    <row r="4324" spans="1:23" hidden="1" x14ac:dyDescent="0.35">
      <c r="A4324" t="str">
        <f t="shared" si="67"/>
        <v/>
      </c>
      <c r="B4324" s="34"/>
      <c r="C4324" s="31"/>
      <c r="D4324" s="31"/>
      <c r="E4324" s="31"/>
      <c r="F4324" s="32"/>
      <c r="G4324" s="68"/>
      <c r="H4324" s="32"/>
      <c r="I4324" s="32"/>
      <c r="J4324" s="68"/>
      <c r="K4324" s="68"/>
      <c r="L4324" s="68"/>
      <c r="M4324" s="68"/>
      <c r="N4324" s="68"/>
      <c r="O4324" s="68"/>
      <c r="P4324" s="32"/>
      <c r="Q4324" s="33"/>
      <c r="R4324" s="68"/>
      <c r="S4324" s="31"/>
      <c r="T4324" s="31"/>
      <c r="U4324" s="31"/>
      <c r="V4324" s="30"/>
      <c r="W4324" s="30"/>
    </row>
    <row r="4325" spans="1:23" hidden="1" x14ac:dyDescent="0.35">
      <c r="A4325" t="str">
        <f t="shared" si="67"/>
        <v/>
      </c>
      <c r="B4325" s="28"/>
      <c r="C4325" s="25"/>
      <c r="D4325" s="25"/>
      <c r="E4325" s="25"/>
      <c r="F4325" s="26"/>
      <c r="G4325" s="67"/>
      <c r="H4325" s="26"/>
      <c r="I4325" s="26"/>
      <c r="J4325" s="67"/>
      <c r="K4325" s="67"/>
      <c r="L4325" s="67"/>
      <c r="M4325" s="67"/>
      <c r="N4325" s="67"/>
      <c r="O4325" s="67"/>
      <c r="P4325" s="26"/>
      <c r="Q4325" s="27"/>
      <c r="R4325" s="67"/>
      <c r="S4325" s="25"/>
      <c r="T4325" s="25"/>
      <c r="U4325" s="25"/>
      <c r="V4325" s="24"/>
      <c r="W4325" s="24"/>
    </row>
    <row r="4326" spans="1:23" hidden="1" x14ac:dyDescent="0.35">
      <c r="A4326" t="str">
        <f t="shared" si="67"/>
        <v/>
      </c>
      <c r="B4326" s="34"/>
      <c r="C4326" s="31"/>
      <c r="D4326" s="31"/>
      <c r="E4326" s="31"/>
      <c r="F4326" s="32"/>
      <c r="G4326" s="68"/>
      <c r="H4326" s="32"/>
      <c r="I4326" s="32"/>
      <c r="J4326" s="68"/>
      <c r="K4326" s="68"/>
      <c r="L4326" s="68"/>
      <c r="M4326" s="68"/>
      <c r="N4326" s="68"/>
      <c r="O4326" s="68"/>
      <c r="P4326" s="32"/>
      <c r="Q4326" s="33"/>
      <c r="R4326" s="68"/>
      <c r="S4326" s="31"/>
      <c r="T4326" s="31"/>
      <c r="U4326" s="31"/>
      <c r="V4326" s="30"/>
      <c r="W4326" s="30"/>
    </row>
    <row r="4327" spans="1:23" hidden="1" x14ac:dyDescent="0.35">
      <c r="A4327" t="str">
        <f t="shared" si="67"/>
        <v/>
      </c>
      <c r="B4327" s="34"/>
      <c r="C4327" s="31"/>
      <c r="D4327" s="31"/>
      <c r="E4327" s="31"/>
      <c r="F4327" s="32"/>
      <c r="G4327" s="68"/>
      <c r="H4327" s="32"/>
      <c r="I4327" s="32"/>
      <c r="J4327" s="68"/>
      <c r="K4327" s="68"/>
      <c r="L4327" s="68"/>
      <c r="M4327" s="68"/>
      <c r="N4327" s="68"/>
      <c r="O4327" s="68"/>
      <c r="P4327" s="32"/>
      <c r="Q4327" s="33"/>
      <c r="R4327" s="68"/>
      <c r="S4327" s="31"/>
      <c r="T4327" s="31"/>
      <c r="U4327" s="31"/>
      <c r="V4327" s="30"/>
      <c r="W4327" s="30"/>
    </row>
    <row r="4328" spans="1:23" hidden="1" x14ac:dyDescent="0.35">
      <c r="A4328" t="str">
        <f t="shared" si="67"/>
        <v/>
      </c>
      <c r="B4328" s="28"/>
      <c r="C4328" s="25"/>
      <c r="D4328" s="25"/>
      <c r="E4328" s="25"/>
      <c r="F4328" s="26"/>
      <c r="G4328" s="67"/>
      <c r="H4328" s="26"/>
      <c r="I4328" s="26"/>
      <c r="J4328" s="67"/>
      <c r="K4328" s="67"/>
      <c r="L4328" s="67"/>
      <c r="M4328" s="67"/>
      <c r="N4328" s="67"/>
      <c r="O4328" s="67"/>
      <c r="P4328" s="26"/>
      <c r="Q4328" s="27"/>
      <c r="R4328" s="67"/>
      <c r="S4328" s="25"/>
      <c r="T4328" s="25"/>
      <c r="U4328" s="25"/>
      <c r="V4328" s="24"/>
      <c r="W4328" s="24"/>
    </row>
    <row r="4329" spans="1:23" hidden="1" x14ac:dyDescent="0.35">
      <c r="A4329" t="str">
        <f t="shared" si="67"/>
        <v/>
      </c>
      <c r="B4329" s="34"/>
      <c r="C4329" s="31"/>
      <c r="D4329" s="31"/>
      <c r="E4329" s="31"/>
      <c r="F4329" s="32"/>
      <c r="G4329" s="68"/>
      <c r="H4329" s="32"/>
      <c r="I4329" s="32"/>
      <c r="J4329" s="68"/>
      <c r="K4329" s="68"/>
      <c r="L4329" s="68"/>
      <c r="M4329" s="68"/>
      <c r="N4329" s="68"/>
      <c r="O4329" s="68"/>
      <c r="P4329" s="32"/>
      <c r="Q4329" s="33"/>
      <c r="R4329" s="68"/>
      <c r="S4329" s="31"/>
      <c r="T4329" s="31"/>
      <c r="U4329" s="31"/>
      <c r="V4329" s="30"/>
      <c r="W4329" s="30"/>
    </row>
    <row r="4330" spans="1:23" hidden="1" x14ac:dyDescent="0.35">
      <c r="A4330" t="str">
        <f t="shared" si="67"/>
        <v/>
      </c>
      <c r="B4330" s="28"/>
      <c r="C4330" s="25"/>
      <c r="D4330" s="25"/>
      <c r="E4330" s="25"/>
      <c r="F4330" s="26"/>
      <c r="G4330" s="67"/>
      <c r="H4330" s="26"/>
      <c r="I4330" s="26"/>
      <c r="J4330" s="67"/>
      <c r="K4330" s="67"/>
      <c r="L4330" s="67"/>
      <c r="M4330" s="67"/>
      <c r="N4330" s="67"/>
      <c r="O4330" s="67"/>
      <c r="P4330" s="26"/>
      <c r="Q4330" s="27"/>
      <c r="R4330" s="67"/>
      <c r="S4330" s="25"/>
      <c r="T4330" s="25"/>
      <c r="U4330" s="25"/>
      <c r="V4330" s="24"/>
      <c r="W4330" s="24"/>
    </row>
    <row r="4331" spans="1:23" hidden="1" x14ac:dyDescent="0.35">
      <c r="A4331" t="str">
        <f t="shared" si="67"/>
        <v/>
      </c>
      <c r="B4331" s="28"/>
      <c r="C4331" s="25"/>
      <c r="D4331" s="25"/>
      <c r="E4331" s="25"/>
      <c r="F4331" s="26"/>
      <c r="G4331" s="67"/>
      <c r="H4331" s="26"/>
      <c r="I4331" s="26"/>
      <c r="J4331" s="67"/>
      <c r="K4331" s="67"/>
      <c r="L4331" s="67"/>
      <c r="M4331" s="67"/>
      <c r="N4331" s="67"/>
      <c r="O4331" s="67"/>
      <c r="P4331" s="26"/>
      <c r="Q4331" s="27"/>
      <c r="R4331" s="67"/>
      <c r="S4331" s="25"/>
      <c r="T4331" s="25"/>
      <c r="U4331" s="25"/>
      <c r="V4331" s="24"/>
      <c r="W4331" s="24"/>
    </row>
    <row r="4332" spans="1:23" hidden="1" x14ac:dyDescent="0.35">
      <c r="A4332" t="str">
        <f t="shared" si="67"/>
        <v/>
      </c>
      <c r="B4332" s="34"/>
      <c r="C4332" s="31"/>
      <c r="D4332" s="31"/>
      <c r="E4332" s="31"/>
      <c r="F4332" s="32"/>
      <c r="G4332" s="68"/>
      <c r="H4332" s="32"/>
      <c r="I4332" s="32"/>
      <c r="J4332" s="68"/>
      <c r="K4332" s="68"/>
      <c r="L4332" s="68"/>
      <c r="M4332" s="68"/>
      <c r="N4332" s="68"/>
      <c r="O4332" s="68"/>
      <c r="P4332" s="32"/>
      <c r="Q4332" s="33"/>
      <c r="R4332" s="68"/>
      <c r="S4332" s="31"/>
      <c r="T4332" s="31"/>
      <c r="U4332" s="31"/>
      <c r="V4332" s="30"/>
      <c r="W4332" s="30"/>
    </row>
    <row r="4333" spans="1:23" hidden="1" x14ac:dyDescent="0.35">
      <c r="A4333" t="str">
        <f t="shared" si="67"/>
        <v/>
      </c>
      <c r="B4333" s="34"/>
      <c r="C4333" s="31"/>
      <c r="D4333" s="31"/>
      <c r="E4333" s="31"/>
      <c r="F4333" s="32"/>
      <c r="G4333" s="68"/>
      <c r="H4333" s="32"/>
      <c r="I4333" s="32"/>
      <c r="J4333" s="68"/>
      <c r="K4333" s="68"/>
      <c r="L4333" s="68"/>
      <c r="M4333" s="68"/>
      <c r="N4333" s="68"/>
      <c r="O4333" s="68"/>
      <c r="P4333" s="32"/>
      <c r="Q4333" s="33"/>
      <c r="R4333" s="68"/>
      <c r="S4333" s="31"/>
      <c r="T4333" s="31"/>
      <c r="U4333" s="31"/>
      <c r="V4333" s="30"/>
      <c r="W4333" s="30"/>
    </row>
    <row r="4334" spans="1:23" hidden="1" x14ac:dyDescent="0.35">
      <c r="A4334" t="str">
        <f t="shared" si="67"/>
        <v/>
      </c>
      <c r="B4334" s="28"/>
      <c r="C4334" s="25"/>
      <c r="D4334" s="25"/>
      <c r="E4334" s="25"/>
      <c r="F4334" s="26"/>
      <c r="G4334" s="67"/>
      <c r="H4334" s="26"/>
      <c r="I4334" s="26"/>
      <c r="J4334" s="67"/>
      <c r="K4334" s="67"/>
      <c r="L4334" s="67"/>
      <c r="M4334" s="67"/>
      <c r="N4334" s="67"/>
      <c r="O4334" s="67"/>
      <c r="P4334" s="26"/>
      <c r="Q4334" s="27"/>
      <c r="R4334" s="67"/>
      <c r="S4334" s="25"/>
      <c r="T4334" s="25"/>
      <c r="U4334" s="25"/>
      <c r="V4334" s="24"/>
      <c r="W4334" s="24"/>
    </row>
    <row r="4335" spans="1:23" hidden="1" x14ac:dyDescent="0.35">
      <c r="A4335" t="str">
        <f t="shared" si="67"/>
        <v/>
      </c>
      <c r="B4335" s="28"/>
      <c r="C4335" s="25"/>
      <c r="D4335" s="25"/>
      <c r="E4335" s="25"/>
      <c r="F4335" s="26"/>
      <c r="G4335" s="67"/>
      <c r="H4335" s="26"/>
      <c r="I4335" s="26"/>
      <c r="J4335" s="67"/>
      <c r="K4335" s="67"/>
      <c r="L4335" s="67"/>
      <c r="M4335" s="67"/>
      <c r="N4335" s="67"/>
      <c r="O4335" s="67"/>
      <c r="P4335" s="26"/>
      <c r="Q4335" s="27"/>
      <c r="R4335" s="67"/>
      <c r="S4335" s="25"/>
      <c r="T4335" s="25"/>
      <c r="U4335" s="25"/>
      <c r="V4335" s="24"/>
      <c r="W4335" s="24"/>
    </row>
    <row r="4336" spans="1:23" hidden="1" x14ac:dyDescent="0.35">
      <c r="A4336" t="str">
        <f t="shared" si="67"/>
        <v/>
      </c>
      <c r="B4336" s="28"/>
      <c r="C4336" s="25"/>
      <c r="D4336" s="25"/>
      <c r="E4336" s="25"/>
      <c r="F4336" s="26"/>
      <c r="G4336" s="67"/>
      <c r="H4336" s="26"/>
      <c r="I4336" s="26"/>
      <c r="J4336" s="67"/>
      <c r="K4336" s="67"/>
      <c r="L4336" s="67"/>
      <c r="M4336" s="67"/>
      <c r="N4336" s="67"/>
      <c r="O4336" s="67"/>
      <c r="P4336" s="26"/>
      <c r="Q4336" s="27"/>
      <c r="R4336" s="67"/>
      <c r="S4336" s="25"/>
      <c r="T4336" s="25"/>
      <c r="U4336" s="25"/>
      <c r="V4336" s="24"/>
      <c r="W4336" s="24"/>
    </row>
    <row r="4337" spans="1:23" hidden="1" x14ac:dyDescent="0.35">
      <c r="A4337" t="str">
        <f t="shared" si="67"/>
        <v/>
      </c>
      <c r="B4337" s="34"/>
      <c r="C4337" s="31"/>
      <c r="D4337" s="31"/>
      <c r="E4337" s="31"/>
      <c r="F4337" s="32"/>
      <c r="G4337" s="68"/>
      <c r="H4337" s="32"/>
      <c r="I4337" s="32"/>
      <c r="J4337" s="68"/>
      <c r="K4337" s="68"/>
      <c r="L4337" s="68"/>
      <c r="M4337" s="68"/>
      <c r="N4337" s="68"/>
      <c r="O4337" s="68"/>
      <c r="P4337" s="32"/>
      <c r="Q4337" s="33"/>
      <c r="R4337" s="68"/>
      <c r="S4337" s="31"/>
      <c r="T4337" s="31"/>
      <c r="U4337" s="31"/>
      <c r="V4337" s="30"/>
      <c r="W4337" s="30"/>
    </row>
    <row r="4338" spans="1:23" hidden="1" x14ac:dyDescent="0.35">
      <c r="A4338" t="str">
        <f t="shared" si="67"/>
        <v/>
      </c>
      <c r="B4338" s="28"/>
      <c r="C4338" s="25"/>
      <c r="D4338" s="25"/>
      <c r="E4338" s="25"/>
      <c r="F4338" s="26"/>
      <c r="G4338" s="67"/>
      <c r="H4338" s="26"/>
      <c r="I4338" s="26"/>
      <c r="J4338" s="67"/>
      <c r="K4338" s="67"/>
      <c r="L4338" s="67"/>
      <c r="M4338" s="67"/>
      <c r="N4338" s="67"/>
      <c r="O4338" s="67"/>
      <c r="P4338" s="26"/>
      <c r="Q4338" s="27"/>
      <c r="R4338" s="67"/>
      <c r="S4338" s="25"/>
      <c r="T4338" s="25"/>
      <c r="U4338" s="25"/>
      <c r="V4338" s="24"/>
      <c r="W4338" s="24"/>
    </row>
    <row r="4339" spans="1:23" hidden="1" x14ac:dyDescent="0.35">
      <c r="A4339" t="str">
        <f t="shared" si="67"/>
        <v/>
      </c>
      <c r="B4339" s="28"/>
      <c r="C4339" s="25"/>
      <c r="D4339" s="25"/>
      <c r="E4339" s="25"/>
      <c r="F4339" s="26"/>
      <c r="G4339" s="67"/>
      <c r="H4339" s="26"/>
      <c r="I4339" s="26"/>
      <c r="J4339" s="67"/>
      <c r="K4339" s="67"/>
      <c r="L4339" s="67"/>
      <c r="M4339" s="67"/>
      <c r="N4339" s="67"/>
      <c r="O4339" s="67"/>
      <c r="P4339" s="26"/>
      <c r="Q4339" s="27"/>
      <c r="R4339" s="67"/>
      <c r="S4339" s="25"/>
      <c r="T4339" s="25"/>
      <c r="U4339" s="25"/>
      <c r="V4339" s="24"/>
      <c r="W4339" s="24"/>
    </row>
    <row r="4340" spans="1:23" hidden="1" x14ac:dyDescent="0.35">
      <c r="A4340" t="str">
        <f t="shared" si="67"/>
        <v/>
      </c>
      <c r="B4340" s="28"/>
      <c r="C4340" s="25"/>
      <c r="D4340" s="25"/>
      <c r="E4340" s="25"/>
      <c r="F4340" s="26"/>
      <c r="G4340" s="67"/>
      <c r="H4340" s="26"/>
      <c r="I4340" s="26"/>
      <c r="J4340" s="67"/>
      <c r="K4340" s="67"/>
      <c r="L4340" s="67"/>
      <c r="M4340" s="67"/>
      <c r="N4340" s="67"/>
      <c r="O4340" s="67"/>
      <c r="P4340" s="26"/>
      <c r="Q4340" s="27"/>
      <c r="R4340" s="67"/>
      <c r="S4340" s="25"/>
      <c r="T4340" s="25"/>
      <c r="U4340" s="25"/>
      <c r="V4340" s="24"/>
      <c r="W4340" s="24"/>
    </row>
    <row r="4341" spans="1:23" hidden="1" x14ac:dyDescent="0.35">
      <c r="A4341" t="str">
        <f t="shared" si="67"/>
        <v/>
      </c>
      <c r="B4341" s="34"/>
      <c r="C4341" s="31"/>
      <c r="D4341" s="31"/>
      <c r="E4341" s="31"/>
      <c r="F4341" s="32"/>
      <c r="G4341" s="68"/>
      <c r="H4341" s="32"/>
      <c r="I4341" s="32"/>
      <c r="J4341" s="68"/>
      <c r="K4341" s="68"/>
      <c r="L4341" s="68"/>
      <c r="M4341" s="68"/>
      <c r="N4341" s="68"/>
      <c r="O4341" s="68"/>
      <c r="P4341" s="32"/>
      <c r="Q4341" s="33"/>
      <c r="R4341" s="68"/>
      <c r="S4341" s="31"/>
      <c r="T4341" s="31"/>
      <c r="U4341" s="31"/>
      <c r="V4341" s="30"/>
      <c r="W4341" s="30"/>
    </row>
    <row r="4342" spans="1:23" hidden="1" x14ac:dyDescent="0.35">
      <c r="A4342" t="str">
        <f t="shared" si="67"/>
        <v/>
      </c>
      <c r="B4342" s="34"/>
      <c r="C4342" s="31"/>
      <c r="D4342" s="31"/>
      <c r="E4342" s="31"/>
      <c r="F4342" s="32"/>
      <c r="G4342" s="68"/>
      <c r="H4342" s="32"/>
      <c r="I4342" s="32"/>
      <c r="J4342" s="68"/>
      <c r="K4342" s="68"/>
      <c r="L4342" s="68"/>
      <c r="M4342" s="68"/>
      <c r="N4342" s="68"/>
      <c r="O4342" s="68"/>
      <c r="P4342" s="32"/>
      <c r="Q4342" s="33"/>
      <c r="R4342" s="68"/>
      <c r="S4342" s="31"/>
      <c r="T4342" s="31"/>
      <c r="U4342" s="31"/>
      <c r="V4342" s="30"/>
      <c r="W4342" s="30"/>
    </row>
    <row r="4343" spans="1:23" hidden="1" x14ac:dyDescent="0.35">
      <c r="A4343" t="str">
        <f t="shared" si="67"/>
        <v/>
      </c>
      <c r="B4343" s="34"/>
      <c r="C4343" s="31"/>
      <c r="D4343" s="31"/>
      <c r="E4343" s="31"/>
      <c r="F4343" s="32"/>
      <c r="G4343" s="68"/>
      <c r="H4343" s="32"/>
      <c r="I4343" s="32"/>
      <c r="J4343" s="68"/>
      <c r="K4343" s="68"/>
      <c r="L4343" s="68"/>
      <c r="M4343" s="68"/>
      <c r="N4343" s="68"/>
      <c r="O4343" s="68"/>
      <c r="P4343" s="32"/>
      <c r="Q4343" s="33"/>
      <c r="R4343" s="68"/>
      <c r="S4343" s="31"/>
      <c r="T4343" s="31"/>
      <c r="U4343" s="31"/>
      <c r="V4343" s="30"/>
      <c r="W4343" s="30"/>
    </row>
    <row r="4344" spans="1:23" hidden="1" x14ac:dyDescent="0.35">
      <c r="A4344" t="str">
        <f t="shared" si="67"/>
        <v/>
      </c>
      <c r="B4344" s="28"/>
      <c r="C4344" s="25"/>
      <c r="D4344" s="25"/>
      <c r="E4344" s="25"/>
      <c r="F4344" s="26"/>
      <c r="G4344" s="67"/>
      <c r="H4344" s="26"/>
      <c r="I4344" s="26"/>
      <c r="J4344" s="67"/>
      <c r="K4344" s="67"/>
      <c r="L4344" s="67"/>
      <c r="M4344" s="67"/>
      <c r="N4344" s="67"/>
      <c r="O4344" s="67"/>
      <c r="P4344" s="26"/>
      <c r="Q4344" s="27"/>
      <c r="R4344" s="67"/>
      <c r="S4344" s="25"/>
      <c r="T4344" s="25"/>
      <c r="U4344" s="25"/>
      <c r="V4344" s="24"/>
      <c r="W4344" s="24"/>
    </row>
    <row r="4345" spans="1:23" hidden="1" x14ac:dyDescent="0.35">
      <c r="A4345" t="str">
        <f t="shared" si="67"/>
        <v/>
      </c>
      <c r="B4345" s="28"/>
      <c r="C4345" s="25"/>
      <c r="D4345" s="25"/>
      <c r="E4345" s="25"/>
      <c r="F4345" s="26"/>
      <c r="G4345" s="67"/>
      <c r="H4345" s="26"/>
      <c r="I4345" s="26"/>
      <c r="J4345" s="67"/>
      <c r="K4345" s="67"/>
      <c r="L4345" s="67"/>
      <c r="M4345" s="67"/>
      <c r="N4345" s="67"/>
      <c r="O4345" s="67"/>
      <c r="P4345" s="26"/>
      <c r="Q4345" s="27"/>
      <c r="R4345" s="67"/>
      <c r="S4345" s="25"/>
      <c r="T4345" s="25"/>
      <c r="U4345" s="25"/>
      <c r="V4345" s="24"/>
      <c r="W4345" s="24"/>
    </row>
    <row r="4346" spans="1:23" hidden="1" x14ac:dyDescent="0.35">
      <c r="A4346" t="str">
        <f t="shared" si="67"/>
        <v/>
      </c>
      <c r="B4346" s="34"/>
      <c r="C4346" s="31"/>
      <c r="D4346" s="31"/>
      <c r="E4346" s="31"/>
      <c r="F4346" s="32"/>
      <c r="G4346" s="68"/>
      <c r="H4346" s="32"/>
      <c r="I4346" s="32"/>
      <c r="J4346" s="68"/>
      <c r="K4346" s="68"/>
      <c r="L4346" s="68"/>
      <c r="M4346" s="68"/>
      <c r="N4346" s="68"/>
      <c r="O4346" s="68"/>
      <c r="P4346" s="32"/>
      <c r="Q4346" s="33"/>
      <c r="R4346" s="68"/>
      <c r="S4346" s="31"/>
      <c r="T4346" s="31"/>
      <c r="U4346" s="31"/>
      <c r="V4346" s="30"/>
      <c r="W4346" s="30"/>
    </row>
    <row r="4347" spans="1:23" hidden="1" x14ac:dyDescent="0.35">
      <c r="A4347" t="str">
        <f t="shared" si="67"/>
        <v/>
      </c>
      <c r="B4347" s="28"/>
      <c r="C4347" s="25"/>
      <c r="D4347" s="25"/>
      <c r="E4347" s="25"/>
      <c r="F4347" s="26"/>
      <c r="G4347" s="67"/>
      <c r="H4347" s="26"/>
      <c r="I4347" s="26"/>
      <c r="J4347" s="67"/>
      <c r="K4347" s="67"/>
      <c r="L4347" s="67"/>
      <c r="M4347" s="67"/>
      <c r="N4347" s="67"/>
      <c r="O4347" s="67"/>
      <c r="P4347" s="26"/>
      <c r="Q4347" s="27"/>
      <c r="R4347" s="67"/>
      <c r="S4347" s="25"/>
      <c r="T4347" s="25"/>
      <c r="U4347" s="25"/>
      <c r="V4347" s="24"/>
      <c r="W4347" s="24"/>
    </row>
    <row r="4348" spans="1:23" hidden="1" x14ac:dyDescent="0.35">
      <c r="A4348" t="str">
        <f t="shared" si="67"/>
        <v/>
      </c>
      <c r="B4348" s="34"/>
      <c r="C4348" s="31"/>
      <c r="D4348" s="31"/>
      <c r="E4348" s="31"/>
      <c r="F4348" s="32"/>
      <c r="G4348" s="68"/>
      <c r="H4348" s="32"/>
      <c r="I4348" s="32"/>
      <c r="J4348" s="68"/>
      <c r="K4348" s="68"/>
      <c r="L4348" s="68"/>
      <c r="M4348" s="68"/>
      <c r="N4348" s="68"/>
      <c r="O4348" s="68"/>
      <c r="P4348" s="32"/>
      <c r="Q4348" s="33"/>
      <c r="R4348" s="68"/>
      <c r="S4348" s="31"/>
      <c r="T4348" s="31"/>
      <c r="U4348" s="31"/>
      <c r="V4348" s="30"/>
      <c r="W4348" s="30"/>
    </row>
    <row r="4349" spans="1:23" hidden="1" x14ac:dyDescent="0.35">
      <c r="A4349" t="str">
        <f t="shared" si="67"/>
        <v/>
      </c>
      <c r="B4349" s="28"/>
      <c r="C4349" s="25"/>
      <c r="D4349" s="25"/>
      <c r="E4349" s="25"/>
      <c r="F4349" s="26"/>
      <c r="G4349" s="67"/>
      <c r="H4349" s="26"/>
      <c r="I4349" s="26"/>
      <c r="J4349" s="67"/>
      <c r="K4349" s="67"/>
      <c r="L4349" s="67"/>
      <c r="M4349" s="67"/>
      <c r="N4349" s="67"/>
      <c r="O4349" s="67"/>
      <c r="P4349" s="26"/>
      <c r="Q4349" s="27"/>
      <c r="R4349" s="67"/>
      <c r="S4349" s="25"/>
      <c r="T4349" s="25"/>
      <c r="U4349" s="25"/>
      <c r="V4349" s="24"/>
      <c r="W4349" s="24"/>
    </row>
    <row r="4350" spans="1:23" hidden="1" x14ac:dyDescent="0.35">
      <c r="A4350" t="str">
        <f t="shared" si="67"/>
        <v/>
      </c>
      <c r="B4350" s="28"/>
      <c r="C4350" s="25"/>
      <c r="D4350" s="25"/>
      <c r="E4350" s="25"/>
      <c r="F4350" s="26"/>
      <c r="G4350" s="67"/>
      <c r="H4350" s="26"/>
      <c r="I4350" s="26"/>
      <c r="J4350" s="67"/>
      <c r="K4350" s="67"/>
      <c r="L4350" s="67"/>
      <c r="M4350" s="67"/>
      <c r="N4350" s="67"/>
      <c r="O4350" s="67"/>
      <c r="P4350" s="26"/>
      <c r="Q4350" s="27"/>
      <c r="R4350" s="67"/>
      <c r="S4350" s="25"/>
      <c r="T4350" s="25"/>
      <c r="U4350" s="25"/>
      <c r="V4350" s="24"/>
      <c r="W4350" s="24"/>
    </row>
    <row r="4351" spans="1:23" hidden="1" x14ac:dyDescent="0.35">
      <c r="A4351" t="str">
        <f t="shared" si="67"/>
        <v/>
      </c>
      <c r="B4351" s="28"/>
      <c r="C4351" s="25"/>
      <c r="D4351" s="25"/>
      <c r="E4351" s="25"/>
      <c r="F4351" s="26"/>
      <c r="G4351" s="67"/>
      <c r="H4351" s="26"/>
      <c r="I4351" s="26"/>
      <c r="J4351" s="67"/>
      <c r="K4351" s="67"/>
      <c r="L4351" s="67"/>
      <c r="M4351" s="67"/>
      <c r="N4351" s="67"/>
      <c r="O4351" s="67"/>
      <c r="P4351" s="26"/>
      <c r="Q4351" s="27"/>
      <c r="R4351" s="67"/>
      <c r="S4351" s="25"/>
      <c r="T4351" s="25"/>
      <c r="U4351" s="25"/>
      <c r="V4351" s="24"/>
      <c r="W4351" s="24"/>
    </row>
    <row r="4352" spans="1:23" hidden="1" x14ac:dyDescent="0.35">
      <c r="A4352" t="str">
        <f t="shared" si="67"/>
        <v/>
      </c>
      <c r="B4352" s="28"/>
      <c r="C4352" s="25"/>
      <c r="D4352" s="25"/>
      <c r="E4352" s="25"/>
      <c r="F4352" s="26"/>
      <c r="G4352" s="67"/>
      <c r="H4352" s="26"/>
      <c r="I4352" s="26"/>
      <c r="J4352" s="67"/>
      <c r="K4352" s="67"/>
      <c r="L4352" s="67"/>
      <c r="M4352" s="67"/>
      <c r="N4352" s="67"/>
      <c r="O4352" s="67"/>
      <c r="P4352" s="26"/>
      <c r="Q4352" s="27"/>
      <c r="R4352" s="67"/>
      <c r="S4352" s="25"/>
      <c r="T4352" s="25"/>
      <c r="U4352" s="25"/>
      <c r="V4352" s="24"/>
      <c r="W4352" s="24"/>
    </row>
    <row r="4353" spans="1:23" hidden="1" x14ac:dyDescent="0.35">
      <c r="A4353" t="str">
        <f t="shared" si="67"/>
        <v/>
      </c>
      <c r="B4353" s="28"/>
      <c r="C4353" s="25"/>
      <c r="D4353" s="25"/>
      <c r="E4353" s="25"/>
      <c r="F4353" s="26"/>
      <c r="G4353" s="67"/>
      <c r="H4353" s="26"/>
      <c r="I4353" s="26"/>
      <c r="J4353" s="67"/>
      <c r="K4353" s="67"/>
      <c r="L4353" s="67"/>
      <c r="M4353" s="67"/>
      <c r="N4353" s="67"/>
      <c r="O4353" s="67"/>
      <c r="P4353" s="26"/>
      <c r="Q4353" s="27"/>
      <c r="R4353" s="67"/>
      <c r="S4353" s="25"/>
      <c r="T4353" s="25"/>
      <c r="U4353" s="25"/>
      <c r="V4353" s="24"/>
      <c r="W4353" s="24"/>
    </row>
    <row r="4354" spans="1:23" hidden="1" x14ac:dyDescent="0.35">
      <c r="A4354" t="str">
        <f t="shared" si="67"/>
        <v/>
      </c>
      <c r="B4354" s="34"/>
      <c r="C4354" s="31"/>
      <c r="D4354" s="31"/>
      <c r="E4354" s="31"/>
      <c r="F4354" s="32"/>
      <c r="G4354" s="68"/>
      <c r="H4354" s="32"/>
      <c r="I4354" s="32"/>
      <c r="J4354" s="68"/>
      <c r="K4354" s="68"/>
      <c r="L4354" s="68"/>
      <c r="M4354" s="68"/>
      <c r="N4354" s="68"/>
      <c r="O4354" s="68"/>
      <c r="P4354" s="32"/>
      <c r="Q4354" s="33"/>
      <c r="R4354" s="68"/>
      <c r="S4354" s="31"/>
      <c r="T4354" s="31"/>
      <c r="U4354" s="31"/>
      <c r="V4354" s="30"/>
      <c r="W4354" s="30"/>
    </row>
    <row r="4355" spans="1:23" hidden="1" x14ac:dyDescent="0.35">
      <c r="A4355" t="str">
        <f t="shared" ref="A4355:A4418" si="68">B4355&amp;C4355</f>
        <v/>
      </c>
      <c r="B4355" s="28"/>
      <c r="C4355" s="25"/>
      <c r="D4355" s="25"/>
      <c r="E4355" s="25"/>
      <c r="F4355" s="26"/>
      <c r="G4355" s="67"/>
      <c r="H4355" s="26"/>
      <c r="I4355" s="26"/>
      <c r="J4355" s="67"/>
      <c r="K4355" s="67"/>
      <c r="L4355" s="67"/>
      <c r="M4355" s="67"/>
      <c r="N4355" s="67"/>
      <c r="O4355" s="67"/>
      <c r="P4355" s="26"/>
      <c r="Q4355" s="27"/>
      <c r="R4355" s="67"/>
      <c r="S4355" s="25"/>
      <c r="T4355" s="25"/>
      <c r="U4355" s="25"/>
      <c r="V4355" s="24"/>
      <c r="W4355" s="24"/>
    </row>
    <row r="4356" spans="1:23" hidden="1" x14ac:dyDescent="0.35">
      <c r="A4356" t="str">
        <f t="shared" si="68"/>
        <v/>
      </c>
      <c r="B4356" s="28"/>
      <c r="C4356" s="25"/>
      <c r="D4356" s="25"/>
      <c r="E4356" s="25"/>
      <c r="F4356" s="26"/>
      <c r="G4356" s="67"/>
      <c r="H4356" s="26"/>
      <c r="I4356" s="26"/>
      <c r="J4356" s="67"/>
      <c r="K4356" s="67"/>
      <c r="L4356" s="67"/>
      <c r="M4356" s="67"/>
      <c r="N4356" s="67"/>
      <c r="O4356" s="67"/>
      <c r="P4356" s="26"/>
      <c r="Q4356" s="27"/>
      <c r="R4356" s="67"/>
      <c r="S4356" s="25"/>
      <c r="T4356" s="25"/>
      <c r="U4356" s="25"/>
      <c r="V4356" s="24"/>
      <c r="W4356" s="24"/>
    </row>
    <row r="4357" spans="1:23" hidden="1" x14ac:dyDescent="0.35">
      <c r="A4357" t="str">
        <f t="shared" si="68"/>
        <v/>
      </c>
      <c r="B4357" s="34"/>
      <c r="C4357" s="31"/>
      <c r="D4357" s="31"/>
      <c r="E4357" s="31"/>
      <c r="F4357" s="32"/>
      <c r="G4357" s="68"/>
      <c r="H4357" s="32"/>
      <c r="I4357" s="32"/>
      <c r="J4357" s="68"/>
      <c r="K4357" s="68"/>
      <c r="L4357" s="68"/>
      <c r="M4357" s="68"/>
      <c r="N4357" s="68"/>
      <c r="O4357" s="68"/>
      <c r="P4357" s="32"/>
      <c r="Q4357" s="33"/>
      <c r="R4357" s="68"/>
      <c r="S4357" s="31"/>
      <c r="T4357" s="31"/>
      <c r="U4357" s="31"/>
      <c r="V4357" s="30"/>
      <c r="W4357" s="30"/>
    </row>
    <row r="4358" spans="1:23" hidden="1" x14ac:dyDescent="0.35">
      <c r="A4358" t="str">
        <f t="shared" si="68"/>
        <v/>
      </c>
      <c r="B4358" s="28"/>
      <c r="C4358" s="25"/>
      <c r="D4358" s="25"/>
      <c r="E4358" s="25"/>
      <c r="F4358" s="26"/>
      <c r="G4358" s="67"/>
      <c r="H4358" s="26"/>
      <c r="I4358" s="26"/>
      <c r="J4358" s="67"/>
      <c r="K4358" s="67"/>
      <c r="L4358" s="67"/>
      <c r="M4358" s="67"/>
      <c r="N4358" s="67"/>
      <c r="O4358" s="67"/>
      <c r="P4358" s="26"/>
      <c r="Q4358" s="27"/>
      <c r="R4358" s="67"/>
      <c r="S4358" s="25"/>
      <c r="T4358" s="25"/>
      <c r="U4358" s="25"/>
      <c r="V4358" s="24"/>
      <c r="W4358" s="24"/>
    </row>
    <row r="4359" spans="1:23" hidden="1" x14ac:dyDescent="0.35">
      <c r="A4359" t="str">
        <f t="shared" si="68"/>
        <v/>
      </c>
      <c r="B4359" s="28"/>
      <c r="C4359" s="25"/>
      <c r="D4359" s="25"/>
      <c r="E4359" s="25"/>
      <c r="F4359" s="26"/>
      <c r="G4359" s="67"/>
      <c r="H4359" s="26"/>
      <c r="I4359" s="26"/>
      <c r="J4359" s="67"/>
      <c r="K4359" s="67"/>
      <c r="L4359" s="67"/>
      <c r="M4359" s="67"/>
      <c r="N4359" s="67"/>
      <c r="O4359" s="67"/>
      <c r="P4359" s="26"/>
      <c r="Q4359" s="27"/>
      <c r="R4359" s="67"/>
      <c r="S4359" s="25"/>
      <c r="T4359" s="25"/>
      <c r="U4359" s="25"/>
      <c r="V4359" s="24"/>
      <c r="W4359" s="24"/>
    </row>
    <row r="4360" spans="1:23" hidden="1" x14ac:dyDescent="0.35">
      <c r="A4360" t="str">
        <f t="shared" si="68"/>
        <v/>
      </c>
      <c r="B4360" s="28"/>
      <c r="C4360" s="25"/>
      <c r="D4360" s="25"/>
      <c r="E4360" s="25"/>
      <c r="F4360" s="26"/>
      <c r="G4360" s="67"/>
      <c r="H4360" s="26"/>
      <c r="I4360" s="26"/>
      <c r="J4360" s="67"/>
      <c r="K4360" s="67"/>
      <c r="L4360" s="67"/>
      <c r="M4360" s="67"/>
      <c r="N4360" s="67"/>
      <c r="O4360" s="67"/>
      <c r="P4360" s="26"/>
      <c r="Q4360" s="27"/>
      <c r="R4360" s="67"/>
      <c r="S4360" s="25"/>
      <c r="T4360" s="25"/>
      <c r="U4360" s="25"/>
      <c r="V4360" s="24"/>
      <c r="W4360" s="24"/>
    </row>
    <row r="4361" spans="1:23" hidden="1" x14ac:dyDescent="0.35">
      <c r="A4361" t="str">
        <f t="shared" si="68"/>
        <v/>
      </c>
      <c r="B4361" s="28"/>
      <c r="C4361" s="25"/>
      <c r="D4361" s="25"/>
      <c r="E4361" s="25"/>
      <c r="F4361" s="26"/>
      <c r="G4361" s="67"/>
      <c r="H4361" s="26"/>
      <c r="I4361" s="26"/>
      <c r="J4361" s="67"/>
      <c r="K4361" s="67"/>
      <c r="L4361" s="67"/>
      <c r="M4361" s="67"/>
      <c r="N4361" s="67"/>
      <c r="O4361" s="67"/>
      <c r="P4361" s="26"/>
      <c r="Q4361" s="27"/>
      <c r="R4361" s="67"/>
      <c r="S4361" s="25"/>
      <c r="T4361" s="25"/>
      <c r="U4361" s="25"/>
      <c r="V4361" s="24"/>
      <c r="W4361" s="24"/>
    </row>
    <row r="4362" spans="1:23" hidden="1" x14ac:dyDescent="0.35">
      <c r="A4362" t="str">
        <f t="shared" si="68"/>
        <v/>
      </c>
      <c r="B4362" s="34"/>
      <c r="C4362" s="31"/>
      <c r="D4362" s="31"/>
      <c r="E4362" s="31"/>
      <c r="F4362" s="32"/>
      <c r="G4362" s="68"/>
      <c r="H4362" s="32"/>
      <c r="I4362" s="32"/>
      <c r="J4362" s="68"/>
      <c r="K4362" s="68"/>
      <c r="L4362" s="68"/>
      <c r="M4362" s="68"/>
      <c r="N4362" s="68"/>
      <c r="O4362" s="68"/>
      <c r="P4362" s="32"/>
      <c r="Q4362" s="33"/>
      <c r="R4362" s="68"/>
      <c r="S4362" s="31"/>
      <c r="T4362" s="31"/>
      <c r="U4362" s="31"/>
      <c r="V4362" s="30"/>
      <c r="W4362" s="30"/>
    </row>
    <row r="4363" spans="1:23" hidden="1" x14ac:dyDescent="0.35">
      <c r="A4363" t="str">
        <f t="shared" si="68"/>
        <v/>
      </c>
      <c r="B4363" s="28"/>
      <c r="C4363" s="25"/>
      <c r="D4363" s="25"/>
      <c r="E4363" s="25"/>
      <c r="F4363" s="26"/>
      <c r="G4363" s="67"/>
      <c r="H4363" s="26"/>
      <c r="I4363" s="26"/>
      <c r="J4363" s="67"/>
      <c r="K4363" s="67"/>
      <c r="L4363" s="67"/>
      <c r="M4363" s="67"/>
      <c r="N4363" s="67"/>
      <c r="O4363" s="67"/>
      <c r="P4363" s="26"/>
      <c r="Q4363" s="27"/>
      <c r="R4363" s="67"/>
      <c r="S4363" s="25"/>
      <c r="T4363" s="25"/>
      <c r="U4363" s="25"/>
      <c r="V4363" s="24"/>
      <c r="W4363" s="24"/>
    </row>
    <row r="4364" spans="1:23" hidden="1" x14ac:dyDescent="0.35">
      <c r="A4364" t="str">
        <f t="shared" si="68"/>
        <v/>
      </c>
      <c r="B4364" s="34"/>
      <c r="C4364" s="31"/>
      <c r="D4364" s="31"/>
      <c r="E4364" s="31"/>
      <c r="F4364" s="32"/>
      <c r="G4364" s="68"/>
      <c r="H4364" s="32"/>
      <c r="I4364" s="32"/>
      <c r="J4364" s="68"/>
      <c r="K4364" s="68"/>
      <c r="L4364" s="68"/>
      <c r="M4364" s="68"/>
      <c r="N4364" s="68"/>
      <c r="O4364" s="68"/>
      <c r="P4364" s="32"/>
      <c r="Q4364" s="33"/>
      <c r="R4364" s="68"/>
      <c r="S4364" s="31"/>
      <c r="T4364" s="31"/>
      <c r="U4364" s="31"/>
      <c r="V4364" s="30"/>
      <c r="W4364" s="30"/>
    </row>
    <row r="4365" spans="1:23" hidden="1" x14ac:dyDescent="0.35">
      <c r="A4365" t="str">
        <f t="shared" si="68"/>
        <v/>
      </c>
      <c r="B4365" s="28"/>
      <c r="C4365" s="25"/>
      <c r="D4365" s="25"/>
      <c r="E4365" s="25"/>
      <c r="F4365" s="26"/>
      <c r="G4365" s="67"/>
      <c r="H4365" s="26"/>
      <c r="I4365" s="26"/>
      <c r="J4365" s="67"/>
      <c r="K4365" s="67"/>
      <c r="L4365" s="67"/>
      <c r="M4365" s="67"/>
      <c r="N4365" s="67"/>
      <c r="O4365" s="67"/>
      <c r="P4365" s="26"/>
      <c r="Q4365" s="27"/>
      <c r="R4365" s="67"/>
      <c r="S4365" s="25"/>
      <c r="T4365" s="25"/>
      <c r="U4365" s="25"/>
      <c r="V4365" s="24"/>
      <c r="W4365" s="24"/>
    </row>
    <row r="4366" spans="1:23" hidden="1" x14ac:dyDescent="0.35">
      <c r="A4366" t="str">
        <f t="shared" si="68"/>
        <v/>
      </c>
      <c r="B4366" s="28"/>
      <c r="C4366" s="25"/>
      <c r="D4366" s="25"/>
      <c r="E4366" s="25"/>
      <c r="F4366" s="26"/>
      <c r="G4366" s="67"/>
      <c r="H4366" s="26"/>
      <c r="I4366" s="26"/>
      <c r="J4366" s="67"/>
      <c r="K4366" s="67"/>
      <c r="L4366" s="67"/>
      <c r="M4366" s="67"/>
      <c r="N4366" s="67"/>
      <c r="O4366" s="67"/>
      <c r="P4366" s="26"/>
      <c r="Q4366" s="27"/>
      <c r="R4366" s="67"/>
      <c r="S4366" s="25"/>
      <c r="T4366" s="25"/>
      <c r="U4366" s="25"/>
      <c r="V4366" s="24"/>
      <c r="W4366" s="24"/>
    </row>
    <row r="4367" spans="1:23" hidden="1" x14ac:dyDescent="0.35">
      <c r="A4367" t="str">
        <f t="shared" si="68"/>
        <v/>
      </c>
      <c r="B4367" s="34"/>
      <c r="C4367" s="31"/>
      <c r="D4367" s="31"/>
      <c r="E4367" s="31"/>
      <c r="F4367" s="32"/>
      <c r="G4367" s="68"/>
      <c r="H4367" s="32"/>
      <c r="I4367" s="32"/>
      <c r="J4367" s="68"/>
      <c r="K4367" s="68"/>
      <c r="L4367" s="68"/>
      <c r="M4367" s="68"/>
      <c r="N4367" s="68"/>
      <c r="O4367" s="68"/>
      <c r="P4367" s="32"/>
      <c r="Q4367" s="33"/>
      <c r="R4367" s="68"/>
      <c r="S4367" s="31"/>
      <c r="T4367" s="31"/>
      <c r="U4367" s="31"/>
      <c r="V4367" s="30"/>
      <c r="W4367" s="30"/>
    </row>
    <row r="4368" spans="1:23" hidden="1" x14ac:dyDescent="0.35">
      <c r="A4368" t="str">
        <f t="shared" si="68"/>
        <v/>
      </c>
      <c r="B4368" s="34"/>
      <c r="C4368" s="31"/>
      <c r="D4368" s="31"/>
      <c r="E4368" s="31"/>
      <c r="F4368" s="32"/>
      <c r="G4368" s="68"/>
      <c r="H4368" s="32"/>
      <c r="I4368" s="32"/>
      <c r="J4368" s="68"/>
      <c r="K4368" s="68"/>
      <c r="L4368" s="68"/>
      <c r="M4368" s="68"/>
      <c r="N4368" s="68"/>
      <c r="O4368" s="68"/>
      <c r="P4368" s="32"/>
      <c r="Q4368" s="33"/>
      <c r="R4368" s="68"/>
      <c r="S4368" s="31"/>
      <c r="T4368" s="31"/>
      <c r="U4368" s="31"/>
      <c r="V4368" s="30"/>
      <c r="W4368" s="30"/>
    </row>
    <row r="4369" spans="1:23" hidden="1" x14ac:dyDescent="0.35">
      <c r="A4369" t="str">
        <f t="shared" si="68"/>
        <v/>
      </c>
      <c r="B4369" s="28"/>
      <c r="C4369" s="25"/>
      <c r="D4369" s="25"/>
      <c r="E4369" s="25"/>
      <c r="F4369" s="26"/>
      <c r="G4369" s="67"/>
      <c r="H4369" s="26"/>
      <c r="I4369" s="26"/>
      <c r="J4369" s="67"/>
      <c r="K4369" s="67"/>
      <c r="L4369" s="67"/>
      <c r="M4369" s="67"/>
      <c r="N4369" s="67"/>
      <c r="O4369" s="67"/>
      <c r="P4369" s="26"/>
      <c r="Q4369" s="27"/>
      <c r="R4369" s="67"/>
      <c r="S4369" s="25"/>
      <c r="T4369" s="25"/>
      <c r="U4369" s="25"/>
      <c r="V4369" s="24"/>
      <c r="W4369" s="24"/>
    </row>
    <row r="4370" spans="1:23" hidden="1" x14ac:dyDescent="0.35">
      <c r="A4370" t="str">
        <f t="shared" si="68"/>
        <v/>
      </c>
      <c r="B4370" s="34"/>
      <c r="C4370" s="31"/>
      <c r="D4370" s="31"/>
      <c r="E4370" s="31"/>
      <c r="F4370" s="32"/>
      <c r="G4370" s="68"/>
      <c r="H4370" s="32"/>
      <c r="I4370" s="32"/>
      <c r="J4370" s="68"/>
      <c r="K4370" s="68"/>
      <c r="L4370" s="68"/>
      <c r="M4370" s="68"/>
      <c r="N4370" s="68"/>
      <c r="O4370" s="68"/>
      <c r="P4370" s="32"/>
      <c r="Q4370" s="33"/>
      <c r="R4370" s="68"/>
      <c r="S4370" s="31"/>
      <c r="T4370" s="31"/>
      <c r="U4370" s="31"/>
      <c r="V4370" s="30"/>
      <c r="W4370" s="30"/>
    </row>
    <row r="4371" spans="1:23" hidden="1" x14ac:dyDescent="0.35">
      <c r="A4371" t="str">
        <f t="shared" si="68"/>
        <v/>
      </c>
      <c r="B4371" s="28"/>
      <c r="C4371" s="25"/>
      <c r="D4371" s="25"/>
      <c r="E4371" s="25"/>
      <c r="F4371" s="26"/>
      <c r="G4371" s="67"/>
      <c r="H4371" s="26"/>
      <c r="I4371" s="26"/>
      <c r="J4371" s="67"/>
      <c r="K4371" s="67"/>
      <c r="L4371" s="67"/>
      <c r="M4371" s="67"/>
      <c r="N4371" s="67"/>
      <c r="O4371" s="67"/>
      <c r="P4371" s="26"/>
      <c r="Q4371" s="27"/>
      <c r="R4371" s="67"/>
      <c r="S4371" s="25"/>
      <c r="T4371" s="25"/>
      <c r="U4371" s="25"/>
      <c r="V4371" s="24"/>
      <c r="W4371" s="24"/>
    </row>
    <row r="4372" spans="1:23" hidden="1" x14ac:dyDescent="0.35">
      <c r="A4372" t="str">
        <f t="shared" si="68"/>
        <v/>
      </c>
      <c r="B4372" s="34"/>
      <c r="C4372" s="31"/>
      <c r="D4372" s="31"/>
      <c r="E4372" s="31"/>
      <c r="F4372" s="32"/>
      <c r="G4372" s="68"/>
      <c r="H4372" s="32"/>
      <c r="I4372" s="32"/>
      <c r="J4372" s="68"/>
      <c r="K4372" s="68"/>
      <c r="L4372" s="68"/>
      <c r="M4372" s="68"/>
      <c r="N4372" s="68"/>
      <c r="O4372" s="68"/>
      <c r="P4372" s="32"/>
      <c r="Q4372" s="33"/>
      <c r="R4372" s="68"/>
      <c r="S4372" s="31"/>
      <c r="T4372" s="31"/>
      <c r="U4372" s="31"/>
      <c r="V4372" s="30"/>
      <c r="W4372" s="30"/>
    </row>
    <row r="4373" spans="1:23" hidden="1" x14ac:dyDescent="0.35">
      <c r="A4373" t="str">
        <f t="shared" si="68"/>
        <v/>
      </c>
      <c r="B4373" s="34"/>
      <c r="C4373" s="31"/>
      <c r="D4373" s="31"/>
      <c r="E4373" s="31"/>
      <c r="F4373" s="32"/>
      <c r="G4373" s="68"/>
      <c r="H4373" s="32"/>
      <c r="I4373" s="32"/>
      <c r="J4373" s="68"/>
      <c r="K4373" s="68"/>
      <c r="L4373" s="68"/>
      <c r="M4373" s="68"/>
      <c r="N4373" s="68"/>
      <c r="O4373" s="68"/>
      <c r="P4373" s="32"/>
      <c r="Q4373" s="33"/>
      <c r="R4373" s="68"/>
      <c r="S4373" s="31"/>
      <c r="T4373" s="31"/>
      <c r="U4373" s="31"/>
      <c r="V4373" s="30"/>
      <c r="W4373" s="30"/>
    </row>
    <row r="4374" spans="1:23" hidden="1" x14ac:dyDescent="0.35">
      <c r="A4374" t="str">
        <f t="shared" si="68"/>
        <v/>
      </c>
      <c r="B4374" s="34"/>
      <c r="C4374" s="31"/>
      <c r="D4374" s="31"/>
      <c r="E4374" s="31"/>
      <c r="F4374" s="32"/>
      <c r="G4374" s="68"/>
      <c r="H4374" s="32"/>
      <c r="I4374" s="32"/>
      <c r="J4374" s="68"/>
      <c r="K4374" s="68"/>
      <c r="L4374" s="68"/>
      <c r="M4374" s="68"/>
      <c r="N4374" s="68"/>
      <c r="O4374" s="68"/>
      <c r="P4374" s="32"/>
      <c r="Q4374" s="33"/>
      <c r="R4374" s="68"/>
      <c r="S4374" s="31"/>
      <c r="T4374" s="31"/>
      <c r="U4374" s="31"/>
      <c r="V4374" s="30"/>
      <c r="W4374" s="30"/>
    </row>
    <row r="4375" spans="1:23" hidden="1" x14ac:dyDescent="0.35">
      <c r="A4375" t="str">
        <f t="shared" si="68"/>
        <v/>
      </c>
      <c r="B4375" s="34"/>
      <c r="C4375" s="31"/>
      <c r="D4375" s="31"/>
      <c r="E4375" s="31"/>
      <c r="F4375" s="32"/>
      <c r="G4375" s="68"/>
      <c r="H4375" s="32"/>
      <c r="I4375" s="32"/>
      <c r="J4375" s="68"/>
      <c r="K4375" s="68"/>
      <c r="L4375" s="68"/>
      <c r="M4375" s="68"/>
      <c r="N4375" s="68"/>
      <c r="O4375" s="68"/>
      <c r="P4375" s="32"/>
      <c r="Q4375" s="33"/>
      <c r="R4375" s="68"/>
      <c r="S4375" s="31"/>
      <c r="T4375" s="31"/>
      <c r="U4375" s="31"/>
      <c r="V4375" s="30"/>
      <c r="W4375" s="30"/>
    </row>
    <row r="4376" spans="1:23" hidden="1" x14ac:dyDescent="0.35">
      <c r="A4376" t="str">
        <f t="shared" si="68"/>
        <v/>
      </c>
      <c r="B4376" s="28"/>
      <c r="C4376" s="25"/>
      <c r="D4376" s="25"/>
      <c r="E4376" s="25"/>
      <c r="F4376" s="26"/>
      <c r="G4376" s="67"/>
      <c r="H4376" s="26"/>
      <c r="I4376" s="26"/>
      <c r="J4376" s="67"/>
      <c r="K4376" s="67"/>
      <c r="L4376" s="67"/>
      <c r="M4376" s="67"/>
      <c r="N4376" s="67"/>
      <c r="O4376" s="67"/>
      <c r="P4376" s="26"/>
      <c r="Q4376" s="27"/>
      <c r="R4376" s="67"/>
      <c r="S4376" s="25"/>
      <c r="T4376" s="25"/>
      <c r="U4376" s="25"/>
      <c r="V4376" s="24"/>
      <c r="W4376" s="24"/>
    </row>
    <row r="4377" spans="1:23" hidden="1" x14ac:dyDescent="0.35">
      <c r="A4377" t="str">
        <f t="shared" si="68"/>
        <v/>
      </c>
      <c r="B4377" s="28"/>
      <c r="C4377" s="25"/>
      <c r="D4377" s="25"/>
      <c r="E4377" s="25"/>
      <c r="F4377" s="26"/>
      <c r="G4377" s="67"/>
      <c r="H4377" s="26"/>
      <c r="I4377" s="26"/>
      <c r="J4377" s="67"/>
      <c r="K4377" s="67"/>
      <c r="L4377" s="67"/>
      <c r="M4377" s="67"/>
      <c r="N4377" s="67"/>
      <c r="O4377" s="67"/>
      <c r="P4377" s="26"/>
      <c r="Q4377" s="27"/>
      <c r="R4377" s="67"/>
      <c r="S4377" s="25"/>
      <c r="T4377" s="25"/>
      <c r="U4377" s="25"/>
      <c r="V4377" s="24"/>
      <c r="W4377" s="24"/>
    </row>
    <row r="4378" spans="1:23" hidden="1" x14ac:dyDescent="0.35">
      <c r="A4378" t="str">
        <f t="shared" si="68"/>
        <v/>
      </c>
      <c r="B4378" s="28"/>
      <c r="C4378" s="25"/>
      <c r="D4378" s="25"/>
      <c r="E4378" s="25"/>
      <c r="F4378" s="26"/>
      <c r="G4378" s="67"/>
      <c r="H4378" s="26"/>
      <c r="I4378" s="26"/>
      <c r="J4378" s="67"/>
      <c r="K4378" s="67"/>
      <c r="L4378" s="67"/>
      <c r="M4378" s="67"/>
      <c r="N4378" s="67"/>
      <c r="O4378" s="67"/>
      <c r="P4378" s="26"/>
      <c r="Q4378" s="27"/>
      <c r="R4378" s="67"/>
      <c r="S4378" s="25"/>
      <c r="T4378" s="25"/>
      <c r="U4378" s="25"/>
      <c r="V4378" s="24"/>
      <c r="W4378" s="24"/>
    </row>
    <row r="4379" spans="1:23" hidden="1" x14ac:dyDescent="0.35">
      <c r="A4379" t="str">
        <f t="shared" si="68"/>
        <v/>
      </c>
      <c r="B4379" s="34"/>
      <c r="C4379" s="31"/>
      <c r="D4379" s="31"/>
      <c r="E4379" s="31"/>
      <c r="F4379" s="32"/>
      <c r="G4379" s="68"/>
      <c r="H4379" s="32"/>
      <c r="I4379" s="32"/>
      <c r="J4379" s="68"/>
      <c r="K4379" s="68"/>
      <c r="L4379" s="68"/>
      <c r="M4379" s="68"/>
      <c r="N4379" s="68"/>
      <c r="O4379" s="68"/>
      <c r="P4379" s="32"/>
      <c r="Q4379" s="33"/>
      <c r="R4379" s="68"/>
      <c r="S4379" s="31"/>
      <c r="T4379" s="31"/>
      <c r="U4379" s="31"/>
      <c r="V4379" s="30"/>
      <c r="W4379" s="30"/>
    </row>
    <row r="4380" spans="1:23" hidden="1" x14ac:dyDescent="0.35">
      <c r="A4380" t="str">
        <f t="shared" si="68"/>
        <v/>
      </c>
      <c r="B4380" s="28"/>
      <c r="C4380" s="25"/>
      <c r="D4380" s="25"/>
      <c r="E4380" s="25"/>
      <c r="F4380" s="26"/>
      <c r="G4380" s="67"/>
      <c r="H4380" s="26"/>
      <c r="I4380" s="26"/>
      <c r="J4380" s="67"/>
      <c r="K4380" s="67"/>
      <c r="L4380" s="67"/>
      <c r="M4380" s="67"/>
      <c r="N4380" s="67"/>
      <c r="O4380" s="67"/>
      <c r="P4380" s="26"/>
      <c r="Q4380" s="27"/>
      <c r="R4380" s="67"/>
      <c r="S4380" s="25"/>
      <c r="T4380" s="25"/>
      <c r="U4380" s="25"/>
      <c r="V4380" s="24"/>
      <c r="W4380" s="24"/>
    </row>
    <row r="4381" spans="1:23" hidden="1" x14ac:dyDescent="0.35">
      <c r="A4381" t="str">
        <f t="shared" si="68"/>
        <v/>
      </c>
      <c r="B4381" s="28"/>
      <c r="C4381" s="25"/>
      <c r="D4381" s="25"/>
      <c r="E4381" s="25"/>
      <c r="F4381" s="26"/>
      <c r="G4381" s="67"/>
      <c r="H4381" s="26"/>
      <c r="I4381" s="26"/>
      <c r="J4381" s="67"/>
      <c r="K4381" s="67"/>
      <c r="L4381" s="67"/>
      <c r="M4381" s="67"/>
      <c r="N4381" s="67"/>
      <c r="O4381" s="67"/>
      <c r="P4381" s="26"/>
      <c r="Q4381" s="27"/>
      <c r="R4381" s="67"/>
      <c r="S4381" s="25"/>
      <c r="T4381" s="25"/>
      <c r="U4381" s="25"/>
      <c r="V4381" s="24"/>
      <c r="W4381" s="24"/>
    </row>
    <row r="4382" spans="1:23" hidden="1" x14ac:dyDescent="0.35">
      <c r="A4382" t="str">
        <f t="shared" si="68"/>
        <v/>
      </c>
      <c r="B4382" s="28"/>
      <c r="C4382" s="25"/>
      <c r="D4382" s="25"/>
      <c r="E4382" s="25"/>
      <c r="F4382" s="26"/>
      <c r="G4382" s="67"/>
      <c r="H4382" s="26"/>
      <c r="I4382" s="26"/>
      <c r="J4382" s="67"/>
      <c r="K4382" s="67"/>
      <c r="L4382" s="67"/>
      <c r="M4382" s="67"/>
      <c r="N4382" s="67"/>
      <c r="O4382" s="67"/>
      <c r="P4382" s="26"/>
      <c r="Q4382" s="27"/>
      <c r="R4382" s="67"/>
      <c r="S4382" s="25"/>
      <c r="T4382" s="25"/>
      <c r="U4382" s="25"/>
      <c r="V4382" s="24"/>
      <c r="W4382" s="24"/>
    </row>
    <row r="4383" spans="1:23" hidden="1" x14ac:dyDescent="0.35">
      <c r="A4383" t="str">
        <f t="shared" si="68"/>
        <v/>
      </c>
      <c r="B4383" s="28"/>
      <c r="C4383" s="25"/>
      <c r="D4383" s="25"/>
      <c r="E4383" s="25"/>
      <c r="F4383" s="26"/>
      <c r="G4383" s="67"/>
      <c r="H4383" s="26"/>
      <c r="I4383" s="26"/>
      <c r="J4383" s="67"/>
      <c r="K4383" s="67"/>
      <c r="L4383" s="67"/>
      <c r="M4383" s="67"/>
      <c r="N4383" s="67"/>
      <c r="O4383" s="67"/>
      <c r="P4383" s="26"/>
      <c r="Q4383" s="27"/>
      <c r="R4383" s="67"/>
      <c r="S4383" s="25"/>
      <c r="T4383" s="25"/>
      <c r="U4383" s="25"/>
      <c r="V4383" s="24"/>
      <c r="W4383" s="24"/>
    </row>
    <row r="4384" spans="1:23" hidden="1" x14ac:dyDescent="0.35">
      <c r="A4384" t="str">
        <f t="shared" si="68"/>
        <v/>
      </c>
      <c r="B4384" s="34"/>
      <c r="C4384" s="31"/>
      <c r="D4384" s="31"/>
      <c r="E4384" s="31"/>
      <c r="F4384" s="32"/>
      <c r="G4384" s="68"/>
      <c r="H4384" s="32"/>
      <c r="I4384" s="32"/>
      <c r="J4384" s="68"/>
      <c r="K4384" s="68"/>
      <c r="L4384" s="68"/>
      <c r="M4384" s="68"/>
      <c r="N4384" s="68"/>
      <c r="O4384" s="68"/>
      <c r="P4384" s="32"/>
      <c r="Q4384" s="33"/>
      <c r="R4384" s="68"/>
      <c r="S4384" s="31"/>
      <c r="T4384" s="31"/>
      <c r="U4384" s="31"/>
      <c r="V4384" s="30"/>
      <c r="W4384" s="30"/>
    </row>
    <row r="4385" spans="1:23" hidden="1" x14ac:dyDescent="0.35">
      <c r="A4385" t="str">
        <f t="shared" si="68"/>
        <v/>
      </c>
      <c r="B4385" s="34"/>
      <c r="C4385" s="31"/>
      <c r="D4385" s="31"/>
      <c r="E4385" s="31"/>
      <c r="F4385" s="32"/>
      <c r="G4385" s="68"/>
      <c r="H4385" s="32"/>
      <c r="I4385" s="32"/>
      <c r="J4385" s="68"/>
      <c r="K4385" s="68"/>
      <c r="L4385" s="68"/>
      <c r="M4385" s="68"/>
      <c r="N4385" s="68"/>
      <c r="O4385" s="68"/>
      <c r="P4385" s="32"/>
      <c r="Q4385" s="33"/>
      <c r="R4385" s="68"/>
      <c r="S4385" s="31"/>
      <c r="T4385" s="31"/>
      <c r="U4385" s="31"/>
      <c r="V4385" s="30"/>
      <c r="W4385" s="30"/>
    </row>
    <row r="4386" spans="1:23" hidden="1" x14ac:dyDescent="0.35">
      <c r="A4386" t="str">
        <f t="shared" si="68"/>
        <v/>
      </c>
      <c r="B4386" s="28"/>
      <c r="C4386" s="25"/>
      <c r="D4386" s="25"/>
      <c r="E4386" s="25"/>
      <c r="F4386" s="26"/>
      <c r="G4386" s="67"/>
      <c r="H4386" s="26"/>
      <c r="I4386" s="26"/>
      <c r="J4386" s="67"/>
      <c r="K4386" s="67"/>
      <c r="L4386" s="67"/>
      <c r="M4386" s="67"/>
      <c r="N4386" s="67"/>
      <c r="O4386" s="67"/>
      <c r="P4386" s="26"/>
      <c r="Q4386" s="27"/>
      <c r="R4386" s="67"/>
      <c r="S4386" s="25"/>
      <c r="T4386" s="25"/>
      <c r="U4386" s="25"/>
      <c r="V4386" s="24"/>
      <c r="W4386" s="24"/>
    </row>
    <row r="4387" spans="1:23" hidden="1" x14ac:dyDescent="0.35">
      <c r="A4387" t="str">
        <f t="shared" si="68"/>
        <v/>
      </c>
      <c r="B4387" s="28"/>
      <c r="C4387" s="25"/>
      <c r="D4387" s="25"/>
      <c r="E4387" s="25"/>
      <c r="F4387" s="26"/>
      <c r="G4387" s="67"/>
      <c r="H4387" s="26"/>
      <c r="I4387" s="26"/>
      <c r="J4387" s="67"/>
      <c r="K4387" s="67"/>
      <c r="L4387" s="67"/>
      <c r="M4387" s="67"/>
      <c r="N4387" s="67"/>
      <c r="O4387" s="67"/>
      <c r="P4387" s="26"/>
      <c r="Q4387" s="27"/>
      <c r="R4387" s="67"/>
      <c r="S4387" s="25"/>
      <c r="T4387" s="25"/>
      <c r="U4387" s="25"/>
      <c r="V4387" s="24"/>
      <c r="W4387" s="24"/>
    </row>
    <row r="4388" spans="1:23" hidden="1" x14ac:dyDescent="0.35">
      <c r="A4388" t="str">
        <f t="shared" si="68"/>
        <v/>
      </c>
      <c r="B4388" s="28"/>
      <c r="C4388" s="25"/>
      <c r="D4388" s="25"/>
      <c r="E4388" s="25"/>
      <c r="F4388" s="26"/>
      <c r="G4388" s="67"/>
      <c r="H4388" s="26"/>
      <c r="I4388" s="26"/>
      <c r="J4388" s="67"/>
      <c r="K4388" s="67"/>
      <c r="L4388" s="67"/>
      <c r="M4388" s="67"/>
      <c r="N4388" s="67"/>
      <c r="O4388" s="67"/>
      <c r="P4388" s="26"/>
      <c r="Q4388" s="27"/>
      <c r="R4388" s="67"/>
      <c r="S4388" s="25"/>
      <c r="T4388" s="25"/>
      <c r="U4388" s="25"/>
      <c r="V4388" s="24"/>
      <c r="W4388" s="24"/>
    </row>
    <row r="4389" spans="1:23" hidden="1" x14ac:dyDescent="0.35">
      <c r="A4389" t="str">
        <f t="shared" si="68"/>
        <v/>
      </c>
      <c r="B4389" s="28"/>
      <c r="C4389" s="25"/>
      <c r="D4389" s="25"/>
      <c r="E4389" s="25"/>
      <c r="F4389" s="26"/>
      <c r="G4389" s="67"/>
      <c r="H4389" s="26"/>
      <c r="I4389" s="26"/>
      <c r="J4389" s="67"/>
      <c r="K4389" s="67"/>
      <c r="L4389" s="67"/>
      <c r="M4389" s="67"/>
      <c r="N4389" s="67"/>
      <c r="O4389" s="67"/>
      <c r="P4389" s="26"/>
      <c r="Q4389" s="27"/>
      <c r="R4389" s="67"/>
      <c r="S4389" s="25"/>
      <c r="T4389" s="25"/>
      <c r="U4389" s="25"/>
      <c r="V4389" s="24"/>
      <c r="W4389" s="24"/>
    </row>
    <row r="4390" spans="1:23" hidden="1" x14ac:dyDescent="0.35">
      <c r="A4390" t="str">
        <f t="shared" si="68"/>
        <v/>
      </c>
      <c r="B4390" s="34"/>
      <c r="C4390" s="31"/>
      <c r="D4390" s="31"/>
      <c r="E4390" s="31"/>
      <c r="F4390" s="32"/>
      <c r="G4390" s="68"/>
      <c r="H4390" s="32"/>
      <c r="I4390" s="32"/>
      <c r="J4390" s="68"/>
      <c r="K4390" s="68"/>
      <c r="L4390" s="68"/>
      <c r="M4390" s="68"/>
      <c r="N4390" s="68"/>
      <c r="O4390" s="68"/>
      <c r="P4390" s="32"/>
      <c r="Q4390" s="33"/>
      <c r="R4390" s="68"/>
      <c r="S4390" s="31"/>
      <c r="T4390" s="31"/>
      <c r="U4390" s="31"/>
      <c r="V4390" s="30"/>
      <c r="W4390" s="30"/>
    </row>
    <row r="4391" spans="1:23" hidden="1" x14ac:dyDescent="0.35">
      <c r="A4391" t="str">
        <f t="shared" si="68"/>
        <v/>
      </c>
      <c r="B4391" s="34"/>
      <c r="C4391" s="31"/>
      <c r="D4391" s="31"/>
      <c r="E4391" s="31"/>
      <c r="F4391" s="32"/>
      <c r="G4391" s="68"/>
      <c r="H4391" s="32"/>
      <c r="I4391" s="32"/>
      <c r="J4391" s="68"/>
      <c r="K4391" s="68"/>
      <c r="L4391" s="68"/>
      <c r="M4391" s="68"/>
      <c r="N4391" s="68"/>
      <c r="O4391" s="68"/>
      <c r="P4391" s="32"/>
      <c r="Q4391" s="33"/>
      <c r="R4391" s="68"/>
      <c r="S4391" s="31"/>
      <c r="T4391" s="31"/>
      <c r="U4391" s="31"/>
      <c r="V4391" s="30"/>
      <c r="W4391" s="30"/>
    </row>
    <row r="4392" spans="1:23" hidden="1" x14ac:dyDescent="0.35">
      <c r="A4392" t="str">
        <f t="shared" si="68"/>
        <v/>
      </c>
      <c r="B4392" s="28"/>
      <c r="C4392" s="25"/>
      <c r="D4392" s="25"/>
      <c r="E4392" s="25"/>
      <c r="F4392" s="26"/>
      <c r="G4392" s="67"/>
      <c r="H4392" s="26"/>
      <c r="I4392" s="26"/>
      <c r="J4392" s="67"/>
      <c r="K4392" s="67"/>
      <c r="L4392" s="67"/>
      <c r="M4392" s="67"/>
      <c r="N4392" s="67"/>
      <c r="O4392" s="67"/>
      <c r="P4392" s="26"/>
      <c r="Q4392" s="27"/>
      <c r="R4392" s="67"/>
      <c r="S4392" s="25"/>
      <c r="T4392" s="25"/>
      <c r="U4392" s="25"/>
      <c r="V4392" s="24"/>
      <c r="W4392" s="24"/>
    </row>
    <row r="4393" spans="1:23" hidden="1" x14ac:dyDescent="0.35">
      <c r="A4393" t="str">
        <f t="shared" si="68"/>
        <v/>
      </c>
      <c r="B4393" s="34"/>
      <c r="C4393" s="31"/>
      <c r="D4393" s="31"/>
      <c r="E4393" s="31"/>
      <c r="F4393" s="32"/>
      <c r="G4393" s="68"/>
      <c r="H4393" s="32"/>
      <c r="I4393" s="32"/>
      <c r="J4393" s="68"/>
      <c r="K4393" s="68"/>
      <c r="L4393" s="68"/>
      <c r="M4393" s="68"/>
      <c r="N4393" s="68"/>
      <c r="O4393" s="68"/>
      <c r="P4393" s="32"/>
      <c r="Q4393" s="33"/>
      <c r="R4393" s="68"/>
      <c r="S4393" s="31"/>
      <c r="T4393" s="31"/>
      <c r="U4393" s="31"/>
      <c r="V4393" s="30"/>
      <c r="W4393" s="30"/>
    </row>
    <row r="4394" spans="1:23" hidden="1" x14ac:dyDescent="0.35">
      <c r="A4394" t="str">
        <f t="shared" si="68"/>
        <v/>
      </c>
      <c r="B4394" s="28"/>
      <c r="C4394" s="25"/>
      <c r="D4394" s="25"/>
      <c r="E4394" s="25"/>
      <c r="F4394" s="26"/>
      <c r="G4394" s="67"/>
      <c r="H4394" s="26"/>
      <c r="I4394" s="26"/>
      <c r="J4394" s="67"/>
      <c r="K4394" s="67"/>
      <c r="L4394" s="67"/>
      <c r="M4394" s="67"/>
      <c r="N4394" s="67"/>
      <c r="O4394" s="67"/>
      <c r="P4394" s="26"/>
      <c r="Q4394" s="27"/>
      <c r="R4394" s="67"/>
      <c r="S4394" s="25"/>
      <c r="T4394" s="25"/>
      <c r="U4394" s="25"/>
      <c r="V4394" s="24"/>
      <c r="W4394" s="24"/>
    </row>
    <row r="4395" spans="1:23" hidden="1" x14ac:dyDescent="0.35">
      <c r="A4395" t="str">
        <f t="shared" si="68"/>
        <v/>
      </c>
      <c r="B4395" s="28"/>
      <c r="C4395" s="25"/>
      <c r="D4395" s="25"/>
      <c r="E4395" s="25"/>
      <c r="F4395" s="26"/>
      <c r="G4395" s="67"/>
      <c r="H4395" s="26"/>
      <c r="I4395" s="26"/>
      <c r="J4395" s="67"/>
      <c r="K4395" s="67"/>
      <c r="L4395" s="67"/>
      <c r="M4395" s="67"/>
      <c r="N4395" s="67"/>
      <c r="O4395" s="67"/>
      <c r="P4395" s="26"/>
      <c r="Q4395" s="27"/>
      <c r="R4395" s="67"/>
      <c r="S4395" s="25"/>
      <c r="T4395" s="25"/>
      <c r="U4395" s="25"/>
      <c r="V4395" s="24"/>
      <c r="W4395" s="24"/>
    </row>
    <row r="4396" spans="1:23" hidden="1" x14ac:dyDescent="0.35">
      <c r="A4396" t="str">
        <f t="shared" si="68"/>
        <v/>
      </c>
      <c r="B4396" s="28"/>
      <c r="C4396" s="25"/>
      <c r="D4396" s="25"/>
      <c r="E4396" s="25"/>
      <c r="F4396" s="26"/>
      <c r="G4396" s="67"/>
      <c r="H4396" s="26"/>
      <c r="I4396" s="26"/>
      <c r="J4396" s="67"/>
      <c r="K4396" s="67"/>
      <c r="L4396" s="67"/>
      <c r="M4396" s="67"/>
      <c r="N4396" s="67"/>
      <c r="O4396" s="67"/>
      <c r="P4396" s="26"/>
      <c r="Q4396" s="27"/>
      <c r="R4396" s="67"/>
      <c r="S4396" s="25"/>
      <c r="T4396" s="25"/>
      <c r="U4396" s="25"/>
      <c r="V4396" s="24"/>
      <c r="W4396" s="24"/>
    </row>
    <row r="4397" spans="1:23" hidden="1" x14ac:dyDescent="0.35">
      <c r="A4397" t="str">
        <f t="shared" si="68"/>
        <v/>
      </c>
      <c r="B4397" s="34"/>
      <c r="C4397" s="31"/>
      <c r="D4397" s="31"/>
      <c r="E4397" s="31"/>
      <c r="F4397" s="32"/>
      <c r="G4397" s="68"/>
      <c r="H4397" s="32"/>
      <c r="I4397" s="32"/>
      <c r="J4397" s="68"/>
      <c r="K4397" s="68"/>
      <c r="L4397" s="68"/>
      <c r="M4397" s="68"/>
      <c r="N4397" s="68"/>
      <c r="O4397" s="68"/>
      <c r="P4397" s="32"/>
      <c r="Q4397" s="33"/>
      <c r="R4397" s="68"/>
      <c r="S4397" s="31"/>
      <c r="T4397" s="31"/>
      <c r="U4397" s="31"/>
      <c r="V4397" s="30"/>
      <c r="W4397" s="30"/>
    </row>
    <row r="4398" spans="1:23" hidden="1" x14ac:dyDescent="0.35">
      <c r="A4398" t="str">
        <f t="shared" si="68"/>
        <v/>
      </c>
      <c r="B4398" s="34"/>
      <c r="C4398" s="31"/>
      <c r="D4398" s="31"/>
      <c r="E4398" s="31"/>
      <c r="F4398" s="32"/>
      <c r="G4398" s="68"/>
      <c r="H4398" s="32"/>
      <c r="I4398" s="32"/>
      <c r="J4398" s="68"/>
      <c r="K4398" s="68"/>
      <c r="L4398" s="68"/>
      <c r="M4398" s="68"/>
      <c r="N4398" s="68"/>
      <c r="O4398" s="68"/>
      <c r="P4398" s="32"/>
      <c r="Q4398" s="33"/>
      <c r="R4398" s="68"/>
      <c r="S4398" s="31"/>
      <c r="T4398" s="31"/>
      <c r="U4398" s="31"/>
      <c r="V4398" s="30"/>
      <c r="W4398" s="30"/>
    </row>
    <row r="4399" spans="1:23" hidden="1" x14ac:dyDescent="0.35">
      <c r="A4399" t="str">
        <f t="shared" si="68"/>
        <v/>
      </c>
      <c r="B4399" s="34"/>
      <c r="C4399" s="31"/>
      <c r="D4399" s="31"/>
      <c r="E4399" s="31"/>
      <c r="F4399" s="32"/>
      <c r="G4399" s="68"/>
      <c r="H4399" s="32"/>
      <c r="I4399" s="32"/>
      <c r="J4399" s="68"/>
      <c r="K4399" s="68"/>
      <c r="L4399" s="68"/>
      <c r="M4399" s="68"/>
      <c r="N4399" s="68"/>
      <c r="O4399" s="68"/>
      <c r="P4399" s="32"/>
      <c r="Q4399" s="33"/>
      <c r="R4399" s="68"/>
      <c r="S4399" s="31"/>
      <c r="T4399" s="31"/>
      <c r="U4399" s="31"/>
      <c r="V4399" s="30"/>
      <c r="W4399" s="30"/>
    </row>
    <row r="4400" spans="1:23" hidden="1" x14ac:dyDescent="0.35">
      <c r="A4400" t="str">
        <f t="shared" si="68"/>
        <v/>
      </c>
      <c r="B4400" s="28"/>
      <c r="C4400" s="25"/>
      <c r="D4400" s="25"/>
      <c r="E4400" s="25"/>
      <c r="F4400" s="26"/>
      <c r="G4400" s="67"/>
      <c r="H4400" s="26"/>
      <c r="I4400" s="26"/>
      <c r="J4400" s="67"/>
      <c r="K4400" s="67"/>
      <c r="L4400" s="67"/>
      <c r="M4400" s="67"/>
      <c r="N4400" s="67"/>
      <c r="O4400" s="67"/>
      <c r="P4400" s="26"/>
      <c r="Q4400" s="27"/>
      <c r="R4400" s="67"/>
      <c r="S4400" s="25"/>
      <c r="T4400" s="25"/>
      <c r="U4400" s="25"/>
      <c r="V4400" s="24"/>
      <c r="W4400" s="24"/>
    </row>
    <row r="4401" spans="1:23" hidden="1" x14ac:dyDescent="0.35">
      <c r="A4401" t="str">
        <f t="shared" si="68"/>
        <v/>
      </c>
      <c r="B4401" s="28"/>
      <c r="C4401" s="25"/>
      <c r="D4401" s="25"/>
      <c r="E4401" s="25"/>
      <c r="F4401" s="26"/>
      <c r="G4401" s="67"/>
      <c r="H4401" s="26"/>
      <c r="I4401" s="26"/>
      <c r="J4401" s="67"/>
      <c r="K4401" s="67"/>
      <c r="L4401" s="67"/>
      <c r="M4401" s="67"/>
      <c r="N4401" s="67"/>
      <c r="O4401" s="67"/>
      <c r="P4401" s="26"/>
      <c r="Q4401" s="27"/>
      <c r="R4401" s="67"/>
      <c r="S4401" s="25"/>
      <c r="T4401" s="25"/>
      <c r="U4401" s="25"/>
      <c r="V4401" s="24"/>
      <c r="W4401" s="24"/>
    </row>
    <row r="4402" spans="1:23" hidden="1" x14ac:dyDescent="0.35">
      <c r="A4402" t="str">
        <f t="shared" si="68"/>
        <v/>
      </c>
      <c r="B4402" s="34"/>
      <c r="C4402" s="31"/>
      <c r="D4402" s="31"/>
      <c r="E4402" s="31"/>
      <c r="F4402" s="32"/>
      <c r="G4402" s="68"/>
      <c r="H4402" s="32"/>
      <c r="I4402" s="32"/>
      <c r="J4402" s="68"/>
      <c r="K4402" s="68"/>
      <c r="L4402" s="68"/>
      <c r="M4402" s="68"/>
      <c r="N4402" s="68"/>
      <c r="O4402" s="68"/>
      <c r="P4402" s="32"/>
      <c r="Q4402" s="33"/>
      <c r="R4402" s="68"/>
      <c r="S4402" s="31"/>
      <c r="T4402" s="31"/>
      <c r="U4402" s="31"/>
      <c r="V4402" s="30"/>
      <c r="W4402" s="30"/>
    </row>
    <row r="4403" spans="1:23" hidden="1" x14ac:dyDescent="0.35">
      <c r="A4403" t="str">
        <f t="shared" si="68"/>
        <v/>
      </c>
      <c r="B4403" s="28"/>
      <c r="C4403" s="25"/>
      <c r="D4403" s="25"/>
      <c r="E4403" s="25"/>
      <c r="F4403" s="26"/>
      <c r="G4403" s="67"/>
      <c r="H4403" s="26"/>
      <c r="I4403" s="26"/>
      <c r="J4403" s="67"/>
      <c r="K4403" s="67"/>
      <c r="L4403" s="67"/>
      <c r="M4403" s="67"/>
      <c r="N4403" s="67"/>
      <c r="O4403" s="67"/>
      <c r="P4403" s="26"/>
      <c r="Q4403" s="27"/>
      <c r="R4403" s="67"/>
      <c r="S4403" s="25"/>
      <c r="T4403" s="25"/>
      <c r="U4403" s="25"/>
      <c r="V4403" s="24"/>
      <c r="W4403" s="24"/>
    </row>
    <row r="4404" spans="1:23" hidden="1" x14ac:dyDescent="0.35">
      <c r="A4404" t="str">
        <f t="shared" si="68"/>
        <v/>
      </c>
      <c r="B4404" s="28"/>
      <c r="C4404" s="25"/>
      <c r="D4404" s="25"/>
      <c r="E4404" s="25"/>
      <c r="F4404" s="26"/>
      <c r="G4404" s="67"/>
      <c r="H4404" s="26"/>
      <c r="I4404" s="26"/>
      <c r="J4404" s="67"/>
      <c r="K4404" s="67"/>
      <c r="L4404" s="67"/>
      <c r="M4404" s="67"/>
      <c r="N4404" s="67"/>
      <c r="O4404" s="67"/>
      <c r="P4404" s="26"/>
      <c r="Q4404" s="27"/>
      <c r="R4404" s="67"/>
      <c r="S4404" s="25"/>
      <c r="T4404" s="25"/>
      <c r="U4404" s="25"/>
      <c r="V4404" s="24"/>
      <c r="W4404" s="24"/>
    </row>
    <row r="4405" spans="1:23" hidden="1" x14ac:dyDescent="0.35">
      <c r="A4405" t="str">
        <f t="shared" si="68"/>
        <v/>
      </c>
      <c r="B4405" s="34"/>
      <c r="C4405" s="31"/>
      <c r="D4405" s="31"/>
      <c r="E4405" s="31"/>
      <c r="F4405" s="32"/>
      <c r="G4405" s="68"/>
      <c r="H4405" s="32"/>
      <c r="I4405" s="32"/>
      <c r="J4405" s="68"/>
      <c r="K4405" s="68"/>
      <c r="L4405" s="68"/>
      <c r="M4405" s="68"/>
      <c r="N4405" s="68"/>
      <c r="O4405" s="68"/>
      <c r="P4405" s="32"/>
      <c r="Q4405" s="33"/>
      <c r="R4405" s="68"/>
      <c r="S4405" s="31"/>
      <c r="T4405" s="31"/>
      <c r="U4405" s="31"/>
      <c r="V4405" s="30"/>
      <c r="W4405" s="30"/>
    </row>
    <row r="4406" spans="1:23" hidden="1" x14ac:dyDescent="0.35">
      <c r="A4406" t="str">
        <f t="shared" si="68"/>
        <v/>
      </c>
      <c r="B4406" s="34"/>
      <c r="C4406" s="31"/>
      <c r="D4406" s="31"/>
      <c r="E4406" s="31"/>
      <c r="F4406" s="32"/>
      <c r="G4406" s="68"/>
      <c r="H4406" s="32"/>
      <c r="I4406" s="32"/>
      <c r="J4406" s="68"/>
      <c r="K4406" s="68"/>
      <c r="L4406" s="68"/>
      <c r="M4406" s="68"/>
      <c r="N4406" s="68"/>
      <c r="O4406" s="68"/>
      <c r="P4406" s="32"/>
      <c r="Q4406" s="33"/>
      <c r="R4406" s="68"/>
      <c r="S4406" s="31"/>
      <c r="T4406" s="31"/>
      <c r="U4406" s="31"/>
      <c r="V4406" s="30"/>
      <c r="W4406" s="30"/>
    </row>
    <row r="4407" spans="1:23" hidden="1" x14ac:dyDescent="0.35">
      <c r="A4407" t="str">
        <f t="shared" si="68"/>
        <v/>
      </c>
      <c r="B4407" s="34"/>
      <c r="C4407" s="31"/>
      <c r="D4407" s="31"/>
      <c r="E4407" s="31"/>
      <c r="F4407" s="32"/>
      <c r="G4407" s="68"/>
      <c r="H4407" s="32"/>
      <c r="I4407" s="32"/>
      <c r="J4407" s="68"/>
      <c r="K4407" s="68"/>
      <c r="L4407" s="68"/>
      <c r="M4407" s="68"/>
      <c r="N4407" s="68"/>
      <c r="O4407" s="68"/>
      <c r="P4407" s="32"/>
      <c r="Q4407" s="33"/>
      <c r="R4407" s="68"/>
      <c r="S4407" s="31"/>
      <c r="T4407" s="31"/>
      <c r="U4407" s="31"/>
      <c r="V4407" s="30"/>
      <c r="W4407" s="30"/>
    </row>
    <row r="4408" spans="1:23" hidden="1" x14ac:dyDescent="0.35">
      <c r="A4408" t="str">
        <f t="shared" si="68"/>
        <v/>
      </c>
      <c r="B4408" s="34"/>
      <c r="C4408" s="31"/>
      <c r="D4408" s="31"/>
      <c r="E4408" s="31"/>
      <c r="F4408" s="32"/>
      <c r="G4408" s="68"/>
      <c r="H4408" s="32"/>
      <c r="I4408" s="32"/>
      <c r="J4408" s="68"/>
      <c r="K4408" s="68"/>
      <c r="L4408" s="68"/>
      <c r="M4408" s="68"/>
      <c r="N4408" s="68"/>
      <c r="O4408" s="68"/>
      <c r="P4408" s="32"/>
      <c r="Q4408" s="33"/>
      <c r="R4408" s="68"/>
      <c r="S4408" s="31"/>
      <c r="T4408" s="31"/>
      <c r="U4408" s="31"/>
      <c r="V4408" s="30"/>
      <c r="W4408" s="30"/>
    </row>
    <row r="4409" spans="1:23" hidden="1" x14ac:dyDescent="0.35">
      <c r="A4409" t="str">
        <f t="shared" si="68"/>
        <v/>
      </c>
      <c r="B4409" s="34"/>
      <c r="C4409" s="31"/>
      <c r="D4409" s="31"/>
      <c r="E4409" s="31"/>
      <c r="F4409" s="32"/>
      <c r="G4409" s="68"/>
      <c r="H4409" s="32"/>
      <c r="I4409" s="32"/>
      <c r="J4409" s="68"/>
      <c r="K4409" s="68"/>
      <c r="L4409" s="68"/>
      <c r="M4409" s="68"/>
      <c r="N4409" s="68"/>
      <c r="O4409" s="68"/>
      <c r="P4409" s="32"/>
      <c r="Q4409" s="33"/>
      <c r="R4409" s="68"/>
      <c r="S4409" s="31"/>
      <c r="T4409" s="31"/>
      <c r="U4409" s="31"/>
      <c r="V4409" s="30"/>
      <c r="W4409" s="30"/>
    </row>
    <row r="4410" spans="1:23" hidden="1" x14ac:dyDescent="0.35">
      <c r="A4410" t="str">
        <f t="shared" si="68"/>
        <v/>
      </c>
      <c r="B4410" s="34"/>
      <c r="C4410" s="31"/>
      <c r="D4410" s="31"/>
      <c r="E4410" s="31"/>
      <c r="F4410" s="32"/>
      <c r="G4410" s="68"/>
      <c r="H4410" s="32"/>
      <c r="I4410" s="32"/>
      <c r="J4410" s="68"/>
      <c r="K4410" s="68"/>
      <c r="L4410" s="68"/>
      <c r="M4410" s="68"/>
      <c r="N4410" s="68"/>
      <c r="O4410" s="68"/>
      <c r="P4410" s="32"/>
      <c r="Q4410" s="33"/>
      <c r="R4410" s="68"/>
      <c r="S4410" s="31"/>
      <c r="T4410" s="31"/>
      <c r="U4410" s="31"/>
      <c r="V4410" s="30"/>
      <c r="W4410" s="30"/>
    </row>
    <row r="4411" spans="1:23" hidden="1" x14ac:dyDescent="0.35">
      <c r="A4411" t="str">
        <f t="shared" si="68"/>
        <v/>
      </c>
      <c r="B4411" s="28"/>
      <c r="C4411" s="25"/>
      <c r="D4411" s="25"/>
      <c r="E4411" s="25"/>
      <c r="F4411" s="26"/>
      <c r="G4411" s="67"/>
      <c r="H4411" s="26"/>
      <c r="I4411" s="26"/>
      <c r="J4411" s="67"/>
      <c r="K4411" s="67"/>
      <c r="L4411" s="67"/>
      <c r="M4411" s="67"/>
      <c r="N4411" s="67"/>
      <c r="O4411" s="67"/>
      <c r="P4411" s="26"/>
      <c r="Q4411" s="27"/>
      <c r="R4411" s="67"/>
      <c r="S4411" s="25"/>
      <c r="T4411" s="25"/>
      <c r="U4411" s="25"/>
      <c r="V4411" s="24"/>
      <c r="W4411" s="24"/>
    </row>
    <row r="4412" spans="1:23" hidden="1" x14ac:dyDescent="0.35">
      <c r="A4412" t="str">
        <f t="shared" si="68"/>
        <v/>
      </c>
      <c r="B4412" s="34"/>
      <c r="C4412" s="31"/>
      <c r="D4412" s="31"/>
      <c r="E4412" s="31"/>
      <c r="F4412" s="32"/>
      <c r="G4412" s="68"/>
      <c r="H4412" s="32"/>
      <c r="I4412" s="32"/>
      <c r="J4412" s="68"/>
      <c r="K4412" s="68"/>
      <c r="L4412" s="68"/>
      <c r="M4412" s="68"/>
      <c r="N4412" s="68"/>
      <c r="O4412" s="68"/>
      <c r="P4412" s="32"/>
      <c r="Q4412" s="33"/>
      <c r="R4412" s="68"/>
      <c r="S4412" s="31"/>
      <c r="T4412" s="31"/>
      <c r="U4412" s="31"/>
      <c r="V4412" s="30"/>
      <c r="W4412" s="30"/>
    </row>
    <row r="4413" spans="1:23" hidden="1" x14ac:dyDescent="0.35">
      <c r="A4413" t="str">
        <f t="shared" si="68"/>
        <v/>
      </c>
      <c r="B4413" s="28"/>
      <c r="C4413" s="25"/>
      <c r="D4413" s="25"/>
      <c r="E4413" s="25"/>
      <c r="F4413" s="26"/>
      <c r="G4413" s="67"/>
      <c r="H4413" s="26"/>
      <c r="I4413" s="26"/>
      <c r="J4413" s="67"/>
      <c r="K4413" s="67"/>
      <c r="L4413" s="67"/>
      <c r="M4413" s="67"/>
      <c r="N4413" s="67"/>
      <c r="O4413" s="67"/>
      <c r="P4413" s="26"/>
      <c r="Q4413" s="27"/>
      <c r="R4413" s="67"/>
      <c r="S4413" s="25"/>
      <c r="T4413" s="25"/>
      <c r="U4413" s="25"/>
      <c r="V4413" s="24"/>
      <c r="W4413" s="24"/>
    </row>
    <row r="4414" spans="1:23" hidden="1" x14ac:dyDescent="0.35">
      <c r="A4414" t="str">
        <f t="shared" si="68"/>
        <v/>
      </c>
      <c r="B4414" s="28"/>
      <c r="C4414" s="25"/>
      <c r="D4414" s="25"/>
      <c r="E4414" s="25"/>
      <c r="F4414" s="26"/>
      <c r="G4414" s="67"/>
      <c r="H4414" s="26"/>
      <c r="I4414" s="26"/>
      <c r="J4414" s="67"/>
      <c r="K4414" s="67"/>
      <c r="L4414" s="67"/>
      <c r="M4414" s="67"/>
      <c r="N4414" s="67"/>
      <c r="O4414" s="67"/>
      <c r="P4414" s="26"/>
      <c r="Q4414" s="27"/>
      <c r="R4414" s="67"/>
      <c r="S4414" s="25"/>
      <c r="T4414" s="25"/>
      <c r="U4414" s="25"/>
      <c r="V4414" s="24"/>
      <c r="W4414" s="24"/>
    </row>
    <row r="4415" spans="1:23" hidden="1" x14ac:dyDescent="0.35">
      <c r="A4415" t="str">
        <f t="shared" si="68"/>
        <v/>
      </c>
      <c r="B4415" s="28"/>
      <c r="C4415" s="25"/>
      <c r="D4415" s="25"/>
      <c r="E4415" s="25"/>
      <c r="F4415" s="26"/>
      <c r="G4415" s="67"/>
      <c r="H4415" s="26"/>
      <c r="I4415" s="26"/>
      <c r="J4415" s="67"/>
      <c r="K4415" s="67"/>
      <c r="L4415" s="67"/>
      <c r="M4415" s="67"/>
      <c r="N4415" s="67"/>
      <c r="O4415" s="67"/>
      <c r="P4415" s="26"/>
      <c r="Q4415" s="27"/>
      <c r="R4415" s="67"/>
      <c r="S4415" s="25"/>
      <c r="T4415" s="25"/>
      <c r="U4415" s="25"/>
      <c r="V4415" s="24"/>
      <c r="W4415" s="24"/>
    </row>
    <row r="4416" spans="1:23" hidden="1" x14ac:dyDescent="0.35">
      <c r="A4416" t="str">
        <f t="shared" si="68"/>
        <v/>
      </c>
      <c r="B4416" s="28"/>
      <c r="C4416" s="25"/>
      <c r="D4416" s="25"/>
      <c r="E4416" s="25"/>
      <c r="F4416" s="26"/>
      <c r="G4416" s="67"/>
      <c r="H4416" s="26"/>
      <c r="I4416" s="26"/>
      <c r="J4416" s="67"/>
      <c r="K4416" s="67"/>
      <c r="L4416" s="67"/>
      <c r="M4416" s="67"/>
      <c r="N4416" s="67"/>
      <c r="O4416" s="67"/>
      <c r="P4416" s="26"/>
      <c r="Q4416" s="27"/>
      <c r="R4416" s="67"/>
      <c r="S4416" s="25"/>
      <c r="T4416" s="25"/>
      <c r="U4416" s="25"/>
      <c r="V4416" s="24"/>
      <c r="W4416" s="24"/>
    </row>
    <row r="4417" spans="1:23" hidden="1" x14ac:dyDescent="0.35">
      <c r="A4417" t="str">
        <f t="shared" si="68"/>
        <v/>
      </c>
      <c r="B4417" s="34"/>
      <c r="C4417" s="31"/>
      <c r="D4417" s="31"/>
      <c r="E4417" s="31"/>
      <c r="F4417" s="32"/>
      <c r="G4417" s="68"/>
      <c r="H4417" s="32"/>
      <c r="I4417" s="32"/>
      <c r="J4417" s="68"/>
      <c r="K4417" s="68"/>
      <c r="L4417" s="68"/>
      <c r="M4417" s="68"/>
      <c r="N4417" s="68"/>
      <c r="O4417" s="68"/>
      <c r="P4417" s="32"/>
      <c r="Q4417" s="33"/>
      <c r="R4417" s="68"/>
      <c r="S4417" s="31"/>
      <c r="T4417" s="31"/>
      <c r="U4417" s="31"/>
      <c r="V4417" s="30"/>
      <c r="W4417" s="30"/>
    </row>
    <row r="4418" spans="1:23" hidden="1" x14ac:dyDescent="0.35">
      <c r="A4418" t="str">
        <f t="shared" si="68"/>
        <v/>
      </c>
      <c r="B4418" s="34"/>
      <c r="C4418" s="31"/>
      <c r="D4418" s="31"/>
      <c r="E4418" s="31"/>
      <c r="F4418" s="32"/>
      <c r="G4418" s="68"/>
      <c r="H4418" s="32"/>
      <c r="I4418" s="32"/>
      <c r="J4418" s="68"/>
      <c r="K4418" s="68"/>
      <c r="L4418" s="68"/>
      <c r="M4418" s="68"/>
      <c r="N4418" s="68"/>
      <c r="O4418" s="68"/>
      <c r="P4418" s="32"/>
      <c r="Q4418" s="33"/>
      <c r="R4418" s="68"/>
      <c r="S4418" s="31"/>
      <c r="T4418" s="31"/>
      <c r="U4418" s="31"/>
      <c r="V4418" s="30"/>
      <c r="W4418" s="30"/>
    </row>
    <row r="4419" spans="1:23" hidden="1" x14ac:dyDescent="0.35">
      <c r="A4419" t="str">
        <f t="shared" ref="A4419:A4482" si="69">B4419&amp;C4419</f>
        <v/>
      </c>
      <c r="B4419" s="34"/>
      <c r="C4419" s="31"/>
      <c r="D4419" s="31"/>
      <c r="E4419" s="31"/>
      <c r="F4419" s="32"/>
      <c r="G4419" s="68"/>
      <c r="H4419" s="32"/>
      <c r="I4419" s="32"/>
      <c r="J4419" s="68"/>
      <c r="K4419" s="68"/>
      <c r="L4419" s="68"/>
      <c r="M4419" s="68"/>
      <c r="N4419" s="68"/>
      <c r="O4419" s="68"/>
      <c r="P4419" s="32"/>
      <c r="Q4419" s="33"/>
      <c r="R4419" s="68"/>
      <c r="S4419" s="31"/>
      <c r="T4419" s="31"/>
      <c r="U4419" s="31"/>
      <c r="V4419" s="30"/>
      <c r="W4419" s="30"/>
    </row>
    <row r="4420" spans="1:23" hidden="1" x14ac:dyDescent="0.35">
      <c r="A4420" t="str">
        <f t="shared" si="69"/>
        <v/>
      </c>
      <c r="B4420" s="34"/>
      <c r="C4420" s="31"/>
      <c r="D4420" s="31"/>
      <c r="E4420" s="31"/>
      <c r="F4420" s="32"/>
      <c r="G4420" s="68"/>
      <c r="H4420" s="32"/>
      <c r="I4420" s="32"/>
      <c r="J4420" s="68"/>
      <c r="K4420" s="68"/>
      <c r="L4420" s="68"/>
      <c r="M4420" s="68"/>
      <c r="N4420" s="68"/>
      <c r="O4420" s="68"/>
      <c r="P4420" s="32"/>
      <c r="Q4420" s="33"/>
      <c r="R4420" s="68"/>
      <c r="S4420" s="31"/>
      <c r="T4420" s="31"/>
      <c r="U4420" s="31"/>
      <c r="V4420" s="30"/>
      <c r="W4420" s="30"/>
    </row>
    <row r="4421" spans="1:23" hidden="1" x14ac:dyDescent="0.35">
      <c r="A4421" t="str">
        <f t="shared" si="69"/>
        <v/>
      </c>
      <c r="B4421" s="28"/>
      <c r="C4421" s="25"/>
      <c r="D4421" s="25"/>
      <c r="E4421" s="25"/>
      <c r="F4421" s="26"/>
      <c r="G4421" s="67"/>
      <c r="H4421" s="26"/>
      <c r="I4421" s="26"/>
      <c r="J4421" s="67"/>
      <c r="K4421" s="67"/>
      <c r="L4421" s="67"/>
      <c r="M4421" s="67"/>
      <c r="N4421" s="67"/>
      <c r="O4421" s="67"/>
      <c r="P4421" s="26"/>
      <c r="Q4421" s="27"/>
      <c r="R4421" s="67"/>
      <c r="S4421" s="25"/>
      <c r="T4421" s="25"/>
      <c r="U4421" s="25"/>
      <c r="V4421" s="24"/>
      <c r="W4421" s="24"/>
    </row>
    <row r="4422" spans="1:23" hidden="1" x14ac:dyDescent="0.35">
      <c r="A4422" t="str">
        <f t="shared" si="69"/>
        <v/>
      </c>
      <c r="B4422" s="28"/>
      <c r="C4422" s="25"/>
      <c r="D4422" s="25"/>
      <c r="E4422" s="25"/>
      <c r="F4422" s="26"/>
      <c r="G4422" s="67"/>
      <c r="H4422" s="26"/>
      <c r="I4422" s="26"/>
      <c r="J4422" s="67"/>
      <c r="K4422" s="67"/>
      <c r="L4422" s="67"/>
      <c r="M4422" s="67"/>
      <c r="N4422" s="67"/>
      <c r="O4422" s="67"/>
      <c r="P4422" s="26"/>
      <c r="Q4422" s="27"/>
      <c r="R4422" s="67"/>
      <c r="S4422" s="25"/>
      <c r="T4422" s="25"/>
      <c r="U4422" s="25"/>
      <c r="V4422" s="24"/>
      <c r="W4422" s="24"/>
    </row>
    <row r="4423" spans="1:23" hidden="1" x14ac:dyDescent="0.35">
      <c r="A4423" t="str">
        <f t="shared" si="69"/>
        <v/>
      </c>
      <c r="B4423" s="34"/>
      <c r="C4423" s="31"/>
      <c r="D4423" s="31"/>
      <c r="E4423" s="31"/>
      <c r="F4423" s="32"/>
      <c r="G4423" s="68"/>
      <c r="H4423" s="32"/>
      <c r="I4423" s="32"/>
      <c r="J4423" s="68"/>
      <c r="K4423" s="68"/>
      <c r="L4423" s="68"/>
      <c r="M4423" s="68"/>
      <c r="N4423" s="68"/>
      <c r="O4423" s="68"/>
      <c r="P4423" s="32"/>
      <c r="Q4423" s="33"/>
      <c r="R4423" s="68"/>
      <c r="S4423" s="31"/>
      <c r="T4423" s="31"/>
      <c r="U4423" s="31"/>
      <c r="V4423" s="30"/>
      <c r="W4423" s="30"/>
    </row>
    <row r="4424" spans="1:23" hidden="1" x14ac:dyDescent="0.35">
      <c r="A4424" t="str">
        <f t="shared" si="69"/>
        <v/>
      </c>
      <c r="B4424" s="28"/>
      <c r="C4424" s="25"/>
      <c r="D4424" s="25"/>
      <c r="E4424" s="25"/>
      <c r="F4424" s="26"/>
      <c r="G4424" s="67"/>
      <c r="H4424" s="26"/>
      <c r="I4424" s="26"/>
      <c r="J4424" s="67"/>
      <c r="K4424" s="67"/>
      <c r="L4424" s="67"/>
      <c r="M4424" s="67"/>
      <c r="N4424" s="67"/>
      <c r="O4424" s="67"/>
      <c r="P4424" s="26"/>
      <c r="Q4424" s="27"/>
      <c r="R4424" s="67"/>
      <c r="S4424" s="25"/>
      <c r="T4424" s="25"/>
      <c r="U4424" s="25"/>
      <c r="V4424" s="24"/>
      <c r="W4424" s="24"/>
    </row>
    <row r="4425" spans="1:23" hidden="1" x14ac:dyDescent="0.35">
      <c r="A4425" t="str">
        <f t="shared" si="69"/>
        <v/>
      </c>
      <c r="B4425" s="28"/>
      <c r="C4425" s="25"/>
      <c r="D4425" s="25"/>
      <c r="E4425" s="25"/>
      <c r="F4425" s="26"/>
      <c r="G4425" s="67"/>
      <c r="H4425" s="26"/>
      <c r="I4425" s="26"/>
      <c r="J4425" s="67"/>
      <c r="K4425" s="67"/>
      <c r="L4425" s="67"/>
      <c r="M4425" s="67"/>
      <c r="N4425" s="67"/>
      <c r="O4425" s="67"/>
      <c r="P4425" s="26"/>
      <c r="Q4425" s="27"/>
      <c r="R4425" s="67"/>
      <c r="S4425" s="25"/>
      <c r="T4425" s="25"/>
      <c r="U4425" s="25"/>
      <c r="V4425" s="24"/>
      <c r="W4425" s="24"/>
    </row>
    <row r="4426" spans="1:23" hidden="1" x14ac:dyDescent="0.35">
      <c r="A4426" t="str">
        <f t="shared" si="69"/>
        <v/>
      </c>
      <c r="B4426" s="34"/>
      <c r="C4426" s="31"/>
      <c r="D4426" s="31"/>
      <c r="E4426" s="31"/>
      <c r="F4426" s="32"/>
      <c r="G4426" s="68"/>
      <c r="H4426" s="32"/>
      <c r="I4426" s="32"/>
      <c r="J4426" s="68"/>
      <c r="K4426" s="68"/>
      <c r="L4426" s="68"/>
      <c r="M4426" s="68"/>
      <c r="N4426" s="68"/>
      <c r="O4426" s="68"/>
      <c r="P4426" s="32"/>
      <c r="Q4426" s="33"/>
      <c r="R4426" s="68"/>
      <c r="S4426" s="31"/>
      <c r="T4426" s="31"/>
      <c r="U4426" s="31"/>
      <c r="V4426" s="30"/>
      <c r="W4426" s="30"/>
    </row>
    <row r="4427" spans="1:23" hidden="1" x14ac:dyDescent="0.35">
      <c r="A4427" t="str">
        <f t="shared" si="69"/>
        <v/>
      </c>
      <c r="B4427" s="34"/>
      <c r="C4427" s="31"/>
      <c r="D4427" s="31"/>
      <c r="E4427" s="31"/>
      <c r="F4427" s="32"/>
      <c r="G4427" s="68"/>
      <c r="H4427" s="32"/>
      <c r="I4427" s="32"/>
      <c r="J4427" s="68"/>
      <c r="K4427" s="68"/>
      <c r="L4427" s="68"/>
      <c r="M4427" s="68"/>
      <c r="N4427" s="68"/>
      <c r="O4427" s="68"/>
      <c r="P4427" s="32"/>
      <c r="Q4427" s="33"/>
      <c r="R4427" s="68"/>
      <c r="S4427" s="31"/>
      <c r="T4427" s="31"/>
      <c r="U4427" s="31"/>
      <c r="V4427" s="30"/>
      <c r="W4427" s="30"/>
    </row>
    <row r="4428" spans="1:23" hidden="1" x14ac:dyDescent="0.35">
      <c r="A4428" t="str">
        <f t="shared" si="69"/>
        <v/>
      </c>
      <c r="B4428" s="34"/>
      <c r="C4428" s="31"/>
      <c r="D4428" s="31"/>
      <c r="E4428" s="31"/>
      <c r="F4428" s="32"/>
      <c r="G4428" s="68"/>
      <c r="H4428" s="32"/>
      <c r="I4428" s="32"/>
      <c r="J4428" s="68"/>
      <c r="K4428" s="68"/>
      <c r="L4428" s="68"/>
      <c r="M4428" s="68"/>
      <c r="N4428" s="68"/>
      <c r="O4428" s="68"/>
      <c r="P4428" s="32"/>
      <c r="Q4428" s="33"/>
      <c r="R4428" s="68"/>
      <c r="S4428" s="31"/>
      <c r="T4428" s="31"/>
      <c r="U4428" s="31"/>
      <c r="V4428" s="30"/>
      <c r="W4428" s="30"/>
    </row>
    <row r="4429" spans="1:23" hidden="1" x14ac:dyDescent="0.35">
      <c r="A4429" t="str">
        <f t="shared" si="69"/>
        <v/>
      </c>
      <c r="B4429" s="28"/>
      <c r="C4429" s="25"/>
      <c r="D4429" s="25"/>
      <c r="E4429" s="25"/>
      <c r="F4429" s="26"/>
      <c r="G4429" s="67"/>
      <c r="H4429" s="26"/>
      <c r="I4429" s="26"/>
      <c r="J4429" s="67"/>
      <c r="K4429" s="67"/>
      <c r="L4429" s="67"/>
      <c r="M4429" s="67"/>
      <c r="N4429" s="67"/>
      <c r="O4429" s="67"/>
      <c r="P4429" s="26"/>
      <c r="Q4429" s="27"/>
      <c r="R4429" s="67"/>
      <c r="S4429" s="25"/>
      <c r="T4429" s="25"/>
      <c r="U4429" s="25"/>
      <c r="V4429" s="24"/>
      <c r="W4429" s="24"/>
    </row>
    <row r="4430" spans="1:23" hidden="1" x14ac:dyDescent="0.35">
      <c r="A4430" t="str">
        <f t="shared" si="69"/>
        <v/>
      </c>
      <c r="B4430" s="28"/>
      <c r="C4430" s="25"/>
      <c r="D4430" s="25"/>
      <c r="E4430" s="25"/>
      <c r="F4430" s="26"/>
      <c r="G4430" s="67"/>
      <c r="H4430" s="26"/>
      <c r="I4430" s="26"/>
      <c r="J4430" s="67"/>
      <c r="K4430" s="67"/>
      <c r="L4430" s="67"/>
      <c r="M4430" s="67"/>
      <c r="N4430" s="67"/>
      <c r="O4430" s="67"/>
      <c r="P4430" s="26"/>
      <c r="Q4430" s="27"/>
      <c r="R4430" s="67"/>
      <c r="S4430" s="25"/>
      <c r="T4430" s="25"/>
      <c r="U4430" s="25"/>
      <c r="V4430" s="24"/>
      <c r="W4430" s="24"/>
    </row>
    <row r="4431" spans="1:23" hidden="1" x14ac:dyDescent="0.35">
      <c r="A4431" t="str">
        <f t="shared" si="69"/>
        <v/>
      </c>
      <c r="B4431" s="34"/>
      <c r="C4431" s="31"/>
      <c r="D4431" s="31"/>
      <c r="E4431" s="31"/>
      <c r="F4431" s="32"/>
      <c r="G4431" s="68"/>
      <c r="H4431" s="32"/>
      <c r="I4431" s="32"/>
      <c r="J4431" s="68"/>
      <c r="K4431" s="68"/>
      <c r="L4431" s="68"/>
      <c r="M4431" s="68"/>
      <c r="N4431" s="68"/>
      <c r="O4431" s="68"/>
      <c r="P4431" s="32"/>
      <c r="Q4431" s="33"/>
      <c r="R4431" s="68"/>
      <c r="S4431" s="31"/>
      <c r="T4431" s="31"/>
      <c r="U4431" s="31"/>
      <c r="V4431" s="30"/>
      <c r="W4431" s="30"/>
    </row>
    <row r="4432" spans="1:23" hidden="1" x14ac:dyDescent="0.35">
      <c r="A4432" t="str">
        <f t="shared" si="69"/>
        <v/>
      </c>
      <c r="B4432" s="34"/>
      <c r="C4432" s="31"/>
      <c r="D4432" s="31"/>
      <c r="E4432" s="31"/>
      <c r="F4432" s="32"/>
      <c r="G4432" s="68"/>
      <c r="H4432" s="32"/>
      <c r="I4432" s="32"/>
      <c r="J4432" s="68"/>
      <c r="K4432" s="68"/>
      <c r="L4432" s="68"/>
      <c r="M4432" s="68"/>
      <c r="N4432" s="68"/>
      <c r="O4432" s="68"/>
      <c r="P4432" s="32"/>
      <c r="Q4432" s="33"/>
      <c r="R4432" s="68"/>
      <c r="S4432" s="31"/>
      <c r="T4432" s="31"/>
      <c r="U4432" s="31"/>
      <c r="V4432" s="30"/>
      <c r="W4432" s="30"/>
    </row>
    <row r="4433" spans="1:23" hidden="1" x14ac:dyDescent="0.35">
      <c r="A4433" t="str">
        <f t="shared" si="69"/>
        <v/>
      </c>
      <c r="B4433" s="28"/>
      <c r="C4433" s="25"/>
      <c r="D4433" s="25"/>
      <c r="E4433" s="25"/>
      <c r="F4433" s="26"/>
      <c r="G4433" s="67"/>
      <c r="H4433" s="26"/>
      <c r="I4433" s="26"/>
      <c r="J4433" s="67"/>
      <c r="K4433" s="67"/>
      <c r="L4433" s="67"/>
      <c r="M4433" s="67"/>
      <c r="N4433" s="67"/>
      <c r="O4433" s="67"/>
      <c r="P4433" s="26"/>
      <c r="Q4433" s="27"/>
      <c r="R4433" s="67"/>
      <c r="S4433" s="25"/>
      <c r="T4433" s="25"/>
      <c r="U4433" s="25"/>
      <c r="V4433" s="24"/>
      <c r="W4433" s="24"/>
    </row>
    <row r="4434" spans="1:23" hidden="1" x14ac:dyDescent="0.35">
      <c r="A4434" t="str">
        <f t="shared" si="69"/>
        <v/>
      </c>
      <c r="B4434" s="34"/>
      <c r="C4434" s="31"/>
      <c r="D4434" s="31"/>
      <c r="E4434" s="31"/>
      <c r="F4434" s="32"/>
      <c r="G4434" s="68"/>
      <c r="H4434" s="32"/>
      <c r="I4434" s="32"/>
      <c r="J4434" s="68"/>
      <c r="K4434" s="68"/>
      <c r="L4434" s="68"/>
      <c r="M4434" s="68"/>
      <c r="N4434" s="68"/>
      <c r="O4434" s="68"/>
      <c r="P4434" s="32"/>
      <c r="Q4434" s="33"/>
      <c r="R4434" s="68"/>
      <c r="S4434" s="31"/>
      <c r="T4434" s="31"/>
      <c r="U4434" s="31"/>
      <c r="V4434" s="30"/>
      <c r="W4434" s="30"/>
    </row>
    <row r="4435" spans="1:23" hidden="1" x14ac:dyDescent="0.35">
      <c r="A4435" t="str">
        <f t="shared" si="69"/>
        <v/>
      </c>
      <c r="B4435" s="34"/>
      <c r="C4435" s="31"/>
      <c r="D4435" s="31"/>
      <c r="E4435" s="31"/>
      <c r="F4435" s="32"/>
      <c r="G4435" s="68"/>
      <c r="H4435" s="32"/>
      <c r="I4435" s="32"/>
      <c r="J4435" s="68"/>
      <c r="K4435" s="68"/>
      <c r="L4435" s="68"/>
      <c r="M4435" s="68"/>
      <c r="N4435" s="68"/>
      <c r="O4435" s="68"/>
      <c r="P4435" s="32"/>
      <c r="Q4435" s="33"/>
      <c r="R4435" s="68"/>
      <c r="S4435" s="31"/>
      <c r="T4435" s="31"/>
      <c r="U4435" s="31"/>
      <c r="V4435" s="30"/>
      <c r="W4435" s="30"/>
    </row>
    <row r="4436" spans="1:23" hidden="1" x14ac:dyDescent="0.35">
      <c r="A4436" t="str">
        <f t="shared" si="69"/>
        <v/>
      </c>
      <c r="B4436" s="28"/>
      <c r="C4436" s="25"/>
      <c r="D4436" s="25"/>
      <c r="E4436" s="25"/>
      <c r="F4436" s="26"/>
      <c r="G4436" s="67"/>
      <c r="H4436" s="26"/>
      <c r="I4436" s="26"/>
      <c r="J4436" s="67"/>
      <c r="K4436" s="67"/>
      <c r="L4436" s="67"/>
      <c r="M4436" s="67"/>
      <c r="N4436" s="67"/>
      <c r="O4436" s="67"/>
      <c r="P4436" s="26"/>
      <c r="Q4436" s="27"/>
      <c r="R4436" s="67"/>
      <c r="S4436" s="25"/>
      <c r="T4436" s="25"/>
      <c r="U4436" s="25"/>
      <c r="V4436" s="24"/>
      <c r="W4436" s="24"/>
    </row>
    <row r="4437" spans="1:23" hidden="1" x14ac:dyDescent="0.35">
      <c r="A4437" t="str">
        <f t="shared" si="69"/>
        <v/>
      </c>
      <c r="B4437" s="34"/>
      <c r="C4437" s="31"/>
      <c r="D4437" s="31"/>
      <c r="E4437" s="31"/>
      <c r="F4437" s="32"/>
      <c r="G4437" s="68"/>
      <c r="H4437" s="32"/>
      <c r="I4437" s="32"/>
      <c r="J4437" s="68"/>
      <c r="K4437" s="68"/>
      <c r="L4437" s="68"/>
      <c r="M4437" s="68"/>
      <c r="N4437" s="68"/>
      <c r="O4437" s="68"/>
      <c r="P4437" s="32"/>
      <c r="Q4437" s="33"/>
      <c r="R4437" s="68"/>
      <c r="S4437" s="31"/>
      <c r="T4437" s="31"/>
      <c r="U4437" s="31"/>
      <c r="V4437" s="30"/>
      <c r="W4437" s="30"/>
    </row>
    <row r="4438" spans="1:23" hidden="1" x14ac:dyDescent="0.35">
      <c r="A4438" t="str">
        <f t="shared" si="69"/>
        <v/>
      </c>
      <c r="B4438" s="34"/>
      <c r="C4438" s="31"/>
      <c r="D4438" s="31"/>
      <c r="E4438" s="31"/>
      <c r="F4438" s="32"/>
      <c r="G4438" s="68"/>
      <c r="H4438" s="32"/>
      <c r="I4438" s="32"/>
      <c r="J4438" s="68"/>
      <c r="K4438" s="68"/>
      <c r="L4438" s="68"/>
      <c r="M4438" s="68"/>
      <c r="N4438" s="68"/>
      <c r="O4438" s="68"/>
      <c r="P4438" s="32"/>
      <c r="Q4438" s="33"/>
      <c r="R4438" s="68"/>
      <c r="S4438" s="31"/>
      <c r="T4438" s="31"/>
      <c r="U4438" s="31"/>
      <c r="V4438" s="30"/>
      <c r="W4438" s="30"/>
    </row>
    <row r="4439" spans="1:23" hidden="1" x14ac:dyDescent="0.35">
      <c r="A4439" t="str">
        <f t="shared" si="69"/>
        <v/>
      </c>
      <c r="B4439" s="28"/>
      <c r="C4439" s="25"/>
      <c r="D4439" s="25"/>
      <c r="E4439" s="25"/>
      <c r="F4439" s="26"/>
      <c r="G4439" s="67"/>
      <c r="H4439" s="26"/>
      <c r="I4439" s="26"/>
      <c r="J4439" s="67"/>
      <c r="K4439" s="67"/>
      <c r="L4439" s="67"/>
      <c r="M4439" s="67"/>
      <c r="N4439" s="67"/>
      <c r="O4439" s="67"/>
      <c r="P4439" s="26"/>
      <c r="Q4439" s="27"/>
      <c r="R4439" s="67"/>
      <c r="S4439" s="25"/>
      <c r="T4439" s="25"/>
      <c r="U4439" s="25"/>
      <c r="V4439" s="24"/>
      <c r="W4439" s="24"/>
    </row>
    <row r="4440" spans="1:23" hidden="1" x14ac:dyDescent="0.35">
      <c r="A4440" t="str">
        <f t="shared" si="69"/>
        <v/>
      </c>
      <c r="B4440" s="34"/>
      <c r="C4440" s="31"/>
      <c r="D4440" s="31"/>
      <c r="E4440" s="31"/>
      <c r="F4440" s="32"/>
      <c r="G4440" s="68"/>
      <c r="H4440" s="32"/>
      <c r="I4440" s="32"/>
      <c r="J4440" s="68"/>
      <c r="K4440" s="68"/>
      <c r="L4440" s="68"/>
      <c r="M4440" s="68"/>
      <c r="N4440" s="68"/>
      <c r="O4440" s="68"/>
      <c r="P4440" s="32"/>
      <c r="Q4440" s="33"/>
      <c r="R4440" s="68"/>
      <c r="S4440" s="31"/>
      <c r="T4440" s="31"/>
      <c r="U4440" s="31"/>
      <c r="V4440" s="30"/>
      <c r="W4440" s="30"/>
    </row>
    <row r="4441" spans="1:23" hidden="1" x14ac:dyDescent="0.35">
      <c r="A4441" t="str">
        <f t="shared" si="69"/>
        <v/>
      </c>
      <c r="B4441" s="34"/>
      <c r="C4441" s="31"/>
      <c r="D4441" s="31"/>
      <c r="E4441" s="31"/>
      <c r="F4441" s="32"/>
      <c r="G4441" s="68"/>
      <c r="H4441" s="32"/>
      <c r="I4441" s="32"/>
      <c r="J4441" s="68"/>
      <c r="K4441" s="68"/>
      <c r="L4441" s="68"/>
      <c r="M4441" s="68"/>
      <c r="N4441" s="68"/>
      <c r="O4441" s="68"/>
      <c r="P4441" s="32"/>
      <c r="Q4441" s="33"/>
      <c r="R4441" s="68"/>
      <c r="S4441" s="31"/>
      <c r="T4441" s="31"/>
      <c r="U4441" s="31"/>
      <c r="V4441" s="30"/>
      <c r="W4441" s="30"/>
    </row>
    <row r="4442" spans="1:23" hidden="1" x14ac:dyDescent="0.35">
      <c r="A4442" t="str">
        <f t="shared" si="69"/>
        <v/>
      </c>
      <c r="B4442" s="28"/>
      <c r="C4442" s="25"/>
      <c r="D4442" s="25"/>
      <c r="E4442" s="25"/>
      <c r="F4442" s="26"/>
      <c r="G4442" s="67"/>
      <c r="H4442" s="26"/>
      <c r="I4442" s="26"/>
      <c r="J4442" s="67"/>
      <c r="K4442" s="67"/>
      <c r="L4442" s="67"/>
      <c r="M4442" s="67"/>
      <c r="N4442" s="67"/>
      <c r="O4442" s="67"/>
      <c r="P4442" s="26"/>
      <c r="Q4442" s="27"/>
      <c r="R4442" s="67"/>
      <c r="S4442" s="25"/>
      <c r="T4442" s="25"/>
      <c r="U4442" s="25"/>
      <c r="V4442" s="24"/>
      <c r="W4442" s="24"/>
    </row>
    <row r="4443" spans="1:23" hidden="1" x14ac:dyDescent="0.35">
      <c r="A4443" t="str">
        <f t="shared" si="69"/>
        <v/>
      </c>
      <c r="B4443" s="28"/>
      <c r="C4443" s="25"/>
      <c r="D4443" s="25"/>
      <c r="E4443" s="25"/>
      <c r="F4443" s="26"/>
      <c r="G4443" s="67"/>
      <c r="H4443" s="26"/>
      <c r="I4443" s="26"/>
      <c r="J4443" s="67"/>
      <c r="K4443" s="67"/>
      <c r="L4443" s="67"/>
      <c r="M4443" s="67"/>
      <c r="N4443" s="67"/>
      <c r="O4443" s="67"/>
      <c r="P4443" s="26"/>
      <c r="Q4443" s="27"/>
      <c r="R4443" s="67"/>
      <c r="S4443" s="25"/>
      <c r="T4443" s="25"/>
      <c r="U4443" s="25"/>
      <c r="V4443" s="24"/>
      <c r="W4443" s="24"/>
    </row>
    <row r="4444" spans="1:23" hidden="1" x14ac:dyDescent="0.35">
      <c r="A4444" t="str">
        <f t="shared" si="69"/>
        <v/>
      </c>
      <c r="B4444" s="28"/>
      <c r="C4444" s="25"/>
      <c r="D4444" s="25"/>
      <c r="E4444" s="25"/>
      <c r="F4444" s="26"/>
      <c r="G4444" s="67"/>
      <c r="H4444" s="26"/>
      <c r="I4444" s="26"/>
      <c r="J4444" s="67"/>
      <c r="K4444" s="67"/>
      <c r="L4444" s="67"/>
      <c r="M4444" s="67"/>
      <c r="N4444" s="67"/>
      <c r="O4444" s="67"/>
      <c r="P4444" s="26"/>
      <c r="Q4444" s="27"/>
      <c r="R4444" s="67"/>
      <c r="S4444" s="25"/>
      <c r="T4444" s="25"/>
      <c r="U4444" s="25"/>
      <c r="V4444" s="24"/>
      <c r="W4444" s="24"/>
    </row>
    <row r="4445" spans="1:23" hidden="1" x14ac:dyDescent="0.35">
      <c r="A4445" t="str">
        <f t="shared" si="69"/>
        <v/>
      </c>
      <c r="B4445" s="28"/>
      <c r="C4445" s="25"/>
      <c r="D4445" s="25"/>
      <c r="E4445" s="25"/>
      <c r="F4445" s="26"/>
      <c r="G4445" s="67"/>
      <c r="H4445" s="26"/>
      <c r="I4445" s="26"/>
      <c r="J4445" s="67"/>
      <c r="K4445" s="67"/>
      <c r="L4445" s="67"/>
      <c r="M4445" s="67"/>
      <c r="N4445" s="67"/>
      <c r="O4445" s="67"/>
      <c r="P4445" s="26"/>
      <c r="Q4445" s="27"/>
      <c r="R4445" s="67"/>
      <c r="S4445" s="25"/>
      <c r="T4445" s="25"/>
      <c r="U4445" s="25"/>
      <c r="V4445" s="24"/>
      <c r="W4445" s="24"/>
    </row>
    <row r="4446" spans="1:23" hidden="1" x14ac:dyDescent="0.35">
      <c r="A4446" t="str">
        <f t="shared" si="69"/>
        <v/>
      </c>
      <c r="B4446" s="34"/>
      <c r="C4446" s="31"/>
      <c r="D4446" s="31"/>
      <c r="E4446" s="31"/>
      <c r="F4446" s="32"/>
      <c r="G4446" s="68"/>
      <c r="H4446" s="32"/>
      <c r="I4446" s="32"/>
      <c r="J4446" s="68"/>
      <c r="K4446" s="68"/>
      <c r="L4446" s="68"/>
      <c r="M4446" s="68"/>
      <c r="N4446" s="68"/>
      <c r="O4446" s="68"/>
      <c r="P4446" s="32"/>
      <c r="Q4446" s="33"/>
      <c r="R4446" s="68"/>
      <c r="S4446" s="31"/>
      <c r="T4446" s="31"/>
      <c r="U4446" s="31"/>
      <c r="V4446" s="30"/>
      <c r="W4446" s="30"/>
    </row>
    <row r="4447" spans="1:23" hidden="1" x14ac:dyDescent="0.35">
      <c r="A4447" t="str">
        <f t="shared" si="69"/>
        <v/>
      </c>
      <c r="B4447" s="28"/>
      <c r="C4447" s="25"/>
      <c r="D4447" s="25"/>
      <c r="E4447" s="25"/>
      <c r="F4447" s="26"/>
      <c r="G4447" s="67"/>
      <c r="H4447" s="26"/>
      <c r="I4447" s="26"/>
      <c r="J4447" s="67"/>
      <c r="K4447" s="67"/>
      <c r="L4447" s="67"/>
      <c r="M4447" s="67"/>
      <c r="N4447" s="67"/>
      <c r="O4447" s="67"/>
      <c r="P4447" s="26"/>
      <c r="Q4447" s="27"/>
      <c r="R4447" s="67"/>
      <c r="S4447" s="25"/>
      <c r="T4447" s="25"/>
      <c r="U4447" s="25"/>
      <c r="V4447" s="24"/>
      <c r="W4447" s="24"/>
    </row>
    <row r="4448" spans="1:23" hidden="1" x14ac:dyDescent="0.35">
      <c r="A4448" t="str">
        <f t="shared" si="69"/>
        <v/>
      </c>
      <c r="B4448" s="28"/>
      <c r="C4448" s="25"/>
      <c r="D4448" s="25"/>
      <c r="E4448" s="25"/>
      <c r="F4448" s="26"/>
      <c r="G4448" s="67"/>
      <c r="H4448" s="26"/>
      <c r="I4448" s="26"/>
      <c r="J4448" s="67"/>
      <c r="K4448" s="67"/>
      <c r="L4448" s="67"/>
      <c r="M4448" s="67"/>
      <c r="N4448" s="67"/>
      <c r="O4448" s="67"/>
      <c r="P4448" s="26"/>
      <c r="Q4448" s="27"/>
      <c r="R4448" s="67"/>
      <c r="S4448" s="25"/>
      <c r="T4448" s="25"/>
      <c r="U4448" s="25"/>
      <c r="V4448" s="24"/>
      <c r="W4448" s="24"/>
    </row>
    <row r="4449" spans="1:23" hidden="1" x14ac:dyDescent="0.35">
      <c r="A4449" t="str">
        <f t="shared" si="69"/>
        <v/>
      </c>
      <c r="B4449" s="34"/>
      <c r="C4449" s="31"/>
      <c r="D4449" s="31"/>
      <c r="E4449" s="31"/>
      <c r="F4449" s="32"/>
      <c r="G4449" s="68"/>
      <c r="H4449" s="32"/>
      <c r="I4449" s="32"/>
      <c r="J4449" s="68"/>
      <c r="K4449" s="68"/>
      <c r="L4449" s="68"/>
      <c r="M4449" s="68"/>
      <c r="N4449" s="68"/>
      <c r="O4449" s="68"/>
      <c r="P4449" s="32"/>
      <c r="Q4449" s="33"/>
      <c r="R4449" s="68"/>
      <c r="S4449" s="31"/>
      <c r="T4449" s="31"/>
      <c r="U4449" s="31"/>
      <c r="V4449" s="30"/>
      <c r="W4449" s="30"/>
    </row>
    <row r="4450" spans="1:23" hidden="1" x14ac:dyDescent="0.35">
      <c r="A4450" t="str">
        <f t="shared" si="69"/>
        <v/>
      </c>
      <c r="B4450" s="28"/>
      <c r="C4450" s="25"/>
      <c r="D4450" s="25"/>
      <c r="E4450" s="25"/>
      <c r="F4450" s="26"/>
      <c r="G4450" s="67"/>
      <c r="H4450" s="26"/>
      <c r="I4450" s="26"/>
      <c r="J4450" s="67"/>
      <c r="K4450" s="67"/>
      <c r="L4450" s="67"/>
      <c r="M4450" s="67"/>
      <c r="N4450" s="67"/>
      <c r="O4450" s="67"/>
      <c r="P4450" s="26"/>
      <c r="Q4450" s="27"/>
      <c r="R4450" s="67"/>
      <c r="S4450" s="25"/>
      <c r="T4450" s="25"/>
      <c r="U4450" s="25"/>
      <c r="V4450" s="24"/>
      <c r="W4450" s="24"/>
    </row>
    <row r="4451" spans="1:23" hidden="1" x14ac:dyDescent="0.35">
      <c r="A4451" t="str">
        <f t="shared" si="69"/>
        <v/>
      </c>
      <c r="B4451" s="28"/>
      <c r="C4451" s="25"/>
      <c r="D4451" s="25"/>
      <c r="E4451" s="25"/>
      <c r="F4451" s="26"/>
      <c r="G4451" s="67"/>
      <c r="H4451" s="26"/>
      <c r="I4451" s="26"/>
      <c r="J4451" s="67"/>
      <c r="K4451" s="67"/>
      <c r="L4451" s="67"/>
      <c r="M4451" s="67"/>
      <c r="N4451" s="67"/>
      <c r="O4451" s="67"/>
      <c r="P4451" s="26"/>
      <c r="Q4451" s="27"/>
      <c r="R4451" s="67"/>
      <c r="S4451" s="25"/>
      <c r="T4451" s="25"/>
      <c r="U4451" s="25"/>
      <c r="V4451" s="24"/>
      <c r="W4451" s="24"/>
    </row>
    <row r="4452" spans="1:23" hidden="1" x14ac:dyDescent="0.35">
      <c r="A4452" t="str">
        <f t="shared" si="69"/>
        <v/>
      </c>
      <c r="B4452" s="28"/>
      <c r="C4452" s="25"/>
      <c r="D4452" s="25"/>
      <c r="E4452" s="25"/>
      <c r="F4452" s="26"/>
      <c r="G4452" s="67"/>
      <c r="H4452" s="26"/>
      <c r="I4452" s="26"/>
      <c r="J4452" s="67"/>
      <c r="K4452" s="67"/>
      <c r="L4452" s="67"/>
      <c r="M4452" s="67"/>
      <c r="N4452" s="67"/>
      <c r="O4452" s="67"/>
      <c r="P4452" s="26"/>
      <c r="Q4452" s="27"/>
      <c r="R4452" s="67"/>
      <c r="S4452" s="25"/>
      <c r="T4452" s="25"/>
      <c r="U4452" s="25"/>
      <c r="V4452" s="24"/>
      <c r="W4452" s="24"/>
    </row>
    <row r="4453" spans="1:23" hidden="1" x14ac:dyDescent="0.35">
      <c r="A4453" t="str">
        <f t="shared" si="69"/>
        <v/>
      </c>
      <c r="B4453" s="28"/>
      <c r="C4453" s="25"/>
      <c r="D4453" s="25"/>
      <c r="E4453" s="25"/>
      <c r="F4453" s="26"/>
      <c r="G4453" s="67"/>
      <c r="H4453" s="26"/>
      <c r="I4453" s="26"/>
      <c r="J4453" s="67"/>
      <c r="K4453" s="67"/>
      <c r="L4453" s="67"/>
      <c r="M4453" s="67"/>
      <c r="N4453" s="67"/>
      <c r="O4453" s="67"/>
      <c r="P4453" s="26"/>
      <c r="Q4453" s="27"/>
      <c r="R4453" s="67"/>
      <c r="S4453" s="25"/>
      <c r="T4453" s="25"/>
      <c r="U4453" s="25"/>
      <c r="V4453" s="24"/>
      <c r="W4453" s="24"/>
    </row>
    <row r="4454" spans="1:23" hidden="1" x14ac:dyDescent="0.35">
      <c r="A4454" t="str">
        <f t="shared" si="69"/>
        <v/>
      </c>
      <c r="B4454" s="28"/>
      <c r="C4454" s="25"/>
      <c r="D4454" s="25"/>
      <c r="E4454" s="25"/>
      <c r="F4454" s="26"/>
      <c r="G4454" s="67"/>
      <c r="H4454" s="26"/>
      <c r="I4454" s="26"/>
      <c r="J4454" s="67"/>
      <c r="K4454" s="67"/>
      <c r="L4454" s="67"/>
      <c r="M4454" s="67"/>
      <c r="N4454" s="67"/>
      <c r="O4454" s="67"/>
      <c r="P4454" s="26"/>
      <c r="Q4454" s="27"/>
      <c r="R4454" s="67"/>
      <c r="S4454" s="25"/>
      <c r="T4454" s="25"/>
      <c r="U4454" s="25"/>
      <c r="V4454" s="24"/>
      <c r="W4454" s="24"/>
    </row>
    <row r="4455" spans="1:23" hidden="1" x14ac:dyDescent="0.35">
      <c r="A4455" t="str">
        <f t="shared" si="69"/>
        <v/>
      </c>
      <c r="B4455" s="34"/>
      <c r="C4455" s="31"/>
      <c r="D4455" s="31"/>
      <c r="E4455" s="31"/>
      <c r="F4455" s="32"/>
      <c r="G4455" s="68"/>
      <c r="H4455" s="32"/>
      <c r="I4455" s="32"/>
      <c r="J4455" s="68"/>
      <c r="K4455" s="68"/>
      <c r="L4455" s="68"/>
      <c r="M4455" s="68"/>
      <c r="N4455" s="68"/>
      <c r="O4455" s="68"/>
      <c r="P4455" s="32"/>
      <c r="Q4455" s="33"/>
      <c r="R4455" s="68"/>
      <c r="S4455" s="31"/>
      <c r="T4455" s="31"/>
      <c r="U4455" s="31"/>
      <c r="V4455" s="30"/>
      <c r="W4455" s="30"/>
    </row>
    <row r="4456" spans="1:23" hidden="1" x14ac:dyDescent="0.35">
      <c r="A4456" t="str">
        <f t="shared" si="69"/>
        <v/>
      </c>
      <c r="B4456" s="28"/>
      <c r="C4456" s="25"/>
      <c r="D4456" s="25"/>
      <c r="E4456" s="25"/>
      <c r="F4456" s="26"/>
      <c r="G4456" s="67"/>
      <c r="H4456" s="26"/>
      <c r="I4456" s="26"/>
      <c r="J4456" s="67"/>
      <c r="K4456" s="67"/>
      <c r="L4456" s="67"/>
      <c r="M4456" s="67"/>
      <c r="N4456" s="67"/>
      <c r="O4456" s="67"/>
      <c r="P4456" s="26"/>
      <c r="Q4456" s="27"/>
      <c r="R4456" s="67"/>
      <c r="S4456" s="25"/>
      <c r="T4456" s="25"/>
      <c r="U4456" s="25"/>
      <c r="V4456" s="24"/>
      <c r="W4456" s="24"/>
    </row>
    <row r="4457" spans="1:23" hidden="1" x14ac:dyDescent="0.35">
      <c r="A4457" t="str">
        <f t="shared" si="69"/>
        <v/>
      </c>
      <c r="B4457" s="28"/>
      <c r="C4457" s="25"/>
      <c r="D4457" s="25"/>
      <c r="E4457" s="25"/>
      <c r="F4457" s="26"/>
      <c r="G4457" s="67"/>
      <c r="H4457" s="26"/>
      <c r="I4457" s="26"/>
      <c r="J4457" s="67"/>
      <c r="K4457" s="67"/>
      <c r="L4457" s="67"/>
      <c r="M4457" s="67"/>
      <c r="N4457" s="67"/>
      <c r="O4457" s="67"/>
      <c r="P4457" s="26"/>
      <c r="Q4457" s="27"/>
      <c r="R4457" s="67"/>
      <c r="S4457" s="25"/>
      <c r="T4457" s="25"/>
      <c r="U4457" s="25"/>
      <c r="V4457" s="24"/>
      <c r="W4457" s="24"/>
    </row>
    <row r="4458" spans="1:23" hidden="1" x14ac:dyDescent="0.35">
      <c r="A4458" t="str">
        <f t="shared" si="69"/>
        <v/>
      </c>
      <c r="B4458" s="28"/>
      <c r="C4458" s="25"/>
      <c r="D4458" s="25"/>
      <c r="E4458" s="25"/>
      <c r="F4458" s="26"/>
      <c r="G4458" s="67"/>
      <c r="H4458" s="26"/>
      <c r="I4458" s="26"/>
      <c r="J4458" s="67"/>
      <c r="K4458" s="67"/>
      <c r="L4458" s="67"/>
      <c r="M4458" s="67"/>
      <c r="N4458" s="67"/>
      <c r="O4458" s="67"/>
      <c r="P4458" s="26"/>
      <c r="Q4458" s="27"/>
      <c r="R4458" s="67"/>
      <c r="S4458" s="25"/>
      <c r="T4458" s="25"/>
      <c r="U4458" s="25"/>
      <c r="V4458" s="24"/>
      <c r="W4458" s="24"/>
    </row>
    <row r="4459" spans="1:23" hidden="1" x14ac:dyDescent="0.35">
      <c r="A4459" t="str">
        <f t="shared" si="69"/>
        <v/>
      </c>
      <c r="B4459" s="34"/>
      <c r="C4459" s="31"/>
      <c r="D4459" s="31"/>
      <c r="E4459" s="31"/>
      <c r="F4459" s="32"/>
      <c r="G4459" s="68"/>
      <c r="H4459" s="32"/>
      <c r="I4459" s="32"/>
      <c r="J4459" s="68"/>
      <c r="K4459" s="68"/>
      <c r="L4459" s="68"/>
      <c r="M4459" s="68"/>
      <c r="N4459" s="68"/>
      <c r="O4459" s="68"/>
      <c r="P4459" s="32"/>
      <c r="Q4459" s="33"/>
      <c r="R4459" s="68"/>
      <c r="S4459" s="31"/>
      <c r="T4459" s="31"/>
      <c r="U4459" s="31"/>
      <c r="V4459" s="30"/>
      <c r="W4459" s="30"/>
    </row>
    <row r="4460" spans="1:23" hidden="1" x14ac:dyDescent="0.35">
      <c r="A4460" t="str">
        <f t="shared" si="69"/>
        <v/>
      </c>
      <c r="B4460" s="28"/>
      <c r="C4460" s="25"/>
      <c r="D4460" s="25"/>
      <c r="E4460" s="25"/>
      <c r="F4460" s="26"/>
      <c r="G4460" s="67"/>
      <c r="H4460" s="26"/>
      <c r="I4460" s="26"/>
      <c r="J4460" s="67"/>
      <c r="K4460" s="67"/>
      <c r="L4460" s="67"/>
      <c r="M4460" s="67"/>
      <c r="N4460" s="67"/>
      <c r="O4460" s="67"/>
      <c r="P4460" s="26"/>
      <c r="Q4460" s="27"/>
      <c r="R4460" s="67"/>
      <c r="S4460" s="25"/>
      <c r="T4460" s="25"/>
      <c r="U4460" s="25"/>
      <c r="V4460" s="24"/>
      <c r="W4460" s="24"/>
    </row>
    <row r="4461" spans="1:23" hidden="1" x14ac:dyDescent="0.35">
      <c r="A4461" t="str">
        <f t="shared" si="69"/>
        <v/>
      </c>
      <c r="B4461" s="28"/>
      <c r="C4461" s="25"/>
      <c r="D4461" s="25"/>
      <c r="E4461" s="25"/>
      <c r="F4461" s="26"/>
      <c r="G4461" s="67"/>
      <c r="H4461" s="26"/>
      <c r="I4461" s="26"/>
      <c r="J4461" s="67"/>
      <c r="K4461" s="67"/>
      <c r="L4461" s="67"/>
      <c r="M4461" s="67"/>
      <c r="N4461" s="67"/>
      <c r="O4461" s="67"/>
      <c r="P4461" s="26"/>
      <c r="Q4461" s="27"/>
      <c r="R4461" s="67"/>
      <c r="S4461" s="25"/>
      <c r="T4461" s="25"/>
      <c r="U4461" s="25"/>
      <c r="V4461" s="24"/>
      <c r="W4461" s="24"/>
    </row>
    <row r="4462" spans="1:23" hidden="1" x14ac:dyDescent="0.35">
      <c r="A4462" t="str">
        <f t="shared" si="69"/>
        <v/>
      </c>
      <c r="B4462" s="28"/>
      <c r="C4462" s="25"/>
      <c r="D4462" s="25"/>
      <c r="E4462" s="25"/>
      <c r="F4462" s="26"/>
      <c r="G4462" s="67"/>
      <c r="H4462" s="26"/>
      <c r="I4462" s="26"/>
      <c r="J4462" s="67"/>
      <c r="K4462" s="67"/>
      <c r="L4462" s="67"/>
      <c r="M4462" s="67"/>
      <c r="N4462" s="67"/>
      <c r="O4462" s="67"/>
      <c r="P4462" s="26"/>
      <c r="Q4462" s="27"/>
      <c r="R4462" s="67"/>
      <c r="S4462" s="25"/>
      <c r="T4462" s="25"/>
      <c r="U4462" s="25"/>
      <c r="V4462" s="24"/>
      <c r="W4462" s="24"/>
    </row>
    <row r="4463" spans="1:23" hidden="1" x14ac:dyDescent="0.35">
      <c r="A4463" t="str">
        <f t="shared" si="69"/>
        <v/>
      </c>
      <c r="B4463" s="34"/>
      <c r="C4463" s="31"/>
      <c r="D4463" s="31"/>
      <c r="E4463" s="31"/>
      <c r="F4463" s="32"/>
      <c r="G4463" s="68"/>
      <c r="H4463" s="32"/>
      <c r="I4463" s="32"/>
      <c r="J4463" s="68"/>
      <c r="K4463" s="68"/>
      <c r="L4463" s="68"/>
      <c r="M4463" s="68"/>
      <c r="N4463" s="68"/>
      <c r="O4463" s="68"/>
      <c r="P4463" s="32"/>
      <c r="Q4463" s="33"/>
      <c r="R4463" s="68"/>
      <c r="S4463" s="31"/>
      <c r="T4463" s="31"/>
      <c r="U4463" s="31"/>
      <c r="V4463" s="30"/>
      <c r="W4463" s="30"/>
    </row>
    <row r="4464" spans="1:23" hidden="1" x14ac:dyDescent="0.35">
      <c r="A4464" t="str">
        <f t="shared" si="69"/>
        <v/>
      </c>
      <c r="B4464" s="28"/>
      <c r="C4464" s="25"/>
      <c r="D4464" s="25"/>
      <c r="E4464" s="25"/>
      <c r="F4464" s="26"/>
      <c r="G4464" s="67"/>
      <c r="H4464" s="26"/>
      <c r="I4464" s="26"/>
      <c r="J4464" s="67"/>
      <c r="K4464" s="67"/>
      <c r="L4464" s="67"/>
      <c r="M4464" s="67"/>
      <c r="N4464" s="67"/>
      <c r="O4464" s="67"/>
      <c r="P4464" s="26"/>
      <c r="Q4464" s="27"/>
      <c r="R4464" s="67"/>
      <c r="S4464" s="25"/>
      <c r="T4464" s="25"/>
      <c r="U4464" s="25"/>
      <c r="V4464" s="24"/>
      <c r="W4464" s="24"/>
    </row>
    <row r="4465" spans="1:23" hidden="1" x14ac:dyDescent="0.35">
      <c r="A4465" t="str">
        <f t="shared" si="69"/>
        <v/>
      </c>
      <c r="B4465" s="34"/>
      <c r="C4465" s="31"/>
      <c r="D4465" s="31"/>
      <c r="E4465" s="31"/>
      <c r="F4465" s="32"/>
      <c r="G4465" s="68"/>
      <c r="H4465" s="32"/>
      <c r="I4465" s="32"/>
      <c r="J4465" s="68"/>
      <c r="K4465" s="68"/>
      <c r="L4465" s="68"/>
      <c r="M4465" s="68"/>
      <c r="N4465" s="68"/>
      <c r="O4465" s="68"/>
      <c r="P4465" s="32"/>
      <c r="Q4465" s="33"/>
      <c r="R4465" s="68"/>
      <c r="S4465" s="31"/>
      <c r="T4465" s="31"/>
      <c r="U4465" s="31"/>
      <c r="V4465" s="30"/>
      <c r="W4465" s="30"/>
    </row>
    <row r="4466" spans="1:23" hidden="1" x14ac:dyDescent="0.35">
      <c r="A4466" t="str">
        <f t="shared" si="69"/>
        <v/>
      </c>
      <c r="B4466" s="34"/>
      <c r="C4466" s="31"/>
      <c r="D4466" s="31"/>
      <c r="E4466" s="31"/>
      <c r="F4466" s="32"/>
      <c r="G4466" s="68"/>
      <c r="H4466" s="32"/>
      <c r="I4466" s="32"/>
      <c r="J4466" s="68"/>
      <c r="K4466" s="68"/>
      <c r="L4466" s="68"/>
      <c r="M4466" s="68"/>
      <c r="N4466" s="68"/>
      <c r="O4466" s="68"/>
      <c r="P4466" s="32"/>
      <c r="Q4466" s="33"/>
      <c r="R4466" s="68"/>
      <c r="S4466" s="31"/>
      <c r="T4466" s="31"/>
      <c r="U4466" s="31"/>
      <c r="V4466" s="30"/>
      <c r="W4466" s="30"/>
    </row>
    <row r="4467" spans="1:23" hidden="1" x14ac:dyDescent="0.35">
      <c r="A4467" t="str">
        <f t="shared" si="69"/>
        <v/>
      </c>
      <c r="B4467" s="34"/>
      <c r="C4467" s="31"/>
      <c r="D4467" s="31"/>
      <c r="E4467" s="31"/>
      <c r="F4467" s="32"/>
      <c r="G4467" s="68"/>
      <c r="H4467" s="32"/>
      <c r="I4467" s="32"/>
      <c r="J4467" s="68"/>
      <c r="K4467" s="68"/>
      <c r="L4467" s="68"/>
      <c r="M4467" s="68"/>
      <c r="N4467" s="68"/>
      <c r="O4467" s="68"/>
      <c r="P4467" s="32"/>
      <c r="Q4467" s="33"/>
      <c r="R4467" s="68"/>
      <c r="S4467" s="31"/>
      <c r="T4467" s="31"/>
      <c r="U4467" s="31"/>
      <c r="V4467" s="30"/>
      <c r="W4467" s="30"/>
    </row>
    <row r="4468" spans="1:23" hidden="1" x14ac:dyDescent="0.35">
      <c r="A4468" t="str">
        <f t="shared" si="69"/>
        <v/>
      </c>
      <c r="B4468" s="34"/>
      <c r="C4468" s="31"/>
      <c r="D4468" s="31"/>
      <c r="E4468" s="31"/>
      <c r="F4468" s="32"/>
      <c r="G4468" s="68"/>
      <c r="H4468" s="32"/>
      <c r="I4468" s="32"/>
      <c r="J4468" s="68"/>
      <c r="K4468" s="68"/>
      <c r="L4468" s="68"/>
      <c r="M4468" s="68"/>
      <c r="N4468" s="68"/>
      <c r="O4468" s="68"/>
      <c r="P4468" s="32"/>
      <c r="Q4468" s="33"/>
      <c r="R4468" s="68"/>
      <c r="S4468" s="31"/>
      <c r="T4468" s="31"/>
      <c r="U4468" s="31"/>
      <c r="V4468" s="30"/>
      <c r="W4468" s="30"/>
    </row>
    <row r="4469" spans="1:23" hidden="1" x14ac:dyDescent="0.35">
      <c r="A4469" t="str">
        <f t="shared" si="69"/>
        <v/>
      </c>
      <c r="B4469" s="34"/>
      <c r="C4469" s="31"/>
      <c r="D4469" s="31"/>
      <c r="E4469" s="31"/>
      <c r="F4469" s="32"/>
      <c r="G4469" s="68"/>
      <c r="H4469" s="32"/>
      <c r="I4469" s="32"/>
      <c r="J4469" s="68"/>
      <c r="K4469" s="68"/>
      <c r="L4469" s="68"/>
      <c r="M4469" s="68"/>
      <c r="N4469" s="68"/>
      <c r="O4469" s="68"/>
      <c r="P4469" s="32"/>
      <c r="Q4469" s="33"/>
      <c r="R4469" s="68"/>
      <c r="S4469" s="31"/>
      <c r="T4469" s="31"/>
      <c r="U4469" s="31"/>
      <c r="V4469" s="30"/>
      <c r="W4469" s="30"/>
    </row>
    <row r="4470" spans="1:23" hidden="1" x14ac:dyDescent="0.35">
      <c r="A4470" t="str">
        <f t="shared" si="69"/>
        <v/>
      </c>
      <c r="B4470" s="34"/>
      <c r="C4470" s="31"/>
      <c r="D4470" s="31"/>
      <c r="E4470" s="31"/>
      <c r="F4470" s="32"/>
      <c r="G4470" s="68"/>
      <c r="H4470" s="32"/>
      <c r="I4470" s="32"/>
      <c r="J4470" s="68"/>
      <c r="K4470" s="68"/>
      <c r="L4470" s="68"/>
      <c r="M4470" s="68"/>
      <c r="N4470" s="68"/>
      <c r="O4470" s="68"/>
      <c r="P4470" s="32"/>
      <c r="Q4470" s="33"/>
      <c r="R4470" s="68"/>
      <c r="S4470" s="31"/>
      <c r="T4470" s="31"/>
      <c r="U4470" s="31"/>
      <c r="V4470" s="30"/>
      <c r="W4470" s="30"/>
    </row>
    <row r="4471" spans="1:23" hidden="1" x14ac:dyDescent="0.35">
      <c r="A4471" t="str">
        <f t="shared" si="69"/>
        <v/>
      </c>
      <c r="B4471" s="34"/>
      <c r="C4471" s="31"/>
      <c r="D4471" s="31"/>
      <c r="E4471" s="31"/>
      <c r="F4471" s="32"/>
      <c r="G4471" s="68"/>
      <c r="H4471" s="32"/>
      <c r="I4471" s="32"/>
      <c r="J4471" s="68"/>
      <c r="K4471" s="68"/>
      <c r="L4471" s="68"/>
      <c r="M4471" s="68"/>
      <c r="N4471" s="68"/>
      <c r="O4471" s="68"/>
      <c r="P4471" s="32"/>
      <c r="Q4471" s="33"/>
      <c r="R4471" s="68"/>
      <c r="S4471" s="31"/>
      <c r="T4471" s="31"/>
      <c r="U4471" s="31"/>
      <c r="V4471" s="30"/>
      <c r="W4471" s="30"/>
    </row>
    <row r="4472" spans="1:23" hidden="1" x14ac:dyDescent="0.35">
      <c r="A4472" t="str">
        <f t="shared" si="69"/>
        <v/>
      </c>
      <c r="B4472" s="28"/>
      <c r="C4472" s="25"/>
      <c r="D4472" s="25"/>
      <c r="E4472" s="25"/>
      <c r="F4472" s="26"/>
      <c r="G4472" s="67"/>
      <c r="H4472" s="26"/>
      <c r="I4472" s="26"/>
      <c r="J4472" s="67"/>
      <c r="K4472" s="67"/>
      <c r="L4472" s="67"/>
      <c r="M4472" s="67"/>
      <c r="N4472" s="67"/>
      <c r="O4472" s="67"/>
      <c r="P4472" s="26"/>
      <c r="Q4472" s="27"/>
      <c r="R4472" s="67"/>
      <c r="S4472" s="25"/>
      <c r="T4472" s="25"/>
      <c r="U4472" s="25"/>
      <c r="V4472" s="24"/>
      <c r="W4472" s="24"/>
    </row>
    <row r="4473" spans="1:23" hidden="1" x14ac:dyDescent="0.35">
      <c r="A4473" t="str">
        <f t="shared" si="69"/>
        <v/>
      </c>
      <c r="B4473" s="28"/>
      <c r="C4473" s="25"/>
      <c r="D4473" s="25"/>
      <c r="E4473" s="25"/>
      <c r="F4473" s="26"/>
      <c r="G4473" s="67"/>
      <c r="H4473" s="26"/>
      <c r="I4473" s="26"/>
      <c r="J4473" s="67"/>
      <c r="K4473" s="67"/>
      <c r="L4473" s="67"/>
      <c r="M4473" s="67"/>
      <c r="N4473" s="67"/>
      <c r="O4473" s="67"/>
      <c r="P4473" s="26"/>
      <c r="Q4473" s="27"/>
      <c r="R4473" s="67"/>
      <c r="S4473" s="25"/>
      <c r="T4473" s="25"/>
      <c r="U4473" s="25"/>
      <c r="V4473" s="24"/>
      <c r="W4473" s="24"/>
    </row>
    <row r="4474" spans="1:23" hidden="1" x14ac:dyDescent="0.35">
      <c r="A4474" t="str">
        <f t="shared" si="69"/>
        <v/>
      </c>
      <c r="B4474" s="34"/>
      <c r="C4474" s="31"/>
      <c r="D4474" s="31"/>
      <c r="E4474" s="31"/>
      <c r="F4474" s="32"/>
      <c r="G4474" s="68"/>
      <c r="H4474" s="32"/>
      <c r="I4474" s="32"/>
      <c r="J4474" s="68"/>
      <c r="K4474" s="68"/>
      <c r="L4474" s="68"/>
      <c r="M4474" s="68"/>
      <c r="N4474" s="68"/>
      <c r="O4474" s="68"/>
      <c r="P4474" s="32"/>
      <c r="Q4474" s="33"/>
      <c r="R4474" s="68"/>
      <c r="S4474" s="31"/>
      <c r="T4474" s="31"/>
      <c r="U4474" s="31"/>
      <c r="V4474" s="30"/>
      <c r="W4474" s="30"/>
    </row>
    <row r="4475" spans="1:23" hidden="1" x14ac:dyDescent="0.35">
      <c r="A4475" t="str">
        <f t="shared" si="69"/>
        <v/>
      </c>
      <c r="B4475" s="28"/>
      <c r="C4475" s="25"/>
      <c r="D4475" s="25"/>
      <c r="E4475" s="25"/>
      <c r="F4475" s="26"/>
      <c r="G4475" s="67"/>
      <c r="H4475" s="26"/>
      <c r="I4475" s="26"/>
      <c r="J4475" s="67"/>
      <c r="K4475" s="67"/>
      <c r="L4475" s="67"/>
      <c r="M4475" s="67"/>
      <c r="N4475" s="67"/>
      <c r="O4475" s="67"/>
      <c r="P4475" s="26"/>
      <c r="Q4475" s="27"/>
      <c r="R4475" s="67"/>
      <c r="S4475" s="25"/>
      <c r="T4475" s="25"/>
      <c r="U4475" s="25"/>
      <c r="V4475" s="24"/>
      <c r="W4475" s="24"/>
    </row>
    <row r="4476" spans="1:23" hidden="1" x14ac:dyDescent="0.35">
      <c r="A4476" t="str">
        <f t="shared" si="69"/>
        <v/>
      </c>
      <c r="B4476" s="34"/>
      <c r="C4476" s="31"/>
      <c r="D4476" s="31"/>
      <c r="E4476" s="31"/>
      <c r="F4476" s="32"/>
      <c r="G4476" s="68"/>
      <c r="H4476" s="32"/>
      <c r="I4476" s="32"/>
      <c r="J4476" s="68"/>
      <c r="K4476" s="68"/>
      <c r="L4476" s="68"/>
      <c r="M4476" s="68"/>
      <c r="N4476" s="68"/>
      <c r="O4476" s="68"/>
      <c r="P4476" s="32"/>
      <c r="Q4476" s="33"/>
      <c r="R4476" s="68"/>
      <c r="S4476" s="31"/>
      <c r="T4476" s="31"/>
      <c r="U4476" s="31"/>
      <c r="V4476" s="30"/>
      <c r="W4476" s="30"/>
    </row>
    <row r="4477" spans="1:23" hidden="1" x14ac:dyDescent="0.35">
      <c r="A4477" t="str">
        <f t="shared" si="69"/>
        <v/>
      </c>
      <c r="B4477" s="28"/>
      <c r="C4477" s="25"/>
      <c r="D4477" s="25"/>
      <c r="E4477" s="25"/>
      <c r="F4477" s="26"/>
      <c r="G4477" s="67"/>
      <c r="H4477" s="26"/>
      <c r="I4477" s="26"/>
      <c r="J4477" s="67"/>
      <c r="K4477" s="67"/>
      <c r="L4477" s="67"/>
      <c r="M4477" s="67"/>
      <c r="N4477" s="67"/>
      <c r="O4477" s="67"/>
      <c r="P4477" s="26"/>
      <c r="Q4477" s="27"/>
      <c r="R4477" s="67"/>
      <c r="S4477" s="25"/>
      <c r="T4477" s="25"/>
      <c r="U4477" s="25"/>
      <c r="V4477" s="24"/>
      <c r="W4477" s="24"/>
    </row>
    <row r="4478" spans="1:23" hidden="1" x14ac:dyDescent="0.35">
      <c r="A4478" t="str">
        <f t="shared" si="69"/>
        <v/>
      </c>
      <c r="B4478" s="28"/>
      <c r="C4478" s="25"/>
      <c r="D4478" s="25"/>
      <c r="E4478" s="25"/>
      <c r="F4478" s="26"/>
      <c r="G4478" s="67"/>
      <c r="H4478" s="26"/>
      <c r="I4478" s="26"/>
      <c r="J4478" s="67"/>
      <c r="K4478" s="67"/>
      <c r="L4478" s="67"/>
      <c r="M4478" s="67"/>
      <c r="N4478" s="67"/>
      <c r="O4478" s="67"/>
      <c r="P4478" s="26"/>
      <c r="Q4478" s="27"/>
      <c r="R4478" s="67"/>
      <c r="S4478" s="25"/>
      <c r="T4478" s="25"/>
      <c r="U4478" s="25"/>
      <c r="V4478" s="24"/>
      <c r="W4478" s="24"/>
    </row>
    <row r="4479" spans="1:23" hidden="1" x14ac:dyDescent="0.35">
      <c r="A4479" t="str">
        <f t="shared" si="69"/>
        <v/>
      </c>
      <c r="B4479" s="28"/>
      <c r="C4479" s="25"/>
      <c r="D4479" s="25"/>
      <c r="E4479" s="25"/>
      <c r="F4479" s="26"/>
      <c r="G4479" s="67"/>
      <c r="H4479" s="26"/>
      <c r="I4479" s="26"/>
      <c r="J4479" s="67"/>
      <c r="K4479" s="67"/>
      <c r="L4479" s="67"/>
      <c r="M4479" s="67"/>
      <c r="N4479" s="67"/>
      <c r="O4479" s="67"/>
      <c r="P4479" s="26"/>
      <c r="Q4479" s="27"/>
      <c r="R4479" s="67"/>
      <c r="S4479" s="25"/>
      <c r="T4479" s="25"/>
      <c r="U4479" s="25"/>
      <c r="V4479" s="24"/>
      <c r="W4479" s="24"/>
    </row>
    <row r="4480" spans="1:23" hidden="1" x14ac:dyDescent="0.35">
      <c r="A4480" t="str">
        <f t="shared" si="69"/>
        <v/>
      </c>
      <c r="B4480" s="34"/>
      <c r="C4480" s="31"/>
      <c r="D4480" s="31"/>
      <c r="E4480" s="31"/>
      <c r="F4480" s="32"/>
      <c r="G4480" s="68"/>
      <c r="H4480" s="32"/>
      <c r="I4480" s="32"/>
      <c r="J4480" s="68"/>
      <c r="K4480" s="68"/>
      <c r="L4480" s="68"/>
      <c r="M4480" s="68"/>
      <c r="N4480" s="68"/>
      <c r="O4480" s="68"/>
      <c r="P4480" s="32"/>
      <c r="Q4480" s="33"/>
      <c r="R4480" s="68"/>
      <c r="S4480" s="31"/>
      <c r="T4480" s="31"/>
      <c r="U4480" s="31"/>
      <c r="V4480" s="30"/>
      <c r="W4480" s="30"/>
    </row>
    <row r="4481" spans="1:23" hidden="1" x14ac:dyDescent="0.35">
      <c r="A4481" t="str">
        <f t="shared" si="69"/>
        <v/>
      </c>
      <c r="B4481" s="28"/>
      <c r="C4481" s="25"/>
      <c r="D4481" s="25"/>
      <c r="E4481" s="25"/>
      <c r="F4481" s="26"/>
      <c r="G4481" s="67"/>
      <c r="H4481" s="26"/>
      <c r="I4481" s="26"/>
      <c r="J4481" s="67"/>
      <c r="K4481" s="67"/>
      <c r="L4481" s="67"/>
      <c r="M4481" s="67"/>
      <c r="N4481" s="67"/>
      <c r="O4481" s="67"/>
      <c r="P4481" s="26"/>
      <c r="Q4481" s="27"/>
      <c r="R4481" s="67"/>
      <c r="S4481" s="25"/>
      <c r="T4481" s="25"/>
      <c r="U4481" s="25"/>
      <c r="V4481" s="24"/>
      <c r="W4481" s="24"/>
    </row>
    <row r="4482" spans="1:23" hidden="1" x14ac:dyDescent="0.35">
      <c r="A4482" t="str">
        <f t="shared" si="69"/>
        <v/>
      </c>
      <c r="B4482" s="28"/>
      <c r="C4482" s="25"/>
      <c r="D4482" s="25"/>
      <c r="E4482" s="25"/>
      <c r="F4482" s="26"/>
      <c r="G4482" s="67"/>
      <c r="H4482" s="26"/>
      <c r="I4482" s="26"/>
      <c r="J4482" s="67"/>
      <c r="K4482" s="67"/>
      <c r="L4482" s="67"/>
      <c r="M4482" s="67"/>
      <c r="N4482" s="67"/>
      <c r="O4482" s="67"/>
      <c r="P4482" s="26"/>
      <c r="Q4482" s="27"/>
      <c r="R4482" s="67"/>
      <c r="S4482" s="25"/>
      <c r="T4482" s="25"/>
      <c r="U4482" s="25"/>
      <c r="V4482" s="24"/>
      <c r="W4482" s="24"/>
    </row>
    <row r="4483" spans="1:23" hidden="1" x14ac:dyDescent="0.35">
      <c r="A4483" t="str">
        <f t="shared" ref="A4483:A4546" si="70">B4483&amp;C4483</f>
        <v/>
      </c>
      <c r="B4483" s="34"/>
      <c r="C4483" s="31"/>
      <c r="D4483" s="31"/>
      <c r="E4483" s="31"/>
      <c r="F4483" s="32"/>
      <c r="G4483" s="68"/>
      <c r="H4483" s="32"/>
      <c r="I4483" s="32"/>
      <c r="J4483" s="68"/>
      <c r="K4483" s="68"/>
      <c r="L4483" s="68"/>
      <c r="M4483" s="68"/>
      <c r="N4483" s="68"/>
      <c r="O4483" s="68"/>
      <c r="P4483" s="32"/>
      <c r="Q4483" s="33"/>
      <c r="R4483" s="68"/>
      <c r="S4483" s="31"/>
      <c r="T4483" s="31"/>
      <c r="U4483" s="31"/>
      <c r="V4483" s="30"/>
      <c r="W4483" s="30"/>
    </row>
    <row r="4484" spans="1:23" hidden="1" x14ac:dyDescent="0.35">
      <c r="A4484" t="str">
        <f t="shared" si="70"/>
        <v/>
      </c>
      <c r="B4484" s="34"/>
      <c r="C4484" s="31"/>
      <c r="D4484" s="31"/>
      <c r="E4484" s="31"/>
      <c r="F4484" s="32"/>
      <c r="G4484" s="68"/>
      <c r="H4484" s="32"/>
      <c r="I4484" s="32"/>
      <c r="J4484" s="68"/>
      <c r="K4484" s="68"/>
      <c r="L4484" s="68"/>
      <c r="M4484" s="68"/>
      <c r="N4484" s="68"/>
      <c r="O4484" s="68"/>
      <c r="P4484" s="32"/>
      <c r="Q4484" s="33"/>
      <c r="R4484" s="68"/>
      <c r="S4484" s="31"/>
      <c r="T4484" s="31"/>
      <c r="U4484" s="31"/>
      <c r="V4484" s="30"/>
      <c r="W4484" s="30"/>
    </row>
    <row r="4485" spans="1:23" hidden="1" x14ac:dyDescent="0.35">
      <c r="A4485" t="str">
        <f t="shared" si="70"/>
        <v/>
      </c>
      <c r="B4485" s="28"/>
      <c r="C4485" s="25"/>
      <c r="D4485" s="25"/>
      <c r="E4485" s="25"/>
      <c r="F4485" s="26"/>
      <c r="G4485" s="67"/>
      <c r="H4485" s="26"/>
      <c r="I4485" s="26"/>
      <c r="J4485" s="67"/>
      <c r="K4485" s="67"/>
      <c r="L4485" s="67"/>
      <c r="M4485" s="67"/>
      <c r="N4485" s="67"/>
      <c r="O4485" s="67"/>
      <c r="P4485" s="26"/>
      <c r="Q4485" s="27"/>
      <c r="R4485" s="67"/>
      <c r="S4485" s="25"/>
      <c r="T4485" s="25"/>
      <c r="U4485" s="25"/>
      <c r="V4485" s="24"/>
      <c r="W4485" s="24"/>
    </row>
    <row r="4486" spans="1:23" hidden="1" x14ac:dyDescent="0.35">
      <c r="A4486" t="str">
        <f t="shared" si="70"/>
        <v/>
      </c>
      <c r="B4486" s="34"/>
      <c r="C4486" s="31"/>
      <c r="D4486" s="31"/>
      <c r="E4486" s="31"/>
      <c r="F4486" s="32"/>
      <c r="G4486" s="68"/>
      <c r="H4486" s="32"/>
      <c r="I4486" s="32"/>
      <c r="J4486" s="68"/>
      <c r="K4486" s="68"/>
      <c r="L4486" s="68"/>
      <c r="M4486" s="68"/>
      <c r="N4486" s="68"/>
      <c r="O4486" s="68"/>
      <c r="P4486" s="32"/>
      <c r="Q4486" s="33"/>
      <c r="R4486" s="68"/>
      <c r="S4486" s="31"/>
      <c r="T4486" s="31"/>
      <c r="U4486" s="31"/>
      <c r="V4486" s="30"/>
      <c r="W4486" s="30"/>
    </row>
    <row r="4487" spans="1:23" hidden="1" x14ac:dyDescent="0.35">
      <c r="A4487" t="str">
        <f t="shared" si="70"/>
        <v/>
      </c>
      <c r="B4487" s="28"/>
      <c r="C4487" s="25"/>
      <c r="D4487" s="25"/>
      <c r="E4487" s="25"/>
      <c r="F4487" s="26"/>
      <c r="G4487" s="67"/>
      <c r="H4487" s="26"/>
      <c r="I4487" s="26"/>
      <c r="J4487" s="67"/>
      <c r="K4487" s="67"/>
      <c r="L4487" s="67"/>
      <c r="M4487" s="67"/>
      <c r="N4487" s="67"/>
      <c r="O4487" s="67"/>
      <c r="P4487" s="26"/>
      <c r="Q4487" s="27"/>
      <c r="R4487" s="67"/>
      <c r="S4487" s="25"/>
      <c r="T4487" s="25"/>
      <c r="U4487" s="25"/>
      <c r="V4487" s="24"/>
      <c r="W4487" s="24"/>
    </row>
    <row r="4488" spans="1:23" hidden="1" x14ac:dyDescent="0.35">
      <c r="A4488" t="str">
        <f t="shared" si="70"/>
        <v/>
      </c>
      <c r="B4488" s="34"/>
      <c r="C4488" s="31"/>
      <c r="D4488" s="31"/>
      <c r="E4488" s="31"/>
      <c r="F4488" s="32"/>
      <c r="G4488" s="68"/>
      <c r="H4488" s="32"/>
      <c r="I4488" s="32"/>
      <c r="J4488" s="68"/>
      <c r="K4488" s="68"/>
      <c r="L4488" s="68"/>
      <c r="M4488" s="68"/>
      <c r="N4488" s="68"/>
      <c r="O4488" s="68"/>
      <c r="P4488" s="32"/>
      <c r="Q4488" s="33"/>
      <c r="R4488" s="68"/>
      <c r="S4488" s="31"/>
      <c r="T4488" s="31"/>
      <c r="U4488" s="31"/>
      <c r="V4488" s="30"/>
      <c r="W4488" s="30"/>
    </row>
    <row r="4489" spans="1:23" hidden="1" x14ac:dyDescent="0.35">
      <c r="A4489" t="str">
        <f t="shared" si="70"/>
        <v/>
      </c>
      <c r="B4489" s="28"/>
      <c r="C4489" s="25"/>
      <c r="D4489" s="25"/>
      <c r="E4489" s="25"/>
      <c r="F4489" s="26"/>
      <c r="G4489" s="67"/>
      <c r="H4489" s="26"/>
      <c r="I4489" s="26"/>
      <c r="J4489" s="67"/>
      <c r="K4489" s="67"/>
      <c r="L4489" s="67"/>
      <c r="M4489" s="67"/>
      <c r="N4489" s="67"/>
      <c r="O4489" s="67"/>
      <c r="P4489" s="26"/>
      <c r="Q4489" s="27"/>
      <c r="R4489" s="67"/>
      <c r="S4489" s="25"/>
      <c r="T4489" s="25"/>
      <c r="U4489" s="25"/>
      <c r="V4489" s="24"/>
      <c r="W4489" s="24"/>
    </row>
    <row r="4490" spans="1:23" hidden="1" x14ac:dyDescent="0.35">
      <c r="A4490" t="str">
        <f t="shared" si="70"/>
        <v/>
      </c>
      <c r="B4490" s="28"/>
      <c r="C4490" s="25"/>
      <c r="D4490" s="25"/>
      <c r="E4490" s="25"/>
      <c r="F4490" s="26"/>
      <c r="G4490" s="67"/>
      <c r="H4490" s="26"/>
      <c r="I4490" s="26"/>
      <c r="J4490" s="67"/>
      <c r="K4490" s="67"/>
      <c r="L4490" s="67"/>
      <c r="M4490" s="67"/>
      <c r="N4490" s="67"/>
      <c r="O4490" s="67"/>
      <c r="P4490" s="26"/>
      <c r="Q4490" s="27"/>
      <c r="R4490" s="67"/>
      <c r="S4490" s="25"/>
      <c r="T4490" s="25"/>
      <c r="U4490" s="25"/>
      <c r="V4490" s="24"/>
      <c r="W4490" s="24"/>
    </row>
    <row r="4491" spans="1:23" hidden="1" x14ac:dyDescent="0.35">
      <c r="A4491" t="str">
        <f t="shared" si="70"/>
        <v/>
      </c>
      <c r="B4491" s="34"/>
      <c r="C4491" s="31"/>
      <c r="D4491" s="31"/>
      <c r="E4491" s="31"/>
      <c r="F4491" s="32"/>
      <c r="G4491" s="68"/>
      <c r="H4491" s="32"/>
      <c r="I4491" s="32"/>
      <c r="J4491" s="68"/>
      <c r="K4491" s="68"/>
      <c r="L4491" s="68"/>
      <c r="M4491" s="68"/>
      <c r="N4491" s="68"/>
      <c r="O4491" s="68"/>
      <c r="P4491" s="32"/>
      <c r="Q4491" s="33"/>
      <c r="R4491" s="68"/>
      <c r="S4491" s="31"/>
      <c r="T4491" s="31"/>
      <c r="U4491" s="31"/>
      <c r="V4491" s="30"/>
      <c r="W4491" s="30"/>
    </row>
    <row r="4492" spans="1:23" hidden="1" x14ac:dyDescent="0.35">
      <c r="A4492" t="str">
        <f t="shared" si="70"/>
        <v/>
      </c>
      <c r="B4492" s="34"/>
      <c r="C4492" s="31"/>
      <c r="D4492" s="31"/>
      <c r="E4492" s="31"/>
      <c r="F4492" s="32"/>
      <c r="G4492" s="68"/>
      <c r="H4492" s="32"/>
      <c r="I4492" s="32"/>
      <c r="J4492" s="68"/>
      <c r="K4492" s="68"/>
      <c r="L4492" s="68"/>
      <c r="M4492" s="68"/>
      <c r="N4492" s="68"/>
      <c r="O4492" s="68"/>
      <c r="P4492" s="32"/>
      <c r="Q4492" s="33"/>
      <c r="R4492" s="68"/>
      <c r="S4492" s="31"/>
      <c r="T4492" s="31"/>
      <c r="U4492" s="31"/>
      <c r="V4492" s="30"/>
      <c r="W4492" s="30"/>
    </row>
    <row r="4493" spans="1:23" hidden="1" x14ac:dyDescent="0.35">
      <c r="A4493" t="str">
        <f t="shared" si="70"/>
        <v/>
      </c>
      <c r="B4493" s="34"/>
      <c r="C4493" s="31"/>
      <c r="D4493" s="31"/>
      <c r="E4493" s="31"/>
      <c r="F4493" s="32"/>
      <c r="G4493" s="68"/>
      <c r="H4493" s="32"/>
      <c r="I4493" s="32"/>
      <c r="J4493" s="68"/>
      <c r="K4493" s="68"/>
      <c r="L4493" s="68"/>
      <c r="M4493" s="68"/>
      <c r="N4493" s="68"/>
      <c r="O4493" s="68"/>
      <c r="P4493" s="32"/>
      <c r="Q4493" s="33"/>
      <c r="R4493" s="68"/>
      <c r="S4493" s="31"/>
      <c r="T4493" s="31"/>
      <c r="U4493" s="31"/>
      <c r="V4493" s="30"/>
      <c r="W4493" s="30"/>
    </row>
    <row r="4494" spans="1:23" hidden="1" x14ac:dyDescent="0.35">
      <c r="A4494" t="str">
        <f t="shared" si="70"/>
        <v/>
      </c>
      <c r="B4494" s="28"/>
      <c r="C4494" s="25"/>
      <c r="D4494" s="25"/>
      <c r="E4494" s="25"/>
      <c r="F4494" s="26"/>
      <c r="G4494" s="67"/>
      <c r="H4494" s="26"/>
      <c r="I4494" s="26"/>
      <c r="J4494" s="67"/>
      <c r="K4494" s="67"/>
      <c r="L4494" s="67"/>
      <c r="M4494" s="67"/>
      <c r="N4494" s="67"/>
      <c r="O4494" s="67"/>
      <c r="P4494" s="26"/>
      <c r="Q4494" s="27"/>
      <c r="R4494" s="67"/>
      <c r="S4494" s="25"/>
      <c r="T4494" s="25"/>
      <c r="U4494" s="25"/>
      <c r="V4494" s="24"/>
      <c r="W4494" s="24"/>
    </row>
    <row r="4495" spans="1:23" hidden="1" x14ac:dyDescent="0.35">
      <c r="A4495" t="str">
        <f t="shared" si="70"/>
        <v/>
      </c>
      <c r="B4495" s="34"/>
      <c r="C4495" s="31"/>
      <c r="D4495" s="31"/>
      <c r="E4495" s="31"/>
      <c r="F4495" s="32"/>
      <c r="G4495" s="68"/>
      <c r="H4495" s="32"/>
      <c r="I4495" s="32"/>
      <c r="J4495" s="68"/>
      <c r="K4495" s="68"/>
      <c r="L4495" s="68"/>
      <c r="M4495" s="68"/>
      <c r="N4495" s="68"/>
      <c r="O4495" s="68"/>
      <c r="P4495" s="32"/>
      <c r="Q4495" s="33"/>
      <c r="R4495" s="68"/>
      <c r="S4495" s="31"/>
      <c r="T4495" s="31"/>
      <c r="U4495" s="31"/>
      <c r="V4495" s="30"/>
      <c r="W4495" s="30"/>
    </row>
    <row r="4496" spans="1:23" hidden="1" x14ac:dyDescent="0.35">
      <c r="A4496" t="str">
        <f t="shared" si="70"/>
        <v/>
      </c>
      <c r="B4496" s="34"/>
      <c r="C4496" s="31"/>
      <c r="D4496" s="31"/>
      <c r="E4496" s="31"/>
      <c r="F4496" s="32"/>
      <c r="G4496" s="68"/>
      <c r="H4496" s="32"/>
      <c r="I4496" s="32"/>
      <c r="J4496" s="68"/>
      <c r="K4496" s="68"/>
      <c r="L4496" s="68"/>
      <c r="M4496" s="68"/>
      <c r="N4496" s="68"/>
      <c r="O4496" s="68"/>
      <c r="P4496" s="32"/>
      <c r="Q4496" s="33"/>
      <c r="R4496" s="68"/>
      <c r="S4496" s="31"/>
      <c r="T4496" s="31"/>
      <c r="U4496" s="31"/>
      <c r="V4496" s="30"/>
      <c r="W4496" s="30"/>
    </row>
    <row r="4497" spans="1:23" hidden="1" x14ac:dyDescent="0.35">
      <c r="A4497" t="str">
        <f t="shared" si="70"/>
        <v/>
      </c>
      <c r="B4497" s="28"/>
      <c r="C4497" s="25"/>
      <c r="D4497" s="25"/>
      <c r="E4497" s="25"/>
      <c r="F4497" s="26"/>
      <c r="G4497" s="67"/>
      <c r="H4497" s="26"/>
      <c r="I4497" s="26"/>
      <c r="J4497" s="67"/>
      <c r="K4497" s="67"/>
      <c r="L4497" s="67"/>
      <c r="M4497" s="67"/>
      <c r="N4497" s="67"/>
      <c r="O4497" s="67"/>
      <c r="P4497" s="26"/>
      <c r="Q4497" s="27"/>
      <c r="R4497" s="67"/>
      <c r="S4497" s="25"/>
      <c r="T4497" s="25"/>
      <c r="U4497" s="25"/>
      <c r="V4497" s="24"/>
      <c r="W4497" s="24"/>
    </row>
    <row r="4498" spans="1:23" hidden="1" x14ac:dyDescent="0.35">
      <c r="A4498" t="str">
        <f t="shared" si="70"/>
        <v/>
      </c>
      <c r="B4498" s="28"/>
      <c r="C4498" s="25"/>
      <c r="D4498" s="25"/>
      <c r="E4498" s="25"/>
      <c r="F4498" s="26"/>
      <c r="G4498" s="67"/>
      <c r="H4498" s="26"/>
      <c r="I4498" s="26"/>
      <c r="J4498" s="67"/>
      <c r="K4498" s="67"/>
      <c r="L4498" s="67"/>
      <c r="M4498" s="67"/>
      <c r="N4498" s="67"/>
      <c r="O4498" s="67"/>
      <c r="P4498" s="26"/>
      <c r="Q4498" s="27"/>
      <c r="R4498" s="67"/>
      <c r="S4498" s="25"/>
      <c r="T4498" s="25"/>
      <c r="U4498" s="25"/>
      <c r="V4498" s="24"/>
      <c r="W4498" s="24"/>
    </row>
    <row r="4499" spans="1:23" hidden="1" x14ac:dyDescent="0.35">
      <c r="A4499" t="str">
        <f t="shared" si="70"/>
        <v/>
      </c>
      <c r="B4499" s="28"/>
      <c r="C4499" s="25"/>
      <c r="D4499" s="25"/>
      <c r="E4499" s="25"/>
      <c r="F4499" s="26"/>
      <c r="G4499" s="67"/>
      <c r="H4499" s="26"/>
      <c r="I4499" s="26"/>
      <c r="J4499" s="67"/>
      <c r="K4499" s="67"/>
      <c r="L4499" s="67"/>
      <c r="M4499" s="67"/>
      <c r="N4499" s="67"/>
      <c r="O4499" s="67"/>
      <c r="P4499" s="26"/>
      <c r="Q4499" s="27"/>
      <c r="R4499" s="67"/>
      <c r="S4499" s="25"/>
      <c r="T4499" s="25"/>
      <c r="U4499" s="25"/>
      <c r="V4499" s="24"/>
      <c r="W4499" s="24"/>
    </row>
    <row r="4500" spans="1:23" hidden="1" x14ac:dyDescent="0.35">
      <c r="A4500" t="str">
        <f t="shared" si="70"/>
        <v/>
      </c>
      <c r="B4500" s="28"/>
      <c r="C4500" s="25"/>
      <c r="D4500" s="25"/>
      <c r="E4500" s="25"/>
      <c r="F4500" s="26"/>
      <c r="G4500" s="67"/>
      <c r="H4500" s="26"/>
      <c r="I4500" s="26"/>
      <c r="J4500" s="67"/>
      <c r="K4500" s="67"/>
      <c r="L4500" s="67"/>
      <c r="M4500" s="67"/>
      <c r="N4500" s="67"/>
      <c r="O4500" s="67"/>
      <c r="P4500" s="26"/>
      <c r="Q4500" s="27"/>
      <c r="R4500" s="67"/>
      <c r="S4500" s="25"/>
      <c r="T4500" s="25"/>
      <c r="U4500" s="25"/>
      <c r="V4500" s="24"/>
      <c r="W4500" s="24"/>
    </row>
    <row r="4501" spans="1:23" hidden="1" x14ac:dyDescent="0.35">
      <c r="A4501" t="str">
        <f t="shared" si="70"/>
        <v/>
      </c>
      <c r="B4501" s="28"/>
      <c r="C4501" s="25"/>
      <c r="D4501" s="25"/>
      <c r="E4501" s="25"/>
      <c r="F4501" s="26"/>
      <c r="G4501" s="67"/>
      <c r="H4501" s="26"/>
      <c r="I4501" s="26"/>
      <c r="J4501" s="67"/>
      <c r="K4501" s="67"/>
      <c r="L4501" s="67"/>
      <c r="M4501" s="67"/>
      <c r="N4501" s="67"/>
      <c r="O4501" s="67"/>
      <c r="P4501" s="26"/>
      <c r="Q4501" s="27"/>
      <c r="R4501" s="67"/>
      <c r="S4501" s="25"/>
      <c r="T4501" s="25"/>
      <c r="U4501" s="25"/>
      <c r="V4501" s="24"/>
      <c r="W4501" s="24"/>
    </row>
    <row r="4502" spans="1:23" hidden="1" x14ac:dyDescent="0.35">
      <c r="A4502" t="str">
        <f t="shared" si="70"/>
        <v/>
      </c>
      <c r="B4502" s="34"/>
      <c r="C4502" s="31"/>
      <c r="D4502" s="31"/>
      <c r="E4502" s="31"/>
      <c r="F4502" s="32"/>
      <c r="G4502" s="68"/>
      <c r="H4502" s="32"/>
      <c r="I4502" s="32"/>
      <c r="J4502" s="68"/>
      <c r="K4502" s="68"/>
      <c r="L4502" s="68"/>
      <c r="M4502" s="68"/>
      <c r="N4502" s="68"/>
      <c r="O4502" s="68"/>
      <c r="P4502" s="32"/>
      <c r="Q4502" s="33"/>
      <c r="R4502" s="68"/>
      <c r="S4502" s="31"/>
      <c r="T4502" s="31"/>
      <c r="U4502" s="31"/>
      <c r="V4502" s="30"/>
      <c r="W4502" s="30"/>
    </row>
    <row r="4503" spans="1:23" hidden="1" x14ac:dyDescent="0.35">
      <c r="A4503" t="str">
        <f t="shared" si="70"/>
        <v/>
      </c>
      <c r="B4503" s="34"/>
      <c r="C4503" s="31"/>
      <c r="D4503" s="31"/>
      <c r="E4503" s="31"/>
      <c r="F4503" s="32"/>
      <c r="G4503" s="68"/>
      <c r="H4503" s="32"/>
      <c r="I4503" s="32"/>
      <c r="J4503" s="68"/>
      <c r="K4503" s="68"/>
      <c r="L4503" s="68"/>
      <c r="M4503" s="68"/>
      <c r="N4503" s="68"/>
      <c r="O4503" s="68"/>
      <c r="P4503" s="32"/>
      <c r="Q4503" s="33"/>
      <c r="R4503" s="68"/>
      <c r="S4503" s="31"/>
      <c r="T4503" s="31"/>
      <c r="U4503" s="31"/>
      <c r="V4503" s="30"/>
      <c r="W4503" s="30"/>
    </row>
    <row r="4504" spans="1:23" hidden="1" x14ac:dyDescent="0.35">
      <c r="A4504" t="str">
        <f t="shared" si="70"/>
        <v/>
      </c>
      <c r="B4504" s="28"/>
      <c r="C4504" s="25"/>
      <c r="D4504" s="25"/>
      <c r="E4504" s="25"/>
      <c r="F4504" s="26"/>
      <c r="G4504" s="67"/>
      <c r="H4504" s="26"/>
      <c r="I4504" s="26"/>
      <c r="J4504" s="67"/>
      <c r="K4504" s="67"/>
      <c r="L4504" s="67"/>
      <c r="M4504" s="67"/>
      <c r="N4504" s="67"/>
      <c r="O4504" s="67"/>
      <c r="P4504" s="26"/>
      <c r="Q4504" s="27"/>
      <c r="R4504" s="67"/>
      <c r="S4504" s="25"/>
      <c r="T4504" s="25"/>
      <c r="U4504" s="25"/>
      <c r="V4504" s="24"/>
      <c r="W4504" s="24"/>
    </row>
    <row r="4505" spans="1:23" hidden="1" x14ac:dyDescent="0.35">
      <c r="A4505" t="str">
        <f t="shared" si="70"/>
        <v/>
      </c>
      <c r="B4505" s="34"/>
      <c r="C4505" s="31"/>
      <c r="D4505" s="31"/>
      <c r="E4505" s="31"/>
      <c r="F4505" s="32"/>
      <c r="G4505" s="68"/>
      <c r="H4505" s="32"/>
      <c r="I4505" s="32"/>
      <c r="J4505" s="68"/>
      <c r="K4505" s="68"/>
      <c r="L4505" s="68"/>
      <c r="M4505" s="68"/>
      <c r="N4505" s="68"/>
      <c r="O4505" s="68"/>
      <c r="P4505" s="32"/>
      <c r="Q4505" s="33"/>
      <c r="R4505" s="68"/>
      <c r="S4505" s="31"/>
      <c r="T4505" s="31"/>
      <c r="U4505" s="31"/>
      <c r="V4505" s="30"/>
      <c r="W4505" s="30"/>
    </row>
    <row r="4506" spans="1:23" hidden="1" x14ac:dyDescent="0.35">
      <c r="A4506" t="str">
        <f t="shared" si="70"/>
        <v/>
      </c>
      <c r="B4506" s="28"/>
      <c r="C4506" s="25"/>
      <c r="D4506" s="25"/>
      <c r="E4506" s="25"/>
      <c r="F4506" s="26"/>
      <c r="G4506" s="67"/>
      <c r="H4506" s="26"/>
      <c r="I4506" s="26"/>
      <c r="J4506" s="67"/>
      <c r="K4506" s="67"/>
      <c r="L4506" s="67"/>
      <c r="M4506" s="67"/>
      <c r="N4506" s="67"/>
      <c r="O4506" s="67"/>
      <c r="P4506" s="26"/>
      <c r="Q4506" s="27"/>
      <c r="R4506" s="67"/>
      <c r="S4506" s="25"/>
      <c r="T4506" s="25"/>
      <c r="U4506" s="25"/>
      <c r="V4506" s="24"/>
      <c r="W4506" s="24"/>
    </row>
    <row r="4507" spans="1:23" hidden="1" x14ac:dyDescent="0.35">
      <c r="A4507" t="str">
        <f t="shared" si="70"/>
        <v/>
      </c>
      <c r="B4507" s="34"/>
      <c r="C4507" s="31"/>
      <c r="D4507" s="31"/>
      <c r="E4507" s="31"/>
      <c r="F4507" s="32"/>
      <c r="G4507" s="68"/>
      <c r="H4507" s="32"/>
      <c r="I4507" s="32"/>
      <c r="J4507" s="68"/>
      <c r="K4507" s="68"/>
      <c r="L4507" s="68"/>
      <c r="M4507" s="68"/>
      <c r="N4507" s="68"/>
      <c r="O4507" s="68"/>
      <c r="P4507" s="32"/>
      <c r="Q4507" s="33"/>
      <c r="R4507" s="68"/>
      <c r="S4507" s="31"/>
      <c r="T4507" s="31"/>
      <c r="U4507" s="31"/>
      <c r="V4507" s="30"/>
      <c r="W4507" s="30"/>
    </row>
    <row r="4508" spans="1:23" hidden="1" x14ac:dyDescent="0.35">
      <c r="A4508" t="str">
        <f t="shared" si="70"/>
        <v/>
      </c>
      <c r="B4508" s="34"/>
      <c r="C4508" s="31"/>
      <c r="D4508" s="31"/>
      <c r="E4508" s="31"/>
      <c r="F4508" s="32"/>
      <c r="G4508" s="68"/>
      <c r="H4508" s="32"/>
      <c r="I4508" s="32"/>
      <c r="J4508" s="68"/>
      <c r="K4508" s="68"/>
      <c r="L4508" s="68"/>
      <c r="M4508" s="68"/>
      <c r="N4508" s="68"/>
      <c r="O4508" s="68"/>
      <c r="P4508" s="32"/>
      <c r="Q4508" s="33"/>
      <c r="R4508" s="68"/>
      <c r="S4508" s="31"/>
      <c r="T4508" s="31"/>
      <c r="U4508" s="31"/>
      <c r="V4508" s="30"/>
      <c r="W4508" s="30"/>
    </row>
    <row r="4509" spans="1:23" hidden="1" x14ac:dyDescent="0.35">
      <c r="A4509" t="str">
        <f t="shared" si="70"/>
        <v/>
      </c>
      <c r="B4509" s="34"/>
      <c r="C4509" s="31"/>
      <c r="D4509" s="31"/>
      <c r="E4509" s="31"/>
      <c r="F4509" s="32"/>
      <c r="G4509" s="68"/>
      <c r="H4509" s="32"/>
      <c r="I4509" s="32"/>
      <c r="J4509" s="68"/>
      <c r="K4509" s="68"/>
      <c r="L4509" s="68"/>
      <c r="M4509" s="68"/>
      <c r="N4509" s="68"/>
      <c r="O4509" s="68"/>
      <c r="P4509" s="32"/>
      <c r="Q4509" s="33"/>
      <c r="R4509" s="68"/>
      <c r="S4509" s="31"/>
      <c r="T4509" s="31"/>
      <c r="U4509" s="31"/>
      <c r="V4509" s="30"/>
      <c r="W4509" s="30"/>
    </row>
    <row r="4510" spans="1:23" hidden="1" x14ac:dyDescent="0.35">
      <c r="A4510" t="str">
        <f t="shared" si="70"/>
        <v/>
      </c>
      <c r="B4510" s="34"/>
      <c r="C4510" s="31"/>
      <c r="D4510" s="31"/>
      <c r="E4510" s="31"/>
      <c r="F4510" s="32"/>
      <c r="G4510" s="68"/>
      <c r="H4510" s="32"/>
      <c r="I4510" s="32"/>
      <c r="J4510" s="68"/>
      <c r="K4510" s="68"/>
      <c r="L4510" s="68"/>
      <c r="M4510" s="68"/>
      <c r="N4510" s="68"/>
      <c r="O4510" s="68"/>
      <c r="P4510" s="32"/>
      <c r="Q4510" s="33"/>
      <c r="R4510" s="68"/>
      <c r="S4510" s="31"/>
      <c r="T4510" s="31"/>
      <c r="U4510" s="31"/>
      <c r="V4510" s="30"/>
      <c r="W4510" s="30"/>
    </row>
    <row r="4511" spans="1:23" hidden="1" x14ac:dyDescent="0.35">
      <c r="A4511" t="str">
        <f t="shared" si="70"/>
        <v/>
      </c>
      <c r="B4511" s="34"/>
      <c r="C4511" s="31"/>
      <c r="D4511" s="31"/>
      <c r="E4511" s="31"/>
      <c r="F4511" s="32"/>
      <c r="G4511" s="68"/>
      <c r="H4511" s="32"/>
      <c r="I4511" s="32"/>
      <c r="J4511" s="68"/>
      <c r="K4511" s="68"/>
      <c r="L4511" s="68"/>
      <c r="M4511" s="68"/>
      <c r="N4511" s="68"/>
      <c r="O4511" s="68"/>
      <c r="P4511" s="32"/>
      <c r="Q4511" s="33"/>
      <c r="R4511" s="68"/>
      <c r="S4511" s="31"/>
      <c r="T4511" s="31"/>
      <c r="U4511" s="31"/>
      <c r="V4511" s="30"/>
      <c r="W4511" s="30"/>
    </row>
    <row r="4512" spans="1:23" hidden="1" x14ac:dyDescent="0.35">
      <c r="A4512" t="str">
        <f t="shared" si="70"/>
        <v/>
      </c>
      <c r="B4512" s="34"/>
      <c r="C4512" s="31"/>
      <c r="D4512" s="31"/>
      <c r="E4512" s="31"/>
      <c r="F4512" s="32"/>
      <c r="G4512" s="68"/>
      <c r="H4512" s="32"/>
      <c r="I4512" s="32"/>
      <c r="J4512" s="68"/>
      <c r="K4512" s="68"/>
      <c r="L4512" s="68"/>
      <c r="M4512" s="68"/>
      <c r="N4512" s="68"/>
      <c r="O4512" s="68"/>
      <c r="P4512" s="32"/>
      <c r="Q4512" s="33"/>
      <c r="R4512" s="68"/>
      <c r="S4512" s="31"/>
      <c r="T4512" s="31"/>
      <c r="U4512" s="31"/>
      <c r="V4512" s="30"/>
      <c r="W4512" s="30"/>
    </row>
    <row r="4513" spans="1:23" hidden="1" x14ac:dyDescent="0.35">
      <c r="A4513" t="str">
        <f t="shared" si="70"/>
        <v/>
      </c>
      <c r="B4513" s="28"/>
      <c r="C4513" s="25"/>
      <c r="D4513" s="25"/>
      <c r="E4513" s="25"/>
      <c r="F4513" s="26"/>
      <c r="G4513" s="67"/>
      <c r="H4513" s="26"/>
      <c r="I4513" s="26"/>
      <c r="J4513" s="67"/>
      <c r="K4513" s="67"/>
      <c r="L4513" s="67"/>
      <c r="M4513" s="67"/>
      <c r="N4513" s="67"/>
      <c r="O4513" s="67"/>
      <c r="P4513" s="26"/>
      <c r="Q4513" s="27"/>
      <c r="R4513" s="67"/>
      <c r="S4513" s="25"/>
      <c r="T4513" s="25"/>
      <c r="U4513" s="25"/>
      <c r="V4513" s="24"/>
      <c r="W4513" s="24"/>
    </row>
    <row r="4514" spans="1:23" hidden="1" x14ac:dyDescent="0.35">
      <c r="A4514" t="str">
        <f t="shared" si="70"/>
        <v/>
      </c>
      <c r="B4514" s="34"/>
      <c r="C4514" s="31"/>
      <c r="D4514" s="31"/>
      <c r="E4514" s="31"/>
      <c r="F4514" s="32"/>
      <c r="G4514" s="68"/>
      <c r="H4514" s="32"/>
      <c r="I4514" s="32"/>
      <c r="J4514" s="68"/>
      <c r="K4514" s="68"/>
      <c r="L4514" s="68"/>
      <c r="M4514" s="68"/>
      <c r="N4514" s="68"/>
      <c r="O4514" s="68"/>
      <c r="P4514" s="32"/>
      <c r="Q4514" s="33"/>
      <c r="R4514" s="68"/>
      <c r="S4514" s="31"/>
      <c r="T4514" s="31"/>
      <c r="U4514" s="31"/>
      <c r="V4514" s="30"/>
      <c r="W4514" s="30"/>
    </row>
    <row r="4515" spans="1:23" hidden="1" x14ac:dyDescent="0.35">
      <c r="A4515" t="str">
        <f t="shared" si="70"/>
        <v/>
      </c>
      <c r="B4515" s="28"/>
      <c r="C4515" s="25"/>
      <c r="D4515" s="25"/>
      <c r="E4515" s="25"/>
      <c r="F4515" s="26"/>
      <c r="G4515" s="67"/>
      <c r="H4515" s="26"/>
      <c r="I4515" s="26"/>
      <c r="J4515" s="67"/>
      <c r="K4515" s="67"/>
      <c r="L4515" s="67"/>
      <c r="M4515" s="67"/>
      <c r="N4515" s="67"/>
      <c r="O4515" s="67"/>
      <c r="P4515" s="26"/>
      <c r="Q4515" s="27"/>
      <c r="R4515" s="67"/>
      <c r="S4515" s="25"/>
      <c r="T4515" s="25"/>
      <c r="U4515" s="25"/>
      <c r="V4515" s="24"/>
      <c r="W4515" s="24"/>
    </row>
    <row r="4516" spans="1:23" hidden="1" x14ac:dyDescent="0.35">
      <c r="A4516" t="str">
        <f t="shared" si="70"/>
        <v/>
      </c>
      <c r="B4516" s="28"/>
      <c r="C4516" s="25"/>
      <c r="D4516" s="25"/>
      <c r="E4516" s="25"/>
      <c r="F4516" s="26"/>
      <c r="G4516" s="67"/>
      <c r="H4516" s="26"/>
      <c r="I4516" s="26"/>
      <c r="J4516" s="67"/>
      <c r="K4516" s="67"/>
      <c r="L4516" s="67"/>
      <c r="M4516" s="67"/>
      <c r="N4516" s="67"/>
      <c r="O4516" s="67"/>
      <c r="P4516" s="26"/>
      <c r="Q4516" s="27"/>
      <c r="R4516" s="67"/>
      <c r="S4516" s="25"/>
      <c r="T4516" s="25"/>
      <c r="U4516" s="25"/>
      <c r="V4516" s="24"/>
      <c r="W4516" s="24"/>
    </row>
    <row r="4517" spans="1:23" hidden="1" x14ac:dyDescent="0.35">
      <c r="A4517" t="str">
        <f t="shared" si="70"/>
        <v/>
      </c>
      <c r="B4517" s="34"/>
      <c r="C4517" s="31"/>
      <c r="D4517" s="31"/>
      <c r="E4517" s="31"/>
      <c r="F4517" s="32"/>
      <c r="G4517" s="68"/>
      <c r="H4517" s="32"/>
      <c r="I4517" s="32"/>
      <c r="J4517" s="68"/>
      <c r="K4517" s="68"/>
      <c r="L4517" s="68"/>
      <c r="M4517" s="68"/>
      <c r="N4517" s="68"/>
      <c r="O4517" s="68"/>
      <c r="P4517" s="32"/>
      <c r="Q4517" s="33"/>
      <c r="R4517" s="68"/>
      <c r="S4517" s="31"/>
      <c r="T4517" s="31"/>
      <c r="U4517" s="31"/>
      <c r="V4517" s="30"/>
      <c r="W4517" s="30"/>
    </row>
    <row r="4518" spans="1:23" hidden="1" x14ac:dyDescent="0.35">
      <c r="A4518" t="str">
        <f t="shared" si="70"/>
        <v/>
      </c>
      <c r="B4518" s="28"/>
      <c r="C4518" s="25"/>
      <c r="D4518" s="25"/>
      <c r="E4518" s="25"/>
      <c r="F4518" s="26"/>
      <c r="G4518" s="67"/>
      <c r="H4518" s="26"/>
      <c r="I4518" s="26"/>
      <c r="J4518" s="67"/>
      <c r="K4518" s="67"/>
      <c r="L4518" s="67"/>
      <c r="M4518" s="67"/>
      <c r="N4518" s="67"/>
      <c r="O4518" s="67"/>
      <c r="P4518" s="26"/>
      <c r="Q4518" s="27"/>
      <c r="R4518" s="67"/>
      <c r="S4518" s="25"/>
      <c r="T4518" s="25"/>
      <c r="U4518" s="25"/>
      <c r="V4518" s="24"/>
      <c r="W4518" s="24"/>
    </row>
    <row r="4519" spans="1:23" hidden="1" x14ac:dyDescent="0.35">
      <c r="A4519" t="str">
        <f t="shared" si="70"/>
        <v/>
      </c>
      <c r="B4519" s="28"/>
      <c r="C4519" s="25"/>
      <c r="D4519" s="25"/>
      <c r="E4519" s="25"/>
      <c r="F4519" s="26"/>
      <c r="G4519" s="67"/>
      <c r="H4519" s="26"/>
      <c r="I4519" s="26"/>
      <c r="J4519" s="67"/>
      <c r="K4519" s="67"/>
      <c r="L4519" s="67"/>
      <c r="M4519" s="67"/>
      <c r="N4519" s="67"/>
      <c r="O4519" s="67"/>
      <c r="P4519" s="26"/>
      <c r="Q4519" s="27"/>
      <c r="R4519" s="67"/>
      <c r="S4519" s="25"/>
      <c r="T4519" s="25"/>
      <c r="U4519" s="25"/>
      <c r="V4519" s="24"/>
      <c r="W4519" s="24"/>
    </row>
    <row r="4520" spans="1:23" hidden="1" x14ac:dyDescent="0.35">
      <c r="A4520" t="str">
        <f t="shared" si="70"/>
        <v/>
      </c>
      <c r="B4520" s="34"/>
      <c r="C4520" s="31"/>
      <c r="D4520" s="31"/>
      <c r="E4520" s="31"/>
      <c r="F4520" s="32"/>
      <c r="G4520" s="68"/>
      <c r="H4520" s="32"/>
      <c r="I4520" s="32"/>
      <c r="J4520" s="68"/>
      <c r="K4520" s="68"/>
      <c r="L4520" s="68"/>
      <c r="M4520" s="68"/>
      <c r="N4520" s="68"/>
      <c r="O4520" s="68"/>
      <c r="P4520" s="32"/>
      <c r="Q4520" s="33"/>
      <c r="R4520" s="68"/>
      <c r="S4520" s="31"/>
      <c r="T4520" s="31"/>
      <c r="U4520" s="31"/>
      <c r="V4520" s="30"/>
      <c r="W4520" s="30"/>
    </row>
    <row r="4521" spans="1:23" hidden="1" x14ac:dyDescent="0.35">
      <c r="A4521" t="str">
        <f t="shared" si="70"/>
        <v/>
      </c>
      <c r="B4521" s="28"/>
      <c r="C4521" s="25"/>
      <c r="D4521" s="25"/>
      <c r="E4521" s="25"/>
      <c r="F4521" s="26"/>
      <c r="G4521" s="67"/>
      <c r="H4521" s="26"/>
      <c r="I4521" s="26"/>
      <c r="J4521" s="67"/>
      <c r="K4521" s="67"/>
      <c r="L4521" s="67"/>
      <c r="M4521" s="67"/>
      <c r="N4521" s="67"/>
      <c r="O4521" s="67"/>
      <c r="P4521" s="26"/>
      <c r="Q4521" s="27"/>
      <c r="R4521" s="67"/>
      <c r="S4521" s="25"/>
      <c r="T4521" s="25"/>
      <c r="U4521" s="25"/>
      <c r="V4521" s="24"/>
      <c r="W4521" s="24"/>
    </row>
    <row r="4522" spans="1:23" hidden="1" x14ac:dyDescent="0.35">
      <c r="A4522" t="str">
        <f t="shared" si="70"/>
        <v/>
      </c>
      <c r="B4522" s="34"/>
      <c r="C4522" s="31"/>
      <c r="D4522" s="31"/>
      <c r="E4522" s="31"/>
      <c r="F4522" s="32"/>
      <c r="G4522" s="68"/>
      <c r="H4522" s="32"/>
      <c r="I4522" s="32"/>
      <c r="J4522" s="68"/>
      <c r="K4522" s="68"/>
      <c r="L4522" s="68"/>
      <c r="M4522" s="68"/>
      <c r="N4522" s="68"/>
      <c r="O4522" s="68"/>
      <c r="P4522" s="32"/>
      <c r="Q4522" s="33"/>
      <c r="R4522" s="68"/>
      <c r="S4522" s="31"/>
      <c r="T4522" s="31"/>
      <c r="U4522" s="31"/>
      <c r="V4522" s="30"/>
      <c r="W4522" s="30"/>
    </row>
    <row r="4523" spans="1:23" hidden="1" x14ac:dyDescent="0.35">
      <c r="A4523" t="str">
        <f t="shared" si="70"/>
        <v/>
      </c>
      <c r="B4523" s="28"/>
      <c r="C4523" s="25"/>
      <c r="D4523" s="25"/>
      <c r="E4523" s="25"/>
      <c r="F4523" s="26"/>
      <c r="G4523" s="67"/>
      <c r="H4523" s="26"/>
      <c r="I4523" s="26"/>
      <c r="J4523" s="67"/>
      <c r="K4523" s="67"/>
      <c r="L4523" s="67"/>
      <c r="M4523" s="67"/>
      <c r="N4523" s="67"/>
      <c r="O4523" s="67"/>
      <c r="P4523" s="26"/>
      <c r="Q4523" s="27"/>
      <c r="R4523" s="67"/>
      <c r="S4523" s="25"/>
      <c r="T4523" s="25"/>
      <c r="U4523" s="25"/>
      <c r="V4523" s="24"/>
      <c r="W4523" s="24"/>
    </row>
    <row r="4524" spans="1:23" hidden="1" x14ac:dyDescent="0.35">
      <c r="A4524" t="str">
        <f t="shared" si="70"/>
        <v/>
      </c>
      <c r="B4524" s="34"/>
      <c r="C4524" s="31"/>
      <c r="D4524" s="31"/>
      <c r="E4524" s="31"/>
      <c r="F4524" s="32"/>
      <c r="G4524" s="68"/>
      <c r="H4524" s="32"/>
      <c r="I4524" s="32"/>
      <c r="J4524" s="68"/>
      <c r="K4524" s="68"/>
      <c r="L4524" s="68"/>
      <c r="M4524" s="68"/>
      <c r="N4524" s="68"/>
      <c r="O4524" s="68"/>
      <c r="P4524" s="32"/>
      <c r="Q4524" s="33"/>
      <c r="R4524" s="68"/>
      <c r="S4524" s="31"/>
      <c r="T4524" s="31"/>
      <c r="U4524" s="31"/>
      <c r="V4524" s="30"/>
      <c r="W4524" s="30"/>
    </row>
    <row r="4525" spans="1:23" hidden="1" x14ac:dyDescent="0.35">
      <c r="A4525" t="str">
        <f t="shared" si="70"/>
        <v/>
      </c>
      <c r="B4525" s="28"/>
      <c r="C4525" s="25"/>
      <c r="D4525" s="25"/>
      <c r="E4525" s="25"/>
      <c r="F4525" s="26"/>
      <c r="G4525" s="67"/>
      <c r="H4525" s="26"/>
      <c r="I4525" s="26"/>
      <c r="J4525" s="67"/>
      <c r="K4525" s="67"/>
      <c r="L4525" s="67"/>
      <c r="M4525" s="67"/>
      <c r="N4525" s="67"/>
      <c r="O4525" s="67"/>
      <c r="P4525" s="26"/>
      <c r="Q4525" s="27"/>
      <c r="R4525" s="67"/>
      <c r="S4525" s="25"/>
      <c r="T4525" s="25"/>
      <c r="U4525" s="25"/>
      <c r="V4525" s="24"/>
      <c r="W4525" s="24"/>
    </row>
    <row r="4526" spans="1:23" hidden="1" x14ac:dyDescent="0.35">
      <c r="A4526" t="str">
        <f t="shared" si="70"/>
        <v/>
      </c>
      <c r="B4526" s="34"/>
      <c r="C4526" s="31"/>
      <c r="D4526" s="31"/>
      <c r="E4526" s="31"/>
      <c r="F4526" s="32"/>
      <c r="G4526" s="68"/>
      <c r="H4526" s="32"/>
      <c r="I4526" s="32"/>
      <c r="J4526" s="68"/>
      <c r="K4526" s="68"/>
      <c r="L4526" s="68"/>
      <c r="M4526" s="68"/>
      <c r="N4526" s="68"/>
      <c r="O4526" s="68"/>
      <c r="P4526" s="32"/>
      <c r="Q4526" s="33"/>
      <c r="R4526" s="68"/>
      <c r="S4526" s="31"/>
      <c r="T4526" s="31"/>
      <c r="U4526" s="31"/>
      <c r="V4526" s="30"/>
      <c r="W4526" s="30"/>
    </row>
    <row r="4527" spans="1:23" hidden="1" x14ac:dyDescent="0.35">
      <c r="A4527" t="str">
        <f t="shared" si="70"/>
        <v/>
      </c>
      <c r="B4527" s="34"/>
      <c r="C4527" s="31"/>
      <c r="D4527" s="31"/>
      <c r="E4527" s="31"/>
      <c r="F4527" s="32"/>
      <c r="G4527" s="68"/>
      <c r="H4527" s="32"/>
      <c r="I4527" s="32"/>
      <c r="J4527" s="68"/>
      <c r="K4527" s="68"/>
      <c r="L4527" s="68"/>
      <c r="M4527" s="68"/>
      <c r="N4527" s="68"/>
      <c r="O4527" s="68"/>
      <c r="P4527" s="32"/>
      <c r="Q4527" s="33"/>
      <c r="R4527" s="68"/>
      <c r="S4527" s="31"/>
      <c r="T4527" s="31"/>
      <c r="U4527" s="31"/>
      <c r="V4527" s="30"/>
      <c r="W4527" s="30"/>
    </row>
    <row r="4528" spans="1:23" hidden="1" x14ac:dyDescent="0.35">
      <c r="A4528" t="str">
        <f t="shared" si="70"/>
        <v/>
      </c>
      <c r="B4528" s="34"/>
      <c r="C4528" s="31"/>
      <c r="D4528" s="31"/>
      <c r="E4528" s="31"/>
      <c r="F4528" s="32"/>
      <c r="G4528" s="68"/>
      <c r="H4528" s="32"/>
      <c r="I4528" s="32"/>
      <c r="J4528" s="68"/>
      <c r="K4528" s="68"/>
      <c r="L4528" s="68"/>
      <c r="M4528" s="68"/>
      <c r="N4528" s="68"/>
      <c r="O4528" s="68"/>
      <c r="P4528" s="32"/>
      <c r="Q4528" s="33"/>
      <c r="R4528" s="68"/>
      <c r="S4528" s="31"/>
      <c r="T4528" s="31"/>
      <c r="U4528" s="31"/>
      <c r="V4528" s="30"/>
      <c r="W4528" s="30"/>
    </row>
    <row r="4529" spans="1:23" hidden="1" x14ac:dyDescent="0.35">
      <c r="A4529" t="str">
        <f t="shared" si="70"/>
        <v/>
      </c>
      <c r="B4529" s="34"/>
      <c r="C4529" s="31"/>
      <c r="D4529" s="31"/>
      <c r="E4529" s="31"/>
      <c r="F4529" s="32"/>
      <c r="G4529" s="68"/>
      <c r="H4529" s="32"/>
      <c r="I4529" s="32"/>
      <c r="J4529" s="68"/>
      <c r="K4529" s="68"/>
      <c r="L4529" s="68"/>
      <c r="M4529" s="68"/>
      <c r="N4529" s="68"/>
      <c r="O4529" s="68"/>
      <c r="P4529" s="32"/>
      <c r="Q4529" s="33"/>
      <c r="R4529" s="68"/>
      <c r="S4529" s="31"/>
      <c r="T4529" s="31"/>
      <c r="U4529" s="31"/>
      <c r="V4529" s="30"/>
      <c r="W4529" s="30"/>
    </row>
    <row r="4530" spans="1:23" hidden="1" x14ac:dyDescent="0.35">
      <c r="A4530" t="str">
        <f t="shared" si="70"/>
        <v/>
      </c>
      <c r="B4530" s="28"/>
      <c r="C4530" s="25"/>
      <c r="D4530" s="25"/>
      <c r="E4530" s="25"/>
      <c r="F4530" s="26"/>
      <c r="G4530" s="67"/>
      <c r="H4530" s="26"/>
      <c r="I4530" s="26"/>
      <c r="J4530" s="67"/>
      <c r="K4530" s="67"/>
      <c r="L4530" s="67"/>
      <c r="M4530" s="67"/>
      <c r="N4530" s="67"/>
      <c r="O4530" s="67"/>
      <c r="P4530" s="26"/>
      <c r="Q4530" s="27"/>
      <c r="R4530" s="67"/>
      <c r="S4530" s="25"/>
      <c r="T4530" s="25"/>
      <c r="U4530" s="25"/>
      <c r="V4530" s="24"/>
      <c r="W4530" s="24"/>
    </row>
    <row r="4531" spans="1:23" hidden="1" x14ac:dyDescent="0.35">
      <c r="A4531" t="str">
        <f t="shared" si="70"/>
        <v/>
      </c>
      <c r="B4531" s="34"/>
      <c r="C4531" s="31"/>
      <c r="D4531" s="31"/>
      <c r="E4531" s="31"/>
      <c r="F4531" s="32"/>
      <c r="G4531" s="68"/>
      <c r="H4531" s="32"/>
      <c r="I4531" s="32"/>
      <c r="J4531" s="68"/>
      <c r="K4531" s="68"/>
      <c r="L4531" s="68"/>
      <c r="M4531" s="68"/>
      <c r="N4531" s="68"/>
      <c r="O4531" s="68"/>
      <c r="P4531" s="32"/>
      <c r="Q4531" s="33"/>
      <c r="R4531" s="68"/>
      <c r="S4531" s="31"/>
      <c r="T4531" s="31"/>
      <c r="U4531" s="31"/>
      <c r="V4531" s="30"/>
      <c r="W4531" s="30"/>
    </row>
    <row r="4532" spans="1:23" hidden="1" x14ac:dyDescent="0.35">
      <c r="A4532" t="str">
        <f t="shared" si="70"/>
        <v/>
      </c>
      <c r="B4532" s="28"/>
      <c r="C4532" s="25"/>
      <c r="D4532" s="25"/>
      <c r="E4532" s="25"/>
      <c r="F4532" s="26"/>
      <c r="G4532" s="67"/>
      <c r="H4532" s="26"/>
      <c r="I4532" s="26"/>
      <c r="J4532" s="67"/>
      <c r="K4532" s="67"/>
      <c r="L4532" s="67"/>
      <c r="M4532" s="67"/>
      <c r="N4532" s="67"/>
      <c r="O4532" s="67"/>
      <c r="P4532" s="26"/>
      <c r="Q4532" s="27"/>
      <c r="R4532" s="67"/>
      <c r="S4532" s="25"/>
      <c r="T4532" s="25"/>
      <c r="U4532" s="25"/>
      <c r="V4532" s="24"/>
      <c r="W4532" s="24"/>
    </row>
    <row r="4533" spans="1:23" hidden="1" x14ac:dyDescent="0.35">
      <c r="A4533" t="str">
        <f t="shared" si="70"/>
        <v/>
      </c>
      <c r="B4533" s="34"/>
      <c r="C4533" s="31"/>
      <c r="D4533" s="31"/>
      <c r="E4533" s="31"/>
      <c r="F4533" s="32"/>
      <c r="G4533" s="68"/>
      <c r="H4533" s="32"/>
      <c r="I4533" s="32"/>
      <c r="J4533" s="68"/>
      <c r="K4533" s="68"/>
      <c r="L4533" s="68"/>
      <c r="M4533" s="68"/>
      <c r="N4533" s="68"/>
      <c r="O4533" s="68"/>
      <c r="P4533" s="32"/>
      <c r="Q4533" s="33"/>
      <c r="R4533" s="68"/>
      <c r="S4533" s="31"/>
      <c r="T4533" s="31"/>
      <c r="U4533" s="31"/>
      <c r="V4533" s="30"/>
      <c r="W4533" s="30"/>
    </row>
    <row r="4534" spans="1:23" hidden="1" x14ac:dyDescent="0.35">
      <c r="A4534" t="str">
        <f t="shared" si="70"/>
        <v/>
      </c>
      <c r="B4534" s="34"/>
      <c r="C4534" s="31"/>
      <c r="D4534" s="31"/>
      <c r="E4534" s="31"/>
      <c r="F4534" s="32"/>
      <c r="G4534" s="68"/>
      <c r="H4534" s="32"/>
      <c r="I4534" s="32"/>
      <c r="J4534" s="68"/>
      <c r="K4534" s="68"/>
      <c r="L4534" s="68"/>
      <c r="M4534" s="68"/>
      <c r="N4534" s="68"/>
      <c r="O4534" s="68"/>
      <c r="P4534" s="32"/>
      <c r="Q4534" s="33"/>
      <c r="R4534" s="68"/>
      <c r="S4534" s="31"/>
      <c r="T4534" s="31"/>
      <c r="U4534" s="31"/>
      <c r="V4534" s="30"/>
      <c r="W4534" s="30"/>
    </row>
    <row r="4535" spans="1:23" hidden="1" x14ac:dyDescent="0.35">
      <c r="A4535" t="str">
        <f t="shared" si="70"/>
        <v/>
      </c>
      <c r="B4535" s="28"/>
      <c r="C4535" s="25"/>
      <c r="D4535" s="25"/>
      <c r="E4535" s="25"/>
      <c r="F4535" s="26"/>
      <c r="G4535" s="67"/>
      <c r="H4535" s="26"/>
      <c r="I4535" s="26"/>
      <c r="J4535" s="67"/>
      <c r="K4535" s="67"/>
      <c r="L4535" s="67"/>
      <c r="M4535" s="67"/>
      <c r="N4535" s="67"/>
      <c r="O4535" s="67"/>
      <c r="P4535" s="26"/>
      <c r="Q4535" s="27"/>
      <c r="R4535" s="67"/>
      <c r="S4535" s="25"/>
      <c r="T4535" s="25"/>
      <c r="U4535" s="25"/>
      <c r="V4535" s="24"/>
      <c r="W4535" s="24"/>
    </row>
    <row r="4536" spans="1:23" hidden="1" x14ac:dyDescent="0.35">
      <c r="A4536" t="str">
        <f t="shared" si="70"/>
        <v/>
      </c>
      <c r="B4536" s="28"/>
      <c r="C4536" s="25"/>
      <c r="D4536" s="25"/>
      <c r="E4536" s="25"/>
      <c r="F4536" s="26"/>
      <c r="G4536" s="67"/>
      <c r="H4536" s="26"/>
      <c r="I4536" s="26"/>
      <c r="J4536" s="67"/>
      <c r="K4536" s="67"/>
      <c r="L4536" s="67"/>
      <c r="M4536" s="67"/>
      <c r="N4536" s="67"/>
      <c r="O4536" s="67"/>
      <c r="P4536" s="26"/>
      <c r="Q4536" s="27"/>
      <c r="R4536" s="67"/>
      <c r="S4536" s="25"/>
      <c r="T4536" s="25"/>
      <c r="U4536" s="25"/>
      <c r="V4536" s="24"/>
      <c r="W4536" s="24"/>
    </row>
    <row r="4537" spans="1:23" hidden="1" x14ac:dyDescent="0.35">
      <c r="A4537" t="str">
        <f t="shared" si="70"/>
        <v/>
      </c>
      <c r="B4537" s="34"/>
      <c r="C4537" s="31"/>
      <c r="D4537" s="31"/>
      <c r="E4537" s="31"/>
      <c r="F4537" s="32"/>
      <c r="G4537" s="68"/>
      <c r="H4537" s="32"/>
      <c r="I4537" s="32"/>
      <c r="J4537" s="68"/>
      <c r="K4537" s="68"/>
      <c r="L4537" s="68"/>
      <c r="M4537" s="68"/>
      <c r="N4537" s="68"/>
      <c r="O4537" s="68"/>
      <c r="P4537" s="32"/>
      <c r="Q4537" s="33"/>
      <c r="R4537" s="68"/>
      <c r="S4537" s="31"/>
      <c r="T4537" s="31"/>
      <c r="U4537" s="31"/>
      <c r="V4537" s="30"/>
      <c r="W4537" s="30"/>
    </row>
    <row r="4538" spans="1:23" hidden="1" x14ac:dyDescent="0.35">
      <c r="A4538" t="str">
        <f t="shared" si="70"/>
        <v/>
      </c>
      <c r="B4538" s="28"/>
      <c r="C4538" s="25"/>
      <c r="D4538" s="25"/>
      <c r="E4538" s="25"/>
      <c r="F4538" s="26"/>
      <c r="G4538" s="67"/>
      <c r="H4538" s="26"/>
      <c r="I4538" s="26"/>
      <c r="J4538" s="67"/>
      <c r="K4538" s="67"/>
      <c r="L4538" s="67"/>
      <c r="M4538" s="67"/>
      <c r="N4538" s="67"/>
      <c r="O4538" s="67"/>
      <c r="P4538" s="26"/>
      <c r="Q4538" s="27"/>
      <c r="R4538" s="67"/>
      <c r="S4538" s="25"/>
      <c r="T4538" s="25"/>
      <c r="U4538" s="25"/>
      <c r="V4538" s="24"/>
      <c r="W4538" s="24"/>
    </row>
    <row r="4539" spans="1:23" hidden="1" x14ac:dyDescent="0.35">
      <c r="A4539" t="str">
        <f t="shared" si="70"/>
        <v/>
      </c>
      <c r="B4539" s="34"/>
      <c r="C4539" s="31"/>
      <c r="D4539" s="31"/>
      <c r="E4539" s="31"/>
      <c r="F4539" s="32"/>
      <c r="G4539" s="68"/>
      <c r="H4539" s="32"/>
      <c r="I4539" s="32"/>
      <c r="J4539" s="68"/>
      <c r="K4539" s="68"/>
      <c r="L4539" s="68"/>
      <c r="M4539" s="68"/>
      <c r="N4539" s="68"/>
      <c r="O4539" s="68"/>
      <c r="P4539" s="32"/>
      <c r="Q4539" s="33"/>
      <c r="R4539" s="68"/>
      <c r="S4539" s="31"/>
      <c r="T4539" s="31"/>
      <c r="U4539" s="31"/>
      <c r="V4539" s="30"/>
      <c r="W4539" s="30"/>
    </row>
    <row r="4540" spans="1:23" hidden="1" x14ac:dyDescent="0.35">
      <c r="A4540" t="str">
        <f t="shared" si="70"/>
        <v/>
      </c>
      <c r="B4540" s="28"/>
      <c r="C4540" s="25"/>
      <c r="D4540" s="25"/>
      <c r="E4540" s="25"/>
      <c r="F4540" s="26"/>
      <c r="G4540" s="67"/>
      <c r="H4540" s="26"/>
      <c r="I4540" s="26"/>
      <c r="J4540" s="67"/>
      <c r="K4540" s="67"/>
      <c r="L4540" s="67"/>
      <c r="M4540" s="67"/>
      <c r="N4540" s="67"/>
      <c r="O4540" s="67"/>
      <c r="P4540" s="26"/>
      <c r="Q4540" s="27"/>
      <c r="R4540" s="67"/>
      <c r="S4540" s="25"/>
      <c r="T4540" s="25"/>
      <c r="U4540" s="25"/>
      <c r="V4540" s="24"/>
      <c r="W4540" s="24"/>
    </row>
    <row r="4541" spans="1:23" hidden="1" x14ac:dyDescent="0.35">
      <c r="A4541" t="str">
        <f t="shared" si="70"/>
        <v/>
      </c>
      <c r="B4541" s="28"/>
      <c r="C4541" s="25"/>
      <c r="D4541" s="25"/>
      <c r="E4541" s="25"/>
      <c r="F4541" s="26"/>
      <c r="G4541" s="67"/>
      <c r="H4541" s="26"/>
      <c r="I4541" s="26"/>
      <c r="J4541" s="67"/>
      <c r="K4541" s="67"/>
      <c r="L4541" s="67"/>
      <c r="M4541" s="67"/>
      <c r="N4541" s="67"/>
      <c r="O4541" s="67"/>
      <c r="P4541" s="26"/>
      <c r="Q4541" s="27"/>
      <c r="R4541" s="67"/>
      <c r="S4541" s="25"/>
      <c r="T4541" s="25"/>
      <c r="U4541" s="25"/>
      <c r="V4541" s="24"/>
      <c r="W4541" s="24"/>
    </row>
    <row r="4542" spans="1:23" hidden="1" x14ac:dyDescent="0.35">
      <c r="A4542" t="str">
        <f t="shared" si="70"/>
        <v/>
      </c>
      <c r="B4542" s="34"/>
      <c r="C4542" s="31"/>
      <c r="D4542" s="31"/>
      <c r="E4542" s="31"/>
      <c r="F4542" s="32"/>
      <c r="G4542" s="68"/>
      <c r="H4542" s="32"/>
      <c r="I4542" s="32"/>
      <c r="J4542" s="68"/>
      <c r="K4542" s="68"/>
      <c r="L4542" s="68"/>
      <c r="M4542" s="68"/>
      <c r="N4542" s="68"/>
      <c r="O4542" s="68"/>
      <c r="P4542" s="32"/>
      <c r="Q4542" s="33"/>
      <c r="R4542" s="68"/>
      <c r="S4542" s="31"/>
      <c r="T4542" s="31"/>
      <c r="U4542" s="31"/>
      <c r="V4542" s="30"/>
      <c r="W4542" s="30"/>
    </row>
    <row r="4543" spans="1:23" hidden="1" x14ac:dyDescent="0.35">
      <c r="A4543" t="str">
        <f t="shared" si="70"/>
        <v/>
      </c>
      <c r="B4543" s="28"/>
      <c r="C4543" s="25"/>
      <c r="D4543" s="25"/>
      <c r="E4543" s="25"/>
      <c r="F4543" s="26"/>
      <c r="G4543" s="67"/>
      <c r="H4543" s="26"/>
      <c r="I4543" s="26"/>
      <c r="J4543" s="67"/>
      <c r="K4543" s="67"/>
      <c r="L4543" s="67"/>
      <c r="M4543" s="67"/>
      <c r="N4543" s="67"/>
      <c r="O4543" s="67"/>
      <c r="P4543" s="26"/>
      <c r="Q4543" s="27"/>
      <c r="R4543" s="67"/>
      <c r="S4543" s="25"/>
      <c r="T4543" s="25"/>
      <c r="U4543" s="25"/>
      <c r="V4543" s="24"/>
      <c r="W4543" s="24"/>
    </row>
    <row r="4544" spans="1:23" hidden="1" x14ac:dyDescent="0.35">
      <c r="A4544" t="str">
        <f t="shared" si="70"/>
        <v/>
      </c>
      <c r="B4544" s="34"/>
      <c r="C4544" s="31"/>
      <c r="D4544" s="31"/>
      <c r="E4544" s="31"/>
      <c r="F4544" s="32"/>
      <c r="G4544" s="68"/>
      <c r="H4544" s="32"/>
      <c r="I4544" s="32"/>
      <c r="J4544" s="68"/>
      <c r="K4544" s="68"/>
      <c r="L4544" s="68"/>
      <c r="M4544" s="68"/>
      <c r="N4544" s="68"/>
      <c r="O4544" s="68"/>
      <c r="P4544" s="32"/>
      <c r="Q4544" s="33"/>
      <c r="R4544" s="68"/>
      <c r="S4544" s="31"/>
      <c r="T4544" s="31"/>
      <c r="U4544" s="31"/>
      <c r="V4544" s="30"/>
      <c r="W4544" s="30"/>
    </row>
    <row r="4545" spans="1:23" hidden="1" x14ac:dyDescent="0.35">
      <c r="A4545" t="str">
        <f t="shared" si="70"/>
        <v/>
      </c>
      <c r="B4545" s="28"/>
      <c r="C4545" s="25"/>
      <c r="D4545" s="25"/>
      <c r="E4545" s="25"/>
      <c r="F4545" s="26"/>
      <c r="G4545" s="67"/>
      <c r="H4545" s="26"/>
      <c r="I4545" s="26"/>
      <c r="J4545" s="67"/>
      <c r="K4545" s="67"/>
      <c r="L4545" s="67"/>
      <c r="M4545" s="67"/>
      <c r="N4545" s="67"/>
      <c r="O4545" s="67"/>
      <c r="P4545" s="26"/>
      <c r="Q4545" s="27"/>
      <c r="R4545" s="67"/>
      <c r="S4545" s="25"/>
      <c r="T4545" s="25"/>
      <c r="U4545" s="25"/>
      <c r="V4545" s="24"/>
      <c r="W4545" s="24"/>
    </row>
    <row r="4546" spans="1:23" hidden="1" x14ac:dyDescent="0.35">
      <c r="A4546" t="str">
        <f t="shared" si="70"/>
        <v/>
      </c>
      <c r="B4546" s="34"/>
      <c r="C4546" s="31"/>
      <c r="D4546" s="31"/>
      <c r="E4546" s="31"/>
      <c r="F4546" s="32"/>
      <c r="G4546" s="68"/>
      <c r="H4546" s="32"/>
      <c r="I4546" s="32"/>
      <c r="J4546" s="68"/>
      <c r="K4546" s="68"/>
      <c r="L4546" s="68"/>
      <c r="M4546" s="68"/>
      <c r="N4546" s="68"/>
      <c r="O4546" s="68"/>
      <c r="P4546" s="32"/>
      <c r="Q4546" s="33"/>
      <c r="R4546" s="68"/>
      <c r="S4546" s="31"/>
      <c r="T4546" s="31"/>
      <c r="U4546" s="31"/>
      <c r="V4546" s="30"/>
      <c r="W4546" s="30"/>
    </row>
    <row r="4547" spans="1:23" hidden="1" x14ac:dyDescent="0.35">
      <c r="A4547" t="str">
        <f t="shared" ref="A4547:A4610" si="71">B4547&amp;C4547</f>
        <v/>
      </c>
      <c r="B4547" s="28"/>
      <c r="C4547" s="25"/>
      <c r="D4547" s="25"/>
      <c r="E4547" s="25"/>
      <c r="F4547" s="26"/>
      <c r="G4547" s="67"/>
      <c r="H4547" s="26"/>
      <c r="I4547" s="26"/>
      <c r="J4547" s="67"/>
      <c r="K4547" s="67"/>
      <c r="L4547" s="67"/>
      <c r="M4547" s="67"/>
      <c r="N4547" s="67"/>
      <c r="O4547" s="67"/>
      <c r="P4547" s="26"/>
      <c r="Q4547" s="27"/>
      <c r="R4547" s="67"/>
      <c r="S4547" s="25"/>
      <c r="T4547" s="25"/>
      <c r="U4547" s="25"/>
      <c r="V4547" s="24"/>
      <c r="W4547" s="24"/>
    </row>
    <row r="4548" spans="1:23" hidden="1" x14ac:dyDescent="0.35">
      <c r="A4548" t="str">
        <f t="shared" si="71"/>
        <v/>
      </c>
      <c r="B4548" s="28"/>
      <c r="C4548" s="25"/>
      <c r="D4548" s="25"/>
      <c r="E4548" s="25"/>
      <c r="F4548" s="26"/>
      <c r="G4548" s="67"/>
      <c r="H4548" s="26"/>
      <c r="I4548" s="26"/>
      <c r="J4548" s="67"/>
      <c r="K4548" s="67"/>
      <c r="L4548" s="67"/>
      <c r="M4548" s="67"/>
      <c r="N4548" s="67"/>
      <c r="O4548" s="67"/>
      <c r="P4548" s="26"/>
      <c r="Q4548" s="27"/>
      <c r="R4548" s="67"/>
      <c r="S4548" s="25"/>
      <c r="T4548" s="25"/>
      <c r="U4548" s="25"/>
      <c r="V4548" s="24"/>
      <c r="W4548" s="24"/>
    </row>
    <row r="4549" spans="1:23" hidden="1" x14ac:dyDescent="0.35">
      <c r="A4549" t="str">
        <f t="shared" si="71"/>
        <v/>
      </c>
      <c r="B4549" s="34"/>
      <c r="C4549" s="31"/>
      <c r="D4549" s="31"/>
      <c r="E4549" s="31"/>
      <c r="F4549" s="32"/>
      <c r="G4549" s="68"/>
      <c r="H4549" s="32"/>
      <c r="I4549" s="32"/>
      <c r="J4549" s="68"/>
      <c r="K4549" s="68"/>
      <c r="L4549" s="68"/>
      <c r="M4549" s="68"/>
      <c r="N4549" s="68"/>
      <c r="O4549" s="68"/>
      <c r="P4549" s="32"/>
      <c r="Q4549" s="33"/>
      <c r="R4549" s="68"/>
      <c r="S4549" s="31"/>
      <c r="T4549" s="31"/>
      <c r="U4549" s="31"/>
      <c r="V4549" s="30"/>
      <c r="W4549" s="30"/>
    </row>
    <row r="4550" spans="1:23" hidden="1" x14ac:dyDescent="0.35">
      <c r="A4550" t="str">
        <f t="shared" si="71"/>
        <v/>
      </c>
      <c r="B4550" s="28"/>
      <c r="C4550" s="25"/>
      <c r="D4550" s="25"/>
      <c r="E4550" s="25"/>
      <c r="F4550" s="26"/>
      <c r="G4550" s="67"/>
      <c r="H4550" s="26"/>
      <c r="I4550" s="26"/>
      <c r="J4550" s="67"/>
      <c r="K4550" s="67"/>
      <c r="L4550" s="67"/>
      <c r="M4550" s="67"/>
      <c r="N4550" s="67"/>
      <c r="O4550" s="67"/>
      <c r="P4550" s="26"/>
      <c r="Q4550" s="27"/>
      <c r="R4550" s="67"/>
      <c r="S4550" s="25"/>
      <c r="T4550" s="25"/>
      <c r="U4550" s="25"/>
      <c r="V4550" s="24"/>
      <c r="W4550" s="24"/>
    </row>
    <row r="4551" spans="1:23" hidden="1" x14ac:dyDescent="0.35">
      <c r="A4551" t="str">
        <f t="shared" si="71"/>
        <v/>
      </c>
      <c r="B4551" s="28"/>
      <c r="C4551" s="25"/>
      <c r="D4551" s="25"/>
      <c r="E4551" s="25"/>
      <c r="F4551" s="26"/>
      <c r="G4551" s="67"/>
      <c r="H4551" s="26"/>
      <c r="I4551" s="26"/>
      <c r="J4551" s="67"/>
      <c r="K4551" s="67"/>
      <c r="L4551" s="67"/>
      <c r="M4551" s="67"/>
      <c r="N4551" s="67"/>
      <c r="O4551" s="67"/>
      <c r="P4551" s="26"/>
      <c r="Q4551" s="27"/>
      <c r="R4551" s="67"/>
      <c r="S4551" s="25"/>
      <c r="T4551" s="25"/>
      <c r="U4551" s="25"/>
      <c r="V4551" s="24"/>
      <c r="W4551" s="24"/>
    </row>
    <row r="4552" spans="1:23" hidden="1" x14ac:dyDescent="0.35">
      <c r="A4552" t="str">
        <f t="shared" si="71"/>
        <v/>
      </c>
      <c r="B4552" s="28"/>
      <c r="C4552" s="25"/>
      <c r="D4552" s="25"/>
      <c r="E4552" s="25"/>
      <c r="F4552" s="26"/>
      <c r="G4552" s="67"/>
      <c r="H4552" s="26"/>
      <c r="I4552" s="26"/>
      <c r="J4552" s="67"/>
      <c r="K4552" s="67"/>
      <c r="L4552" s="67"/>
      <c r="M4552" s="67"/>
      <c r="N4552" s="67"/>
      <c r="O4552" s="67"/>
      <c r="P4552" s="26"/>
      <c r="Q4552" s="27"/>
      <c r="R4552" s="67"/>
      <c r="S4552" s="25"/>
      <c r="T4552" s="25"/>
      <c r="U4552" s="25"/>
      <c r="V4552" s="24"/>
      <c r="W4552" s="24"/>
    </row>
    <row r="4553" spans="1:23" hidden="1" x14ac:dyDescent="0.35">
      <c r="A4553" t="str">
        <f t="shared" si="71"/>
        <v/>
      </c>
      <c r="B4553" s="28"/>
      <c r="C4553" s="25"/>
      <c r="D4553" s="25"/>
      <c r="E4553" s="25"/>
      <c r="F4553" s="26"/>
      <c r="G4553" s="67"/>
      <c r="H4553" s="26"/>
      <c r="I4553" s="26"/>
      <c r="J4553" s="67"/>
      <c r="K4553" s="67"/>
      <c r="L4553" s="67"/>
      <c r="M4553" s="67"/>
      <c r="N4553" s="67"/>
      <c r="O4553" s="67"/>
      <c r="P4553" s="26"/>
      <c r="Q4553" s="27"/>
      <c r="R4553" s="67"/>
      <c r="S4553" s="25"/>
      <c r="T4553" s="25"/>
      <c r="U4553" s="25"/>
      <c r="V4553" s="24"/>
      <c r="W4553" s="24"/>
    </row>
    <row r="4554" spans="1:23" hidden="1" x14ac:dyDescent="0.35">
      <c r="A4554" t="str">
        <f t="shared" si="71"/>
        <v/>
      </c>
      <c r="B4554" s="34"/>
      <c r="C4554" s="31"/>
      <c r="D4554" s="31"/>
      <c r="E4554" s="31"/>
      <c r="F4554" s="32"/>
      <c r="G4554" s="68"/>
      <c r="H4554" s="32"/>
      <c r="I4554" s="32"/>
      <c r="J4554" s="68"/>
      <c r="K4554" s="68"/>
      <c r="L4554" s="68"/>
      <c r="M4554" s="68"/>
      <c r="N4554" s="68"/>
      <c r="O4554" s="68"/>
      <c r="P4554" s="32"/>
      <c r="Q4554" s="33"/>
      <c r="R4554" s="68"/>
      <c r="S4554" s="31"/>
      <c r="T4554" s="31"/>
      <c r="U4554" s="31"/>
      <c r="V4554" s="30"/>
      <c r="W4554" s="30"/>
    </row>
    <row r="4555" spans="1:23" hidden="1" x14ac:dyDescent="0.35">
      <c r="A4555" t="str">
        <f t="shared" si="71"/>
        <v/>
      </c>
      <c r="B4555" s="28"/>
      <c r="C4555" s="25"/>
      <c r="D4555" s="25"/>
      <c r="E4555" s="25"/>
      <c r="F4555" s="26"/>
      <c r="G4555" s="67"/>
      <c r="H4555" s="26"/>
      <c r="I4555" s="26"/>
      <c r="J4555" s="67"/>
      <c r="K4555" s="67"/>
      <c r="L4555" s="67"/>
      <c r="M4555" s="67"/>
      <c r="N4555" s="67"/>
      <c r="O4555" s="67"/>
      <c r="P4555" s="26"/>
      <c r="Q4555" s="27"/>
      <c r="R4555" s="67"/>
      <c r="S4555" s="25"/>
      <c r="T4555" s="25"/>
      <c r="U4555" s="25"/>
      <c r="V4555" s="24"/>
      <c r="W4555" s="24"/>
    </row>
    <row r="4556" spans="1:23" hidden="1" x14ac:dyDescent="0.35">
      <c r="A4556" t="str">
        <f t="shared" si="71"/>
        <v/>
      </c>
      <c r="B4556" s="34"/>
      <c r="C4556" s="31"/>
      <c r="D4556" s="31"/>
      <c r="E4556" s="31"/>
      <c r="F4556" s="32"/>
      <c r="G4556" s="68"/>
      <c r="H4556" s="32"/>
      <c r="I4556" s="32"/>
      <c r="J4556" s="68"/>
      <c r="K4556" s="68"/>
      <c r="L4556" s="68"/>
      <c r="M4556" s="68"/>
      <c r="N4556" s="68"/>
      <c r="O4556" s="68"/>
      <c r="P4556" s="32"/>
      <c r="Q4556" s="33"/>
      <c r="R4556" s="68"/>
      <c r="S4556" s="31"/>
      <c r="T4556" s="31"/>
      <c r="U4556" s="31"/>
      <c r="V4556" s="30"/>
      <c r="W4556" s="30"/>
    </row>
    <row r="4557" spans="1:23" hidden="1" x14ac:dyDescent="0.35">
      <c r="A4557" t="str">
        <f t="shared" si="71"/>
        <v/>
      </c>
      <c r="B4557" s="28"/>
      <c r="C4557" s="25"/>
      <c r="D4557" s="25"/>
      <c r="E4557" s="25"/>
      <c r="F4557" s="26"/>
      <c r="G4557" s="67"/>
      <c r="H4557" s="26"/>
      <c r="I4557" s="26"/>
      <c r="J4557" s="67"/>
      <c r="K4557" s="67"/>
      <c r="L4557" s="67"/>
      <c r="M4557" s="67"/>
      <c r="N4557" s="67"/>
      <c r="O4557" s="67"/>
      <c r="P4557" s="26"/>
      <c r="Q4557" s="27"/>
      <c r="R4557" s="67"/>
      <c r="S4557" s="25"/>
      <c r="T4557" s="25"/>
      <c r="U4557" s="25"/>
      <c r="V4557" s="24"/>
      <c r="W4557" s="24"/>
    </row>
    <row r="4558" spans="1:23" hidden="1" x14ac:dyDescent="0.35">
      <c r="A4558" t="str">
        <f t="shared" si="71"/>
        <v/>
      </c>
      <c r="B4558" s="28"/>
      <c r="C4558" s="25"/>
      <c r="D4558" s="25"/>
      <c r="E4558" s="25"/>
      <c r="F4558" s="26"/>
      <c r="G4558" s="67"/>
      <c r="H4558" s="26"/>
      <c r="I4558" s="26"/>
      <c r="J4558" s="67"/>
      <c r="K4558" s="67"/>
      <c r="L4558" s="67"/>
      <c r="M4558" s="67"/>
      <c r="N4558" s="67"/>
      <c r="O4558" s="67"/>
      <c r="P4558" s="26"/>
      <c r="Q4558" s="27"/>
      <c r="R4558" s="67"/>
      <c r="S4558" s="25"/>
      <c r="T4558" s="25"/>
      <c r="U4558" s="25"/>
      <c r="V4558" s="24"/>
      <c r="W4558" s="24"/>
    </row>
    <row r="4559" spans="1:23" hidden="1" x14ac:dyDescent="0.35">
      <c r="A4559" t="str">
        <f t="shared" si="71"/>
        <v/>
      </c>
      <c r="B4559" s="28"/>
      <c r="C4559" s="25"/>
      <c r="D4559" s="25"/>
      <c r="E4559" s="25"/>
      <c r="F4559" s="26"/>
      <c r="G4559" s="67"/>
      <c r="H4559" s="26"/>
      <c r="I4559" s="26"/>
      <c r="J4559" s="67"/>
      <c r="K4559" s="67"/>
      <c r="L4559" s="67"/>
      <c r="M4559" s="67"/>
      <c r="N4559" s="67"/>
      <c r="O4559" s="67"/>
      <c r="P4559" s="26"/>
      <c r="Q4559" s="27"/>
      <c r="R4559" s="67"/>
      <c r="S4559" s="25"/>
      <c r="T4559" s="25"/>
      <c r="U4559" s="25"/>
      <c r="V4559" s="24"/>
      <c r="W4559" s="24"/>
    </row>
    <row r="4560" spans="1:23" hidden="1" x14ac:dyDescent="0.35">
      <c r="A4560" t="str">
        <f t="shared" si="71"/>
        <v/>
      </c>
      <c r="B4560" s="28"/>
      <c r="C4560" s="25"/>
      <c r="D4560" s="25"/>
      <c r="E4560" s="25"/>
      <c r="F4560" s="26"/>
      <c r="G4560" s="67"/>
      <c r="H4560" s="26"/>
      <c r="I4560" s="26"/>
      <c r="J4560" s="67"/>
      <c r="K4560" s="67"/>
      <c r="L4560" s="67"/>
      <c r="M4560" s="67"/>
      <c r="N4560" s="67"/>
      <c r="O4560" s="67"/>
      <c r="P4560" s="26"/>
      <c r="Q4560" s="27"/>
      <c r="R4560" s="67"/>
      <c r="S4560" s="25"/>
      <c r="T4560" s="25"/>
      <c r="U4560" s="25"/>
      <c r="V4560" s="24"/>
      <c r="W4560" s="24"/>
    </row>
    <row r="4561" spans="1:23" hidden="1" x14ac:dyDescent="0.35">
      <c r="A4561" t="str">
        <f t="shared" si="71"/>
        <v/>
      </c>
      <c r="B4561" s="28"/>
      <c r="C4561" s="25"/>
      <c r="D4561" s="25"/>
      <c r="E4561" s="25"/>
      <c r="F4561" s="26"/>
      <c r="G4561" s="67"/>
      <c r="H4561" s="26"/>
      <c r="I4561" s="26"/>
      <c r="J4561" s="67"/>
      <c r="K4561" s="67"/>
      <c r="L4561" s="67"/>
      <c r="M4561" s="67"/>
      <c r="N4561" s="67"/>
      <c r="O4561" s="67"/>
      <c r="P4561" s="26"/>
      <c r="Q4561" s="27"/>
      <c r="R4561" s="67"/>
      <c r="S4561" s="25"/>
      <c r="T4561" s="25"/>
      <c r="U4561" s="25"/>
      <c r="V4561" s="24"/>
      <c r="W4561" s="24"/>
    </row>
    <row r="4562" spans="1:23" hidden="1" x14ac:dyDescent="0.35">
      <c r="A4562" t="str">
        <f t="shared" si="71"/>
        <v/>
      </c>
      <c r="B4562" s="34"/>
      <c r="C4562" s="31"/>
      <c r="D4562" s="31"/>
      <c r="E4562" s="31"/>
      <c r="F4562" s="32"/>
      <c r="G4562" s="68"/>
      <c r="H4562" s="32"/>
      <c r="I4562" s="32"/>
      <c r="J4562" s="68"/>
      <c r="K4562" s="68"/>
      <c r="L4562" s="68"/>
      <c r="M4562" s="68"/>
      <c r="N4562" s="68"/>
      <c r="O4562" s="68"/>
      <c r="P4562" s="32"/>
      <c r="Q4562" s="33"/>
      <c r="R4562" s="68"/>
      <c r="S4562" s="31"/>
      <c r="T4562" s="31"/>
      <c r="U4562" s="31"/>
      <c r="V4562" s="30"/>
      <c r="W4562" s="30"/>
    </row>
    <row r="4563" spans="1:23" hidden="1" x14ac:dyDescent="0.35">
      <c r="A4563" t="str">
        <f t="shared" si="71"/>
        <v/>
      </c>
      <c r="B4563" s="28"/>
      <c r="C4563" s="25"/>
      <c r="D4563" s="25"/>
      <c r="E4563" s="25"/>
      <c r="F4563" s="26"/>
      <c r="G4563" s="67"/>
      <c r="H4563" s="26"/>
      <c r="I4563" s="26"/>
      <c r="J4563" s="67"/>
      <c r="K4563" s="67"/>
      <c r="L4563" s="67"/>
      <c r="M4563" s="67"/>
      <c r="N4563" s="67"/>
      <c r="O4563" s="67"/>
      <c r="P4563" s="26"/>
      <c r="Q4563" s="27"/>
      <c r="R4563" s="67"/>
      <c r="S4563" s="25"/>
      <c r="T4563" s="25"/>
      <c r="U4563" s="25"/>
      <c r="V4563" s="24"/>
      <c r="W4563" s="24"/>
    </row>
    <row r="4564" spans="1:23" hidden="1" x14ac:dyDescent="0.35">
      <c r="A4564" t="str">
        <f t="shared" si="71"/>
        <v/>
      </c>
      <c r="B4564" s="28"/>
      <c r="C4564" s="25"/>
      <c r="D4564" s="25"/>
      <c r="E4564" s="25"/>
      <c r="F4564" s="26"/>
      <c r="G4564" s="67"/>
      <c r="H4564" s="26"/>
      <c r="I4564" s="26"/>
      <c r="J4564" s="67"/>
      <c r="K4564" s="67"/>
      <c r="L4564" s="67"/>
      <c r="M4564" s="67"/>
      <c r="N4564" s="67"/>
      <c r="O4564" s="67"/>
      <c r="P4564" s="26"/>
      <c r="Q4564" s="27"/>
      <c r="R4564" s="67"/>
      <c r="S4564" s="25"/>
      <c r="T4564" s="25"/>
      <c r="U4564" s="25"/>
      <c r="V4564" s="24"/>
      <c r="W4564" s="24"/>
    </row>
    <row r="4565" spans="1:23" hidden="1" x14ac:dyDescent="0.35">
      <c r="A4565" t="str">
        <f t="shared" si="71"/>
        <v/>
      </c>
      <c r="B4565" s="28"/>
      <c r="C4565" s="25"/>
      <c r="D4565" s="25"/>
      <c r="E4565" s="25"/>
      <c r="F4565" s="26"/>
      <c r="G4565" s="67"/>
      <c r="H4565" s="26"/>
      <c r="I4565" s="26"/>
      <c r="J4565" s="67"/>
      <c r="K4565" s="67"/>
      <c r="L4565" s="67"/>
      <c r="M4565" s="67"/>
      <c r="N4565" s="67"/>
      <c r="O4565" s="67"/>
      <c r="P4565" s="26"/>
      <c r="Q4565" s="27"/>
      <c r="R4565" s="67"/>
      <c r="S4565" s="25"/>
      <c r="T4565" s="25"/>
      <c r="U4565" s="25"/>
      <c r="V4565" s="24"/>
      <c r="W4565" s="24"/>
    </row>
    <row r="4566" spans="1:23" hidden="1" x14ac:dyDescent="0.35">
      <c r="A4566" t="str">
        <f t="shared" si="71"/>
        <v/>
      </c>
      <c r="B4566" s="34"/>
      <c r="C4566" s="31"/>
      <c r="D4566" s="31"/>
      <c r="E4566" s="31"/>
      <c r="F4566" s="32"/>
      <c r="G4566" s="68"/>
      <c r="H4566" s="32"/>
      <c r="I4566" s="32"/>
      <c r="J4566" s="68"/>
      <c r="K4566" s="68"/>
      <c r="L4566" s="68"/>
      <c r="M4566" s="68"/>
      <c r="N4566" s="68"/>
      <c r="O4566" s="68"/>
      <c r="P4566" s="32"/>
      <c r="Q4566" s="33"/>
      <c r="R4566" s="68"/>
      <c r="S4566" s="31"/>
      <c r="T4566" s="31"/>
      <c r="U4566" s="31"/>
      <c r="V4566" s="30"/>
      <c r="W4566" s="30"/>
    </row>
    <row r="4567" spans="1:23" hidden="1" x14ac:dyDescent="0.35">
      <c r="A4567" t="str">
        <f t="shared" si="71"/>
        <v/>
      </c>
      <c r="B4567" s="28"/>
      <c r="C4567" s="25"/>
      <c r="D4567" s="25"/>
      <c r="E4567" s="25"/>
      <c r="F4567" s="26"/>
      <c r="G4567" s="67"/>
      <c r="H4567" s="26"/>
      <c r="I4567" s="26"/>
      <c r="J4567" s="67"/>
      <c r="K4567" s="67"/>
      <c r="L4567" s="67"/>
      <c r="M4567" s="67"/>
      <c r="N4567" s="67"/>
      <c r="O4567" s="67"/>
      <c r="P4567" s="26"/>
      <c r="Q4567" s="27"/>
      <c r="R4567" s="67"/>
      <c r="S4567" s="25"/>
      <c r="T4567" s="25"/>
      <c r="U4567" s="25"/>
      <c r="V4567" s="24"/>
      <c r="W4567" s="24"/>
    </row>
    <row r="4568" spans="1:23" hidden="1" x14ac:dyDescent="0.35">
      <c r="A4568" t="str">
        <f t="shared" si="71"/>
        <v/>
      </c>
      <c r="B4568" s="28"/>
      <c r="C4568" s="25"/>
      <c r="D4568" s="25"/>
      <c r="E4568" s="25"/>
      <c r="F4568" s="26"/>
      <c r="G4568" s="67"/>
      <c r="H4568" s="26"/>
      <c r="I4568" s="26"/>
      <c r="J4568" s="67"/>
      <c r="K4568" s="67"/>
      <c r="L4568" s="67"/>
      <c r="M4568" s="67"/>
      <c r="N4568" s="67"/>
      <c r="O4568" s="67"/>
      <c r="P4568" s="26"/>
      <c r="Q4568" s="27"/>
      <c r="R4568" s="67"/>
      <c r="S4568" s="25"/>
      <c r="T4568" s="25"/>
      <c r="U4568" s="25"/>
      <c r="V4568" s="24"/>
      <c r="W4568" s="24"/>
    </row>
    <row r="4569" spans="1:23" hidden="1" x14ac:dyDescent="0.35">
      <c r="A4569" t="str">
        <f t="shared" si="71"/>
        <v/>
      </c>
      <c r="B4569" s="28"/>
      <c r="C4569" s="25"/>
      <c r="D4569" s="25"/>
      <c r="E4569" s="25"/>
      <c r="F4569" s="26"/>
      <c r="G4569" s="67"/>
      <c r="H4569" s="26"/>
      <c r="I4569" s="26"/>
      <c r="J4569" s="67"/>
      <c r="K4569" s="67"/>
      <c r="L4569" s="67"/>
      <c r="M4569" s="67"/>
      <c r="N4569" s="67"/>
      <c r="O4569" s="67"/>
      <c r="P4569" s="26"/>
      <c r="Q4569" s="27"/>
      <c r="R4569" s="67"/>
      <c r="S4569" s="25"/>
      <c r="T4569" s="25"/>
      <c r="U4569" s="25"/>
      <c r="V4569" s="24"/>
      <c r="W4569" s="24"/>
    </row>
    <row r="4570" spans="1:23" hidden="1" x14ac:dyDescent="0.35">
      <c r="A4570" t="str">
        <f t="shared" si="71"/>
        <v/>
      </c>
      <c r="B4570" s="28"/>
      <c r="C4570" s="25"/>
      <c r="D4570" s="25"/>
      <c r="E4570" s="25"/>
      <c r="F4570" s="26"/>
      <c r="G4570" s="67"/>
      <c r="H4570" s="26"/>
      <c r="I4570" s="26"/>
      <c r="J4570" s="67"/>
      <c r="K4570" s="67"/>
      <c r="L4570" s="67"/>
      <c r="M4570" s="67"/>
      <c r="N4570" s="67"/>
      <c r="O4570" s="67"/>
      <c r="P4570" s="26"/>
      <c r="Q4570" s="27"/>
      <c r="R4570" s="67"/>
      <c r="S4570" s="25"/>
      <c r="T4570" s="25"/>
      <c r="U4570" s="25"/>
      <c r="V4570" s="24"/>
      <c r="W4570" s="24"/>
    </row>
    <row r="4571" spans="1:23" hidden="1" x14ac:dyDescent="0.35">
      <c r="A4571" t="str">
        <f t="shared" si="71"/>
        <v/>
      </c>
      <c r="B4571" s="34"/>
      <c r="C4571" s="31"/>
      <c r="D4571" s="31"/>
      <c r="E4571" s="31"/>
      <c r="F4571" s="32"/>
      <c r="G4571" s="68"/>
      <c r="H4571" s="32"/>
      <c r="I4571" s="32"/>
      <c r="J4571" s="68"/>
      <c r="K4571" s="68"/>
      <c r="L4571" s="68"/>
      <c r="M4571" s="68"/>
      <c r="N4571" s="68"/>
      <c r="O4571" s="68"/>
      <c r="P4571" s="32"/>
      <c r="Q4571" s="33"/>
      <c r="R4571" s="68"/>
      <c r="S4571" s="31"/>
      <c r="T4571" s="31"/>
      <c r="U4571" s="31"/>
      <c r="V4571" s="30"/>
      <c r="W4571" s="30"/>
    </row>
    <row r="4572" spans="1:23" hidden="1" x14ac:dyDescent="0.35">
      <c r="A4572" t="str">
        <f t="shared" si="71"/>
        <v/>
      </c>
      <c r="B4572" s="28"/>
      <c r="C4572" s="25"/>
      <c r="D4572" s="25"/>
      <c r="E4572" s="25"/>
      <c r="F4572" s="26"/>
      <c r="G4572" s="67"/>
      <c r="H4572" s="26"/>
      <c r="I4572" s="26"/>
      <c r="J4572" s="67"/>
      <c r="K4572" s="67"/>
      <c r="L4572" s="67"/>
      <c r="M4572" s="67"/>
      <c r="N4572" s="67"/>
      <c r="O4572" s="67"/>
      <c r="P4572" s="26"/>
      <c r="Q4572" s="27"/>
      <c r="R4572" s="67"/>
      <c r="S4572" s="25"/>
      <c r="T4572" s="25"/>
      <c r="U4572" s="25"/>
      <c r="V4572" s="24"/>
      <c r="W4572" s="24"/>
    </row>
    <row r="4573" spans="1:23" hidden="1" x14ac:dyDescent="0.35">
      <c r="A4573" t="str">
        <f t="shared" si="71"/>
        <v/>
      </c>
      <c r="B4573" s="28"/>
      <c r="C4573" s="25"/>
      <c r="D4573" s="25"/>
      <c r="E4573" s="25"/>
      <c r="F4573" s="26"/>
      <c r="G4573" s="67"/>
      <c r="H4573" s="26"/>
      <c r="I4573" s="26"/>
      <c r="J4573" s="67"/>
      <c r="K4573" s="67"/>
      <c r="L4573" s="67"/>
      <c r="M4573" s="67"/>
      <c r="N4573" s="67"/>
      <c r="O4573" s="67"/>
      <c r="P4573" s="26"/>
      <c r="Q4573" s="27"/>
      <c r="R4573" s="67"/>
      <c r="S4573" s="25"/>
      <c r="T4573" s="25"/>
      <c r="U4573" s="25"/>
      <c r="V4573" s="24"/>
      <c r="W4573" s="24"/>
    </row>
    <row r="4574" spans="1:23" hidden="1" x14ac:dyDescent="0.35">
      <c r="A4574" t="str">
        <f t="shared" si="71"/>
        <v/>
      </c>
      <c r="B4574" s="28"/>
      <c r="C4574" s="25"/>
      <c r="D4574" s="25"/>
      <c r="E4574" s="25"/>
      <c r="F4574" s="26"/>
      <c r="G4574" s="67"/>
      <c r="H4574" s="26"/>
      <c r="I4574" s="26"/>
      <c r="J4574" s="67"/>
      <c r="K4574" s="67"/>
      <c r="L4574" s="67"/>
      <c r="M4574" s="67"/>
      <c r="N4574" s="67"/>
      <c r="O4574" s="67"/>
      <c r="P4574" s="26"/>
      <c r="Q4574" s="27"/>
      <c r="R4574" s="67"/>
      <c r="S4574" s="25"/>
      <c r="T4574" s="25"/>
      <c r="U4574" s="25"/>
      <c r="V4574" s="24"/>
      <c r="W4574" s="24"/>
    </row>
    <row r="4575" spans="1:23" hidden="1" x14ac:dyDescent="0.35">
      <c r="A4575" t="str">
        <f t="shared" si="71"/>
        <v/>
      </c>
      <c r="B4575" s="34"/>
      <c r="C4575" s="31"/>
      <c r="D4575" s="31"/>
      <c r="E4575" s="31"/>
      <c r="F4575" s="32"/>
      <c r="G4575" s="68"/>
      <c r="H4575" s="32"/>
      <c r="I4575" s="32"/>
      <c r="J4575" s="68"/>
      <c r="K4575" s="68"/>
      <c r="L4575" s="68"/>
      <c r="M4575" s="68"/>
      <c r="N4575" s="68"/>
      <c r="O4575" s="68"/>
      <c r="P4575" s="32"/>
      <c r="Q4575" s="33"/>
      <c r="R4575" s="68"/>
      <c r="S4575" s="31"/>
      <c r="T4575" s="31"/>
      <c r="U4575" s="31"/>
      <c r="V4575" s="30"/>
      <c r="W4575" s="30"/>
    </row>
    <row r="4576" spans="1:23" hidden="1" x14ac:dyDescent="0.35">
      <c r="A4576" t="str">
        <f t="shared" si="71"/>
        <v/>
      </c>
      <c r="B4576" s="28"/>
      <c r="C4576" s="25"/>
      <c r="D4576" s="25"/>
      <c r="E4576" s="25"/>
      <c r="F4576" s="26"/>
      <c r="G4576" s="67"/>
      <c r="H4576" s="26"/>
      <c r="I4576" s="26"/>
      <c r="J4576" s="67"/>
      <c r="K4576" s="67"/>
      <c r="L4576" s="67"/>
      <c r="M4576" s="67"/>
      <c r="N4576" s="67"/>
      <c r="O4576" s="67"/>
      <c r="P4576" s="26"/>
      <c r="Q4576" s="27"/>
      <c r="R4576" s="67"/>
      <c r="S4576" s="25"/>
      <c r="T4576" s="25"/>
      <c r="U4576" s="25"/>
      <c r="V4576" s="24"/>
      <c r="W4576" s="24"/>
    </row>
    <row r="4577" spans="1:23" hidden="1" x14ac:dyDescent="0.35">
      <c r="A4577" t="str">
        <f t="shared" si="71"/>
        <v/>
      </c>
      <c r="B4577" s="34"/>
      <c r="C4577" s="31"/>
      <c r="D4577" s="31"/>
      <c r="E4577" s="31"/>
      <c r="F4577" s="32"/>
      <c r="G4577" s="68"/>
      <c r="H4577" s="32"/>
      <c r="I4577" s="32"/>
      <c r="J4577" s="68"/>
      <c r="K4577" s="68"/>
      <c r="L4577" s="68"/>
      <c r="M4577" s="68"/>
      <c r="N4577" s="68"/>
      <c r="O4577" s="68"/>
      <c r="P4577" s="32"/>
      <c r="Q4577" s="33"/>
      <c r="R4577" s="68"/>
      <c r="S4577" s="31"/>
      <c r="T4577" s="31"/>
      <c r="U4577" s="31"/>
      <c r="V4577" s="30"/>
      <c r="W4577" s="30"/>
    </row>
    <row r="4578" spans="1:23" hidden="1" x14ac:dyDescent="0.35">
      <c r="A4578" t="str">
        <f t="shared" si="71"/>
        <v/>
      </c>
      <c r="B4578" s="34"/>
      <c r="C4578" s="31"/>
      <c r="D4578" s="31"/>
      <c r="E4578" s="31"/>
      <c r="F4578" s="32"/>
      <c r="G4578" s="68"/>
      <c r="H4578" s="32"/>
      <c r="I4578" s="32"/>
      <c r="J4578" s="68"/>
      <c r="K4578" s="68"/>
      <c r="L4578" s="68"/>
      <c r="M4578" s="68"/>
      <c r="N4578" s="68"/>
      <c r="O4578" s="68"/>
      <c r="P4578" s="32"/>
      <c r="Q4578" s="33"/>
      <c r="R4578" s="68"/>
      <c r="S4578" s="31"/>
      <c r="T4578" s="31"/>
      <c r="U4578" s="31"/>
      <c r="V4578" s="30"/>
      <c r="W4578" s="30"/>
    </row>
    <row r="4579" spans="1:23" hidden="1" x14ac:dyDescent="0.35">
      <c r="A4579" t="str">
        <f t="shared" si="71"/>
        <v/>
      </c>
      <c r="B4579" s="34"/>
      <c r="C4579" s="31"/>
      <c r="D4579" s="31"/>
      <c r="E4579" s="31"/>
      <c r="F4579" s="32"/>
      <c r="G4579" s="68"/>
      <c r="H4579" s="32"/>
      <c r="I4579" s="32"/>
      <c r="J4579" s="68"/>
      <c r="K4579" s="68"/>
      <c r="L4579" s="68"/>
      <c r="M4579" s="68"/>
      <c r="N4579" s="68"/>
      <c r="O4579" s="68"/>
      <c r="P4579" s="32"/>
      <c r="Q4579" s="33"/>
      <c r="R4579" s="68"/>
      <c r="S4579" s="31"/>
      <c r="T4579" s="31"/>
      <c r="U4579" s="31"/>
      <c r="V4579" s="30"/>
      <c r="W4579" s="30"/>
    </row>
    <row r="4580" spans="1:23" hidden="1" x14ac:dyDescent="0.35">
      <c r="A4580" t="str">
        <f t="shared" si="71"/>
        <v/>
      </c>
      <c r="B4580" s="34"/>
      <c r="C4580" s="31"/>
      <c r="D4580" s="31"/>
      <c r="E4580" s="31"/>
      <c r="F4580" s="32"/>
      <c r="G4580" s="68"/>
      <c r="H4580" s="32"/>
      <c r="I4580" s="32"/>
      <c r="J4580" s="68"/>
      <c r="K4580" s="68"/>
      <c r="L4580" s="68"/>
      <c r="M4580" s="68"/>
      <c r="N4580" s="68"/>
      <c r="O4580" s="68"/>
      <c r="P4580" s="32"/>
      <c r="Q4580" s="33"/>
      <c r="R4580" s="68"/>
      <c r="S4580" s="31"/>
      <c r="T4580" s="31"/>
      <c r="U4580" s="31"/>
      <c r="V4580" s="30"/>
      <c r="W4580" s="30"/>
    </row>
    <row r="4581" spans="1:23" hidden="1" x14ac:dyDescent="0.35">
      <c r="A4581" t="str">
        <f t="shared" si="71"/>
        <v/>
      </c>
      <c r="B4581" s="34"/>
      <c r="C4581" s="31"/>
      <c r="D4581" s="31"/>
      <c r="E4581" s="31"/>
      <c r="F4581" s="32"/>
      <c r="G4581" s="68"/>
      <c r="H4581" s="32"/>
      <c r="I4581" s="32"/>
      <c r="J4581" s="68"/>
      <c r="K4581" s="68"/>
      <c r="L4581" s="68"/>
      <c r="M4581" s="68"/>
      <c r="N4581" s="68"/>
      <c r="O4581" s="68"/>
      <c r="P4581" s="32"/>
      <c r="Q4581" s="33"/>
      <c r="R4581" s="68"/>
      <c r="S4581" s="31"/>
      <c r="T4581" s="31"/>
      <c r="U4581" s="31"/>
      <c r="V4581" s="30"/>
      <c r="W4581" s="30"/>
    </row>
    <row r="4582" spans="1:23" hidden="1" x14ac:dyDescent="0.35">
      <c r="A4582" t="str">
        <f t="shared" si="71"/>
        <v/>
      </c>
      <c r="B4582" s="34"/>
      <c r="C4582" s="31"/>
      <c r="D4582" s="31"/>
      <c r="E4582" s="31"/>
      <c r="F4582" s="32"/>
      <c r="G4582" s="68"/>
      <c r="H4582" s="32"/>
      <c r="I4582" s="32"/>
      <c r="J4582" s="68"/>
      <c r="K4582" s="68"/>
      <c r="L4582" s="68"/>
      <c r="M4582" s="68"/>
      <c r="N4582" s="68"/>
      <c r="O4582" s="68"/>
      <c r="P4582" s="32"/>
      <c r="Q4582" s="33"/>
      <c r="R4582" s="68"/>
      <c r="S4582" s="31"/>
      <c r="T4582" s="31"/>
      <c r="U4582" s="31"/>
      <c r="V4582" s="30"/>
      <c r="W4582" s="30"/>
    </row>
    <row r="4583" spans="1:23" hidden="1" x14ac:dyDescent="0.35">
      <c r="A4583" t="str">
        <f t="shared" si="71"/>
        <v/>
      </c>
      <c r="B4583" s="28"/>
      <c r="C4583" s="25"/>
      <c r="D4583" s="25"/>
      <c r="E4583" s="25"/>
      <c r="F4583" s="26"/>
      <c r="G4583" s="67"/>
      <c r="H4583" s="26"/>
      <c r="I4583" s="26"/>
      <c r="J4583" s="67"/>
      <c r="K4583" s="67"/>
      <c r="L4583" s="67"/>
      <c r="M4583" s="67"/>
      <c r="N4583" s="67"/>
      <c r="O4583" s="67"/>
      <c r="P4583" s="26"/>
      <c r="Q4583" s="27"/>
      <c r="R4583" s="67"/>
      <c r="S4583" s="25"/>
      <c r="T4583" s="25"/>
      <c r="U4583" s="25"/>
      <c r="V4583" s="24"/>
      <c r="W4583" s="24"/>
    </row>
    <row r="4584" spans="1:23" hidden="1" x14ac:dyDescent="0.35">
      <c r="A4584" t="str">
        <f t="shared" si="71"/>
        <v/>
      </c>
      <c r="B4584" s="28"/>
      <c r="C4584" s="25"/>
      <c r="D4584" s="25"/>
      <c r="E4584" s="25"/>
      <c r="F4584" s="26"/>
      <c r="G4584" s="67"/>
      <c r="H4584" s="26"/>
      <c r="I4584" s="26"/>
      <c r="J4584" s="67"/>
      <c r="K4584" s="67"/>
      <c r="L4584" s="67"/>
      <c r="M4584" s="67"/>
      <c r="N4584" s="67"/>
      <c r="O4584" s="67"/>
      <c r="P4584" s="26"/>
      <c r="Q4584" s="27"/>
      <c r="R4584" s="67"/>
      <c r="S4584" s="25"/>
      <c r="T4584" s="25"/>
      <c r="U4584" s="25"/>
      <c r="V4584" s="24"/>
      <c r="W4584" s="24"/>
    </row>
    <row r="4585" spans="1:23" hidden="1" x14ac:dyDescent="0.35">
      <c r="A4585" t="str">
        <f t="shared" si="71"/>
        <v/>
      </c>
      <c r="B4585" s="34"/>
      <c r="C4585" s="31"/>
      <c r="D4585" s="31"/>
      <c r="E4585" s="31"/>
      <c r="F4585" s="32"/>
      <c r="G4585" s="68"/>
      <c r="H4585" s="32"/>
      <c r="I4585" s="32"/>
      <c r="J4585" s="68"/>
      <c r="K4585" s="68"/>
      <c r="L4585" s="68"/>
      <c r="M4585" s="68"/>
      <c r="N4585" s="68"/>
      <c r="O4585" s="68"/>
      <c r="P4585" s="32"/>
      <c r="Q4585" s="33"/>
      <c r="R4585" s="68"/>
      <c r="S4585" s="31"/>
      <c r="T4585" s="31"/>
      <c r="U4585" s="31"/>
      <c r="V4585" s="30"/>
      <c r="W4585" s="30"/>
    </row>
    <row r="4586" spans="1:23" hidden="1" x14ac:dyDescent="0.35">
      <c r="A4586" t="str">
        <f t="shared" si="71"/>
        <v/>
      </c>
      <c r="B4586" s="34"/>
      <c r="C4586" s="31"/>
      <c r="D4586" s="31"/>
      <c r="E4586" s="31"/>
      <c r="F4586" s="32"/>
      <c r="G4586" s="68"/>
      <c r="H4586" s="32"/>
      <c r="I4586" s="32"/>
      <c r="J4586" s="68"/>
      <c r="K4586" s="68"/>
      <c r="L4586" s="68"/>
      <c r="M4586" s="68"/>
      <c r="N4586" s="68"/>
      <c r="O4586" s="68"/>
      <c r="P4586" s="32"/>
      <c r="Q4586" s="33"/>
      <c r="R4586" s="68"/>
      <c r="S4586" s="31"/>
      <c r="T4586" s="31"/>
      <c r="U4586" s="31"/>
      <c r="V4586" s="30"/>
      <c r="W4586" s="30"/>
    </row>
    <row r="4587" spans="1:23" hidden="1" x14ac:dyDescent="0.35">
      <c r="A4587" t="str">
        <f t="shared" si="71"/>
        <v/>
      </c>
      <c r="B4587" s="28"/>
      <c r="C4587" s="25"/>
      <c r="D4587" s="25"/>
      <c r="E4587" s="25"/>
      <c r="F4587" s="26"/>
      <c r="G4587" s="67"/>
      <c r="H4587" s="26"/>
      <c r="I4587" s="26"/>
      <c r="J4587" s="67"/>
      <c r="K4587" s="67"/>
      <c r="L4587" s="67"/>
      <c r="M4587" s="67"/>
      <c r="N4587" s="67"/>
      <c r="O4587" s="67"/>
      <c r="P4587" s="26"/>
      <c r="Q4587" s="27"/>
      <c r="R4587" s="67"/>
      <c r="S4587" s="25"/>
      <c r="T4587" s="25"/>
      <c r="U4587" s="25"/>
      <c r="V4587" s="24"/>
      <c r="W4587" s="24"/>
    </row>
    <row r="4588" spans="1:23" hidden="1" x14ac:dyDescent="0.35">
      <c r="A4588" t="str">
        <f t="shared" si="71"/>
        <v/>
      </c>
      <c r="B4588" s="34"/>
      <c r="C4588" s="31"/>
      <c r="D4588" s="31"/>
      <c r="E4588" s="31"/>
      <c r="F4588" s="32"/>
      <c r="G4588" s="68"/>
      <c r="H4588" s="32"/>
      <c r="I4588" s="32"/>
      <c r="J4588" s="68"/>
      <c r="K4588" s="68"/>
      <c r="L4588" s="68"/>
      <c r="M4588" s="68"/>
      <c r="N4588" s="68"/>
      <c r="O4588" s="68"/>
      <c r="P4588" s="32"/>
      <c r="Q4588" s="33"/>
      <c r="R4588" s="68"/>
      <c r="S4588" s="31"/>
      <c r="T4588" s="31"/>
      <c r="U4588" s="31"/>
      <c r="V4588" s="30"/>
      <c r="W4588" s="30"/>
    </row>
    <row r="4589" spans="1:23" hidden="1" x14ac:dyDescent="0.35">
      <c r="A4589" t="str">
        <f t="shared" si="71"/>
        <v/>
      </c>
      <c r="B4589" s="34"/>
      <c r="C4589" s="31"/>
      <c r="D4589" s="31"/>
      <c r="E4589" s="31"/>
      <c r="F4589" s="32"/>
      <c r="G4589" s="68"/>
      <c r="H4589" s="32"/>
      <c r="I4589" s="32"/>
      <c r="J4589" s="68"/>
      <c r="K4589" s="68"/>
      <c r="L4589" s="68"/>
      <c r="M4589" s="68"/>
      <c r="N4589" s="68"/>
      <c r="O4589" s="68"/>
      <c r="P4589" s="32"/>
      <c r="Q4589" s="33"/>
      <c r="R4589" s="68"/>
      <c r="S4589" s="31"/>
      <c r="T4589" s="31"/>
      <c r="U4589" s="31"/>
      <c r="V4589" s="30"/>
      <c r="W4589" s="30"/>
    </row>
    <row r="4590" spans="1:23" hidden="1" x14ac:dyDescent="0.35">
      <c r="A4590" t="str">
        <f t="shared" si="71"/>
        <v/>
      </c>
      <c r="B4590" s="28"/>
      <c r="C4590" s="25"/>
      <c r="D4590" s="25"/>
      <c r="E4590" s="25"/>
      <c r="F4590" s="26"/>
      <c r="G4590" s="67"/>
      <c r="H4590" s="26"/>
      <c r="I4590" s="26"/>
      <c r="J4590" s="67"/>
      <c r="K4590" s="67"/>
      <c r="L4590" s="67"/>
      <c r="M4590" s="67"/>
      <c r="N4590" s="67"/>
      <c r="O4590" s="67"/>
      <c r="P4590" s="26"/>
      <c r="Q4590" s="27"/>
      <c r="R4590" s="67"/>
      <c r="S4590" s="25"/>
      <c r="T4590" s="25"/>
      <c r="U4590" s="25"/>
      <c r="V4590" s="24"/>
      <c r="W4590" s="24"/>
    </row>
    <row r="4591" spans="1:23" hidden="1" x14ac:dyDescent="0.35">
      <c r="A4591" t="str">
        <f t="shared" si="71"/>
        <v/>
      </c>
      <c r="B4591" s="34"/>
      <c r="C4591" s="31"/>
      <c r="D4591" s="31"/>
      <c r="E4591" s="31"/>
      <c r="F4591" s="32"/>
      <c r="G4591" s="68"/>
      <c r="H4591" s="32"/>
      <c r="I4591" s="32"/>
      <c r="J4591" s="68"/>
      <c r="K4591" s="68"/>
      <c r="L4591" s="68"/>
      <c r="M4591" s="68"/>
      <c r="N4591" s="68"/>
      <c r="O4591" s="68"/>
      <c r="P4591" s="32"/>
      <c r="Q4591" s="33"/>
      <c r="R4591" s="68"/>
      <c r="S4591" s="31"/>
      <c r="T4591" s="31"/>
      <c r="U4591" s="31"/>
      <c r="V4591" s="30"/>
      <c r="W4591" s="30"/>
    </row>
    <row r="4592" spans="1:23" hidden="1" x14ac:dyDescent="0.35">
      <c r="A4592" t="str">
        <f t="shared" si="71"/>
        <v/>
      </c>
      <c r="B4592" s="34"/>
      <c r="C4592" s="31"/>
      <c r="D4592" s="31"/>
      <c r="E4592" s="31"/>
      <c r="F4592" s="32"/>
      <c r="G4592" s="68"/>
      <c r="H4592" s="32"/>
      <c r="I4592" s="32"/>
      <c r="J4592" s="68"/>
      <c r="K4592" s="68"/>
      <c r="L4592" s="68"/>
      <c r="M4592" s="68"/>
      <c r="N4592" s="68"/>
      <c r="O4592" s="68"/>
      <c r="P4592" s="32"/>
      <c r="Q4592" s="33"/>
      <c r="R4592" s="68"/>
      <c r="S4592" s="31"/>
      <c r="T4592" s="31"/>
      <c r="U4592" s="31"/>
      <c r="V4592" s="30"/>
      <c r="W4592" s="30"/>
    </row>
    <row r="4593" spans="1:23" hidden="1" x14ac:dyDescent="0.35">
      <c r="A4593" t="str">
        <f t="shared" si="71"/>
        <v/>
      </c>
      <c r="B4593" s="28"/>
      <c r="C4593" s="25"/>
      <c r="D4593" s="25"/>
      <c r="E4593" s="25"/>
      <c r="F4593" s="26"/>
      <c r="G4593" s="67"/>
      <c r="H4593" s="26"/>
      <c r="I4593" s="26"/>
      <c r="J4593" s="67"/>
      <c r="K4593" s="67"/>
      <c r="L4593" s="67"/>
      <c r="M4593" s="67"/>
      <c r="N4593" s="67"/>
      <c r="O4593" s="67"/>
      <c r="P4593" s="26"/>
      <c r="Q4593" s="27"/>
      <c r="R4593" s="67"/>
      <c r="S4593" s="25"/>
      <c r="T4593" s="25"/>
      <c r="U4593" s="25"/>
      <c r="V4593" s="24"/>
      <c r="W4593" s="24"/>
    </row>
    <row r="4594" spans="1:23" hidden="1" x14ac:dyDescent="0.35">
      <c r="A4594" t="str">
        <f t="shared" si="71"/>
        <v/>
      </c>
      <c r="B4594" s="34"/>
      <c r="C4594" s="31"/>
      <c r="D4594" s="31"/>
      <c r="E4594" s="31"/>
      <c r="F4594" s="32"/>
      <c r="G4594" s="68"/>
      <c r="H4594" s="32"/>
      <c r="I4594" s="32"/>
      <c r="J4594" s="68"/>
      <c r="K4594" s="68"/>
      <c r="L4594" s="68"/>
      <c r="M4594" s="68"/>
      <c r="N4594" s="68"/>
      <c r="O4594" s="68"/>
      <c r="P4594" s="32"/>
      <c r="Q4594" s="33"/>
      <c r="R4594" s="68"/>
      <c r="S4594" s="31"/>
      <c r="T4594" s="31"/>
      <c r="U4594" s="31"/>
      <c r="V4594" s="30"/>
      <c r="W4594" s="30"/>
    </row>
    <row r="4595" spans="1:23" hidden="1" x14ac:dyDescent="0.35">
      <c r="A4595" t="str">
        <f t="shared" si="71"/>
        <v/>
      </c>
      <c r="B4595" s="34"/>
      <c r="C4595" s="31"/>
      <c r="D4595" s="31"/>
      <c r="E4595" s="31"/>
      <c r="F4595" s="32"/>
      <c r="G4595" s="68"/>
      <c r="H4595" s="32"/>
      <c r="I4595" s="32"/>
      <c r="J4595" s="68"/>
      <c r="K4595" s="68"/>
      <c r="L4595" s="68"/>
      <c r="M4595" s="68"/>
      <c r="N4595" s="68"/>
      <c r="O4595" s="68"/>
      <c r="P4595" s="32"/>
      <c r="Q4595" s="33"/>
      <c r="R4595" s="68"/>
      <c r="S4595" s="31"/>
      <c r="T4595" s="31"/>
      <c r="U4595" s="31"/>
      <c r="V4595" s="30"/>
      <c r="W4595" s="30"/>
    </row>
    <row r="4596" spans="1:23" hidden="1" x14ac:dyDescent="0.35">
      <c r="A4596" t="str">
        <f t="shared" si="71"/>
        <v/>
      </c>
      <c r="B4596" s="28"/>
      <c r="C4596" s="25"/>
      <c r="D4596" s="25"/>
      <c r="E4596" s="25"/>
      <c r="F4596" s="26"/>
      <c r="G4596" s="67"/>
      <c r="H4596" s="26"/>
      <c r="I4596" s="26"/>
      <c r="J4596" s="67"/>
      <c r="K4596" s="67"/>
      <c r="L4596" s="67"/>
      <c r="M4596" s="67"/>
      <c r="N4596" s="67"/>
      <c r="O4596" s="67"/>
      <c r="P4596" s="26"/>
      <c r="Q4596" s="27"/>
      <c r="R4596" s="67"/>
      <c r="S4596" s="25"/>
      <c r="T4596" s="25"/>
      <c r="U4596" s="25"/>
      <c r="V4596" s="24"/>
      <c r="W4596" s="24"/>
    </row>
    <row r="4597" spans="1:23" hidden="1" x14ac:dyDescent="0.35">
      <c r="A4597" t="str">
        <f t="shared" si="71"/>
        <v/>
      </c>
      <c r="B4597" s="28"/>
      <c r="C4597" s="25"/>
      <c r="D4597" s="25"/>
      <c r="E4597" s="25"/>
      <c r="F4597" s="26"/>
      <c r="G4597" s="67"/>
      <c r="H4597" s="26"/>
      <c r="I4597" s="26"/>
      <c r="J4597" s="67"/>
      <c r="K4597" s="67"/>
      <c r="L4597" s="67"/>
      <c r="M4597" s="67"/>
      <c r="N4597" s="67"/>
      <c r="O4597" s="67"/>
      <c r="P4597" s="26"/>
      <c r="Q4597" s="27"/>
      <c r="R4597" s="67"/>
      <c r="S4597" s="25"/>
      <c r="T4597" s="25"/>
      <c r="U4597" s="25"/>
      <c r="V4597" s="24"/>
      <c r="W4597" s="24"/>
    </row>
    <row r="4598" spans="1:23" hidden="1" x14ac:dyDescent="0.35">
      <c r="A4598" t="str">
        <f t="shared" si="71"/>
        <v/>
      </c>
      <c r="B4598" s="28"/>
      <c r="C4598" s="25"/>
      <c r="D4598" s="25"/>
      <c r="E4598" s="25"/>
      <c r="F4598" s="26"/>
      <c r="G4598" s="67"/>
      <c r="H4598" s="26"/>
      <c r="I4598" s="26"/>
      <c r="J4598" s="67"/>
      <c r="K4598" s="67"/>
      <c r="L4598" s="67"/>
      <c r="M4598" s="67"/>
      <c r="N4598" s="67"/>
      <c r="O4598" s="67"/>
      <c r="P4598" s="26"/>
      <c r="Q4598" s="27"/>
      <c r="R4598" s="67"/>
      <c r="S4598" s="25"/>
      <c r="T4598" s="25"/>
      <c r="U4598" s="25"/>
      <c r="V4598" s="24"/>
      <c r="W4598" s="24"/>
    </row>
    <row r="4599" spans="1:23" hidden="1" x14ac:dyDescent="0.35">
      <c r="A4599" t="str">
        <f t="shared" si="71"/>
        <v/>
      </c>
      <c r="B4599" s="28"/>
      <c r="C4599" s="25"/>
      <c r="D4599" s="25"/>
      <c r="E4599" s="25"/>
      <c r="F4599" s="26"/>
      <c r="G4599" s="67"/>
      <c r="H4599" s="26"/>
      <c r="I4599" s="26"/>
      <c r="J4599" s="67"/>
      <c r="K4599" s="67"/>
      <c r="L4599" s="67"/>
      <c r="M4599" s="67"/>
      <c r="N4599" s="67"/>
      <c r="O4599" s="67"/>
      <c r="P4599" s="26"/>
      <c r="Q4599" s="27"/>
      <c r="R4599" s="67"/>
      <c r="S4599" s="25"/>
      <c r="T4599" s="25"/>
      <c r="U4599" s="25"/>
      <c r="V4599" s="24"/>
      <c r="W4599" s="24"/>
    </row>
    <row r="4600" spans="1:23" hidden="1" x14ac:dyDescent="0.35">
      <c r="A4600" t="str">
        <f t="shared" si="71"/>
        <v/>
      </c>
      <c r="B4600" s="28"/>
      <c r="C4600" s="25"/>
      <c r="D4600" s="25"/>
      <c r="E4600" s="25"/>
      <c r="F4600" s="26"/>
      <c r="G4600" s="67"/>
      <c r="H4600" s="26"/>
      <c r="I4600" s="26"/>
      <c r="J4600" s="67"/>
      <c r="K4600" s="67"/>
      <c r="L4600" s="67"/>
      <c r="M4600" s="67"/>
      <c r="N4600" s="67"/>
      <c r="O4600" s="67"/>
      <c r="P4600" s="26"/>
      <c r="Q4600" s="27"/>
      <c r="R4600" s="67"/>
      <c r="S4600" s="25"/>
      <c r="T4600" s="25"/>
      <c r="U4600" s="25"/>
      <c r="V4600" s="24"/>
      <c r="W4600" s="24"/>
    </row>
    <row r="4601" spans="1:23" hidden="1" x14ac:dyDescent="0.35">
      <c r="A4601" t="str">
        <f t="shared" si="71"/>
        <v/>
      </c>
      <c r="B4601" s="34"/>
      <c r="C4601" s="31"/>
      <c r="D4601" s="31"/>
      <c r="E4601" s="31"/>
      <c r="F4601" s="32"/>
      <c r="G4601" s="68"/>
      <c r="H4601" s="32"/>
      <c r="I4601" s="32"/>
      <c r="J4601" s="68"/>
      <c r="K4601" s="68"/>
      <c r="L4601" s="68"/>
      <c r="M4601" s="68"/>
      <c r="N4601" s="68"/>
      <c r="O4601" s="68"/>
      <c r="P4601" s="32"/>
      <c r="Q4601" s="33"/>
      <c r="R4601" s="68"/>
      <c r="S4601" s="31"/>
      <c r="T4601" s="31"/>
      <c r="U4601" s="31"/>
      <c r="V4601" s="30"/>
      <c r="W4601" s="30"/>
    </row>
    <row r="4602" spans="1:23" hidden="1" x14ac:dyDescent="0.35">
      <c r="A4602" t="str">
        <f t="shared" si="71"/>
        <v/>
      </c>
      <c r="B4602" s="34"/>
      <c r="C4602" s="31"/>
      <c r="D4602" s="31"/>
      <c r="E4602" s="31"/>
      <c r="F4602" s="32"/>
      <c r="G4602" s="68"/>
      <c r="H4602" s="32"/>
      <c r="I4602" s="32"/>
      <c r="J4602" s="68"/>
      <c r="K4602" s="68"/>
      <c r="L4602" s="68"/>
      <c r="M4602" s="68"/>
      <c r="N4602" s="68"/>
      <c r="O4602" s="68"/>
      <c r="P4602" s="32"/>
      <c r="Q4602" s="33"/>
      <c r="R4602" s="68"/>
      <c r="S4602" s="31"/>
      <c r="T4602" s="31"/>
      <c r="U4602" s="31"/>
      <c r="V4602" s="30"/>
      <c r="W4602" s="30"/>
    </row>
    <row r="4603" spans="1:23" hidden="1" x14ac:dyDescent="0.35">
      <c r="A4603" t="str">
        <f t="shared" si="71"/>
        <v/>
      </c>
      <c r="B4603" s="28"/>
      <c r="C4603" s="25"/>
      <c r="D4603" s="25"/>
      <c r="E4603" s="25"/>
      <c r="F4603" s="26"/>
      <c r="G4603" s="67"/>
      <c r="H4603" s="26"/>
      <c r="I4603" s="26"/>
      <c r="J4603" s="67"/>
      <c r="K4603" s="67"/>
      <c r="L4603" s="67"/>
      <c r="M4603" s="67"/>
      <c r="N4603" s="67"/>
      <c r="O4603" s="67"/>
      <c r="P4603" s="26"/>
      <c r="Q4603" s="27"/>
      <c r="R4603" s="67"/>
      <c r="S4603" s="25"/>
      <c r="T4603" s="25"/>
      <c r="U4603" s="25"/>
      <c r="V4603" s="24"/>
      <c r="W4603" s="24"/>
    </row>
    <row r="4604" spans="1:23" hidden="1" x14ac:dyDescent="0.35">
      <c r="A4604" t="str">
        <f t="shared" si="71"/>
        <v/>
      </c>
      <c r="B4604" s="34"/>
      <c r="C4604" s="31"/>
      <c r="D4604" s="31"/>
      <c r="E4604" s="31"/>
      <c r="F4604" s="32"/>
      <c r="G4604" s="68"/>
      <c r="H4604" s="32"/>
      <c r="I4604" s="32"/>
      <c r="J4604" s="68"/>
      <c r="K4604" s="68"/>
      <c r="L4604" s="68"/>
      <c r="M4604" s="68"/>
      <c r="N4604" s="68"/>
      <c r="O4604" s="68"/>
      <c r="P4604" s="32"/>
      <c r="Q4604" s="33"/>
      <c r="R4604" s="68"/>
      <c r="S4604" s="31"/>
      <c r="T4604" s="31"/>
      <c r="U4604" s="31"/>
      <c r="V4604" s="30"/>
      <c r="W4604" s="30"/>
    </row>
    <row r="4605" spans="1:23" hidden="1" x14ac:dyDescent="0.35">
      <c r="A4605" t="str">
        <f t="shared" si="71"/>
        <v/>
      </c>
      <c r="B4605" s="28"/>
      <c r="C4605" s="25"/>
      <c r="D4605" s="25"/>
      <c r="E4605" s="25"/>
      <c r="F4605" s="26"/>
      <c r="G4605" s="67"/>
      <c r="H4605" s="26"/>
      <c r="I4605" s="26"/>
      <c r="J4605" s="67"/>
      <c r="K4605" s="67"/>
      <c r="L4605" s="67"/>
      <c r="M4605" s="67"/>
      <c r="N4605" s="67"/>
      <c r="O4605" s="67"/>
      <c r="P4605" s="26"/>
      <c r="Q4605" s="27"/>
      <c r="R4605" s="67"/>
      <c r="S4605" s="25"/>
      <c r="T4605" s="25"/>
      <c r="U4605" s="25"/>
      <c r="V4605" s="24"/>
      <c r="W4605" s="24"/>
    </row>
    <row r="4606" spans="1:23" hidden="1" x14ac:dyDescent="0.35">
      <c r="A4606" t="str">
        <f t="shared" si="71"/>
        <v/>
      </c>
      <c r="B4606" s="28"/>
      <c r="C4606" s="25"/>
      <c r="D4606" s="25"/>
      <c r="E4606" s="25"/>
      <c r="F4606" s="26"/>
      <c r="G4606" s="67"/>
      <c r="H4606" s="26"/>
      <c r="I4606" s="26"/>
      <c r="J4606" s="67"/>
      <c r="K4606" s="67"/>
      <c r="L4606" s="67"/>
      <c r="M4606" s="67"/>
      <c r="N4606" s="67"/>
      <c r="O4606" s="67"/>
      <c r="P4606" s="26"/>
      <c r="Q4606" s="27"/>
      <c r="R4606" s="67"/>
      <c r="S4606" s="25"/>
      <c r="T4606" s="25"/>
      <c r="U4606" s="25"/>
      <c r="V4606" s="24"/>
      <c r="W4606" s="24"/>
    </row>
    <row r="4607" spans="1:23" hidden="1" x14ac:dyDescent="0.35">
      <c r="A4607" t="str">
        <f t="shared" si="71"/>
        <v/>
      </c>
      <c r="B4607" s="34"/>
      <c r="C4607" s="31"/>
      <c r="D4607" s="31"/>
      <c r="E4607" s="31"/>
      <c r="F4607" s="32"/>
      <c r="G4607" s="68"/>
      <c r="H4607" s="32"/>
      <c r="I4607" s="32"/>
      <c r="J4607" s="68"/>
      <c r="K4607" s="68"/>
      <c r="L4607" s="68"/>
      <c r="M4607" s="68"/>
      <c r="N4607" s="68"/>
      <c r="O4607" s="68"/>
      <c r="P4607" s="32"/>
      <c r="Q4607" s="33"/>
      <c r="R4607" s="68"/>
      <c r="S4607" s="31"/>
      <c r="T4607" s="31"/>
      <c r="U4607" s="31"/>
      <c r="V4607" s="30"/>
      <c r="W4607" s="30"/>
    </row>
    <row r="4608" spans="1:23" hidden="1" x14ac:dyDescent="0.35">
      <c r="A4608" t="str">
        <f t="shared" si="71"/>
        <v/>
      </c>
      <c r="B4608" s="28"/>
      <c r="C4608" s="25"/>
      <c r="D4608" s="25"/>
      <c r="E4608" s="25"/>
      <c r="F4608" s="26"/>
      <c r="G4608" s="67"/>
      <c r="H4608" s="26"/>
      <c r="I4608" s="26"/>
      <c r="J4608" s="67"/>
      <c r="K4608" s="67"/>
      <c r="L4608" s="67"/>
      <c r="M4608" s="67"/>
      <c r="N4608" s="67"/>
      <c r="O4608" s="67"/>
      <c r="P4608" s="26"/>
      <c r="Q4608" s="27"/>
      <c r="R4608" s="67"/>
      <c r="S4608" s="25"/>
      <c r="T4608" s="25"/>
      <c r="U4608" s="25"/>
      <c r="V4608" s="24"/>
      <c r="W4608" s="24"/>
    </row>
    <row r="4609" spans="1:23" hidden="1" x14ac:dyDescent="0.35">
      <c r="A4609" t="str">
        <f t="shared" si="71"/>
        <v/>
      </c>
      <c r="B4609" s="28"/>
      <c r="C4609" s="25"/>
      <c r="D4609" s="25"/>
      <c r="E4609" s="25"/>
      <c r="F4609" s="26"/>
      <c r="G4609" s="67"/>
      <c r="H4609" s="26"/>
      <c r="I4609" s="26"/>
      <c r="J4609" s="67"/>
      <c r="K4609" s="67"/>
      <c r="L4609" s="67"/>
      <c r="M4609" s="67"/>
      <c r="N4609" s="67"/>
      <c r="O4609" s="67"/>
      <c r="P4609" s="26"/>
      <c r="Q4609" s="27"/>
      <c r="R4609" s="67"/>
      <c r="S4609" s="25"/>
      <c r="T4609" s="25"/>
      <c r="U4609" s="25"/>
      <c r="V4609" s="24"/>
      <c r="W4609" s="24"/>
    </row>
    <row r="4610" spans="1:23" hidden="1" x14ac:dyDescent="0.35">
      <c r="A4610" t="str">
        <f t="shared" si="71"/>
        <v/>
      </c>
      <c r="B4610" s="28"/>
      <c r="C4610" s="25"/>
      <c r="D4610" s="25"/>
      <c r="E4610" s="25"/>
      <c r="F4610" s="26"/>
      <c r="G4610" s="67"/>
      <c r="H4610" s="26"/>
      <c r="I4610" s="26"/>
      <c r="J4610" s="67"/>
      <c r="K4610" s="67"/>
      <c r="L4610" s="67"/>
      <c r="M4610" s="67"/>
      <c r="N4610" s="67"/>
      <c r="O4610" s="67"/>
      <c r="P4610" s="26"/>
      <c r="Q4610" s="27"/>
      <c r="R4610" s="67"/>
      <c r="S4610" s="25"/>
      <c r="T4610" s="25"/>
      <c r="U4610" s="25"/>
      <c r="V4610" s="24"/>
      <c r="W4610" s="24"/>
    </row>
    <row r="4611" spans="1:23" hidden="1" x14ac:dyDescent="0.35">
      <c r="A4611" t="str">
        <f t="shared" ref="A4611:A4674" si="72">B4611&amp;C4611</f>
        <v/>
      </c>
      <c r="B4611" s="34"/>
      <c r="C4611" s="31"/>
      <c r="D4611" s="31"/>
      <c r="E4611" s="31"/>
      <c r="F4611" s="32"/>
      <c r="G4611" s="68"/>
      <c r="H4611" s="32"/>
      <c r="I4611" s="32"/>
      <c r="J4611" s="68"/>
      <c r="K4611" s="68"/>
      <c r="L4611" s="68"/>
      <c r="M4611" s="68"/>
      <c r="N4611" s="68"/>
      <c r="O4611" s="68"/>
      <c r="P4611" s="32"/>
      <c r="Q4611" s="33"/>
      <c r="R4611" s="68"/>
      <c r="S4611" s="31"/>
      <c r="T4611" s="31"/>
      <c r="U4611" s="31"/>
      <c r="V4611" s="30"/>
      <c r="W4611" s="30"/>
    </row>
    <row r="4612" spans="1:23" hidden="1" x14ac:dyDescent="0.35">
      <c r="A4612" t="str">
        <f t="shared" si="72"/>
        <v/>
      </c>
      <c r="B4612" s="28"/>
      <c r="C4612" s="25"/>
      <c r="D4612" s="25"/>
      <c r="E4612" s="25"/>
      <c r="F4612" s="26"/>
      <c r="G4612" s="67"/>
      <c r="H4612" s="26"/>
      <c r="I4612" s="26"/>
      <c r="J4612" s="67"/>
      <c r="K4612" s="67"/>
      <c r="L4612" s="67"/>
      <c r="M4612" s="67"/>
      <c r="N4612" s="67"/>
      <c r="O4612" s="67"/>
      <c r="P4612" s="26"/>
      <c r="Q4612" s="27"/>
      <c r="R4612" s="67"/>
      <c r="S4612" s="25"/>
      <c r="T4612" s="25"/>
      <c r="U4612" s="25"/>
      <c r="V4612" s="24"/>
      <c r="W4612" s="24"/>
    </row>
    <row r="4613" spans="1:23" hidden="1" x14ac:dyDescent="0.35">
      <c r="A4613" t="str">
        <f t="shared" si="72"/>
        <v/>
      </c>
      <c r="B4613" s="34"/>
      <c r="C4613" s="31"/>
      <c r="D4613" s="31"/>
      <c r="E4613" s="31"/>
      <c r="F4613" s="32"/>
      <c r="G4613" s="68"/>
      <c r="H4613" s="32"/>
      <c r="I4613" s="32"/>
      <c r="J4613" s="68"/>
      <c r="K4613" s="68"/>
      <c r="L4613" s="68"/>
      <c r="M4613" s="68"/>
      <c r="N4613" s="68"/>
      <c r="O4613" s="68"/>
      <c r="P4613" s="32"/>
      <c r="Q4613" s="33"/>
      <c r="R4613" s="68"/>
      <c r="S4613" s="31"/>
      <c r="T4613" s="31"/>
      <c r="U4613" s="31"/>
      <c r="V4613" s="30"/>
      <c r="W4613" s="30"/>
    </row>
    <row r="4614" spans="1:23" hidden="1" x14ac:dyDescent="0.35">
      <c r="A4614" t="str">
        <f t="shared" si="72"/>
        <v/>
      </c>
      <c r="B4614" s="28"/>
      <c r="C4614" s="25"/>
      <c r="D4614" s="25"/>
      <c r="E4614" s="25"/>
      <c r="F4614" s="26"/>
      <c r="G4614" s="67"/>
      <c r="H4614" s="26"/>
      <c r="I4614" s="26"/>
      <c r="J4614" s="67"/>
      <c r="K4614" s="67"/>
      <c r="L4614" s="67"/>
      <c r="M4614" s="67"/>
      <c r="N4614" s="67"/>
      <c r="O4614" s="67"/>
      <c r="P4614" s="26"/>
      <c r="Q4614" s="27"/>
      <c r="R4614" s="67"/>
      <c r="S4614" s="25"/>
      <c r="T4614" s="25"/>
      <c r="U4614" s="25"/>
      <c r="V4614" s="24"/>
      <c r="W4614" s="24"/>
    </row>
    <row r="4615" spans="1:23" hidden="1" x14ac:dyDescent="0.35">
      <c r="A4615" t="str">
        <f t="shared" si="72"/>
        <v/>
      </c>
      <c r="B4615" s="34"/>
      <c r="C4615" s="31"/>
      <c r="D4615" s="31"/>
      <c r="E4615" s="31"/>
      <c r="F4615" s="32"/>
      <c r="G4615" s="68"/>
      <c r="H4615" s="32"/>
      <c r="I4615" s="32"/>
      <c r="J4615" s="68"/>
      <c r="K4615" s="68"/>
      <c r="L4615" s="68"/>
      <c r="M4615" s="68"/>
      <c r="N4615" s="68"/>
      <c r="O4615" s="68"/>
      <c r="P4615" s="32"/>
      <c r="Q4615" s="33"/>
      <c r="R4615" s="68"/>
      <c r="S4615" s="31"/>
      <c r="T4615" s="31"/>
      <c r="U4615" s="31"/>
      <c r="V4615" s="30"/>
      <c r="W4615" s="30"/>
    </row>
    <row r="4616" spans="1:23" hidden="1" x14ac:dyDescent="0.35">
      <c r="A4616" t="str">
        <f t="shared" si="72"/>
        <v/>
      </c>
      <c r="B4616" s="28"/>
      <c r="C4616" s="25"/>
      <c r="D4616" s="25"/>
      <c r="E4616" s="25"/>
      <c r="F4616" s="26"/>
      <c r="G4616" s="67"/>
      <c r="H4616" s="26"/>
      <c r="I4616" s="26"/>
      <c r="J4616" s="67"/>
      <c r="K4616" s="67"/>
      <c r="L4616" s="67"/>
      <c r="M4616" s="67"/>
      <c r="N4616" s="67"/>
      <c r="O4616" s="67"/>
      <c r="P4616" s="26"/>
      <c r="Q4616" s="27"/>
      <c r="R4616" s="67"/>
      <c r="S4616" s="25"/>
      <c r="T4616" s="25"/>
      <c r="U4616" s="25"/>
      <c r="V4616" s="24"/>
      <c r="W4616" s="24"/>
    </row>
    <row r="4617" spans="1:23" hidden="1" x14ac:dyDescent="0.35">
      <c r="A4617" t="str">
        <f t="shared" si="72"/>
        <v/>
      </c>
      <c r="B4617" s="34"/>
      <c r="C4617" s="31"/>
      <c r="D4617" s="31"/>
      <c r="E4617" s="31"/>
      <c r="F4617" s="32"/>
      <c r="G4617" s="68"/>
      <c r="H4617" s="32"/>
      <c r="I4617" s="32"/>
      <c r="J4617" s="68"/>
      <c r="K4617" s="68"/>
      <c r="L4617" s="68"/>
      <c r="M4617" s="68"/>
      <c r="N4617" s="68"/>
      <c r="O4617" s="68"/>
      <c r="P4617" s="32"/>
      <c r="Q4617" s="33"/>
      <c r="R4617" s="68"/>
      <c r="S4617" s="31"/>
      <c r="T4617" s="31"/>
      <c r="U4617" s="31"/>
      <c r="V4617" s="30"/>
      <c r="W4617" s="30"/>
    </row>
    <row r="4618" spans="1:23" hidden="1" x14ac:dyDescent="0.35">
      <c r="A4618" t="str">
        <f t="shared" si="72"/>
        <v/>
      </c>
      <c r="B4618" s="28"/>
      <c r="C4618" s="25"/>
      <c r="D4618" s="25"/>
      <c r="E4618" s="25"/>
      <c r="F4618" s="26"/>
      <c r="G4618" s="67"/>
      <c r="H4618" s="26"/>
      <c r="I4618" s="26"/>
      <c r="J4618" s="67"/>
      <c r="K4618" s="67"/>
      <c r="L4618" s="67"/>
      <c r="M4618" s="67"/>
      <c r="N4618" s="67"/>
      <c r="O4618" s="67"/>
      <c r="P4618" s="26"/>
      <c r="Q4618" s="27"/>
      <c r="R4618" s="67"/>
      <c r="S4618" s="25"/>
      <c r="T4618" s="25"/>
      <c r="U4618" s="25"/>
      <c r="V4618" s="24"/>
      <c r="W4618" s="24"/>
    </row>
    <row r="4619" spans="1:23" hidden="1" x14ac:dyDescent="0.35">
      <c r="A4619" t="str">
        <f t="shared" si="72"/>
        <v/>
      </c>
      <c r="B4619" s="34"/>
      <c r="C4619" s="31"/>
      <c r="D4619" s="31"/>
      <c r="E4619" s="31"/>
      <c r="F4619" s="32"/>
      <c r="G4619" s="68"/>
      <c r="H4619" s="32"/>
      <c r="I4619" s="32"/>
      <c r="J4619" s="68"/>
      <c r="K4619" s="68"/>
      <c r="L4619" s="68"/>
      <c r="M4619" s="68"/>
      <c r="N4619" s="68"/>
      <c r="O4619" s="68"/>
      <c r="P4619" s="32"/>
      <c r="Q4619" s="33"/>
      <c r="R4619" s="68"/>
      <c r="S4619" s="31"/>
      <c r="T4619" s="31"/>
      <c r="U4619" s="31"/>
      <c r="V4619" s="30"/>
      <c r="W4619" s="30"/>
    </row>
    <row r="4620" spans="1:23" hidden="1" x14ac:dyDescent="0.35">
      <c r="A4620" t="str">
        <f t="shared" si="72"/>
        <v/>
      </c>
      <c r="B4620" s="34"/>
      <c r="C4620" s="31"/>
      <c r="D4620" s="31"/>
      <c r="E4620" s="31"/>
      <c r="F4620" s="32"/>
      <c r="G4620" s="68"/>
      <c r="H4620" s="32"/>
      <c r="I4620" s="32"/>
      <c r="J4620" s="68"/>
      <c r="K4620" s="68"/>
      <c r="L4620" s="68"/>
      <c r="M4620" s="68"/>
      <c r="N4620" s="68"/>
      <c r="O4620" s="68"/>
      <c r="P4620" s="32"/>
      <c r="Q4620" s="33"/>
      <c r="R4620" s="68"/>
      <c r="S4620" s="31"/>
      <c r="T4620" s="31"/>
      <c r="U4620" s="31"/>
      <c r="V4620" s="30"/>
      <c r="W4620" s="30"/>
    </row>
    <row r="4621" spans="1:23" hidden="1" x14ac:dyDescent="0.35">
      <c r="A4621" t="str">
        <f t="shared" si="72"/>
        <v/>
      </c>
      <c r="B4621" s="34"/>
      <c r="C4621" s="31"/>
      <c r="D4621" s="31"/>
      <c r="E4621" s="31"/>
      <c r="F4621" s="32"/>
      <c r="G4621" s="68"/>
      <c r="H4621" s="32"/>
      <c r="I4621" s="32"/>
      <c r="J4621" s="68"/>
      <c r="K4621" s="68"/>
      <c r="L4621" s="68"/>
      <c r="M4621" s="68"/>
      <c r="N4621" s="68"/>
      <c r="O4621" s="68"/>
      <c r="P4621" s="32"/>
      <c r="Q4621" s="33"/>
      <c r="R4621" s="68"/>
      <c r="S4621" s="31"/>
      <c r="T4621" s="31"/>
      <c r="U4621" s="31"/>
      <c r="V4621" s="30"/>
      <c r="W4621" s="30"/>
    </row>
    <row r="4622" spans="1:23" hidden="1" x14ac:dyDescent="0.35">
      <c r="A4622" t="str">
        <f t="shared" si="72"/>
        <v/>
      </c>
      <c r="B4622" s="28"/>
      <c r="C4622" s="25"/>
      <c r="D4622" s="25"/>
      <c r="E4622" s="25"/>
      <c r="F4622" s="26"/>
      <c r="G4622" s="67"/>
      <c r="H4622" s="26"/>
      <c r="I4622" s="26"/>
      <c r="J4622" s="67"/>
      <c r="K4622" s="67"/>
      <c r="L4622" s="67"/>
      <c r="M4622" s="67"/>
      <c r="N4622" s="67"/>
      <c r="O4622" s="67"/>
      <c r="P4622" s="26"/>
      <c r="Q4622" s="27"/>
      <c r="R4622" s="67"/>
      <c r="S4622" s="25"/>
      <c r="T4622" s="25"/>
      <c r="U4622" s="25"/>
      <c r="V4622" s="24"/>
      <c r="W4622" s="24"/>
    </row>
    <row r="4623" spans="1:23" hidden="1" x14ac:dyDescent="0.35">
      <c r="A4623" t="str">
        <f t="shared" si="72"/>
        <v/>
      </c>
      <c r="B4623" s="28"/>
      <c r="C4623" s="25"/>
      <c r="D4623" s="25"/>
      <c r="E4623" s="25"/>
      <c r="F4623" s="26"/>
      <c r="G4623" s="67"/>
      <c r="H4623" s="26"/>
      <c r="I4623" s="26"/>
      <c r="J4623" s="67"/>
      <c r="K4623" s="67"/>
      <c r="L4623" s="67"/>
      <c r="M4623" s="67"/>
      <c r="N4623" s="67"/>
      <c r="O4623" s="67"/>
      <c r="P4623" s="26"/>
      <c r="Q4623" s="27"/>
      <c r="R4623" s="67"/>
      <c r="S4623" s="25"/>
      <c r="T4623" s="25"/>
      <c r="U4623" s="25"/>
      <c r="V4623" s="24"/>
      <c r="W4623" s="24"/>
    </row>
    <row r="4624" spans="1:23" hidden="1" x14ac:dyDescent="0.35">
      <c r="A4624" t="str">
        <f t="shared" si="72"/>
        <v/>
      </c>
      <c r="B4624" s="28"/>
      <c r="C4624" s="25"/>
      <c r="D4624" s="25"/>
      <c r="E4624" s="25"/>
      <c r="F4624" s="26"/>
      <c r="G4624" s="67"/>
      <c r="H4624" s="26"/>
      <c r="I4624" s="26"/>
      <c r="J4624" s="67"/>
      <c r="K4624" s="67"/>
      <c r="L4624" s="67"/>
      <c r="M4624" s="67"/>
      <c r="N4624" s="67"/>
      <c r="O4624" s="67"/>
      <c r="P4624" s="26"/>
      <c r="Q4624" s="27"/>
      <c r="R4624" s="67"/>
      <c r="S4624" s="25"/>
      <c r="T4624" s="25"/>
      <c r="U4624" s="25"/>
      <c r="V4624" s="24"/>
      <c r="W4624" s="24"/>
    </row>
    <row r="4625" spans="1:23" hidden="1" x14ac:dyDescent="0.35">
      <c r="A4625" t="str">
        <f t="shared" si="72"/>
        <v/>
      </c>
      <c r="B4625" s="34"/>
      <c r="C4625" s="31"/>
      <c r="D4625" s="31"/>
      <c r="E4625" s="31"/>
      <c r="F4625" s="32"/>
      <c r="G4625" s="68"/>
      <c r="H4625" s="32"/>
      <c r="I4625" s="32"/>
      <c r="J4625" s="68"/>
      <c r="K4625" s="68"/>
      <c r="L4625" s="68"/>
      <c r="M4625" s="68"/>
      <c r="N4625" s="68"/>
      <c r="O4625" s="68"/>
      <c r="P4625" s="32"/>
      <c r="Q4625" s="33"/>
      <c r="R4625" s="68"/>
      <c r="S4625" s="31"/>
      <c r="T4625" s="31"/>
      <c r="U4625" s="31"/>
      <c r="V4625" s="30"/>
      <c r="W4625" s="30"/>
    </row>
    <row r="4626" spans="1:23" hidden="1" x14ac:dyDescent="0.35">
      <c r="A4626" t="str">
        <f t="shared" si="72"/>
        <v/>
      </c>
      <c r="B4626" s="28"/>
      <c r="C4626" s="25"/>
      <c r="D4626" s="25"/>
      <c r="E4626" s="25"/>
      <c r="F4626" s="26"/>
      <c r="G4626" s="67"/>
      <c r="H4626" s="26"/>
      <c r="I4626" s="26"/>
      <c r="J4626" s="67"/>
      <c r="K4626" s="67"/>
      <c r="L4626" s="67"/>
      <c r="M4626" s="67"/>
      <c r="N4626" s="67"/>
      <c r="O4626" s="67"/>
      <c r="P4626" s="26"/>
      <c r="Q4626" s="27"/>
      <c r="R4626" s="67"/>
      <c r="S4626" s="25"/>
      <c r="T4626" s="25"/>
      <c r="U4626" s="25"/>
      <c r="V4626" s="24"/>
      <c r="W4626" s="24"/>
    </row>
    <row r="4627" spans="1:23" hidden="1" x14ac:dyDescent="0.35">
      <c r="A4627" t="str">
        <f t="shared" si="72"/>
        <v/>
      </c>
      <c r="B4627" s="28"/>
      <c r="C4627" s="25"/>
      <c r="D4627" s="25"/>
      <c r="E4627" s="25"/>
      <c r="F4627" s="26"/>
      <c r="G4627" s="67"/>
      <c r="H4627" s="26"/>
      <c r="I4627" s="26"/>
      <c r="J4627" s="67"/>
      <c r="K4627" s="67"/>
      <c r="L4627" s="67"/>
      <c r="M4627" s="67"/>
      <c r="N4627" s="67"/>
      <c r="O4627" s="67"/>
      <c r="P4627" s="26"/>
      <c r="Q4627" s="27"/>
      <c r="R4627" s="67"/>
      <c r="S4627" s="25"/>
      <c r="T4627" s="25"/>
      <c r="U4627" s="25"/>
      <c r="V4627" s="24"/>
      <c r="W4627" s="24"/>
    </row>
    <row r="4628" spans="1:23" hidden="1" x14ac:dyDescent="0.35">
      <c r="A4628" t="str">
        <f t="shared" si="72"/>
        <v/>
      </c>
      <c r="B4628" s="69"/>
      <c r="C4628" s="70"/>
      <c r="D4628" s="70"/>
      <c r="E4628" s="70"/>
      <c r="F4628" s="69"/>
      <c r="G4628" s="69"/>
      <c r="H4628" s="69"/>
      <c r="I4628" s="69"/>
      <c r="J4628" s="69"/>
      <c r="K4628" s="69"/>
      <c r="L4628" s="69"/>
      <c r="M4628" s="69"/>
      <c r="N4628" s="69"/>
      <c r="O4628" s="69"/>
      <c r="P4628" s="69"/>
      <c r="Q4628" s="69"/>
      <c r="R4628" s="69"/>
      <c r="S4628" s="70"/>
      <c r="T4628" s="70"/>
      <c r="U4628" s="70"/>
      <c r="V4628" s="69"/>
      <c r="W4628" s="69"/>
    </row>
    <row r="4629" spans="1:23" hidden="1" x14ac:dyDescent="0.35">
      <c r="A4629" t="str">
        <f t="shared" si="72"/>
        <v/>
      </c>
    </row>
    <row r="4630" spans="1:23" hidden="1" x14ac:dyDescent="0.35">
      <c r="A4630" t="str">
        <f t="shared" si="72"/>
        <v/>
      </c>
    </row>
    <row r="4631" spans="1:23" hidden="1" x14ac:dyDescent="0.35">
      <c r="A4631" t="str">
        <f t="shared" si="72"/>
        <v/>
      </c>
    </row>
    <row r="4632" spans="1:23" hidden="1" x14ac:dyDescent="0.35">
      <c r="A4632" t="str">
        <f t="shared" si="72"/>
        <v/>
      </c>
    </row>
    <row r="4633" spans="1:23" hidden="1" x14ac:dyDescent="0.35">
      <c r="A4633" t="str">
        <f t="shared" si="72"/>
        <v/>
      </c>
    </row>
    <row r="4634" spans="1:23" hidden="1" x14ac:dyDescent="0.35">
      <c r="A4634" t="str">
        <f t="shared" si="72"/>
        <v/>
      </c>
    </row>
    <row r="4635" spans="1:23" hidden="1" x14ac:dyDescent="0.35">
      <c r="A4635" t="str">
        <f t="shared" si="72"/>
        <v/>
      </c>
    </row>
    <row r="4636" spans="1:23" hidden="1" x14ac:dyDescent="0.35">
      <c r="A4636" t="str">
        <f t="shared" si="72"/>
        <v/>
      </c>
    </row>
    <row r="4637" spans="1:23" hidden="1" x14ac:dyDescent="0.35">
      <c r="A4637" t="str">
        <f t="shared" si="72"/>
        <v/>
      </c>
    </row>
    <row r="4638" spans="1:23" hidden="1" x14ac:dyDescent="0.35">
      <c r="A4638" t="str">
        <f t="shared" si="72"/>
        <v/>
      </c>
    </row>
    <row r="4639" spans="1:23" hidden="1" x14ac:dyDescent="0.35">
      <c r="A4639" t="str">
        <f t="shared" si="72"/>
        <v/>
      </c>
    </row>
    <row r="4640" spans="1:23" hidden="1" x14ac:dyDescent="0.35">
      <c r="A4640" t="str">
        <f t="shared" si="72"/>
        <v/>
      </c>
    </row>
    <row r="4641" spans="1:1" hidden="1" x14ac:dyDescent="0.35">
      <c r="A4641" t="str">
        <f t="shared" si="72"/>
        <v/>
      </c>
    </row>
    <row r="4642" spans="1:1" hidden="1" x14ac:dyDescent="0.35">
      <c r="A4642" t="str">
        <f t="shared" si="72"/>
        <v/>
      </c>
    </row>
    <row r="4643" spans="1:1" hidden="1" x14ac:dyDescent="0.35">
      <c r="A4643" t="str">
        <f t="shared" si="72"/>
        <v/>
      </c>
    </row>
    <row r="4644" spans="1:1" hidden="1" x14ac:dyDescent="0.35">
      <c r="A4644" t="str">
        <f t="shared" si="72"/>
        <v/>
      </c>
    </row>
    <row r="4645" spans="1:1" hidden="1" x14ac:dyDescent="0.35">
      <c r="A4645" t="str">
        <f t="shared" si="72"/>
        <v/>
      </c>
    </row>
    <row r="4646" spans="1:1" hidden="1" x14ac:dyDescent="0.35">
      <c r="A4646" t="str">
        <f t="shared" si="72"/>
        <v/>
      </c>
    </row>
    <row r="4647" spans="1:1" hidden="1" x14ac:dyDescent="0.35">
      <c r="A4647" t="str">
        <f t="shared" si="72"/>
        <v/>
      </c>
    </row>
    <row r="4648" spans="1:1" hidden="1" x14ac:dyDescent="0.35">
      <c r="A4648" t="str">
        <f t="shared" si="72"/>
        <v/>
      </c>
    </row>
    <row r="4649" spans="1:1" hidden="1" x14ac:dyDescent="0.35">
      <c r="A4649" t="str">
        <f t="shared" si="72"/>
        <v/>
      </c>
    </row>
    <row r="4650" spans="1:1" hidden="1" x14ac:dyDescent="0.35">
      <c r="A4650" t="str">
        <f t="shared" si="72"/>
        <v/>
      </c>
    </row>
    <row r="4651" spans="1:1" hidden="1" x14ac:dyDescent="0.35">
      <c r="A4651" t="str">
        <f t="shared" si="72"/>
        <v/>
      </c>
    </row>
    <row r="4652" spans="1:1" hidden="1" x14ac:dyDescent="0.35">
      <c r="A4652" t="str">
        <f t="shared" si="72"/>
        <v/>
      </c>
    </row>
    <row r="4653" spans="1:1" hidden="1" x14ac:dyDescent="0.35">
      <c r="A4653" t="str">
        <f t="shared" si="72"/>
        <v/>
      </c>
    </row>
    <row r="4654" spans="1:1" hidden="1" x14ac:dyDescent="0.35">
      <c r="A4654" t="str">
        <f t="shared" si="72"/>
        <v/>
      </c>
    </row>
    <row r="4655" spans="1:1" hidden="1" x14ac:dyDescent="0.35">
      <c r="A4655" t="str">
        <f t="shared" si="72"/>
        <v/>
      </c>
    </row>
    <row r="4656" spans="1:1" hidden="1" x14ac:dyDescent="0.35">
      <c r="A4656" t="str">
        <f t="shared" si="72"/>
        <v/>
      </c>
    </row>
    <row r="4657" spans="1:1" hidden="1" x14ac:dyDescent="0.35">
      <c r="A4657" t="str">
        <f t="shared" si="72"/>
        <v/>
      </c>
    </row>
    <row r="4658" spans="1:1" hidden="1" x14ac:dyDescent="0.35">
      <c r="A4658" t="str">
        <f t="shared" si="72"/>
        <v/>
      </c>
    </row>
    <row r="4659" spans="1:1" hidden="1" x14ac:dyDescent="0.35">
      <c r="A4659" t="str">
        <f t="shared" si="72"/>
        <v/>
      </c>
    </row>
    <row r="4660" spans="1:1" hidden="1" x14ac:dyDescent="0.35">
      <c r="A4660" t="str">
        <f t="shared" si="72"/>
        <v/>
      </c>
    </row>
    <row r="4661" spans="1:1" hidden="1" x14ac:dyDescent="0.35">
      <c r="A4661" t="str">
        <f t="shared" si="72"/>
        <v/>
      </c>
    </row>
    <row r="4662" spans="1:1" hidden="1" x14ac:dyDescent="0.35">
      <c r="A4662" t="str">
        <f t="shared" si="72"/>
        <v/>
      </c>
    </row>
    <row r="4663" spans="1:1" hidden="1" x14ac:dyDescent="0.35">
      <c r="A4663" t="str">
        <f t="shared" si="72"/>
        <v/>
      </c>
    </row>
    <row r="4664" spans="1:1" hidden="1" x14ac:dyDescent="0.35">
      <c r="A4664" t="str">
        <f t="shared" si="72"/>
        <v/>
      </c>
    </row>
    <row r="4665" spans="1:1" hidden="1" x14ac:dyDescent="0.35">
      <c r="A4665" t="str">
        <f t="shared" si="72"/>
        <v/>
      </c>
    </row>
    <row r="4666" spans="1:1" hidden="1" x14ac:dyDescent="0.35">
      <c r="A4666" t="str">
        <f t="shared" si="72"/>
        <v/>
      </c>
    </row>
    <row r="4667" spans="1:1" hidden="1" x14ac:dyDescent="0.35">
      <c r="A4667" t="str">
        <f t="shared" si="72"/>
        <v/>
      </c>
    </row>
    <row r="4668" spans="1:1" hidden="1" x14ac:dyDescent="0.35">
      <c r="A4668" t="str">
        <f t="shared" si="72"/>
        <v/>
      </c>
    </row>
    <row r="4669" spans="1:1" hidden="1" x14ac:dyDescent="0.35">
      <c r="A4669" t="str">
        <f t="shared" si="72"/>
        <v/>
      </c>
    </row>
    <row r="4670" spans="1:1" hidden="1" x14ac:dyDescent="0.35">
      <c r="A4670" t="str">
        <f t="shared" si="72"/>
        <v/>
      </c>
    </row>
    <row r="4671" spans="1:1" hidden="1" x14ac:dyDescent="0.35">
      <c r="A4671" t="str">
        <f t="shared" si="72"/>
        <v/>
      </c>
    </row>
    <row r="4672" spans="1:1" hidden="1" x14ac:dyDescent="0.35">
      <c r="A4672" t="str">
        <f t="shared" si="72"/>
        <v/>
      </c>
    </row>
    <row r="4673" spans="1:1" hidden="1" x14ac:dyDescent="0.35">
      <c r="A4673" t="str">
        <f t="shared" si="72"/>
        <v/>
      </c>
    </row>
    <row r="4674" spans="1:1" hidden="1" x14ac:dyDescent="0.35">
      <c r="A4674" t="str">
        <f t="shared" si="72"/>
        <v/>
      </c>
    </row>
    <row r="4675" spans="1:1" hidden="1" x14ac:dyDescent="0.35">
      <c r="A4675" t="str">
        <f t="shared" ref="A4675:A4738" si="73">B4675&amp;C4675</f>
        <v/>
      </c>
    </row>
    <row r="4676" spans="1:1" hidden="1" x14ac:dyDescent="0.35">
      <c r="A4676" t="str">
        <f t="shared" si="73"/>
        <v/>
      </c>
    </row>
    <row r="4677" spans="1:1" hidden="1" x14ac:dyDescent="0.35">
      <c r="A4677" t="str">
        <f t="shared" si="73"/>
        <v/>
      </c>
    </row>
    <row r="4678" spans="1:1" hidden="1" x14ac:dyDescent="0.35">
      <c r="A4678" t="str">
        <f t="shared" si="73"/>
        <v/>
      </c>
    </row>
    <row r="4679" spans="1:1" hidden="1" x14ac:dyDescent="0.35">
      <c r="A4679" t="str">
        <f t="shared" si="73"/>
        <v/>
      </c>
    </row>
    <row r="4680" spans="1:1" hidden="1" x14ac:dyDescent="0.35">
      <c r="A4680" t="str">
        <f t="shared" si="73"/>
        <v/>
      </c>
    </row>
    <row r="4681" spans="1:1" hidden="1" x14ac:dyDescent="0.35">
      <c r="A4681" t="str">
        <f t="shared" si="73"/>
        <v/>
      </c>
    </row>
    <row r="4682" spans="1:1" hidden="1" x14ac:dyDescent="0.35">
      <c r="A4682" t="str">
        <f t="shared" si="73"/>
        <v/>
      </c>
    </row>
    <row r="4683" spans="1:1" hidden="1" x14ac:dyDescent="0.35">
      <c r="A4683" t="str">
        <f t="shared" si="73"/>
        <v/>
      </c>
    </row>
    <row r="4684" spans="1:1" hidden="1" x14ac:dyDescent="0.35">
      <c r="A4684" t="str">
        <f t="shared" si="73"/>
        <v/>
      </c>
    </row>
    <row r="4685" spans="1:1" hidden="1" x14ac:dyDescent="0.35">
      <c r="A4685" t="str">
        <f t="shared" si="73"/>
        <v/>
      </c>
    </row>
    <row r="4686" spans="1:1" hidden="1" x14ac:dyDescent="0.35">
      <c r="A4686" t="str">
        <f t="shared" si="73"/>
        <v/>
      </c>
    </row>
    <row r="4687" spans="1:1" hidden="1" x14ac:dyDescent="0.35">
      <c r="A4687" t="str">
        <f t="shared" si="73"/>
        <v/>
      </c>
    </row>
    <row r="4688" spans="1:1" hidden="1" x14ac:dyDescent="0.35">
      <c r="A4688" t="str">
        <f t="shared" si="73"/>
        <v/>
      </c>
    </row>
    <row r="4689" spans="1:1" hidden="1" x14ac:dyDescent="0.35">
      <c r="A4689" t="str">
        <f t="shared" si="73"/>
        <v/>
      </c>
    </row>
    <row r="4690" spans="1:1" hidden="1" x14ac:dyDescent="0.35">
      <c r="A4690" t="str">
        <f t="shared" si="73"/>
        <v/>
      </c>
    </row>
    <row r="4691" spans="1:1" hidden="1" x14ac:dyDescent="0.35">
      <c r="A4691" t="str">
        <f t="shared" si="73"/>
        <v/>
      </c>
    </row>
    <row r="4692" spans="1:1" hidden="1" x14ac:dyDescent="0.35">
      <c r="A4692" t="str">
        <f t="shared" si="73"/>
        <v/>
      </c>
    </row>
    <row r="4693" spans="1:1" hidden="1" x14ac:dyDescent="0.35">
      <c r="A4693" t="str">
        <f t="shared" si="73"/>
        <v/>
      </c>
    </row>
    <row r="4694" spans="1:1" hidden="1" x14ac:dyDescent="0.35">
      <c r="A4694" t="str">
        <f t="shared" si="73"/>
        <v/>
      </c>
    </row>
    <row r="4695" spans="1:1" hidden="1" x14ac:dyDescent="0.35">
      <c r="A4695" t="str">
        <f t="shared" si="73"/>
        <v/>
      </c>
    </row>
    <row r="4696" spans="1:1" hidden="1" x14ac:dyDescent="0.35">
      <c r="A4696" t="str">
        <f t="shared" si="73"/>
        <v/>
      </c>
    </row>
    <row r="4697" spans="1:1" hidden="1" x14ac:dyDescent="0.35">
      <c r="A4697" t="str">
        <f t="shared" si="73"/>
        <v/>
      </c>
    </row>
    <row r="4698" spans="1:1" hidden="1" x14ac:dyDescent="0.35">
      <c r="A4698" t="str">
        <f t="shared" si="73"/>
        <v/>
      </c>
    </row>
    <row r="4699" spans="1:1" hidden="1" x14ac:dyDescent="0.35">
      <c r="A4699" t="str">
        <f t="shared" si="73"/>
        <v/>
      </c>
    </row>
    <row r="4700" spans="1:1" hidden="1" x14ac:dyDescent="0.35">
      <c r="A4700" t="str">
        <f t="shared" si="73"/>
        <v/>
      </c>
    </row>
    <row r="4701" spans="1:1" hidden="1" x14ac:dyDescent="0.35">
      <c r="A4701" t="str">
        <f t="shared" si="73"/>
        <v/>
      </c>
    </row>
    <row r="4702" spans="1:1" hidden="1" x14ac:dyDescent="0.35">
      <c r="A4702" t="str">
        <f t="shared" si="73"/>
        <v/>
      </c>
    </row>
    <row r="4703" spans="1:1" hidden="1" x14ac:dyDescent="0.35">
      <c r="A4703" t="str">
        <f t="shared" si="73"/>
        <v/>
      </c>
    </row>
    <row r="4704" spans="1:1" hidden="1" x14ac:dyDescent="0.35">
      <c r="A4704" t="str">
        <f t="shared" si="73"/>
        <v/>
      </c>
    </row>
    <row r="4705" spans="1:1" hidden="1" x14ac:dyDescent="0.35">
      <c r="A4705" t="str">
        <f t="shared" si="73"/>
        <v/>
      </c>
    </row>
    <row r="4706" spans="1:1" hidden="1" x14ac:dyDescent="0.35">
      <c r="A4706" t="str">
        <f t="shared" si="73"/>
        <v/>
      </c>
    </row>
    <row r="4707" spans="1:1" hidden="1" x14ac:dyDescent="0.35">
      <c r="A4707" t="str">
        <f t="shared" si="73"/>
        <v/>
      </c>
    </row>
    <row r="4708" spans="1:1" hidden="1" x14ac:dyDescent="0.35">
      <c r="A4708" t="str">
        <f t="shared" si="73"/>
        <v/>
      </c>
    </row>
    <row r="4709" spans="1:1" hidden="1" x14ac:dyDescent="0.35">
      <c r="A4709" t="str">
        <f t="shared" si="73"/>
        <v/>
      </c>
    </row>
    <row r="4710" spans="1:1" hidden="1" x14ac:dyDescent="0.35">
      <c r="A4710" t="str">
        <f t="shared" si="73"/>
        <v/>
      </c>
    </row>
    <row r="4711" spans="1:1" hidden="1" x14ac:dyDescent="0.35">
      <c r="A4711" t="str">
        <f t="shared" si="73"/>
        <v/>
      </c>
    </row>
    <row r="4712" spans="1:1" hidden="1" x14ac:dyDescent="0.35">
      <c r="A4712" t="str">
        <f t="shared" si="73"/>
        <v/>
      </c>
    </row>
    <row r="4713" spans="1:1" hidden="1" x14ac:dyDescent="0.35">
      <c r="A4713" t="str">
        <f t="shared" si="73"/>
        <v/>
      </c>
    </row>
    <row r="4714" spans="1:1" hidden="1" x14ac:dyDescent="0.35">
      <c r="A4714" t="str">
        <f t="shared" si="73"/>
        <v/>
      </c>
    </row>
    <row r="4715" spans="1:1" hidden="1" x14ac:dyDescent="0.35">
      <c r="A4715" t="str">
        <f t="shared" si="73"/>
        <v/>
      </c>
    </row>
    <row r="4716" spans="1:1" hidden="1" x14ac:dyDescent="0.35">
      <c r="A4716" t="str">
        <f t="shared" si="73"/>
        <v/>
      </c>
    </row>
    <row r="4717" spans="1:1" hidden="1" x14ac:dyDescent="0.35">
      <c r="A4717" t="str">
        <f t="shared" si="73"/>
        <v/>
      </c>
    </row>
    <row r="4718" spans="1:1" hidden="1" x14ac:dyDescent="0.35">
      <c r="A4718" t="str">
        <f t="shared" si="73"/>
        <v/>
      </c>
    </row>
    <row r="4719" spans="1:1" hidden="1" x14ac:dyDescent="0.35">
      <c r="A4719" t="str">
        <f t="shared" si="73"/>
        <v/>
      </c>
    </row>
    <row r="4720" spans="1:1" hidden="1" x14ac:dyDescent="0.35">
      <c r="A4720" t="str">
        <f t="shared" si="73"/>
        <v/>
      </c>
    </row>
    <row r="4721" spans="1:1" hidden="1" x14ac:dyDescent="0.35">
      <c r="A4721" t="str">
        <f t="shared" si="73"/>
        <v/>
      </c>
    </row>
    <row r="4722" spans="1:1" hidden="1" x14ac:dyDescent="0.35">
      <c r="A4722" t="str">
        <f t="shared" si="73"/>
        <v/>
      </c>
    </row>
    <row r="4723" spans="1:1" hidden="1" x14ac:dyDescent="0.35">
      <c r="A4723" t="str">
        <f t="shared" si="73"/>
        <v/>
      </c>
    </row>
    <row r="4724" spans="1:1" hidden="1" x14ac:dyDescent="0.35">
      <c r="A4724" t="str">
        <f t="shared" si="73"/>
        <v/>
      </c>
    </row>
    <row r="4725" spans="1:1" hidden="1" x14ac:dyDescent="0.35">
      <c r="A4725" t="str">
        <f t="shared" si="73"/>
        <v/>
      </c>
    </row>
    <row r="4726" spans="1:1" hidden="1" x14ac:dyDescent="0.35">
      <c r="A4726" t="str">
        <f t="shared" si="73"/>
        <v/>
      </c>
    </row>
    <row r="4727" spans="1:1" hidden="1" x14ac:dyDescent="0.35">
      <c r="A4727" t="str">
        <f t="shared" si="73"/>
        <v/>
      </c>
    </row>
    <row r="4728" spans="1:1" hidden="1" x14ac:dyDescent="0.35">
      <c r="A4728" t="str">
        <f t="shared" si="73"/>
        <v/>
      </c>
    </row>
    <row r="4729" spans="1:1" hidden="1" x14ac:dyDescent="0.35">
      <c r="A4729" t="str">
        <f t="shared" si="73"/>
        <v/>
      </c>
    </row>
    <row r="4730" spans="1:1" hidden="1" x14ac:dyDescent="0.35">
      <c r="A4730" t="str">
        <f t="shared" si="73"/>
        <v/>
      </c>
    </row>
    <row r="4731" spans="1:1" hidden="1" x14ac:dyDescent="0.35">
      <c r="A4731" t="str">
        <f t="shared" si="73"/>
        <v/>
      </c>
    </row>
    <row r="4732" spans="1:1" hidden="1" x14ac:dyDescent="0.35">
      <c r="A4732" t="str">
        <f t="shared" si="73"/>
        <v/>
      </c>
    </row>
    <row r="4733" spans="1:1" hidden="1" x14ac:dyDescent="0.35">
      <c r="A4733" t="str">
        <f t="shared" si="73"/>
        <v/>
      </c>
    </row>
    <row r="4734" spans="1:1" hidden="1" x14ac:dyDescent="0.35">
      <c r="A4734" t="str">
        <f t="shared" si="73"/>
        <v/>
      </c>
    </row>
    <row r="4735" spans="1:1" hidden="1" x14ac:dyDescent="0.35">
      <c r="A4735" t="str">
        <f t="shared" si="73"/>
        <v/>
      </c>
    </row>
    <row r="4736" spans="1:1" hidden="1" x14ac:dyDescent="0.35">
      <c r="A4736" t="str">
        <f t="shared" si="73"/>
        <v/>
      </c>
    </row>
    <row r="4737" spans="1:1" hidden="1" x14ac:dyDescent="0.35">
      <c r="A4737" t="str">
        <f t="shared" si="73"/>
        <v/>
      </c>
    </row>
    <row r="4738" spans="1:1" hidden="1" x14ac:dyDescent="0.35">
      <c r="A4738" t="str">
        <f t="shared" si="73"/>
        <v/>
      </c>
    </row>
    <row r="4739" spans="1:1" hidden="1" x14ac:dyDescent="0.35">
      <c r="A4739" t="str">
        <f t="shared" ref="A4739:A4802" si="74">B4739&amp;C4739</f>
        <v/>
      </c>
    </row>
    <row r="4740" spans="1:1" hidden="1" x14ac:dyDescent="0.35">
      <c r="A4740" t="str">
        <f t="shared" si="74"/>
        <v/>
      </c>
    </row>
    <row r="4741" spans="1:1" hidden="1" x14ac:dyDescent="0.35">
      <c r="A4741" t="str">
        <f t="shared" si="74"/>
        <v/>
      </c>
    </row>
    <row r="4742" spans="1:1" hidden="1" x14ac:dyDescent="0.35">
      <c r="A4742" t="str">
        <f t="shared" si="74"/>
        <v/>
      </c>
    </row>
    <row r="4743" spans="1:1" hidden="1" x14ac:dyDescent="0.35">
      <c r="A4743" t="str">
        <f t="shared" si="74"/>
        <v/>
      </c>
    </row>
    <row r="4744" spans="1:1" hidden="1" x14ac:dyDescent="0.35">
      <c r="A4744" t="str">
        <f t="shared" si="74"/>
        <v/>
      </c>
    </row>
    <row r="4745" spans="1:1" hidden="1" x14ac:dyDescent="0.35">
      <c r="A4745" t="str">
        <f t="shared" si="74"/>
        <v/>
      </c>
    </row>
    <row r="4746" spans="1:1" hidden="1" x14ac:dyDescent="0.35">
      <c r="A4746" t="str">
        <f t="shared" si="74"/>
        <v/>
      </c>
    </row>
    <row r="4747" spans="1:1" hidden="1" x14ac:dyDescent="0.35">
      <c r="A4747" t="str">
        <f t="shared" si="74"/>
        <v/>
      </c>
    </row>
    <row r="4748" spans="1:1" hidden="1" x14ac:dyDescent="0.35">
      <c r="A4748" t="str">
        <f t="shared" si="74"/>
        <v/>
      </c>
    </row>
    <row r="4749" spans="1:1" hidden="1" x14ac:dyDescent="0.35">
      <c r="A4749" t="str">
        <f t="shared" si="74"/>
        <v/>
      </c>
    </row>
    <row r="4750" spans="1:1" hidden="1" x14ac:dyDescent="0.35">
      <c r="A4750" t="str">
        <f t="shared" si="74"/>
        <v/>
      </c>
    </row>
    <row r="4751" spans="1:1" hidden="1" x14ac:dyDescent="0.35">
      <c r="A4751" t="str">
        <f t="shared" si="74"/>
        <v/>
      </c>
    </row>
    <row r="4752" spans="1:1" hidden="1" x14ac:dyDescent="0.35">
      <c r="A4752" t="str">
        <f t="shared" si="74"/>
        <v/>
      </c>
    </row>
    <row r="4753" spans="1:1" hidden="1" x14ac:dyDescent="0.35">
      <c r="A4753" t="str">
        <f t="shared" si="74"/>
        <v/>
      </c>
    </row>
    <row r="4754" spans="1:1" hidden="1" x14ac:dyDescent="0.35">
      <c r="A4754" t="str">
        <f t="shared" si="74"/>
        <v/>
      </c>
    </row>
    <row r="4755" spans="1:1" hidden="1" x14ac:dyDescent="0.35">
      <c r="A4755" t="str">
        <f t="shared" si="74"/>
        <v/>
      </c>
    </row>
    <row r="4756" spans="1:1" hidden="1" x14ac:dyDescent="0.35">
      <c r="A4756" t="str">
        <f t="shared" si="74"/>
        <v/>
      </c>
    </row>
    <row r="4757" spans="1:1" hidden="1" x14ac:dyDescent="0.35">
      <c r="A4757" t="str">
        <f t="shared" si="74"/>
        <v/>
      </c>
    </row>
    <row r="4758" spans="1:1" hidden="1" x14ac:dyDescent="0.35">
      <c r="A4758" t="str">
        <f t="shared" si="74"/>
        <v/>
      </c>
    </row>
    <row r="4759" spans="1:1" hidden="1" x14ac:dyDescent="0.35">
      <c r="A4759" t="str">
        <f t="shared" si="74"/>
        <v/>
      </c>
    </row>
    <row r="4760" spans="1:1" hidden="1" x14ac:dyDescent="0.35">
      <c r="A4760" t="str">
        <f t="shared" si="74"/>
        <v/>
      </c>
    </row>
    <row r="4761" spans="1:1" hidden="1" x14ac:dyDescent="0.35">
      <c r="A4761" t="str">
        <f t="shared" si="74"/>
        <v/>
      </c>
    </row>
    <row r="4762" spans="1:1" hidden="1" x14ac:dyDescent="0.35">
      <c r="A4762" t="str">
        <f t="shared" si="74"/>
        <v/>
      </c>
    </row>
    <row r="4763" spans="1:1" hidden="1" x14ac:dyDescent="0.35">
      <c r="A4763" t="str">
        <f t="shared" si="74"/>
        <v/>
      </c>
    </row>
    <row r="4764" spans="1:1" hidden="1" x14ac:dyDescent="0.35">
      <c r="A4764" t="str">
        <f t="shared" si="74"/>
        <v/>
      </c>
    </row>
    <row r="4765" spans="1:1" hidden="1" x14ac:dyDescent="0.35">
      <c r="A4765" t="str">
        <f t="shared" si="74"/>
        <v/>
      </c>
    </row>
    <row r="4766" spans="1:1" hidden="1" x14ac:dyDescent="0.35">
      <c r="A4766" t="str">
        <f t="shared" si="74"/>
        <v/>
      </c>
    </row>
    <row r="4767" spans="1:1" hidden="1" x14ac:dyDescent="0.35">
      <c r="A4767" t="str">
        <f t="shared" si="74"/>
        <v/>
      </c>
    </row>
    <row r="4768" spans="1:1" hidden="1" x14ac:dyDescent="0.35">
      <c r="A4768" t="str">
        <f t="shared" si="74"/>
        <v/>
      </c>
    </row>
    <row r="4769" spans="1:1" hidden="1" x14ac:dyDescent="0.35">
      <c r="A4769" t="str">
        <f t="shared" si="74"/>
        <v/>
      </c>
    </row>
    <row r="4770" spans="1:1" hidden="1" x14ac:dyDescent="0.35">
      <c r="A4770" t="str">
        <f t="shared" si="74"/>
        <v/>
      </c>
    </row>
    <row r="4771" spans="1:1" hidden="1" x14ac:dyDescent="0.35">
      <c r="A4771" t="str">
        <f t="shared" si="74"/>
        <v/>
      </c>
    </row>
    <row r="4772" spans="1:1" hidden="1" x14ac:dyDescent="0.35">
      <c r="A4772" t="str">
        <f t="shared" si="74"/>
        <v/>
      </c>
    </row>
    <row r="4773" spans="1:1" hidden="1" x14ac:dyDescent="0.35">
      <c r="A4773" t="str">
        <f t="shared" si="74"/>
        <v/>
      </c>
    </row>
    <row r="4774" spans="1:1" hidden="1" x14ac:dyDescent="0.35">
      <c r="A4774" t="str">
        <f t="shared" si="74"/>
        <v/>
      </c>
    </row>
    <row r="4775" spans="1:1" hidden="1" x14ac:dyDescent="0.35">
      <c r="A4775" t="str">
        <f t="shared" si="74"/>
        <v/>
      </c>
    </row>
    <row r="4776" spans="1:1" hidden="1" x14ac:dyDescent="0.35">
      <c r="A4776" t="str">
        <f t="shared" si="74"/>
        <v/>
      </c>
    </row>
    <row r="4777" spans="1:1" hidden="1" x14ac:dyDescent="0.35">
      <c r="A4777" t="str">
        <f t="shared" si="74"/>
        <v/>
      </c>
    </row>
    <row r="4778" spans="1:1" hidden="1" x14ac:dyDescent="0.35">
      <c r="A4778" t="str">
        <f t="shared" si="74"/>
        <v/>
      </c>
    </row>
    <row r="4779" spans="1:1" hidden="1" x14ac:dyDescent="0.35">
      <c r="A4779" t="str">
        <f t="shared" si="74"/>
        <v/>
      </c>
    </row>
    <row r="4780" spans="1:1" hidden="1" x14ac:dyDescent="0.35">
      <c r="A4780" t="str">
        <f t="shared" si="74"/>
        <v/>
      </c>
    </row>
    <row r="4781" spans="1:1" hidden="1" x14ac:dyDescent="0.35">
      <c r="A4781" t="str">
        <f t="shared" si="74"/>
        <v/>
      </c>
    </row>
    <row r="4782" spans="1:1" hidden="1" x14ac:dyDescent="0.35">
      <c r="A4782" t="str">
        <f t="shared" si="74"/>
        <v/>
      </c>
    </row>
    <row r="4783" spans="1:1" hidden="1" x14ac:dyDescent="0.35">
      <c r="A4783" t="str">
        <f t="shared" si="74"/>
        <v/>
      </c>
    </row>
    <row r="4784" spans="1:1" hidden="1" x14ac:dyDescent="0.35">
      <c r="A4784" t="str">
        <f t="shared" si="74"/>
        <v/>
      </c>
    </row>
    <row r="4785" spans="1:1" hidden="1" x14ac:dyDescent="0.35">
      <c r="A4785" t="str">
        <f t="shared" si="74"/>
        <v/>
      </c>
    </row>
    <row r="4786" spans="1:1" hidden="1" x14ac:dyDescent="0.35">
      <c r="A4786" t="str">
        <f t="shared" si="74"/>
        <v/>
      </c>
    </row>
    <row r="4787" spans="1:1" hidden="1" x14ac:dyDescent="0.35">
      <c r="A4787" t="str">
        <f t="shared" si="74"/>
        <v/>
      </c>
    </row>
    <row r="4788" spans="1:1" hidden="1" x14ac:dyDescent="0.35">
      <c r="A4788" t="str">
        <f t="shared" si="74"/>
        <v/>
      </c>
    </row>
    <row r="4789" spans="1:1" hidden="1" x14ac:dyDescent="0.35">
      <c r="A4789" t="str">
        <f t="shared" si="74"/>
        <v/>
      </c>
    </row>
    <row r="4790" spans="1:1" hidden="1" x14ac:dyDescent="0.35">
      <c r="A4790" t="str">
        <f t="shared" si="74"/>
        <v/>
      </c>
    </row>
    <row r="4791" spans="1:1" hidden="1" x14ac:dyDescent="0.35">
      <c r="A4791" t="str">
        <f t="shared" si="74"/>
        <v/>
      </c>
    </row>
    <row r="4792" spans="1:1" hidden="1" x14ac:dyDescent="0.35">
      <c r="A4792" t="str">
        <f t="shared" si="74"/>
        <v/>
      </c>
    </row>
    <row r="4793" spans="1:1" hidden="1" x14ac:dyDescent="0.35">
      <c r="A4793" t="str">
        <f t="shared" si="74"/>
        <v/>
      </c>
    </row>
    <row r="4794" spans="1:1" hidden="1" x14ac:dyDescent="0.35">
      <c r="A4794" t="str">
        <f t="shared" si="74"/>
        <v/>
      </c>
    </row>
    <row r="4795" spans="1:1" hidden="1" x14ac:dyDescent="0.35">
      <c r="A4795" t="str">
        <f t="shared" si="74"/>
        <v/>
      </c>
    </row>
    <row r="4796" spans="1:1" hidden="1" x14ac:dyDescent="0.35">
      <c r="A4796" t="str">
        <f t="shared" si="74"/>
        <v/>
      </c>
    </row>
    <row r="4797" spans="1:1" hidden="1" x14ac:dyDescent="0.35">
      <c r="A4797" t="str">
        <f t="shared" si="74"/>
        <v/>
      </c>
    </row>
    <row r="4798" spans="1:1" hidden="1" x14ac:dyDescent="0.35">
      <c r="A4798" t="str">
        <f t="shared" si="74"/>
        <v/>
      </c>
    </row>
    <row r="4799" spans="1:1" hidden="1" x14ac:dyDescent="0.35">
      <c r="A4799" t="str">
        <f t="shared" si="74"/>
        <v/>
      </c>
    </row>
    <row r="4800" spans="1:1" hidden="1" x14ac:dyDescent="0.35">
      <c r="A4800" t="str">
        <f t="shared" si="74"/>
        <v/>
      </c>
    </row>
    <row r="4801" spans="1:1" hidden="1" x14ac:dyDescent="0.35">
      <c r="A4801" t="str">
        <f t="shared" si="74"/>
        <v/>
      </c>
    </row>
    <row r="4802" spans="1:1" hidden="1" x14ac:dyDescent="0.35">
      <c r="A4802" t="str">
        <f t="shared" si="74"/>
        <v/>
      </c>
    </row>
    <row r="4803" spans="1:1" hidden="1" x14ac:dyDescent="0.35">
      <c r="A4803" t="str">
        <f t="shared" ref="A4803:A4866" si="75">B4803&amp;C4803</f>
        <v/>
      </c>
    </row>
    <row r="4804" spans="1:1" hidden="1" x14ac:dyDescent="0.35">
      <c r="A4804" t="str">
        <f t="shared" si="75"/>
        <v/>
      </c>
    </row>
    <row r="4805" spans="1:1" hidden="1" x14ac:dyDescent="0.35">
      <c r="A4805" t="str">
        <f t="shared" si="75"/>
        <v/>
      </c>
    </row>
    <row r="4806" spans="1:1" hidden="1" x14ac:dyDescent="0.35">
      <c r="A4806" t="str">
        <f t="shared" si="75"/>
        <v/>
      </c>
    </row>
    <row r="4807" spans="1:1" hidden="1" x14ac:dyDescent="0.35">
      <c r="A4807" t="str">
        <f t="shared" si="75"/>
        <v/>
      </c>
    </row>
    <row r="4808" spans="1:1" hidden="1" x14ac:dyDescent="0.35">
      <c r="A4808" t="str">
        <f t="shared" si="75"/>
        <v/>
      </c>
    </row>
    <row r="4809" spans="1:1" hidden="1" x14ac:dyDescent="0.35">
      <c r="A4809" t="str">
        <f t="shared" si="75"/>
        <v/>
      </c>
    </row>
    <row r="4810" spans="1:1" hidden="1" x14ac:dyDescent="0.35">
      <c r="A4810" t="str">
        <f t="shared" si="75"/>
        <v/>
      </c>
    </row>
    <row r="4811" spans="1:1" hidden="1" x14ac:dyDescent="0.35">
      <c r="A4811" t="str">
        <f t="shared" si="75"/>
        <v/>
      </c>
    </row>
    <row r="4812" spans="1:1" hidden="1" x14ac:dyDescent="0.35">
      <c r="A4812" t="str">
        <f t="shared" si="75"/>
        <v/>
      </c>
    </row>
    <row r="4813" spans="1:1" hidden="1" x14ac:dyDescent="0.35">
      <c r="A4813" t="str">
        <f t="shared" si="75"/>
        <v/>
      </c>
    </row>
    <row r="4814" spans="1:1" hidden="1" x14ac:dyDescent="0.35">
      <c r="A4814" t="str">
        <f t="shared" si="75"/>
        <v/>
      </c>
    </row>
    <row r="4815" spans="1:1" hidden="1" x14ac:dyDescent="0.35">
      <c r="A4815" t="str">
        <f t="shared" si="75"/>
        <v/>
      </c>
    </row>
    <row r="4816" spans="1:1" hidden="1" x14ac:dyDescent="0.35">
      <c r="A4816" t="str">
        <f t="shared" si="75"/>
        <v/>
      </c>
    </row>
    <row r="4817" spans="1:1" hidden="1" x14ac:dyDescent="0.35">
      <c r="A4817" t="str">
        <f t="shared" si="75"/>
        <v/>
      </c>
    </row>
    <row r="4818" spans="1:1" hidden="1" x14ac:dyDescent="0.35">
      <c r="A4818" t="str">
        <f t="shared" si="75"/>
        <v/>
      </c>
    </row>
    <row r="4819" spans="1:1" hidden="1" x14ac:dyDescent="0.35">
      <c r="A4819" t="str">
        <f t="shared" si="75"/>
        <v/>
      </c>
    </row>
    <row r="4820" spans="1:1" hidden="1" x14ac:dyDescent="0.35">
      <c r="A4820" t="str">
        <f t="shared" si="75"/>
        <v/>
      </c>
    </row>
    <row r="4821" spans="1:1" hidden="1" x14ac:dyDescent="0.35">
      <c r="A4821" t="str">
        <f t="shared" si="75"/>
        <v/>
      </c>
    </row>
    <row r="4822" spans="1:1" hidden="1" x14ac:dyDescent="0.35">
      <c r="A4822" t="str">
        <f t="shared" si="75"/>
        <v/>
      </c>
    </row>
    <row r="4823" spans="1:1" hidden="1" x14ac:dyDescent="0.35">
      <c r="A4823" t="str">
        <f t="shared" si="75"/>
        <v/>
      </c>
    </row>
    <row r="4824" spans="1:1" hidden="1" x14ac:dyDescent="0.35">
      <c r="A4824" t="str">
        <f t="shared" si="75"/>
        <v/>
      </c>
    </row>
    <row r="4825" spans="1:1" hidden="1" x14ac:dyDescent="0.35">
      <c r="A4825" t="str">
        <f t="shared" si="75"/>
        <v/>
      </c>
    </row>
    <row r="4826" spans="1:1" hidden="1" x14ac:dyDescent="0.35">
      <c r="A4826" t="str">
        <f t="shared" si="75"/>
        <v/>
      </c>
    </row>
    <row r="4827" spans="1:1" hidden="1" x14ac:dyDescent="0.35">
      <c r="A4827" t="str">
        <f t="shared" si="75"/>
        <v/>
      </c>
    </row>
    <row r="4828" spans="1:1" hidden="1" x14ac:dyDescent="0.35">
      <c r="A4828" t="str">
        <f t="shared" si="75"/>
        <v/>
      </c>
    </row>
    <row r="4829" spans="1:1" hidden="1" x14ac:dyDescent="0.35">
      <c r="A4829" t="str">
        <f t="shared" si="75"/>
        <v/>
      </c>
    </row>
    <row r="4830" spans="1:1" hidden="1" x14ac:dyDescent="0.35">
      <c r="A4830" t="str">
        <f t="shared" si="75"/>
        <v/>
      </c>
    </row>
    <row r="4831" spans="1:1" hidden="1" x14ac:dyDescent="0.35">
      <c r="A4831" t="str">
        <f t="shared" si="75"/>
        <v/>
      </c>
    </row>
    <row r="4832" spans="1:1" hidden="1" x14ac:dyDescent="0.35">
      <c r="A4832" t="str">
        <f t="shared" si="75"/>
        <v/>
      </c>
    </row>
    <row r="4833" spans="1:1" hidden="1" x14ac:dyDescent="0.35">
      <c r="A4833" t="str">
        <f t="shared" si="75"/>
        <v/>
      </c>
    </row>
    <row r="4834" spans="1:1" hidden="1" x14ac:dyDescent="0.35">
      <c r="A4834" t="str">
        <f t="shared" si="75"/>
        <v/>
      </c>
    </row>
    <row r="4835" spans="1:1" hidden="1" x14ac:dyDescent="0.35">
      <c r="A4835" t="str">
        <f t="shared" si="75"/>
        <v/>
      </c>
    </row>
    <row r="4836" spans="1:1" hidden="1" x14ac:dyDescent="0.35">
      <c r="A4836" t="str">
        <f t="shared" si="75"/>
        <v/>
      </c>
    </row>
    <row r="4837" spans="1:1" hidden="1" x14ac:dyDescent="0.35">
      <c r="A4837" t="str">
        <f t="shared" si="75"/>
        <v/>
      </c>
    </row>
    <row r="4838" spans="1:1" hidden="1" x14ac:dyDescent="0.35">
      <c r="A4838" t="str">
        <f t="shared" si="75"/>
        <v/>
      </c>
    </row>
    <row r="4839" spans="1:1" hidden="1" x14ac:dyDescent="0.35">
      <c r="A4839" t="str">
        <f t="shared" si="75"/>
        <v/>
      </c>
    </row>
    <row r="4840" spans="1:1" hidden="1" x14ac:dyDescent="0.35">
      <c r="A4840" t="str">
        <f t="shared" si="75"/>
        <v/>
      </c>
    </row>
    <row r="4841" spans="1:1" hidden="1" x14ac:dyDescent="0.35">
      <c r="A4841" t="str">
        <f t="shared" si="75"/>
        <v/>
      </c>
    </row>
    <row r="4842" spans="1:1" hidden="1" x14ac:dyDescent="0.35">
      <c r="A4842" t="str">
        <f t="shared" si="75"/>
        <v/>
      </c>
    </row>
    <row r="4843" spans="1:1" hidden="1" x14ac:dyDescent="0.35">
      <c r="A4843" t="str">
        <f t="shared" si="75"/>
        <v/>
      </c>
    </row>
    <row r="4844" spans="1:1" hidden="1" x14ac:dyDescent="0.35">
      <c r="A4844" t="str">
        <f t="shared" si="75"/>
        <v/>
      </c>
    </row>
    <row r="4845" spans="1:1" hidden="1" x14ac:dyDescent="0.35">
      <c r="A4845" t="str">
        <f t="shared" si="75"/>
        <v/>
      </c>
    </row>
    <row r="4846" spans="1:1" hidden="1" x14ac:dyDescent="0.35">
      <c r="A4846" t="str">
        <f t="shared" si="75"/>
        <v/>
      </c>
    </row>
    <row r="4847" spans="1:1" hidden="1" x14ac:dyDescent="0.35">
      <c r="A4847" t="str">
        <f t="shared" si="75"/>
        <v/>
      </c>
    </row>
    <row r="4848" spans="1:1" hidden="1" x14ac:dyDescent="0.35">
      <c r="A4848" t="str">
        <f t="shared" si="75"/>
        <v/>
      </c>
    </row>
    <row r="4849" spans="1:1" hidden="1" x14ac:dyDescent="0.35">
      <c r="A4849" t="str">
        <f t="shared" si="75"/>
        <v/>
      </c>
    </row>
    <row r="4850" spans="1:1" hidden="1" x14ac:dyDescent="0.35">
      <c r="A4850" t="str">
        <f t="shared" si="75"/>
        <v/>
      </c>
    </row>
    <row r="4851" spans="1:1" hidden="1" x14ac:dyDescent="0.35">
      <c r="A4851" t="str">
        <f t="shared" si="75"/>
        <v/>
      </c>
    </row>
    <row r="4852" spans="1:1" hidden="1" x14ac:dyDescent="0.35">
      <c r="A4852" t="str">
        <f t="shared" si="75"/>
        <v/>
      </c>
    </row>
    <row r="4853" spans="1:1" hidden="1" x14ac:dyDescent="0.35">
      <c r="A4853" t="str">
        <f t="shared" si="75"/>
        <v/>
      </c>
    </row>
    <row r="4854" spans="1:1" hidden="1" x14ac:dyDescent="0.35">
      <c r="A4854" t="str">
        <f t="shared" si="75"/>
        <v/>
      </c>
    </row>
    <row r="4855" spans="1:1" hidden="1" x14ac:dyDescent="0.35">
      <c r="A4855" t="str">
        <f t="shared" si="75"/>
        <v/>
      </c>
    </row>
    <row r="4856" spans="1:1" hidden="1" x14ac:dyDescent="0.35">
      <c r="A4856" t="str">
        <f t="shared" si="75"/>
        <v/>
      </c>
    </row>
    <row r="4857" spans="1:1" hidden="1" x14ac:dyDescent="0.35">
      <c r="A4857" t="str">
        <f t="shared" si="75"/>
        <v/>
      </c>
    </row>
    <row r="4858" spans="1:1" hidden="1" x14ac:dyDescent="0.35">
      <c r="A4858" t="str">
        <f t="shared" si="75"/>
        <v/>
      </c>
    </row>
    <row r="4859" spans="1:1" hidden="1" x14ac:dyDescent="0.35">
      <c r="A4859" t="str">
        <f t="shared" si="75"/>
        <v/>
      </c>
    </row>
    <row r="4860" spans="1:1" hidden="1" x14ac:dyDescent="0.35">
      <c r="A4860" t="str">
        <f t="shared" si="75"/>
        <v/>
      </c>
    </row>
    <row r="4861" spans="1:1" hidden="1" x14ac:dyDescent="0.35">
      <c r="A4861" t="str">
        <f t="shared" si="75"/>
        <v/>
      </c>
    </row>
    <row r="4862" spans="1:1" hidden="1" x14ac:dyDescent="0.35">
      <c r="A4862" t="str">
        <f t="shared" si="75"/>
        <v/>
      </c>
    </row>
    <row r="4863" spans="1:1" hidden="1" x14ac:dyDescent="0.35">
      <c r="A4863" t="str">
        <f t="shared" si="75"/>
        <v/>
      </c>
    </row>
    <row r="4864" spans="1:1" hidden="1" x14ac:dyDescent="0.35">
      <c r="A4864" t="str">
        <f t="shared" si="75"/>
        <v/>
      </c>
    </row>
    <row r="4865" spans="1:1" hidden="1" x14ac:dyDescent="0.35">
      <c r="A4865" t="str">
        <f t="shared" si="75"/>
        <v/>
      </c>
    </row>
    <row r="4866" spans="1:1" hidden="1" x14ac:dyDescent="0.35">
      <c r="A4866" t="str">
        <f t="shared" si="75"/>
        <v/>
      </c>
    </row>
    <row r="4867" spans="1:1" hidden="1" x14ac:dyDescent="0.35">
      <c r="A4867" t="str">
        <f t="shared" ref="A4867:A4930" si="76">B4867&amp;C4867</f>
        <v/>
      </c>
    </row>
    <row r="4868" spans="1:1" hidden="1" x14ac:dyDescent="0.35">
      <c r="A4868" t="str">
        <f t="shared" si="76"/>
        <v/>
      </c>
    </row>
    <row r="4869" spans="1:1" hidden="1" x14ac:dyDescent="0.35">
      <c r="A4869" t="str">
        <f t="shared" si="76"/>
        <v/>
      </c>
    </row>
    <row r="4870" spans="1:1" hidden="1" x14ac:dyDescent="0.35">
      <c r="A4870" t="str">
        <f t="shared" si="76"/>
        <v/>
      </c>
    </row>
    <row r="4871" spans="1:1" hidden="1" x14ac:dyDescent="0.35">
      <c r="A4871" t="str">
        <f t="shared" si="76"/>
        <v/>
      </c>
    </row>
    <row r="4872" spans="1:1" hidden="1" x14ac:dyDescent="0.35">
      <c r="A4872" t="str">
        <f t="shared" si="76"/>
        <v/>
      </c>
    </row>
    <row r="4873" spans="1:1" hidden="1" x14ac:dyDescent="0.35">
      <c r="A4873" t="str">
        <f t="shared" si="76"/>
        <v/>
      </c>
    </row>
    <row r="4874" spans="1:1" hidden="1" x14ac:dyDescent="0.35">
      <c r="A4874" t="str">
        <f t="shared" si="76"/>
        <v/>
      </c>
    </row>
    <row r="4875" spans="1:1" hidden="1" x14ac:dyDescent="0.35">
      <c r="A4875" t="str">
        <f t="shared" si="76"/>
        <v/>
      </c>
    </row>
    <row r="4876" spans="1:1" hidden="1" x14ac:dyDescent="0.35">
      <c r="A4876" t="str">
        <f t="shared" si="76"/>
        <v/>
      </c>
    </row>
    <row r="4877" spans="1:1" hidden="1" x14ac:dyDescent="0.35">
      <c r="A4877" t="str">
        <f t="shared" si="76"/>
        <v/>
      </c>
    </row>
    <row r="4878" spans="1:1" hidden="1" x14ac:dyDescent="0.35">
      <c r="A4878" t="str">
        <f t="shared" si="76"/>
        <v/>
      </c>
    </row>
    <row r="4879" spans="1:1" hidden="1" x14ac:dyDescent="0.35">
      <c r="A4879" t="str">
        <f t="shared" si="76"/>
        <v/>
      </c>
    </row>
    <row r="4880" spans="1:1" hidden="1" x14ac:dyDescent="0.35">
      <c r="A4880" t="str">
        <f t="shared" si="76"/>
        <v/>
      </c>
    </row>
    <row r="4881" spans="1:1" hidden="1" x14ac:dyDescent="0.35">
      <c r="A4881" t="str">
        <f t="shared" si="76"/>
        <v/>
      </c>
    </row>
    <row r="4882" spans="1:1" hidden="1" x14ac:dyDescent="0.35">
      <c r="A4882" t="str">
        <f t="shared" si="76"/>
        <v/>
      </c>
    </row>
    <row r="4883" spans="1:1" hidden="1" x14ac:dyDescent="0.35">
      <c r="A4883" t="str">
        <f t="shared" si="76"/>
        <v/>
      </c>
    </row>
    <row r="4884" spans="1:1" hidden="1" x14ac:dyDescent="0.35">
      <c r="A4884" t="str">
        <f t="shared" si="76"/>
        <v/>
      </c>
    </row>
    <row r="4885" spans="1:1" hidden="1" x14ac:dyDescent="0.35">
      <c r="A4885" t="str">
        <f t="shared" si="76"/>
        <v/>
      </c>
    </row>
    <row r="4886" spans="1:1" hidden="1" x14ac:dyDescent="0.35">
      <c r="A4886" t="str">
        <f t="shared" si="76"/>
        <v/>
      </c>
    </row>
    <row r="4887" spans="1:1" hidden="1" x14ac:dyDescent="0.35">
      <c r="A4887" t="str">
        <f t="shared" si="76"/>
        <v/>
      </c>
    </row>
    <row r="4888" spans="1:1" hidden="1" x14ac:dyDescent="0.35">
      <c r="A4888" t="str">
        <f t="shared" si="76"/>
        <v/>
      </c>
    </row>
    <row r="4889" spans="1:1" hidden="1" x14ac:dyDescent="0.35">
      <c r="A4889" t="str">
        <f t="shared" si="76"/>
        <v/>
      </c>
    </row>
    <row r="4890" spans="1:1" hidden="1" x14ac:dyDescent="0.35">
      <c r="A4890" t="str">
        <f t="shared" si="76"/>
        <v/>
      </c>
    </row>
    <row r="4891" spans="1:1" hidden="1" x14ac:dyDescent="0.35">
      <c r="A4891" t="str">
        <f t="shared" si="76"/>
        <v/>
      </c>
    </row>
    <row r="4892" spans="1:1" hidden="1" x14ac:dyDescent="0.35">
      <c r="A4892" t="str">
        <f t="shared" si="76"/>
        <v/>
      </c>
    </row>
    <row r="4893" spans="1:1" hidden="1" x14ac:dyDescent="0.35">
      <c r="A4893" t="str">
        <f t="shared" si="76"/>
        <v/>
      </c>
    </row>
    <row r="4894" spans="1:1" hidden="1" x14ac:dyDescent="0.35">
      <c r="A4894" t="str">
        <f t="shared" si="76"/>
        <v/>
      </c>
    </row>
    <row r="4895" spans="1:1" hidden="1" x14ac:dyDescent="0.35">
      <c r="A4895" t="str">
        <f t="shared" si="76"/>
        <v/>
      </c>
    </row>
    <row r="4896" spans="1:1" hidden="1" x14ac:dyDescent="0.35">
      <c r="A4896" t="str">
        <f t="shared" si="76"/>
        <v/>
      </c>
    </row>
    <row r="4897" spans="1:1" hidden="1" x14ac:dyDescent="0.35">
      <c r="A4897" t="str">
        <f t="shared" si="76"/>
        <v/>
      </c>
    </row>
    <row r="4898" spans="1:1" hidden="1" x14ac:dyDescent="0.35">
      <c r="A4898" t="str">
        <f t="shared" si="76"/>
        <v/>
      </c>
    </row>
    <row r="4899" spans="1:1" hidden="1" x14ac:dyDescent="0.35">
      <c r="A4899" t="str">
        <f t="shared" si="76"/>
        <v/>
      </c>
    </row>
    <row r="4900" spans="1:1" hidden="1" x14ac:dyDescent="0.35">
      <c r="A4900" t="str">
        <f t="shared" si="76"/>
        <v/>
      </c>
    </row>
    <row r="4901" spans="1:1" hidden="1" x14ac:dyDescent="0.35">
      <c r="A4901" t="str">
        <f t="shared" si="76"/>
        <v/>
      </c>
    </row>
    <row r="4902" spans="1:1" hidden="1" x14ac:dyDescent="0.35">
      <c r="A4902" t="str">
        <f t="shared" si="76"/>
        <v/>
      </c>
    </row>
    <row r="4903" spans="1:1" hidden="1" x14ac:dyDescent="0.35">
      <c r="A4903" t="str">
        <f t="shared" si="76"/>
        <v/>
      </c>
    </row>
    <row r="4904" spans="1:1" hidden="1" x14ac:dyDescent="0.35">
      <c r="A4904" t="str">
        <f t="shared" si="76"/>
        <v/>
      </c>
    </row>
    <row r="4905" spans="1:1" hidden="1" x14ac:dyDescent="0.35">
      <c r="A4905" t="str">
        <f t="shared" si="76"/>
        <v/>
      </c>
    </row>
    <row r="4906" spans="1:1" hidden="1" x14ac:dyDescent="0.35">
      <c r="A4906" t="str">
        <f t="shared" si="76"/>
        <v/>
      </c>
    </row>
    <row r="4907" spans="1:1" hidden="1" x14ac:dyDescent="0.35">
      <c r="A4907" t="str">
        <f t="shared" si="76"/>
        <v/>
      </c>
    </row>
    <row r="4908" spans="1:1" hidden="1" x14ac:dyDescent="0.35">
      <c r="A4908" t="str">
        <f t="shared" si="76"/>
        <v/>
      </c>
    </row>
    <row r="4909" spans="1:1" hidden="1" x14ac:dyDescent="0.35">
      <c r="A4909" t="str">
        <f t="shared" si="76"/>
        <v/>
      </c>
    </row>
    <row r="4910" spans="1:1" hidden="1" x14ac:dyDescent="0.35">
      <c r="A4910" t="str">
        <f t="shared" si="76"/>
        <v/>
      </c>
    </row>
    <row r="4911" spans="1:1" hidden="1" x14ac:dyDescent="0.35">
      <c r="A4911" t="str">
        <f t="shared" si="76"/>
        <v/>
      </c>
    </row>
    <row r="4912" spans="1:1" hidden="1" x14ac:dyDescent="0.35">
      <c r="A4912" t="str">
        <f t="shared" si="76"/>
        <v/>
      </c>
    </row>
    <row r="4913" spans="1:1" hidden="1" x14ac:dyDescent="0.35">
      <c r="A4913" t="str">
        <f t="shared" si="76"/>
        <v/>
      </c>
    </row>
    <row r="4914" spans="1:1" hidden="1" x14ac:dyDescent="0.35">
      <c r="A4914" t="str">
        <f t="shared" si="76"/>
        <v/>
      </c>
    </row>
    <row r="4915" spans="1:1" hidden="1" x14ac:dyDescent="0.35">
      <c r="A4915" t="str">
        <f t="shared" si="76"/>
        <v/>
      </c>
    </row>
    <row r="4916" spans="1:1" hidden="1" x14ac:dyDescent="0.35">
      <c r="A4916" t="str">
        <f t="shared" si="76"/>
        <v/>
      </c>
    </row>
    <row r="4917" spans="1:1" hidden="1" x14ac:dyDescent="0.35">
      <c r="A4917" t="str">
        <f t="shared" si="76"/>
        <v/>
      </c>
    </row>
    <row r="4918" spans="1:1" hidden="1" x14ac:dyDescent="0.35">
      <c r="A4918" t="str">
        <f t="shared" si="76"/>
        <v/>
      </c>
    </row>
    <row r="4919" spans="1:1" hidden="1" x14ac:dyDescent="0.35">
      <c r="A4919" t="str">
        <f t="shared" si="76"/>
        <v/>
      </c>
    </row>
    <row r="4920" spans="1:1" hidden="1" x14ac:dyDescent="0.35">
      <c r="A4920" t="str">
        <f t="shared" si="76"/>
        <v/>
      </c>
    </row>
    <row r="4921" spans="1:1" hidden="1" x14ac:dyDescent="0.35">
      <c r="A4921" t="str">
        <f t="shared" si="76"/>
        <v/>
      </c>
    </row>
    <row r="4922" spans="1:1" hidden="1" x14ac:dyDescent="0.35">
      <c r="A4922" t="str">
        <f t="shared" si="76"/>
        <v/>
      </c>
    </row>
    <row r="4923" spans="1:1" hidden="1" x14ac:dyDescent="0.35">
      <c r="A4923" t="str">
        <f t="shared" si="76"/>
        <v/>
      </c>
    </row>
    <row r="4924" spans="1:1" hidden="1" x14ac:dyDescent="0.35">
      <c r="A4924" t="str">
        <f t="shared" si="76"/>
        <v/>
      </c>
    </row>
    <row r="4925" spans="1:1" hidden="1" x14ac:dyDescent="0.35">
      <c r="A4925" t="str">
        <f t="shared" si="76"/>
        <v/>
      </c>
    </row>
    <row r="4926" spans="1:1" hidden="1" x14ac:dyDescent="0.35">
      <c r="A4926" t="str">
        <f t="shared" si="76"/>
        <v/>
      </c>
    </row>
    <row r="4927" spans="1:1" hidden="1" x14ac:dyDescent="0.35">
      <c r="A4927" t="str">
        <f t="shared" si="76"/>
        <v/>
      </c>
    </row>
    <row r="4928" spans="1:1" hidden="1" x14ac:dyDescent="0.35">
      <c r="A4928" t="str">
        <f t="shared" si="76"/>
        <v/>
      </c>
    </row>
    <row r="4929" spans="1:1" hidden="1" x14ac:dyDescent="0.35">
      <c r="A4929" t="str">
        <f t="shared" si="76"/>
        <v/>
      </c>
    </row>
    <row r="4930" spans="1:1" hidden="1" x14ac:dyDescent="0.35">
      <c r="A4930" t="str">
        <f t="shared" si="76"/>
        <v/>
      </c>
    </row>
    <row r="4931" spans="1:1" hidden="1" x14ac:dyDescent="0.35">
      <c r="A4931" t="str">
        <f t="shared" ref="A4931:A4994" si="77">B4931&amp;C4931</f>
        <v/>
      </c>
    </row>
    <row r="4932" spans="1:1" hidden="1" x14ac:dyDescent="0.35">
      <c r="A4932" t="str">
        <f t="shared" si="77"/>
        <v/>
      </c>
    </row>
    <row r="4933" spans="1:1" hidden="1" x14ac:dyDescent="0.35">
      <c r="A4933" t="str">
        <f t="shared" si="77"/>
        <v/>
      </c>
    </row>
    <row r="4934" spans="1:1" hidden="1" x14ac:dyDescent="0.35">
      <c r="A4934" t="str">
        <f t="shared" si="77"/>
        <v/>
      </c>
    </row>
    <row r="4935" spans="1:1" hidden="1" x14ac:dyDescent="0.35">
      <c r="A4935" t="str">
        <f t="shared" si="77"/>
        <v/>
      </c>
    </row>
    <row r="4936" spans="1:1" hidden="1" x14ac:dyDescent="0.35">
      <c r="A4936" t="str">
        <f t="shared" si="77"/>
        <v/>
      </c>
    </row>
    <row r="4937" spans="1:1" hidden="1" x14ac:dyDescent="0.35">
      <c r="A4937" t="str">
        <f t="shared" si="77"/>
        <v/>
      </c>
    </row>
    <row r="4938" spans="1:1" hidden="1" x14ac:dyDescent="0.35">
      <c r="A4938" t="str">
        <f t="shared" si="77"/>
        <v/>
      </c>
    </row>
    <row r="4939" spans="1:1" hidden="1" x14ac:dyDescent="0.35">
      <c r="A4939" t="str">
        <f t="shared" si="77"/>
        <v/>
      </c>
    </row>
    <row r="4940" spans="1:1" hidden="1" x14ac:dyDescent="0.35">
      <c r="A4940" t="str">
        <f t="shared" si="77"/>
        <v/>
      </c>
    </row>
    <row r="4941" spans="1:1" hidden="1" x14ac:dyDescent="0.35">
      <c r="A4941" t="str">
        <f t="shared" si="77"/>
        <v/>
      </c>
    </row>
    <row r="4942" spans="1:1" hidden="1" x14ac:dyDescent="0.35">
      <c r="A4942" t="str">
        <f t="shared" si="77"/>
        <v/>
      </c>
    </row>
    <row r="4943" spans="1:1" hidden="1" x14ac:dyDescent="0.35">
      <c r="A4943" t="str">
        <f t="shared" si="77"/>
        <v/>
      </c>
    </row>
    <row r="4944" spans="1:1" hidden="1" x14ac:dyDescent="0.35">
      <c r="A4944" t="str">
        <f t="shared" si="77"/>
        <v/>
      </c>
    </row>
    <row r="4945" spans="1:1" hidden="1" x14ac:dyDescent="0.35">
      <c r="A4945" t="str">
        <f t="shared" si="77"/>
        <v/>
      </c>
    </row>
    <row r="4946" spans="1:1" hidden="1" x14ac:dyDescent="0.35">
      <c r="A4946" t="str">
        <f t="shared" si="77"/>
        <v/>
      </c>
    </row>
    <row r="4947" spans="1:1" hidden="1" x14ac:dyDescent="0.35">
      <c r="A4947" t="str">
        <f t="shared" si="77"/>
        <v/>
      </c>
    </row>
    <row r="4948" spans="1:1" hidden="1" x14ac:dyDescent="0.35">
      <c r="A4948" t="str">
        <f t="shared" si="77"/>
        <v/>
      </c>
    </row>
    <row r="4949" spans="1:1" hidden="1" x14ac:dyDescent="0.35">
      <c r="A4949" t="str">
        <f t="shared" si="77"/>
        <v/>
      </c>
    </row>
    <row r="4950" spans="1:1" hidden="1" x14ac:dyDescent="0.35">
      <c r="A4950" t="str">
        <f t="shared" si="77"/>
        <v/>
      </c>
    </row>
    <row r="4951" spans="1:1" hidden="1" x14ac:dyDescent="0.35">
      <c r="A4951" t="str">
        <f t="shared" si="77"/>
        <v/>
      </c>
    </row>
    <row r="4952" spans="1:1" hidden="1" x14ac:dyDescent="0.35">
      <c r="A4952" t="str">
        <f t="shared" si="77"/>
        <v/>
      </c>
    </row>
    <row r="4953" spans="1:1" hidden="1" x14ac:dyDescent="0.35">
      <c r="A4953" t="str">
        <f t="shared" si="77"/>
        <v/>
      </c>
    </row>
    <row r="4954" spans="1:1" hidden="1" x14ac:dyDescent="0.35">
      <c r="A4954" t="str">
        <f t="shared" si="77"/>
        <v/>
      </c>
    </row>
    <row r="4955" spans="1:1" hidden="1" x14ac:dyDescent="0.35">
      <c r="A4955" t="str">
        <f t="shared" si="77"/>
        <v/>
      </c>
    </row>
    <row r="4956" spans="1:1" hidden="1" x14ac:dyDescent="0.35">
      <c r="A4956" t="str">
        <f t="shared" si="77"/>
        <v/>
      </c>
    </row>
    <row r="4957" spans="1:1" hidden="1" x14ac:dyDescent="0.35">
      <c r="A4957" t="str">
        <f t="shared" si="77"/>
        <v/>
      </c>
    </row>
    <row r="4958" spans="1:1" hidden="1" x14ac:dyDescent="0.35">
      <c r="A4958" t="str">
        <f t="shared" si="77"/>
        <v/>
      </c>
    </row>
    <row r="4959" spans="1:1" hidden="1" x14ac:dyDescent="0.35">
      <c r="A4959" t="str">
        <f t="shared" si="77"/>
        <v/>
      </c>
    </row>
    <row r="4960" spans="1:1" hidden="1" x14ac:dyDescent="0.35">
      <c r="A4960" t="str">
        <f t="shared" si="77"/>
        <v/>
      </c>
    </row>
    <row r="4961" spans="1:1" hidden="1" x14ac:dyDescent="0.35">
      <c r="A4961" t="str">
        <f t="shared" si="77"/>
        <v/>
      </c>
    </row>
    <row r="4962" spans="1:1" hidden="1" x14ac:dyDescent="0.35">
      <c r="A4962" t="str">
        <f t="shared" si="77"/>
        <v/>
      </c>
    </row>
    <row r="4963" spans="1:1" hidden="1" x14ac:dyDescent="0.35">
      <c r="A4963" t="str">
        <f t="shared" si="77"/>
        <v/>
      </c>
    </row>
    <row r="4964" spans="1:1" hidden="1" x14ac:dyDescent="0.35">
      <c r="A4964" t="str">
        <f t="shared" si="77"/>
        <v/>
      </c>
    </row>
    <row r="4965" spans="1:1" hidden="1" x14ac:dyDescent="0.35">
      <c r="A4965" t="str">
        <f t="shared" si="77"/>
        <v/>
      </c>
    </row>
    <row r="4966" spans="1:1" hidden="1" x14ac:dyDescent="0.35">
      <c r="A4966" t="str">
        <f t="shared" si="77"/>
        <v/>
      </c>
    </row>
    <row r="4967" spans="1:1" hidden="1" x14ac:dyDescent="0.35">
      <c r="A4967" t="str">
        <f t="shared" si="77"/>
        <v/>
      </c>
    </row>
    <row r="4968" spans="1:1" hidden="1" x14ac:dyDescent="0.35">
      <c r="A4968" t="str">
        <f t="shared" si="77"/>
        <v/>
      </c>
    </row>
    <row r="4969" spans="1:1" hidden="1" x14ac:dyDescent="0.35">
      <c r="A4969" t="str">
        <f t="shared" si="77"/>
        <v/>
      </c>
    </row>
    <row r="4970" spans="1:1" hidden="1" x14ac:dyDescent="0.35">
      <c r="A4970" t="str">
        <f t="shared" si="77"/>
        <v/>
      </c>
    </row>
    <row r="4971" spans="1:1" hidden="1" x14ac:dyDescent="0.35">
      <c r="A4971" t="str">
        <f t="shared" si="77"/>
        <v/>
      </c>
    </row>
    <row r="4972" spans="1:1" hidden="1" x14ac:dyDescent="0.35">
      <c r="A4972" t="str">
        <f t="shared" si="77"/>
        <v/>
      </c>
    </row>
    <row r="4973" spans="1:1" hidden="1" x14ac:dyDescent="0.35">
      <c r="A4973" t="str">
        <f t="shared" si="77"/>
        <v/>
      </c>
    </row>
    <row r="4974" spans="1:1" hidden="1" x14ac:dyDescent="0.35">
      <c r="A4974" t="str">
        <f t="shared" si="77"/>
        <v/>
      </c>
    </row>
    <row r="4975" spans="1:1" hidden="1" x14ac:dyDescent="0.35">
      <c r="A4975" t="str">
        <f t="shared" si="77"/>
        <v/>
      </c>
    </row>
    <row r="4976" spans="1:1" hidden="1" x14ac:dyDescent="0.35">
      <c r="A4976" t="str">
        <f t="shared" si="77"/>
        <v/>
      </c>
    </row>
    <row r="4977" spans="1:1" hidden="1" x14ac:dyDescent="0.35">
      <c r="A4977" t="str">
        <f t="shared" si="77"/>
        <v/>
      </c>
    </row>
    <row r="4978" spans="1:1" hidden="1" x14ac:dyDescent="0.35">
      <c r="A4978" t="str">
        <f t="shared" si="77"/>
        <v/>
      </c>
    </row>
    <row r="4979" spans="1:1" hidden="1" x14ac:dyDescent="0.35">
      <c r="A4979" t="str">
        <f t="shared" si="77"/>
        <v/>
      </c>
    </row>
    <row r="4980" spans="1:1" hidden="1" x14ac:dyDescent="0.35">
      <c r="A4980" t="str">
        <f t="shared" si="77"/>
        <v/>
      </c>
    </row>
    <row r="4981" spans="1:1" hidden="1" x14ac:dyDescent="0.35">
      <c r="A4981" t="str">
        <f t="shared" si="77"/>
        <v/>
      </c>
    </row>
    <row r="4982" spans="1:1" hidden="1" x14ac:dyDescent="0.35">
      <c r="A4982" t="str">
        <f t="shared" si="77"/>
        <v/>
      </c>
    </row>
    <row r="4983" spans="1:1" hidden="1" x14ac:dyDescent="0.35">
      <c r="A4983" t="str">
        <f t="shared" si="77"/>
        <v/>
      </c>
    </row>
    <row r="4984" spans="1:1" hidden="1" x14ac:dyDescent="0.35">
      <c r="A4984" t="str">
        <f t="shared" si="77"/>
        <v/>
      </c>
    </row>
    <row r="4985" spans="1:1" hidden="1" x14ac:dyDescent="0.35">
      <c r="A4985" t="str">
        <f t="shared" si="77"/>
        <v/>
      </c>
    </row>
    <row r="4986" spans="1:1" hidden="1" x14ac:dyDescent="0.35">
      <c r="A4986" t="str">
        <f t="shared" si="77"/>
        <v/>
      </c>
    </row>
    <row r="4987" spans="1:1" hidden="1" x14ac:dyDescent="0.35">
      <c r="A4987" t="str">
        <f t="shared" si="77"/>
        <v/>
      </c>
    </row>
    <row r="4988" spans="1:1" hidden="1" x14ac:dyDescent="0.35">
      <c r="A4988" t="str">
        <f t="shared" si="77"/>
        <v/>
      </c>
    </row>
    <row r="4989" spans="1:1" hidden="1" x14ac:dyDescent="0.35">
      <c r="A4989" t="str">
        <f t="shared" si="77"/>
        <v/>
      </c>
    </row>
    <row r="4990" spans="1:1" hidden="1" x14ac:dyDescent="0.35">
      <c r="A4990" t="str">
        <f t="shared" si="77"/>
        <v/>
      </c>
    </row>
    <row r="4991" spans="1:1" hidden="1" x14ac:dyDescent="0.35">
      <c r="A4991" t="str">
        <f t="shared" si="77"/>
        <v/>
      </c>
    </row>
    <row r="4992" spans="1:1" hidden="1" x14ac:dyDescent="0.35">
      <c r="A4992" t="str">
        <f t="shared" si="77"/>
        <v/>
      </c>
    </row>
    <row r="4993" spans="1:1" hidden="1" x14ac:dyDescent="0.35">
      <c r="A4993" t="str">
        <f t="shared" si="77"/>
        <v/>
      </c>
    </row>
    <row r="4994" spans="1:1" hidden="1" x14ac:dyDescent="0.35">
      <c r="A4994" t="str">
        <f t="shared" si="77"/>
        <v/>
      </c>
    </row>
    <row r="4995" spans="1:1" hidden="1" x14ac:dyDescent="0.35">
      <c r="A4995" t="str">
        <f t="shared" ref="A4995:A5058" si="78">B4995&amp;C4995</f>
        <v/>
      </c>
    </row>
    <row r="4996" spans="1:1" hidden="1" x14ac:dyDescent="0.35">
      <c r="A4996" t="str">
        <f t="shared" si="78"/>
        <v/>
      </c>
    </row>
    <row r="4997" spans="1:1" hidden="1" x14ac:dyDescent="0.35">
      <c r="A4997" t="str">
        <f t="shared" si="78"/>
        <v/>
      </c>
    </row>
    <row r="4998" spans="1:1" hidden="1" x14ac:dyDescent="0.35">
      <c r="A4998" t="str">
        <f t="shared" si="78"/>
        <v/>
      </c>
    </row>
    <row r="4999" spans="1:1" hidden="1" x14ac:dyDescent="0.35">
      <c r="A4999" t="str">
        <f t="shared" si="78"/>
        <v/>
      </c>
    </row>
    <row r="5000" spans="1:1" hidden="1" x14ac:dyDescent="0.35">
      <c r="A5000" t="str">
        <f t="shared" si="78"/>
        <v/>
      </c>
    </row>
    <row r="5001" spans="1:1" hidden="1" x14ac:dyDescent="0.35">
      <c r="A5001" t="str">
        <f t="shared" si="78"/>
        <v/>
      </c>
    </row>
    <row r="5002" spans="1:1" hidden="1" x14ac:dyDescent="0.35">
      <c r="A5002" t="str">
        <f t="shared" si="78"/>
        <v/>
      </c>
    </row>
    <row r="5003" spans="1:1" hidden="1" x14ac:dyDescent="0.35">
      <c r="A5003" t="str">
        <f t="shared" si="78"/>
        <v/>
      </c>
    </row>
    <row r="5004" spans="1:1" hidden="1" x14ac:dyDescent="0.35">
      <c r="A5004" t="str">
        <f t="shared" si="78"/>
        <v/>
      </c>
    </row>
    <row r="5005" spans="1:1" hidden="1" x14ac:dyDescent="0.35">
      <c r="A5005" t="str">
        <f t="shared" si="78"/>
        <v/>
      </c>
    </row>
    <row r="5006" spans="1:1" hidden="1" x14ac:dyDescent="0.35">
      <c r="A5006" t="str">
        <f t="shared" si="78"/>
        <v/>
      </c>
    </row>
    <row r="5007" spans="1:1" hidden="1" x14ac:dyDescent="0.35">
      <c r="A5007" t="str">
        <f t="shared" si="78"/>
        <v/>
      </c>
    </row>
    <row r="5008" spans="1:1" hidden="1" x14ac:dyDescent="0.35">
      <c r="A5008" t="str">
        <f t="shared" si="78"/>
        <v/>
      </c>
    </row>
    <row r="5009" spans="1:1" hidden="1" x14ac:dyDescent="0.35">
      <c r="A5009" t="str">
        <f t="shared" si="78"/>
        <v/>
      </c>
    </row>
    <row r="5010" spans="1:1" hidden="1" x14ac:dyDescent="0.35">
      <c r="A5010" t="str">
        <f t="shared" si="78"/>
        <v/>
      </c>
    </row>
    <row r="5011" spans="1:1" hidden="1" x14ac:dyDescent="0.35">
      <c r="A5011" t="str">
        <f t="shared" si="78"/>
        <v/>
      </c>
    </row>
    <row r="5012" spans="1:1" hidden="1" x14ac:dyDescent="0.35">
      <c r="A5012" t="str">
        <f t="shared" si="78"/>
        <v/>
      </c>
    </row>
    <row r="5013" spans="1:1" hidden="1" x14ac:dyDescent="0.35">
      <c r="A5013" t="str">
        <f t="shared" si="78"/>
        <v/>
      </c>
    </row>
    <row r="5014" spans="1:1" hidden="1" x14ac:dyDescent="0.35">
      <c r="A5014" t="str">
        <f t="shared" si="78"/>
        <v/>
      </c>
    </row>
    <row r="5015" spans="1:1" hidden="1" x14ac:dyDescent="0.35">
      <c r="A5015" t="str">
        <f t="shared" si="78"/>
        <v/>
      </c>
    </row>
    <row r="5016" spans="1:1" hidden="1" x14ac:dyDescent="0.35">
      <c r="A5016" t="str">
        <f t="shared" si="78"/>
        <v/>
      </c>
    </row>
    <row r="5017" spans="1:1" hidden="1" x14ac:dyDescent="0.35">
      <c r="A5017" t="str">
        <f t="shared" si="78"/>
        <v/>
      </c>
    </row>
    <row r="5018" spans="1:1" hidden="1" x14ac:dyDescent="0.35">
      <c r="A5018" t="str">
        <f t="shared" si="78"/>
        <v/>
      </c>
    </row>
    <row r="5019" spans="1:1" hidden="1" x14ac:dyDescent="0.35">
      <c r="A5019" t="str">
        <f t="shared" si="78"/>
        <v/>
      </c>
    </row>
    <row r="5020" spans="1:1" hidden="1" x14ac:dyDescent="0.35">
      <c r="A5020" t="str">
        <f t="shared" si="78"/>
        <v/>
      </c>
    </row>
    <row r="5021" spans="1:1" hidden="1" x14ac:dyDescent="0.35">
      <c r="A5021" t="str">
        <f t="shared" si="78"/>
        <v/>
      </c>
    </row>
    <row r="5022" spans="1:1" hidden="1" x14ac:dyDescent="0.35">
      <c r="A5022" t="str">
        <f t="shared" si="78"/>
        <v/>
      </c>
    </row>
    <row r="5023" spans="1:1" hidden="1" x14ac:dyDescent="0.35">
      <c r="A5023" t="str">
        <f t="shared" si="78"/>
        <v/>
      </c>
    </row>
    <row r="5024" spans="1:1" hidden="1" x14ac:dyDescent="0.35">
      <c r="A5024" t="str">
        <f t="shared" si="78"/>
        <v/>
      </c>
    </row>
    <row r="5025" spans="1:1" hidden="1" x14ac:dyDescent="0.35">
      <c r="A5025" t="str">
        <f t="shared" si="78"/>
        <v/>
      </c>
    </row>
    <row r="5026" spans="1:1" hidden="1" x14ac:dyDescent="0.35">
      <c r="A5026" t="str">
        <f t="shared" si="78"/>
        <v/>
      </c>
    </row>
    <row r="5027" spans="1:1" hidden="1" x14ac:dyDescent="0.35">
      <c r="A5027" t="str">
        <f t="shared" si="78"/>
        <v/>
      </c>
    </row>
    <row r="5028" spans="1:1" hidden="1" x14ac:dyDescent="0.35">
      <c r="A5028" t="str">
        <f t="shared" si="78"/>
        <v/>
      </c>
    </row>
    <row r="5029" spans="1:1" hidden="1" x14ac:dyDescent="0.35">
      <c r="A5029" t="str">
        <f t="shared" si="78"/>
        <v/>
      </c>
    </row>
    <row r="5030" spans="1:1" hidden="1" x14ac:dyDescent="0.35">
      <c r="A5030" t="str">
        <f t="shared" si="78"/>
        <v/>
      </c>
    </row>
    <row r="5031" spans="1:1" hidden="1" x14ac:dyDescent="0.35">
      <c r="A5031" t="str">
        <f t="shared" si="78"/>
        <v/>
      </c>
    </row>
    <row r="5032" spans="1:1" hidden="1" x14ac:dyDescent="0.35">
      <c r="A5032" t="str">
        <f t="shared" si="78"/>
        <v/>
      </c>
    </row>
    <row r="5033" spans="1:1" hidden="1" x14ac:dyDescent="0.35">
      <c r="A5033" t="str">
        <f t="shared" si="78"/>
        <v/>
      </c>
    </row>
    <row r="5034" spans="1:1" hidden="1" x14ac:dyDescent="0.35">
      <c r="A5034" t="str">
        <f t="shared" si="78"/>
        <v/>
      </c>
    </row>
    <row r="5035" spans="1:1" hidden="1" x14ac:dyDescent="0.35">
      <c r="A5035" t="str">
        <f t="shared" si="78"/>
        <v/>
      </c>
    </row>
    <row r="5036" spans="1:1" hidden="1" x14ac:dyDescent="0.35">
      <c r="A5036" t="str">
        <f t="shared" si="78"/>
        <v/>
      </c>
    </row>
    <row r="5037" spans="1:1" hidden="1" x14ac:dyDescent="0.35">
      <c r="A5037" t="str">
        <f t="shared" si="78"/>
        <v/>
      </c>
    </row>
    <row r="5038" spans="1:1" hidden="1" x14ac:dyDescent="0.35">
      <c r="A5038" t="str">
        <f t="shared" si="78"/>
        <v/>
      </c>
    </row>
    <row r="5039" spans="1:1" hidden="1" x14ac:dyDescent="0.35">
      <c r="A5039" t="str">
        <f t="shared" si="78"/>
        <v/>
      </c>
    </row>
    <row r="5040" spans="1:1" hidden="1" x14ac:dyDescent="0.35">
      <c r="A5040" t="str">
        <f t="shared" si="78"/>
        <v/>
      </c>
    </row>
    <row r="5041" spans="1:1" hidden="1" x14ac:dyDescent="0.35">
      <c r="A5041" t="str">
        <f t="shared" si="78"/>
        <v/>
      </c>
    </row>
    <row r="5042" spans="1:1" hidden="1" x14ac:dyDescent="0.35">
      <c r="A5042" t="str">
        <f t="shared" si="78"/>
        <v/>
      </c>
    </row>
    <row r="5043" spans="1:1" hidden="1" x14ac:dyDescent="0.35">
      <c r="A5043" t="str">
        <f t="shared" si="78"/>
        <v/>
      </c>
    </row>
    <row r="5044" spans="1:1" hidden="1" x14ac:dyDescent="0.35">
      <c r="A5044" t="str">
        <f t="shared" si="78"/>
        <v/>
      </c>
    </row>
    <row r="5045" spans="1:1" hidden="1" x14ac:dyDescent="0.35">
      <c r="A5045" t="str">
        <f t="shared" si="78"/>
        <v/>
      </c>
    </row>
    <row r="5046" spans="1:1" hidden="1" x14ac:dyDescent="0.35">
      <c r="A5046" t="str">
        <f t="shared" si="78"/>
        <v/>
      </c>
    </row>
    <row r="5047" spans="1:1" hidden="1" x14ac:dyDescent="0.35">
      <c r="A5047" t="str">
        <f t="shared" si="78"/>
        <v/>
      </c>
    </row>
    <row r="5048" spans="1:1" hidden="1" x14ac:dyDescent="0.35">
      <c r="A5048" t="str">
        <f t="shared" si="78"/>
        <v/>
      </c>
    </row>
    <row r="5049" spans="1:1" hidden="1" x14ac:dyDescent="0.35">
      <c r="A5049" t="str">
        <f t="shared" si="78"/>
        <v/>
      </c>
    </row>
    <row r="5050" spans="1:1" hidden="1" x14ac:dyDescent="0.35">
      <c r="A5050" t="str">
        <f t="shared" si="78"/>
        <v/>
      </c>
    </row>
    <row r="5051" spans="1:1" hidden="1" x14ac:dyDescent="0.35">
      <c r="A5051" t="str">
        <f t="shared" si="78"/>
        <v/>
      </c>
    </row>
    <row r="5052" spans="1:1" hidden="1" x14ac:dyDescent="0.35">
      <c r="A5052" t="str">
        <f t="shared" si="78"/>
        <v/>
      </c>
    </row>
    <row r="5053" spans="1:1" hidden="1" x14ac:dyDescent="0.35">
      <c r="A5053" t="str">
        <f t="shared" si="78"/>
        <v/>
      </c>
    </row>
    <row r="5054" spans="1:1" hidden="1" x14ac:dyDescent="0.35">
      <c r="A5054" t="str">
        <f t="shared" si="78"/>
        <v/>
      </c>
    </row>
    <row r="5055" spans="1:1" hidden="1" x14ac:dyDescent="0.35">
      <c r="A5055" t="str">
        <f t="shared" si="78"/>
        <v/>
      </c>
    </row>
    <row r="5056" spans="1:1" hidden="1" x14ac:dyDescent="0.35">
      <c r="A5056" t="str">
        <f t="shared" si="78"/>
        <v/>
      </c>
    </row>
    <row r="5057" spans="1:1" hidden="1" x14ac:dyDescent="0.35">
      <c r="A5057" t="str">
        <f t="shared" si="78"/>
        <v/>
      </c>
    </row>
    <row r="5058" spans="1:1" hidden="1" x14ac:dyDescent="0.35">
      <c r="A5058" t="str">
        <f t="shared" si="78"/>
        <v/>
      </c>
    </row>
    <row r="5059" spans="1:1" hidden="1" x14ac:dyDescent="0.35">
      <c r="A5059" t="str">
        <f t="shared" ref="A5059:A5122" si="79">B5059&amp;C5059</f>
        <v/>
      </c>
    </row>
    <row r="5060" spans="1:1" hidden="1" x14ac:dyDescent="0.35">
      <c r="A5060" t="str">
        <f t="shared" si="79"/>
        <v/>
      </c>
    </row>
    <row r="5061" spans="1:1" hidden="1" x14ac:dyDescent="0.35">
      <c r="A5061" t="str">
        <f t="shared" si="79"/>
        <v/>
      </c>
    </row>
    <row r="5062" spans="1:1" hidden="1" x14ac:dyDescent="0.35">
      <c r="A5062" t="str">
        <f t="shared" si="79"/>
        <v/>
      </c>
    </row>
    <row r="5063" spans="1:1" hidden="1" x14ac:dyDescent="0.35">
      <c r="A5063" t="str">
        <f t="shared" si="79"/>
        <v/>
      </c>
    </row>
    <row r="5064" spans="1:1" hidden="1" x14ac:dyDescent="0.35">
      <c r="A5064" t="str">
        <f t="shared" si="79"/>
        <v/>
      </c>
    </row>
    <row r="5065" spans="1:1" hidden="1" x14ac:dyDescent="0.35">
      <c r="A5065" t="str">
        <f t="shared" si="79"/>
        <v/>
      </c>
    </row>
    <row r="5066" spans="1:1" hidden="1" x14ac:dyDescent="0.35">
      <c r="A5066" t="str">
        <f t="shared" si="79"/>
        <v/>
      </c>
    </row>
    <row r="5067" spans="1:1" hidden="1" x14ac:dyDescent="0.35">
      <c r="A5067" t="str">
        <f t="shared" si="79"/>
        <v/>
      </c>
    </row>
    <row r="5068" spans="1:1" hidden="1" x14ac:dyDescent="0.35">
      <c r="A5068" t="str">
        <f t="shared" si="79"/>
        <v/>
      </c>
    </row>
    <row r="5069" spans="1:1" hidden="1" x14ac:dyDescent="0.35">
      <c r="A5069" t="str">
        <f t="shared" si="79"/>
        <v/>
      </c>
    </row>
    <row r="5070" spans="1:1" hidden="1" x14ac:dyDescent="0.35">
      <c r="A5070" t="str">
        <f t="shared" si="79"/>
        <v/>
      </c>
    </row>
    <row r="5071" spans="1:1" hidden="1" x14ac:dyDescent="0.35">
      <c r="A5071" t="str">
        <f t="shared" si="79"/>
        <v/>
      </c>
    </row>
    <row r="5072" spans="1:1" hidden="1" x14ac:dyDescent="0.35">
      <c r="A5072" t="str">
        <f t="shared" si="79"/>
        <v/>
      </c>
    </row>
    <row r="5073" spans="1:1" hidden="1" x14ac:dyDescent="0.35">
      <c r="A5073" t="str">
        <f t="shared" si="79"/>
        <v/>
      </c>
    </row>
    <row r="5074" spans="1:1" hidden="1" x14ac:dyDescent="0.35">
      <c r="A5074" t="str">
        <f t="shared" si="79"/>
        <v/>
      </c>
    </row>
    <row r="5075" spans="1:1" hidden="1" x14ac:dyDescent="0.35">
      <c r="A5075" t="str">
        <f t="shared" si="79"/>
        <v/>
      </c>
    </row>
    <row r="5076" spans="1:1" hidden="1" x14ac:dyDescent="0.35">
      <c r="A5076" t="str">
        <f t="shared" si="79"/>
        <v/>
      </c>
    </row>
    <row r="5077" spans="1:1" hidden="1" x14ac:dyDescent="0.35">
      <c r="A5077" t="str">
        <f t="shared" si="79"/>
        <v/>
      </c>
    </row>
    <row r="5078" spans="1:1" hidden="1" x14ac:dyDescent="0.35">
      <c r="A5078" t="str">
        <f t="shared" si="79"/>
        <v/>
      </c>
    </row>
    <row r="5079" spans="1:1" hidden="1" x14ac:dyDescent="0.35">
      <c r="A5079" t="str">
        <f t="shared" si="79"/>
        <v/>
      </c>
    </row>
    <row r="5080" spans="1:1" hidden="1" x14ac:dyDescent="0.35">
      <c r="A5080" t="str">
        <f t="shared" si="79"/>
        <v/>
      </c>
    </row>
    <row r="5081" spans="1:1" hidden="1" x14ac:dyDescent="0.35">
      <c r="A5081" t="str">
        <f t="shared" si="79"/>
        <v/>
      </c>
    </row>
    <row r="5082" spans="1:1" hidden="1" x14ac:dyDescent="0.35">
      <c r="A5082" t="str">
        <f t="shared" si="79"/>
        <v/>
      </c>
    </row>
    <row r="5083" spans="1:1" hidden="1" x14ac:dyDescent="0.35">
      <c r="A5083" t="str">
        <f t="shared" si="79"/>
        <v/>
      </c>
    </row>
    <row r="5084" spans="1:1" hidden="1" x14ac:dyDescent="0.35">
      <c r="A5084" t="str">
        <f t="shared" si="79"/>
        <v/>
      </c>
    </row>
    <row r="5085" spans="1:1" hidden="1" x14ac:dyDescent="0.35">
      <c r="A5085" t="str">
        <f t="shared" si="79"/>
        <v/>
      </c>
    </row>
    <row r="5086" spans="1:1" hidden="1" x14ac:dyDescent="0.35">
      <c r="A5086" t="str">
        <f t="shared" si="79"/>
        <v/>
      </c>
    </row>
    <row r="5087" spans="1:1" hidden="1" x14ac:dyDescent="0.35">
      <c r="A5087" t="str">
        <f t="shared" si="79"/>
        <v/>
      </c>
    </row>
    <row r="5088" spans="1:1" hidden="1" x14ac:dyDescent="0.35">
      <c r="A5088" t="str">
        <f t="shared" si="79"/>
        <v/>
      </c>
    </row>
    <row r="5089" spans="1:1" hidden="1" x14ac:dyDescent="0.35">
      <c r="A5089" t="str">
        <f t="shared" si="79"/>
        <v/>
      </c>
    </row>
    <row r="5090" spans="1:1" hidden="1" x14ac:dyDescent="0.35">
      <c r="A5090" t="str">
        <f t="shared" si="79"/>
        <v/>
      </c>
    </row>
    <row r="5091" spans="1:1" hidden="1" x14ac:dyDescent="0.35">
      <c r="A5091" t="str">
        <f t="shared" si="79"/>
        <v/>
      </c>
    </row>
    <row r="5092" spans="1:1" hidden="1" x14ac:dyDescent="0.35">
      <c r="A5092" t="str">
        <f t="shared" si="79"/>
        <v/>
      </c>
    </row>
    <row r="5093" spans="1:1" hidden="1" x14ac:dyDescent="0.35">
      <c r="A5093" t="str">
        <f t="shared" si="79"/>
        <v/>
      </c>
    </row>
    <row r="5094" spans="1:1" hidden="1" x14ac:dyDescent="0.35">
      <c r="A5094" t="str">
        <f t="shared" si="79"/>
        <v/>
      </c>
    </row>
    <row r="5095" spans="1:1" hidden="1" x14ac:dyDescent="0.35">
      <c r="A5095" t="str">
        <f t="shared" si="79"/>
        <v/>
      </c>
    </row>
    <row r="5096" spans="1:1" hidden="1" x14ac:dyDescent="0.35">
      <c r="A5096" t="str">
        <f t="shared" si="79"/>
        <v/>
      </c>
    </row>
    <row r="5097" spans="1:1" hidden="1" x14ac:dyDescent="0.35">
      <c r="A5097" t="str">
        <f t="shared" si="79"/>
        <v/>
      </c>
    </row>
    <row r="5098" spans="1:1" hidden="1" x14ac:dyDescent="0.35">
      <c r="A5098" t="str">
        <f t="shared" si="79"/>
        <v/>
      </c>
    </row>
    <row r="5099" spans="1:1" hidden="1" x14ac:dyDescent="0.35">
      <c r="A5099" t="str">
        <f t="shared" si="79"/>
        <v/>
      </c>
    </row>
    <row r="5100" spans="1:1" hidden="1" x14ac:dyDescent="0.35">
      <c r="A5100" t="str">
        <f t="shared" si="79"/>
        <v/>
      </c>
    </row>
    <row r="5101" spans="1:1" hidden="1" x14ac:dyDescent="0.35">
      <c r="A5101" t="str">
        <f t="shared" si="79"/>
        <v/>
      </c>
    </row>
    <row r="5102" spans="1:1" hidden="1" x14ac:dyDescent="0.35">
      <c r="A5102" t="str">
        <f t="shared" si="79"/>
        <v/>
      </c>
    </row>
    <row r="5103" spans="1:1" hidden="1" x14ac:dyDescent="0.35">
      <c r="A5103" t="str">
        <f t="shared" si="79"/>
        <v/>
      </c>
    </row>
    <row r="5104" spans="1:1" hidden="1" x14ac:dyDescent="0.35">
      <c r="A5104" t="str">
        <f t="shared" si="79"/>
        <v/>
      </c>
    </row>
    <row r="5105" spans="1:1" hidden="1" x14ac:dyDescent="0.35">
      <c r="A5105" t="str">
        <f t="shared" si="79"/>
        <v/>
      </c>
    </row>
    <row r="5106" spans="1:1" hidden="1" x14ac:dyDescent="0.35">
      <c r="A5106" t="str">
        <f t="shared" si="79"/>
        <v/>
      </c>
    </row>
    <row r="5107" spans="1:1" hidden="1" x14ac:dyDescent="0.35">
      <c r="A5107" t="str">
        <f t="shared" si="79"/>
        <v/>
      </c>
    </row>
    <row r="5108" spans="1:1" hidden="1" x14ac:dyDescent="0.35">
      <c r="A5108" t="str">
        <f t="shared" si="79"/>
        <v/>
      </c>
    </row>
    <row r="5109" spans="1:1" hidden="1" x14ac:dyDescent="0.35">
      <c r="A5109" t="str">
        <f t="shared" si="79"/>
        <v/>
      </c>
    </row>
    <row r="5110" spans="1:1" hidden="1" x14ac:dyDescent="0.35">
      <c r="A5110" t="str">
        <f t="shared" si="79"/>
        <v/>
      </c>
    </row>
    <row r="5111" spans="1:1" hidden="1" x14ac:dyDescent="0.35">
      <c r="A5111" t="str">
        <f t="shared" si="79"/>
        <v/>
      </c>
    </row>
    <row r="5112" spans="1:1" hidden="1" x14ac:dyDescent="0.35">
      <c r="A5112" t="str">
        <f t="shared" si="79"/>
        <v/>
      </c>
    </row>
    <row r="5113" spans="1:1" hidden="1" x14ac:dyDescent="0.35">
      <c r="A5113" t="str">
        <f t="shared" si="79"/>
        <v/>
      </c>
    </row>
    <row r="5114" spans="1:1" hidden="1" x14ac:dyDescent="0.35">
      <c r="A5114" t="str">
        <f t="shared" si="79"/>
        <v/>
      </c>
    </row>
    <row r="5115" spans="1:1" hidden="1" x14ac:dyDescent="0.35">
      <c r="A5115" t="str">
        <f t="shared" si="79"/>
        <v/>
      </c>
    </row>
    <row r="5116" spans="1:1" hidden="1" x14ac:dyDescent="0.35">
      <c r="A5116" t="str">
        <f t="shared" si="79"/>
        <v/>
      </c>
    </row>
    <row r="5117" spans="1:1" hidden="1" x14ac:dyDescent="0.35">
      <c r="A5117" t="str">
        <f t="shared" si="79"/>
        <v/>
      </c>
    </row>
    <row r="5118" spans="1:1" hidden="1" x14ac:dyDescent="0.35">
      <c r="A5118" t="str">
        <f t="shared" si="79"/>
        <v/>
      </c>
    </row>
    <row r="5119" spans="1:1" hidden="1" x14ac:dyDescent="0.35">
      <c r="A5119" t="str">
        <f t="shared" si="79"/>
        <v/>
      </c>
    </row>
    <row r="5120" spans="1:1" hidden="1" x14ac:dyDescent="0.35">
      <c r="A5120" t="str">
        <f t="shared" si="79"/>
        <v/>
      </c>
    </row>
    <row r="5121" spans="1:1" hidden="1" x14ac:dyDescent="0.35">
      <c r="A5121" t="str">
        <f t="shared" si="79"/>
        <v/>
      </c>
    </row>
    <row r="5122" spans="1:1" hidden="1" x14ac:dyDescent="0.35">
      <c r="A5122" t="str">
        <f t="shared" si="79"/>
        <v/>
      </c>
    </row>
    <row r="5123" spans="1:1" hidden="1" x14ac:dyDescent="0.35">
      <c r="A5123" t="str">
        <f t="shared" ref="A5123:A5186" si="80">B5123&amp;C5123</f>
        <v/>
      </c>
    </row>
    <row r="5124" spans="1:1" hidden="1" x14ac:dyDescent="0.35">
      <c r="A5124" t="str">
        <f t="shared" si="80"/>
        <v/>
      </c>
    </row>
    <row r="5125" spans="1:1" hidden="1" x14ac:dyDescent="0.35">
      <c r="A5125" t="str">
        <f t="shared" si="80"/>
        <v/>
      </c>
    </row>
    <row r="5126" spans="1:1" hidden="1" x14ac:dyDescent="0.35">
      <c r="A5126" t="str">
        <f t="shared" si="80"/>
        <v/>
      </c>
    </row>
    <row r="5127" spans="1:1" hidden="1" x14ac:dyDescent="0.35">
      <c r="A5127" t="str">
        <f t="shared" si="80"/>
        <v/>
      </c>
    </row>
    <row r="5128" spans="1:1" hidden="1" x14ac:dyDescent="0.35">
      <c r="A5128" t="str">
        <f t="shared" si="80"/>
        <v/>
      </c>
    </row>
    <row r="5129" spans="1:1" hidden="1" x14ac:dyDescent="0.35">
      <c r="A5129" t="str">
        <f t="shared" si="80"/>
        <v/>
      </c>
    </row>
    <row r="5130" spans="1:1" hidden="1" x14ac:dyDescent="0.35">
      <c r="A5130" t="str">
        <f t="shared" si="80"/>
        <v/>
      </c>
    </row>
    <row r="5131" spans="1:1" hidden="1" x14ac:dyDescent="0.35">
      <c r="A5131" t="str">
        <f t="shared" si="80"/>
        <v/>
      </c>
    </row>
    <row r="5132" spans="1:1" hidden="1" x14ac:dyDescent="0.35">
      <c r="A5132" t="str">
        <f t="shared" si="80"/>
        <v/>
      </c>
    </row>
    <row r="5133" spans="1:1" hidden="1" x14ac:dyDescent="0.35">
      <c r="A5133" t="str">
        <f t="shared" si="80"/>
        <v/>
      </c>
    </row>
    <row r="5134" spans="1:1" hidden="1" x14ac:dyDescent="0.35">
      <c r="A5134" t="str">
        <f t="shared" si="80"/>
        <v/>
      </c>
    </row>
    <row r="5135" spans="1:1" hidden="1" x14ac:dyDescent="0.35">
      <c r="A5135" t="str">
        <f t="shared" si="80"/>
        <v/>
      </c>
    </row>
    <row r="5136" spans="1:1" hidden="1" x14ac:dyDescent="0.35">
      <c r="A5136" t="str">
        <f t="shared" si="80"/>
        <v/>
      </c>
    </row>
    <row r="5137" spans="1:1" hidden="1" x14ac:dyDescent="0.35">
      <c r="A5137" t="str">
        <f t="shared" si="80"/>
        <v/>
      </c>
    </row>
    <row r="5138" spans="1:1" hidden="1" x14ac:dyDescent="0.35">
      <c r="A5138" t="str">
        <f t="shared" si="80"/>
        <v/>
      </c>
    </row>
    <row r="5139" spans="1:1" hidden="1" x14ac:dyDescent="0.35">
      <c r="A5139" t="str">
        <f t="shared" si="80"/>
        <v/>
      </c>
    </row>
    <row r="5140" spans="1:1" hidden="1" x14ac:dyDescent="0.35">
      <c r="A5140" t="str">
        <f t="shared" si="80"/>
        <v/>
      </c>
    </row>
    <row r="5141" spans="1:1" hidden="1" x14ac:dyDescent="0.35">
      <c r="A5141" t="str">
        <f t="shared" si="80"/>
        <v/>
      </c>
    </row>
    <row r="5142" spans="1:1" hidden="1" x14ac:dyDescent="0.35">
      <c r="A5142" t="str">
        <f t="shared" si="80"/>
        <v/>
      </c>
    </row>
    <row r="5143" spans="1:1" hidden="1" x14ac:dyDescent="0.35">
      <c r="A5143" t="str">
        <f t="shared" si="80"/>
        <v/>
      </c>
    </row>
    <row r="5144" spans="1:1" hidden="1" x14ac:dyDescent="0.35">
      <c r="A5144" t="str">
        <f t="shared" si="80"/>
        <v/>
      </c>
    </row>
    <row r="5145" spans="1:1" hidden="1" x14ac:dyDescent="0.35">
      <c r="A5145" t="str">
        <f t="shared" si="80"/>
        <v/>
      </c>
    </row>
    <row r="5146" spans="1:1" hidden="1" x14ac:dyDescent="0.35">
      <c r="A5146" t="str">
        <f t="shared" si="80"/>
        <v/>
      </c>
    </row>
    <row r="5147" spans="1:1" hidden="1" x14ac:dyDescent="0.35">
      <c r="A5147" t="str">
        <f t="shared" si="80"/>
        <v/>
      </c>
    </row>
    <row r="5148" spans="1:1" hidden="1" x14ac:dyDescent="0.35">
      <c r="A5148" t="str">
        <f t="shared" si="80"/>
        <v/>
      </c>
    </row>
    <row r="5149" spans="1:1" hidden="1" x14ac:dyDescent="0.35">
      <c r="A5149" t="str">
        <f t="shared" si="80"/>
        <v/>
      </c>
    </row>
    <row r="5150" spans="1:1" hidden="1" x14ac:dyDescent="0.35">
      <c r="A5150" t="str">
        <f t="shared" si="80"/>
        <v/>
      </c>
    </row>
    <row r="5151" spans="1:1" hidden="1" x14ac:dyDescent="0.35">
      <c r="A5151" t="str">
        <f t="shared" si="80"/>
        <v/>
      </c>
    </row>
    <row r="5152" spans="1:1" hidden="1" x14ac:dyDescent="0.35">
      <c r="A5152" t="str">
        <f t="shared" si="80"/>
        <v/>
      </c>
    </row>
    <row r="5153" spans="1:1" hidden="1" x14ac:dyDescent="0.35">
      <c r="A5153" t="str">
        <f t="shared" si="80"/>
        <v/>
      </c>
    </row>
    <row r="5154" spans="1:1" hidden="1" x14ac:dyDescent="0.35">
      <c r="A5154" t="str">
        <f t="shared" si="80"/>
        <v/>
      </c>
    </row>
    <row r="5155" spans="1:1" hidden="1" x14ac:dyDescent="0.35">
      <c r="A5155" t="str">
        <f t="shared" si="80"/>
        <v/>
      </c>
    </row>
    <row r="5156" spans="1:1" hidden="1" x14ac:dyDescent="0.35">
      <c r="A5156" t="str">
        <f t="shared" si="80"/>
        <v/>
      </c>
    </row>
    <row r="5157" spans="1:1" hidden="1" x14ac:dyDescent="0.35">
      <c r="A5157" t="str">
        <f t="shared" si="80"/>
        <v/>
      </c>
    </row>
    <row r="5158" spans="1:1" hidden="1" x14ac:dyDescent="0.35">
      <c r="A5158" t="str">
        <f t="shared" si="80"/>
        <v/>
      </c>
    </row>
    <row r="5159" spans="1:1" hidden="1" x14ac:dyDescent="0.35">
      <c r="A5159" t="str">
        <f t="shared" si="80"/>
        <v/>
      </c>
    </row>
    <row r="5160" spans="1:1" hidden="1" x14ac:dyDescent="0.35">
      <c r="A5160" t="str">
        <f t="shared" si="80"/>
        <v/>
      </c>
    </row>
    <row r="5161" spans="1:1" hidden="1" x14ac:dyDescent="0.35">
      <c r="A5161" t="str">
        <f t="shared" si="80"/>
        <v/>
      </c>
    </row>
    <row r="5162" spans="1:1" hidden="1" x14ac:dyDescent="0.35">
      <c r="A5162" t="str">
        <f t="shared" si="80"/>
        <v/>
      </c>
    </row>
    <row r="5163" spans="1:1" hidden="1" x14ac:dyDescent="0.35">
      <c r="A5163" t="str">
        <f t="shared" si="80"/>
        <v/>
      </c>
    </row>
    <row r="5164" spans="1:1" hidden="1" x14ac:dyDescent="0.35">
      <c r="A5164" t="str">
        <f t="shared" si="80"/>
        <v/>
      </c>
    </row>
    <row r="5165" spans="1:1" hidden="1" x14ac:dyDescent="0.35">
      <c r="A5165" t="str">
        <f t="shared" si="80"/>
        <v/>
      </c>
    </row>
    <row r="5166" spans="1:1" hidden="1" x14ac:dyDescent="0.35">
      <c r="A5166" t="str">
        <f t="shared" si="80"/>
        <v/>
      </c>
    </row>
    <row r="5167" spans="1:1" hidden="1" x14ac:dyDescent="0.35">
      <c r="A5167" t="str">
        <f t="shared" si="80"/>
        <v/>
      </c>
    </row>
    <row r="5168" spans="1:1" hidden="1" x14ac:dyDescent="0.35">
      <c r="A5168" t="str">
        <f t="shared" si="80"/>
        <v/>
      </c>
    </row>
    <row r="5169" spans="1:1" hidden="1" x14ac:dyDescent="0.35">
      <c r="A5169" t="str">
        <f t="shared" si="80"/>
        <v/>
      </c>
    </row>
    <row r="5170" spans="1:1" hidden="1" x14ac:dyDescent="0.35">
      <c r="A5170" t="str">
        <f t="shared" si="80"/>
        <v/>
      </c>
    </row>
    <row r="5171" spans="1:1" hidden="1" x14ac:dyDescent="0.35">
      <c r="A5171" t="str">
        <f t="shared" si="80"/>
        <v/>
      </c>
    </row>
    <row r="5172" spans="1:1" hidden="1" x14ac:dyDescent="0.35">
      <c r="A5172" t="str">
        <f t="shared" si="80"/>
        <v/>
      </c>
    </row>
    <row r="5173" spans="1:1" hidden="1" x14ac:dyDescent="0.35">
      <c r="A5173" t="str">
        <f t="shared" si="80"/>
        <v/>
      </c>
    </row>
    <row r="5174" spans="1:1" hidden="1" x14ac:dyDescent="0.35">
      <c r="A5174" t="str">
        <f t="shared" si="80"/>
        <v/>
      </c>
    </row>
    <row r="5175" spans="1:1" hidden="1" x14ac:dyDescent="0.35">
      <c r="A5175" t="str">
        <f t="shared" si="80"/>
        <v/>
      </c>
    </row>
    <row r="5176" spans="1:1" hidden="1" x14ac:dyDescent="0.35">
      <c r="A5176" t="str">
        <f t="shared" si="80"/>
        <v/>
      </c>
    </row>
    <row r="5177" spans="1:1" hidden="1" x14ac:dyDescent="0.35">
      <c r="A5177" t="str">
        <f t="shared" si="80"/>
        <v/>
      </c>
    </row>
    <row r="5178" spans="1:1" hidden="1" x14ac:dyDescent="0.35">
      <c r="A5178" t="str">
        <f t="shared" si="80"/>
        <v/>
      </c>
    </row>
    <row r="5179" spans="1:1" hidden="1" x14ac:dyDescent="0.35">
      <c r="A5179" t="str">
        <f t="shared" si="80"/>
        <v/>
      </c>
    </row>
    <row r="5180" spans="1:1" hidden="1" x14ac:dyDescent="0.35">
      <c r="A5180" t="str">
        <f t="shared" si="80"/>
        <v/>
      </c>
    </row>
    <row r="5181" spans="1:1" hidden="1" x14ac:dyDescent="0.35">
      <c r="A5181" t="str">
        <f t="shared" si="80"/>
        <v/>
      </c>
    </row>
    <row r="5182" spans="1:1" hidden="1" x14ac:dyDescent="0.35">
      <c r="A5182" t="str">
        <f t="shared" si="80"/>
        <v/>
      </c>
    </row>
    <row r="5183" spans="1:1" hidden="1" x14ac:dyDescent="0.35">
      <c r="A5183" t="str">
        <f t="shared" si="80"/>
        <v/>
      </c>
    </row>
    <row r="5184" spans="1:1" hidden="1" x14ac:dyDescent="0.35">
      <c r="A5184" t="str">
        <f t="shared" si="80"/>
        <v/>
      </c>
    </row>
    <row r="5185" spans="1:1" hidden="1" x14ac:dyDescent="0.35">
      <c r="A5185" t="str">
        <f t="shared" si="80"/>
        <v/>
      </c>
    </row>
    <row r="5186" spans="1:1" hidden="1" x14ac:dyDescent="0.35">
      <c r="A5186" t="str">
        <f t="shared" si="80"/>
        <v/>
      </c>
    </row>
    <row r="5187" spans="1:1" hidden="1" x14ac:dyDescent="0.35">
      <c r="A5187" t="str">
        <f t="shared" ref="A5187:A5250" si="81">B5187&amp;C5187</f>
        <v/>
      </c>
    </row>
    <row r="5188" spans="1:1" hidden="1" x14ac:dyDescent="0.35">
      <c r="A5188" t="str">
        <f t="shared" si="81"/>
        <v/>
      </c>
    </row>
    <row r="5189" spans="1:1" hidden="1" x14ac:dyDescent="0.35">
      <c r="A5189" t="str">
        <f t="shared" si="81"/>
        <v/>
      </c>
    </row>
    <row r="5190" spans="1:1" hidden="1" x14ac:dyDescent="0.35">
      <c r="A5190" t="str">
        <f t="shared" si="81"/>
        <v/>
      </c>
    </row>
    <row r="5191" spans="1:1" hidden="1" x14ac:dyDescent="0.35">
      <c r="A5191" t="str">
        <f t="shared" si="81"/>
        <v/>
      </c>
    </row>
    <row r="5192" spans="1:1" hidden="1" x14ac:dyDescent="0.35">
      <c r="A5192" t="str">
        <f t="shared" si="81"/>
        <v/>
      </c>
    </row>
    <row r="5193" spans="1:1" hidden="1" x14ac:dyDescent="0.35">
      <c r="A5193" t="str">
        <f t="shared" si="81"/>
        <v/>
      </c>
    </row>
    <row r="5194" spans="1:1" hidden="1" x14ac:dyDescent="0.35">
      <c r="A5194" t="str">
        <f t="shared" si="81"/>
        <v/>
      </c>
    </row>
    <row r="5195" spans="1:1" hidden="1" x14ac:dyDescent="0.35">
      <c r="A5195" t="str">
        <f t="shared" si="81"/>
        <v/>
      </c>
    </row>
    <row r="5196" spans="1:1" hidden="1" x14ac:dyDescent="0.35">
      <c r="A5196" t="str">
        <f t="shared" si="81"/>
        <v/>
      </c>
    </row>
    <row r="5197" spans="1:1" hidden="1" x14ac:dyDescent="0.35">
      <c r="A5197" t="str">
        <f t="shared" si="81"/>
        <v/>
      </c>
    </row>
    <row r="5198" spans="1:1" hidden="1" x14ac:dyDescent="0.35">
      <c r="A5198" t="str">
        <f t="shared" si="81"/>
        <v/>
      </c>
    </row>
    <row r="5199" spans="1:1" hidden="1" x14ac:dyDescent="0.35">
      <c r="A5199" t="str">
        <f t="shared" si="81"/>
        <v/>
      </c>
    </row>
    <row r="5200" spans="1:1" hidden="1" x14ac:dyDescent="0.35">
      <c r="A5200" t="str">
        <f t="shared" si="81"/>
        <v/>
      </c>
    </row>
    <row r="5201" spans="1:1" hidden="1" x14ac:dyDescent="0.35">
      <c r="A5201" t="str">
        <f t="shared" si="81"/>
        <v/>
      </c>
    </row>
    <row r="5202" spans="1:1" hidden="1" x14ac:dyDescent="0.35">
      <c r="A5202" t="str">
        <f t="shared" si="81"/>
        <v/>
      </c>
    </row>
    <row r="5203" spans="1:1" hidden="1" x14ac:dyDescent="0.35">
      <c r="A5203" t="str">
        <f t="shared" si="81"/>
        <v/>
      </c>
    </row>
    <row r="5204" spans="1:1" hidden="1" x14ac:dyDescent="0.35">
      <c r="A5204" t="str">
        <f t="shared" si="81"/>
        <v/>
      </c>
    </row>
    <row r="5205" spans="1:1" hidden="1" x14ac:dyDescent="0.35">
      <c r="A5205" t="str">
        <f t="shared" si="81"/>
        <v/>
      </c>
    </row>
    <row r="5206" spans="1:1" hidden="1" x14ac:dyDescent="0.35">
      <c r="A5206" t="str">
        <f t="shared" si="81"/>
        <v/>
      </c>
    </row>
    <row r="5207" spans="1:1" hidden="1" x14ac:dyDescent="0.35">
      <c r="A5207" t="str">
        <f t="shared" si="81"/>
        <v/>
      </c>
    </row>
    <row r="5208" spans="1:1" hidden="1" x14ac:dyDescent="0.35">
      <c r="A5208" t="str">
        <f t="shared" si="81"/>
        <v/>
      </c>
    </row>
    <row r="5209" spans="1:1" hidden="1" x14ac:dyDescent="0.35">
      <c r="A5209" t="str">
        <f t="shared" si="81"/>
        <v/>
      </c>
    </row>
    <row r="5210" spans="1:1" hidden="1" x14ac:dyDescent="0.35">
      <c r="A5210" t="str">
        <f t="shared" si="81"/>
        <v/>
      </c>
    </row>
    <row r="5211" spans="1:1" hidden="1" x14ac:dyDescent="0.35">
      <c r="A5211" t="str">
        <f t="shared" si="81"/>
        <v/>
      </c>
    </row>
    <row r="5212" spans="1:1" hidden="1" x14ac:dyDescent="0.35">
      <c r="A5212" t="str">
        <f t="shared" si="81"/>
        <v/>
      </c>
    </row>
    <row r="5213" spans="1:1" hidden="1" x14ac:dyDescent="0.35">
      <c r="A5213" t="str">
        <f t="shared" si="81"/>
        <v/>
      </c>
    </row>
    <row r="5214" spans="1:1" hidden="1" x14ac:dyDescent="0.35">
      <c r="A5214" t="str">
        <f t="shared" si="81"/>
        <v/>
      </c>
    </row>
    <row r="5215" spans="1:1" hidden="1" x14ac:dyDescent="0.35">
      <c r="A5215" t="str">
        <f t="shared" si="81"/>
        <v/>
      </c>
    </row>
    <row r="5216" spans="1:1" hidden="1" x14ac:dyDescent="0.35">
      <c r="A5216" t="str">
        <f t="shared" si="81"/>
        <v/>
      </c>
    </row>
    <row r="5217" spans="1:1" hidden="1" x14ac:dyDescent="0.35">
      <c r="A5217" t="str">
        <f t="shared" si="81"/>
        <v/>
      </c>
    </row>
    <row r="5218" spans="1:1" hidden="1" x14ac:dyDescent="0.35">
      <c r="A5218" t="str">
        <f t="shared" si="81"/>
        <v/>
      </c>
    </row>
    <row r="5219" spans="1:1" hidden="1" x14ac:dyDescent="0.35">
      <c r="A5219" t="str">
        <f t="shared" si="81"/>
        <v/>
      </c>
    </row>
    <row r="5220" spans="1:1" hidden="1" x14ac:dyDescent="0.35">
      <c r="A5220" t="str">
        <f t="shared" si="81"/>
        <v/>
      </c>
    </row>
    <row r="5221" spans="1:1" hidden="1" x14ac:dyDescent="0.35">
      <c r="A5221" t="str">
        <f t="shared" si="81"/>
        <v/>
      </c>
    </row>
    <row r="5222" spans="1:1" hidden="1" x14ac:dyDescent="0.35">
      <c r="A5222" t="str">
        <f t="shared" si="81"/>
        <v/>
      </c>
    </row>
    <row r="5223" spans="1:1" hidden="1" x14ac:dyDescent="0.35">
      <c r="A5223" t="str">
        <f t="shared" si="81"/>
        <v/>
      </c>
    </row>
    <row r="5224" spans="1:1" hidden="1" x14ac:dyDescent="0.35">
      <c r="A5224" t="str">
        <f t="shared" si="81"/>
        <v/>
      </c>
    </row>
    <row r="5225" spans="1:1" hidden="1" x14ac:dyDescent="0.35">
      <c r="A5225" t="str">
        <f t="shared" si="81"/>
        <v/>
      </c>
    </row>
    <row r="5226" spans="1:1" hidden="1" x14ac:dyDescent="0.35">
      <c r="A5226" t="str">
        <f t="shared" si="81"/>
        <v/>
      </c>
    </row>
    <row r="5227" spans="1:1" hidden="1" x14ac:dyDescent="0.35">
      <c r="A5227" t="str">
        <f t="shared" si="81"/>
        <v/>
      </c>
    </row>
    <row r="5228" spans="1:1" hidden="1" x14ac:dyDescent="0.35">
      <c r="A5228" t="str">
        <f t="shared" si="81"/>
        <v/>
      </c>
    </row>
    <row r="5229" spans="1:1" hidden="1" x14ac:dyDescent="0.35">
      <c r="A5229" t="str">
        <f t="shared" si="81"/>
        <v/>
      </c>
    </row>
    <row r="5230" spans="1:1" hidden="1" x14ac:dyDescent="0.35">
      <c r="A5230" t="str">
        <f t="shared" si="81"/>
        <v/>
      </c>
    </row>
    <row r="5231" spans="1:1" hidden="1" x14ac:dyDescent="0.35">
      <c r="A5231" t="str">
        <f t="shared" si="81"/>
        <v/>
      </c>
    </row>
    <row r="5232" spans="1:1" hidden="1" x14ac:dyDescent="0.35">
      <c r="A5232" t="str">
        <f t="shared" si="81"/>
        <v/>
      </c>
    </row>
    <row r="5233" spans="1:1" hidden="1" x14ac:dyDescent="0.35">
      <c r="A5233" t="str">
        <f t="shared" si="81"/>
        <v/>
      </c>
    </row>
    <row r="5234" spans="1:1" hidden="1" x14ac:dyDescent="0.35">
      <c r="A5234" t="str">
        <f t="shared" si="81"/>
        <v/>
      </c>
    </row>
    <row r="5235" spans="1:1" hidden="1" x14ac:dyDescent="0.35">
      <c r="A5235" t="str">
        <f t="shared" si="81"/>
        <v/>
      </c>
    </row>
    <row r="5236" spans="1:1" hidden="1" x14ac:dyDescent="0.35">
      <c r="A5236" t="str">
        <f t="shared" si="81"/>
        <v/>
      </c>
    </row>
    <row r="5237" spans="1:1" hidden="1" x14ac:dyDescent="0.35">
      <c r="A5237" t="str">
        <f t="shared" si="81"/>
        <v/>
      </c>
    </row>
    <row r="5238" spans="1:1" hidden="1" x14ac:dyDescent="0.35">
      <c r="A5238" t="str">
        <f t="shared" si="81"/>
        <v/>
      </c>
    </row>
    <row r="5239" spans="1:1" hidden="1" x14ac:dyDescent="0.35">
      <c r="A5239" t="str">
        <f t="shared" si="81"/>
        <v/>
      </c>
    </row>
    <row r="5240" spans="1:1" hidden="1" x14ac:dyDescent="0.35">
      <c r="A5240" t="str">
        <f t="shared" si="81"/>
        <v/>
      </c>
    </row>
    <row r="5241" spans="1:1" hidden="1" x14ac:dyDescent="0.35">
      <c r="A5241" t="str">
        <f t="shared" si="81"/>
        <v/>
      </c>
    </row>
    <row r="5242" spans="1:1" hidden="1" x14ac:dyDescent="0.35">
      <c r="A5242" t="str">
        <f t="shared" si="81"/>
        <v/>
      </c>
    </row>
    <row r="5243" spans="1:1" hidden="1" x14ac:dyDescent="0.35">
      <c r="A5243" t="str">
        <f t="shared" si="81"/>
        <v/>
      </c>
    </row>
    <row r="5244" spans="1:1" hidden="1" x14ac:dyDescent="0.35">
      <c r="A5244" t="str">
        <f t="shared" si="81"/>
        <v/>
      </c>
    </row>
    <row r="5245" spans="1:1" hidden="1" x14ac:dyDescent="0.35">
      <c r="A5245" t="str">
        <f t="shared" si="81"/>
        <v/>
      </c>
    </row>
    <row r="5246" spans="1:1" hidden="1" x14ac:dyDescent="0.35">
      <c r="A5246" t="str">
        <f t="shared" si="81"/>
        <v/>
      </c>
    </row>
    <row r="5247" spans="1:1" hidden="1" x14ac:dyDescent="0.35">
      <c r="A5247" t="str">
        <f t="shared" si="81"/>
        <v/>
      </c>
    </row>
    <row r="5248" spans="1:1" hidden="1" x14ac:dyDescent="0.35">
      <c r="A5248" t="str">
        <f t="shared" si="81"/>
        <v/>
      </c>
    </row>
    <row r="5249" spans="1:1" hidden="1" x14ac:dyDescent="0.35">
      <c r="A5249" t="str">
        <f t="shared" si="81"/>
        <v/>
      </c>
    </row>
    <row r="5250" spans="1:1" hidden="1" x14ac:dyDescent="0.35">
      <c r="A5250" t="str">
        <f t="shared" si="81"/>
        <v/>
      </c>
    </row>
    <row r="5251" spans="1:1" hidden="1" x14ac:dyDescent="0.35">
      <c r="A5251" t="str">
        <f t="shared" ref="A5251:A5314" si="82">B5251&amp;C5251</f>
        <v/>
      </c>
    </row>
    <row r="5252" spans="1:1" hidden="1" x14ac:dyDescent="0.35">
      <c r="A5252" t="str">
        <f t="shared" si="82"/>
        <v/>
      </c>
    </row>
    <row r="5253" spans="1:1" hidden="1" x14ac:dyDescent="0.35">
      <c r="A5253" t="str">
        <f t="shared" si="82"/>
        <v/>
      </c>
    </row>
    <row r="5254" spans="1:1" hidden="1" x14ac:dyDescent="0.35">
      <c r="A5254" t="str">
        <f t="shared" si="82"/>
        <v/>
      </c>
    </row>
    <row r="5255" spans="1:1" hidden="1" x14ac:dyDescent="0.35">
      <c r="A5255" t="str">
        <f t="shared" si="82"/>
        <v/>
      </c>
    </row>
    <row r="5256" spans="1:1" hidden="1" x14ac:dyDescent="0.35">
      <c r="A5256" t="str">
        <f t="shared" si="82"/>
        <v/>
      </c>
    </row>
    <row r="5257" spans="1:1" hidden="1" x14ac:dyDescent="0.35">
      <c r="A5257" t="str">
        <f t="shared" si="82"/>
        <v/>
      </c>
    </row>
    <row r="5258" spans="1:1" hidden="1" x14ac:dyDescent="0.35">
      <c r="A5258" t="str">
        <f t="shared" si="82"/>
        <v/>
      </c>
    </row>
    <row r="5259" spans="1:1" hidden="1" x14ac:dyDescent="0.35">
      <c r="A5259" t="str">
        <f t="shared" si="82"/>
        <v/>
      </c>
    </row>
    <row r="5260" spans="1:1" hidden="1" x14ac:dyDescent="0.35">
      <c r="A5260" t="str">
        <f t="shared" si="82"/>
        <v/>
      </c>
    </row>
    <row r="5261" spans="1:1" hidden="1" x14ac:dyDescent="0.35">
      <c r="A5261" t="str">
        <f t="shared" si="82"/>
        <v/>
      </c>
    </row>
    <row r="5262" spans="1:1" hidden="1" x14ac:dyDescent="0.35">
      <c r="A5262" t="str">
        <f t="shared" si="82"/>
        <v/>
      </c>
    </row>
    <row r="5263" spans="1:1" hidden="1" x14ac:dyDescent="0.35">
      <c r="A5263" t="str">
        <f t="shared" si="82"/>
        <v/>
      </c>
    </row>
    <row r="5264" spans="1:1" hidden="1" x14ac:dyDescent="0.35">
      <c r="A5264" t="str">
        <f t="shared" si="82"/>
        <v/>
      </c>
    </row>
    <row r="5265" spans="1:1" hidden="1" x14ac:dyDescent="0.35">
      <c r="A5265" t="str">
        <f t="shared" si="82"/>
        <v/>
      </c>
    </row>
    <row r="5266" spans="1:1" hidden="1" x14ac:dyDescent="0.35">
      <c r="A5266" t="str">
        <f t="shared" si="82"/>
        <v/>
      </c>
    </row>
    <row r="5267" spans="1:1" hidden="1" x14ac:dyDescent="0.35">
      <c r="A5267" t="str">
        <f t="shared" si="82"/>
        <v/>
      </c>
    </row>
    <row r="5268" spans="1:1" hidden="1" x14ac:dyDescent="0.35">
      <c r="A5268" t="str">
        <f t="shared" si="82"/>
        <v/>
      </c>
    </row>
    <row r="5269" spans="1:1" hidden="1" x14ac:dyDescent="0.35">
      <c r="A5269" t="str">
        <f t="shared" si="82"/>
        <v/>
      </c>
    </row>
    <row r="5270" spans="1:1" hidden="1" x14ac:dyDescent="0.35">
      <c r="A5270" t="str">
        <f t="shared" si="82"/>
        <v/>
      </c>
    </row>
    <row r="5271" spans="1:1" hidden="1" x14ac:dyDescent="0.35">
      <c r="A5271" t="str">
        <f t="shared" si="82"/>
        <v/>
      </c>
    </row>
    <row r="5272" spans="1:1" hidden="1" x14ac:dyDescent="0.35">
      <c r="A5272" t="str">
        <f t="shared" si="82"/>
        <v/>
      </c>
    </row>
    <row r="5273" spans="1:1" hidden="1" x14ac:dyDescent="0.35">
      <c r="A5273" t="str">
        <f t="shared" si="82"/>
        <v/>
      </c>
    </row>
    <row r="5274" spans="1:1" hidden="1" x14ac:dyDescent="0.35">
      <c r="A5274" t="str">
        <f t="shared" si="82"/>
        <v/>
      </c>
    </row>
    <row r="5275" spans="1:1" hidden="1" x14ac:dyDescent="0.35">
      <c r="A5275" t="str">
        <f t="shared" si="82"/>
        <v/>
      </c>
    </row>
    <row r="5276" spans="1:1" hidden="1" x14ac:dyDescent="0.35">
      <c r="A5276" t="str">
        <f t="shared" si="82"/>
        <v/>
      </c>
    </row>
    <row r="5277" spans="1:1" hidden="1" x14ac:dyDescent="0.35">
      <c r="A5277" t="str">
        <f t="shared" si="82"/>
        <v/>
      </c>
    </row>
    <row r="5278" spans="1:1" hidden="1" x14ac:dyDescent="0.35">
      <c r="A5278" t="str">
        <f t="shared" si="82"/>
        <v/>
      </c>
    </row>
    <row r="5279" spans="1:1" hidden="1" x14ac:dyDescent="0.35">
      <c r="A5279" t="str">
        <f t="shared" si="82"/>
        <v/>
      </c>
    </row>
    <row r="5280" spans="1:1" hidden="1" x14ac:dyDescent="0.35">
      <c r="A5280" t="str">
        <f t="shared" si="82"/>
        <v/>
      </c>
    </row>
    <row r="5281" spans="1:1" hidden="1" x14ac:dyDescent="0.35">
      <c r="A5281" t="str">
        <f t="shared" si="82"/>
        <v/>
      </c>
    </row>
    <row r="5282" spans="1:1" hidden="1" x14ac:dyDescent="0.35">
      <c r="A5282" t="str">
        <f t="shared" si="82"/>
        <v/>
      </c>
    </row>
    <row r="5283" spans="1:1" hidden="1" x14ac:dyDescent="0.35">
      <c r="A5283" t="str">
        <f t="shared" si="82"/>
        <v/>
      </c>
    </row>
    <row r="5284" spans="1:1" hidden="1" x14ac:dyDescent="0.35">
      <c r="A5284" t="str">
        <f t="shared" si="82"/>
        <v/>
      </c>
    </row>
    <row r="5285" spans="1:1" hidden="1" x14ac:dyDescent="0.35">
      <c r="A5285" t="str">
        <f t="shared" si="82"/>
        <v/>
      </c>
    </row>
    <row r="5286" spans="1:1" hidden="1" x14ac:dyDescent="0.35">
      <c r="A5286" t="str">
        <f t="shared" si="82"/>
        <v/>
      </c>
    </row>
    <row r="5287" spans="1:1" hidden="1" x14ac:dyDescent="0.35">
      <c r="A5287" t="str">
        <f t="shared" si="82"/>
        <v/>
      </c>
    </row>
    <row r="5288" spans="1:1" hidden="1" x14ac:dyDescent="0.35">
      <c r="A5288" t="str">
        <f t="shared" si="82"/>
        <v/>
      </c>
    </row>
    <row r="5289" spans="1:1" hidden="1" x14ac:dyDescent="0.35">
      <c r="A5289" t="str">
        <f t="shared" si="82"/>
        <v/>
      </c>
    </row>
    <row r="5290" spans="1:1" hidden="1" x14ac:dyDescent="0.35">
      <c r="A5290" t="str">
        <f t="shared" si="82"/>
        <v/>
      </c>
    </row>
    <row r="5291" spans="1:1" hidden="1" x14ac:dyDescent="0.35">
      <c r="A5291" t="str">
        <f t="shared" si="82"/>
        <v/>
      </c>
    </row>
    <row r="5292" spans="1:1" hidden="1" x14ac:dyDescent="0.35">
      <c r="A5292" t="str">
        <f t="shared" si="82"/>
        <v/>
      </c>
    </row>
    <row r="5293" spans="1:1" hidden="1" x14ac:dyDescent="0.35">
      <c r="A5293" t="str">
        <f t="shared" si="82"/>
        <v/>
      </c>
    </row>
    <row r="5294" spans="1:1" hidden="1" x14ac:dyDescent="0.35">
      <c r="A5294" t="str">
        <f t="shared" si="82"/>
        <v/>
      </c>
    </row>
    <row r="5295" spans="1:1" hidden="1" x14ac:dyDescent="0.35">
      <c r="A5295" t="str">
        <f t="shared" si="82"/>
        <v/>
      </c>
    </row>
    <row r="5296" spans="1:1" hidden="1" x14ac:dyDescent="0.35">
      <c r="A5296" t="str">
        <f t="shared" si="82"/>
        <v/>
      </c>
    </row>
    <row r="5297" spans="1:1" hidden="1" x14ac:dyDescent="0.35">
      <c r="A5297" t="str">
        <f t="shared" si="82"/>
        <v/>
      </c>
    </row>
    <row r="5298" spans="1:1" hidden="1" x14ac:dyDescent="0.35">
      <c r="A5298" t="str">
        <f t="shared" si="82"/>
        <v/>
      </c>
    </row>
    <row r="5299" spans="1:1" hidden="1" x14ac:dyDescent="0.35">
      <c r="A5299" t="str">
        <f t="shared" si="82"/>
        <v/>
      </c>
    </row>
    <row r="5300" spans="1:1" hidden="1" x14ac:dyDescent="0.35">
      <c r="A5300" t="str">
        <f t="shared" si="82"/>
        <v/>
      </c>
    </row>
    <row r="5301" spans="1:1" hidden="1" x14ac:dyDescent="0.35">
      <c r="A5301" t="str">
        <f t="shared" si="82"/>
        <v/>
      </c>
    </row>
    <row r="5302" spans="1:1" hidden="1" x14ac:dyDescent="0.35">
      <c r="A5302" t="str">
        <f t="shared" si="82"/>
        <v/>
      </c>
    </row>
    <row r="5303" spans="1:1" hidden="1" x14ac:dyDescent="0.35">
      <c r="A5303" t="str">
        <f t="shared" si="82"/>
        <v/>
      </c>
    </row>
    <row r="5304" spans="1:1" hidden="1" x14ac:dyDescent="0.35">
      <c r="A5304" t="str">
        <f t="shared" si="82"/>
        <v/>
      </c>
    </row>
    <row r="5305" spans="1:1" hidden="1" x14ac:dyDescent="0.35">
      <c r="A5305" t="str">
        <f t="shared" si="82"/>
        <v/>
      </c>
    </row>
    <row r="5306" spans="1:1" hidden="1" x14ac:dyDescent="0.35">
      <c r="A5306" t="str">
        <f t="shared" si="82"/>
        <v/>
      </c>
    </row>
    <row r="5307" spans="1:1" hidden="1" x14ac:dyDescent="0.35">
      <c r="A5307" t="str">
        <f t="shared" si="82"/>
        <v/>
      </c>
    </row>
    <row r="5308" spans="1:1" hidden="1" x14ac:dyDescent="0.35">
      <c r="A5308" t="str">
        <f t="shared" si="82"/>
        <v/>
      </c>
    </row>
    <row r="5309" spans="1:1" hidden="1" x14ac:dyDescent="0.35">
      <c r="A5309" t="str">
        <f t="shared" si="82"/>
        <v/>
      </c>
    </row>
    <row r="5310" spans="1:1" hidden="1" x14ac:dyDescent="0.35">
      <c r="A5310" t="str">
        <f t="shared" si="82"/>
        <v/>
      </c>
    </row>
    <row r="5311" spans="1:1" hidden="1" x14ac:dyDescent="0.35">
      <c r="A5311" t="str">
        <f t="shared" si="82"/>
        <v/>
      </c>
    </row>
    <row r="5312" spans="1:1" hidden="1" x14ac:dyDescent="0.35">
      <c r="A5312" t="str">
        <f t="shared" si="82"/>
        <v/>
      </c>
    </row>
    <row r="5313" spans="1:1" hidden="1" x14ac:dyDescent="0.35">
      <c r="A5313" t="str">
        <f t="shared" si="82"/>
        <v/>
      </c>
    </row>
    <row r="5314" spans="1:1" hidden="1" x14ac:dyDescent="0.35">
      <c r="A5314" t="str">
        <f t="shared" si="82"/>
        <v/>
      </c>
    </row>
    <row r="5315" spans="1:1" hidden="1" x14ac:dyDescent="0.35">
      <c r="A5315" t="str">
        <f t="shared" ref="A5315:A5378" si="83">B5315&amp;C5315</f>
        <v/>
      </c>
    </row>
    <row r="5316" spans="1:1" hidden="1" x14ac:dyDescent="0.35">
      <c r="A5316" t="str">
        <f t="shared" si="83"/>
        <v/>
      </c>
    </row>
    <row r="5317" spans="1:1" hidden="1" x14ac:dyDescent="0.35">
      <c r="A5317" t="str">
        <f t="shared" si="83"/>
        <v/>
      </c>
    </row>
    <row r="5318" spans="1:1" hidden="1" x14ac:dyDescent="0.35">
      <c r="A5318" t="str">
        <f t="shared" si="83"/>
        <v/>
      </c>
    </row>
    <row r="5319" spans="1:1" hidden="1" x14ac:dyDescent="0.35">
      <c r="A5319" t="str">
        <f t="shared" si="83"/>
        <v/>
      </c>
    </row>
    <row r="5320" spans="1:1" hidden="1" x14ac:dyDescent="0.35">
      <c r="A5320" t="str">
        <f t="shared" si="83"/>
        <v/>
      </c>
    </row>
    <row r="5321" spans="1:1" hidden="1" x14ac:dyDescent="0.35">
      <c r="A5321" t="str">
        <f t="shared" si="83"/>
        <v/>
      </c>
    </row>
    <row r="5322" spans="1:1" hidden="1" x14ac:dyDescent="0.35">
      <c r="A5322" t="str">
        <f t="shared" si="83"/>
        <v/>
      </c>
    </row>
    <row r="5323" spans="1:1" hidden="1" x14ac:dyDescent="0.35">
      <c r="A5323" t="str">
        <f t="shared" si="83"/>
        <v/>
      </c>
    </row>
    <row r="5324" spans="1:1" hidden="1" x14ac:dyDescent="0.35">
      <c r="A5324" t="str">
        <f t="shared" si="83"/>
        <v/>
      </c>
    </row>
    <row r="5325" spans="1:1" hidden="1" x14ac:dyDescent="0.35">
      <c r="A5325" t="str">
        <f t="shared" si="83"/>
        <v/>
      </c>
    </row>
    <row r="5326" spans="1:1" hidden="1" x14ac:dyDescent="0.35">
      <c r="A5326" t="str">
        <f t="shared" si="83"/>
        <v/>
      </c>
    </row>
    <row r="5327" spans="1:1" hidden="1" x14ac:dyDescent="0.35">
      <c r="A5327" t="str">
        <f t="shared" si="83"/>
        <v/>
      </c>
    </row>
    <row r="5328" spans="1:1" hidden="1" x14ac:dyDescent="0.35">
      <c r="A5328" t="str">
        <f t="shared" si="83"/>
        <v/>
      </c>
    </row>
    <row r="5329" spans="1:1" hidden="1" x14ac:dyDescent="0.35">
      <c r="A5329" t="str">
        <f t="shared" si="83"/>
        <v/>
      </c>
    </row>
    <row r="5330" spans="1:1" hidden="1" x14ac:dyDescent="0.35">
      <c r="A5330" t="str">
        <f t="shared" si="83"/>
        <v/>
      </c>
    </row>
    <row r="5331" spans="1:1" hidden="1" x14ac:dyDescent="0.35">
      <c r="A5331" t="str">
        <f t="shared" si="83"/>
        <v/>
      </c>
    </row>
    <row r="5332" spans="1:1" hidden="1" x14ac:dyDescent="0.35">
      <c r="A5332" t="str">
        <f t="shared" si="83"/>
        <v/>
      </c>
    </row>
    <row r="5333" spans="1:1" hidden="1" x14ac:dyDescent="0.35">
      <c r="A5333" t="str">
        <f t="shared" si="83"/>
        <v/>
      </c>
    </row>
    <row r="5334" spans="1:1" hidden="1" x14ac:dyDescent="0.35">
      <c r="A5334" t="str">
        <f t="shared" si="83"/>
        <v/>
      </c>
    </row>
    <row r="5335" spans="1:1" hidden="1" x14ac:dyDescent="0.35">
      <c r="A5335" t="str">
        <f t="shared" si="83"/>
        <v/>
      </c>
    </row>
    <row r="5336" spans="1:1" hidden="1" x14ac:dyDescent="0.35">
      <c r="A5336" t="str">
        <f t="shared" si="83"/>
        <v/>
      </c>
    </row>
    <row r="5337" spans="1:1" hidden="1" x14ac:dyDescent="0.35">
      <c r="A5337" t="str">
        <f t="shared" si="83"/>
        <v/>
      </c>
    </row>
    <row r="5338" spans="1:1" hidden="1" x14ac:dyDescent="0.35">
      <c r="A5338" t="str">
        <f t="shared" si="83"/>
        <v/>
      </c>
    </row>
    <row r="5339" spans="1:1" hidden="1" x14ac:dyDescent="0.35">
      <c r="A5339" t="str">
        <f t="shared" si="83"/>
        <v/>
      </c>
    </row>
    <row r="5340" spans="1:1" hidden="1" x14ac:dyDescent="0.35">
      <c r="A5340" t="str">
        <f t="shared" si="83"/>
        <v/>
      </c>
    </row>
    <row r="5341" spans="1:1" hidden="1" x14ac:dyDescent="0.35">
      <c r="A5341" t="str">
        <f t="shared" si="83"/>
        <v/>
      </c>
    </row>
    <row r="5342" spans="1:1" hidden="1" x14ac:dyDescent="0.35">
      <c r="A5342" t="str">
        <f t="shared" si="83"/>
        <v/>
      </c>
    </row>
    <row r="5343" spans="1:1" hidden="1" x14ac:dyDescent="0.35">
      <c r="A5343" t="str">
        <f t="shared" si="83"/>
        <v/>
      </c>
    </row>
    <row r="5344" spans="1:1" hidden="1" x14ac:dyDescent="0.35">
      <c r="A5344" t="str">
        <f t="shared" si="83"/>
        <v/>
      </c>
    </row>
    <row r="5345" spans="1:1" hidden="1" x14ac:dyDescent="0.35">
      <c r="A5345" t="str">
        <f t="shared" si="83"/>
        <v/>
      </c>
    </row>
    <row r="5346" spans="1:1" hidden="1" x14ac:dyDescent="0.35">
      <c r="A5346" t="str">
        <f t="shared" si="83"/>
        <v/>
      </c>
    </row>
    <row r="5347" spans="1:1" hidden="1" x14ac:dyDescent="0.35">
      <c r="A5347" t="str">
        <f t="shared" si="83"/>
        <v/>
      </c>
    </row>
    <row r="5348" spans="1:1" hidden="1" x14ac:dyDescent="0.35">
      <c r="A5348" t="str">
        <f t="shared" si="83"/>
        <v/>
      </c>
    </row>
    <row r="5349" spans="1:1" hidden="1" x14ac:dyDescent="0.35">
      <c r="A5349" t="str">
        <f t="shared" si="83"/>
        <v/>
      </c>
    </row>
    <row r="5350" spans="1:1" hidden="1" x14ac:dyDescent="0.35">
      <c r="A5350" t="str">
        <f t="shared" si="83"/>
        <v/>
      </c>
    </row>
    <row r="5351" spans="1:1" hidden="1" x14ac:dyDescent="0.35">
      <c r="A5351" t="str">
        <f t="shared" si="83"/>
        <v/>
      </c>
    </row>
    <row r="5352" spans="1:1" hidden="1" x14ac:dyDescent="0.35">
      <c r="A5352" t="str">
        <f t="shared" si="83"/>
        <v/>
      </c>
    </row>
    <row r="5353" spans="1:1" hidden="1" x14ac:dyDescent="0.35">
      <c r="A5353" t="str">
        <f t="shared" si="83"/>
        <v/>
      </c>
    </row>
    <row r="5354" spans="1:1" hidden="1" x14ac:dyDescent="0.35">
      <c r="A5354" t="str">
        <f t="shared" si="83"/>
        <v/>
      </c>
    </row>
    <row r="5355" spans="1:1" hidden="1" x14ac:dyDescent="0.35">
      <c r="A5355" t="str">
        <f t="shared" si="83"/>
        <v/>
      </c>
    </row>
    <row r="5356" spans="1:1" hidden="1" x14ac:dyDescent="0.35">
      <c r="A5356" t="str">
        <f t="shared" si="83"/>
        <v/>
      </c>
    </row>
    <row r="5357" spans="1:1" hidden="1" x14ac:dyDescent="0.35">
      <c r="A5357" t="str">
        <f t="shared" si="83"/>
        <v/>
      </c>
    </row>
    <row r="5358" spans="1:1" hidden="1" x14ac:dyDescent="0.35">
      <c r="A5358" t="str">
        <f t="shared" si="83"/>
        <v/>
      </c>
    </row>
    <row r="5359" spans="1:1" hidden="1" x14ac:dyDescent="0.35">
      <c r="A5359" t="str">
        <f t="shared" si="83"/>
        <v/>
      </c>
    </row>
    <row r="5360" spans="1:1" hidden="1" x14ac:dyDescent="0.35">
      <c r="A5360" t="str">
        <f t="shared" si="83"/>
        <v/>
      </c>
    </row>
    <row r="5361" spans="1:1" hidden="1" x14ac:dyDescent="0.35">
      <c r="A5361" t="str">
        <f t="shared" si="83"/>
        <v/>
      </c>
    </row>
    <row r="5362" spans="1:1" hidden="1" x14ac:dyDescent="0.35">
      <c r="A5362" t="str">
        <f t="shared" si="83"/>
        <v/>
      </c>
    </row>
    <row r="5363" spans="1:1" hidden="1" x14ac:dyDescent="0.35">
      <c r="A5363" t="str">
        <f t="shared" si="83"/>
        <v/>
      </c>
    </row>
    <row r="5364" spans="1:1" hidden="1" x14ac:dyDescent="0.35">
      <c r="A5364" t="str">
        <f t="shared" si="83"/>
        <v/>
      </c>
    </row>
    <row r="5365" spans="1:1" hidden="1" x14ac:dyDescent="0.35">
      <c r="A5365" t="str">
        <f t="shared" si="83"/>
        <v/>
      </c>
    </row>
    <row r="5366" spans="1:1" hidden="1" x14ac:dyDescent="0.35">
      <c r="A5366" t="str">
        <f t="shared" si="83"/>
        <v/>
      </c>
    </row>
    <row r="5367" spans="1:1" hidden="1" x14ac:dyDescent="0.35">
      <c r="A5367" t="str">
        <f t="shared" si="83"/>
        <v/>
      </c>
    </row>
    <row r="5368" spans="1:1" hidden="1" x14ac:dyDescent="0.35">
      <c r="A5368" t="str">
        <f t="shared" si="83"/>
        <v/>
      </c>
    </row>
    <row r="5369" spans="1:1" hidden="1" x14ac:dyDescent="0.35">
      <c r="A5369" t="str">
        <f t="shared" si="83"/>
        <v/>
      </c>
    </row>
    <row r="5370" spans="1:1" hidden="1" x14ac:dyDescent="0.35">
      <c r="A5370" t="str">
        <f t="shared" si="83"/>
        <v/>
      </c>
    </row>
    <row r="5371" spans="1:1" hidden="1" x14ac:dyDescent="0.35">
      <c r="A5371" t="str">
        <f t="shared" si="83"/>
        <v/>
      </c>
    </row>
    <row r="5372" spans="1:1" hidden="1" x14ac:dyDescent="0.35">
      <c r="A5372" t="str">
        <f t="shared" si="83"/>
        <v/>
      </c>
    </row>
    <row r="5373" spans="1:1" hidden="1" x14ac:dyDescent="0.35">
      <c r="A5373" t="str">
        <f t="shared" si="83"/>
        <v/>
      </c>
    </row>
    <row r="5374" spans="1:1" hidden="1" x14ac:dyDescent="0.35">
      <c r="A5374" t="str">
        <f t="shared" si="83"/>
        <v/>
      </c>
    </row>
    <row r="5375" spans="1:1" hidden="1" x14ac:dyDescent="0.35">
      <c r="A5375" t="str">
        <f t="shared" si="83"/>
        <v/>
      </c>
    </row>
    <row r="5376" spans="1:1" hidden="1" x14ac:dyDescent="0.35">
      <c r="A5376" t="str">
        <f t="shared" si="83"/>
        <v/>
      </c>
    </row>
    <row r="5377" spans="1:1" hidden="1" x14ac:dyDescent="0.35">
      <c r="A5377" t="str">
        <f t="shared" si="83"/>
        <v/>
      </c>
    </row>
    <row r="5378" spans="1:1" hidden="1" x14ac:dyDescent="0.35">
      <c r="A5378" t="str">
        <f t="shared" si="83"/>
        <v/>
      </c>
    </row>
    <row r="5379" spans="1:1" hidden="1" x14ac:dyDescent="0.35">
      <c r="A5379" t="str">
        <f t="shared" ref="A5379:A5442" si="84">B5379&amp;C5379</f>
        <v/>
      </c>
    </row>
    <row r="5380" spans="1:1" hidden="1" x14ac:dyDescent="0.35">
      <c r="A5380" t="str">
        <f t="shared" si="84"/>
        <v/>
      </c>
    </row>
    <row r="5381" spans="1:1" hidden="1" x14ac:dyDescent="0.35">
      <c r="A5381" t="str">
        <f t="shared" si="84"/>
        <v/>
      </c>
    </row>
    <row r="5382" spans="1:1" hidden="1" x14ac:dyDescent="0.35">
      <c r="A5382" t="str">
        <f t="shared" si="84"/>
        <v/>
      </c>
    </row>
    <row r="5383" spans="1:1" hidden="1" x14ac:dyDescent="0.35">
      <c r="A5383" t="str">
        <f t="shared" si="84"/>
        <v/>
      </c>
    </row>
    <row r="5384" spans="1:1" hidden="1" x14ac:dyDescent="0.35">
      <c r="A5384" t="str">
        <f t="shared" si="84"/>
        <v/>
      </c>
    </row>
    <row r="5385" spans="1:1" hidden="1" x14ac:dyDescent="0.35">
      <c r="A5385" t="str">
        <f t="shared" si="84"/>
        <v/>
      </c>
    </row>
    <row r="5386" spans="1:1" hidden="1" x14ac:dyDescent="0.35">
      <c r="A5386" t="str">
        <f t="shared" si="84"/>
        <v/>
      </c>
    </row>
    <row r="5387" spans="1:1" hidden="1" x14ac:dyDescent="0.35">
      <c r="A5387" t="str">
        <f t="shared" si="84"/>
        <v/>
      </c>
    </row>
    <row r="5388" spans="1:1" hidden="1" x14ac:dyDescent="0.35">
      <c r="A5388" t="str">
        <f t="shared" si="84"/>
        <v/>
      </c>
    </row>
    <row r="5389" spans="1:1" hidden="1" x14ac:dyDescent="0.35">
      <c r="A5389" t="str">
        <f t="shared" si="84"/>
        <v/>
      </c>
    </row>
    <row r="5390" spans="1:1" hidden="1" x14ac:dyDescent="0.35">
      <c r="A5390" t="str">
        <f t="shared" si="84"/>
        <v/>
      </c>
    </row>
    <row r="5391" spans="1:1" hidden="1" x14ac:dyDescent="0.35">
      <c r="A5391" t="str">
        <f t="shared" si="84"/>
        <v/>
      </c>
    </row>
    <row r="5392" spans="1:1" hidden="1" x14ac:dyDescent="0.35">
      <c r="A5392" t="str">
        <f t="shared" si="84"/>
        <v/>
      </c>
    </row>
    <row r="5393" spans="1:1" hidden="1" x14ac:dyDescent="0.35">
      <c r="A5393" t="str">
        <f t="shared" si="84"/>
        <v/>
      </c>
    </row>
    <row r="5394" spans="1:1" hidden="1" x14ac:dyDescent="0.35">
      <c r="A5394" t="str">
        <f t="shared" si="84"/>
        <v/>
      </c>
    </row>
    <row r="5395" spans="1:1" hidden="1" x14ac:dyDescent="0.35">
      <c r="A5395" t="str">
        <f t="shared" si="84"/>
        <v/>
      </c>
    </row>
    <row r="5396" spans="1:1" hidden="1" x14ac:dyDescent="0.35">
      <c r="A5396" t="str">
        <f t="shared" si="84"/>
        <v/>
      </c>
    </row>
    <row r="5397" spans="1:1" hidden="1" x14ac:dyDescent="0.35">
      <c r="A5397" t="str">
        <f t="shared" si="84"/>
        <v/>
      </c>
    </row>
    <row r="5398" spans="1:1" hidden="1" x14ac:dyDescent="0.35">
      <c r="A5398" t="str">
        <f t="shared" si="84"/>
        <v/>
      </c>
    </row>
    <row r="5399" spans="1:1" hidden="1" x14ac:dyDescent="0.35">
      <c r="A5399" t="str">
        <f t="shared" si="84"/>
        <v/>
      </c>
    </row>
    <row r="5400" spans="1:1" hidden="1" x14ac:dyDescent="0.35">
      <c r="A5400" t="str">
        <f t="shared" si="84"/>
        <v/>
      </c>
    </row>
    <row r="5401" spans="1:1" hidden="1" x14ac:dyDescent="0.35">
      <c r="A5401" t="str">
        <f t="shared" si="84"/>
        <v/>
      </c>
    </row>
    <row r="5402" spans="1:1" hidden="1" x14ac:dyDescent="0.35">
      <c r="A5402" t="str">
        <f t="shared" si="84"/>
        <v/>
      </c>
    </row>
    <row r="5403" spans="1:1" hidden="1" x14ac:dyDescent="0.35">
      <c r="A5403" t="str">
        <f t="shared" si="84"/>
        <v/>
      </c>
    </row>
    <row r="5404" spans="1:1" hidden="1" x14ac:dyDescent="0.35">
      <c r="A5404" t="str">
        <f t="shared" si="84"/>
        <v/>
      </c>
    </row>
    <row r="5405" spans="1:1" hidden="1" x14ac:dyDescent="0.35">
      <c r="A5405" t="str">
        <f t="shared" si="84"/>
        <v/>
      </c>
    </row>
    <row r="5406" spans="1:1" hidden="1" x14ac:dyDescent="0.35">
      <c r="A5406" t="str">
        <f t="shared" si="84"/>
        <v/>
      </c>
    </row>
    <row r="5407" spans="1:1" hidden="1" x14ac:dyDescent="0.35">
      <c r="A5407" t="str">
        <f t="shared" si="84"/>
        <v/>
      </c>
    </row>
    <row r="5408" spans="1:1" hidden="1" x14ac:dyDescent="0.35">
      <c r="A5408" t="str">
        <f t="shared" si="84"/>
        <v/>
      </c>
    </row>
    <row r="5409" spans="1:1" hidden="1" x14ac:dyDescent="0.35">
      <c r="A5409" t="str">
        <f t="shared" si="84"/>
        <v/>
      </c>
    </row>
    <row r="5410" spans="1:1" hidden="1" x14ac:dyDescent="0.35">
      <c r="A5410" t="str">
        <f t="shared" si="84"/>
        <v/>
      </c>
    </row>
    <row r="5411" spans="1:1" hidden="1" x14ac:dyDescent="0.35">
      <c r="A5411" t="str">
        <f t="shared" si="84"/>
        <v/>
      </c>
    </row>
    <row r="5412" spans="1:1" hidden="1" x14ac:dyDescent="0.35">
      <c r="A5412" t="str">
        <f t="shared" si="84"/>
        <v/>
      </c>
    </row>
    <row r="5413" spans="1:1" hidden="1" x14ac:dyDescent="0.35">
      <c r="A5413" t="str">
        <f t="shared" si="84"/>
        <v/>
      </c>
    </row>
    <row r="5414" spans="1:1" hidden="1" x14ac:dyDescent="0.35">
      <c r="A5414" t="str">
        <f t="shared" si="84"/>
        <v/>
      </c>
    </row>
    <row r="5415" spans="1:1" hidden="1" x14ac:dyDescent="0.35">
      <c r="A5415" t="str">
        <f t="shared" si="84"/>
        <v/>
      </c>
    </row>
    <row r="5416" spans="1:1" hidden="1" x14ac:dyDescent="0.35">
      <c r="A5416" t="str">
        <f t="shared" si="84"/>
        <v/>
      </c>
    </row>
    <row r="5417" spans="1:1" hidden="1" x14ac:dyDescent="0.35">
      <c r="A5417" t="str">
        <f t="shared" si="84"/>
        <v/>
      </c>
    </row>
    <row r="5418" spans="1:1" hidden="1" x14ac:dyDescent="0.35">
      <c r="A5418" t="str">
        <f t="shared" si="84"/>
        <v/>
      </c>
    </row>
    <row r="5419" spans="1:1" hidden="1" x14ac:dyDescent="0.35">
      <c r="A5419" t="str">
        <f t="shared" si="84"/>
        <v/>
      </c>
    </row>
    <row r="5420" spans="1:1" hidden="1" x14ac:dyDescent="0.35">
      <c r="A5420" t="str">
        <f t="shared" si="84"/>
        <v/>
      </c>
    </row>
    <row r="5421" spans="1:1" hidden="1" x14ac:dyDescent="0.35">
      <c r="A5421" t="str">
        <f t="shared" si="84"/>
        <v/>
      </c>
    </row>
    <row r="5422" spans="1:1" hidden="1" x14ac:dyDescent="0.35">
      <c r="A5422" t="str">
        <f t="shared" si="84"/>
        <v/>
      </c>
    </row>
    <row r="5423" spans="1:1" hidden="1" x14ac:dyDescent="0.35">
      <c r="A5423" t="str">
        <f t="shared" si="84"/>
        <v/>
      </c>
    </row>
    <row r="5424" spans="1:1" hidden="1" x14ac:dyDescent="0.35">
      <c r="A5424" t="str">
        <f t="shared" si="84"/>
        <v/>
      </c>
    </row>
    <row r="5425" spans="1:1" hidden="1" x14ac:dyDescent="0.35">
      <c r="A5425" t="str">
        <f t="shared" si="84"/>
        <v/>
      </c>
    </row>
    <row r="5426" spans="1:1" hidden="1" x14ac:dyDescent="0.35">
      <c r="A5426" t="str">
        <f t="shared" si="84"/>
        <v/>
      </c>
    </row>
    <row r="5427" spans="1:1" hidden="1" x14ac:dyDescent="0.35">
      <c r="A5427" t="str">
        <f t="shared" si="84"/>
        <v/>
      </c>
    </row>
    <row r="5428" spans="1:1" hidden="1" x14ac:dyDescent="0.35">
      <c r="A5428" t="str">
        <f t="shared" si="84"/>
        <v/>
      </c>
    </row>
    <row r="5429" spans="1:1" hidden="1" x14ac:dyDescent="0.35">
      <c r="A5429" t="str">
        <f t="shared" si="84"/>
        <v/>
      </c>
    </row>
    <row r="5430" spans="1:1" hidden="1" x14ac:dyDescent="0.35">
      <c r="A5430" t="str">
        <f t="shared" si="84"/>
        <v/>
      </c>
    </row>
    <row r="5431" spans="1:1" hidden="1" x14ac:dyDescent="0.35">
      <c r="A5431" t="str">
        <f t="shared" si="84"/>
        <v/>
      </c>
    </row>
    <row r="5432" spans="1:1" hidden="1" x14ac:dyDescent="0.35">
      <c r="A5432" t="str">
        <f t="shared" si="84"/>
        <v/>
      </c>
    </row>
    <row r="5433" spans="1:1" hidden="1" x14ac:dyDescent="0.35">
      <c r="A5433" t="str">
        <f t="shared" si="84"/>
        <v/>
      </c>
    </row>
    <row r="5434" spans="1:1" hidden="1" x14ac:dyDescent="0.35">
      <c r="A5434" t="str">
        <f t="shared" si="84"/>
        <v/>
      </c>
    </row>
    <row r="5435" spans="1:1" hidden="1" x14ac:dyDescent="0.35">
      <c r="A5435" t="str">
        <f t="shared" si="84"/>
        <v/>
      </c>
    </row>
    <row r="5436" spans="1:1" hidden="1" x14ac:dyDescent="0.35">
      <c r="A5436" t="str">
        <f t="shared" si="84"/>
        <v/>
      </c>
    </row>
    <row r="5437" spans="1:1" hidden="1" x14ac:dyDescent="0.35">
      <c r="A5437" t="str">
        <f t="shared" si="84"/>
        <v/>
      </c>
    </row>
    <row r="5438" spans="1:1" hidden="1" x14ac:dyDescent="0.35">
      <c r="A5438" t="str">
        <f t="shared" si="84"/>
        <v/>
      </c>
    </row>
    <row r="5439" spans="1:1" hidden="1" x14ac:dyDescent="0.35">
      <c r="A5439" t="str">
        <f t="shared" si="84"/>
        <v/>
      </c>
    </row>
    <row r="5440" spans="1:1" hidden="1" x14ac:dyDescent="0.35">
      <c r="A5440" t="str">
        <f t="shared" si="84"/>
        <v/>
      </c>
    </row>
    <row r="5441" spans="1:1" hidden="1" x14ac:dyDescent="0.35">
      <c r="A5441" t="str">
        <f t="shared" si="84"/>
        <v/>
      </c>
    </row>
    <row r="5442" spans="1:1" hidden="1" x14ac:dyDescent="0.35">
      <c r="A5442" t="str">
        <f t="shared" si="84"/>
        <v/>
      </c>
    </row>
    <row r="5443" spans="1:1" hidden="1" x14ac:dyDescent="0.35">
      <c r="A5443" t="str">
        <f t="shared" ref="A5443:A5506" si="85">B5443&amp;C5443</f>
        <v/>
      </c>
    </row>
    <row r="5444" spans="1:1" hidden="1" x14ac:dyDescent="0.35">
      <c r="A5444" t="str">
        <f t="shared" si="85"/>
        <v/>
      </c>
    </row>
    <row r="5445" spans="1:1" hidden="1" x14ac:dyDescent="0.35">
      <c r="A5445" t="str">
        <f t="shared" si="85"/>
        <v/>
      </c>
    </row>
    <row r="5446" spans="1:1" hidden="1" x14ac:dyDescent="0.35">
      <c r="A5446" t="str">
        <f t="shared" si="85"/>
        <v/>
      </c>
    </row>
    <row r="5447" spans="1:1" hidden="1" x14ac:dyDescent="0.35">
      <c r="A5447" t="str">
        <f t="shared" si="85"/>
        <v/>
      </c>
    </row>
    <row r="5448" spans="1:1" hidden="1" x14ac:dyDescent="0.35">
      <c r="A5448" t="str">
        <f t="shared" si="85"/>
        <v/>
      </c>
    </row>
    <row r="5449" spans="1:1" hidden="1" x14ac:dyDescent="0.35">
      <c r="A5449" t="str">
        <f t="shared" si="85"/>
        <v/>
      </c>
    </row>
    <row r="5450" spans="1:1" hidden="1" x14ac:dyDescent="0.35">
      <c r="A5450" t="str">
        <f t="shared" si="85"/>
        <v/>
      </c>
    </row>
    <row r="5451" spans="1:1" hidden="1" x14ac:dyDescent="0.35">
      <c r="A5451" t="str">
        <f t="shared" si="85"/>
        <v/>
      </c>
    </row>
    <row r="5452" spans="1:1" hidden="1" x14ac:dyDescent="0.35">
      <c r="A5452" t="str">
        <f t="shared" si="85"/>
        <v/>
      </c>
    </row>
    <row r="5453" spans="1:1" hidden="1" x14ac:dyDescent="0.35">
      <c r="A5453" t="str">
        <f t="shared" si="85"/>
        <v/>
      </c>
    </row>
    <row r="5454" spans="1:1" hidden="1" x14ac:dyDescent="0.35">
      <c r="A5454" t="str">
        <f t="shared" si="85"/>
        <v/>
      </c>
    </row>
    <row r="5455" spans="1:1" hidden="1" x14ac:dyDescent="0.35">
      <c r="A5455" t="str">
        <f t="shared" si="85"/>
        <v/>
      </c>
    </row>
    <row r="5456" spans="1:1" hidden="1" x14ac:dyDescent="0.35">
      <c r="A5456" t="str">
        <f t="shared" si="85"/>
        <v/>
      </c>
    </row>
    <row r="5457" spans="1:1" hidden="1" x14ac:dyDescent="0.35">
      <c r="A5457" t="str">
        <f t="shared" si="85"/>
        <v/>
      </c>
    </row>
    <row r="5458" spans="1:1" hidden="1" x14ac:dyDescent="0.35">
      <c r="A5458" t="str">
        <f t="shared" si="85"/>
        <v/>
      </c>
    </row>
    <row r="5459" spans="1:1" hidden="1" x14ac:dyDescent="0.35">
      <c r="A5459" t="str">
        <f t="shared" si="85"/>
        <v/>
      </c>
    </row>
    <row r="5460" spans="1:1" hidden="1" x14ac:dyDescent="0.35">
      <c r="A5460" t="str">
        <f t="shared" si="85"/>
        <v/>
      </c>
    </row>
    <row r="5461" spans="1:1" hidden="1" x14ac:dyDescent="0.35">
      <c r="A5461" t="str">
        <f t="shared" si="85"/>
        <v/>
      </c>
    </row>
    <row r="5462" spans="1:1" hidden="1" x14ac:dyDescent="0.35">
      <c r="A5462" t="str">
        <f t="shared" si="85"/>
        <v/>
      </c>
    </row>
    <row r="5463" spans="1:1" hidden="1" x14ac:dyDescent="0.35">
      <c r="A5463" t="str">
        <f t="shared" si="85"/>
        <v/>
      </c>
    </row>
    <row r="5464" spans="1:1" hidden="1" x14ac:dyDescent="0.35">
      <c r="A5464" t="str">
        <f t="shared" si="85"/>
        <v/>
      </c>
    </row>
    <row r="5465" spans="1:1" hidden="1" x14ac:dyDescent="0.35">
      <c r="A5465" t="str">
        <f t="shared" si="85"/>
        <v/>
      </c>
    </row>
    <row r="5466" spans="1:1" hidden="1" x14ac:dyDescent="0.35">
      <c r="A5466" t="str">
        <f t="shared" si="85"/>
        <v/>
      </c>
    </row>
    <row r="5467" spans="1:1" hidden="1" x14ac:dyDescent="0.35">
      <c r="A5467" t="str">
        <f t="shared" si="85"/>
        <v/>
      </c>
    </row>
    <row r="5468" spans="1:1" hidden="1" x14ac:dyDescent="0.35">
      <c r="A5468" t="str">
        <f t="shared" si="85"/>
        <v/>
      </c>
    </row>
    <row r="5469" spans="1:1" hidden="1" x14ac:dyDescent="0.35">
      <c r="A5469" t="str">
        <f t="shared" si="85"/>
        <v/>
      </c>
    </row>
    <row r="5470" spans="1:1" hidden="1" x14ac:dyDescent="0.35">
      <c r="A5470" t="str">
        <f t="shared" si="85"/>
        <v/>
      </c>
    </row>
    <row r="5471" spans="1:1" hidden="1" x14ac:dyDescent="0.35">
      <c r="A5471" t="str">
        <f t="shared" si="85"/>
        <v/>
      </c>
    </row>
    <row r="5472" spans="1:1" hidden="1" x14ac:dyDescent="0.35">
      <c r="A5472" t="str">
        <f t="shared" si="85"/>
        <v/>
      </c>
    </row>
    <row r="5473" spans="1:1" hidden="1" x14ac:dyDescent="0.35">
      <c r="A5473" t="str">
        <f t="shared" si="85"/>
        <v/>
      </c>
    </row>
    <row r="5474" spans="1:1" hidden="1" x14ac:dyDescent="0.35">
      <c r="A5474" t="str">
        <f t="shared" si="85"/>
        <v/>
      </c>
    </row>
    <row r="5475" spans="1:1" hidden="1" x14ac:dyDescent="0.35">
      <c r="A5475" t="str">
        <f t="shared" si="85"/>
        <v/>
      </c>
    </row>
    <row r="5476" spans="1:1" hidden="1" x14ac:dyDescent="0.35">
      <c r="A5476" t="str">
        <f t="shared" si="85"/>
        <v/>
      </c>
    </row>
    <row r="5477" spans="1:1" hidden="1" x14ac:dyDescent="0.35">
      <c r="A5477" t="str">
        <f t="shared" si="85"/>
        <v/>
      </c>
    </row>
    <row r="5478" spans="1:1" hidden="1" x14ac:dyDescent="0.35">
      <c r="A5478" t="str">
        <f t="shared" si="85"/>
        <v/>
      </c>
    </row>
    <row r="5479" spans="1:1" hidden="1" x14ac:dyDescent="0.35">
      <c r="A5479" t="str">
        <f t="shared" si="85"/>
        <v/>
      </c>
    </row>
    <row r="5480" spans="1:1" hidden="1" x14ac:dyDescent="0.35">
      <c r="A5480" t="str">
        <f t="shared" si="85"/>
        <v/>
      </c>
    </row>
    <row r="5481" spans="1:1" hidden="1" x14ac:dyDescent="0.35">
      <c r="A5481" t="str">
        <f t="shared" si="85"/>
        <v/>
      </c>
    </row>
    <row r="5482" spans="1:1" hidden="1" x14ac:dyDescent="0.35">
      <c r="A5482" t="str">
        <f t="shared" si="85"/>
        <v/>
      </c>
    </row>
    <row r="5483" spans="1:1" hidden="1" x14ac:dyDescent="0.35">
      <c r="A5483" t="str">
        <f t="shared" si="85"/>
        <v/>
      </c>
    </row>
    <row r="5484" spans="1:1" hidden="1" x14ac:dyDescent="0.35">
      <c r="A5484" t="str">
        <f t="shared" si="85"/>
        <v/>
      </c>
    </row>
    <row r="5485" spans="1:1" hidden="1" x14ac:dyDescent="0.35">
      <c r="A5485" t="str">
        <f t="shared" si="85"/>
        <v/>
      </c>
    </row>
    <row r="5486" spans="1:1" hidden="1" x14ac:dyDescent="0.35">
      <c r="A5486" t="str">
        <f t="shared" si="85"/>
        <v/>
      </c>
    </row>
    <row r="5487" spans="1:1" hidden="1" x14ac:dyDescent="0.35">
      <c r="A5487" t="str">
        <f t="shared" si="85"/>
        <v/>
      </c>
    </row>
    <row r="5488" spans="1:1" hidden="1" x14ac:dyDescent="0.35">
      <c r="A5488" t="str">
        <f t="shared" si="85"/>
        <v/>
      </c>
    </row>
    <row r="5489" spans="1:1" hidden="1" x14ac:dyDescent="0.35">
      <c r="A5489" t="str">
        <f t="shared" si="85"/>
        <v/>
      </c>
    </row>
    <row r="5490" spans="1:1" hidden="1" x14ac:dyDescent="0.35">
      <c r="A5490" t="str">
        <f t="shared" si="85"/>
        <v/>
      </c>
    </row>
    <row r="5491" spans="1:1" hidden="1" x14ac:dyDescent="0.35">
      <c r="A5491" t="str">
        <f t="shared" si="85"/>
        <v/>
      </c>
    </row>
    <row r="5492" spans="1:1" hidden="1" x14ac:dyDescent="0.35">
      <c r="A5492" t="str">
        <f t="shared" si="85"/>
        <v/>
      </c>
    </row>
    <row r="5493" spans="1:1" hidden="1" x14ac:dyDescent="0.35">
      <c r="A5493" t="str">
        <f t="shared" si="85"/>
        <v/>
      </c>
    </row>
    <row r="5494" spans="1:1" hidden="1" x14ac:dyDescent="0.35">
      <c r="A5494" t="str">
        <f t="shared" si="85"/>
        <v/>
      </c>
    </row>
    <row r="5495" spans="1:1" hidden="1" x14ac:dyDescent="0.35">
      <c r="A5495" t="str">
        <f t="shared" si="85"/>
        <v/>
      </c>
    </row>
    <row r="5496" spans="1:1" hidden="1" x14ac:dyDescent="0.35">
      <c r="A5496" t="str">
        <f t="shared" si="85"/>
        <v/>
      </c>
    </row>
    <row r="5497" spans="1:1" hidden="1" x14ac:dyDescent="0.35">
      <c r="A5497" t="str">
        <f t="shared" si="85"/>
        <v/>
      </c>
    </row>
    <row r="5498" spans="1:1" hidden="1" x14ac:dyDescent="0.35">
      <c r="A5498" t="str">
        <f t="shared" si="85"/>
        <v/>
      </c>
    </row>
    <row r="5499" spans="1:1" hidden="1" x14ac:dyDescent="0.35">
      <c r="A5499" t="str">
        <f t="shared" si="85"/>
        <v/>
      </c>
    </row>
    <row r="5500" spans="1:1" hidden="1" x14ac:dyDescent="0.35">
      <c r="A5500" t="str">
        <f t="shared" si="85"/>
        <v/>
      </c>
    </row>
    <row r="5501" spans="1:1" hidden="1" x14ac:dyDescent="0.35">
      <c r="A5501" t="str">
        <f t="shared" si="85"/>
        <v/>
      </c>
    </row>
    <row r="5502" spans="1:1" hidden="1" x14ac:dyDescent="0.35">
      <c r="A5502" t="str">
        <f t="shared" si="85"/>
        <v/>
      </c>
    </row>
    <row r="5503" spans="1:1" hidden="1" x14ac:dyDescent="0.35">
      <c r="A5503" t="str">
        <f t="shared" si="85"/>
        <v/>
      </c>
    </row>
    <row r="5504" spans="1:1" hidden="1" x14ac:dyDescent="0.35">
      <c r="A5504" t="str">
        <f t="shared" si="85"/>
        <v/>
      </c>
    </row>
    <row r="5505" spans="1:1" hidden="1" x14ac:dyDescent="0.35">
      <c r="A5505" t="str">
        <f t="shared" si="85"/>
        <v/>
      </c>
    </row>
    <row r="5506" spans="1:1" hidden="1" x14ac:dyDescent="0.35">
      <c r="A5506" t="str">
        <f t="shared" si="85"/>
        <v/>
      </c>
    </row>
    <row r="5507" spans="1:1" hidden="1" x14ac:dyDescent="0.35">
      <c r="A5507" t="str">
        <f t="shared" ref="A5507:A5570" si="86">B5507&amp;C5507</f>
        <v/>
      </c>
    </row>
    <row r="5508" spans="1:1" hidden="1" x14ac:dyDescent="0.35">
      <c r="A5508" t="str">
        <f t="shared" si="86"/>
        <v/>
      </c>
    </row>
    <row r="5509" spans="1:1" hidden="1" x14ac:dyDescent="0.35">
      <c r="A5509" t="str">
        <f t="shared" si="86"/>
        <v/>
      </c>
    </row>
    <row r="5510" spans="1:1" hidden="1" x14ac:dyDescent="0.35">
      <c r="A5510" t="str">
        <f t="shared" si="86"/>
        <v/>
      </c>
    </row>
    <row r="5511" spans="1:1" hidden="1" x14ac:dyDescent="0.35">
      <c r="A5511" t="str">
        <f t="shared" si="86"/>
        <v/>
      </c>
    </row>
    <row r="5512" spans="1:1" hidden="1" x14ac:dyDescent="0.35">
      <c r="A5512" t="str">
        <f t="shared" si="86"/>
        <v/>
      </c>
    </row>
    <row r="5513" spans="1:1" hidden="1" x14ac:dyDescent="0.35">
      <c r="A5513" t="str">
        <f t="shared" si="86"/>
        <v/>
      </c>
    </row>
    <row r="5514" spans="1:1" hidden="1" x14ac:dyDescent="0.35">
      <c r="A5514" t="str">
        <f t="shared" si="86"/>
        <v/>
      </c>
    </row>
    <row r="5515" spans="1:1" hidden="1" x14ac:dyDescent="0.35">
      <c r="A5515" t="str">
        <f t="shared" si="86"/>
        <v/>
      </c>
    </row>
    <row r="5516" spans="1:1" hidden="1" x14ac:dyDescent="0.35">
      <c r="A5516" t="str">
        <f t="shared" si="86"/>
        <v/>
      </c>
    </row>
    <row r="5517" spans="1:1" hidden="1" x14ac:dyDescent="0.35">
      <c r="A5517" t="str">
        <f t="shared" si="86"/>
        <v/>
      </c>
    </row>
    <row r="5518" spans="1:1" hidden="1" x14ac:dyDescent="0.35">
      <c r="A5518" t="str">
        <f t="shared" si="86"/>
        <v/>
      </c>
    </row>
    <row r="5519" spans="1:1" hidden="1" x14ac:dyDescent="0.35">
      <c r="A5519" t="str">
        <f t="shared" si="86"/>
        <v/>
      </c>
    </row>
    <row r="5520" spans="1:1" hidden="1" x14ac:dyDescent="0.35">
      <c r="A5520" t="str">
        <f t="shared" si="86"/>
        <v/>
      </c>
    </row>
    <row r="5521" spans="1:1" hidden="1" x14ac:dyDescent="0.35">
      <c r="A5521" t="str">
        <f t="shared" si="86"/>
        <v/>
      </c>
    </row>
    <row r="5522" spans="1:1" hidden="1" x14ac:dyDescent="0.35">
      <c r="A5522" t="str">
        <f t="shared" si="86"/>
        <v/>
      </c>
    </row>
    <row r="5523" spans="1:1" hidden="1" x14ac:dyDescent="0.35">
      <c r="A5523" t="str">
        <f t="shared" si="86"/>
        <v/>
      </c>
    </row>
    <row r="5524" spans="1:1" hidden="1" x14ac:dyDescent="0.35">
      <c r="A5524" t="str">
        <f t="shared" si="86"/>
        <v/>
      </c>
    </row>
    <row r="5525" spans="1:1" hidden="1" x14ac:dyDescent="0.35">
      <c r="A5525" t="str">
        <f t="shared" si="86"/>
        <v/>
      </c>
    </row>
    <row r="5526" spans="1:1" hidden="1" x14ac:dyDescent="0.35">
      <c r="A5526" t="str">
        <f t="shared" si="86"/>
        <v/>
      </c>
    </row>
    <row r="5527" spans="1:1" hidden="1" x14ac:dyDescent="0.35">
      <c r="A5527" t="str">
        <f t="shared" si="86"/>
        <v/>
      </c>
    </row>
    <row r="5528" spans="1:1" hidden="1" x14ac:dyDescent="0.35">
      <c r="A5528" t="str">
        <f t="shared" si="86"/>
        <v/>
      </c>
    </row>
    <row r="5529" spans="1:1" hidden="1" x14ac:dyDescent="0.35">
      <c r="A5529" t="str">
        <f t="shared" si="86"/>
        <v/>
      </c>
    </row>
    <row r="5530" spans="1:1" hidden="1" x14ac:dyDescent="0.35">
      <c r="A5530" t="str">
        <f t="shared" si="86"/>
        <v/>
      </c>
    </row>
    <row r="5531" spans="1:1" hidden="1" x14ac:dyDescent="0.35">
      <c r="A5531" t="str">
        <f t="shared" si="86"/>
        <v/>
      </c>
    </row>
    <row r="5532" spans="1:1" hidden="1" x14ac:dyDescent="0.35">
      <c r="A5532" t="str">
        <f t="shared" si="86"/>
        <v/>
      </c>
    </row>
    <row r="5533" spans="1:1" hidden="1" x14ac:dyDescent="0.35">
      <c r="A5533" t="str">
        <f t="shared" si="86"/>
        <v/>
      </c>
    </row>
    <row r="5534" spans="1:1" hidden="1" x14ac:dyDescent="0.35">
      <c r="A5534" t="str">
        <f t="shared" si="86"/>
        <v/>
      </c>
    </row>
    <row r="5535" spans="1:1" hidden="1" x14ac:dyDescent="0.35">
      <c r="A5535" t="str">
        <f t="shared" si="86"/>
        <v/>
      </c>
    </row>
    <row r="5536" spans="1:1" hidden="1" x14ac:dyDescent="0.35">
      <c r="A5536" t="str">
        <f t="shared" si="86"/>
        <v/>
      </c>
    </row>
    <row r="5537" spans="1:1" hidden="1" x14ac:dyDescent="0.35">
      <c r="A5537" t="str">
        <f t="shared" si="86"/>
        <v/>
      </c>
    </row>
    <row r="5538" spans="1:1" hidden="1" x14ac:dyDescent="0.35">
      <c r="A5538" t="str">
        <f t="shared" si="86"/>
        <v/>
      </c>
    </row>
    <row r="5539" spans="1:1" hidden="1" x14ac:dyDescent="0.35">
      <c r="A5539" t="str">
        <f t="shared" si="86"/>
        <v/>
      </c>
    </row>
    <row r="5540" spans="1:1" hidden="1" x14ac:dyDescent="0.35">
      <c r="A5540" t="str">
        <f t="shared" si="86"/>
        <v/>
      </c>
    </row>
    <row r="5541" spans="1:1" hidden="1" x14ac:dyDescent="0.35">
      <c r="A5541" t="str">
        <f t="shared" si="86"/>
        <v/>
      </c>
    </row>
    <row r="5542" spans="1:1" hidden="1" x14ac:dyDescent="0.35">
      <c r="A5542" t="str">
        <f t="shared" si="86"/>
        <v/>
      </c>
    </row>
    <row r="5543" spans="1:1" hidden="1" x14ac:dyDescent="0.35">
      <c r="A5543" t="str">
        <f t="shared" si="86"/>
        <v/>
      </c>
    </row>
    <row r="5544" spans="1:1" hidden="1" x14ac:dyDescent="0.35">
      <c r="A5544" t="str">
        <f t="shared" si="86"/>
        <v/>
      </c>
    </row>
    <row r="5545" spans="1:1" hidden="1" x14ac:dyDescent="0.35">
      <c r="A5545" t="str">
        <f t="shared" si="86"/>
        <v/>
      </c>
    </row>
    <row r="5546" spans="1:1" hidden="1" x14ac:dyDescent="0.35">
      <c r="A5546" t="str">
        <f t="shared" si="86"/>
        <v/>
      </c>
    </row>
    <row r="5547" spans="1:1" hidden="1" x14ac:dyDescent="0.35">
      <c r="A5547" t="str">
        <f t="shared" si="86"/>
        <v/>
      </c>
    </row>
    <row r="5548" spans="1:1" hidden="1" x14ac:dyDescent="0.35">
      <c r="A5548" t="str">
        <f t="shared" si="86"/>
        <v/>
      </c>
    </row>
    <row r="5549" spans="1:1" hidden="1" x14ac:dyDescent="0.35">
      <c r="A5549" t="str">
        <f t="shared" si="86"/>
        <v/>
      </c>
    </row>
    <row r="5550" spans="1:1" hidden="1" x14ac:dyDescent="0.35">
      <c r="A5550" t="str">
        <f t="shared" si="86"/>
        <v/>
      </c>
    </row>
    <row r="5551" spans="1:1" hidden="1" x14ac:dyDescent="0.35">
      <c r="A5551" t="str">
        <f t="shared" si="86"/>
        <v/>
      </c>
    </row>
    <row r="5552" spans="1:1" hidden="1" x14ac:dyDescent="0.35">
      <c r="A5552" t="str">
        <f t="shared" si="86"/>
        <v/>
      </c>
    </row>
    <row r="5553" spans="1:1" hidden="1" x14ac:dyDescent="0.35">
      <c r="A5553" t="str">
        <f t="shared" si="86"/>
        <v/>
      </c>
    </row>
    <row r="5554" spans="1:1" hidden="1" x14ac:dyDescent="0.35">
      <c r="A5554" t="str">
        <f t="shared" si="86"/>
        <v/>
      </c>
    </row>
    <row r="5555" spans="1:1" hidden="1" x14ac:dyDescent="0.35">
      <c r="A5555" t="str">
        <f t="shared" si="86"/>
        <v/>
      </c>
    </row>
    <row r="5556" spans="1:1" hidden="1" x14ac:dyDescent="0.35">
      <c r="A5556" t="str">
        <f t="shared" si="86"/>
        <v/>
      </c>
    </row>
    <row r="5557" spans="1:1" hidden="1" x14ac:dyDescent="0.35">
      <c r="A5557" t="str">
        <f t="shared" si="86"/>
        <v/>
      </c>
    </row>
    <row r="5558" spans="1:1" hidden="1" x14ac:dyDescent="0.35">
      <c r="A5558" t="str">
        <f t="shared" si="86"/>
        <v/>
      </c>
    </row>
    <row r="5559" spans="1:1" hidden="1" x14ac:dyDescent="0.35">
      <c r="A5559" t="str">
        <f t="shared" si="86"/>
        <v/>
      </c>
    </row>
    <row r="5560" spans="1:1" hidden="1" x14ac:dyDescent="0.35">
      <c r="A5560" t="str">
        <f t="shared" si="86"/>
        <v/>
      </c>
    </row>
    <row r="5561" spans="1:1" hidden="1" x14ac:dyDescent="0.35">
      <c r="A5561" t="str">
        <f t="shared" si="86"/>
        <v/>
      </c>
    </row>
    <row r="5562" spans="1:1" hidden="1" x14ac:dyDescent="0.35">
      <c r="A5562" t="str">
        <f t="shared" si="86"/>
        <v/>
      </c>
    </row>
    <row r="5563" spans="1:1" hidden="1" x14ac:dyDescent="0.35">
      <c r="A5563" t="str">
        <f t="shared" si="86"/>
        <v/>
      </c>
    </row>
    <row r="5564" spans="1:1" hidden="1" x14ac:dyDescent="0.35">
      <c r="A5564" t="str">
        <f t="shared" si="86"/>
        <v/>
      </c>
    </row>
    <row r="5565" spans="1:1" hidden="1" x14ac:dyDescent="0.35">
      <c r="A5565" t="str">
        <f t="shared" si="86"/>
        <v/>
      </c>
    </row>
    <row r="5566" spans="1:1" hidden="1" x14ac:dyDescent="0.35">
      <c r="A5566" t="str">
        <f t="shared" si="86"/>
        <v/>
      </c>
    </row>
    <row r="5567" spans="1:1" hidden="1" x14ac:dyDescent="0.35">
      <c r="A5567" t="str">
        <f t="shared" si="86"/>
        <v/>
      </c>
    </row>
    <row r="5568" spans="1:1" hidden="1" x14ac:dyDescent="0.35">
      <c r="A5568" t="str">
        <f t="shared" si="86"/>
        <v/>
      </c>
    </row>
    <row r="5569" spans="1:1" hidden="1" x14ac:dyDescent="0.35">
      <c r="A5569" t="str">
        <f t="shared" si="86"/>
        <v/>
      </c>
    </row>
    <row r="5570" spans="1:1" hidden="1" x14ac:dyDescent="0.35">
      <c r="A5570" t="str">
        <f t="shared" si="86"/>
        <v/>
      </c>
    </row>
    <row r="5571" spans="1:1" hidden="1" x14ac:dyDescent="0.35">
      <c r="A5571" t="str">
        <f t="shared" ref="A5571:A5634" si="87">B5571&amp;C5571</f>
        <v/>
      </c>
    </row>
    <row r="5572" spans="1:1" hidden="1" x14ac:dyDescent="0.35">
      <c r="A5572" t="str">
        <f t="shared" si="87"/>
        <v/>
      </c>
    </row>
    <row r="5573" spans="1:1" hidden="1" x14ac:dyDescent="0.35">
      <c r="A5573" t="str">
        <f t="shared" si="87"/>
        <v/>
      </c>
    </row>
    <row r="5574" spans="1:1" hidden="1" x14ac:dyDescent="0.35">
      <c r="A5574" t="str">
        <f t="shared" si="87"/>
        <v/>
      </c>
    </row>
    <row r="5575" spans="1:1" hidden="1" x14ac:dyDescent="0.35">
      <c r="A5575" t="str">
        <f t="shared" si="87"/>
        <v/>
      </c>
    </row>
    <row r="5576" spans="1:1" hidden="1" x14ac:dyDescent="0.35">
      <c r="A5576" t="str">
        <f t="shared" si="87"/>
        <v/>
      </c>
    </row>
    <row r="5577" spans="1:1" hidden="1" x14ac:dyDescent="0.35">
      <c r="A5577" t="str">
        <f t="shared" si="87"/>
        <v/>
      </c>
    </row>
    <row r="5578" spans="1:1" hidden="1" x14ac:dyDescent="0.35">
      <c r="A5578" t="str">
        <f t="shared" si="87"/>
        <v/>
      </c>
    </row>
    <row r="5579" spans="1:1" hidden="1" x14ac:dyDescent="0.35">
      <c r="A5579" t="str">
        <f t="shared" si="87"/>
        <v/>
      </c>
    </row>
    <row r="5580" spans="1:1" hidden="1" x14ac:dyDescent="0.35">
      <c r="A5580" t="str">
        <f t="shared" si="87"/>
        <v/>
      </c>
    </row>
    <row r="5581" spans="1:1" hidden="1" x14ac:dyDescent="0.35">
      <c r="A5581" t="str">
        <f t="shared" si="87"/>
        <v/>
      </c>
    </row>
    <row r="5582" spans="1:1" hidden="1" x14ac:dyDescent="0.35">
      <c r="A5582" t="str">
        <f t="shared" si="87"/>
        <v/>
      </c>
    </row>
    <row r="5583" spans="1:1" hidden="1" x14ac:dyDescent="0.35">
      <c r="A5583" t="str">
        <f t="shared" si="87"/>
        <v/>
      </c>
    </row>
    <row r="5584" spans="1:1" hidden="1" x14ac:dyDescent="0.35">
      <c r="A5584" t="str">
        <f t="shared" si="87"/>
        <v/>
      </c>
    </row>
    <row r="5585" spans="1:1" hidden="1" x14ac:dyDescent="0.35">
      <c r="A5585" t="str">
        <f t="shared" si="87"/>
        <v/>
      </c>
    </row>
    <row r="5586" spans="1:1" hidden="1" x14ac:dyDescent="0.35">
      <c r="A5586" t="str">
        <f t="shared" si="87"/>
        <v/>
      </c>
    </row>
    <row r="5587" spans="1:1" hidden="1" x14ac:dyDescent="0.35">
      <c r="A5587" t="str">
        <f t="shared" si="87"/>
        <v/>
      </c>
    </row>
    <row r="5588" spans="1:1" hidden="1" x14ac:dyDescent="0.35">
      <c r="A5588" t="str">
        <f t="shared" si="87"/>
        <v/>
      </c>
    </row>
    <row r="5589" spans="1:1" hidden="1" x14ac:dyDescent="0.35">
      <c r="A5589" t="str">
        <f t="shared" si="87"/>
        <v/>
      </c>
    </row>
    <row r="5590" spans="1:1" hidden="1" x14ac:dyDescent="0.35">
      <c r="A5590" t="str">
        <f t="shared" si="87"/>
        <v/>
      </c>
    </row>
    <row r="5591" spans="1:1" hidden="1" x14ac:dyDescent="0.35">
      <c r="A5591" t="str">
        <f t="shared" si="87"/>
        <v/>
      </c>
    </row>
    <row r="5592" spans="1:1" hidden="1" x14ac:dyDescent="0.35">
      <c r="A5592" t="str">
        <f t="shared" si="87"/>
        <v/>
      </c>
    </row>
    <row r="5593" spans="1:1" hidden="1" x14ac:dyDescent="0.35">
      <c r="A5593" t="str">
        <f t="shared" si="87"/>
        <v/>
      </c>
    </row>
    <row r="5594" spans="1:1" hidden="1" x14ac:dyDescent="0.35">
      <c r="A5594" t="str">
        <f t="shared" si="87"/>
        <v/>
      </c>
    </row>
    <row r="5595" spans="1:1" hidden="1" x14ac:dyDescent="0.35">
      <c r="A5595" t="str">
        <f t="shared" si="87"/>
        <v/>
      </c>
    </row>
    <row r="5596" spans="1:1" hidden="1" x14ac:dyDescent="0.35">
      <c r="A5596" t="str">
        <f t="shared" si="87"/>
        <v/>
      </c>
    </row>
    <row r="5597" spans="1:1" hidden="1" x14ac:dyDescent="0.35">
      <c r="A5597" t="str">
        <f t="shared" si="87"/>
        <v/>
      </c>
    </row>
    <row r="5598" spans="1:1" hidden="1" x14ac:dyDescent="0.35">
      <c r="A5598" t="str">
        <f t="shared" si="87"/>
        <v/>
      </c>
    </row>
    <row r="5599" spans="1:1" hidden="1" x14ac:dyDescent="0.35">
      <c r="A5599" t="str">
        <f t="shared" si="87"/>
        <v/>
      </c>
    </row>
    <row r="5600" spans="1:1" hidden="1" x14ac:dyDescent="0.35">
      <c r="A5600" t="str">
        <f t="shared" si="87"/>
        <v/>
      </c>
    </row>
    <row r="5601" spans="1:1" hidden="1" x14ac:dyDescent="0.35">
      <c r="A5601" t="str">
        <f t="shared" si="87"/>
        <v/>
      </c>
    </row>
    <row r="5602" spans="1:1" hidden="1" x14ac:dyDescent="0.35">
      <c r="A5602" t="str">
        <f t="shared" si="87"/>
        <v/>
      </c>
    </row>
    <row r="5603" spans="1:1" hidden="1" x14ac:dyDescent="0.35">
      <c r="A5603" t="str">
        <f t="shared" si="87"/>
        <v/>
      </c>
    </row>
    <row r="5604" spans="1:1" hidden="1" x14ac:dyDescent="0.35">
      <c r="A5604" t="str">
        <f t="shared" si="87"/>
        <v/>
      </c>
    </row>
    <row r="5605" spans="1:1" hidden="1" x14ac:dyDescent="0.35">
      <c r="A5605" t="str">
        <f t="shared" si="87"/>
        <v/>
      </c>
    </row>
    <row r="5606" spans="1:1" hidden="1" x14ac:dyDescent="0.35">
      <c r="A5606" t="str">
        <f t="shared" si="87"/>
        <v/>
      </c>
    </row>
    <row r="5607" spans="1:1" hidden="1" x14ac:dyDescent="0.35">
      <c r="A5607" t="str">
        <f t="shared" si="87"/>
        <v/>
      </c>
    </row>
    <row r="5608" spans="1:1" hidden="1" x14ac:dyDescent="0.35">
      <c r="A5608" t="str">
        <f t="shared" si="87"/>
        <v/>
      </c>
    </row>
    <row r="5609" spans="1:1" hidden="1" x14ac:dyDescent="0.35">
      <c r="A5609" t="str">
        <f t="shared" si="87"/>
        <v/>
      </c>
    </row>
    <row r="5610" spans="1:1" hidden="1" x14ac:dyDescent="0.35">
      <c r="A5610" t="str">
        <f t="shared" si="87"/>
        <v/>
      </c>
    </row>
    <row r="5611" spans="1:1" hidden="1" x14ac:dyDescent="0.35">
      <c r="A5611" t="str">
        <f t="shared" si="87"/>
        <v/>
      </c>
    </row>
    <row r="5612" spans="1:1" hidden="1" x14ac:dyDescent="0.35">
      <c r="A5612" t="str">
        <f t="shared" si="87"/>
        <v/>
      </c>
    </row>
    <row r="5613" spans="1:1" hidden="1" x14ac:dyDescent="0.35">
      <c r="A5613" t="str">
        <f t="shared" si="87"/>
        <v/>
      </c>
    </row>
    <row r="5614" spans="1:1" hidden="1" x14ac:dyDescent="0.35">
      <c r="A5614" t="str">
        <f t="shared" si="87"/>
        <v/>
      </c>
    </row>
    <row r="5615" spans="1:1" hidden="1" x14ac:dyDescent="0.35">
      <c r="A5615" t="str">
        <f t="shared" si="87"/>
        <v/>
      </c>
    </row>
    <row r="5616" spans="1:1" hidden="1" x14ac:dyDescent="0.35">
      <c r="A5616" t="str">
        <f t="shared" si="87"/>
        <v/>
      </c>
    </row>
    <row r="5617" spans="1:1" hidden="1" x14ac:dyDescent="0.35">
      <c r="A5617" t="str">
        <f t="shared" si="87"/>
        <v/>
      </c>
    </row>
    <row r="5618" spans="1:1" hidden="1" x14ac:dyDescent="0.35">
      <c r="A5618" t="str">
        <f t="shared" si="87"/>
        <v/>
      </c>
    </row>
    <row r="5619" spans="1:1" hidden="1" x14ac:dyDescent="0.35">
      <c r="A5619" t="str">
        <f t="shared" si="87"/>
        <v/>
      </c>
    </row>
    <row r="5620" spans="1:1" hidden="1" x14ac:dyDescent="0.35">
      <c r="A5620" t="str">
        <f t="shared" si="87"/>
        <v/>
      </c>
    </row>
    <row r="5621" spans="1:1" hidden="1" x14ac:dyDescent="0.35">
      <c r="A5621" t="str">
        <f t="shared" si="87"/>
        <v/>
      </c>
    </row>
    <row r="5622" spans="1:1" hidden="1" x14ac:dyDescent="0.35">
      <c r="A5622" t="str">
        <f t="shared" si="87"/>
        <v/>
      </c>
    </row>
    <row r="5623" spans="1:1" hidden="1" x14ac:dyDescent="0.35">
      <c r="A5623" t="str">
        <f t="shared" si="87"/>
        <v/>
      </c>
    </row>
    <row r="5624" spans="1:1" hidden="1" x14ac:dyDescent="0.35">
      <c r="A5624" t="str">
        <f t="shared" si="87"/>
        <v/>
      </c>
    </row>
    <row r="5625" spans="1:1" hidden="1" x14ac:dyDescent="0.35">
      <c r="A5625" t="str">
        <f t="shared" si="87"/>
        <v/>
      </c>
    </row>
    <row r="5626" spans="1:1" hidden="1" x14ac:dyDescent="0.35">
      <c r="A5626" t="str">
        <f t="shared" si="87"/>
        <v/>
      </c>
    </row>
    <row r="5627" spans="1:1" hidden="1" x14ac:dyDescent="0.35">
      <c r="A5627" t="str">
        <f t="shared" si="87"/>
        <v/>
      </c>
    </row>
    <row r="5628" spans="1:1" hidden="1" x14ac:dyDescent="0.35">
      <c r="A5628" t="str">
        <f t="shared" si="87"/>
        <v/>
      </c>
    </row>
    <row r="5629" spans="1:1" hidden="1" x14ac:dyDescent="0.35">
      <c r="A5629" t="str">
        <f t="shared" si="87"/>
        <v/>
      </c>
    </row>
    <row r="5630" spans="1:1" hidden="1" x14ac:dyDescent="0.35">
      <c r="A5630" t="str">
        <f t="shared" si="87"/>
        <v/>
      </c>
    </row>
    <row r="5631" spans="1:1" hidden="1" x14ac:dyDescent="0.35">
      <c r="A5631" t="str">
        <f t="shared" si="87"/>
        <v/>
      </c>
    </row>
    <row r="5632" spans="1:1" hidden="1" x14ac:dyDescent="0.35">
      <c r="A5632" t="str">
        <f t="shared" si="87"/>
        <v/>
      </c>
    </row>
    <row r="5633" spans="1:1" hidden="1" x14ac:dyDescent="0.35">
      <c r="A5633" t="str">
        <f t="shared" si="87"/>
        <v/>
      </c>
    </row>
    <row r="5634" spans="1:1" hidden="1" x14ac:dyDescent="0.35">
      <c r="A5634" t="str">
        <f t="shared" si="87"/>
        <v/>
      </c>
    </row>
    <row r="5635" spans="1:1" hidden="1" x14ac:dyDescent="0.35">
      <c r="A5635" t="str">
        <f t="shared" ref="A5635:A5698" si="88">B5635&amp;C5635</f>
        <v/>
      </c>
    </row>
    <row r="5636" spans="1:1" hidden="1" x14ac:dyDescent="0.35">
      <c r="A5636" t="str">
        <f t="shared" si="88"/>
        <v/>
      </c>
    </row>
    <row r="5637" spans="1:1" hidden="1" x14ac:dyDescent="0.35">
      <c r="A5637" t="str">
        <f t="shared" si="88"/>
        <v/>
      </c>
    </row>
    <row r="5638" spans="1:1" hidden="1" x14ac:dyDescent="0.35">
      <c r="A5638" t="str">
        <f t="shared" si="88"/>
        <v/>
      </c>
    </row>
    <row r="5639" spans="1:1" hidden="1" x14ac:dyDescent="0.35">
      <c r="A5639" t="str">
        <f t="shared" si="88"/>
        <v/>
      </c>
    </row>
    <row r="5640" spans="1:1" hidden="1" x14ac:dyDescent="0.35">
      <c r="A5640" t="str">
        <f t="shared" si="88"/>
        <v/>
      </c>
    </row>
    <row r="5641" spans="1:1" hidden="1" x14ac:dyDescent="0.35">
      <c r="A5641" t="str">
        <f t="shared" si="88"/>
        <v/>
      </c>
    </row>
    <row r="5642" spans="1:1" hidden="1" x14ac:dyDescent="0.35">
      <c r="A5642" t="str">
        <f t="shared" si="88"/>
        <v/>
      </c>
    </row>
    <row r="5643" spans="1:1" hidden="1" x14ac:dyDescent="0.35">
      <c r="A5643" t="str">
        <f t="shared" si="88"/>
        <v/>
      </c>
    </row>
    <row r="5644" spans="1:1" hidden="1" x14ac:dyDescent="0.35">
      <c r="A5644" t="str">
        <f t="shared" si="88"/>
        <v/>
      </c>
    </row>
    <row r="5645" spans="1:1" hidden="1" x14ac:dyDescent="0.35">
      <c r="A5645" t="str">
        <f t="shared" si="88"/>
        <v/>
      </c>
    </row>
    <row r="5646" spans="1:1" hidden="1" x14ac:dyDescent="0.35">
      <c r="A5646" t="str">
        <f t="shared" si="88"/>
        <v/>
      </c>
    </row>
    <row r="5647" spans="1:1" hidden="1" x14ac:dyDescent="0.35">
      <c r="A5647" t="str">
        <f t="shared" si="88"/>
        <v/>
      </c>
    </row>
    <row r="5648" spans="1:1" hidden="1" x14ac:dyDescent="0.35">
      <c r="A5648" t="str">
        <f t="shared" si="88"/>
        <v/>
      </c>
    </row>
    <row r="5649" spans="1:1" hidden="1" x14ac:dyDescent="0.35">
      <c r="A5649" t="str">
        <f t="shared" si="88"/>
        <v/>
      </c>
    </row>
    <row r="5650" spans="1:1" hidden="1" x14ac:dyDescent="0.35">
      <c r="A5650" t="str">
        <f t="shared" si="88"/>
        <v/>
      </c>
    </row>
    <row r="5651" spans="1:1" hidden="1" x14ac:dyDescent="0.35">
      <c r="A5651" t="str">
        <f t="shared" si="88"/>
        <v/>
      </c>
    </row>
    <row r="5652" spans="1:1" hidden="1" x14ac:dyDescent="0.35">
      <c r="A5652" t="str">
        <f t="shared" si="88"/>
        <v/>
      </c>
    </row>
    <row r="5653" spans="1:1" hidden="1" x14ac:dyDescent="0.35">
      <c r="A5653" t="str">
        <f t="shared" si="88"/>
        <v/>
      </c>
    </row>
    <row r="5654" spans="1:1" hidden="1" x14ac:dyDescent="0.35">
      <c r="A5654" t="str">
        <f t="shared" si="88"/>
        <v/>
      </c>
    </row>
    <row r="5655" spans="1:1" hidden="1" x14ac:dyDescent="0.35">
      <c r="A5655" t="str">
        <f t="shared" si="88"/>
        <v/>
      </c>
    </row>
    <row r="5656" spans="1:1" hidden="1" x14ac:dyDescent="0.35">
      <c r="A5656" t="str">
        <f t="shared" si="88"/>
        <v/>
      </c>
    </row>
    <row r="5657" spans="1:1" hidden="1" x14ac:dyDescent="0.35">
      <c r="A5657" t="str">
        <f t="shared" si="88"/>
        <v/>
      </c>
    </row>
    <row r="5658" spans="1:1" hidden="1" x14ac:dyDescent="0.35">
      <c r="A5658" t="str">
        <f t="shared" si="88"/>
        <v/>
      </c>
    </row>
    <row r="5659" spans="1:1" hidden="1" x14ac:dyDescent="0.35">
      <c r="A5659" t="str">
        <f t="shared" si="88"/>
        <v/>
      </c>
    </row>
    <row r="5660" spans="1:1" hidden="1" x14ac:dyDescent="0.35">
      <c r="A5660" t="str">
        <f t="shared" si="88"/>
        <v/>
      </c>
    </row>
    <row r="5661" spans="1:1" hidden="1" x14ac:dyDescent="0.35">
      <c r="A5661" t="str">
        <f t="shared" si="88"/>
        <v/>
      </c>
    </row>
    <row r="5662" spans="1:1" hidden="1" x14ac:dyDescent="0.35">
      <c r="A5662" t="str">
        <f t="shared" si="88"/>
        <v/>
      </c>
    </row>
    <row r="5663" spans="1:1" hidden="1" x14ac:dyDescent="0.35">
      <c r="A5663" t="str">
        <f t="shared" si="88"/>
        <v/>
      </c>
    </row>
    <row r="5664" spans="1:1" hidden="1" x14ac:dyDescent="0.35">
      <c r="A5664" t="str">
        <f t="shared" si="88"/>
        <v/>
      </c>
    </row>
    <row r="5665" spans="1:1" hidden="1" x14ac:dyDescent="0.35">
      <c r="A5665" t="str">
        <f t="shared" si="88"/>
        <v/>
      </c>
    </row>
    <row r="5666" spans="1:1" hidden="1" x14ac:dyDescent="0.35">
      <c r="A5666" t="str">
        <f t="shared" si="88"/>
        <v/>
      </c>
    </row>
    <row r="5667" spans="1:1" hidden="1" x14ac:dyDescent="0.35">
      <c r="A5667" t="str">
        <f t="shared" si="88"/>
        <v/>
      </c>
    </row>
    <row r="5668" spans="1:1" hidden="1" x14ac:dyDescent="0.35">
      <c r="A5668" t="str">
        <f t="shared" si="88"/>
        <v/>
      </c>
    </row>
    <row r="5669" spans="1:1" hidden="1" x14ac:dyDescent="0.35">
      <c r="A5669" t="str">
        <f t="shared" si="88"/>
        <v/>
      </c>
    </row>
    <row r="5670" spans="1:1" hidden="1" x14ac:dyDescent="0.35">
      <c r="A5670" t="str">
        <f t="shared" si="88"/>
        <v/>
      </c>
    </row>
    <row r="5671" spans="1:1" hidden="1" x14ac:dyDescent="0.35">
      <c r="A5671" t="str">
        <f t="shared" si="88"/>
        <v/>
      </c>
    </row>
    <row r="5672" spans="1:1" hidden="1" x14ac:dyDescent="0.35">
      <c r="A5672" t="str">
        <f t="shared" si="88"/>
        <v/>
      </c>
    </row>
    <row r="5673" spans="1:1" hidden="1" x14ac:dyDescent="0.35">
      <c r="A5673" t="str">
        <f t="shared" si="88"/>
        <v/>
      </c>
    </row>
    <row r="5674" spans="1:1" hidden="1" x14ac:dyDescent="0.35">
      <c r="A5674" t="str">
        <f t="shared" si="88"/>
        <v/>
      </c>
    </row>
    <row r="5675" spans="1:1" hidden="1" x14ac:dyDescent="0.35">
      <c r="A5675" t="str">
        <f t="shared" si="88"/>
        <v/>
      </c>
    </row>
    <row r="5676" spans="1:1" hidden="1" x14ac:dyDescent="0.35">
      <c r="A5676" t="str">
        <f t="shared" si="88"/>
        <v/>
      </c>
    </row>
    <row r="5677" spans="1:1" hidden="1" x14ac:dyDescent="0.35">
      <c r="A5677" t="str">
        <f t="shared" si="88"/>
        <v/>
      </c>
    </row>
    <row r="5678" spans="1:1" hidden="1" x14ac:dyDescent="0.35">
      <c r="A5678" t="str">
        <f t="shared" si="88"/>
        <v/>
      </c>
    </row>
    <row r="5679" spans="1:1" hidden="1" x14ac:dyDescent="0.35">
      <c r="A5679" t="str">
        <f t="shared" si="88"/>
        <v/>
      </c>
    </row>
    <row r="5680" spans="1:1" hidden="1" x14ac:dyDescent="0.35">
      <c r="A5680" t="str">
        <f t="shared" si="88"/>
        <v/>
      </c>
    </row>
    <row r="5681" spans="1:1" hidden="1" x14ac:dyDescent="0.35">
      <c r="A5681" t="str">
        <f t="shared" si="88"/>
        <v/>
      </c>
    </row>
    <row r="5682" spans="1:1" hidden="1" x14ac:dyDescent="0.35">
      <c r="A5682" t="str">
        <f t="shared" si="88"/>
        <v/>
      </c>
    </row>
    <row r="5683" spans="1:1" hidden="1" x14ac:dyDescent="0.35">
      <c r="A5683" t="str">
        <f t="shared" si="88"/>
        <v/>
      </c>
    </row>
    <row r="5684" spans="1:1" hidden="1" x14ac:dyDescent="0.35">
      <c r="A5684" t="str">
        <f t="shared" si="88"/>
        <v/>
      </c>
    </row>
    <row r="5685" spans="1:1" hidden="1" x14ac:dyDescent="0.35">
      <c r="A5685" t="str">
        <f t="shared" si="88"/>
        <v/>
      </c>
    </row>
    <row r="5686" spans="1:1" hidden="1" x14ac:dyDescent="0.35">
      <c r="A5686" t="str">
        <f t="shared" si="88"/>
        <v/>
      </c>
    </row>
    <row r="5687" spans="1:1" hidden="1" x14ac:dyDescent="0.35">
      <c r="A5687" t="str">
        <f t="shared" si="88"/>
        <v/>
      </c>
    </row>
    <row r="5688" spans="1:1" hidden="1" x14ac:dyDescent="0.35">
      <c r="A5688" t="str">
        <f t="shared" si="88"/>
        <v/>
      </c>
    </row>
    <row r="5689" spans="1:1" hidden="1" x14ac:dyDescent="0.35">
      <c r="A5689" t="str">
        <f t="shared" si="88"/>
        <v/>
      </c>
    </row>
    <row r="5690" spans="1:1" hidden="1" x14ac:dyDescent="0.35">
      <c r="A5690" t="str">
        <f t="shared" si="88"/>
        <v/>
      </c>
    </row>
    <row r="5691" spans="1:1" hidden="1" x14ac:dyDescent="0.35">
      <c r="A5691" t="str">
        <f t="shared" si="88"/>
        <v/>
      </c>
    </row>
    <row r="5692" spans="1:1" hidden="1" x14ac:dyDescent="0.35">
      <c r="A5692" t="str">
        <f t="shared" si="88"/>
        <v/>
      </c>
    </row>
    <row r="5693" spans="1:1" hidden="1" x14ac:dyDescent="0.35">
      <c r="A5693" t="str">
        <f t="shared" si="88"/>
        <v/>
      </c>
    </row>
    <row r="5694" spans="1:1" hidden="1" x14ac:dyDescent="0.35">
      <c r="A5694" t="str">
        <f t="shared" si="88"/>
        <v/>
      </c>
    </row>
    <row r="5695" spans="1:1" hidden="1" x14ac:dyDescent="0.35">
      <c r="A5695" t="str">
        <f t="shared" si="88"/>
        <v/>
      </c>
    </row>
    <row r="5696" spans="1:1" hidden="1" x14ac:dyDescent="0.35">
      <c r="A5696" t="str">
        <f t="shared" si="88"/>
        <v/>
      </c>
    </row>
    <row r="5697" spans="1:1" hidden="1" x14ac:dyDescent="0.35">
      <c r="A5697" t="str">
        <f t="shared" si="88"/>
        <v/>
      </c>
    </row>
    <row r="5698" spans="1:1" hidden="1" x14ac:dyDescent="0.35">
      <c r="A5698" t="str">
        <f t="shared" si="88"/>
        <v/>
      </c>
    </row>
    <row r="5699" spans="1:1" hidden="1" x14ac:dyDescent="0.35">
      <c r="A5699" t="str">
        <f t="shared" ref="A5699:A5762" si="89">B5699&amp;C5699</f>
        <v/>
      </c>
    </row>
    <row r="5700" spans="1:1" hidden="1" x14ac:dyDescent="0.35">
      <c r="A5700" t="str">
        <f t="shared" si="89"/>
        <v/>
      </c>
    </row>
    <row r="5701" spans="1:1" hidden="1" x14ac:dyDescent="0.35">
      <c r="A5701" t="str">
        <f t="shared" si="89"/>
        <v/>
      </c>
    </row>
    <row r="5702" spans="1:1" hidden="1" x14ac:dyDescent="0.35">
      <c r="A5702" t="str">
        <f t="shared" si="89"/>
        <v/>
      </c>
    </row>
    <row r="5703" spans="1:1" hidden="1" x14ac:dyDescent="0.35">
      <c r="A5703" t="str">
        <f t="shared" si="89"/>
        <v/>
      </c>
    </row>
    <row r="5704" spans="1:1" hidden="1" x14ac:dyDescent="0.35">
      <c r="A5704" t="str">
        <f t="shared" si="89"/>
        <v/>
      </c>
    </row>
    <row r="5705" spans="1:1" hidden="1" x14ac:dyDescent="0.35">
      <c r="A5705" t="str">
        <f t="shared" si="89"/>
        <v/>
      </c>
    </row>
    <row r="5706" spans="1:1" hidden="1" x14ac:dyDescent="0.35">
      <c r="A5706" t="str">
        <f t="shared" si="89"/>
        <v/>
      </c>
    </row>
    <row r="5707" spans="1:1" hidden="1" x14ac:dyDescent="0.35">
      <c r="A5707" t="str">
        <f t="shared" si="89"/>
        <v/>
      </c>
    </row>
    <row r="5708" spans="1:1" hidden="1" x14ac:dyDescent="0.35">
      <c r="A5708" t="str">
        <f t="shared" si="89"/>
        <v/>
      </c>
    </row>
    <row r="5709" spans="1:1" hidden="1" x14ac:dyDescent="0.35">
      <c r="A5709" t="str">
        <f t="shared" si="89"/>
        <v/>
      </c>
    </row>
    <row r="5710" spans="1:1" hidden="1" x14ac:dyDescent="0.35">
      <c r="A5710" t="str">
        <f t="shared" si="89"/>
        <v/>
      </c>
    </row>
    <row r="5711" spans="1:1" hidden="1" x14ac:dyDescent="0.35">
      <c r="A5711" t="str">
        <f t="shared" si="89"/>
        <v/>
      </c>
    </row>
    <row r="5712" spans="1:1" hidden="1" x14ac:dyDescent="0.35">
      <c r="A5712" t="str">
        <f t="shared" si="89"/>
        <v/>
      </c>
    </row>
    <row r="5713" spans="1:1" hidden="1" x14ac:dyDescent="0.35">
      <c r="A5713" t="str">
        <f t="shared" si="89"/>
        <v/>
      </c>
    </row>
    <row r="5714" spans="1:1" hidden="1" x14ac:dyDescent="0.35">
      <c r="A5714" t="str">
        <f t="shared" si="89"/>
        <v/>
      </c>
    </row>
    <row r="5715" spans="1:1" hidden="1" x14ac:dyDescent="0.35">
      <c r="A5715" t="str">
        <f t="shared" si="89"/>
        <v/>
      </c>
    </row>
    <row r="5716" spans="1:1" hidden="1" x14ac:dyDescent="0.35">
      <c r="A5716" t="str">
        <f t="shared" si="89"/>
        <v/>
      </c>
    </row>
    <row r="5717" spans="1:1" hidden="1" x14ac:dyDescent="0.35">
      <c r="A5717" t="str">
        <f t="shared" si="89"/>
        <v/>
      </c>
    </row>
    <row r="5718" spans="1:1" hidden="1" x14ac:dyDescent="0.35">
      <c r="A5718" t="str">
        <f t="shared" si="89"/>
        <v/>
      </c>
    </row>
    <row r="5719" spans="1:1" hidden="1" x14ac:dyDescent="0.35">
      <c r="A5719" t="str">
        <f t="shared" si="89"/>
        <v/>
      </c>
    </row>
    <row r="5720" spans="1:1" hidden="1" x14ac:dyDescent="0.35">
      <c r="A5720" t="str">
        <f t="shared" si="89"/>
        <v/>
      </c>
    </row>
    <row r="5721" spans="1:1" hidden="1" x14ac:dyDescent="0.35">
      <c r="A5721" t="str">
        <f t="shared" si="89"/>
        <v/>
      </c>
    </row>
    <row r="5722" spans="1:1" hidden="1" x14ac:dyDescent="0.35">
      <c r="A5722" t="str">
        <f t="shared" si="89"/>
        <v/>
      </c>
    </row>
    <row r="5723" spans="1:1" hidden="1" x14ac:dyDescent="0.35">
      <c r="A5723" t="str">
        <f t="shared" si="89"/>
        <v/>
      </c>
    </row>
    <row r="5724" spans="1:1" hidden="1" x14ac:dyDescent="0.35">
      <c r="A5724" t="str">
        <f t="shared" si="89"/>
        <v/>
      </c>
    </row>
    <row r="5725" spans="1:1" hidden="1" x14ac:dyDescent="0.35">
      <c r="A5725" t="str">
        <f t="shared" si="89"/>
        <v/>
      </c>
    </row>
    <row r="5726" spans="1:1" hidden="1" x14ac:dyDescent="0.35">
      <c r="A5726" t="str">
        <f t="shared" si="89"/>
        <v/>
      </c>
    </row>
    <row r="5727" spans="1:1" hidden="1" x14ac:dyDescent="0.35">
      <c r="A5727" t="str">
        <f t="shared" si="89"/>
        <v/>
      </c>
    </row>
    <row r="5728" spans="1:1" hidden="1" x14ac:dyDescent="0.35">
      <c r="A5728" t="str">
        <f t="shared" si="89"/>
        <v/>
      </c>
    </row>
    <row r="5729" spans="1:1" hidden="1" x14ac:dyDescent="0.35">
      <c r="A5729" t="str">
        <f t="shared" si="89"/>
        <v/>
      </c>
    </row>
    <row r="5730" spans="1:1" hidden="1" x14ac:dyDescent="0.35">
      <c r="A5730" t="str">
        <f t="shared" si="89"/>
        <v/>
      </c>
    </row>
    <row r="5731" spans="1:1" hidden="1" x14ac:dyDescent="0.35">
      <c r="A5731" t="str">
        <f t="shared" si="89"/>
        <v/>
      </c>
    </row>
    <row r="5732" spans="1:1" hidden="1" x14ac:dyDescent="0.35">
      <c r="A5732" t="str">
        <f t="shared" si="89"/>
        <v/>
      </c>
    </row>
    <row r="5733" spans="1:1" hidden="1" x14ac:dyDescent="0.35">
      <c r="A5733" t="str">
        <f t="shared" si="89"/>
        <v/>
      </c>
    </row>
    <row r="5734" spans="1:1" hidden="1" x14ac:dyDescent="0.35">
      <c r="A5734" t="str">
        <f t="shared" si="89"/>
        <v/>
      </c>
    </row>
    <row r="5735" spans="1:1" hidden="1" x14ac:dyDescent="0.35">
      <c r="A5735" t="str">
        <f t="shared" si="89"/>
        <v/>
      </c>
    </row>
    <row r="5736" spans="1:1" hidden="1" x14ac:dyDescent="0.35">
      <c r="A5736" t="str">
        <f t="shared" si="89"/>
        <v/>
      </c>
    </row>
    <row r="5737" spans="1:1" hidden="1" x14ac:dyDescent="0.35">
      <c r="A5737" t="str">
        <f t="shared" si="89"/>
        <v/>
      </c>
    </row>
    <row r="5738" spans="1:1" hidden="1" x14ac:dyDescent="0.35">
      <c r="A5738" t="str">
        <f t="shared" si="89"/>
        <v/>
      </c>
    </row>
    <row r="5739" spans="1:1" hidden="1" x14ac:dyDescent="0.35">
      <c r="A5739" t="str">
        <f t="shared" si="89"/>
        <v/>
      </c>
    </row>
    <row r="5740" spans="1:1" hidden="1" x14ac:dyDescent="0.35">
      <c r="A5740" t="str">
        <f t="shared" si="89"/>
        <v/>
      </c>
    </row>
    <row r="5741" spans="1:1" hidden="1" x14ac:dyDescent="0.35">
      <c r="A5741" t="str">
        <f t="shared" si="89"/>
        <v/>
      </c>
    </row>
    <row r="5742" spans="1:1" hidden="1" x14ac:dyDescent="0.35">
      <c r="A5742" t="str">
        <f t="shared" si="89"/>
        <v/>
      </c>
    </row>
    <row r="5743" spans="1:1" hidden="1" x14ac:dyDescent="0.35">
      <c r="A5743" t="str">
        <f t="shared" si="89"/>
        <v/>
      </c>
    </row>
    <row r="5744" spans="1:1" hidden="1" x14ac:dyDescent="0.35">
      <c r="A5744" t="str">
        <f t="shared" si="89"/>
        <v/>
      </c>
    </row>
    <row r="5745" spans="1:1" hidden="1" x14ac:dyDescent="0.35">
      <c r="A5745" t="str">
        <f t="shared" si="89"/>
        <v/>
      </c>
    </row>
    <row r="5746" spans="1:1" hidden="1" x14ac:dyDescent="0.35">
      <c r="A5746" t="str">
        <f t="shared" si="89"/>
        <v/>
      </c>
    </row>
    <row r="5747" spans="1:1" hidden="1" x14ac:dyDescent="0.35">
      <c r="A5747" t="str">
        <f t="shared" si="89"/>
        <v/>
      </c>
    </row>
    <row r="5748" spans="1:1" hidden="1" x14ac:dyDescent="0.35">
      <c r="A5748" t="str">
        <f t="shared" si="89"/>
        <v/>
      </c>
    </row>
    <row r="5749" spans="1:1" hidden="1" x14ac:dyDescent="0.35">
      <c r="A5749" t="str">
        <f t="shared" si="89"/>
        <v/>
      </c>
    </row>
    <row r="5750" spans="1:1" hidden="1" x14ac:dyDescent="0.35">
      <c r="A5750" t="str">
        <f t="shared" si="89"/>
        <v/>
      </c>
    </row>
    <row r="5751" spans="1:1" hidden="1" x14ac:dyDescent="0.35">
      <c r="A5751" t="str">
        <f t="shared" si="89"/>
        <v/>
      </c>
    </row>
    <row r="5752" spans="1:1" hidden="1" x14ac:dyDescent="0.35">
      <c r="A5752" t="str">
        <f t="shared" si="89"/>
        <v/>
      </c>
    </row>
    <row r="5753" spans="1:1" hidden="1" x14ac:dyDescent="0.35">
      <c r="A5753" t="str">
        <f t="shared" si="89"/>
        <v/>
      </c>
    </row>
    <row r="5754" spans="1:1" hidden="1" x14ac:dyDescent="0.35">
      <c r="A5754" t="str">
        <f t="shared" si="89"/>
        <v/>
      </c>
    </row>
    <row r="5755" spans="1:1" hidden="1" x14ac:dyDescent="0.35">
      <c r="A5755" t="str">
        <f t="shared" si="89"/>
        <v/>
      </c>
    </row>
    <row r="5756" spans="1:1" hidden="1" x14ac:dyDescent="0.35">
      <c r="A5756" t="str">
        <f t="shared" si="89"/>
        <v/>
      </c>
    </row>
    <row r="5757" spans="1:1" hidden="1" x14ac:dyDescent="0.35">
      <c r="A5757" t="str">
        <f t="shared" si="89"/>
        <v/>
      </c>
    </row>
    <row r="5758" spans="1:1" hidden="1" x14ac:dyDescent="0.35">
      <c r="A5758" t="str">
        <f t="shared" si="89"/>
        <v/>
      </c>
    </row>
    <row r="5759" spans="1:1" hidden="1" x14ac:dyDescent="0.35">
      <c r="A5759" t="str">
        <f t="shared" si="89"/>
        <v/>
      </c>
    </row>
    <row r="5760" spans="1:1" hidden="1" x14ac:dyDescent="0.35">
      <c r="A5760" t="str">
        <f t="shared" si="89"/>
        <v/>
      </c>
    </row>
    <row r="5761" spans="1:1" hidden="1" x14ac:dyDescent="0.35">
      <c r="A5761" t="str">
        <f t="shared" si="89"/>
        <v/>
      </c>
    </row>
    <row r="5762" spans="1:1" hidden="1" x14ac:dyDescent="0.35">
      <c r="A5762" t="str">
        <f t="shared" si="89"/>
        <v/>
      </c>
    </row>
    <row r="5763" spans="1:1" hidden="1" x14ac:dyDescent="0.35">
      <c r="A5763" t="str">
        <f t="shared" ref="A5763:A5826" si="90">B5763&amp;C5763</f>
        <v/>
      </c>
    </row>
    <row r="5764" spans="1:1" hidden="1" x14ac:dyDescent="0.35">
      <c r="A5764" t="str">
        <f t="shared" si="90"/>
        <v/>
      </c>
    </row>
    <row r="5765" spans="1:1" hidden="1" x14ac:dyDescent="0.35">
      <c r="A5765" t="str">
        <f t="shared" si="90"/>
        <v/>
      </c>
    </row>
    <row r="5766" spans="1:1" hidden="1" x14ac:dyDescent="0.35">
      <c r="A5766" t="str">
        <f t="shared" si="90"/>
        <v/>
      </c>
    </row>
    <row r="5767" spans="1:1" hidden="1" x14ac:dyDescent="0.35">
      <c r="A5767" t="str">
        <f t="shared" si="90"/>
        <v/>
      </c>
    </row>
    <row r="5768" spans="1:1" hidden="1" x14ac:dyDescent="0.35">
      <c r="A5768" t="str">
        <f t="shared" si="90"/>
        <v/>
      </c>
    </row>
    <row r="5769" spans="1:1" hidden="1" x14ac:dyDescent="0.35">
      <c r="A5769" t="str">
        <f t="shared" si="90"/>
        <v/>
      </c>
    </row>
    <row r="5770" spans="1:1" hidden="1" x14ac:dyDescent="0.35">
      <c r="A5770" t="str">
        <f t="shared" si="90"/>
        <v/>
      </c>
    </row>
    <row r="5771" spans="1:1" hidden="1" x14ac:dyDescent="0.35">
      <c r="A5771" t="str">
        <f t="shared" si="90"/>
        <v/>
      </c>
    </row>
    <row r="5772" spans="1:1" hidden="1" x14ac:dyDescent="0.35">
      <c r="A5772" t="str">
        <f t="shared" si="90"/>
        <v/>
      </c>
    </row>
    <row r="5773" spans="1:1" hidden="1" x14ac:dyDescent="0.35">
      <c r="A5773" t="str">
        <f t="shared" si="90"/>
        <v/>
      </c>
    </row>
    <row r="5774" spans="1:1" hidden="1" x14ac:dyDescent="0.35">
      <c r="A5774" t="str">
        <f t="shared" si="90"/>
        <v/>
      </c>
    </row>
    <row r="5775" spans="1:1" hidden="1" x14ac:dyDescent="0.35">
      <c r="A5775" t="str">
        <f t="shared" si="90"/>
        <v/>
      </c>
    </row>
    <row r="5776" spans="1:1" hidden="1" x14ac:dyDescent="0.35">
      <c r="A5776" t="str">
        <f t="shared" si="90"/>
        <v/>
      </c>
    </row>
    <row r="5777" spans="1:1" hidden="1" x14ac:dyDescent="0.35">
      <c r="A5777" t="str">
        <f t="shared" si="90"/>
        <v/>
      </c>
    </row>
    <row r="5778" spans="1:1" hidden="1" x14ac:dyDescent="0.35">
      <c r="A5778" t="str">
        <f t="shared" si="90"/>
        <v/>
      </c>
    </row>
    <row r="5779" spans="1:1" hidden="1" x14ac:dyDescent="0.35">
      <c r="A5779" t="str">
        <f t="shared" si="90"/>
        <v/>
      </c>
    </row>
    <row r="5780" spans="1:1" hidden="1" x14ac:dyDescent="0.35">
      <c r="A5780" t="str">
        <f t="shared" si="90"/>
        <v/>
      </c>
    </row>
    <row r="5781" spans="1:1" hidden="1" x14ac:dyDescent="0.35">
      <c r="A5781" t="str">
        <f t="shared" si="90"/>
        <v/>
      </c>
    </row>
    <row r="5782" spans="1:1" hidden="1" x14ac:dyDescent="0.35">
      <c r="A5782" t="str">
        <f t="shared" si="90"/>
        <v/>
      </c>
    </row>
    <row r="5783" spans="1:1" hidden="1" x14ac:dyDescent="0.35">
      <c r="A5783" t="str">
        <f t="shared" si="90"/>
        <v/>
      </c>
    </row>
    <row r="5784" spans="1:1" hidden="1" x14ac:dyDescent="0.35">
      <c r="A5784" t="str">
        <f t="shared" si="90"/>
        <v/>
      </c>
    </row>
    <row r="5785" spans="1:1" hidden="1" x14ac:dyDescent="0.35">
      <c r="A5785" t="str">
        <f t="shared" si="90"/>
        <v/>
      </c>
    </row>
    <row r="5786" spans="1:1" hidden="1" x14ac:dyDescent="0.35">
      <c r="A5786" t="str">
        <f t="shared" si="90"/>
        <v/>
      </c>
    </row>
    <row r="5787" spans="1:1" hidden="1" x14ac:dyDescent="0.35">
      <c r="A5787" t="str">
        <f t="shared" si="90"/>
        <v/>
      </c>
    </row>
    <row r="5788" spans="1:1" hidden="1" x14ac:dyDescent="0.35">
      <c r="A5788" t="str">
        <f t="shared" si="90"/>
        <v/>
      </c>
    </row>
    <row r="5789" spans="1:1" hidden="1" x14ac:dyDescent="0.35">
      <c r="A5789" t="str">
        <f t="shared" si="90"/>
        <v/>
      </c>
    </row>
    <row r="5790" spans="1:1" hidden="1" x14ac:dyDescent="0.35">
      <c r="A5790" t="str">
        <f t="shared" si="90"/>
        <v/>
      </c>
    </row>
    <row r="5791" spans="1:1" hidden="1" x14ac:dyDescent="0.35">
      <c r="A5791" t="str">
        <f t="shared" si="90"/>
        <v/>
      </c>
    </row>
    <row r="5792" spans="1:1" hidden="1" x14ac:dyDescent="0.35">
      <c r="A5792" t="str">
        <f t="shared" si="90"/>
        <v/>
      </c>
    </row>
    <row r="5793" spans="1:1" hidden="1" x14ac:dyDescent="0.35">
      <c r="A5793" t="str">
        <f t="shared" si="90"/>
        <v/>
      </c>
    </row>
    <row r="5794" spans="1:1" hidden="1" x14ac:dyDescent="0.35">
      <c r="A5794" t="str">
        <f t="shared" si="90"/>
        <v/>
      </c>
    </row>
    <row r="5795" spans="1:1" hidden="1" x14ac:dyDescent="0.35">
      <c r="A5795" t="str">
        <f t="shared" si="90"/>
        <v/>
      </c>
    </row>
    <row r="5796" spans="1:1" hidden="1" x14ac:dyDescent="0.35">
      <c r="A5796" t="str">
        <f t="shared" si="90"/>
        <v/>
      </c>
    </row>
    <row r="5797" spans="1:1" hidden="1" x14ac:dyDescent="0.35">
      <c r="A5797" t="str">
        <f t="shared" si="90"/>
        <v/>
      </c>
    </row>
    <row r="5798" spans="1:1" hidden="1" x14ac:dyDescent="0.35">
      <c r="A5798" t="str">
        <f t="shared" si="90"/>
        <v/>
      </c>
    </row>
    <row r="5799" spans="1:1" hidden="1" x14ac:dyDescent="0.35">
      <c r="A5799" t="str">
        <f t="shared" si="90"/>
        <v/>
      </c>
    </row>
    <row r="5800" spans="1:1" hidden="1" x14ac:dyDescent="0.35">
      <c r="A5800" t="str">
        <f t="shared" si="90"/>
        <v/>
      </c>
    </row>
    <row r="5801" spans="1:1" hidden="1" x14ac:dyDescent="0.35">
      <c r="A5801" t="str">
        <f t="shared" si="90"/>
        <v/>
      </c>
    </row>
    <row r="5802" spans="1:1" hidden="1" x14ac:dyDescent="0.35">
      <c r="A5802" t="str">
        <f t="shared" si="90"/>
        <v/>
      </c>
    </row>
    <row r="5803" spans="1:1" hidden="1" x14ac:dyDescent="0.35">
      <c r="A5803" t="str">
        <f t="shared" si="90"/>
        <v/>
      </c>
    </row>
    <row r="5804" spans="1:1" hidden="1" x14ac:dyDescent="0.35">
      <c r="A5804" t="str">
        <f t="shared" si="90"/>
        <v/>
      </c>
    </row>
    <row r="5805" spans="1:1" hidden="1" x14ac:dyDescent="0.35">
      <c r="A5805" t="str">
        <f t="shared" si="90"/>
        <v/>
      </c>
    </row>
    <row r="5806" spans="1:1" hidden="1" x14ac:dyDescent="0.35">
      <c r="A5806" t="str">
        <f t="shared" si="90"/>
        <v/>
      </c>
    </row>
    <row r="5807" spans="1:1" hidden="1" x14ac:dyDescent="0.35">
      <c r="A5807" t="str">
        <f t="shared" si="90"/>
        <v/>
      </c>
    </row>
    <row r="5808" spans="1:1" hidden="1" x14ac:dyDescent="0.35">
      <c r="A5808" t="str">
        <f t="shared" si="90"/>
        <v/>
      </c>
    </row>
    <row r="5809" spans="1:1" hidden="1" x14ac:dyDescent="0.35">
      <c r="A5809" t="str">
        <f t="shared" si="90"/>
        <v/>
      </c>
    </row>
    <row r="5810" spans="1:1" hidden="1" x14ac:dyDescent="0.35">
      <c r="A5810" t="str">
        <f t="shared" si="90"/>
        <v/>
      </c>
    </row>
    <row r="5811" spans="1:1" hidden="1" x14ac:dyDescent="0.35">
      <c r="A5811" t="str">
        <f t="shared" si="90"/>
        <v/>
      </c>
    </row>
    <row r="5812" spans="1:1" hidden="1" x14ac:dyDescent="0.35">
      <c r="A5812" t="str">
        <f t="shared" si="90"/>
        <v/>
      </c>
    </row>
    <row r="5813" spans="1:1" hidden="1" x14ac:dyDescent="0.35">
      <c r="A5813" t="str">
        <f t="shared" si="90"/>
        <v/>
      </c>
    </row>
    <row r="5814" spans="1:1" hidden="1" x14ac:dyDescent="0.35">
      <c r="A5814" t="str">
        <f t="shared" si="90"/>
        <v/>
      </c>
    </row>
    <row r="5815" spans="1:1" hidden="1" x14ac:dyDescent="0.35">
      <c r="A5815" t="str">
        <f t="shared" si="90"/>
        <v/>
      </c>
    </row>
    <row r="5816" spans="1:1" hidden="1" x14ac:dyDescent="0.35">
      <c r="A5816" t="str">
        <f t="shared" si="90"/>
        <v/>
      </c>
    </row>
    <row r="5817" spans="1:1" hidden="1" x14ac:dyDescent="0.35">
      <c r="A5817" t="str">
        <f t="shared" si="90"/>
        <v/>
      </c>
    </row>
    <row r="5818" spans="1:1" hidden="1" x14ac:dyDescent="0.35">
      <c r="A5818" t="str">
        <f t="shared" si="90"/>
        <v/>
      </c>
    </row>
    <row r="5819" spans="1:1" hidden="1" x14ac:dyDescent="0.35">
      <c r="A5819" t="str">
        <f t="shared" si="90"/>
        <v/>
      </c>
    </row>
    <row r="5820" spans="1:1" hidden="1" x14ac:dyDescent="0.35">
      <c r="A5820" t="str">
        <f t="shared" si="90"/>
        <v/>
      </c>
    </row>
    <row r="5821" spans="1:1" hidden="1" x14ac:dyDescent="0.35">
      <c r="A5821" t="str">
        <f t="shared" si="90"/>
        <v/>
      </c>
    </row>
    <row r="5822" spans="1:1" hidden="1" x14ac:dyDescent="0.35">
      <c r="A5822" t="str">
        <f t="shared" si="90"/>
        <v/>
      </c>
    </row>
    <row r="5823" spans="1:1" hidden="1" x14ac:dyDescent="0.35">
      <c r="A5823" t="str">
        <f t="shared" si="90"/>
        <v/>
      </c>
    </row>
    <row r="5824" spans="1:1" hidden="1" x14ac:dyDescent="0.35">
      <c r="A5824" t="str">
        <f t="shared" si="90"/>
        <v/>
      </c>
    </row>
    <row r="5825" spans="1:1" hidden="1" x14ac:dyDescent="0.35">
      <c r="A5825" t="str">
        <f t="shared" si="90"/>
        <v/>
      </c>
    </row>
    <row r="5826" spans="1:1" hidden="1" x14ac:dyDescent="0.35">
      <c r="A5826" t="str">
        <f t="shared" si="90"/>
        <v/>
      </c>
    </row>
    <row r="5827" spans="1:1" hidden="1" x14ac:dyDescent="0.35">
      <c r="A5827" t="str">
        <f t="shared" ref="A5827:A5890" si="91">B5827&amp;C5827</f>
        <v/>
      </c>
    </row>
    <row r="5828" spans="1:1" hidden="1" x14ac:dyDescent="0.35">
      <c r="A5828" t="str">
        <f t="shared" si="91"/>
        <v/>
      </c>
    </row>
    <row r="5829" spans="1:1" hidden="1" x14ac:dyDescent="0.35">
      <c r="A5829" t="str">
        <f t="shared" si="91"/>
        <v/>
      </c>
    </row>
    <row r="5830" spans="1:1" hidden="1" x14ac:dyDescent="0.35">
      <c r="A5830" t="str">
        <f t="shared" si="91"/>
        <v/>
      </c>
    </row>
    <row r="5831" spans="1:1" hidden="1" x14ac:dyDescent="0.35">
      <c r="A5831" t="str">
        <f t="shared" si="91"/>
        <v/>
      </c>
    </row>
    <row r="5832" spans="1:1" hidden="1" x14ac:dyDescent="0.35">
      <c r="A5832" t="str">
        <f t="shared" si="91"/>
        <v/>
      </c>
    </row>
    <row r="5833" spans="1:1" hidden="1" x14ac:dyDescent="0.35">
      <c r="A5833" t="str">
        <f t="shared" si="91"/>
        <v/>
      </c>
    </row>
    <row r="5834" spans="1:1" hidden="1" x14ac:dyDescent="0.35">
      <c r="A5834" t="str">
        <f t="shared" si="91"/>
        <v/>
      </c>
    </row>
    <row r="5835" spans="1:1" hidden="1" x14ac:dyDescent="0.35">
      <c r="A5835" t="str">
        <f t="shared" si="91"/>
        <v/>
      </c>
    </row>
    <row r="5836" spans="1:1" hidden="1" x14ac:dyDescent="0.35">
      <c r="A5836" t="str">
        <f t="shared" si="91"/>
        <v/>
      </c>
    </row>
    <row r="5837" spans="1:1" hidden="1" x14ac:dyDescent="0.35">
      <c r="A5837" t="str">
        <f t="shared" si="91"/>
        <v/>
      </c>
    </row>
    <row r="5838" spans="1:1" hidden="1" x14ac:dyDescent="0.35">
      <c r="A5838" t="str">
        <f t="shared" si="91"/>
        <v/>
      </c>
    </row>
    <row r="5839" spans="1:1" hidden="1" x14ac:dyDescent="0.35">
      <c r="A5839" t="str">
        <f t="shared" si="91"/>
        <v/>
      </c>
    </row>
    <row r="5840" spans="1:1" hidden="1" x14ac:dyDescent="0.35">
      <c r="A5840" t="str">
        <f t="shared" si="91"/>
        <v/>
      </c>
    </row>
    <row r="5841" spans="1:1" hidden="1" x14ac:dyDescent="0.35">
      <c r="A5841" t="str">
        <f t="shared" si="91"/>
        <v/>
      </c>
    </row>
    <row r="5842" spans="1:1" hidden="1" x14ac:dyDescent="0.35">
      <c r="A5842" t="str">
        <f t="shared" si="91"/>
        <v/>
      </c>
    </row>
    <row r="5843" spans="1:1" hidden="1" x14ac:dyDescent="0.35">
      <c r="A5843" t="str">
        <f t="shared" si="91"/>
        <v/>
      </c>
    </row>
    <row r="5844" spans="1:1" hidden="1" x14ac:dyDescent="0.35">
      <c r="A5844" t="str">
        <f t="shared" si="91"/>
        <v/>
      </c>
    </row>
    <row r="5845" spans="1:1" hidden="1" x14ac:dyDescent="0.35">
      <c r="A5845" t="str">
        <f t="shared" si="91"/>
        <v/>
      </c>
    </row>
    <row r="5846" spans="1:1" hidden="1" x14ac:dyDescent="0.35">
      <c r="A5846" t="str">
        <f t="shared" si="91"/>
        <v/>
      </c>
    </row>
    <row r="5847" spans="1:1" hidden="1" x14ac:dyDescent="0.35">
      <c r="A5847" t="str">
        <f t="shared" si="91"/>
        <v/>
      </c>
    </row>
    <row r="5848" spans="1:1" hidden="1" x14ac:dyDescent="0.35">
      <c r="A5848" t="str">
        <f t="shared" si="91"/>
        <v/>
      </c>
    </row>
    <row r="5849" spans="1:1" hidden="1" x14ac:dyDescent="0.35">
      <c r="A5849" t="str">
        <f t="shared" si="91"/>
        <v/>
      </c>
    </row>
    <row r="5850" spans="1:1" hidden="1" x14ac:dyDescent="0.35">
      <c r="A5850" t="str">
        <f t="shared" si="91"/>
        <v/>
      </c>
    </row>
    <row r="5851" spans="1:1" hidden="1" x14ac:dyDescent="0.35">
      <c r="A5851" t="str">
        <f t="shared" si="91"/>
        <v/>
      </c>
    </row>
    <row r="5852" spans="1:1" hidden="1" x14ac:dyDescent="0.35">
      <c r="A5852" t="str">
        <f t="shared" si="91"/>
        <v/>
      </c>
    </row>
    <row r="5853" spans="1:1" hidden="1" x14ac:dyDescent="0.35">
      <c r="A5853" t="str">
        <f t="shared" si="91"/>
        <v/>
      </c>
    </row>
    <row r="5854" spans="1:1" hidden="1" x14ac:dyDescent="0.35">
      <c r="A5854" t="str">
        <f t="shared" si="91"/>
        <v/>
      </c>
    </row>
    <row r="5855" spans="1:1" hidden="1" x14ac:dyDescent="0.35">
      <c r="A5855" t="str">
        <f t="shared" si="91"/>
        <v/>
      </c>
    </row>
    <row r="5856" spans="1:1" hidden="1" x14ac:dyDescent="0.35">
      <c r="A5856" t="str">
        <f t="shared" si="91"/>
        <v/>
      </c>
    </row>
    <row r="5857" spans="1:1" hidden="1" x14ac:dyDescent="0.35">
      <c r="A5857" t="str">
        <f t="shared" si="91"/>
        <v/>
      </c>
    </row>
    <row r="5858" spans="1:1" hidden="1" x14ac:dyDescent="0.35">
      <c r="A5858" t="str">
        <f t="shared" si="91"/>
        <v/>
      </c>
    </row>
    <row r="5859" spans="1:1" hidden="1" x14ac:dyDescent="0.35">
      <c r="A5859" t="str">
        <f t="shared" si="91"/>
        <v/>
      </c>
    </row>
    <row r="5860" spans="1:1" hidden="1" x14ac:dyDescent="0.35">
      <c r="A5860" t="str">
        <f t="shared" si="91"/>
        <v/>
      </c>
    </row>
    <row r="5861" spans="1:1" hidden="1" x14ac:dyDescent="0.35">
      <c r="A5861" t="str">
        <f t="shared" si="91"/>
        <v/>
      </c>
    </row>
    <row r="5862" spans="1:1" hidden="1" x14ac:dyDescent="0.35">
      <c r="A5862" t="str">
        <f t="shared" si="91"/>
        <v/>
      </c>
    </row>
    <row r="5863" spans="1:1" hidden="1" x14ac:dyDescent="0.35">
      <c r="A5863" t="str">
        <f t="shared" si="91"/>
        <v/>
      </c>
    </row>
    <row r="5864" spans="1:1" hidden="1" x14ac:dyDescent="0.35">
      <c r="A5864" t="str">
        <f t="shared" si="91"/>
        <v/>
      </c>
    </row>
    <row r="5865" spans="1:1" hidden="1" x14ac:dyDescent="0.35">
      <c r="A5865" t="str">
        <f t="shared" si="91"/>
        <v/>
      </c>
    </row>
    <row r="5866" spans="1:1" hidden="1" x14ac:dyDescent="0.35">
      <c r="A5866" t="str">
        <f t="shared" si="91"/>
        <v/>
      </c>
    </row>
    <row r="5867" spans="1:1" hidden="1" x14ac:dyDescent="0.35">
      <c r="A5867" t="str">
        <f t="shared" si="91"/>
        <v/>
      </c>
    </row>
    <row r="5868" spans="1:1" hidden="1" x14ac:dyDescent="0.35">
      <c r="A5868" t="str">
        <f t="shared" si="91"/>
        <v/>
      </c>
    </row>
    <row r="5869" spans="1:1" hidden="1" x14ac:dyDescent="0.35">
      <c r="A5869" t="str">
        <f t="shared" si="91"/>
        <v/>
      </c>
    </row>
    <row r="5870" spans="1:1" hidden="1" x14ac:dyDescent="0.35">
      <c r="A5870" t="str">
        <f t="shared" si="91"/>
        <v/>
      </c>
    </row>
    <row r="5871" spans="1:1" hidden="1" x14ac:dyDescent="0.35">
      <c r="A5871" t="str">
        <f t="shared" si="91"/>
        <v/>
      </c>
    </row>
    <row r="5872" spans="1:1" hidden="1" x14ac:dyDescent="0.35">
      <c r="A5872" t="str">
        <f t="shared" si="91"/>
        <v/>
      </c>
    </row>
    <row r="5873" spans="1:1" hidden="1" x14ac:dyDescent="0.35">
      <c r="A5873" t="str">
        <f t="shared" si="91"/>
        <v/>
      </c>
    </row>
    <row r="5874" spans="1:1" hidden="1" x14ac:dyDescent="0.35">
      <c r="A5874" t="str">
        <f t="shared" si="91"/>
        <v/>
      </c>
    </row>
    <row r="5875" spans="1:1" hidden="1" x14ac:dyDescent="0.35">
      <c r="A5875" t="str">
        <f t="shared" si="91"/>
        <v/>
      </c>
    </row>
    <row r="5876" spans="1:1" hidden="1" x14ac:dyDescent="0.35">
      <c r="A5876" t="str">
        <f t="shared" si="91"/>
        <v/>
      </c>
    </row>
    <row r="5877" spans="1:1" hidden="1" x14ac:dyDescent="0.35">
      <c r="A5877" t="str">
        <f t="shared" si="91"/>
        <v/>
      </c>
    </row>
    <row r="5878" spans="1:1" hidden="1" x14ac:dyDescent="0.35">
      <c r="A5878" t="str">
        <f t="shared" si="91"/>
        <v/>
      </c>
    </row>
    <row r="5879" spans="1:1" hidden="1" x14ac:dyDescent="0.35">
      <c r="A5879" t="str">
        <f t="shared" si="91"/>
        <v/>
      </c>
    </row>
    <row r="5880" spans="1:1" hidden="1" x14ac:dyDescent="0.35">
      <c r="A5880" t="str">
        <f t="shared" si="91"/>
        <v/>
      </c>
    </row>
    <row r="5881" spans="1:1" hidden="1" x14ac:dyDescent="0.35">
      <c r="A5881" t="str">
        <f t="shared" si="91"/>
        <v/>
      </c>
    </row>
    <row r="5882" spans="1:1" hidden="1" x14ac:dyDescent="0.35">
      <c r="A5882" t="str">
        <f t="shared" si="91"/>
        <v/>
      </c>
    </row>
    <row r="5883" spans="1:1" hidden="1" x14ac:dyDescent="0.35">
      <c r="A5883" t="str">
        <f t="shared" si="91"/>
        <v/>
      </c>
    </row>
    <row r="5884" spans="1:1" hidden="1" x14ac:dyDescent="0.35">
      <c r="A5884" t="str">
        <f t="shared" si="91"/>
        <v/>
      </c>
    </row>
    <row r="5885" spans="1:1" hidden="1" x14ac:dyDescent="0.35">
      <c r="A5885" t="str">
        <f t="shared" si="91"/>
        <v/>
      </c>
    </row>
    <row r="5886" spans="1:1" hidden="1" x14ac:dyDescent="0.35">
      <c r="A5886" t="str">
        <f t="shared" si="91"/>
        <v/>
      </c>
    </row>
    <row r="5887" spans="1:1" hidden="1" x14ac:dyDescent="0.35">
      <c r="A5887" t="str">
        <f t="shared" si="91"/>
        <v/>
      </c>
    </row>
    <row r="5888" spans="1:1" hidden="1" x14ac:dyDescent="0.35">
      <c r="A5888" t="str">
        <f t="shared" si="91"/>
        <v/>
      </c>
    </row>
    <row r="5889" spans="1:1" hidden="1" x14ac:dyDescent="0.35">
      <c r="A5889" t="str">
        <f t="shared" si="91"/>
        <v/>
      </c>
    </row>
    <row r="5890" spans="1:1" hidden="1" x14ac:dyDescent="0.35">
      <c r="A5890" t="str">
        <f t="shared" si="91"/>
        <v/>
      </c>
    </row>
    <row r="5891" spans="1:1" hidden="1" x14ac:dyDescent="0.35">
      <c r="A5891" t="str">
        <f t="shared" ref="A5891:A5954" si="92">B5891&amp;C5891</f>
        <v/>
      </c>
    </row>
    <row r="5892" spans="1:1" hidden="1" x14ac:dyDescent="0.35">
      <c r="A5892" t="str">
        <f t="shared" si="92"/>
        <v/>
      </c>
    </row>
    <row r="5893" spans="1:1" hidden="1" x14ac:dyDescent="0.35">
      <c r="A5893" t="str">
        <f t="shared" si="92"/>
        <v/>
      </c>
    </row>
    <row r="5894" spans="1:1" hidden="1" x14ac:dyDescent="0.35">
      <c r="A5894" t="str">
        <f t="shared" si="92"/>
        <v/>
      </c>
    </row>
    <row r="5895" spans="1:1" hidden="1" x14ac:dyDescent="0.35">
      <c r="A5895" t="str">
        <f t="shared" si="92"/>
        <v/>
      </c>
    </row>
    <row r="5896" spans="1:1" hidden="1" x14ac:dyDescent="0.35">
      <c r="A5896" t="str">
        <f t="shared" si="92"/>
        <v/>
      </c>
    </row>
    <row r="5897" spans="1:1" hidden="1" x14ac:dyDescent="0.35">
      <c r="A5897" t="str">
        <f t="shared" si="92"/>
        <v/>
      </c>
    </row>
    <row r="5898" spans="1:1" hidden="1" x14ac:dyDescent="0.35">
      <c r="A5898" t="str">
        <f t="shared" si="92"/>
        <v/>
      </c>
    </row>
    <row r="5899" spans="1:1" hidden="1" x14ac:dyDescent="0.35">
      <c r="A5899" t="str">
        <f t="shared" si="92"/>
        <v/>
      </c>
    </row>
    <row r="5900" spans="1:1" hidden="1" x14ac:dyDescent="0.35">
      <c r="A5900" t="str">
        <f t="shared" si="92"/>
        <v/>
      </c>
    </row>
    <row r="5901" spans="1:1" hidden="1" x14ac:dyDescent="0.35">
      <c r="A5901" t="str">
        <f t="shared" si="92"/>
        <v/>
      </c>
    </row>
    <row r="5902" spans="1:1" hidden="1" x14ac:dyDescent="0.35">
      <c r="A5902" t="str">
        <f t="shared" si="92"/>
        <v/>
      </c>
    </row>
    <row r="5903" spans="1:1" hidden="1" x14ac:dyDescent="0.35">
      <c r="A5903" t="str">
        <f t="shared" si="92"/>
        <v/>
      </c>
    </row>
    <row r="5904" spans="1:1" hidden="1" x14ac:dyDescent="0.35">
      <c r="A5904" t="str">
        <f t="shared" si="92"/>
        <v/>
      </c>
    </row>
    <row r="5905" spans="1:1" hidden="1" x14ac:dyDescent="0.35">
      <c r="A5905" t="str">
        <f t="shared" si="92"/>
        <v/>
      </c>
    </row>
    <row r="5906" spans="1:1" hidden="1" x14ac:dyDescent="0.35">
      <c r="A5906" t="str">
        <f t="shared" si="92"/>
        <v/>
      </c>
    </row>
    <row r="5907" spans="1:1" hidden="1" x14ac:dyDescent="0.35">
      <c r="A5907" t="str">
        <f t="shared" si="92"/>
        <v/>
      </c>
    </row>
    <row r="5908" spans="1:1" hidden="1" x14ac:dyDescent="0.35">
      <c r="A5908" t="str">
        <f t="shared" si="92"/>
        <v/>
      </c>
    </row>
    <row r="5909" spans="1:1" hidden="1" x14ac:dyDescent="0.35">
      <c r="A5909" t="str">
        <f t="shared" si="92"/>
        <v/>
      </c>
    </row>
    <row r="5910" spans="1:1" hidden="1" x14ac:dyDescent="0.35">
      <c r="A5910" t="str">
        <f t="shared" si="92"/>
        <v/>
      </c>
    </row>
    <row r="5911" spans="1:1" hidden="1" x14ac:dyDescent="0.35">
      <c r="A5911" t="str">
        <f t="shared" si="92"/>
        <v/>
      </c>
    </row>
    <row r="5912" spans="1:1" hidden="1" x14ac:dyDescent="0.35">
      <c r="A5912" t="str">
        <f t="shared" si="92"/>
        <v/>
      </c>
    </row>
    <row r="5913" spans="1:1" hidden="1" x14ac:dyDescent="0.35">
      <c r="A5913" t="str">
        <f t="shared" si="92"/>
        <v/>
      </c>
    </row>
    <row r="5914" spans="1:1" hidden="1" x14ac:dyDescent="0.35">
      <c r="A5914" t="str">
        <f t="shared" si="92"/>
        <v/>
      </c>
    </row>
    <row r="5915" spans="1:1" hidden="1" x14ac:dyDescent="0.35">
      <c r="A5915" t="str">
        <f t="shared" si="92"/>
        <v/>
      </c>
    </row>
    <row r="5916" spans="1:1" hidden="1" x14ac:dyDescent="0.35">
      <c r="A5916" t="str">
        <f t="shared" si="92"/>
        <v/>
      </c>
    </row>
    <row r="5917" spans="1:1" hidden="1" x14ac:dyDescent="0.35">
      <c r="A5917" t="str">
        <f t="shared" si="92"/>
        <v/>
      </c>
    </row>
    <row r="5918" spans="1:1" hidden="1" x14ac:dyDescent="0.35">
      <c r="A5918" t="str">
        <f t="shared" si="92"/>
        <v/>
      </c>
    </row>
    <row r="5919" spans="1:1" hidden="1" x14ac:dyDescent="0.35">
      <c r="A5919" t="str">
        <f t="shared" si="92"/>
        <v/>
      </c>
    </row>
    <row r="5920" spans="1:1" hidden="1" x14ac:dyDescent="0.35">
      <c r="A5920" t="str">
        <f t="shared" si="92"/>
        <v/>
      </c>
    </row>
    <row r="5921" spans="1:1" hidden="1" x14ac:dyDescent="0.35">
      <c r="A5921" t="str">
        <f t="shared" si="92"/>
        <v/>
      </c>
    </row>
    <row r="5922" spans="1:1" hidden="1" x14ac:dyDescent="0.35">
      <c r="A5922" t="str">
        <f t="shared" si="92"/>
        <v/>
      </c>
    </row>
    <row r="5923" spans="1:1" hidden="1" x14ac:dyDescent="0.35">
      <c r="A5923" t="str">
        <f t="shared" si="92"/>
        <v/>
      </c>
    </row>
    <row r="5924" spans="1:1" hidden="1" x14ac:dyDescent="0.35">
      <c r="A5924" t="str">
        <f t="shared" si="92"/>
        <v/>
      </c>
    </row>
    <row r="5925" spans="1:1" hidden="1" x14ac:dyDescent="0.35">
      <c r="A5925" t="str">
        <f t="shared" si="92"/>
        <v/>
      </c>
    </row>
    <row r="5926" spans="1:1" hidden="1" x14ac:dyDescent="0.35">
      <c r="A5926" t="str">
        <f t="shared" si="92"/>
        <v/>
      </c>
    </row>
    <row r="5927" spans="1:1" hidden="1" x14ac:dyDescent="0.35">
      <c r="A5927" t="str">
        <f t="shared" si="92"/>
        <v/>
      </c>
    </row>
    <row r="5928" spans="1:1" hidden="1" x14ac:dyDescent="0.35">
      <c r="A5928" t="str">
        <f t="shared" si="92"/>
        <v/>
      </c>
    </row>
    <row r="5929" spans="1:1" hidden="1" x14ac:dyDescent="0.35">
      <c r="A5929" t="str">
        <f t="shared" si="92"/>
        <v/>
      </c>
    </row>
    <row r="5930" spans="1:1" hidden="1" x14ac:dyDescent="0.35">
      <c r="A5930" t="str">
        <f t="shared" si="92"/>
        <v/>
      </c>
    </row>
    <row r="5931" spans="1:1" hidden="1" x14ac:dyDescent="0.35">
      <c r="A5931" t="str">
        <f t="shared" si="92"/>
        <v/>
      </c>
    </row>
    <row r="5932" spans="1:1" hidden="1" x14ac:dyDescent="0.35">
      <c r="A5932" t="str">
        <f t="shared" si="92"/>
        <v/>
      </c>
    </row>
    <row r="5933" spans="1:1" hidden="1" x14ac:dyDescent="0.35">
      <c r="A5933" t="str">
        <f t="shared" si="92"/>
        <v/>
      </c>
    </row>
    <row r="5934" spans="1:1" hidden="1" x14ac:dyDescent="0.35">
      <c r="A5934" t="str">
        <f t="shared" si="92"/>
        <v/>
      </c>
    </row>
    <row r="5935" spans="1:1" hidden="1" x14ac:dyDescent="0.35">
      <c r="A5935" t="str">
        <f t="shared" si="92"/>
        <v/>
      </c>
    </row>
    <row r="5936" spans="1:1" hidden="1" x14ac:dyDescent="0.35">
      <c r="A5936" t="str">
        <f t="shared" si="92"/>
        <v/>
      </c>
    </row>
    <row r="5937" spans="1:1" hidden="1" x14ac:dyDescent="0.35">
      <c r="A5937" t="str">
        <f t="shared" si="92"/>
        <v/>
      </c>
    </row>
    <row r="5938" spans="1:1" hidden="1" x14ac:dyDescent="0.35">
      <c r="A5938" t="str">
        <f t="shared" si="92"/>
        <v/>
      </c>
    </row>
    <row r="5939" spans="1:1" hidden="1" x14ac:dyDescent="0.35">
      <c r="A5939" t="str">
        <f t="shared" si="92"/>
        <v/>
      </c>
    </row>
    <row r="5940" spans="1:1" hidden="1" x14ac:dyDescent="0.35">
      <c r="A5940" t="str">
        <f t="shared" si="92"/>
        <v/>
      </c>
    </row>
    <row r="5941" spans="1:1" hidden="1" x14ac:dyDescent="0.35">
      <c r="A5941" t="str">
        <f t="shared" si="92"/>
        <v/>
      </c>
    </row>
    <row r="5942" spans="1:1" hidden="1" x14ac:dyDescent="0.35">
      <c r="A5942" t="str">
        <f t="shared" si="92"/>
        <v/>
      </c>
    </row>
    <row r="5943" spans="1:1" hidden="1" x14ac:dyDescent="0.35">
      <c r="A5943" t="str">
        <f t="shared" si="92"/>
        <v/>
      </c>
    </row>
    <row r="5944" spans="1:1" hidden="1" x14ac:dyDescent="0.35">
      <c r="A5944" t="str">
        <f t="shared" si="92"/>
        <v/>
      </c>
    </row>
    <row r="5945" spans="1:1" hidden="1" x14ac:dyDescent="0.35">
      <c r="A5945" t="str">
        <f t="shared" si="92"/>
        <v/>
      </c>
    </row>
    <row r="5946" spans="1:1" hidden="1" x14ac:dyDescent="0.35">
      <c r="A5946" t="str">
        <f t="shared" si="92"/>
        <v/>
      </c>
    </row>
    <row r="5947" spans="1:1" hidden="1" x14ac:dyDescent="0.35">
      <c r="A5947" t="str">
        <f t="shared" si="92"/>
        <v/>
      </c>
    </row>
    <row r="5948" spans="1:1" hidden="1" x14ac:dyDescent="0.35">
      <c r="A5948" t="str">
        <f t="shared" si="92"/>
        <v/>
      </c>
    </row>
    <row r="5949" spans="1:1" hidden="1" x14ac:dyDescent="0.35">
      <c r="A5949" t="str">
        <f t="shared" si="92"/>
        <v/>
      </c>
    </row>
    <row r="5950" spans="1:1" hidden="1" x14ac:dyDescent="0.35">
      <c r="A5950" t="str">
        <f t="shared" si="92"/>
        <v/>
      </c>
    </row>
    <row r="5951" spans="1:1" hidden="1" x14ac:dyDescent="0.35">
      <c r="A5951" t="str">
        <f t="shared" si="92"/>
        <v/>
      </c>
    </row>
    <row r="5952" spans="1:1" hidden="1" x14ac:dyDescent="0.35">
      <c r="A5952" t="str">
        <f t="shared" si="92"/>
        <v/>
      </c>
    </row>
    <row r="5953" spans="1:1" hidden="1" x14ac:dyDescent="0.35">
      <c r="A5953" t="str">
        <f t="shared" si="92"/>
        <v/>
      </c>
    </row>
    <row r="5954" spans="1:1" hidden="1" x14ac:dyDescent="0.35">
      <c r="A5954" t="str">
        <f t="shared" si="92"/>
        <v/>
      </c>
    </row>
    <row r="5955" spans="1:1" hidden="1" x14ac:dyDescent="0.35">
      <c r="A5955" t="str">
        <f t="shared" ref="A5955:A6018" si="93">B5955&amp;C5955</f>
        <v/>
      </c>
    </row>
    <row r="5956" spans="1:1" hidden="1" x14ac:dyDescent="0.35">
      <c r="A5956" t="str">
        <f t="shared" si="93"/>
        <v/>
      </c>
    </row>
    <row r="5957" spans="1:1" hidden="1" x14ac:dyDescent="0.35">
      <c r="A5957" t="str">
        <f t="shared" si="93"/>
        <v/>
      </c>
    </row>
    <row r="5958" spans="1:1" hidden="1" x14ac:dyDescent="0.35">
      <c r="A5958" t="str">
        <f t="shared" si="93"/>
        <v/>
      </c>
    </row>
    <row r="5959" spans="1:1" hidden="1" x14ac:dyDescent="0.35">
      <c r="A5959" t="str">
        <f t="shared" si="93"/>
        <v/>
      </c>
    </row>
    <row r="5960" spans="1:1" hidden="1" x14ac:dyDescent="0.35">
      <c r="A5960" t="str">
        <f t="shared" si="93"/>
        <v/>
      </c>
    </row>
    <row r="5961" spans="1:1" hidden="1" x14ac:dyDescent="0.35">
      <c r="A5961" t="str">
        <f t="shared" si="93"/>
        <v/>
      </c>
    </row>
    <row r="5962" spans="1:1" hidden="1" x14ac:dyDescent="0.35">
      <c r="A5962" t="str">
        <f t="shared" si="93"/>
        <v/>
      </c>
    </row>
    <row r="5963" spans="1:1" hidden="1" x14ac:dyDescent="0.35">
      <c r="A5963" t="str">
        <f t="shared" si="93"/>
        <v/>
      </c>
    </row>
    <row r="5964" spans="1:1" hidden="1" x14ac:dyDescent="0.35">
      <c r="A5964" t="str">
        <f t="shared" si="93"/>
        <v/>
      </c>
    </row>
    <row r="5965" spans="1:1" hidden="1" x14ac:dyDescent="0.35">
      <c r="A5965" t="str">
        <f t="shared" si="93"/>
        <v/>
      </c>
    </row>
    <row r="5966" spans="1:1" hidden="1" x14ac:dyDescent="0.35">
      <c r="A5966" t="str">
        <f t="shared" si="93"/>
        <v/>
      </c>
    </row>
    <row r="5967" spans="1:1" hidden="1" x14ac:dyDescent="0.35">
      <c r="A5967" t="str">
        <f t="shared" si="93"/>
        <v/>
      </c>
    </row>
    <row r="5968" spans="1:1" hidden="1" x14ac:dyDescent="0.35">
      <c r="A5968" t="str">
        <f t="shared" si="93"/>
        <v/>
      </c>
    </row>
    <row r="5969" spans="1:1" hidden="1" x14ac:dyDescent="0.35">
      <c r="A5969" t="str">
        <f t="shared" si="93"/>
        <v/>
      </c>
    </row>
    <row r="5970" spans="1:1" hidden="1" x14ac:dyDescent="0.35">
      <c r="A5970" t="str">
        <f t="shared" si="93"/>
        <v/>
      </c>
    </row>
    <row r="5971" spans="1:1" hidden="1" x14ac:dyDescent="0.35">
      <c r="A5971" t="str">
        <f t="shared" si="93"/>
        <v/>
      </c>
    </row>
    <row r="5972" spans="1:1" hidden="1" x14ac:dyDescent="0.35">
      <c r="A5972" t="str">
        <f t="shared" si="93"/>
        <v/>
      </c>
    </row>
    <row r="5973" spans="1:1" hidden="1" x14ac:dyDescent="0.35">
      <c r="A5973" t="str">
        <f t="shared" si="93"/>
        <v/>
      </c>
    </row>
    <row r="5974" spans="1:1" hidden="1" x14ac:dyDescent="0.35">
      <c r="A5974" t="str">
        <f t="shared" si="93"/>
        <v/>
      </c>
    </row>
    <row r="5975" spans="1:1" hidden="1" x14ac:dyDescent="0.35">
      <c r="A5975" t="str">
        <f t="shared" si="93"/>
        <v/>
      </c>
    </row>
    <row r="5976" spans="1:1" hidden="1" x14ac:dyDescent="0.35">
      <c r="A5976" t="str">
        <f t="shared" si="93"/>
        <v/>
      </c>
    </row>
    <row r="5977" spans="1:1" hidden="1" x14ac:dyDescent="0.35">
      <c r="A5977" t="str">
        <f t="shared" si="93"/>
        <v/>
      </c>
    </row>
    <row r="5978" spans="1:1" hidden="1" x14ac:dyDescent="0.35">
      <c r="A5978" t="str">
        <f t="shared" si="93"/>
        <v/>
      </c>
    </row>
    <row r="5979" spans="1:1" hidden="1" x14ac:dyDescent="0.35">
      <c r="A5979" t="str">
        <f t="shared" si="93"/>
        <v/>
      </c>
    </row>
    <row r="5980" spans="1:1" hidden="1" x14ac:dyDescent="0.35">
      <c r="A5980" t="str">
        <f t="shared" si="93"/>
        <v/>
      </c>
    </row>
    <row r="5981" spans="1:1" hidden="1" x14ac:dyDescent="0.35">
      <c r="A5981" t="str">
        <f t="shared" si="93"/>
        <v/>
      </c>
    </row>
    <row r="5982" spans="1:1" hidden="1" x14ac:dyDescent="0.35">
      <c r="A5982" t="str">
        <f t="shared" si="93"/>
        <v/>
      </c>
    </row>
    <row r="5983" spans="1:1" hidden="1" x14ac:dyDescent="0.35">
      <c r="A5983" t="str">
        <f t="shared" si="93"/>
        <v/>
      </c>
    </row>
    <row r="5984" spans="1:1" hidden="1" x14ac:dyDescent="0.35">
      <c r="A5984" t="str">
        <f t="shared" si="93"/>
        <v/>
      </c>
    </row>
    <row r="5985" spans="1:1" hidden="1" x14ac:dyDescent="0.35">
      <c r="A5985" t="str">
        <f t="shared" si="93"/>
        <v/>
      </c>
    </row>
    <row r="5986" spans="1:1" hidden="1" x14ac:dyDescent="0.35">
      <c r="A5986" t="str">
        <f t="shared" si="93"/>
        <v/>
      </c>
    </row>
    <row r="5987" spans="1:1" hidden="1" x14ac:dyDescent="0.35">
      <c r="A5987" t="str">
        <f t="shared" si="93"/>
        <v/>
      </c>
    </row>
    <row r="5988" spans="1:1" hidden="1" x14ac:dyDescent="0.35">
      <c r="A5988" t="str">
        <f t="shared" si="93"/>
        <v/>
      </c>
    </row>
    <row r="5989" spans="1:1" hidden="1" x14ac:dyDescent="0.35">
      <c r="A5989" t="str">
        <f t="shared" si="93"/>
        <v/>
      </c>
    </row>
    <row r="5990" spans="1:1" hidden="1" x14ac:dyDescent="0.35">
      <c r="A5990" t="str">
        <f t="shared" si="93"/>
        <v/>
      </c>
    </row>
    <row r="5991" spans="1:1" hidden="1" x14ac:dyDescent="0.35">
      <c r="A5991" t="str">
        <f t="shared" si="93"/>
        <v/>
      </c>
    </row>
    <row r="5992" spans="1:1" hidden="1" x14ac:dyDescent="0.35">
      <c r="A5992" t="str">
        <f t="shared" si="93"/>
        <v/>
      </c>
    </row>
    <row r="5993" spans="1:1" hidden="1" x14ac:dyDescent="0.35">
      <c r="A5993" t="str">
        <f t="shared" si="93"/>
        <v/>
      </c>
    </row>
    <row r="5994" spans="1:1" hidden="1" x14ac:dyDescent="0.35">
      <c r="A5994" t="str">
        <f t="shared" si="93"/>
        <v/>
      </c>
    </row>
    <row r="5995" spans="1:1" hidden="1" x14ac:dyDescent="0.35">
      <c r="A5995" t="str">
        <f t="shared" si="93"/>
        <v/>
      </c>
    </row>
    <row r="5996" spans="1:1" hidden="1" x14ac:dyDescent="0.35">
      <c r="A5996" t="str">
        <f t="shared" si="93"/>
        <v/>
      </c>
    </row>
    <row r="5997" spans="1:1" hidden="1" x14ac:dyDescent="0.35">
      <c r="A5997" t="str">
        <f t="shared" si="93"/>
        <v/>
      </c>
    </row>
    <row r="5998" spans="1:1" hidden="1" x14ac:dyDescent="0.35">
      <c r="A5998" t="str">
        <f t="shared" si="93"/>
        <v/>
      </c>
    </row>
    <row r="5999" spans="1:1" hidden="1" x14ac:dyDescent="0.35">
      <c r="A5999" t="str">
        <f t="shared" si="93"/>
        <v/>
      </c>
    </row>
    <row r="6000" spans="1:1" hidden="1" x14ac:dyDescent="0.35">
      <c r="A6000" t="str">
        <f t="shared" si="93"/>
        <v/>
      </c>
    </row>
    <row r="6001" spans="1:1" hidden="1" x14ac:dyDescent="0.35">
      <c r="A6001" t="str">
        <f t="shared" si="93"/>
        <v/>
      </c>
    </row>
    <row r="6002" spans="1:1" hidden="1" x14ac:dyDescent="0.35">
      <c r="A6002" t="str">
        <f t="shared" si="93"/>
        <v/>
      </c>
    </row>
    <row r="6003" spans="1:1" hidden="1" x14ac:dyDescent="0.35">
      <c r="A6003" t="str">
        <f t="shared" si="93"/>
        <v/>
      </c>
    </row>
    <row r="6004" spans="1:1" hidden="1" x14ac:dyDescent="0.35">
      <c r="A6004" t="str">
        <f t="shared" si="93"/>
        <v/>
      </c>
    </row>
    <row r="6005" spans="1:1" hidden="1" x14ac:dyDescent="0.35">
      <c r="A6005" t="str">
        <f t="shared" si="93"/>
        <v/>
      </c>
    </row>
    <row r="6006" spans="1:1" hidden="1" x14ac:dyDescent="0.35">
      <c r="A6006" t="str">
        <f t="shared" si="93"/>
        <v/>
      </c>
    </row>
    <row r="6007" spans="1:1" hidden="1" x14ac:dyDescent="0.35">
      <c r="A6007" t="str">
        <f t="shared" si="93"/>
        <v/>
      </c>
    </row>
    <row r="6008" spans="1:1" hidden="1" x14ac:dyDescent="0.35">
      <c r="A6008" t="str">
        <f t="shared" si="93"/>
        <v/>
      </c>
    </row>
    <row r="6009" spans="1:1" hidden="1" x14ac:dyDescent="0.35">
      <c r="A6009" t="str">
        <f t="shared" si="93"/>
        <v/>
      </c>
    </row>
    <row r="6010" spans="1:1" hidden="1" x14ac:dyDescent="0.35">
      <c r="A6010" t="str">
        <f t="shared" si="93"/>
        <v/>
      </c>
    </row>
    <row r="6011" spans="1:1" hidden="1" x14ac:dyDescent="0.35">
      <c r="A6011" t="str">
        <f t="shared" si="93"/>
        <v/>
      </c>
    </row>
    <row r="6012" spans="1:1" hidden="1" x14ac:dyDescent="0.35">
      <c r="A6012" t="str">
        <f t="shared" si="93"/>
        <v/>
      </c>
    </row>
    <row r="6013" spans="1:1" hidden="1" x14ac:dyDescent="0.35">
      <c r="A6013" t="str">
        <f t="shared" si="93"/>
        <v/>
      </c>
    </row>
    <row r="6014" spans="1:1" hidden="1" x14ac:dyDescent="0.35">
      <c r="A6014" t="str">
        <f t="shared" si="93"/>
        <v/>
      </c>
    </row>
    <row r="6015" spans="1:1" hidden="1" x14ac:dyDescent="0.35">
      <c r="A6015" t="str">
        <f t="shared" si="93"/>
        <v/>
      </c>
    </row>
    <row r="6016" spans="1:1" hidden="1" x14ac:dyDescent="0.35">
      <c r="A6016" t="str">
        <f t="shared" si="93"/>
        <v/>
      </c>
    </row>
    <row r="6017" spans="1:1" hidden="1" x14ac:dyDescent="0.35">
      <c r="A6017" t="str">
        <f t="shared" si="93"/>
        <v/>
      </c>
    </row>
    <row r="6018" spans="1:1" hidden="1" x14ac:dyDescent="0.35">
      <c r="A6018" t="str">
        <f t="shared" si="93"/>
        <v/>
      </c>
    </row>
    <row r="6019" spans="1:1" hidden="1" x14ac:dyDescent="0.35">
      <c r="A6019" t="str">
        <f t="shared" ref="A6019:A6082" si="94">B6019&amp;C6019</f>
        <v/>
      </c>
    </row>
    <row r="6020" spans="1:1" hidden="1" x14ac:dyDescent="0.35">
      <c r="A6020" t="str">
        <f t="shared" si="94"/>
        <v/>
      </c>
    </row>
    <row r="6021" spans="1:1" hidden="1" x14ac:dyDescent="0.35">
      <c r="A6021" t="str">
        <f t="shared" si="94"/>
        <v/>
      </c>
    </row>
    <row r="6022" spans="1:1" hidden="1" x14ac:dyDescent="0.35">
      <c r="A6022" t="str">
        <f t="shared" si="94"/>
        <v/>
      </c>
    </row>
    <row r="6023" spans="1:1" hidden="1" x14ac:dyDescent="0.35">
      <c r="A6023" t="str">
        <f t="shared" si="94"/>
        <v/>
      </c>
    </row>
    <row r="6024" spans="1:1" hidden="1" x14ac:dyDescent="0.35">
      <c r="A6024" t="str">
        <f t="shared" si="94"/>
        <v/>
      </c>
    </row>
    <row r="6025" spans="1:1" hidden="1" x14ac:dyDescent="0.35">
      <c r="A6025" t="str">
        <f t="shared" si="94"/>
        <v/>
      </c>
    </row>
    <row r="6026" spans="1:1" hidden="1" x14ac:dyDescent="0.35">
      <c r="A6026" t="str">
        <f t="shared" si="94"/>
        <v/>
      </c>
    </row>
    <row r="6027" spans="1:1" hidden="1" x14ac:dyDescent="0.35">
      <c r="A6027" t="str">
        <f t="shared" si="94"/>
        <v/>
      </c>
    </row>
    <row r="6028" spans="1:1" hidden="1" x14ac:dyDescent="0.35">
      <c r="A6028" t="str">
        <f t="shared" si="94"/>
        <v/>
      </c>
    </row>
    <row r="6029" spans="1:1" hidden="1" x14ac:dyDescent="0.35">
      <c r="A6029" t="str">
        <f t="shared" si="94"/>
        <v/>
      </c>
    </row>
    <row r="6030" spans="1:1" hidden="1" x14ac:dyDescent="0.35">
      <c r="A6030" t="str">
        <f t="shared" si="94"/>
        <v/>
      </c>
    </row>
    <row r="6031" spans="1:1" hidden="1" x14ac:dyDescent="0.35">
      <c r="A6031" t="str">
        <f t="shared" si="94"/>
        <v/>
      </c>
    </row>
    <row r="6032" spans="1:1" hidden="1" x14ac:dyDescent="0.35">
      <c r="A6032" t="str">
        <f t="shared" si="94"/>
        <v/>
      </c>
    </row>
    <row r="6033" spans="1:1" hidden="1" x14ac:dyDescent="0.35">
      <c r="A6033" t="str">
        <f t="shared" si="94"/>
        <v/>
      </c>
    </row>
    <row r="6034" spans="1:1" hidden="1" x14ac:dyDescent="0.35">
      <c r="A6034" t="str">
        <f t="shared" si="94"/>
        <v/>
      </c>
    </row>
    <row r="6035" spans="1:1" hidden="1" x14ac:dyDescent="0.35">
      <c r="A6035" t="str">
        <f t="shared" si="94"/>
        <v/>
      </c>
    </row>
    <row r="6036" spans="1:1" hidden="1" x14ac:dyDescent="0.35">
      <c r="A6036" t="str">
        <f t="shared" si="94"/>
        <v/>
      </c>
    </row>
    <row r="6037" spans="1:1" hidden="1" x14ac:dyDescent="0.35">
      <c r="A6037" t="str">
        <f t="shared" si="94"/>
        <v/>
      </c>
    </row>
    <row r="6038" spans="1:1" hidden="1" x14ac:dyDescent="0.35">
      <c r="A6038" t="str">
        <f t="shared" si="94"/>
        <v/>
      </c>
    </row>
    <row r="6039" spans="1:1" hidden="1" x14ac:dyDescent="0.35">
      <c r="A6039" t="str">
        <f t="shared" si="94"/>
        <v/>
      </c>
    </row>
    <row r="6040" spans="1:1" hidden="1" x14ac:dyDescent="0.35">
      <c r="A6040" t="str">
        <f t="shared" si="94"/>
        <v/>
      </c>
    </row>
    <row r="6041" spans="1:1" hidden="1" x14ac:dyDescent="0.35">
      <c r="A6041" t="str">
        <f t="shared" si="94"/>
        <v/>
      </c>
    </row>
    <row r="6042" spans="1:1" hidden="1" x14ac:dyDescent="0.35">
      <c r="A6042" t="str">
        <f t="shared" si="94"/>
        <v/>
      </c>
    </row>
    <row r="6043" spans="1:1" hidden="1" x14ac:dyDescent="0.35">
      <c r="A6043" t="str">
        <f t="shared" si="94"/>
        <v/>
      </c>
    </row>
    <row r="6044" spans="1:1" hidden="1" x14ac:dyDescent="0.35">
      <c r="A6044" t="str">
        <f t="shared" si="94"/>
        <v/>
      </c>
    </row>
    <row r="6045" spans="1:1" hidden="1" x14ac:dyDescent="0.35">
      <c r="A6045" t="str">
        <f t="shared" si="94"/>
        <v/>
      </c>
    </row>
    <row r="6046" spans="1:1" hidden="1" x14ac:dyDescent="0.35">
      <c r="A6046" t="str">
        <f t="shared" si="94"/>
        <v/>
      </c>
    </row>
    <row r="6047" spans="1:1" hidden="1" x14ac:dyDescent="0.35">
      <c r="A6047" t="str">
        <f t="shared" si="94"/>
        <v/>
      </c>
    </row>
    <row r="6048" spans="1:1" hidden="1" x14ac:dyDescent="0.35">
      <c r="A6048" t="str">
        <f t="shared" si="94"/>
        <v/>
      </c>
    </row>
    <row r="6049" spans="1:1" hidden="1" x14ac:dyDescent="0.35">
      <c r="A6049" t="str">
        <f t="shared" si="94"/>
        <v/>
      </c>
    </row>
    <row r="6050" spans="1:1" hidden="1" x14ac:dyDescent="0.35">
      <c r="A6050" t="str">
        <f t="shared" si="94"/>
        <v/>
      </c>
    </row>
    <row r="6051" spans="1:1" hidden="1" x14ac:dyDescent="0.35">
      <c r="A6051" t="str">
        <f t="shared" si="94"/>
        <v/>
      </c>
    </row>
    <row r="6052" spans="1:1" hidden="1" x14ac:dyDescent="0.35">
      <c r="A6052" t="str">
        <f t="shared" si="94"/>
        <v/>
      </c>
    </row>
    <row r="6053" spans="1:1" hidden="1" x14ac:dyDescent="0.35">
      <c r="A6053" t="str">
        <f t="shared" si="94"/>
        <v/>
      </c>
    </row>
    <row r="6054" spans="1:1" hidden="1" x14ac:dyDescent="0.35">
      <c r="A6054" t="str">
        <f t="shared" si="94"/>
        <v/>
      </c>
    </row>
    <row r="6055" spans="1:1" hidden="1" x14ac:dyDescent="0.35">
      <c r="A6055" t="str">
        <f t="shared" si="94"/>
        <v/>
      </c>
    </row>
    <row r="6056" spans="1:1" hidden="1" x14ac:dyDescent="0.35">
      <c r="A6056" t="str">
        <f t="shared" si="94"/>
        <v/>
      </c>
    </row>
    <row r="6057" spans="1:1" hidden="1" x14ac:dyDescent="0.35">
      <c r="A6057" t="str">
        <f t="shared" si="94"/>
        <v/>
      </c>
    </row>
    <row r="6058" spans="1:1" hidden="1" x14ac:dyDescent="0.35">
      <c r="A6058" t="str">
        <f t="shared" si="94"/>
        <v/>
      </c>
    </row>
    <row r="6059" spans="1:1" hidden="1" x14ac:dyDescent="0.35">
      <c r="A6059" t="str">
        <f t="shared" si="94"/>
        <v/>
      </c>
    </row>
    <row r="6060" spans="1:1" hidden="1" x14ac:dyDescent="0.35">
      <c r="A6060" t="str">
        <f t="shared" si="94"/>
        <v/>
      </c>
    </row>
    <row r="6061" spans="1:1" hidden="1" x14ac:dyDescent="0.35">
      <c r="A6061" t="str">
        <f t="shared" si="94"/>
        <v/>
      </c>
    </row>
    <row r="6062" spans="1:1" hidden="1" x14ac:dyDescent="0.35">
      <c r="A6062" t="str">
        <f t="shared" si="94"/>
        <v/>
      </c>
    </row>
    <row r="6063" spans="1:1" hidden="1" x14ac:dyDescent="0.35">
      <c r="A6063" t="str">
        <f t="shared" si="94"/>
        <v/>
      </c>
    </row>
    <row r="6064" spans="1:1" hidden="1" x14ac:dyDescent="0.35">
      <c r="A6064" t="str">
        <f t="shared" si="94"/>
        <v/>
      </c>
    </row>
    <row r="6065" spans="1:1" hidden="1" x14ac:dyDescent="0.35">
      <c r="A6065" t="str">
        <f t="shared" si="94"/>
        <v/>
      </c>
    </row>
    <row r="6066" spans="1:1" hidden="1" x14ac:dyDescent="0.35">
      <c r="A6066" t="str">
        <f t="shared" si="94"/>
        <v/>
      </c>
    </row>
    <row r="6067" spans="1:1" hidden="1" x14ac:dyDescent="0.35">
      <c r="A6067" t="str">
        <f t="shared" si="94"/>
        <v/>
      </c>
    </row>
    <row r="6068" spans="1:1" hidden="1" x14ac:dyDescent="0.35">
      <c r="A6068" t="str">
        <f t="shared" si="94"/>
        <v/>
      </c>
    </row>
    <row r="6069" spans="1:1" hidden="1" x14ac:dyDescent="0.35">
      <c r="A6069" t="str">
        <f t="shared" si="94"/>
        <v/>
      </c>
    </row>
    <row r="6070" spans="1:1" hidden="1" x14ac:dyDescent="0.35">
      <c r="A6070" t="str">
        <f t="shared" si="94"/>
        <v/>
      </c>
    </row>
    <row r="6071" spans="1:1" hidden="1" x14ac:dyDescent="0.35">
      <c r="A6071" t="str">
        <f t="shared" si="94"/>
        <v/>
      </c>
    </row>
    <row r="6072" spans="1:1" hidden="1" x14ac:dyDescent="0.35">
      <c r="A6072" t="str">
        <f t="shared" si="94"/>
        <v/>
      </c>
    </row>
    <row r="6073" spans="1:1" hidden="1" x14ac:dyDescent="0.35">
      <c r="A6073" t="str">
        <f t="shared" si="94"/>
        <v/>
      </c>
    </row>
    <row r="6074" spans="1:1" hidden="1" x14ac:dyDescent="0.35">
      <c r="A6074" t="str">
        <f t="shared" si="94"/>
        <v/>
      </c>
    </row>
    <row r="6075" spans="1:1" hidden="1" x14ac:dyDescent="0.35">
      <c r="A6075" t="str">
        <f t="shared" si="94"/>
        <v/>
      </c>
    </row>
    <row r="6076" spans="1:1" hidden="1" x14ac:dyDescent="0.35">
      <c r="A6076" t="str">
        <f t="shared" si="94"/>
        <v/>
      </c>
    </row>
    <row r="6077" spans="1:1" hidden="1" x14ac:dyDescent="0.35">
      <c r="A6077" t="str">
        <f t="shared" si="94"/>
        <v/>
      </c>
    </row>
    <row r="6078" spans="1:1" hidden="1" x14ac:dyDescent="0.35">
      <c r="A6078" t="str">
        <f t="shared" si="94"/>
        <v/>
      </c>
    </row>
    <row r="6079" spans="1:1" hidden="1" x14ac:dyDescent="0.35">
      <c r="A6079" t="str">
        <f t="shared" si="94"/>
        <v/>
      </c>
    </row>
    <row r="6080" spans="1:1" hidden="1" x14ac:dyDescent="0.35">
      <c r="A6080" t="str">
        <f t="shared" si="94"/>
        <v/>
      </c>
    </row>
    <row r="6081" spans="1:1" hidden="1" x14ac:dyDescent="0.35">
      <c r="A6081" t="str">
        <f t="shared" si="94"/>
        <v/>
      </c>
    </row>
    <row r="6082" spans="1:1" hidden="1" x14ac:dyDescent="0.35">
      <c r="A6082" t="str">
        <f t="shared" si="94"/>
        <v/>
      </c>
    </row>
    <row r="6083" spans="1:1" hidden="1" x14ac:dyDescent="0.35">
      <c r="A6083" t="str">
        <f t="shared" ref="A6083:A6146" si="95">B6083&amp;C6083</f>
        <v/>
      </c>
    </row>
    <row r="6084" spans="1:1" hidden="1" x14ac:dyDescent="0.35">
      <c r="A6084" t="str">
        <f t="shared" si="95"/>
        <v/>
      </c>
    </row>
    <row r="6085" spans="1:1" hidden="1" x14ac:dyDescent="0.35">
      <c r="A6085" t="str">
        <f t="shared" si="95"/>
        <v/>
      </c>
    </row>
    <row r="6086" spans="1:1" hidden="1" x14ac:dyDescent="0.35">
      <c r="A6086" t="str">
        <f t="shared" si="95"/>
        <v/>
      </c>
    </row>
    <row r="6087" spans="1:1" hidden="1" x14ac:dyDescent="0.35">
      <c r="A6087" t="str">
        <f t="shared" si="95"/>
        <v/>
      </c>
    </row>
    <row r="6088" spans="1:1" hidden="1" x14ac:dyDescent="0.35">
      <c r="A6088" t="str">
        <f t="shared" si="95"/>
        <v/>
      </c>
    </row>
    <row r="6089" spans="1:1" hidden="1" x14ac:dyDescent="0.35">
      <c r="A6089" t="str">
        <f t="shared" si="95"/>
        <v/>
      </c>
    </row>
    <row r="6090" spans="1:1" hidden="1" x14ac:dyDescent="0.35">
      <c r="A6090" t="str">
        <f t="shared" si="95"/>
        <v/>
      </c>
    </row>
    <row r="6091" spans="1:1" hidden="1" x14ac:dyDescent="0.35">
      <c r="A6091" t="str">
        <f t="shared" si="95"/>
        <v/>
      </c>
    </row>
    <row r="6092" spans="1:1" hidden="1" x14ac:dyDescent="0.35">
      <c r="A6092" t="str">
        <f t="shared" si="95"/>
        <v/>
      </c>
    </row>
    <row r="6093" spans="1:1" hidden="1" x14ac:dyDescent="0.35">
      <c r="A6093" t="str">
        <f t="shared" si="95"/>
        <v/>
      </c>
    </row>
    <row r="6094" spans="1:1" hidden="1" x14ac:dyDescent="0.35">
      <c r="A6094" t="str">
        <f t="shared" si="95"/>
        <v/>
      </c>
    </row>
    <row r="6095" spans="1:1" hidden="1" x14ac:dyDescent="0.35">
      <c r="A6095" t="str">
        <f t="shared" si="95"/>
        <v/>
      </c>
    </row>
    <row r="6096" spans="1:1" hidden="1" x14ac:dyDescent="0.35">
      <c r="A6096" t="str">
        <f t="shared" si="95"/>
        <v/>
      </c>
    </row>
    <row r="6097" spans="1:1" hidden="1" x14ac:dyDescent="0.35">
      <c r="A6097" t="str">
        <f t="shared" si="95"/>
        <v/>
      </c>
    </row>
    <row r="6098" spans="1:1" hidden="1" x14ac:dyDescent="0.35">
      <c r="A6098" t="str">
        <f t="shared" si="95"/>
        <v/>
      </c>
    </row>
    <row r="6099" spans="1:1" hidden="1" x14ac:dyDescent="0.35">
      <c r="A6099" t="str">
        <f t="shared" si="95"/>
        <v/>
      </c>
    </row>
    <row r="6100" spans="1:1" hidden="1" x14ac:dyDescent="0.35">
      <c r="A6100" t="str">
        <f t="shared" si="95"/>
        <v/>
      </c>
    </row>
    <row r="6101" spans="1:1" hidden="1" x14ac:dyDescent="0.35">
      <c r="A6101" t="str">
        <f t="shared" si="95"/>
        <v/>
      </c>
    </row>
    <row r="6102" spans="1:1" hidden="1" x14ac:dyDescent="0.35">
      <c r="A6102" t="str">
        <f t="shared" si="95"/>
        <v/>
      </c>
    </row>
    <row r="6103" spans="1:1" hidden="1" x14ac:dyDescent="0.35">
      <c r="A6103" t="str">
        <f t="shared" si="95"/>
        <v/>
      </c>
    </row>
    <row r="6104" spans="1:1" hidden="1" x14ac:dyDescent="0.35">
      <c r="A6104" t="str">
        <f t="shared" si="95"/>
        <v/>
      </c>
    </row>
    <row r="6105" spans="1:1" hidden="1" x14ac:dyDescent="0.35">
      <c r="A6105" t="str">
        <f t="shared" si="95"/>
        <v/>
      </c>
    </row>
    <row r="6106" spans="1:1" hidden="1" x14ac:dyDescent="0.35">
      <c r="A6106" t="str">
        <f t="shared" si="95"/>
        <v/>
      </c>
    </row>
    <row r="6107" spans="1:1" hidden="1" x14ac:dyDescent="0.35">
      <c r="A6107" t="str">
        <f t="shared" si="95"/>
        <v/>
      </c>
    </row>
    <row r="6108" spans="1:1" hidden="1" x14ac:dyDescent="0.35">
      <c r="A6108" t="str">
        <f t="shared" si="95"/>
        <v/>
      </c>
    </row>
    <row r="6109" spans="1:1" hidden="1" x14ac:dyDescent="0.35">
      <c r="A6109" t="str">
        <f t="shared" si="95"/>
        <v/>
      </c>
    </row>
    <row r="6110" spans="1:1" hidden="1" x14ac:dyDescent="0.35">
      <c r="A6110" t="str">
        <f t="shared" si="95"/>
        <v/>
      </c>
    </row>
    <row r="6111" spans="1:1" hidden="1" x14ac:dyDescent="0.35">
      <c r="A6111" t="str">
        <f t="shared" si="95"/>
        <v/>
      </c>
    </row>
    <row r="6112" spans="1:1" hidden="1" x14ac:dyDescent="0.35">
      <c r="A6112" t="str">
        <f t="shared" si="95"/>
        <v/>
      </c>
    </row>
    <row r="6113" spans="1:1" hidden="1" x14ac:dyDescent="0.35">
      <c r="A6113" t="str">
        <f t="shared" si="95"/>
        <v/>
      </c>
    </row>
    <row r="6114" spans="1:1" hidden="1" x14ac:dyDescent="0.35">
      <c r="A6114" t="str">
        <f t="shared" si="95"/>
        <v/>
      </c>
    </row>
    <row r="6115" spans="1:1" hidden="1" x14ac:dyDescent="0.35">
      <c r="A6115" t="str">
        <f t="shared" si="95"/>
        <v/>
      </c>
    </row>
    <row r="6116" spans="1:1" hidden="1" x14ac:dyDescent="0.35">
      <c r="A6116" t="str">
        <f t="shared" si="95"/>
        <v/>
      </c>
    </row>
    <row r="6117" spans="1:1" hidden="1" x14ac:dyDescent="0.35">
      <c r="A6117" t="str">
        <f t="shared" si="95"/>
        <v/>
      </c>
    </row>
    <row r="6118" spans="1:1" hidden="1" x14ac:dyDescent="0.35">
      <c r="A6118" t="str">
        <f t="shared" si="95"/>
        <v/>
      </c>
    </row>
    <row r="6119" spans="1:1" hidden="1" x14ac:dyDescent="0.35">
      <c r="A6119" t="str">
        <f t="shared" si="95"/>
        <v/>
      </c>
    </row>
    <row r="6120" spans="1:1" hidden="1" x14ac:dyDescent="0.35">
      <c r="A6120" t="str">
        <f t="shared" si="95"/>
        <v/>
      </c>
    </row>
    <row r="6121" spans="1:1" hidden="1" x14ac:dyDescent="0.35">
      <c r="A6121" t="str">
        <f t="shared" si="95"/>
        <v/>
      </c>
    </row>
    <row r="6122" spans="1:1" hidden="1" x14ac:dyDescent="0.35">
      <c r="A6122" t="str">
        <f t="shared" si="95"/>
        <v/>
      </c>
    </row>
    <row r="6123" spans="1:1" hidden="1" x14ac:dyDescent="0.35">
      <c r="A6123" t="str">
        <f t="shared" si="95"/>
        <v/>
      </c>
    </row>
    <row r="6124" spans="1:1" hidden="1" x14ac:dyDescent="0.35">
      <c r="A6124" t="str">
        <f t="shared" si="95"/>
        <v/>
      </c>
    </row>
    <row r="6125" spans="1:1" hidden="1" x14ac:dyDescent="0.35">
      <c r="A6125" t="str">
        <f t="shared" si="95"/>
        <v/>
      </c>
    </row>
    <row r="6126" spans="1:1" hidden="1" x14ac:dyDescent="0.35">
      <c r="A6126" t="str">
        <f t="shared" si="95"/>
        <v/>
      </c>
    </row>
    <row r="6127" spans="1:1" hidden="1" x14ac:dyDescent="0.35">
      <c r="A6127" t="str">
        <f t="shared" si="95"/>
        <v/>
      </c>
    </row>
    <row r="6128" spans="1:1" hidden="1" x14ac:dyDescent="0.35">
      <c r="A6128" t="str">
        <f t="shared" si="95"/>
        <v/>
      </c>
    </row>
    <row r="6129" spans="1:1" hidden="1" x14ac:dyDescent="0.35">
      <c r="A6129" t="str">
        <f t="shared" si="95"/>
        <v/>
      </c>
    </row>
    <row r="6130" spans="1:1" hidden="1" x14ac:dyDescent="0.35">
      <c r="A6130" t="str">
        <f t="shared" si="95"/>
        <v/>
      </c>
    </row>
    <row r="6131" spans="1:1" hidden="1" x14ac:dyDescent="0.35">
      <c r="A6131" t="str">
        <f t="shared" si="95"/>
        <v/>
      </c>
    </row>
    <row r="6132" spans="1:1" hidden="1" x14ac:dyDescent="0.35">
      <c r="A6132" t="str">
        <f t="shared" si="95"/>
        <v/>
      </c>
    </row>
    <row r="6133" spans="1:1" hidden="1" x14ac:dyDescent="0.35">
      <c r="A6133" t="str">
        <f t="shared" si="95"/>
        <v/>
      </c>
    </row>
    <row r="6134" spans="1:1" hidden="1" x14ac:dyDescent="0.35">
      <c r="A6134" t="str">
        <f t="shared" si="95"/>
        <v/>
      </c>
    </row>
    <row r="6135" spans="1:1" hidden="1" x14ac:dyDescent="0.35">
      <c r="A6135" t="str">
        <f t="shared" si="95"/>
        <v/>
      </c>
    </row>
    <row r="6136" spans="1:1" hidden="1" x14ac:dyDescent="0.35">
      <c r="A6136" t="str">
        <f t="shared" si="95"/>
        <v/>
      </c>
    </row>
    <row r="6137" spans="1:1" hidden="1" x14ac:dyDescent="0.35">
      <c r="A6137" t="str">
        <f t="shared" si="95"/>
        <v/>
      </c>
    </row>
    <row r="6138" spans="1:1" hidden="1" x14ac:dyDescent="0.35">
      <c r="A6138" t="str">
        <f t="shared" si="95"/>
        <v/>
      </c>
    </row>
    <row r="6139" spans="1:1" hidden="1" x14ac:dyDescent="0.35">
      <c r="A6139" t="str">
        <f t="shared" si="95"/>
        <v/>
      </c>
    </row>
    <row r="6140" spans="1:1" hidden="1" x14ac:dyDescent="0.35">
      <c r="A6140" t="str">
        <f t="shared" si="95"/>
        <v/>
      </c>
    </row>
    <row r="6141" spans="1:1" hidden="1" x14ac:dyDescent="0.35">
      <c r="A6141" t="str">
        <f t="shared" si="95"/>
        <v/>
      </c>
    </row>
    <row r="6142" spans="1:1" hidden="1" x14ac:dyDescent="0.35">
      <c r="A6142" t="str">
        <f t="shared" si="95"/>
        <v/>
      </c>
    </row>
    <row r="6143" spans="1:1" hidden="1" x14ac:dyDescent="0.35">
      <c r="A6143" t="str">
        <f t="shared" si="95"/>
        <v/>
      </c>
    </row>
    <row r="6144" spans="1:1" hidden="1" x14ac:dyDescent="0.35">
      <c r="A6144" t="str">
        <f t="shared" si="95"/>
        <v/>
      </c>
    </row>
    <row r="6145" spans="1:1" hidden="1" x14ac:dyDescent="0.35">
      <c r="A6145" t="str">
        <f t="shared" si="95"/>
        <v/>
      </c>
    </row>
    <row r="6146" spans="1:1" hidden="1" x14ac:dyDescent="0.35">
      <c r="A6146" t="str">
        <f t="shared" si="95"/>
        <v/>
      </c>
    </row>
    <row r="6147" spans="1:1" hidden="1" x14ac:dyDescent="0.35">
      <c r="A6147" t="str">
        <f t="shared" ref="A6147:A6210" si="96">B6147&amp;C6147</f>
        <v/>
      </c>
    </row>
    <row r="6148" spans="1:1" hidden="1" x14ac:dyDescent="0.35">
      <c r="A6148" t="str">
        <f t="shared" si="96"/>
        <v/>
      </c>
    </row>
    <row r="6149" spans="1:1" hidden="1" x14ac:dyDescent="0.35">
      <c r="A6149" t="str">
        <f t="shared" si="96"/>
        <v/>
      </c>
    </row>
    <row r="6150" spans="1:1" hidden="1" x14ac:dyDescent="0.35">
      <c r="A6150" t="str">
        <f t="shared" si="96"/>
        <v/>
      </c>
    </row>
    <row r="6151" spans="1:1" hidden="1" x14ac:dyDescent="0.35">
      <c r="A6151" t="str">
        <f t="shared" si="96"/>
        <v/>
      </c>
    </row>
    <row r="6152" spans="1:1" hidden="1" x14ac:dyDescent="0.35">
      <c r="A6152" t="str">
        <f t="shared" si="96"/>
        <v/>
      </c>
    </row>
    <row r="6153" spans="1:1" hidden="1" x14ac:dyDescent="0.35">
      <c r="A6153" t="str">
        <f t="shared" si="96"/>
        <v/>
      </c>
    </row>
    <row r="6154" spans="1:1" hidden="1" x14ac:dyDescent="0.35">
      <c r="A6154" t="str">
        <f t="shared" si="96"/>
        <v/>
      </c>
    </row>
    <row r="6155" spans="1:1" hidden="1" x14ac:dyDescent="0.35">
      <c r="A6155" t="str">
        <f t="shared" si="96"/>
        <v/>
      </c>
    </row>
    <row r="6156" spans="1:1" hidden="1" x14ac:dyDescent="0.35">
      <c r="A6156" t="str">
        <f t="shared" si="96"/>
        <v/>
      </c>
    </row>
    <row r="6157" spans="1:1" hidden="1" x14ac:dyDescent="0.35">
      <c r="A6157" t="str">
        <f t="shared" si="96"/>
        <v/>
      </c>
    </row>
    <row r="6158" spans="1:1" hidden="1" x14ac:dyDescent="0.35">
      <c r="A6158" t="str">
        <f t="shared" si="96"/>
        <v/>
      </c>
    </row>
    <row r="6159" spans="1:1" hidden="1" x14ac:dyDescent="0.35">
      <c r="A6159" t="str">
        <f t="shared" si="96"/>
        <v/>
      </c>
    </row>
    <row r="6160" spans="1:1" hidden="1" x14ac:dyDescent="0.35">
      <c r="A6160" t="str">
        <f t="shared" si="96"/>
        <v/>
      </c>
    </row>
    <row r="6161" spans="1:1" hidden="1" x14ac:dyDescent="0.35">
      <c r="A6161" t="str">
        <f t="shared" si="96"/>
        <v/>
      </c>
    </row>
    <row r="6162" spans="1:1" hidden="1" x14ac:dyDescent="0.35">
      <c r="A6162" t="str">
        <f t="shared" si="96"/>
        <v/>
      </c>
    </row>
    <row r="6163" spans="1:1" hidden="1" x14ac:dyDescent="0.35">
      <c r="A6163" t="str">
        <f t="shared" si="96"/>
        <v/>
      </c>
    </row>
    <row r="6164" spans="1:1" hidden="1" x14ac:dyDescent="0.35">
      <c r="A6164" t="str">
        <f t="shared" si="96"/>
        <v/>
      </c>
    </row>
    <row r="6165" spans="1:1" hidden="1" x14ac:dyDescent="0.35">
      <c r="A6165" t="str">
        <f t="shared" si="96"/>
        <v/>
      </c>
    </row>
    <row r="6166" spans="1:1" hidden="1" x14ac:dyDescent="0.35">
      <c r="A6166" t="str">
        <f t="shared" si="96"/>
        <v/>
      </c>
    </row>
    <row r="6167" spans="1:1" hidden="1" x14ac:dyDescent="0.35">
      <c r="A6167" t="str">
        <f t="shared" si="96"/>
        <v/>
      </c>
    </row>
    <row r="6168" spans="1:1" hidden="1" x14ac:dyDescent="0.35">
      <c r="A6168" t="str">
        <f t="shared" si="96"/>
        <v/>
      </c>
    </row>
    <row r="6169" spans="1:1" hidden="1" x14ac:dyDescent="0.35">
      <c r="A6169" t="str">
        <f t="shared" si="96"/>
        <v/>
      </c>
    </row>
    <row r="6170" spans="1:1" hidden="1" x14ac:dyDescent="0.35">
      <c r="A6170" t="str">
        <f t="shared" si="96"/>
        <v/>
      </c>
    </row>
    <row r="6171" spans="1:1" hidden="1" x14ac:dyDescent="0.35">
      <c r="A6171" t="str">
        <f t="shared" si="96"/>
        <v/>
      </c>
    </row>
    <row r="6172" spans="1:1" hidden="1" x14ac:dyDescent="0.35">
      <c r="A6172" t="str">
        <f t="shared" si="96"/>
        <v/>
      </c>
    </row>
    <row r="6173" spans="1:1" hidden="1" x14ac:dyDescent="0.35">
      <c r="A6173" t="str">
        <f t="shared" si="96"/>
        <v/>
      </c>
    </row>
    <row r="6174" spans="1:1" hidden="1" x14ac:dyDescent="0.35">
      <c r="A6174" t="str">
        <f t="shared" si="96"/>
        <v/>
      </c>
    </row>
    <row r="6175" spans="1:1" hidden="1" x14ac:dyDescent="0.35">
      <c r="A6175" t="str">
        <f t="shared" si="96"/>
        <v/>
      </c>
    </row>
    <row r="6176" spans="1:1" hidden="1" x14ac:dyDescent="0.35">
      <c r="A6176" t="str">
        <f t="shared" si="96"/>
        <v/>
      </c>
    </row>
    <row r="6177" spans="1:1" hidden="1" x14ac:dyDescent="0.35">
      <c r="A6177" t="str">
        <f t="shared" si="96"/>
        <v/>
      </c>
    </row>
    <row r="6178" spans="1:1" hidden="1" x14ac:dyDescent="0.35">
      <c r="A6178" t="str">
        <f t="shared" si="96"/>
        <v/>
      </c>
    </row>
    <row r="6179" spans="1:1" hidden="1" x14ac:dyDescent="0.35">
      <c r="A6179" t="str">
        <f t="shared" si="96"/>
        <v/>
      </c>
    </row>
    <row r="6180" spans="1:1" hidden="1" x14ac:dyDescent="0.35">
      <c r="A6180" t="str">
        <f t="shared" si="96"/>
        <v/>
      </c>
    </row>
    <row r="6181" spans="1:1" hidden="1" x14ac:dyDescent="0.35">
      <c r="A6181" t="str">
        <f t="shared" si="96"/>
        <v/>
      </c>
    </row>
    <row r="6182" spans="1:1" hidden="1" x14ac:dyDescent="0.35">
      <c r="A6182" t="str">
        <f t="shared" si="96"/>
        <v/>
      </c>
    </row>
    <row r="6183" spans="1:1" hidden="1" x14ac:dyDescent="0.35">
      <c r="A6183" t="str">
        <f t="shared" si="96"/>
        <v/>
      </c>
    </row>
    <row r="6184" spans="1:1" hidden="1" x14ac:dyDescent="0.35">
      <c r="A6184" t="str">
        <f t="shared" si="96"/>
        <v/>
      </c>
    </row>
    <row r="6185" spans="1:1" hidden="1" x14ac:dyDescent="0.35">
      <c r="A6185" t="str">
        <f t="shared" si="96"/>
        <v/>
      </c>
    </row>
    <row r="6186" spans="1:1" hidden="1" x14ac:dyDescent="0.35">
      <c r="A6186" t="str">
        <f t="shared" si="96"/>
        <v/>
      </c>
    </row>
    <row r="6187" spans="1:1" hidden="1" x14ac:dyDescent="0.35">
      <c r="A6187" t="str">
        <f t="shared" si="96"/>
        <v/>
      </c>
    </row>
    <row r="6188" spans="1:1" hidden="1" x14ac:dyDescent="0.35">
      <c r="A6188" t="str">
        <f t="shared" si="96"/>
        <v/>
      </c>
    </row>
    <row r="6189" spans="1:1" hidden="1" x14ac:dyDescent="0.35">
      <c r="A6189" t="str">
        <f t="shared" si="96"/>
        <v/>
      </c>
    </row>
    <row r="6190" spans="1:1" hidden="1" x14ac:dyDescent="0.35">
      <c r="A6190" t="str">
        <f t="shared" si="96"/>
        <v/>
      </c>
    </row>
    <row r="6191" spans="1:1" hidden="1" x14ac:dyDescent="0.35">
      <c r="A6191" t="str">
        <f t="shared" si="96"/>
        <v/>
      </c>
    </row>
    <row r="6192" spans="1:1" hidden="1" x14ac:dyDescent="0.35">
      <c r="A6192" t="str">
        <f t="shared" si="96"/>
        <v/>
      </c>
    </row>
    <row r="6193" spans="1:1" hidden="1" x14ac:dyDescent="0.35">
      <c r="A6193" t="str">
        <f t="shared" si="96"/>
        <v/>
      </c>
    </row>
    <row r="6194" spans="1:1" hidden="1" x14ac:dyDescent="0.35">
      <c r="A6194" t="str">
        <f t="shared" si="96"/>
        <v/>
      </c>
    </row>
    <row r="6195" spans="1:1" hidden="1" x14ac:dyDescent="0.35">
      <c r="A6195" t="str">
        <f t="shared" si="96"/>
        <v/>
      </c>
    </row>
    <row r="6196" spans="1:1" hidden="1" x14ac:dyDescent="0.35">
      <c r="A6196" t="str">
        <f t="shared" si="96"/>
        <v/>
      </c>
    </row>
    <row r="6197" spans="1:1" hidden="1" x14ac:dyDescent="0.35">
      <c r="A6197" t="str">
        <f t="shared" si="96"/>
        <v/>
      </c>
    </row>
    <row r="6198" spans="1:1" hidden="1" x14ac:dyDescent="0.35">
      <c r="A6198" t="str">
        <f t="shared" si="96"/>
        <v/>
      </c>
    </row>
    <row r="6199" spans="1:1" hidden="1" x14ac:dyDescent="0.35">
      <c r="A6199" t="str">
        <f t="shared" si="96"/>
        <v/>
      </c>
    </row>
    <row r="6200" spans="1:1" hidden="1" x14ac:dyDescent="0.35">
      <c r="A6200" t="str">
        <f t="shared" si="96"/>
        <v/>
      </c>
    </row>
    <row r="6201" spans="1:1" hidden="1" x14ac:dyDescent="0.35">
      <c r="A6201" t="str">
        <f t="shared" si="96"/>
        <v/>
      </c>
    </row>
    <row r="6202" spans="1:1" hidden="1" x14ac:dyDescent="0.35">
      <c r="A6202" t="str">
        <f t="shared" si="96"/>
        <v/>
      </c>
    </row>
    <row r="6203" spans="1:1" hidden="1" x14ac:dyDescent="0.35">
      <c r="A6203" t="str">
        <f t="shared" si="96"/>
        <v/>
      </c>
    </row>
    <row r="6204" spans="1:1" hidden="1" x14ac:dyDescent="0.35">
      <c r="A6204" t="str">
        <f t="shared" si="96"/>
        <v/>
      </c>
    </row>
    <row r="6205" spans="1:1" hidden="1" x14ac:dyDescent="0.35">
      <c r="A6205" t="str">
        <f t="shared" si="96"/>
        <v/>
      </c>
    </row>
    <row r="6206" spans="1:1" hidden="1" x14ac:dyDescent="0.35">
      <c r="A6206" t="str">
        <f t="shared" si="96"/>
        <v/>
      </c>
    </row>
    <row r="6207" spans="1:1" hidden="1" x14ac:dyDescent="0.35">
      <c r="A6207" t="str">
        <f t="shared" si="96"/>
        <v/>
      </c>
    </row>
    <row r="6208" spans="1:1" hidden="1" x14ac:dyDescent="0.35">
      <c r="A6208" t="str">
        <f t="shared" si="96"/>
        <v/>
      </c>
    </row>
    <row r="6209" spans="1:1" hidden="1" x14ac:dyDescent="0.35">
      <c r="A6209" t="str">
        <f t="shared" si="96"/>
        <v/>
      </c>
    </row>
    <row r="6210" spans="1:1" hidden="1" x14ac:dyDescent="0.35">
      <c r="A6210" t="str">
        <f t="shared" si="96"/>
        <v/>
      </c>
    </row>
    <row r="6211" spans="1:1" hidden="1" x14ac:dyDescent="0.35">
      <c r="A6211" t="str">
        <f t="shared" ref="A6211:A6274" si="97">B6211&amp;C6211</f>
        <v/>
      </c>
    </row>
    <row r="6212" spans="1:1" hidden="1" x14ac:dyDescent="0.35">
      <c r="A6212" t="str">
        <f t="shared" si="97"/>
        <v/>
      </c>
    </row>
    <row r="6213" spans="1:1" hidden="1" x14ac:dyDescent="0.35">
      <c r="A6213" t="str">
        <f t="shared" si="97"/>
        <v/>
      </c>
    </row>
    <row r="6214" spans="1:1" hidden="1" x14ac:dyDescent="0.35">
      <c r="A6214" t="str">
        <f t="shared" si="97"/>
        <v/>
      </c>
    </row>
    <row r="6215" spans="1:1" hidden="1" x14ac:dyDescent="0.35">
      <c r="A6215" t="str">
        <f t="shared" si="97"/>
        <v/>
      </c>
    </row>
    <row r="6216" spans="1:1" hidden="1" x14ac:dyDescent="0.35">
      <c r="A6216" t="str">
        <f t="shared" si="97"/>
        <v/>
      </c>
    </row>
    <row r="6217" spans="1:1" hidden="1" x14ac:dyDescent="0.35">
      <c r="A6217" t="str">
        <f t="shared" si="97"/>
        <v/>
      </c>
    </row>
    <row r="6218" spans="1:1" hidden="1" x14ac:dyDescent="0.35">
      <c r="A6218" t="str">
        <f t="shared" si="97"/>
        <v/>
      </c>
    </row>
    <row r="6219" spans="1:1" hidden="1" x14ac:dyDescent="0.35">
      <c r="A6219" t="str">
        <f t="shared" si="97"/>
        <v/>
      </c>
    </row>
    <row r="6220" spans="1:1" hidden="1" x14ac:dyDescent="0.35">
      <c r="A6220" t="str">
        <f t="shared" si="97"/>
        <v/>
      </c>
    </row>
    <row r="6221" spans="1:1" hidden="1" x14ac:dyDescent="0.35">
      <c r="A6221" t="str">
        <f t="shared" si="97"/>
        <v/>
      </c>
    </row>
    <row r="6222" spans="1:1" hidden="1" x14ac:dyDescent="0.35">
      <c r="A6222" t="str">
        <f t="shared" si="97"/>
        <v/>
      </c>
    </row>
    <row r="6223" spans="1:1" hidden="1" x14ac:dyDescent="0.35">
      <c r="A6223" t="str">
        <f t="shared" si="97"/>
        <v/>
      </c>
    </row>
    <row r="6224" spans="1:1" hidden="1" x14ac:dyDescent="0.35">
      <c r="A6224" t="str">
        <f t="shared" si="97"/>
        <v/>
      </c>
    </row>
    <row r="6225" spans="1:1" hidden="1" x14ac:dyDescent="0.35">
      <c r="A6225" t="str">
        <f t="shared" si="97"/>
        <v/>
      </c>
    </row>
    <row r="6226" spans="1:1" hidden="1" x14ac:dyDescent="0.35">
      <c r="A6226" t="str">
        <f t="shared" si="97"/>
        <v/>
      </c>
    </row>
    <row r="6227" spans="1:1" hidden="1" x14ac:dyDescent="0.35">
      <c r="A6227" t="str">
        <f t="shared" si="97"/>
        <v/>
      </c>
    </row>
    <row r="6228" spans="1:1" hidden="1" x14ac:dyDescent="0.35">
      <c r="A6228" t="str">
        <f t="shared" si="97"/>
        <v/>
      </c>
    </row>
    <row r="6229" spans="1:1" hidden="1" x14ac:dyDescent="0.35">
      <c r="A6229" t="str">
        <f t="shared" si="97"/>
        <v/>
      </c>
    </row>
    <row r="6230" spans="1:1" hidden="1" x14ac:dyDescent="0.35">
      <c r="A6230" t="str">
        <f t="shared" si="97"/>
        <v/>
      </c>
    </row>
    <row r="6231" spans="1:1" hidden="1" x14ac:dyDescent="0.35">
      <c r="A6231" t="str">
        <f t="shared" si="97"/>
        <v/>
      </c>
    </row>
    <row r="6232" spans="1:1" hidden="1" x14ac:dyDescent="0.35">
      <c r="A6232" t="str">
        <f t="shared" si="97"/>
        <v/>
      </c>
    </row>
    <row r="6233" spans="1:1" hidden="1" x14ac:dyDescent="0.35">
      <c r="A6233" t="str">
        <f t="shared" si="97"/>
        <v/>
      </c>
    </row>
    <row r="6234" spans="1:1" hidden="1" x14ac:dyDescent="0.35">
      <c r="A6234" t="str">
        <f t="shared" si="97"/>
        <v/>
      </c>
    </row>
    <row r="6235" spans="1:1" hidden="1" x14ac:dyDescent="0.35">
      <c r="A6235" t="str">
        <f t="shared" si="97"/>
        <v/>
      </c>
    </row>
    <row r="6236" spans="1:1" hidden="1" x14ac:dyDescent="0.35">
      <c r="A6236" t="str">
        <f t="shared" si="97"/>
        <v/>
      </c>
    </row>
    <row r="6237" spans="1:1" hidden="1" x14ac:dyDescent="0.35">
      <c r="A6237" t="str">
        <f t="shared" si="97"/>
        <v/>
      </c>
    </row>
    <row r="6238" spans="1:1" hidden="1" x14ac:dyDescent="0.35">
      <c r="A6238" t="str">
        <f t="shared" si="97"/>
        <v/>
      </c>
    </row>
    <row r="6239" spans="1:1" hidden="1" x14ac:dyDescent="0.35">
      <c r="A6239" t="str">
        <f t="shared" si="97"/>
        <v/>
      </c>
    </row>
    <row r="6240" spans="1:1" hidden="1" x14ac:dyDescent="0.35">
      <c r="A6240" t="str">
        <f t="shared" si="97"/>
        <v/>
      </c>
    </row>
    <row r="6241" spans="1:1" hidden="1" x14ac:dyDescent="0.35">
      <c r="A6241" t="str">
        <f t="shared" si="97"/>
        <v/>
      </c>
    </row>
    <row r="6242" spans="1:1" hidden="1" x14ac:dyDescent="0.35">
      <c r="A6242" t="str">
        <f t="shared" si="97"/>
        <v/>
      </c>
    </row>
    <row r="6243" spans="1:1" hidden="1" x14ac:dyDescent="0.35">
      <c r="A6243" t="str">
        <f t="shared" si="97"/>
        <v/>
      </c>
    </row>
    <row r="6244" spans="1:1" hidden="1" x14ac:dyDescent="0.35">
      <c r="A6244" t="str">
        <f t="shared" si="97"/>
        <v/>
      </c>
    </row>
    <row r="6245" spans="1:1" hidden="1" x14ac:dyDescent="0.35">
      <c r="A6245" t="str">
        <f t="shared" si="97"/>
        <v/>
      </c>
    </row>
    <row r="6246" spans="1:1" hidden="1" x14ac:dyDescent="0.35">
      <c r="A6246" t="str">
        <f t="shared" si="97"/>
        <v/>
      </c>
    </row>
    <row r="6247" spans="1:1" hidden="1" x14ac:dyDescent="0.35">
      <c r="A6247" t="str">
        <f t="shared" si="97"/>
        <v/>
      </c>
    </row>
    <row r="6248" spans="1:1" hidden="1" x14ac:dyDescent="0.35">
      <c r="A6248" t="str">
        <f t="shared" si="97"/>
        <v/>
      </c>
    </row>
    <row r="6249" spans="1:1" hidden="1" x14ac:dyDescent="0.35">
      <c r="A6249" t="str">
        <f t="shared" si="97"/>
        <v/>
      </c>
    </row>
    <row r="6250" spans="1:1" hidden="1" x14ac:dyDescent="0.35">
      <c r="A6250" t="str">
        <f t="shared" si="97"/>
        <v/>
      </c>
    </row>
    <row r="6251" spans="1:1" hidden="1" x14ac:dyDescent="0.35">
      <c r="A6251" t="str">
        <f t="shared" si="97"/>
        <v/>
      </c>
    </row>
    <row r="6252" spans="1:1" hidden="1" x14ac:dyDescent="0.35">
      <c r="A6252" t="str">
        <f t="shared" si="97"/>
        <v/>
      </c>
    </row>
    <row r="6253" spans="1:1" hidden="1" x14ac:dyDescent="0.35">
      <c r="A6253" t="str">
        <f t="shared" si="97"/>
        <v/>
      </c>
    </row>
    <row r="6254" spans="1:1" hidden="1" x14ac:dyDescent="0.35">
      <c r="A6254" t="str">
        <f t="shared" si="97"/>
        <v/>
      </c>
    </row>
    <row r="6255" spans="1:1" hidden="1" x14ac:dyDescent="0.35">
      <c r="A6255" t="str">
        <f t="shared" si="97"/>
        <v/>
      </c>
    </row>
    <row r="6256" spans="1:1" hidden="1" x14ac:dyDescent="0.35">
      <c r="A6256" t="str">
        <f t="shared" si="97"/>
        <v/>
      </c>
    </row>
    <row r="6257" spans="1:1" hidden="1" x14ac:dyDescent="0.35">
      <c r="A6257" t="str">
        <f t="shared" si="97"/>
        <v/>
      </c>
    </row>
    <row r="6258" spans="1:1" hidden="1" x14ac:dyDescent="0.35">
      <c r="A6258" t="str">
        <f t="shared" si="97"/>
        <v/>
      </c>
    </row>
    <row r="6259" spans="1:1" hidden="1" x14ac:dyDescent="0.35">
      <c r="A6259" t="str">
        <f t="shared" si="97"/>
        <v/>
      </c>
    </row>
    <row r="6260" spans="1:1" hidden="1" x14ac:dyDescent="0.35">
      <c r="A6260" t="str">
        <f t="shared" si="97"/>
        <v/>
      </c>
    </row>
    <row r="6261" spans="1:1" hidden="1" x14ac:dyDescent="0.35">
      <c r="A6261" t="str">
        <f t="shared" si="97"/>
        <v/>
      </c>
    </row>
    <row r="6262" spans="1:1" hidden="1" x14ac:dyDescent="0.35">
      <c r="A6262" t="str">
        <f t="shared" si="97"/>
        <v/>
      </c>
    </row>
    <row r="6263" spans="1:1" hidden="1" x14ac:dyDescent="0.35">
      <c r="A6263" t="str">
        <f t="shared" si="97"/>
        <v/>
      </c>
    </row>
    <row r="6264" spans="1:1" hidden="1" x14ac:dyDescent="0.35">
      <c r="A6264" t="str">
        <f t="shared" si="97"/>
        <v/>
      </c>
    </row>
    <row r="6265" spans="1:1" hidden="1" x14ac:dyDescent="0.35">
      <c r="A6265" t="str">
        <f t="shared" si="97"/>
        <v/>
      </c>
    </row>
    <row r="6266" spans="1:1" hidden="1" x14ac:dyDescent="0.35">
      <c r="A6266" t="str">
        <f t="shared" si="97"/>
        <v/>
      </c>
    </row>
    <row r="6267" spans="1:1" hidden="1" x14ac:dyDescent="0.35">
      <c r="A6267" t="str">
        <f t="shared" si="97"/>
        <v/>
      </c>
    </row>
    <row r="6268" spans="1:1" hidden="1" x14ac:dyDescent="0.35">
      <c r="A6268" t="str">
        <f t="shared" si="97"/>
        <v/>
      </c>
    </row>
    <row r="6269" spans="1:1" hidden="1" x14ac:dyDescent="0.35">
      <c r="A6269" t="str">
        <f t="shared" si="97"/>
        <v/>
      </c>
    </row>
    <row r="6270" spans="1:1" hidden="1" x14ac:dyDescent="0.35">
      <c r="A6270" t="str">
        <f t="shared" si="97"/>
        <v/>
      </c>
    </row>
    <row r="6271" spans="1:1" hidden="1" x14ac:dyDescent="0.35">
      <c r="A6271" t="str">
        <f t="shared" si="97"/>
        <v/>
      </c>
    </row>
    <row r="6272" spans="1:1" hidden="1" x14ac:dyDescent="0.35">
      <c r="A6272" t="str">
        <f t="shared" si="97"/>
        <v/>
      </c>
    </row>
    <row r="6273" spans="1:1" hidden="1" x14ac:dyDescent="0.35">
      <c r="A6273" t="str">
        <f t="shared" si="97"/>
        <v/>
      </c>
    </row>
    <row r="6274" spans="1:1" hidden="1" x14ac:dyDescent="0.35">
      <c r="A6274" t="str">
        <f t="shared" si="97"/>
        <v/>
      </c>
    </row>
    <row r="6275" spans="1:1" hidden="1" x14ac:dyDescent="0.35">
      <c r="A6275" t="str">
        <f t="shared" ref="A6275:A6338" si="98">B6275&amp;C6275</f>
        <v/>
      </c>
    </row>
    <row r="6276" spans="1:1" hidden="1" x14ac:dyDescent="0.35">
      <c r="A6276" t="str">
        <f t="shared" si="98"/>
        <v/>
      </c>
    </row>
    <row r="6277" spans="1:1" hidden="1" x14ac:dyDescent="0.35">
      <c r="A6277" t="str">
        <f t="shared" si="98"/>
        <v/>
      </c>
    </row>
    <row r="6278" spans="1:1" hidden="1" x14ac:dyDescent="0.35">
      <c r="A6278" t="str">
        <f t="shared" si="98"/>
        <v/>
      </c>
    </row>
    <row r="6279" spans="1:1" hidden="1" x14ac:dyDescent="0.35">
      <c r="A6279" t="str">
        <f t="shared" si="98"/>
        <v/>
      </c>
    </row>
    <row r="6280" spans="1:1" hidden="1" x14ac:dyDescent="0.35">
      <c r="A6280" t="str">
        <f t="shared" si="98"/>
        <v/>
      </c>
    </row>
    <row r="6281" spans="1:1" hidden="1" x14ac:dyDescent="0.35">
      <c r="A6281" t="str">
        <f t="shared" si="98"/>
        <v/>
      </c>
    </row>
    <row r="6282" spans="1:1" hidden="1" x14ac:dyDescent="0.35">
      <c r="A6282" t="str">
        <f t="shared" si="98"/>
        <v/>
      </c>
    </row>
    <row r="6283" spans="1:1" hidden="1" x14ac:dyDescent="0.35">
      <c r="A6283" t="str">
        <f t="shared" si="98"/>
        <v/>
      </c>
    </row>
    <row r="6284" spans="1:1" hidden="1" x14ac:dyDescent="0.35">
      <c r="A6284" t="str">
        <f t="shared" si="98"/>
        <v/>
      </c>
    </row>
    <row r="6285" spans="1:1" hidden="1" x14ac:dyDescent="0.35">
      <c r="A6285" t="str">
        <f t="shared" si="98"/>
        <v/>
      </c>
    </row>
    <row r="6286" spans="1:1" hidden="1" x14ac:dyDescent="0.35">
      <c r="A6286" t="str">
        <f t="shared" si="98"/>
        <v/>
      </c>
    </row>
    <row r="6287" spans="1:1" hidden="1" x14ac:dyDescent="0.35">
      <c r="A6287" t="str">
        <f t="shared" si="98"/>
        <v/>
      </c>
    </row>
    <row r="6288" spans="1:1" hidden="1" x14ac:dyDescent="0.35">
      <c r="A6288" t="str">
        <f t="shared" si="98"/>
        <v/>
      </c>
    </row>
    <row r="6289" spans="1:1" hidden="1" x14ac:dyDescent="0.35">
      <c r="A6289" t="str">
        <f t="shared" si="98"/>
        <v/>
      </c>
    </row>
    <row r="6290" spans="1:1" hidden="1" x14ac:dyDescent="0.35">
      <c r="A6290" t="str">
        <f t="shared" si="98"/>
        <v/>
      </c>
    </row>
    <row r="6291" spans="1:1" hidden="1" x14ac:dyDescent="0.35">
      <c r="A6291" t="str">
        <f t="shared" si="98"/>
        <v/>
      </c>
    </row>
    <row r="6292" spans="1:1" hidden="1" x14ac:dyDescent="0.35">
      <c r="A6292" t="str">
        <f t="shared" si="98"/>
        <v/>
      </c>
    </row>
    <row r="6293" spans="1:1" hidden="1" x14ac:dyDescent="0.35">
      <c r="A6293" t="str">
        <f t="shared" si="98"/>
        <v/>
      </c>
    </row>
    <row r="6294" spans="1:1" hidden="1" x14ac:dyDescent="0.35">
      <c r="A6294" t="str">
        <f t="shared" si="98"/>
        <v/>
      </c>
    </row>
    <row r="6295" spans="1:1" hidden="1" x14ac:dyDescent="0.35">
      <c r="A6295" t="str">
        <f t="shared" si="98"/>
        <v/>
      </c>
    </row>
    <row r="6296" spans="1:1" hidden="1" x14ac:dyDescent="0.35">
      <c r="A6296" t="str">
        <f t="shared" si="98"/>
        <v/>
      </c>
    </row>
    <row r="6297" spans="1:1" hidden="1" x14ac:dyDescent="0.35">
      <c r="A6297" t="str">
        <f t="shared" si="98"/>
        <v/>
      </c>
    </row>
    <row r="6298" spans="1:1" hidden="1" x14ac:dyDescent="0.35">
      <c r="A6298" t="str">
        <f t="shared" si="98"/>
        <v/>
      </c>
    </row>
    <row r="6299" spans="1:1" hidden="1" x14ac:dyDescent="0.35">
      <c r="A6299" t="str">
        <f t="shared" si="98"/>
        <v/>
      </c>
    </row>
    <row r="6300" spans="1:1" hidden="1" x14ac:dyDescent="0.35">
      <c r="A6300" t="str">
        <f t="shared" si="98"/>
        <v/>
      </c>
    </row>
    <row r="6301" spans="1:1" hidden="1" x14ac:dyDescent="0.35">
      <c r="A6301" t="str">
        <f t="shared" si="98"/>
        <v/>
      </c>
    </row>
    <row r="6302" spans="1:1" hidden="1" x14ac:dyDescent="0.35">
      <c r="A6302" t="str">
        <f t="shared" si="98"/>
        <v/>
      </c>
    </row>
    <row r="6303" spans="1:1" hidden="1" x14ac:dyDescent="0.35">
      <c r="A6303" t="str">
        <f t="shared" si="98"/>
        <v/>
      </c>
    </row>
    <row r="6304" spans="1:1" hidden="1" x14ac:dyDescent="0.35">
      <c r="A6304" t="str">
        <f t="shared" si="98"/>
        <v/>
      </c>
    </row>
    <row r="6305" spans="1:1" hidden="1" x14ac:dyDescent="0.35">
      <c r="A6305" t="str">
        <f t="shared" si="98"/>
        <v/>
      </c>
    </row>
    <row r="6306" spans="1:1" hidden="1" x14ac:dyDescent="0.35">
      <c r="A6306" t="str">
        <f t="shared" si="98"/>
        <v/>
      </c>
    </row>
    <row r="6307" spans="1:1" hidden="1" x14ac:dyDescent="0.35">
      <c r="A6307" t="str">
        <f t="shared" si="98"/>
        <v/>
      </c>
    </row>
    <row r="6308" spans="1:1" hidden="1" x14ac:dyDescent="0.35">
      <c r="A6308" t="str">
        <f t="shared" si="98"/>
        <v/>
      </c>
    </row>
    <row r="6309" spans="1:1" hidden="1" x14ac:dyDescent="0.35">
      <c r="A6309" t="str">
        <f t="shared" si="98"/>
        <v/>
      </c>
    </row>
    <row r="6310" spans="1:1" hidden="1" x14ac:dyDescent="0.35">
      <c r="A6310" t="str">
        <f t="shared" si="98"/>
        <v/>
      </c>
    </row>
    <row r="6311" spans="1:1" hidden="1" x14ac:dyDescent="0.35">
      <c r="A6311" t="str">
        <f t="shared" si="98"/>
        <v/>
      </c>
    </row>
    <row r="6312" spans="1:1" hidden="1" x14ac:dyDescent="0.35">
      <c r="A6312" t="str">
        <f t="shared" si="98"/>
        <v/>
      </c>
    </row>
    <row r="6313" spans="1:1" hidden="1" x14ac:dyDescent="0.35">
      <c r="A6313" t="str">
        <f t="shared" si="98"/>
        <v/>
      </c>
    </row>
    <row r="6314" spans="1:1" hidden="1" x14ac:dyDescent="0.35">
      <c r="A6314" t="str">
        <f t="shared" si="98"/>
        <v/>
      </c>
    </row>
    <row r="6315" spans="1:1" hidden="1" x14ac:dyDescent="0.35">
      <c r="A6315" t="str">
        <f t="shared" si="98"/>
        <v/>
      </c>
    </row>
    <row r="6316" spans="1:1" hidden="1" x14ac:dyDescent="0.35">
      <c r="A6316" t="str">
        <f t="shared" si="98"/>
        <v/>
      </c>
    </row>
    <row r="6317" spans="1:1" hidden="1" x14ac:dyDescent="0.35">
      <c r="A6317" t="str">
        <f t="shared" si="98"/>
        <v/>
      </c>
    </row>
    <row r="6318" spans="1:1" hidden="1" x14ac:dyDescent="0.35">
      <c r="A6318" t="str">
        <f t="shared" si="98"/>
        <v/>
      </c>
    </row>
    <row r="6319" spans="1:1" hidden="1" x14ac:dyDescent="0.35">
      <c r="A6319" t="str">
        <f t="shared" si="98"/>
        <v/>
      </c>
    </row>
    <row r="6320" spans="1:1" hidden="1" x14ac:dyDescent="0.35">
      <c r="A6320" t="str">
        <f t="shared" si="98"/>
        <v/>
      </c>
    </row>
    <row r="6321" spans="1:1" hidden="1" x14ac:dyDescent="0.35">
      <c r="A6321" t="str">
        <f t="shared" si="98"/>
        <v/>
      </c>
    </row>
    <row r="6322" spans="1:1" hidden="1" x14ac:dyDescent="0.35">
      <c r="A6322" t="str">
        <f t="shared" si="98"/>
        <v/>
      </c>
    </row>
    <row r="6323" spans="1:1" hidden="1" x14ac:dyDescent="0.35">
      <c r="A6323" t="str">
        <f t="shared" si="98"/>
        <v/>
      </c>
    </row>
    <row r="6324" spans="1:1" hidden="1" x14ac:dyDescent="0.35">
      <c r="A6324" t="str">
        <f t="shared" si="98"/>
        <v/>
      </c>
    </row>
    <row r="6325" spans="1:1" hidden="1" x14ac:dyDescent="0.35">
      <c r="A6325" t="str">
        <f t="shared" si="98"/>
        <v/>
      </c>
    </row>
    <row r="6326" spans="1:1" hidden="1" x14ac:dyDescent="0.35">
      <c r="A6326" t="str">
        <f t="shared" si="98"/>
        <v/>
      </c>
    </row>
    <row r="6327" spans="1:1" hidden="1" x14ac:dyDescent="0.35">
      <c r="A6327" t="str">
        <f t="shared" si="98"/>
        <v/>
      </c>
    </row>
    <row r="6328" spans="1:1" hidden="1" x14ac:dyDescent="0.35">
      <c r="A6328" t="str">
        <f t="shared" si="98"/>
        <v/>
      </c>
    </row>
    <row r="6329" spans="1:1" hidden="1" x14ac:dyDescent="0.35">
      <c r="A6329" t="str">
        <f t="shared" si="98"/>
        <v/>
      </c>
    </row>
    <row r="6330" spans="1:1" hidden="1" x14ac:dyDescent="0.35">
      <c r="A6330" t="str">
        <f t="shared" si="98"/>
        <v/>
      </c>
    </row>
    <row r="6331" spans="1:1" hidden="1" x14ac:dyDescent="0.35">
      <c r="A6331" t="str">
        <f t="shared" si="98"/>
        <v/>
      </c>
    </row>
    <row r="6332" spans="1:1" hidden="1" x14ac:dyDescent="0.35">
      <c r="A6332" t="str">
        <f t="shared" si="98"/>
        <v/>
      </c>
    </row>
    <row r="6333" spans="1:1" hidden="1" x14ac:dyDescent="0.35">
      <c r="A6333" t="str">
        <f t="shared" si="98"/>
        <v/>
      </c>
    </row>
    <row r="6334" spans="1:1" hidden="1" x14ac:dyDescent="0.35">
      <c r="A6334" t="str">
        <f t="shared" si="98"/>
        <v/>
      </c>
    </row>
    <row r="6335" spans="1:1" hidden="1" x14ac:dyDescent="0.35">
      <c r="A6335" t="str">
        <f t="shared" si="98"/>
        <v/>
      </c>
    </row>
    <row r="6336" spans="1:1" hidden="1" x14ac:dyDescent="0.35">
      <c r="A6336" t="str">
        <f t="shared" si="98"/>
        <v/>
      </c>
    </row>
    <row r="6337" spans="1:1" hidden="1" x14ac:dyDescent="0.35">
      <c r="A6337" t="str">
        <f t="shared" si="98"/>
        <v/>
      </c>
    </row>
    <row r="6338" spans="1:1" hidden="1" x14ac:dyDescent="0.35">
      <c r="A6338" t="str">
        <f t="shared" si="98"/>
        <v/>
      </c>
    </row>
    <row r="6339" spans="1:1" hidden="1" x14ac:dyDescent="0.35">
      <c r="A6339" t="str">
        <f t="shared" ref="A6339:A6402" si="99">B6339&amp;C6339</f>
        <v/>
      </c>
    </row>
    <row r="6340" spans="1:1" hidden="1" x14ac:dyDescent="0.35">
      <c r="A6340" t="str">
        <f t="shared" si="99"/>
        <v/>
      </c>
    </row>
    <row r="6341" spans="1:1" hidden="1" x14ac:dyDescent="0.35">
      <c r="A6341" t="str">
        <f t="shared" si="99"/>
        <v/>
      </c>
    </row>
    <row r="6342" spans="1:1" hidden="1" x14ac:dyDescent="0.35">
      <c r="A6342" t="str">
        <f t="shared" si="99"/>
        <v/>
      </c>
    </row>
    <row r="6343" spans="1:1" hidden="1" x14ac:dyDescent="0.35">
      <c r="A6343" t="str">
        <f t="shared" si="99"/>
        <v/>
      </c>
    </row>
    <row r="6344" spans="1:1" hidden="1" x14ac:dyDescent="0.35">
      <c r="A6344" t="str">
        <f t="shared" si="99"/>
        <v/>
      </c>
    </row>
    <row r="6345" spans="1:1" hidden="1" x14ac:dyDescent="0.35">
      <c r="A6345" t="str">
        <f t="shared" si="99"/>
        <v/>
      </c>
    </row>
    <row r="6346" spans="1:1" hidden="1" x14ac:dyDescent="0.35">
      <c r="A6346" t="str">
        <f t="shared" si="99"/>
        <v/>
      </c>
    </row>
    <row r="6347" spans="1:1" hidden="1" x14ac:dyDescent="0.35">
      <c r="A6347" t="str">
        <f t="shared" si="99"/>
        <v/>
      </c>
    </row>
    <row r="6348" spans="1:1" hidden="1" x14ac:dyDescent="0.35">
      <c r="A6348" t="str">
        <f t="shared" si="99"/>
        <v/>
      </c>
    </row>
    <row r="6349" spans="1:1" hidden="1" x14ac:dyDescent="0.35">
      <c r="A6349" t="str">
        <f t="shared" si="99"/>
        <v/>
      </c>
    </row>
    <row r="6350" spans="1:1" hidden="1" x14ac:dyDescent="0.35">
      <c r="A6350" t="str">
        <f t="shared" si="99"/>
        <v/>
      </c>
    </row>
    <row r="6351" spans="1:1" hidden="1" x14ac:dyDescent="0.35">
      <c r="A6351" t="str">
        <f t="shared" si="99"/>
        <v/>
      </c>
    </row>
    <row r="6352" spans="1:1" hidden="1" x14ac:dyDescent="0.35">
      <c r="A6352" t="str">
        <f t="shared" si="99"/>
        <v/>
      </c>
    </row>
    <row r="6353" spans="1:1" hidden="1" x14ac:dyDescent="0.35">
      <c r="A6353" t="str">
        <f t="shared" si="99"/>
        <v/>
      </c>
    </row>
    <row r="6354" spans="1:1" hidden="1" x14ac:dyDescent="0.35">
      <c r="A6354" t="str">
        <f t="shared" si="99"/>
        <v/>
      </c>
    </row>
    <row r="6355" spans="1:1" hidden="1" x14ac:dyDescent="0.35">
      <c r="A6355" t="str">
        <f t="shared" si="99"/>
        <v/>
      </c>
    </row>
    <row r="6356" spans="1:1" hidden="1" x14ac:dyDescent="0.35">
      <c r="A6356" t="str">
        <f t="shared" si="99"/>
        <v/>
      </c>
    </row>
    <row r="6357" spans="1:1" hidden="1" x14ac:dyDescent="0.35">
      <c r="A6357" t="str">
        <f t="shared" si="99"/>
        <v/>
      </c>
    </row>
    <row r="6358" spans="1:1" hidden="1" x14ac:dyDescent="0.35">
      <c r="A6358" t="str">
        <f t="shared" si="99"/>
        <v/>
      </c>
    </row>
    <row r="6359" spans="1:1" hidden="1" x14ac:dyDescent="0.35">
      <c r="A6359" t="str">
        <f t="shared" si="99"/>
        <v/>
      </c>
    </row>
    <row r="6360" spans="1:1" hidden="1" x14ac:dyDescent="0.35">
      <c r="A6360" t="str">
        <f t="shared" si="99"/>
        <v/>
      </c>
    </row>
    <row r="6361" spans="1:1" hidden="1" x14ac:dyDescent="0.35">
      <c r="A6361" t="str">
        <f t="shared" si="99"/>
        <v/>
      </c>
    </row>
    <row r="6362" spans="1:1" hidden="1" x14ac:dyDescent="0.35">
      <c r="A6362" t="str">
        <f t="shared" si="99"/>
        <v/>
      </c>
    </row>
    <row r="6363" spans="1:1" hidden="1" x14ac:dyDescent="0.35">
      <c r="A6363" t="str">
        <f t="shared" si="99"/>
        <v/>
      </c>
    </row>
    <row r="6364" spans="1:1" hidden="1" x14ac:dyDescent="0.35">
      <c r="A6364" t="str">
        <f t="shared" si="99"/>
        <v/>
      </c>
    </row>
    <row r="6365" spans="1:1" hidden="1" x14ac:dyDescent="0.35">
      <c r="A6365" t="str">
        <f t="shared" si="99"/>
        <v/>
      </c>
    </row>
    <row r="6366" spans="1:1" hidden="1" x14ac:dyDescent="0.35">
      <c r="A6366" t="str">
        <f t="shared" si="99"/>
        <v/>
      </c>
    </row>
    <row r="6367" spans="1:1" hidden="1" x14ac:dyDescent="0.35">
      <c r="A6367" t="str">
        <f t="shared" si="99"/>
        <v/>
      </c>
    </row>
    <row r="6368" spans="1:1" hidden="1" x14ac:dyDescent="0.35">
      <c r="A6368" t="str">
        <f t="shared" si="99"/>
        <v/>
      </c>
    </row>
    <row r="6369" spans="1:1" hidden="1" x14ac:dyDescent="0.35">
      <c r="A6369" t="str">
        <f t="shared" si="99"/>
        <v/>
      </c>
    </row>
    <row r="6370" spans="1:1" hidden="1" x14ac:dyDescent="0.35">
      <c r="A6370" t="str">
        <f t="shared" si="99"/>
        <v/>
      </c>
    </row>
    <row r="6371" spans="1:1" hidden="1" x14ac:dyDescent="0.35">
      <c r="A6371" t="str">
        <f t="shared" si="99"/>
        <v/>
      </c>
    </row>
    <row r="6372" spans="1:1" hidden="1" x14ac:dyDescent="0.35">
      <c r="A6372" t="str">
        <f t="shared" si="99"/>
        <v/>
      </c>
    </row>
    <row r="6373" spans="1:1" hidden="1" x14ac:dyDescent="0.35">
      <c r="A6373" t="str">
        <f t="shared" si="99"/>
        <v/>
      </c>
    </row>
    <row r="6374" spans="1:1" hidden="1" x14ac:dyDescent="0.35">
      <c r="A6374" t="str">
        <f t="shared" si="99"/>
        <v/>
      </c>
    </row>
    <row r="6375" spans="1:1" hidden="1" x14ac:dyDescent="0.35">
      <c r="A6375" t="str">
        <f t="shared" si="99"/>
        <v/>
      </c>
    </row>
    <row r="6376" spans="1:1" hidden="1" x14ac:dyDescent="0.35">
      <c r="A6376" t="str">
        <f t="shared" si="99"/>
        <v/>
      </c>
    </row>
    <row r="6377" spans="1:1" hidden="1" x14ac:dyDescent="0.35">
      <c r="A6377" t="str">
        <f t="shared" si="99"/>
        <v/>
      </c>
    </row>
    <row r="6378" spans="1:1" hidden="1" x14ac:dyDescent="0.35">
      <c r="A6378" t="str">
        <f t="shared" si="99"/>
        <v/>
      </c>
    </row>
    <row r="6379" spans="1:1" hidden="1" x14ac:dyDescent="0.35">
      <c r="A6379" t="str">
        <f t="shared" si="99"/>
        <v/>
      </c>
    </row>
    <row r="6380" spans="1:1" hidden="1" x14ac:dyDescent="0.35">
      <c r="A6380" t="str">
        <f t="shared" si="99"/>
        <v/>
      </c>
    </row>
    <row r="6381" spans="1:1" hidden="1" x14ac:dyDescent="0.35">
      <c r="A6381" t="str">
        <f t="shared" si="99"/>
        <v/>
      </c>
    </row>
    <row r="6382" spans="1:1" hidden="1" x14ac:dyDescent="0.35">
      <c r="A6382" t="str">
        <f t="shared" si="99"/>
        <v/>
      </c>
    </row>
    <row r="6383" spans="1:1" hidden="1" x14ac:dyDescent="0.35">
      <c r="A6383" t="str">
        <f t="shared" si="99"/>
        <v/>
      </c>
    </row>
    <row r="6384" spans="1:1" hidden="1" x14ac:dyDescent="0.35">
      <c r="A6384" t="str">
        <f t="shared" si="99"/>
        <v/>
      </c>
    </row>
    <row r="6385" spans="1:1" hidden="1" x14ac:dyDescent="0.35">
      <c r="A6385" t="str">
        <f t="shared" si="99"/>
        <v/>
      </c>
    </row>
    <row r="6386" spans="1:1" hidden="1" x14ac:dyDescent="0.35">
      <c r="A6386" t="str">
        <f t="shared" si="99"/>
        <v/>
      </c>
    </row>
    <row r="6387" spans="1:1" hidden="1" x14ac:dyDescent="0.35">
      <c r="A6387" t="str">
        <f t="shared" si="99"/>
        <v/>
      </c>
    </row>
    <row r="6388" spans="1:1" hidden="1" x14ac:dyDescent="0.35">
      <c r="A6388" t="str">
        <f t="shared" si="99"/>
        <v/>
      </c>
    </row>
    <row r="6389" spans="1:1" hidden="1" x14ac:dyDescent="0.35">
      <c r="A6389" t="str">
        <f t="shared" si="99"/>
        <v/>
      </c>
    </row>
    <row r="6390" spans="1:1" hidden="1" x14ac:dyDescent="0.35">
      <c r="A6390" t="str">
        <f t="shared" si="99"/>
        <v/>
      </c>
    </row>
    <row r="6391" spans="1:1" hidden="1" x14ac:dyDescent="0.35">
      <c r="A6391" t="str">
        <f t="shared" si="99"/>
        <v/>
      </c>
    </row>
    <row r="6392" spans="1:1" hidden="1" x14ac:dyDescent="0.35">
      <c r="A6392" t="str">
        <f t="shared" si="99"/>
        <v/>
      </c>
    </row>
    <row r="6393" spans="1:1" hidden="1" x14ac:dyDescent="0.35">
      <c r="A6393" t="str">
        <f t="shared" si="99"/>
        <v/>
      </c>
    </row>
    <row r="6394" spans="1:1" hidden="1" x14ac:dyDescent="0.35">
      <c r="A6394" t="str">
        <f t="shared" si="99"/>
        <v/>
      </c>
    </row>
    <row r="6395" spans="1:1" hidden="1" x14ac:dyDescent="0.35">
      <c r="A6395" t="str">
        <f t="shared" si="99"/>
        <v/>
      </c>
    </row>
    <row r="6396" spans="1:1" hidden="1" x14ac:dyDescent="0.35">
      <c r="A6396" t="str">
        <f t="shared" si="99"/>
        <v/>
      </c>
    </row>
    <row r="6397" spans="1:1" hidden="1" x14ac:dyDescent="0.35">
      <c r="A6397" t="str">
        <f t="shared" si="99"/>
        <v/>
      </c>
    </row>
    <row r="6398" spans="1:1" hidden="1" x14ac:dyDescent="0.35">
      <c r="A6398" t="str">
        <f t="shared" si="99"/>
        <v/>
      </c>
    </row>
    <row r="6399" spans="1:1" hidden="1" x14ac:dyDescent="0.35">
      <c r="A6399" t="str">
        <f t="shared" si="99"/>
        <v/>
      </c>
    </row>
    <row r="6400" spans="1:1" hidden="1" x14ac:dyDescent="0.35">
      <c r="A6400" t="str">
        <f t="shared" si="99"/>
        <v/>
      </c>
    </row>
    <row r="6401" spans="1:1" hidden="1" x14ac:dyDescent="0.35">
      <c r="A6401" t="str">
        <f t="shared" si="99"/>
        <v/>
      </c>
    </row>
    <row r="6402" spans="1:1" hidden="1" x14ac:dyDescent="0.35">
      <c r="A6402" t="str">
        <f t="shared" si="99"/>
        <v/>
      </c>
    </row>
    <row r="6403" spans="1:1" hidden="1" x14ac:dyDescent="0.35">
      <c r="A6403" t="str">
        <f t="shared" ref="A6403:A6466" si="100">B6403&amp;C6403</f>
        <v/>
      </c>
    </row>
    <row r="6404" spans="1:1" hidden="1" x14ac:dyDescent="0.35">
      <c r="A6404" t="str">
        <f t="shared" si="100"/>
        <v/>
      </c>
    </row>
    <row r="6405" spans="1:1" hidden="1" x14ac:dyDescent="0.35">
      <c r="A6405" t="str">
        <f t="shared" si="100"/>
        <v/>
      </c>
    </row>
    <row r="6406" spans="1:1" hidden="1" x14ac:dyDescent="0.35">
      <c r="A6406" t="str">
        <f t="shared" si="100"/>
        <v/>
      </c>
    </row>
    <row r="6407" spans="1:1" hidden="1" x14ac:dyDescent="0.35">
      <c r="A6407" t="str">
        <f t="shared" si="100"/>
        <v/>
      </c>
    </row>
    <row r="6408" spans="1:1" hidden="1" x14ac:dyDescent="0.35">
      <c r="A6408" t="str">
        <f t="shared" si="100"/>
        <v/>
      </c>
    </row>
    <row r="6409" spans="1:1" hidden="1" x14ac:dyDescent="0.35">
      <c r="A6409" t="str">
        <f t="shared" si="100"/>
        <v/>
      </c>
    </row>
    <row r="6410" spans="1:1" hidden="1" x14ac:dyDescent="0.35">
      <c r="A6410" t="str">
        <f t="shared" si="100"/>
        <v/>
      </c>
    </row>
    <row r="6411" spans="1:1" hidden="1" x14ac:dyDescent="0.35">
      <c r="A6411" t="str">
        <f t="shared" si="100"/>
        <v/>
      </c>
    </row>
    <row r="6412" spans="1:1" hidden="1" x14ac:dyDescent="0.35">
      <c r="A6412" t="str">
        <f t="shared" si="100"/>
        <v/>
      </c>
    </row>
    <row r="6413" spans="1:1" hidden="1" x14ac:dyDescent="0.35">
      <c r="A6413" t="str">
        <f t="shared" si="100"/>
        <v/>
      </c>
    </row>
    <row r="6414" spans="1:1" hidden="1" x14ac:dyDescent="0.35">
      <c r="A6414" t="str">
        <f t="shared" si="100"/>
        <v/>
      </c>
    </row>
    <row r="6415" spans="1:1" hidden="1" x14ac:dyDescent="0.35">
      <c r="A6415" t="str">
        <f t="shared" si="100"/>
        <v/>
      </c>
    </row>
    <row r="6416" spans="1:1" hidden="1" x14ac:dyDescent="0.35">
      <c r="A6416" t="str">
        <f t="shared" si="100"/>
        <v/>
      </c>
    </row>
    <row r="6417" spans="1:1" hidden="1" x14ac:dyDescent="0.35">
      <c r="A6417" t="str">
        <f t="shared" si="100"/>
        <v/>
      </c>
    </row>
    <row r="6418" spans="1:1" hidden="1" x14ac:dyDescent="0.35">
      <c r="A6418" t="str">
        <f t="shared" si="100"/>
        <v/>
      </c>
    </row>
    <row r="6419" spans="1:1" hidden="1" x14ac:dyDescent="0.35">
      <c r="A6419" t="str">
        <f t="shared" si="100"/>
        <v/>
      </c>
    </row>
    <row r="6420" spans="1:1" hidden="1" x14ac:dyDescent="0.35">
      <c r="A6420" t="str">
        <f t="shared" si="100"/>
        <v/>
      </c>
    </row>
    <row r="6421" spans="1:1" hidden="1" x14ac:dyDescent="0.35">
      <c r="A6421" t="str">
        <f t="shared" si="100"/>
        <v/>
      </c>
    </row>
    <row r="6422" spans="1:1" hidden="1" x14ac:dyDescent="0.35">
      <c r="A6422" t="str">
        <f t="shared" si="100"/>
        <v/>
      </c>
    </row>
    <row r="6423" spans="1:1" hidden="1" x14ac:dyDescent="0.35">
      <c r="A6423" t="str">
        <f t="shared" si="100"/>
        <v/>
      </c>
    </row>
    <row r="6424" spans="1:1" hidden="1" x14ac:dyDescent="0.35">
      <c r="A6424" t="str">
        <f t="shared" si="100"/>
        <v/>
      </c>
    </row>
    <row r="6425" spans="1:1" hidden="1" x14ac:dyDescent="0.35">
      <c r="A6425" t="str">
        <f t="shared" si="100"/>
        <v/>
      </c>
    </row>
    <row r="6426" spans="1:1" hidden="1" x14ac:dyDescent="0.35">
      <c r="A6426" t="str">
        <f t="shared" si="100"/>
        <v/>
      </c>
    </row>
    <row r="6427" spans="1:1" hidden="1" x14ac:dyDescent="0.35">
      <c r="A6427" t="str">
        <f t="shared" si="100"/>
        <v/>
      </c>
    </row>
    <row r="6428" spans="1:1" hidden="1" x14ac:dyDescent="0.35">
      <c r="A6428" t="str">
        <f t="shared" si="100"/>
        <v/>
      </c>
    </row>
    <row r="6429" spans="1:1" hidden="1" x14ac:dyDescent="0.35">
      <c r="A6429" t="str">
        <f t="shared" si="100"/>
        <v/>
      </c>
    </row>
    <row r="6430" spans="1:1" hidden="1" x14ac:dyDescent="0.35">
      <c r="A6430" t="str">
        <f t="shared" si="100"/>
        <v/>
      </c>
    </row>
    <row r="6431" spans="1:1" hidden="1" x14ac:dyDescent="0.35">
      <c r="A6431" t="str">
        <f t="shared" si="100"/>
        <v/>
      </c>
    </row>
    <row r="6432" spans="1:1" hidden="1" x14ac:dyDescent="0.35">
      <c r="A6432" t="str">
        <f t="shared" si="100"/>
        <v/>
      </c>
    </row>
    <row r="6433" spans="1:1" hidden="1" x14ac:dyDescent="0.35">
      <c r="A6433" t="str">
        <f t="shared" si="100"/>
        <v/>
      </c>
    </row>
    <row r="6434" spans="1:1" hidden="1" x14ac:dyDescent="0.35">
      <c r="A6434" t="str">
        <f t="shared" si="100"/>
        <v/>
      </c>
    </row>
    <row r="6435" spans="1:1" hidden="1" x14ac:dyDescent="0.35">
      <c r="A6435" t="str">
        <f t="shared" si="100"/>
        <v/>
      </c>
    </row>
    <row r="6436" spans="1:1" hidden="1" x14ac:dyDescent="0.35">
      <c r="A6436" t="str">
        <f t="shared" si="100"/>
        <v/>
      </c>
    </row>
    <row r="6437" spans="1:1" hidden="1" x14ac:dyDescent="0.35">
      <c r="A6437" t="str">
        <f t="shared" si="100"/>
        <v/>
      </c>
    </row>
    <row r="6438" spans="1:1" hidden="1" x14ac:dyDescent="0.35">
      <c r="A6438" t="str">
        <f t="shared" si="100"/>
        <v/>
      </c>
    </row>
    <row r="6439" spans="1:1" hidden="1" x14ac:dyDescent="0.35">
      <c r="A6439" t="str">
        <f t="shared" si="100"/>
        <v/>
      </c>
    </row>
    <row r="6440" spans="1:1" hidden="1" x14ac:dyDescent="0.35">
      <c r="A6440" t="str">
        <f t="shared" si="100"/>
        <v/>
      </c>
    </row>
    <row r="6441" spans="1:1" hidden="1" x14ac:dyDescent="0.35">
      <c r="A6441" t="str">
        <f t="shared" si="100"/>
        <v/>
      </c>
    </row>
    <row r="6442" spans="1:1" hidden="1" x14ac:dyDescent="0.35">
      <c r="A6442" t="str">
        <f t="shared" si="100"/>
        <v/>
      </c>
    </row>
    <row r="6443" spans="1:1" hidden="1" x14ac:dyDescent="0.35">
      <c r="A6443" t="str">
        <f t="shared" si="100"/>
        <v/>
      </c>
    </row>
    <row r="6444" spans="1:1" hidden="1" x14ac:dyDescent="0.35">
      <c r="A6444" t="str">
        <f t="shared" si="100"/>
        <v/>
      </c>
    </row>
    <row r="6445" spans="1:1" hidden="1" x14ac:dyDescent="0.35">
      <c r="A6445" t="str">
        <f t="shared" si="100"/>
        <v/>
      </c>
    </row>
    <row r="6446" spans="1:1" hidden="1" x14ac:dyDescent="0.35">
      <c r="A6446" t="str">
        <f t="shared" si="100"/>
        <v/>
      </c>
    </row>
    <row r="6447" spans="1:1" hidden="1" x14ac:dyDescent="0.35">
      <c r="A6447" t="str">
        <f t="shared" si="100"/>
        <v/>
      </c>
    </row>
    <row r="6448" spans="1:1" hidden="1" x14ac:dyDescent="0.35">
      <c r="A6448" t="str">
        <f t="shared" si="100"/>
        <v/>
      </c>
    </row>
    <row r="6449" spans="1:1" hidden="1" x14ac:dyDescent="0.35">
      <c r="A6449" t="str">
        <f t="shared" si="100"/>
        <v/>
      </c>
    </row>
    <row r="6450" spans="1:1" hidden="1" x14ac:dyDescent="0.35">
      <c r="A6450" t="str">
        <f t="shared" si="100"/>
        <v/>
      </c>
    </row>
    <row r="6451" spans="1:1" hidden="1" x14ac:dyDescent="0.35">
      <c r="A6451" t="str">
        <f t="shared" si="100"/>
        <v/>
      </c>
    </row>
    <row r="6452" spans="1:1" hidden="1" x14ac:dyDescent="0.35">
      <c r="A6452" t="str">
        <f t="shared" si="100"/>
        <v/>
      </c>
    </row>
    <row r="6453" spans="1:1" hidden="1" x14ac:dyDescent="0.35">
      <c r="A6453" t="str">
        <f t="shared" si="100"/>
        <v/>
      </c>
    </row>
    <row r="6454" spans="1:1" hidden="1" x14ac:dyDescent="0.35">
      <c r="A6454" t="str">
        <f t="shared" si="100"/>
        <v/>
      </c>
    </row>
    <row r="6455" spans="1:1" hidden="1" x14ac:dyDescent="0.35">
      <c r="A6455" t="str">
        <f t="shared" si="100"/>
        <v/>
      </c>
    </row>
    <row r="6456" spans="1:1" hidden="1" x14ac:dyDescent="0.35">
      <c r="A6456" t="str">
        <f t="shared" si="100"/>
        <v/>
      </c>
    </row>
    <row r="6457" spans="1:1" hidden="1" x14ac:dyDescent="0.35">
      <c r="A6457" t="str">
        <f t="shared" si="100"/>
        <v/>
      </c>
    </row>
    <row r="6458" spans="1:1" hidden="1" x14ac:dyDescent="0.35">
      <c r="A6458" t="str">
        <f t="shared" si="100"/>
        <v/>
      </c>
    </row>
    <row r="6459" spans="1:1" hidden="1" x14ac:dyDescent="0.35">
      <c r="A6459" t="str">
        <f t="shared" si="100"/>
        <v/>
      </c>
    </row>
    <row r="6460" spans="1:1" hidden="1" x14ac:dyDescent="0.35">
      <c r="A6460" t="str">
        <f t="shared" si="100"/>
        <v/>
      </c>
    </row>
    <row r="6461" spans="1:1" hidden="1" x14ac:dyDescent="0.35">
      <c r="A6461" t="str">
        <f t="shared" si="100"/>
        <v/>
      </c>
    </row>
    <row r="6462" spans="1:1" hidden="1" x14ac:dyDescent="0.35">
      <c r="A6462" t="str">
        <f t="shared" si="100"/>
        <v/>
      </c>
    </row>
    <row r="6463" spans="1:1" hidden="1" x14ac:dyDescent="0.35">
      <c r="A6463" t="str">
        <f t="shared" si="100"/>
        <v/>
      </c>
    </row>
    <row r="6464" spans="1:1" hidden="1" x14ac:dyDescent="0.35">
      <c r="A6464" t="str">
        <f t="shared" si="100"/>
        <v/>
      </c>
    </row>
    <row r="6465" spans="1:1" hidden="1" x14ac:dyDescent="0.35">
      <c r="A6465" t="str">
        <f t="shared" si="100"/>
        <v/>
      </c>
    </row>
    <row r="6466" spans="1:1" hidden="1" x14ac:dyDescent="0.35">
      <c r="A6466" t="str">
        <f t="shared" si="100"/>
        <v/>
      </c>
    </row>
    <row r="6467" spans="1:1" hidden="1" x14ac:dyDescent="0.35">
      <c r="A6467" t="str">
        <f t="shared" ref="A6467:A6530" si="101">B6467&amp;C6467</f>
        <v/>
      </c>
    </row>
    <row r="6468" spans="1:1" hidden="1" x14ac:dyDescent="0.35">
      <c r="A6468" t="str">
        <f t="shared" si="101"/>
        <v/>
      </c>
    </row>
    <row r="6469" spans="1:1" hidden="1" x14ac:dyDescent="0.35">
      <c r="A6469" t="str">
        <f t="shared" si="101"/>
        <v/>
      </c>
    </row>
    <row r="6470" spans="1:1" hidden="1" x14ac:dyDescent="0.35">
      <c r="A6470" t="str">
        <f t="shared" si="101"/>
        <v/>
      </c>
    </row>
    <row r="6471" spans="1:1" hidden="1" x14ac:dyDescent="0.35">
      <c r="A6471" t="str">
        <f t="shared" si="101"/>
        <v/>
      </c>
    </row>
    <row r="6472" spans="1:1" hidden="1" x14ac:dyDescent="0.35">
      <c r="A6472" t="str">
        <f t="shared" si="101"/>
        <v/>
      </c>
    </row>
    <row r="6473" spans="1:1" hidden="1" x14ac:dyDescent="0.35">
      <c r="A6473" t="str">
        <f t="shared" si="101"/>
        <v/>
      </c>
    </row>
    <row r="6474" spans="1:1" hidden="1" x14ac:dyDescent="0.35">
      <c r="A6474" t="str">
        <f t="shared" si="101"/>
        <v/>
      </c>
    </row>
    <row r="6475" spans="1:1" hidden="1" x14ac:dyDescent="0.35">
      <c r="A6475" t="str">
        <f t="shared" si="101"/>
        <v/>
      </c>
    </row>
    <row r="6476" spans="1:1" hidden="1" x14ac:dyDescent="0.35">
      <c r="A6476" t="str">
        <f t="shared" si="101"/>
        <v/>
      </c>
    </row>
    <row r="6477" spans="1:1" hidden="1" x14ac:dyDescent="0.35">
      <c r="A6477" t="str">
        <f t="shared" si="101"/>
        <v/>
      </c>
    </row>
    <row r="6478" spans="1:1" hidden="1" x14ac:dyDescent="0.35">
      <c r="A6478" t="str">
        <f t="shared" si="101"/>
        <v/>
      </c>
    </row>
    <row r="6479" spans="1:1" hidden="1" x14ac:dyDescent="0.35">
      <c r="A6479" t="str">
        <f t="shared" si="101"/>
        <v/>
      </c>
    </row>
    <row r="6480" spans="1:1" hidden="1" x14ac:dyDescent="0.35">
      <c r="A6480" t="str">
        <f t="shared" si="101"/>
        <v/>
      </c>
    </row>
    <row r="6481" spans="1:1" hidden="1" x14ac:dyDescent="0.35">
      <c r="A6481" t="str">
        <f t="shared" si="101"/>
        <v/>
      </c>
    </row>
    <row r="6482" spans="1:1" hidden="1" x14ac:dyDescent="0.35">
      <c r="A6482" t="str">
        <f t="shared" si="101"/>
        <v/>
      </c>
    </row>
    <row r="6483" spans="1:1" hidden="1" x14ac:dyDescent="0.35">
      <c r="A6483" t="str">
        <f t="shared" si="101"/>
        <v/>
      </c>
    </row>
    <row r="6484" spans="1:1" hidden="1" x14ac:dyDescent="0.35">
      <c r="A6484" t="str">
        <f t="shared" si="101"/>
        <v/>
      </c>
    </row>
    <row r="6485" spans="1:1" hidden="1" x14ac:dyDescent="0.35">
      <c r="A6485" t="str">
        <f t="shared" si="101"/>
        <v/>
      </c>
    </row>
    <row r="6486" spans="1:1" hidden="1" x14ac:dyDescent="0.35">
      <c r="A6486" t="str">
        <f t="shared" si="101"/>
        <v/>
      </c>
    </row>
    <row r="6487" spans="1:1" hidden="1" x14ac:dyDescent="0.35">
      <c r="A6487" t="str">
        <f t="shared" si="101"/>
        <v/>
      </c>
    </row>
    <row r="6488" spans="1:1" hidden="1" x14ac:dyDescent="0.35">
      <c r="A6488" t="str">
        <f t="shared" si="101"/>
        <v/>
      </c>
    </row>
    <row r="6489" spans="1:1" hidden="1" x14ac:dyDescent="0.35">
      <c r="A6489" t="str">
        <f t="shared" si="101"/>
        <v/>
      </c>
    </row>
    <row r="6490" spans="1:1" hidden="1" x14ac:dyDescent="0.35">
      <c r="A6490" t="str">
        <f t="shared" si="101"/>
        <v/>
      </c>
    </row>
    <row r="6491" spans="1:1" hidden="1" x14ac:dyDescent="0.35">
      <c r="A6491" t="str">
        <f t="shared" si="101"/>
        <v/>
      </c>
    </row>
    <row r="6492" spans="1:1" hidden="1" x14ac:dyDescent="0.35">
      <c r="A6492" t="str">
        <f t="shared" si="101"/>
        <v/>
      </c>
    </row>
    <row r="6493" spans="1:1" hidden="1" x14ac:dyDescent="0.35">
      <c r="A6493" t="str">
        <f t="shared" si="101"/>
        <v/>
      </c>
    </row>
    <row r="6494" spans="1:1" hidden="1" x14ac:dyDescent="0.35">
      <c r="A6494" t="str">
        <f t="shared" si="101"/>
        <v/>
      </c>
    </row>
    <row r="6495" spans="1:1" hidden="1" x14ac:dyDescent="0.35">
      <c r="A6495" t="str">
        <f t="shared" si="101"/>
        <v/>
      </c>
    </row>
    <row r="6496" spans="1:1" hidden="1" x14ac:dyDescent="0.35">
      <c r="A6496" t="str">
        <f t="shared" si="101"/>
        <v/>
      </c>
    </row>
    <row r="6497" spans="1:1" hidden="1" x14ac:dyDescent="0.35">
      <c r="A6497" t="str">
        <f t="shared" si="101"/>
        <v/>
      </c>
    </row>
    <row r="6498" spans="1:1" hidden="1" x14ac:dyDescent="0.35">
      <c r="A6498" t="str">
        <f t="shared" si="101"/>
        <v/>
      </c>
    </row>
    <row r="6499" spans="1:1" hidden="1" x14ac:dyDescent="0.35">
      <c r="A6499" t="str">
        <f t="shared" si="101"/>
        <v/>
      </c>
    </row>
    <row r="6500" spans="1:1" hidden="1" x14ac:dyDescent="0.35">
      <c r="A6500" t="str">
        <f t="shared" si="101"/>
        <v/>
      </c>
    </row>
    <row r="6501" spans="1:1" hidden="1" x14ac:dyDescent="0.35">
      <c r="A6501" t="str">
        <f t="shared" si="101"/>
        <v/>
      </c>
    </row>
    <row r="6502" spans="1:1" hidden="1" x14ac:dyDescent="0.35">
      <c r="A6502" t="str">
        <f t="shared" si="101"/>
        <v/>
      </c>
    </row>
    <row r="6503" spans="1:1" hidden="1" x14ac:dyDescent="0.35">
      <c r="A6503" t="str">
        <f t="shared" si="101"/>
        <v/>
      </c>
    </row>
    <row r="6504" spans="1:1" hidden="1" x14ac:dyDescent="0.35">
      <c r="A6504" t="str">
        <f t="shared" si="101"/>
        <v/>
      </c>
    </row>
    <row r="6505" spans="1:1" hidden="1" x14ac:dyDescent="0.35">
      <c r="A6505" t="str">
        <f t="shared" si="101"/>
        <v/>
      </c>
    </row>
    <row r="6506" spans="1:1" hidden="1" x14ac:dyDescent="0.35">
      <c r="A6506" t="str">
        <f t="shared" si="101"/>
        <v/>
      </c>
    </row>
    <row r="6507" spans="1:1" hidden="1" x14ac:dyDescent="0.35">
      <c r="A6507" t="str">
        <f t="shared" si="101"/>
        <v/>
      </c>
    </row>
    <row r="6508" spans="1:1" hidden="1" x14ac:dyDescent="0.35">
      <c r="A6508" t="str">
        <f t="shared" si="101"/>
        <v/>
      </c>
    </row>
    <row r="6509" spans="1:1" hidden="1" x14ac:dyDescent="0.35">
      <c r="A6509" t="str">
        <f t="shared" si="101"/>
        <v/>
      </c>
    </row>
    <row r="6510" spans="1:1" hidden="1" x14ac:dyDescent="0.35">
      <c r="A6510" t="str">
        <f t="shared" si="101"/>
        <v/>
      </c>
    </row>
    <row r="6511" spans="1:1" hidden="1" x14ac:dyDescent="0.35">
      <c r="A6511" t="str">
        <f t="shared" si="101"/>
        <v/>
      </c>
    </row>
    <row r="6512" spans="1:1" hidden="1" x14ac:dyDescent="0.35">
      <c r="A6512" t="str">
        <f t="shared" si="101"/>
        <v/>
      </c>
    </row>
    <row r="6513" spans="1:1" hidden="1" x14ac:dyDescent="0.35">
      <c r="A6513" t="str">
        <f t="shared" si="101"/>
        <v/>
      </c>
    </row>
    <row r="6514" spans="1:1" hidden="1" x14ac:dyDescent="0.35">
      <c r="A6514" t="str">
        <f t="shared" si="101"/>
        <v/>
      </c>
    </row>
    <row r="6515" spans="1:1" hidden="1" x14ac:dyDescent="0.35">
      <c r="A6515" t="str">
        <f t="shared" si="101"/>
        <v/>
      </c>
    </row>
    <row r="6516" spans="1:1" hidden="1" x14ac:dyDescent="0.35">
      <c r="A6516" t="str">
        <f t="shared" si="101"/>
        <v/>
      </c>
    </row>
    <row r="6517" spans="1:1" hidden="1" x14ac:dyDescent="0.35">
      <c r="A6517" t="str">
        <f t="shared" si="101"/>
        <v/>
      </c>
    </row>
    <row r="6518" spans="1:1" hidden="1" x14ac:dyDescent="0.35">
      <c r="A6518" t="str">
        <f t="shared" si="101"/>
        <v/>
      </c>
    </row>
    <row r="6519" spans="1:1" hidden="1" x14ac:dyDescent="0.35">
      <c r="A6519" t="str">
        <f t="shared" si="101"/>
        <v/>
      </c>
    </row>
    <row r="6520" spans="1:1" hidden="1" x14ac:dyDescent="0.35">
      <c r="A6520" t="str">
        <f t="shared" si="101"/>
        <v/>
      </c>
    </row>
    <row r="6521" spans="1:1" hidden="1" x14ac:dyDescent="0.35">
      <c r="A6521" t="str">
        <f t="shared" si="101"/>
        <v/>
      </c>
    </row>
    <row r="6522" spans="1:1" hidden="1" x14ac:dyDescent="0.35">
      <c r="A6522" t="str">
        <f t="shared" si="101"/>
        <v/>
      </c>
    </row>
    <row r="6523" spans="1:1" hidden="1" x14ac:dyDescent="0.35">
      <c r="A6523" t="str">
        <f t="shared" si="101"/>
        <v/>
      </c>
    </row>
    <row r="6524" spans="1:1" hidden="1" x14ac:dyDescent="0.35">
      <c r="A6524" t="str">
        <f t="shared" si="101"/>
        <v/>
      </c>
    </row>
    <row r="6525" spans="1:1" hidden="1" x14ac:dyDescent="0.35">
      <c r="A6525" t="str">
        <f t="shared" si="101"/>
        <v/>
      </c>
    </row>
    <row r="6526" spans="1:1" hidden="1" x14ac:dyDescent="0.35">
      <c r="A6526" t="str">
        <f t="shared" si="101"/>
        <v/>
      </c>
    </row>
    <row r="6527" spans="1:1" hidden="1" x14ac:dyDescent="0.35">
      <c r="A6527" t="str">
        <f t="shared" si="101"/>
        <v/>
      </c>
    </row>
    <row r="6528" spans="1:1" hidden="1" x14ac:dyDescent="0.35">
      <c r="A6528" t="str">
        <f t="shared" si="101"/>
        <v/>
      </c>
    </row>
    <row r="6529" spans="1:1" hidden="1" x14ac:dyDescent="0.35">
      <c r="A6529" t="str">
        <f t="shared" si="101"/>
        <v/>
      </c>
    </row>
    <row r="6530" spans="1:1" hidden="1" x14ac:dyDescent="0.35">
      <c r="A6530" t="str">
        <f t="shared" si="101"/>
        <v/>
      </c>
    </row>
    <row r="6531" spans="1:1" hidden="1" x14ac:dyDescent="0.35">
      <c r="A6531" t="str">
        <f t="shared" ref="A6531:A6594" si="102">B6531&amp;C6531</f>
        <v/>
      </c>
    </row>
    <row r="6532" spans="1:1" hidden="1" x14ac:dyDescent="0.35">
      <c r="A6532" t="str">
        <f t="shared" si="102"/>
        <v/>
      </c>
    </row>
    <row r="6533" spans="1:1" hidden="1" x14ac:dyDescent="0.35">
      <c r="A6533" t="str">
        <f t="shared" si="102"/>
        <v/>
      </c>
    </row>
    <row r="6534" spans="1:1" hidden="1" x14ac:dyDescent="0.35">
      <c r="A6534" t="str">
        <f t="shared" si="102"/>
        <v/>
      </c>
    </row>
    <row r="6535" spans="1:1" hidden="1" x14ac:dyDescent="0.35">
      <c r="A6535" t="str">
        <f t="shared" si="102"/>
        <v/>
      </c>
    </row>
    <row r="6536" spans="1:1" hidden="1" x14ac:dyDescent="0.35">
      <c r="A6536" t="str">
        <f t="shared" si="102"/>
        <v/>
      </c>
    </row>
    <row r="6537" spans="1:1" hidden="1" x14ac:dyDescent="0.35">
      <c r="A6537" t="str">
        <f t="shared" si="102"/>
        <v/>
      </c>
    </row>
    <row r="6538" spans="1:1" hidden="1" x14ac:dyDescent="0.35">
      <c r="A6538" t="str">
        <f t="shared" si="102"/>
        <v/>
      </c>
    </row>
    <row r="6539" spans="1:1" hidden="1" x14ac:dyDescent="0.35">
      <c r="A6539" t="str">
        <f t="shared" si="102"/>
        <v/>
      </c>
    </row>
    <row r="6540" spans="1:1" hidden="1" x14ac:dyDescent="0.35">
      <c r="A6540" t="str">
        <f t="shared" si="102"/>
        <v/>
      </c>
    </row>
    <row r="6541" spans="1:1" hidden="1" x14ac:dyDescent="0.35">
      <c r="A6541" t="str">
        <f t="shared" si="102"/>
        <v/>
      </c>
    </row>
    <row r="6542" spans="1:1" hidden="1" x14ac:dyDescent="0.35">
      <c r="A6542" t="str">
        <f t="shared" si="102"/>
        <v/>
      </c>
    </row>
    <row r="6543" spans="1:1" hidden="1" x14ac:dyDescent="0.35">
      <c r="A6543" t="str">
        <f t="shared" si="102"/>
        <v/>
      </c>
    </row>
    <row r="6544" spans="1:1" hidden="1" x14ac:dyDescent="0.35">
      <c r="A6544" t="str">
        <f t="shared" si="102"/>
        <v/>
      </c>
    </row>
    <row r="6545" spans="1:1" hidden="1" x14ac:dyDescent="0.35">
      <c r="A6545" t="str">
        <f t="shared" si="102"/>
        <v/>
      </c>
    </row>
    <row r="6546" spans="1:1" hidden="1" x14ac:dyDescent="0.35">
      <c r="A6546" t="str">
        <f t="shared" si="102"/>
        <v/>
      </c>
    </row>
    <row r="6547" spans="1:1" hidden="1" x14ac:dyDescent="0.35">
      <c r="A6547" t="str">
        <f t="shared" si="102"/>
        <v/>
      </c>
    </row>
    <row r="6548" spans="1:1" hidden="1" x14ac:dyDescent="0.35">
      <c r="A6548" t="str">
        <f t="shared" si="102"/>
        <v/>
      </c>
    </row>
    <row r="6549" spans="1:1" hidden="1" x14ac:dyDescent="0.35">
      <c r="A6549" t="str">
        <f t="shared" si="102"/>
        <v/>
      </c>
    </row>
    <row r="6550" spans="1:1" hidden="1" x14ac:dyDescent="0.35">
      <c r="A6550" t="str">
        <f t="shared" si="102"/>
        <v/>
      </c>
    </row>
    <row r="6551" spans="1:1" hidden="1" x14ac:dyDescent="0.35">
      <c r="A6551" t="str">
        <f t="shared" si="102"/>
        <v/>
      </c>
    </row>
    <row r="6552" spans="1:1" hidden="1" x14ac:dyDescent="0.35">
      <c r="A6552" t="str">
        <f t="shared" si="102"/>
        <v/>
      </c>
    </row>
    <row r="6553" spans="1:1" hidden="1" x14ac:dyDescent="0.35">
      <c r="A6553" t="str">
        <f t="shared" si="102"/>
        <v/>
      </c>
    </row>
    <row r="6554" spans="1:1" hidden="1" x14ac:dyDescent="0.35">
      <c r="A6554" t="str">
        <f t="shared" si="102"/>
        <v/>
      </c>
    </row>
    <row r="6555" spans="1:1" hidden="1" x14ac:dyDescent="0.35">
      <c r="A6555" t="str">
        <f t="shared" si="102"/>
        <v/>
      </c>
    </row>
    <row r="6556" spans="1:1" hidden="1" x14ac:dyDescent="0.35">
      <c r="A6556" t="str">
        <f t="shared" si="102"/>
        <v/>
      </c>
    </row>
    <row r="6557" spans="1:1" hidden="1" x14ac:dyDescent="0.35">
      <c r="A6557" t="str">
        <f t="shared" si="102"/>
        <v/>
      </c>
    </row>
    <row r="6558" spans="1:1" hidden="1" x14ac:dyDescent="0.35">
      <c r="A6558" t="str">
        <f t="shared" si="102"/>
        <v/>
      </c>
    </row>
    <row r="6559" spans="1:1" hidden="1" x14ac:dyDescent="0.35">
      <c r="A6559" t="str">
        <f t="shared" si="102"/>
        <v/>
      </c>
    </row>
    <row r="6560" spans="1:1" hidden="1" x14ac:dyDescent="0.35">
      <c r="A6560" t="str">
        <f t="shared" si="102"/>
        <v/>
      </c>
    </row>
    <row r="6561" spans="1:1" hidden="1" x14ac:dyDescent="0.35">
      <c r="A6561" t="str">
        <f t="shared" si="102"/>
        <v/>
      </c>
    </row>
    <row r="6562" spans="1:1" hidden="1" x14ac:dyDescent="0.35">
      <c r="A6562" t="str">
        <f t="shared" si="102"/>
        <v/>
      </c>
    </row>
    <row r="6563" spans="1:1" hidden="1" x14ac:dyDescent="0.35">
      <c r="A6563" t="str">
        <f t="shared" si="102"/>
        <v/>
      </c>
    </row>
    <row r="6564" spans="1:1" hidden="1" x14ac:dyDescent="0.35">
      <c r="A6564" t="str">
        <f t="shared" si="102"/>
        <v/>
      </c>
    </row>
    <row r="6565" spans="1:1" hidden="1" x14ac:dyDescent="0.35">
      <c r="A6565" t="str">
        <f t="shared" si="102"/>
        <v/>
      </c>
    </row>
    <row r="6566" spans="1:1" hidden="1" x14ac:dyDescent="0.35">
      <c r="A6566" t="str">
        <f t="shared" si="102"/>
        <v/>
      </c>
    </row>
    <row r="6567" spans="1:1" hidden="1" x14ac:dyDescent="0.35">
      <c r="A6567" t="str">
        <f t="shared" si="102"/>
        <v/>
      </c>
    </row>
    <row r="6568" spans="1:1" hidden="1" x14ac:dyDescent="0.35">
      <c r="A6568" t="str">
        <f t="shared" si="102"/>
        <v/>
      </c>
    </row>
    <row r="6569" spans="1:1" hidden="1" x14ac:dyDescent="0.35">
      <c r="A6569" t="str">
        <f t="shared" si="102"/>
        <v/>
      </c>
    </row>
    <row r="6570" spans="1:1" hidden="1" x14ac:dyDescent="0.35">
      <c r="A6570" t="str">
        <f t="shared" si="102"/>
        <v/>
      </c>
    </row>
    <row r="6571" spans="1:1" hidden="1" x14ac:dyDescent="0.35">
      <c r="A6571" t="str">
        <f t="shared" si="102"/>
        <v/>
      </c>
    </row>
    <row r="6572" spans="1:1" hidden="1" x14ac:dyDescent="0.35">
      <c r="A6572" t="str">
        <f t="shared" si="102"/>
        <v/>
      </c>
    </row>
    <row r="6573" spans="1:1" hidden="1" x14ac:dyDescent="0.35">
      <c r="A6573" t="str">
        <f t="shared" si="102"/>
        <v/>
      </c>
    </row>
    <row r="6574" spans="1:1" hidden="1" x14ac:dyDescent="0.35">
      <c r="A6574" t="str">
        <f t="shared" si="102"/>
        <v/>
      </c>
    </row>
    <row r="6575" spans="1:1" hidden="1" x14ac:dyDescent="0.35">
      <c r="A6575" t="str">
        <f t="shared" si="102"/>
        <v/>
      </c>
    </row>
    <row r="6576" spans="1:1" hidden="1" x14ac:dyDescent="0.35">
      <c r="A6576" t="str">
        <f t="shared" si="102"/>
        <v/>
      </c>
    </row>
    <row r="6577" spans="1:1" hidden="1" x14ac:dyDescent="0.35">
      <c r="A6577" t="str">
        <f t="shared" si="102"/>
        <v/>
      </c>
    </row>
    <row r="6578" spans="1:1" hidden="1" x14ac:dyDescent="0.35">
      <c r="A6578" t="str">
        <f t="shared" si="102"/>
        <v/>
      </c>
    </row>
    <row r="6579" spans="1:1" hidden="1" x14ac:dyDescent="0.35">
      <c r="A6579" t="str">
        <f t="shared" si="102"/>
        <v/>
      </c>
    </row>
    <row r="6580" spans="1:1" hidden="1" x14ac:dyDescent="0.35">
      <c r="A6580" t="str">
        <f t="shared" si="102"/>
        <v/>
      </c>
    </row>
    <row r="6581" spans="1:1" hidden="1" x14ac:dyDescent="0.35">
      <c r="A6581" t="str">
        <f t="shared" si="102"/>
        <v/>
      </c>
    </row>
    <row r="6582" spans="1:1" hidden="1" x14ac:dyDescent="0.35">
      <c r="A6582" t="str">
        <f t="shared" si="102"/>
        <v/>
      </c>
    </row>
    <row r="6583" spans="1:1" hidden="1" x14ac:dyDescent="0.35">
      <c r="A6583" t="str">
        <f t="shared" si="102"/>
        <v/>
      </c>
    </row>
    <row r="6584" spans="1:1" hidden="1" x14ac:dyDescent="0.35">
      <c r="A6584" t="str">
        <f t="shared" si="102"/>
        <v/>
      </c>
    </row>
    <row r="6585" spans="1:1" hidden="1" x14ac:dyDescent="0.35">
      <c r="A6585" t="str">
        <f t="shared" si="102"/>
        <v/>
      </c>
    </row>
    <row r="6586" spans="1:1" hidden="1" x14ac:dyDescent="0.35">
      <c r="A6586" t="str">
        <f t="shared" si="102"/>
        <v/>
      </c>
    </row>
    <row r="6587" spans="1:1" hidden="1" x14ac:dyDescent="0.35">
      <c r="A6587" t="str">
        <f t="shared" si="102"/>
        <v/>
      </c>
    </row>
    <row r="6588" spans="1:1" hidden="1" x14ac:dyDescent="0.35">
      <c r="A6588" t="str">
        <f t="shared" si="102"/>
        <v/>
      </c>
    </row>
    <row r="6589" spans="1:1" hidden="1" x14ac:dyDescent="0.35">
      <c r="A6589" t="str">
        <f t="shared" si="102"/>
        <v/>
      </c>
    </row>
    <row r="6590" spans="1:1" hidden="1" x14ac:dyDescent="0.35">
      <c r="A6590" t="str">
        <f t="shared" si="102"/>
        <v/>
      </c>
    </row>
    <row r="6591" spans="1:1" hidden="1" x14ac:dyDescent="0.35">
      <c r="A6591" t="str">
        <f t="shared" si="102"/>
        <v/>
      </c>
    </row>
    <row r="6592" spans="1:1" hidden="1" x14ac:dyDescent="0.35">
      <c r="A6592" t="str">
        <f t="shared" si="102"/>
        <v/>
      </c>
    </row>
    <row r="6593" spans="1:1" hidden="1" x14ac:dyDescent="0.35">
      <c r="A6593" t="str">
        <f t="shared" si="102"/>
        <v/>
      </c>
    </row>
    <row r="6594" spans="1:1" hidden="1" x14ac:dyDescent="0.35">
      <c r="A6594" t="str">
        <f t="shared" si="102"/>
        <v/>
      </c>
    </row>
    <row r="6595" spans="1:1" hidden="1" x14ac:dyDescent="0.35">
      <c r="A6595" t="str">
        <f t="shared" ref="A6595:A6658" si="103">B6595&amp;C6595</f>
        <v/>
      </c>
    </row>
    <row r="6596" spans="1:1" hidden="1" x14ac:dyDescent="0.35">
      <c r="A6596" t="str">
        <f t="shared" si="103"/>
        <v/>
      </c>
    </row>
    <row r="6597" spans="1:1" hidden="1" x14ac:dyDescent="0.35">
      <c r="A6597" t="str">
        <f t="shared" si="103"/>
        <v/>
      </c>
    </row>
    <row r="6598" spans="1:1" hidden="1" x14ac:dyDescent="0.35">
      <c r="A6598" t="str">
        <f t="shared" si="103"/>
        <v/>
      </c>
    </row>
    <row r="6599" spans="1:1" hidden="1" x14ac:dyDescent="0.35">
      <c r="A6599" t="str">
        <f t="shared" si="103"/>
        <v/>
      </c>
    </row>
    <row r="6600" spans="1:1" hidden="1" x14ac:dyDescent="0.35">
      <c r="A6600" t="str">
        <f t="shared" si="103"/>
        <v/>
      </c>
    </row>
    <row r="6601" spans="1:1" hidden="1" x14ac:dyDescent="0.35">
      <c r="A6601" t="str">
        <f t="shared" si="103"/>
        <v/>
      </c>
    </row>
    <row r="6602" spans="1:1" hidden="1" x14ac:dyDescent="0.35">
      <c r="A6602" t="str">
        <f t="shared" si="103"/>
        <v/>
      </c>
    </row>
    <row r="6603" spans="1:1" hidden="1" x14ac:dyDescent="0.35">
      <c r="A6603" t="str">
        <f t="shared" si="103"/>
        <v/>
      </c>
    </row>
    <row r="6604" spans="1:1" hidden="1" x14ac:dyDescent="0.35">
      <c r="A6604" t="str">
        <f t="shared" si="103"/>
        <v/>
      </c>
    </row>
    <row r="6605" spans="1:1" hidden="1" x14ac:dyDescent="0.35">
      <c r="A6605" t="str">
        <f t="shared" si="103"/>
        <v/>
      </c>
    </row>
    <row r="6606" spans="1:1" hidden="1" x14ac:dyDescent="0.35">
      <c r="A6606" t="str">
        <f t="shared" si="103"/>
        <v/>
      </c>
    </row>
    <row r="6607" spans="1:1" hidden="1" x14ac:dyDescent="0.35">
      <c r="A6607" t="str">
        <f t="shared" si="103"/>
        <v/>
      </c>
    </row>
    <row r="6608" spans="1:1" hidden="1" x14ac:dyDescent="0.35">
      <c r="A6608" t="str">
        <f t="shared" si="103"/>
        <v/>
      </c>
    </row>
    <row r="6609" spans="1:1" hidden="1" x14ac:dyDescent="0.35">
      <c r="A6609" t="str">
        <f t="shared" si="103"/>
        <v/>
      </c>
    </row>
    <row r="6610" spans="1:1" hidden="1" x14ac:dyDescent="0.35">
      <c r="A6610" t="str">
        <f t="shared" si="103"/>
        <v/>
      </c>
    </row>
    <row r="6611" spans="1:1" hidden="1" x14ac:dyDescent="0.35">
      <c r="A6611" t="str">
        <f t="shared" si="103"/>
        <v/>
      </c>
    </row>
    <row r="6612" spans="1:1" hidden="1" x14ac:dyDescent="0.35">
      <c r="A6612" t="str">
        <f t="shared" si="103"/>
        <v/>
      </c>
    </row>
    <row r="6613" spans="1:1" hidden="1" x14ac:dyDescent="0.35">
      <c r="A6613" t="str">
        <f t="shared" si="103"/>
        <v/>
      </c>
    </row>
    <row r="6614" spans="1:1" hidden="1" x14ac:dyDescent="0.35">
      <c r="A6614" t="str">
        <f t="shared" si="103"/>
        <v/>
      </c>
    </row>
    <row r="6615" spans="1:1" hidden="1" x14ac:dyDescent="0.35">
      <c r="A6615" t="str">
        <f t="shared" si="103"/>
        <v/>
      </c>
    </row>
    <row r="6616" spans="1:1" hidden="1" x14ac:dyDescent="0.35">
      <c r="A6616" t="str">
        <f t="shared" si="103"/>
        <v/>
      </c>
    </row>
    <row r="6617" spans="1:1" hidden="1" x14ac:dyDescent="0.35">
      <c r="A6617" t="str">
        <f t="shared" si="103"/>
        <v/>
      </c>
    </row>
    <row r="6618" spans="1:1" hidden="1" x14ac:dyDescent="0.35">
      <c r="A6618" t="str">
        <f t="shared" si="103"/>
        <v/>
      </c>
    </row>
    <row r="6619" spans="1:1" hidden="1" x14ac:dyDescent="0.35">
      <c r="A6619" t="str">
        <f t="shared" si="103"/>
        <v/>
      </c>
    </row>
    <row r="6620" spans="1:1" hidden="1" x14ac:dyDescent="0.35">
      <c r="A6620" t="str">
        <f t="shared" si="103"/>
        <v/>
      </c>
    </row>
    <row r="6621" spans="1:1" hidden="1" x14ac:dyDescent="0.35">
      <c r="A6621" t="str">
        <f t="shared" si="103"/>
        <v/>
      </c>
    </row>
    <row r="6622" spans="1:1" hidden="1" x14ac:dyDescent="0.35">
      <c r="A6622" t="str">
        <f t="shared" si="103"/>
        <v/>
      </c>
    </row>
    <row r="6623" spans="1:1" hidden="1" x14ac:dyDescent="0.35">
      <c r="A6623" t="str">
        <f t="shared" si="103"/>
        <v/>
      </c>
    </row>
    <row r="6624" spans="1:1" hidden="1" x14ac:dyDescent="0.35">
      <c r="A6624" t="str">
        <f t="shared" si="103"/>
        <v/>
      </c>
    </row>
    <row r="6625" spans="1:1" hidden="1" x14ac:dyDescent="0.35">
      <c r="A6625" t="str">
        <f t="shared" si="103"/>
        <v/>
      </c>
    </row>
    <row r="6626" spans="1:1" hidden="1" x14ac:dyDescent="0.35">
      <c r="A6626" t="str">
        <f t="shared" si="103"/>
        <v/>
      </c>
    </row>
    <row r="6627" spans="1:1" hidden="1" x14ac:dyDescent="0.35">
      <c r="A6627" t="str">
        <f t="shared" si="103"/>
        <v/>
      </c>
    </row>
    <row r="6628" spans="1:1" hidden="1" x14ac:dyDescent="0.35">
      <c r="A6628" t="str">
        <f t="shared" si="103"/>
        <v/>
      </c>
    </row>
    <row r="6629" spans="1:1" hidden="1" x14ac:dyDescent="0.35">
      <c r="A6629" t="str">
        <f t="shared" si="103"/>
        <v/>
      </c>
    </row>
    <row r="6630" spans="1:1" hidden="1" x14ac:dyDescent="0.35">
      <c r="A6630" t="str">
        <f t="shared" si="103"/>
        <v/>
      </c>
    </row>
    <row r="6631" spans="1:1" hidden="1" x14ac:dyDescent="0.35">
      <c r="A6631" t="str">
        <f t="shared" si="103"/>
        <v/>
      </c>
    </row>
    <row r="6632" spans="1:1" hidden="1" x14ac:dyDescent="0.35">
      <c r="A6632" t="str">
        <f t="shared" si="103"/>
        <v/>
      </c>
    </row>
    <row r="6633" spans="1:1" hidden="1" x14ac:dyDescent="0.35">
      <c r="A6633" t="str">
        <f t="shared" si="103"/>
        <v/>
      </c>
    </row>
    <row r="6634" spans="1:1" hidden="1" x14ac:dyDescent="0.35">
      <c r="A6634" t="str">
        <f t="shared" si="103"/>
        <v/>
      </c>
    </row>
    <row r="6635" spans="1:1" hidden="1" x14ac:dyDescent="0.35">
      <c r="A6635" t="str">
        <f t="shared" si="103"/>
        <v/>
      </c>
    </row>
    <row r="6636" spans="1:1" hidden="1" x14ac:dyDescent="0.35">
      <c r="A6636" t="str">
        <f t="shared" si="103"/>
        <v/>
      </c>
    </row>
    <row r="6637" spans="1:1" hidden="1" x14ac:dyDescent="0.35">
      <c r="A6637" t="str">
        <f t="shared" si="103"/>
        <v/>
      </c>
    </row>
    <row r="6638" spans="1:1" hidden="1" x14ac:dyDescent="0.35">
      <c r="A6638" t="str">
        <f t="shared" si="103"/>
        <v/>
      </c>
    </row>
    <row r="6639" spans="1:1" hidden="1" x14ac:dyDescent="0.35">
      <c r="A6639" t="str">
        <f t="shared" si="103"/>
        <v/>
      </c>
    </row>
    <row r="6640" spans="1:1" hidden="1" x14ac:dyDescent="0.35">
      <c r="A6640" t="str">
        <f t="shared" si="103"/>
        <v/>
      </c>
    </row>
    <row r="6641" spans="1:1" hidden="1" x14ac:dyDescent="0.35">
      <c r="A6641" t="str">
        <f t="shared" si="103"/>
        <v/>
      </c>
    </row>
    <row r="6642" spans="1:1" hidden="1" x14ac:dyDescent="0.35">
      <c r="A6642" t="str">
        <f t="shared" si="103"/>
        <v/>
      </c>
    </row>
    <row r="6643" spans="1:1" hidden="1" x14ac:dyDescent="0.35">
      <c r="A6643" t="str">
        <f t="shared" si="103"/>
        <v/>
      </c>
    </row>
    <row r="6644" spans="1:1" hidden="1" x14ac:dyDescent="0.35">
      <c r="A6644" t="str">
        <f t="shared" si="103"/>
        <v/>
      </c>
    </row>
    <row r="6645" spans="1:1" hidden="1" x14ac:dyDescent="0.35">
      <c r="A6645" t="str">
        <f t="shared" si="103"/>
        <v/>
      </c>
    </row>
    <row r="6646" spans="1:1" hidden="1" x14ac:dyDescent="0.35">
      <c r="A6646" t="str">
        <f t="shared" si="103"/>
        <v/>
      </c>
    </row>
    <row r="6647" spans="1:1" hidden="1" x14ac:dyDescent="0.35">
      <c r="A6647" t="str">
        <f t="shared" si="103"/>
        <v/>
      </c>
    </row>
    <row r="6648" spans="1:1" hidden="1" x14ac:dyDescent="0.35">
      <c r="A6648" t="str">
        <f t="shared" si="103"/>
        <v/>
      </c>
    </row>
    <row r="6649" spans="1:1" hidden="1" x14ac:dyDescent="0.35">
      <c r="A6649" t="str">
        <f t="shared" si="103"/>
        <v/>
      </c>
    </row>
    <row r="6650" spans="1:1" hidden="1" x14ac:dyDescent="0.35">
      <c r="A6650" t="str">
        <f t="shared" si="103"/>
        <v/>
      </c>
    </row>
    <row r="6651" spans="1:1" hidden="1" x14ac:dyDescent="0.35">
      <c r="A6651" t="str">
        <f t="shared" si="103"/>
        <v/>
      </c>
    </row>
    <row r="6652" spans="1:1" hidden="1" x14ac:dyDescent="0.35">
      <c r="A6652" t="str">
        <f t="shared" si="103"/>
        <v/>
      </c>
    </row>
    <row r="6653" spans="1:1" hidden="1" x14ac:dyDescent="0.35">
      <c r="A6653" t="str">
        <f t="shared" si="103"/>
        <v/>
      </c>
    </row>
    <row r="6654" spans="1:1" hidden="1" x14ac:dyDescent="0.35">
      <c r="A6654" t="str">
        <f t="shared" si="103"/>
        <v/>
      </c>
    </row>
    <row r="6655" spans="1:1" hidden="1" x14ac:dyDescent="0.35">
      <c r="A6655" t="str">
        <f t="shared" si="103"/>
        <v/>
      </c>
    </row>
    <row r="6656" spans="1:1" hidden="1" x14ac:dyDescent="0.35">
      <c r="A6656" t="str">
        <f t="shared" si="103"/>
        <v/>
      </c>
    </row>
    <row r="6657" spans="1:1" hidden="1" x14ac:dyDescent="0.35">
      <c r="A6657" t="str">
        <f t="shared" si="103"/>
        <v/>
      </c>
    </row>
    <row r="6658" spans="1:1" hidden="1" x14ac:dyDescent="0.35">
      <c r="A6658" t="str">
        <f t="shared" si="103"/>
        <v/>
      </c>
    </row>
    <row r="6659" spans="1:1" hidden="1" x14ac:dyDescent="0.35">
      <c r="A6659" t="str">
        <f t="shared" ref="A6659:A6722" si="104">B6659&amp;C6659</f>
        <v/>
      </c>
    </row>
    <row r="6660" spans="1:1" hidden="1" x14ac:dyDescent="0.35">
      <c r="A6660" t="str">
        <f t="shared" si="104"/>
        <v/>
      </c>
    </row>
    <row r="6661" spans="1:1" hidden="1" x14ac:dyDescent="0.35">
      <c r="A6661" t="str">
        <f t="shared" si="104"/>
        <v/>
      </c>
    </row>
    <row r="6662" spans="1:1" hidden="1" x14ac:dyDescent="0.35">
      <c r="A6662" t="str">
        <f t="shared" si="104"/>
        <v/>
      </c>
    </row>
    <row r="6663" spans="1:1" hidden="1" x14ac:dyDescent="0.35">
      <c r="A6663" t="str">
        <f t="shared" si="104"/>
        <v/>
      </c>
    </row>
    <row r="6664" spans="1:1" hidden="1" x14ac:dyDescent="0.35">
      <c r="A6664" t="str">
        <f t="shared" si="104"/>
        <v/>
      </c>
    </row>
    <row r="6665" spans="1:1" hidden="1" x14ac:dyDescent="0.35">
      <c r="A6665" t="str">
        <f t="shared" si="104"/>
        <v/>
      </c>
    </row>
    <row r="6666" spans="1:1" hidden="1" x14ac:dyDescent="0.35">
      <c r="A6666" t="str">
        <f t="shared" si="104"/>
        <v/>
      </c>
    </row>
    <row r="6667" spans="1:1" hidden="1" x14ac:dyDescent="0.35">
      <c r="A6667" t="str">
        <f t="shared" si="104"/>
        <v/>
      </c>
    </row>
    <row r="6668" spans="1:1" hidden="1" x14ac:dyDescent="0.35">
      <c r="A6668" t="str">
        <f t="shared" si="104"/>
        <v/>
      </c>
    </row>
    <row r="6669" spans="1:1" hidden="1" x14ac:dyDescent="0.35">
      <c r="A6669" t="str">
        <f t="shared" si="104"/>
        <v/>
      </c>
    </row>
    <row r="6670" spans="1:1" hidden="1" x14ac:dyDescent="0.35">
      <c r="A6670" t="str">
        <f t="shared" si="104"/>
        <v/>
      </c>
    </row>
    <row r="6671" spans="1:1" hidden="1" x14ac:dyDescent="0.35">
      <c r="A6671" t="str">
        <f t="shared" si="104"/>
        <v/>
      </c>
    </row>
    <row r="6672" spans="1:1" hidden="1" x14ac:dyDescent="0.35">
      <c r="A6672" t="str">
        <f t="shared" si="104"/>
        <v/>
      </c>
    </row>
    <row r="6673" spans="1:1" hidden="1" x14ac:dyDescent="0.35">
      <c r="A6673" t="str">
        <f t="shared" si="104"/>
        <v/>
      </c>
    </row>
    <row r="6674" spans="1:1" hidden="1" x14ac:dyDescent="0.35">
      <c r="A6674" t="str">
        <f t="shared" si="104"/>
        <v/>
      </c>
    </row>
    <row r="6675" spans="1:1" hidden="1" x14ac:dyDescent="0.35">
      <c r="A6675" t="str">
        <f t="shared" si="104"/>
        <v/>
      </c>
    </row>
    <row r="6676" spans="1:1" hidden="1" x14ac:dyDescent="0.35">
      <c r="A6676" t="str">
        <f t="shared" si="104"/>
        <v/>
      </c>
    </row>
    <row r="6677" spans="1:1" hidden="1" x14ac:dyDescent="0.35">
      <c r="A6677" t="str">
        <f t="shared" si="104"/>
        <v/>
      </c>
    </row>
    <row r="6678" spans="1:1" hidden="1" x14ac:dyDescent="0.35">
      <c r="A6678" t="str">
        <f t="shared" si="104"/>
        <v/>
      </c>
    </row>
    <row r="6679" spans="1:1" hidden="1" x14ac:dyDescent="0.35">
      <c r="A6679" t="str">
        <f t="shared" si="104"/>
        <v/>
      </c>
    </row>
    <row r="6680" spans="1:1" hidden="1" x14ac:dyDescent="0.35">
      <c r="A6680" t="str">
        <f t="shared" si="104"/>
        <v/>
      </c>
    </row>
    <row r="6681" spans="1:1" hidden="1" x14ac:dyDescent="0.35">
      <c r="A6681" t="str">
        <f t="shared" si="104"/>
        <v/>
      </c>
    </row>
    <row r="6682" spans="1:1" hidden="1" x14ac:dyDescent="0.35">
      <c r="A6682" t="str">
        <f t="shared" si="104"/>
        <v/>
      </c>
    </row>
    <row r="6683" spans="1:1" hidden="1" x14ac:dyDescent="0.35">
      <c r="A6683" t="str">
        <f t="shared" si="104"/>
        <v/>
      </c>
    </row>
    <row r="6684" spans="1:1" hidden="1" x14ac:dyDescent="0.35">
      <c r="A6684" t="str">
        <f t="shared" si="104"/>
        <v/>
      </c>
    </row>
    <row r="6685" spans="1:1" hidden="1" x14ac:dyDescent="0.35">
      <c r="A6685" t="str">
        <f t="shared" si="104"/>
        <v/>
      </c>
    </row>
    <row r="6686" spans="1:1" hidden="1" x14ac:dyDescent="0.35">
      <c r="A6686" t="str">
        <f t="shared" si="104"/>
        <v/>
      </c>
    </row>
    <row r="6687" spans="1:1" hidden="1" x14ac:dyDescent="0.35">
      <c r="A6687" t="str">
        <f t="shared" si="104"/>
        <v/>
      </c>
    </row>
    <row r="6688" spans="1:1" hidden="1" x14ac:dyDescent="0.35">
      <c r="A6688" t="str">
        <f t="shared" si="104"/>
        <v/>
      </c>
    </row>
    <row r="6689" spans="1:1" hidden="1" x14ac:dyDescent="0.35">
      <c r="A6689" t="str">
        <f t="shared" si="104"/>
        <v/>
      </c>
    </row>
    <row r="6690" spans="1:1" hidden="1" x14ac:dyDescent="0.35">
      <c r="A6690" t="str">
        <f t="shared" si="104"/>
        <v/>
      </c>
    </row>
    <row r="6691" spans="1:1" hidden="1" x14ac:dyDescent="0.35">
      <c r="A6691" t="str">
        <f t="shared" si="104"/>
        <v/>
      </c>
    </row>
    <row r="6692" spans="1:1" hidden="1" x14ac:dyDescent="0.35">
      <c r="A6692" t="str">
        <f t="shared" si="104"/>
        <v/>
      </c>
    </row>
    <row r="6693" spans="1:1" hidden="1" x14ac:dyDescent="0.35">
      <c r="A6693" t="str">
        <f t="shared" si="104"/>
        <v/>
      </c>
    </row>
    <row r="6694" spans="1:1" hidden="1" x14ac:dyDescent="0.35">
      <c r="A6694" t="str">
        <f t="shared" si="104"/>
        <v/>
      </c>
    </row>
    <row r="6695" spans="1:1" hidden="1" x14ac:dyDescent="0.35">
      <c r="A6695" t="str">
        <f t="shared" si="104"/>
        <v/>
      </c>
    </row>
    <row r="6696" spans="1:1" hidden="1" x14ac:dyDescent="0.35">
      <c r="A6696" t="str">
        <f t="shared" si="104"/>
        <v/>
      </c>
    </row>
    <row r="6697" spans="1:1" hidden="1" x14ac:dyDescent="0.35">
      <c r="A6697" t="str">
        <f t="shared" si="104"/>
        <v/>
      </c>
    </row>
    <row r="6698" spans="1:1" hidden="1" x14ac:dyDescent="0.35">
      <c r="A6698" t="str">
        <f t="shared" si="104"/>
        <v/>
      </c>
    </row>
    <row r="6699" spans="1:1" hidden="1" x14ac:dyDescent="0.35">
      <c r="A6699" t="str">
        <f t="shared" si="104"/>
        <v/>
      </c>
    </row>
    <row r="6700" spans="1:1" hidden="1" x14ac:dyDescent="0.35">
      <c r="A6700" t="str">
        <f t="shared" si="104"/>
        <v/>
      </c>
    </row>
    <row r="6701" spans="1:1" hidden="1" x14ac:dyDescent="0.35">
      <c r="A6701" t="str">
        <f t="shared" si="104"/>
        <v/>
      </c>
    </row>
    <row r="6702" spans="1:1" hidden="1" x14ac:dyDescent="0.35">
      <c r="A6702" t="str">
        <f t="shared" si="104"/>
        <v/>
      </c>
    </row>
    <row r="6703" spans="1:1" hidden="1" x14ac:dyDescent="0.35">
      <c r="A6703" t="str">
        <f t="shared" si="104"/>
        <v/>
      </c>
    </row>
    <row r="6704" spans="1:1" hidden="1" x14ac:dyDescent="0.35">
      <c r="A6704" t="str">
        <f t="shared" si="104"/>
        <v/>
      </c>
    </row>
    <row r="6705" spans="1:1" hidden="1" x14ac:dyDescent="0.35">
      <c r="A6705" t="str">
        <f t="shared" si="104"/>
        <v/>
      </c>
    </row>
    <row r="6706" spans="1:1" hidden="1" x14ac:dyDescent="0.35">
      <c r="A6706" t="str">
        <f t="shared" si="104"/>
        <v/>
      </c>
    </row>
    <row r="6707" spans="1:1" hidden="1" x14ac:dyDescent="0.35">
      <c r="A6707" t="str">
        <f t="shared" si="104"/>
        <v/>
      </c>
    </row>
    <row r="6708" spans="1:1" hidden="1" x14ac:dyDescent="0.35">
      <c r="A6708" t="str">
        <f t="shared" si="104"/>
        <v/>
      </c>
    </row>
    <row r="6709" spans="1:1" hidden="1" x14ac:dyDescent="0.35">
      <c r="A6709" t="str">
        <f t="shared" si="104"/>
        <v/>
      </c>
    </row>
    <row r="6710" spans="1:1" hidden="1" x14ac:dyDescent="0.35">
      <c r="A6710" t="str">
        <f t="shared" si="104"/>
        <v/>
      </c>
    </row>
    <row r="6711" spans="1:1" hidden="1" x14ac:dyDescent="0.35">
      <c r="A6711" t="str">
        <f t="shared" si="104"/>
        <v/>
      </c>
    </row>
    <row r="6712" spans="1:1" hidden="1" x14ac:dyDescent="0.35">
      <c r="A6712" t="str">
        <f t="shared" si="104"/>
        <v/>
      </c>
    </row>
    <row r="6713" spans="1:1" hidden="1" x14ac:dyDescent="0.35">
      <c r="A6713" t="str">
        <f t="shared" si="104"/>
        <v/>
      </c>
    </row>
    <row r="6714" spans="1:1" hidden="1" x14ac:dyDescent="0.35">
      <c r="A6714" t="str">
        <f t="shared" si="104"/>
        <v/>
      </c>
    </row>
    <row r="6715" spans="1:1" hidden="1" x14ac:dyDescent="0.35">
      <c r="A6715" t="str">
        <f t="shared" si="104"/>
        <v/>
      </c>
    </row>
    <row r="6716" spans="1:1" hidden="1" x14ac:dyDescent="0.35">
      <c r="A6716" t="str">
        <f t="shared" si="104"/>
        <v/>
      </c>
    </row>
    <row r="6717" spans="1:1" hidden="1" x14ac:dyDescent="0.35">
      <c r="A6717" t="str">
        <f t="shared" si="104"/>
        <v/>
      </c>
    </row>
    <row r="6718" spans="1:1" hidden="1" x14ac:dyDescent="0.35">
      <c r="A6718" t="str">
        <f t="shared" si="104"/>
        <v/>
      </c>
    </row>
    <row r="6719" spans="1:1" hidden="1" x14ac:dyDescent="0.35">
      <c r="A6719" t="str">
        <f t="shared" si="104"/>
        <v/>
      </c>
    </row>
    <row r="6720" spans="1:1" hidden="1" x14ac:dyDescent="0.35">
      <c r="A6720" t="str">
        <f t="shared" si="104"/>
        <v/>
      </c>
    </row>
    <row r="6721" spans="1:1" hidden="1" x14ac:dyDescent="0.35">
      <c r="A6721" t="str">
        <f t="shared" si="104"/>
        <v/>
      </c>
    </row>
    <row r="6722" spans="1:1" hidden="1" x14ac:dyDescent="0.35">
      <c r="A6722" t="str">
        <f t="shared" si="104"/>
        <v/>
      </c>
    </row>
    <row r="6723" spans="1:1" hidden="1" x14ac:dyDescent="0.35">
      <c r="A6723" t="str">
        <f t="shared" ref="A6723:A6786" si="105">B6723&amp;C6723</f>
        <v/>
      </c>
    </row>
    <row r="6724" spans="1:1" hidden="1" x14ac:dyDescent="0.35">
      <c r="A6724" t="str">
        <f t="shared" si="105"/>
        <v/>
      </c>
    </row>
    <row r="6725" spans="1:1" hidden="1" x14ac:dyDescent="0.35">
      <c r="A6725" t="str">
        <f t="shared" si="105"/>
        <v/>
      </c>
    </row>
    <row r="6726" spans="1:1" hidden="1" x14ac:dyDescent="0.35">
      <c r="A6726" t="str">
        <f t="shared" si="105"/>
        <v/>
      </c>
    </row>
    <row r="6727" spans="1:1" hidden="1" x14ac:dyDescent="0.35">
      <c r="A6727" t="str">
        <f t="shared" si="105"/>
        <v/>
      </c>
    </row>
    <row r="6728" spans="1:1" hidden="1" x14ac:dyDescent="0.35">
      <c r="A6728" t="str">
        <f t="shared" si="105"/>
        <v/>
      </c>
    </row>
    <row r="6729" spans="1:1" hidden="1" x14ac:dyDescent="0.35">
      <c r="A6729" t="str">
        <f t="shared" si="105"/>
        <v/>
      </c>
    </row>
    <row r="6730" spans="1:1" hidden="1" x14ac:dyDescent="0.35">
      <c r="A6730" t="str">
        <f t="shared" si="105"/>
        <v/>
      </c>
    </row>
    <row r="6731" spans="1:1" hidden="1" x14ac:dyDescent="0.35">
      <c r="A6731" t="str">
        <f t="shared" si="105"/>
        <v/>
      </c>
    </row>
    <row r="6732" spans="1:1" hidden="1" x14ac:dyDescent="0.35">
      <c r="A6732" t="str">
        <f t="shared" si="105"/>
        <v/>
      </c>
    </row>
    <row r="6733" spans="1:1" hidden="1" x14ac:dyDescent="0.35">
      <c r="A6733" t="str">
        <f t="shared" si="105"/>
        <v/>
      </c>
    </row>
    <row r="6734" spans="1:1" hidden="1" x14ac:dyDescent="0.35">
      <c r="A6734" t="str">
        <f t="shared" si="105"/>
        <v/>
      </c>
    </row>
    <row r="6735" spans="1:1" hidden="1" x14ac:dyDescent="0.35">
      <c r="A6735" t="str">
        <f t="shared" si="105"/>
        <v/>
      </c>
    </row>
    <row r="6736" spans="1:1" hidden="1" x14ac:dyDescent="0.35">
      <c r="A6736" t="str">
        <f t="shared" si="105"/>
        <v/>
      </c>
    </row>
    <row r="6737" spans="1:1" hidden="1" x14ac:dyDescent="0.35">
      <c r="A6737" t="str">
        <f t="shared" si="105"/>
        <v/>
      </c>
    </row>
    <row r="6738" spans="1:1" hidden="1" x14ac:dyDescent="0.35">
      <c r="A6738" t="str">
        <f t="shared" si="105"/>
        <v/>
      </c>
    </row>
    <row r="6739" spans="1:1" hidden="1" x14ac:dyDescent="0.35">
      <c r="A6739" t="str">
        <f t="shared" si="105"/>
        <v/>
      </c>
    </row>
    <row r="6740" spans="1:1" hidden="1" x14ac:dyDescent="0.35">
      <c r="A6740" t="str">
        <f t="shared" si="105"/>
        <v/>
      </c>
    </row>
    <row r="6741" spans="1:1" hidden="1" x14ac:dyDescent="0.35">
      <c r="A6741" t="str">
        <f t="shared" si="105"/>
        <v/>
      </c>
    </row>
    <row r="6742" spans="1:1" hidden="1" x14ac:dyDescent="0.35">
      <c r="A6742" t="str">
        <f t="shared" si="105"/>
        <v/>
      </c>
    </row>
    <row r="6743" spans="1:1" hidden="1" x14ac:dyDescent="0.35">
      <c r="A6743" t="str">
        <f t="shared" si="105"/>
        <v/>
      </c>
    </row>
    <row r="6744" spans="1:1" hidden="1" x14ac:dyDescent="0.35">
      <c r="A6744" t="str">
        <f t="shared" si="105"/>
        <v/>
      </c>
    </row>
    <row r="6745" spans="1:1" hidden="1" x14ac:dyDescent="0.35">
      <c r="A6745" t="str">
        <f t="shared" si="105"/>
        <v/>
      </c>
    </row>
    <row r="6746" spans="1:1" hidden="1" x14ac:dyDescent="0.35">
      <c r="A6746" t="str">
        <f t="shared" si="105"/>
        <v/>
      </c>
    </row>
    <row r="6747" spans="1:1" hidden="1" x14ac:dyDescent="0.35">
      <c r="A6747" t="str">
        <f t="shared" si="105"/>
        <v/>
      </c>
    </row>
    <row r="6748" spans="1:1" hidden="1" x14ac:dyDescent="0.35">
      <c r="A6748" t="str">
        <f t="shared" si="105"/>
        <v/>
      </c>
    </row>
    <row r="6749" spans="1:1" hidden="1" x14ac:dyDescent="0.35">
      <c r="A6749" t="str">
        <f t="shared" si="105"/>
        <v/>
      </c>
    </row>
    <row r="6750" spans="1:1" hidden="1" x14ac:dyDescent="0.35">
      <c r="A6750" t="str">
        <f t="shared" si="105"/>
        <v/>
      </c>
    </row>
    <row r="6751" spans="1:1" hidden="1" x14ac:dyDescent="0.35">
      <c r="A6751" t="str">
        <f t="shared" si="105"/>
        <v/>
      </c>
    </row>
    <row r="6752" spans="1:1" hidden="1" x14ac:dyDescent="0.35">
      <c r="A6752" t="str">
        <f t="shared" si="105"/>
        <v/>
      </c>
    </row>
    <row r="6753" spans="1:1" hidden="1" x14ac:dyDescent="0.35">
      <c r="A6753" t="str">
        <f t="shared" si="105"/>
        <v/>
      </c>
    </row>
    <row r="6754" spans="1:1" hidden="1" x14ac:dyDescent="0.35">
      <c r="A6754" t="str">
        <f t="shared" si="105"/>
        <v/>
      </c>
    </row>
    <row r="6755" spans="1:1" hidden="1" x14ac:dyDescent="0.35">
      <c r="A6755" t="str">
        <f t="shared" si="105"/>
        <v/>
      </c>
    </row>
    <row r="6756" spans="1:1" hidden="1" x14ac:dyDescent="0.35">
      <c r="A6756" t="str">
        <f t="shared" si="105"/>
        <v/>
      </c>
    </row>
    <row r="6757" spans="1:1" hidden="1" x14ac:dyDescent="0.35">
      <c r="A6757" t="str">
        <f t="shared" si="105"/>
        <v/>
      </c>
    </row>
    <row r="6758" spans="1:1" hidden="1" x14ac:dyDescent="0.35">
      <c r="A6758" t="str">
        <f t="shared" si="105"/>
        <v/>
      </c>
    </row>
    <row r="6759" spans="1:1" hidden="1" x14ac:dyDescent="0.35">
      <c r="A6759" t="str">
        <f t="shared" si="105"/>
        <v/>
      </c>
    </row>
    <row r="6760" spans="1:1" hidden="1" x14ac:dyDescent="0.35">
      <c r="A6760" t="str">
        <f t="shared" si="105"/>
        <v/>
      </c>
    </row>
    <row r="6761" spans="1:1" hidden="1" x14ac:dyDescent="0.35">
      <c r="A6761" t="str">
        <f t="shared" si="105"/>
        <v/>
      </c>
    </row>
    <row r="6762" spans="1:1" hidden="1" x14ac:dyDescent="0.35">
      <c r="A6762" t="str">
        <f t="shared" si="105"/>
        <v/>
      </c>
    </row>
    <row r="6763" spans="1:1" hidden="1" x14ac:dyDescent="0.35">
      <c r="A6763" t="str">
        <f t="shared" si="105"/>
        <v/>
      </c>
    </row>
    <row r="6764" spans="1:1" hidden="1" x14ac:dyDescent="0.35">
      <c r="A6764" t="str">
        <f t="shared" si="105"/>
        <v/>
      </c>
    </row>
    <row r="6765" spans="1:1" hidden="1" x14ac:dyDescent="0.35">
      <c r="A6765" t="str">
        <f t="shared" si="105"/>
        <v/>
      </c>
    </row>
    <row r="6766" spans="1:1" hidden="1" x14ac:dyDescent="0.35">
      <c r="A6766" t="str">
        <f t="shared" si="105"/>
        <v/>
      </c>
    </row>
    <row r="6767" spans="1:1" hidden="1" x14ac:dyDescent="0.35">
      <c r="A6767" t="str">
        <f t="shared" si="105"/>
        <v/>
      </c>
    </row>
    <row r="6768" spans="1:1" hidden="1" x14ac:dyDescent="0.35">
      <c r="A6768" t="str">
        <f t="shared" si="105"/>
        <v/>
      </c>
    </row>
    <row r="6769" spans="1:1" hidden="1" x14ac:dyDescent="0.35">
      <c r="A6769" t="str">
        <f t="shared" si="105"/>
        <v/>
      </c>
    </row>
    <row r="6770" spans="1:1" hidden="1" x14ac:dyDescent="0.35">
      <c r="A6770" t="str">
        <f t="shared" si="105"/>
        <v/>
      </c>
    </row>
    <row r="6771" spans="1:1" hidden="1" x14ac:dyDescent="0.35">
      <c r="A6771" t="str">
        <f t="shared" si="105"/>
        <v/>
      </c>
    </row>
    <row r="6772" spans="1:1" hidden="1" x14ac:dyDescent="0.35">
      <c r="A6772" t="str">
        <f t="shared" si="105"/>
        <v/>
      </c>
    </row>
    <row r="6773" spans="1:1" hidden="1" x14ac:dyDescent="0.35">
      <c r="A6773" t="str">
        <f t="shared" si="105"/>
        <v/>
      </c>
    </row>
    <row r="6774" spans="1:1" hidden="1" x14ac:dyDescent="0.35">
      <c r="A6774" t="str">
        <f t="shared" si="105"/>
        <v/>
      </c>
    </row>
    <row r="6775" spans="1:1" hidden="1" x14ac:dyDescent="0.35">
      <c r="A6775" t="str">
        <f t="shared" si="105"/>
        <v/>
      </c>
    </row>
    <row r="6776" spans="1:1" hidden="1" x14ac:dyDescent="0.35">
      <c r="A6776" t="str">
        <f t="shared" si="105"/>
        <v/>
      </c>
    </row>
    <row r="6777" spans="1:1" hidden="1" x14ac:dyDescent="0.35">
      <c r="A6777" t="str">
        <f t="shared" si="105"/>
        <v/>
      </c>
    </row>
    <row r="6778" spans="1:1" hidden="1" x14ac:dyDescent="0.35">
      <c r="A6778" t="str">
        <f t="shared" si="105"/>
        <v/>
      </c>
    </row>
    <row r="6779" spans="1:1" hidden="1" x14ac:dyDescent="0.35">
      <c r="A6779" t="str">
        <f t="shared" si="105"/>
        <v/>
      </c>
    </row>
    <row r="6780" spans="1:1" hidden="1" x14ac:dyDescent="0.35">
      <c r="A6780" t="str">
        <f t="shared" si="105"/>
        <v/>
      </c>
    </row>
    <row r="6781" spans="1:1" hidden="1" x14ac:dyDescent="0.35">
      <c r="A6781" t="str">
        <f t="shared" si="105"/>
        <v/>
      </c>
    </row>
    <row r="6782" spans="1:1" hidden="1" x14ac:dyDescent="0.35">
      <c r="A6782" t="str">
        <f t="shared" si="105"/>
        <v/>
      </c>
    </row>
    <row r="6783" spans="1:1" hidden="1" x14ac:dyDescent="0.35">
      <c r="A6783" t="str">
        <f t="shared" si="105"/>
        <v/>
      </c>
    </row>
    <row r="6784" spans="1:1" hidden="1" x14ac:dyDescent="0.35">
      <c r="A6784" t="str">
        <f t="shared" si="105"/>
        <v/>
      </c>
    </row>
    <row r="6785" spans="1:1" hidden="1" x14ac:dyDescent="0.35">
      <c r="A6785" t="str">
        <f t="shared" si="105"/>
        <v/>
      </c>
    </row>
    <row r="6786" spans="1:1" hidden="1" x14ac:dyDescent="0.35">
      <c r="A6786" t="str">
        <f t="shared" si="105"/>
        <v/>
      </c>
    </row>
    <row r="6787" spans="1:1" hidden="1" x14ac:dyDescent="0.35">
      <c r="A6787" t="str">
        <f t="shared" ref="A6787:A6850" si="106">B6787&amp;C6787</f>
        <v/>
      </c>
    </row>
    <row r="6788" spans="1:1" hidden="1" x14ac:dyDescent="0.35">
      <c r="A6788" t="str">
        <f t="shared" si="106"/>
        <v/>
      </c>
    </row>
    <row r="6789" spans="1:1" hidden="1" x14ac:dyDescent="0.35">
      <c r="A6789" t="str">
        <f t="shared" si="106"/>
        <v/>
      </c>
    </row>
    <row r="6790" spans="1:1" hidden="1" x14ac:dyDescent="0.35">
      <c r="A6790" t="str">
        <f t="shared" si="106"/>
        <v/>
      </c>
    </row>
    <row r="6791" spans="1:1" hidden="1" x14ac:dyDescent="0.35">
      <c r="A6791" t="str">
        <f t="shared" si="106"/>
        <v/>
      </c>
    </row>
    <row r="6792" spans="1:1" hidden="1" x14ac:dyDescent="0.35">
      <c r="A6792" t="str">
        <f t="shared" si="106"/>
        <v/>
      </c>
    </row>
    <row r="6793" spans="1:1" hidden="1" x14ac:dyDescent="0.35">
      <c r="A6793" t="str">
        <f t="shared" si="106"/>
        <v/>
      </c>
    </row>
    <row r="6794" spans="1:1" hidden="1" x14ac:dyDescent="0.35">
      <c r="A6794" t="str">
        <f t="shared" si="106"/>
        <v/>
      </c>
    </row>
    <row r="6795" spans="1:1" hidden="1" x14ac:dyDescent="0.35">
      <c r="A6795" t="str">
        <f t="shared" si="106"/>
        <v/>
      </c>
    </row>
    <row r="6796" spans="1:1" hidden="1" x14ac:dyDescent="0.35">
      <c r="A6796" t="str">
        <f t="shared" si="106"/>
        <v/>
      </c>
    </row>
    <row r="6797" spans="1:1" hidden="1" x14ac:dyDescent="0.35">
      <c r="A6797" t="str">
        <f t="shared" si="106"/>
        <v/>
      </c>
    </row>
    <row r="6798" spans="1:1" hidden="1" x14ac:dyDescent="0.35">
      <c r="A6798" t="str">
        <f t="shared" si="106"/>
        <v/>
      </c>
    </row>
    <row r="6799" spans="1:1" hidden="1" x14ac:dyDescent="0.35">
      <c r="A6799" t="str">
        <f t="shared" si="106"/>
        <v/>
      </c>
    </row>
    <row r="6800" spans="1:1" hidden="1" x14ac:dyDescent="0.35">
      <c r="A6800" t="str">
        <f t="shared" si="106"/>
        <v/>
      </c>
    </row>
    <row r="6801" spans="1:1" hidden="1" x14ac:dyDescent="0.35">
      <c r="A6801" t="str">
        <f t="shared" si="106"/>
        <v/>
      </c>
    </row>
    <row r="6802" spans="1:1" hidden="1" x14ac:dyDescent="0.35">
      <c r="A6802" t="str">
        <f t="shared" si="106"/>
        <v/>
      </c>
    </row>
    <row r="6803" spans="1:1" hidden="1" x14ac:dyDescent="0.35">
      <c r="A6803" t="str">
        <f t="shared" si="106"/>
        <v/>
      </c>
    </row>
    <row r="6804" spans="1:1" hidden="1" x14ac:dyDescent="0.35">
      <c r="A6804" t="str">
        <f t="shared" si="106"/>
        <v/>
      </c>
    </row>
    <row r="6805" spans="1:1" hidden="1" x14ac:dyDescent="0.35">
      <c r="A6805" t="str">
        <f t="shared" si="106"/>
        <v/>
      </c>
    </row>
    <row r="6806" spans="1:1" hidden="1" x14ac:dyDescent="0.35">
      <c r="A6806" t="str">
        <f t="shared" si="106"/>
        <v/>
      </c>
    </row>
    <row r="6807" spans="1:1" hidden="1" x14ac:dyDescent="0.35">
      <c r="A6807" t="str">
        <f t="shared" si="106"/>
        <v/>
      </c>
    </row>
    <row r="6808" spans="1:1" hidden="1" x14ac:dyDescent="0.35">
      <c r="A6808" t="str">
        <f t="shared" si="106"/>
        <v/>
      </c>
    </row>
    <row r="6809" spans="1:1" hidden="1" x14ac:dyDescent="0.35">
      <c r="A6809" t="str">
        <f t="shared" si="106"/>
        <v/>
      </c>
    </row>
    <row r="6810" spans="1:1" hidden="1" x14ac:dyDescent="0.35">
      <c r="A6810" t="str">
        <f t="shared" si="106"/>
        <v/>
      </c>
    </row>
    <row r="6811" spans="1:1" hidden="1" x14ac:dyDescent="0.35">
      <c r="A6811" t="str">
        <f t="shared" si="106"/>
        <v/>
      </c>
    </row>
    <row r="6812" spans="1:1" hidden="1" x14ac:dyDescent="0.35">
      <c r="A6812" t="str">
        <f t="shared" si="106"/>
        <v/>
      </c>
    </row>
    <row r="6813" spans="1:1" hidden="1" x14ac:dyDescent="0.35">
      <c r="A6813" t="str">
        <f t="shared" si="106"/>
        <v/>
      </c>
    </row>
    <row r="6814" spans="1:1" hidden="1" x14ac:dyDescent="0.35">
      <c r="A6814" t="str">
        <f t="shared" si="106"/>
        <v/>
      </c>
    </row>
    <row r="6815" spans="1:1" hidden="1" x14ac:dyDescent="0.35">
      <c r="A6815" t="str">
        <f t="shared" si="106"/>
        <v/>
      </c>
    </row>
    <row r="6816" spans="1:1" hidden="1" x14ac:dyDescent="0.35">
      <c r="A6816" t="str">
        <f t="shared" si="106"/>
        <v/>
      </c>
    </row>
    <row r="6817" spans="1:1" hidden="1" x14ac:dyDescent="0.35">
      <c r="A6817" t="str">
        <f t="shared" si="106"/>
        <v/>
      </c>
    </row>
    <row r="6818" spans="1:1" hidden="1" x14ac:dyDescent="0.35">
      <c r="A6818" t="str">
        <f t="shared" si="106"/>
        <v/>
      </c>
    </row>
    <row r="6819" spans="1:1" hidden="1" x14ac:dyDescent="0.35">
      <c r="A6819" t="str">
        <f t="shared" si="106"/>
        <v/>
      </c>
    </row>
    <row r="6820" spans="1:1" hidden="1" x14ac:dyDescent="0.35">
      <c r="A6820" t="str">
        <f t="shared" si="106"/>
        <v/>
      </c>
    </row>
    <row r="6821" spans="1:1" hidden="1" x14ac:dyDescent="0.35">
      <c r="A6821" t="str">
        <f t="shared" si="106"/>
        <v/>
      </c>
    </row>
    <row r="6822" spans="1:1" hidden="1" x14ac:dyDescent="0.35">
      <c r="A6822" t="str">
        <f t="shared" si="106"/>
        <v/>
      </c>
    </row>
    <row r="6823" spans="1:1" hidden="1" x14ac:dyDescent="0.35">
      <c r="A6823" t="str">
        <f t="shared" si="106"/>
        <v/>
      </c>
    </row>
    <row r="6824" spans="1:1" hidden="1" x14ac:dyDescent="0.35">
      <c r="A6824" t="str">
        <f t="shared" si="106"/>
        <v/>
      </c>
    </row>
    <row r="6825" spans="1:1" hidden="1" x14ac:dyDescent="0.35">
      <c r="A6825" t="str">
        <f t="shared" si="106"/>
        <v/>
      </c>
    </row>
    <row r="6826" spans="1:1" hidden="1" x14ac:dyDescent="0.35">
      <c r="A6826" t="str">
        <f t="shared" si="106"/>
        <v/>
      </c>
    </row>
    <row r="6827" spans="1:1" hidden="1" x14ac:dyDescent="0.35">
      <c r="A6827" t="str">
        <f t="shared" si="106"/>
        <v/>
      </c>
    </row>
    <row r="6828" spans="1:1" hidden="1" x14ac:dyDescent="0.35">
      <c r="A6828" t="str">
        <f t="shared" si="106"/>
        <v/>
      </c>
    </row>
    <row r="6829" spans="1:1" hidden="1" x14ac:dyDescent="0.35">
      <c r="A6829" t="str">
        <f t="shared" si="106"/>
        <v/>
      </c>
    </row>
    <row r="6830" spans="1:1" hidden="1" x14ac:dyDescent="0.35">
      <c r="A6830" t="str">
        <f t="shared" si="106"/>
        <v/>
      </c>
    </row>
    <row r="6831" spans="1:1" hidden="1" x14ac:dyDescent="0.35">
      <c r="A6831" t="str">
        <f t="shared" si="106"/>
        <v/>
      </c>
    </row>
    <row r="6832" spans="1:1" hidden="1" x14ac:dyDescent="0.35">
      <c r="A6832" t="str">
        <f t="shared" si="106"/>
        <v/>
      </c>
    </row>
    <row r="6833" spans="1:1" hidden="1" x14ac:dyDescent="0.35">
      <c r="A6833" t="str">
        <f t="shared" si="106"/>
        <v/>
      </c>
    </row>
    <row r="6834" spans="1:1" hidden="1" x14ac:dyDescent="0.35">
      <c r="A6834" t="str">
        <f t="shared" si="106"/>
        <v/>
      </c>
    </row>
    <row r="6835" spans="1:1" hidden="1" x14ac:dyDescent="0.35">
      <c r="A6835" t="str">
        <f t="shared" si="106"/>
        <v/>
      </c>
    </row>
    <row r="6836" spans="1:1" hidden="1" x14ac:dyDescent="0.35">
      <c r="A6836" t="str">
        <f t="shared" si="106"/>
        <v/>
      </c>
    </row>
    <row r="6837" spans="1:1" hidden="1" x14ac:dyDescent="0.35">
      <c r="A6837" t="str">
        <f t="shared" si="106"/>
        <v/>
      </c>
    </row>
    <row r="6838" spans="1:1" hidden="1" x14ac:dyDescent="0.35">
      <c r="A6838" t="str">
        <f t="shared" si="106"/>
        <v/>
      </c>
    </row>
    <row r="6839" spans="1:1" hidden="1" x14ac:dyDescent="0.35">
      <c r="A6839" t="str">
        <f t="shared" si="106"/>
        <v/>
      </c>
    </row>
    <row r="6840" spans="1:1" hidden="1" x14ac:dyDescent="0.35">
      <c r="A6840" t="str">
        <f t="shared" si="106"/>
        <v/>
      </c>
    </row>
    <row r="6841" spans="1:1" hidden="1" x14ac:dyDescent="0.35">
      <c r="A6841" t="str">
        <f t="shared" si="106"/>
        <v/>
      </c>
    </row>
    <row r="6842" spans="1:1" hidden="1" x14ac:dyDescent="0.35">
      <c r="A6842" t="str">
        <f t="shared" si="106"/>
        <v/>
      </c>
    </row>
    <row r="6843" spans="1:1" hidden="1" x14ac:dyDescent="0.35">
      <c r="A6843" t="str">
        <f t="shared" si="106"/>
        <v/>
      </c>
    </row>
    <row r="6844" spans="1:1" hidden="1" x14ac:dyDescent="0.35">
      <c r="A6844" t="str">
        <f t="shared" si="106"/>
        <v/>
      </c>
    </row>
    <row r="6845" spans="1:1" hidden="1" x14ac:dyDescent="0.35">
      <c r="A6845" t="str">
        <f t="shared" si="106"/>
        <v/>
      </c>
    </row>
    <row r="6846" spans="1:1" hidden="1" x14ac:dyDescent="0.35">
      <c r="A6846" t="str">
        <f t="shared" si="106"/>
        <v/>
      </c>
    </row>
    <row r="6847" spans="1:1" hidden="1" x14ac:dyDescent="0.35">
      <c r="A6847" t="str">
        <f t="shared" si="106"/>
        <v/>
      </c>
    </row>
    <row r="6848" spans="1:1" hidden="1" x14ac:dyDescent="0.35">
      <c r="A6848" t="str">
        <f t="shared" si="106"/>
        <v/>
      </c>
    </row>
    <row r="6849" spans="1:1" hidden="1" x14ac:dyDescent="0.35">
      <c r="A6849" t="str">
        <f t="shared" si="106"/>
        <v/>
      </c>
    </row>
    <row r="6850" spans="1:1" hidden="1" x14ac:dyDescent="0.35">
      <c r="A6850" t="str">
        <f t="shared" si="106"/>
        <v/>
      </c>
    </row>
    <row r="6851" spans="1:1" hidden="1" x14ac:dyDescent="0.35">
      <c r="A6851" t="str">
        <f t="shared" ref="A6851:A6914" si="107">B6851&amp;C6851</f>
        <v/>
      </c>
    </row>
    <row r="6852" spans="1:1" hidden="1" x14ac:dyDescent="0.35">
      <c r="A6852" t="str">
        <f t="shared" si="107"/>
        <v/>
      </c>
    </row>
    <row r="6853" spans="1:1" hidden="1" x14ac:dyDescent="0.35">
      <c r="A6853" t="str">
        <f t="shared" si="107"/>
        <v/>
      </c>
    </row>
    <row r="6854" spans="1:1" hidden="1" x14ac:dyDescent="0.35">
      <c r="A6854" t="str">
        <f t="shared" si="107"/>
        <v/>
      </c>
    </row>
    <row r="6855" spans="1:1" hidden="1" x14ac:dyDescent="0.35">
      <c r="A6855" t="str">
        <f t="shared" si="107"/>
        <v/>
      </c>
    </row>
    <row r="6856" spans="1:1" hidden="1" x14ac:dyDescent="0.35">
      <c r="A6856" t="str">
        <f t="shared" si="107"/>
        <v/>
      </c>
    </row>
    <row r="6857" spans="1:1" hidden="1" x14ac:dyDescent="0.35">
      <c r="A6857" t="str">
        <f t="shared" si="107"/>
        <v/>
      </c>
    </row>
    <row r="6858" spans="1:1" hidden="1" x14ac:dyDescent="0.35">
      <c r="A6858" t="str">
        <f t="shared" si="107"/>
        <v/>
      </c>
    </row>
    <row r="6859" spans="1:1" hidden="1" x14ac:dyDescent="0.35">
      <c r="A6859" t="str">
        <f t="shared" si="107"/>
        <v/>
      </c>
    </row>
    <row r="6860" spans="1:1" hidden="1" x14ac:dyDescent="0.35">
      <c r="A6860" t="str">
        <f t="shared" si="107"/>
        <v/>
      </c>
    </row>
    <row r="6861" spans="1:1" hidden="1" x14ac:dyDescent="0.35">
      <c r="A6861" t="str">
        <f t="shared" si="107"/>
        <v/>
      </c>
    </row>
    <row r="6862" spans="1:1" hidden="1" x14ac:dyDescent="0.35">
      <c r="A6862" t="str">
        <f t="shared" si="107"/>
        <v/>
      </c>
    </row>
    <row r="6863" spans="1:1" hidden="1" x14ac:dyDescent="0.35">
      <c r="A6863" t="str">
        <f t="shared" si="107"/>
        <v/>
      </c>
    </row>
    <row r="6864" spans="1:1" hidden="1" x14ac:dyDescent="0.35">
      <c r="A6864" t="str">
        <f t="shared" si="107"/>
        <v/>
      </c>
    </row>
    <row r="6865" spans="1:1" hidden="1" x14ac:dyDescent="0.35">
      <c r="A6865" t="str">
        <f t="shared" si="107"/>
        <v/>
      </c>
    </row>
    <row r="6866" spans="1:1" hidden="1" x14ac:dyDescent="0.35">
      <c r="A6866" t="str">
        <f t="shared" si="107"/>
        <v/>
      </c>
    </row>
    <row r="6867" spans="1:1" hidden="1" x14ac:dyDescent="0.35">
      <c r="A6867" t="str">
        <f t="shared" si="107"/>
        <v/>
      </c>
    </row>
    <row r="6868" spans="1:1" hidden="1" x14ac:dyDescent="0.35">
      <c r="A6868" t="str">
        <f t="shared" si="107"/>
        <v/>
      </c>
    </row>
    <row r="6869" spans="1:1" hidden="1" x14ac:dyDescent="0.35">
      <c r="A6869" t="str">
        <f t="shared" si="107"/>
        <v/>
      </c>
    </row>
    <row r="6870" spans="1:1" hidden="1" x14ac:dyDescent="0.35">
      <c r="A6870" t="str">
        <f t="shared" si="107"/>
        <v/>
      </c>
    </row>
    <row r="6871" spans="1:1" hidden="1" x14ac:dyDescent="0.35">
      <c r="A6871" t="str">
        <f t="shared" si="107"/>
        <v/>
      </c>
    </row>
    <row r="6872" spans="1:1" hidden="1" x14ac:dyDescent="0.35">
      <c r="A6872" t="str">
        <f t="shared" si="107"/>
        <v/>
      </c>
    </row>
    <row r="6873" spans="1:1" hidden="1" x14ac:dyDescent="0.35">
      <c r="A6873" t="str">
        <f t="shared" si="107"/>
        <v/>
      </c>
    </row>
    <row r="6874" spans="1:1" hidden="1" x14ac:dyDescent="0.35">
      <c r="A6874" t="str">
        <f t="shared" si="107"/>
        <v/>
      </c>
    </row>
    <row r="6875" spans="1:1" hidden="1" x14ac:dyDescent="0.35">
      <c r="A6875" t="str">
        <f t="shared" si="107"/>
        <v/>
      </c>
    </row>
    <row r="6876" spans="1:1" hidden="1" x14ac:dyDescent="0.35">
      <c r="A6876" t="str">
        <f t="shared" si="107"/>
        <v/>
      </c>
    </row>
    <row r="6877" spans="1:1" hidden="1" x14ac:dyDescent="0.35">
      <c r="A6877" t="str">
        <f t="shared" si="107"/>
        <v/>
      </c>
    </row>
    <row r="6878" spans="1:1" hidden="1" x14ac:dyDescent="0.35">
      <c r="A6878" t="str">
        <f t="shared" si="107"/>
        <v/>
      </c>
    </row>
    <row r="6879" spans="1:1" hidden="1" x14ac:dyDescent="0.35">
      <c r="A6879" t="str">
        <f t="shared" si="107"/>
        <v/>
      </c>
    </row>
    <row r="6880" spans="1:1" hidden="1" x14ac:dyDescent="0.35">
      <c r="A6880" t="str">
        <f t="shared" si="107"/>
        <v/>
      </c>
    </row>
    <row r="6881" spans="1:1" hidden="1" x14ac:dyDescent="0.35">
      <c r="A6881" t="str">
        <f t="shared" si="107"/>
        <v/>
      </c>
    </row>
    <row r="6882" spans="1:1" hidden="1" x14ac:dyDescent="0.35">
      <c r="A6882" t="str">
        <f t="shared" si="107"/>
        <v/>
      </c>
    </row>
    <row r="6883" spans="1:1" hidden="1" x14ac:dyDescent="0.35">
      <c r="A6883" t="str">
        <f t="shared" si="107"/>
        <v/>
      </c>
    </row>
    <row r="6884" spans="1:1" hidden="1" x14ac:dyDescent="0.35">
      <c r="A6884" t="str">
        <f t="shared" si="107"/>
        <v/>
      </c>
    </row>
    <row r="6885" spans="1:1" hidden="1" x14ac:dyDescent="0.35">
      <c r="A6885" t="str">
        <f t="shared" si="107"/>
        <v/>
      </c>
    </row>
    <row r="6886" spans="1:1" hidden="1" x14ac:dyDescent="0.35">
      <c r="A6886" t="str">
        <f t="shared" si="107"/>
        <v/>
      </c>
    </row>
    <row r="6887" spans="1:1" hidden="1" x14ac:dyDescent="0.35">
      <c r="A6887" t="str">
        <f t="shared" si="107"/>
        <v/>
      </c>
    </row>
    <row r="6888" spans="1:1" hidden="1" x14ac:dyDescent="0.35">
      <c r="A6888" t="str">
        <f t="shared" si="107"/>
        <v/>
      </c>
    </row>
    <row r="6889" spans="1:1" hidden="1" x14ac:dyDescent="0.35">
      <c r="A6889" t="str">
        <f t="shared" si="107"/>
        <v/>
      </c>
    </row>
    <row r="6890" spans="1:1" hidden="1" x14ac:dyDescent="0.35">
      <c r="A6890" t="str">
        <f t="shared" si="107"/>
        <v/>
      </c>
    </row>
    <row r="6891" spans="1:1" hidden="1" x14ac:dyDescent="0.35">
      <c r="A6891" t="str">
        <f t="shared" si="107"/>
        <v/>
      </c>
    </row>
    <row r="6892" spans="1:1" hidden="1" x14ac:dyDescent="0.35">
      <c r="A6892" t="str">
        <f t="shared" si="107"/>
        <v/>
      </c>
    </row>
    <row r="6893" spans="1:1" hidden="1" x14ac:dyDescent="0.35">
      <c r="A6893" t="str">
        <f t="shared" si="107"/>
        <v/>
      </c>
    </row>
    <row r="6894" spans="1:1" hidden="1" x14ac:dyDescent="0.35">
      <c r="A6894" t="str">
        <f t="shared" si="107"/>
        <v/>
      </c>
    </row>
    <row r="6895" spans="1:1" hidden="1" x14ac:dyDescent="0.35">
      <c r="A6895" t="str">
        <f t="shared" si="107"/>
        <v/>
      </c>
    </row>
    <row r="6896" spans="1:1" hidden="1" x14ac:dyDescent="0.35">
      <c r="A6896" t="str">
        <f t="shared" si="107"/>
        <v/>
      </c>
    </row>
    <row r="6897" spans="1:1" hidden="1" x14ac:dyDescent="0.35">
      <c r="A6897" t="str">
        <f t="shared" si="107"/>
        <v/>
      </c>
    </row>
    <row r="6898" spans="1:1" hidden="1" x14ac:dyDescent="0.35">
      <c r="A6898" t="str">
        <f t="shared" si="107"/>
        <v/>
      </c>
    </row>
    <row r="6899" spans="1:1" hidden="1" x14ac:dyDescent="0.35">
      <c r="A6899" t="str">
        <f t="shared" si="107"/>
        <v/>
      </c>
    </row>
    <row r="6900" spans="1:1" hidden="1" x14ac:dyDescent="0.35">
      <c r="A6900" t="str">
        <f t="shared" si="107"/>
        <v/>
      </c>
    </row>
    <row r="6901" spans="1:1" hidden="1" x14ac:dyDescent="0.35">
      <c r="A6901" t="str">
        <f t="shared" si="107"/>
        <v/>
      </c>
    </row>
    <row r="6902" spans="1:1" hidden="1" x14ac:dyDescent="0.35">
      <c r="A6902" t="str">
        <f t="shared" si="107"/>
        <v/>
      </c>
    </row>
    <row r="6903" spans="1:1" hidden="1" x14ac:dyDescent="0.35">
      <c r="A6903" t="str">
        <f t="shared" si="107"/>
        <v/>
      </c>
    </row>
    <row r="6904" spans="1:1" hidden="1" x14ac:dyDescent="0.35">
      <c r="A6904" t="str">
        <f t="shared" si="107"/>
        <v/>
      </c>
    </row>
    <row r="6905" spans="1:1" hidden="1" x14ac:dyDescent="0.35">
      <c r="A6905" t="str">
        <f t="shared" si="107"/>
        <v/>
      </c>
    </row>
    <row r="6906" spans="1:1" hidden="1" x14ac:dyDescent="0.35">
      <c r="A6906" t="str">
        <f t="shared" si="107"/>
        <v/>
      </c>
    </row>
    <row r="6907" spans="1:1" hidden="1" x14ac:dyDescent="0.35">
      <c r="A6907" t="str">
        <f t="shared" si="107"/>
        <v/>
      </c>
    </row>
    <row r="6908" spans="1:1" hidden="1" x14ac:dyDescent="0.35">
      <c r="A6908" t="str">
        <f t="shared" si="107"/>
        <v/>
      </c>
    </row>
    <row r="6909" spans="1:1" hidden="1" x14ac:dyDescent="0.35">
      <c r="A6909" t="str">
        <f t="shared" si="107"/>
        <v/>
      </c>
    </row>
    <row r="6910" spans="1:1" hidden="1" x14ac:dyDescent="0.35">
      <c r="A6910" t="str">
        <f t="shared" si="107"/>
        <v/>
      </c>
    </row>
    <row r="6911" spans="1:1" hidden="1" x14ac:dyDescent="0.35">
      <c r="A6911" t="str">
        <f t="shared" si="107"/>
        <v/>
      </c>
    </row>
    <row r="6912" spans="1:1" hidden="1" x14ac:dyDescent="0.35">
      <c r="A6912" t="str">
        <f t="shared" si="107"/>
        <v/>
      </c>
    </row>
    <row r="6913" spans="1:1" hidden="1" x14ac:dyDescent="0.35">
      <c r="A6913" t="str">
        <f t="shared" si="107"/>
        <v/>
      </c>
    </row>
    <row r="6914" spans="1:1" hidden="1" x14ac:dyDescent="0.35">
      <c r="A6914" t="str">
        <f t="shared" si="107"/>
        <v/>
      </c>
    </row>
    <row r="6915" spans="1:1" hidden="1" x14ac:dyDescent="0.35">
      <c r="A6915" t="str">
        <f t="shared" ref="A6915:A6978" si="108">B6915&amp;C6915</f>
        <v/>
      </c>
    </row>
    <row r="6916" spans="1:1" hidden="1" x14ac:dyDescent="0.35">
      <c r="A6916" t="str">
        <f t="shared" si="108"/>
        <v/>
      </c>
    </row>
    <row r="6917" spans="1:1" hidden="1" x14ac:dyDescent="0.35">
      <c r="A6917" t="str">
        <f t="shared" si="108"/>
        <v/>
      </c>
    </row>
    <row r="6918" spans="1:1" hidden="1" x14ac:dyDescent="0.35">
      <c r="A6918" t="str">
        <f t="shared" si="108"/>
        <v/>
      </c>
    </row>
    <row r="6919" spans="1:1" hidden="1" x14ac:dyDescent="0.35">
      <c r="A6919" t="str">
        <f t="shared" si="108"/>
        <v/>
      </c>
    </row>
    <row r="6920" spans="1:1" hidden="1" x14ac:dyDescent="0.35">
      <c r="A6920" t="str">
        <f t="shared" si="108"/>
        <v/>
      </c>
    </row>
    <row r="6921" spans="1:1" hidden="1" x14ac:dyDescent="0.35">
      <c r="A6921" t="str">
        <f t="shared" si="108"/>
        <v/>
      </c>
    </row>
    <row r="6922" spans="1:1" hidden="1" x14ac:dyDescent="0.35">
      <c r="A6922" t="str">
        <f t="shared" si="108"/>
        <v/>
      </c>
    </row>
    <row r="6923" spans="1:1" hidden="1" x14ac:dyDescent="0.35">
      <c r="A6923" t="str">
        <f t="shared" si="108"/>
        <v/>
      </c>
    </row>
    <row r="6924" spans="1:1" hidden="1" x14ac:dyDescent="0.35">
      <c r="A6924" t="str">
        <f t="shared" si="108"/>
        <v/>
      </c>
    </row>
    <row r="6925" spans="1:1" hidden="1" x14ac:dyDescent="0.35">
      <c r="A6925" t="str">
        <f t="shared" si="108"/>
        <v/>
      </c>
    </row>
    <row r="6926" spans="1:1" hidden="1" x14ac:dyDescent="0.35">
      <c r="A6926" t="str">
        <f t="shared" si="108"/>
        <v/>
      </c>
    </row>
    <row r="6927" spans="1:1" hidden="1" x14ac:dyDescent="0.35">
      <c r="A6927" t="str">
        <f t="shared" si="108"/>
        <v/>
      </c>
    </row>
    <row r="6928" spans="1:1" hidden="1" x14ac:dyDescent="0.35">
      <c r="A6928" t="str">
        <f t="shared" si="108"/>
        <v/>
      </c>
    </row>
    <row r="6929" spans="1:1" hidden="1" x14ac:dyDescent="0.35">
      <c r="A6929" t="str">
        <f t="shared" si="108"/>
        <v/>
      </c>
    </row>
    <row r="6930" spans="1:1" hidden="1" x14ac:dyDescent="0.35">
      <c r="A6930" t="str">
        <f t="shared" si="108"/>
        <v/>
      </c>
    </row>
    <row r="6931" spans="1:1" hidden="1" x14ac:dyDescent="0.35">
      <c r="A6931" t="str">
        <f t="shared" si="108"/>
        <v/>
      </c>
    </row>
    <row r="6932" spans="1:1" hidden="1" x14ac:dyDescent="0.35">
      <c r="A6932" t="str">
        <f t="shared" si="108"/>
        <v/>
      </c>
    </row>
    <row r="6933" spans="1:1" hidden="1" x14ac:dyDescent="0.35">
      <c r="A6933" t="str">
        <f t="shared" si="108"/>
        <v/>
      </c>
    </row>
    <row r="6934" spans="1:1" hidden="1" x14ac:dyDescent="0.35">
      <c r="A6934" t="str">
        <f t="shared" si="108"/>
        <v/>
      </c>
    </row>
    <row r="6935" spans="1:1" hidden="1" x14ac:dyDescent="0.35">
      <c r="A6935" t="str">
        <f t="shared" si="108"/>
        <v/>
      </c>
    </row>
    <row r="6936" spans="1:1" hidden="1" x14ac:dyDescent="0.35">
      <c r="A6936" t="str">
        <f t="shared" si="108"/>
        <v/>
      </c>
    </row>
    <row r="6937" spans="1:1" hidden="1" x14ac:dyDescent="0.35">
      <c r="A6937" t="str">
        <f t="shared" si="108"/>
        <v/>
      </c>
    </row>
    <row r="6938" spans="1:1" hidden="1" x14ac:dyDescent="0.35">
      <c r="A6938" t="str">
        <f t="shared" si="108"/>
        <v/>
      </c>
    </row>
    <row r="6939" spans="1:1" hidden="1" x14ac:dyDescent="0.35">
      <c r="A6939" t="str">
        <f t="shared" si="108"/>
        <v/>
      </c>
    </row>
    <row r="6940" spans="1:1" hidden="1" x14ac:dyDescent="0.35">
      <c r="A6940" t="str">
        <f t="shared" si="108"/>
        <v/>
      </c>
    </row>
    <row r="6941" spans="1:1" hidden="1" x14ac:dyDescent="0.35">
      <c r="A6941" t="str">
        <f t="shared" si="108"/>
        <v/>
      </c>
    </row>
    <row r="6942" spans="1:1" hidden="1" x14ac:dyDescent="0.35">
      <c r="A6942" t="str">
        <f t="shared" si="108"/>
        <v/>
      </c>
    </row>
    <row r="6943" spans="1:1" hidden="1" x14ac:dyDescent="0.35">
      <c r="A6943" t="str">
        <f t="shared" si="108"/>
        <v/>
      </c>
    </row>
    <row r="6944" spans="1:1" hidden="1" x14ac:dyDescent="0.35">
      <c r="A6944" t="str">
        <f t="shared" si="108"/>
        <v/>
      </c>
    </row>
    <row r="6945" spans="1:1" hidden="1" x14ac:dyDescent="0.35">
      <c r="A6945" t="str">
        <f t="shared" si="108"/>
        <v/>
      </c>
    </row>
    <row r="6946" spans="1:1" hidden="1" x14ac:dyDescent="0.35">
      <c r="A6946" t="str">
        <f t="shared" si="108"/>
        <v/>
      </c>
    </row>
    <row r="6947" spans="1:1" hidden="1" x14ac:dyDescent="0.35">
      <c r="A6947" t="str">
        <f t="shared" si="108"/>
        <v/>
      </c>
    </row>
    <row r="6948" spans="1:1" hidden="1" x14ac:dyDescent="0.35">
      <c r="A6948" t="str">
        <f t="shared" si="108"/>
        <v/>
      </c>
    </row>
    <row r="6949" spans="1:1" hidden="1" x14ac:dyDescent="0.35">
      <c r="A6949" t="str">
        <f t="shared" si="108"/>
        <v/>
      </c>
    </row>
    <row r="6950" spans="1:1" hidden="1" x14ac:dyDescent="0.35">
      <c r="A6950" t="str">
        <f t="shared" si="108"/>
        <v/>
      </c>
    </row>
    <row r="6951" spans="1:1" hidden="1" x14ac:dyDescent="0.35">
      <c r="A6951" t="str">
        <f t="shared" si="108"/>
        <v/>
      </c>
    </row>
    <row r="6952" spans="1:1" hidden="1" x14ac:dyDescent="0.35">
      <c r="A6952" t="str">
        <f t="shared" si="108"/>
        <v/>
      </c>
    </row>
    <row r="6953" spans="1:1" hidden="1" x14ac:dyDescent="0.35">
      <c r="A6953" t="str">
        <f t="shared" si="108"/>
        <v/>
      </c>
    </row>
    <row r="6954" spans="1:1" hidden="1" x14ac:dyDescent="0.35">
      <c r="A6954" t="str">
        <f t="shared" si="108"/>
        <v/>
      </c>
    </row>
    <row r="6955" spans="1:1" hidden="1" x14ac:dyDescent="0.35">
      <c r="A6955" t="str">
        <f t="shared" si="108"/>
        <v/>
      </c>
    </row>
    <row r="6956" spans="1:1" hidden="1" x14ac:dyDescent="0.35">
      <c r="A6956" t="str">
        <f t="shared" si="108"/>
        <v/>
      </c>
    </row>
    <row r="6957" spans="1:1" hidden="1" x14ac:dyDescent="0.35">
      <c r="A6957" t="str">
        <f t="shared" si="108"/>
        <v/>
      </c>
    </row>
    <row r="6958" spans="1:1" hidden="1" x14ac:dyDescent="0.35">
      <c r="A6958" t="str">
        <f t="shared" si="108"/>
        <v/>
      </c>
    </row>
    <row r="6959" spans="1:1" hidden="1" x14ac:dyDescent="0.35">
      <c r="A6959" t="str">
        <f t="shared" si="108"/>
        <v/>
      </c>
    </row>
    <row r="6960" spans="1:1" hidden="1" x14ac:dyDescent="0.35">
      <c r="A6960" t="str">
        <f t="shared" si="108"/>
        <v/>
      </c>
    </row>
    <row r="6961" spans="1:1" hidden="1" x14ac:dyDescent="0.35">
      <c r="A6961" t="str">
        <f t="shared" si="108"/>
        <v/>
      </c>
    </row>
    <row r="6962" spans="1:1" hidden="1" x14ac:dyDescent="0.35">
      <c r="A6962" t="str">
        <f t="shared" si="108"/>
        <v/>
      </c>
    </row>
    <row r="6963" spans="1:1" hidden="1" x14ac:dyDescent="0.35">
      <c r="A6963" t="str">
        <f t="shared" si="108"/>
        <v/>
      </c>
    </row>
    <row r="6964" spans="1:1" hidden="1" x14ac:dyDescent="0.35">
      <c r="A6964" t="str">
        <f t="shared" si="108"/>
        <v/>
      </c>
    </row>
    <row r="6965" spans="1:1" hidden="1" x14ac:dyDescent="0.35">
      <c r="A6965" t="str">
        <f t="shared" si="108"/>
        <v/>
      </c>
    </row>
    <row r="6966" spans="1:1" hidden="1" x14ac:dyDescent="0.35">
      <c r="A6966" t="str">
        <f t="shared" si="108"/>
        <v/>
      </c>
    </row>
    <row r="6967" spans="1:1" hidden="1" x14ac:dyDescent="0.35">
      <c r="A6967" t="str">
        <f t="shared" si="108"/>
        <v/>
      </c>
    </row>
    <row r="6968" spans="1:1" hidden="1" x14ac:dyDescent="0.35">
      <c r="A6968" t="str">
        <f t="shared" si="108"/>
        <v/>
      </c>
    </row>
    <row r="6969" spans="1:1" hidden="1" x14ac:dyDescent="0.35">
      <c r="A6969" t="str">
        <f t="shared" si="108"/>
        <v/>
      </c>
    </row>
    <row r="6970" spans="1:1" hidden="1" x14ac:dyDescent="0.35">
      <c r="A6970" t="str">
        <f t="shared" si="108"/>
        <v/>
      </c>
    </row>
    <row r="6971" spans="1:1" hidden="1" x14ac:dyDescent="0.35">
      <c r="A6971" t="str">
        <f t="shared" si="108"/>
        <v/>
      </c>
    </row>
    <row r="6972" spans="1:1" hidden="1" x14ac:dyDescent="0.35">
      <c r="A6972" t="str">
        <f t="shared" si="108"/>
        <v/>
      </c>
    </row>
    <row r="6973" spans="1:1" hidden="1" x14ac:dyDescent="0.35">
      <c r="A6973" t="str">
        <f t="shared" si="108"/>
        <v/>
      </c>
    </row>
    <row r="6974" spans="1:1" hidden="1" x14ac:dyDescent="0.35">
      <c r="A6974" t="str">
        <f t="shared" si="108"/>
        <v/>
      </c>
    </row>
    <row r="6975" spans="1:1" hidden="1" x14ac:dyDescent="0.35">
      <c r="A6975" t="str">
        <f t="shared" si="108"/>
        <v/>
      </c>
    </row>
    <row r="6976" spans="1:1" hidden="1" x14ac:dyDescent="0.35">
      <c r="A6976" t="str">
        <f t="shared" si="108"/>
        <v/>
      </c>
    </row>
    <row r="6977" spans="1:1" hidden="1" x14ac:dyDescent="0.35">
      <c r="A6977" t="str">
        <f t="shared" si="108"/>
        <v/>
      </c>
    </row>
    <row r="6978" spans="1:1" hidden="1" x14ac:dyDescent="0.35">
      <c r="A6978" t="str">
        <f t="shared" si="108"/>
        <v/>
      </c>
    </row>
    <row r="6979" spans="1:1" hidden="1" x14ac:dyDescent="0.35">
      <c r="A6979" t="str">
        <f t="shared" ref="A6979:A7042" si="109">B6979&amp;C6979</f>
        <v/>
      </c>
    </row>
    <row r="6980" spans="1:1" hidden="1" x14ac:dyDescent="0.35">
      <c r="A6980" t="str">
        <f t="shared" si="109"/>
        <v/>
      </c>
    </row>
    <row r="6981" spans="1:1" hidden="1" x14ac:dyDescent="0.35">
      <c r="A6981" t="str">
        <f t="shared" si="109"/>
        <v/>
      </c>
    </row>
    <row r="6982" spans="1:1" hidden="1" x14ac:dyDescent="0.35">
      <c r="A6982" t="str">
        <f t="shared" si="109"/>
        <v/>
      </c>
    </row>
    <row r="6983" spans="1:1" hidden="1" x14ac:dyDescent="0.35">
      <c r="A6983" t="str">
        <f t="shared" si="109"/>
        <v/>
      </c>
    </row>
    <row r="6984" spans="1:1" hidden="1" x14ac:dyDescent="0.35">
      <c r="A6984" t="str">
        <f t="shared" si="109"/>
        <v/>
      </c>
    </row>
    <row r="6985" spans="1:1" hidden="1" x14ac:dyDescent="0.35">
      <c r="A6985" t="str">
        <f t="shared" si="109"/>
        <v/>
      </c>
    </row>
    <row r="6986" spans="1:1" hidden="1" x14ac:dyDescent="0.35">
      <c r="A6986" t="str">
        <f t="shared" si="109"/>
        <v/>
      </c>
    </row>
    <row r="6987" spans="1:1" hidden="1" x14ac:dyDescent="0.35">
      <c r="A6987" t="str">
        <f t="shared" si="109"/>
        <v/>
      </c>
    </row>
    <row r="6988" spans="1:1" hidden="1" x14ac:dyDescent="0.35">
      <c r="A6988" t="str">
        <f t="shared" si="109"/>
        <v/>
      </c>
    </row>
    <row r="6989" spans="1:1" hidden="1" x14ac:dyDescent="0.35">
      <c r="A6989" t="str">
        <f t="shared" si="109"/>
        <v/>
      </c>
    </row>
    <row r="6990" spans="1:1" hidden="1" x14ac:dyDescent="0.35">
      <c r="A6990" t="str">
        <f t="shared" si="109"/>
        <v/>
      </c>
    </row>
    <row r="6991" spans="1:1" hidden="1" x14ac:dyDescent="0.35">
      <c r="A6991" t="str">
        <f t="shared" si="109"/>
        <v/>
      </c>
    </row>
    <row r="6992" spans="1:1" hidden="1" x14ac:dyDescent="0.35">
      <c r="A6992" t="str">
        <f t="shared" si="109"/>
        <v/>
      </c>
    </row>
    <row r="6993" spans="1:1" hidden="1" x14ac:dyDescent="0.35">
      <c r="A6993" t="str">
        <f t="shared" si="109"/>
        <v/>
      </c>
    </row>
    <row r="6994" spans="1:1" hidden="1" x14ac:dyDescent="0.35">
      <c r="A6994" t="str">
        <f t="shared" si="109"/>
        <v/>
      </c>
    </row>
    <row r="6995" spans="1:1" hidden="1" x14ac:dyDescent="0.35">
      <c r="A6995" t="str">
        <f t="shared" si="109"/>
        <v/>
      </c>
    </row>
    <row r="6996" spans="1:1" hidden="1" x14ac:dyDescent="0.35">
      <c r="A6996" t="str">
        <f t="shared" si="109"/>
        <v/>
      </c>
    </row>
    <row r="6997" spans="1:1" hidden="1" x14ac:dyDescent="0.35">
      <c r="A6997" t="str">
        <f t="shared" si="109"/>
        <v/>
      </c>
    </row>
    <row r="6998" spans="1:1" hidden="1" x14ac:dyDescent="0.35">
      <c r="A6998" t="str">
        <f t="shared" si="109"/>
        <v/>
      </c>
    </row>
    <row r="6999" spans="1:1" hidden="1" x14ac:dyDescent="0.35">
      <c r="A6999" t="str">
        <f t="shared" si="109"/>
        <v/>
      </c>
    </row>
    <row r="7000" spans="1:1" hidden="1" x14ac:dyDescent="0.35">
      <c r="A7000" t="str">
        <f t="shared" si="109"/>
        <v/>
      </c>
    </row>
    <row r="7001" spans="1:1" hidden="1" x14ac:dyDescent="0.35">
      <c r="A7001" t="str">
        <f t="shared" si="109"/>
        <v/>
      </c>
    </row>
    <row r="7002" spans="1:1" hidden="1" x14ac:dyDescent="0.35">
      <c r="A7002" t="str">
        <f t="shared" si="109"/>
        <v/>
      </c>
    </row>
    <row r="7003" spans="1:1" hidden="1" x14ac:dyDescent="0.35">
      <c r="A7003" t="str">
        <f t="shared" si="109"/>
        <v/>
      </c>
    </row>
    <row r="7004" spans="1:1" hidden="1" x14ac:dyDescent="0.35">
      <c r="A7004" t="str">
        <f t="shared" si="109"/>
        <v/>
      </c>
    </row>
    <row r="7005" spans="1:1" hidden="1" x14ac:dyDescent="0.35">
      <c r="A7005" t="str">
        <f t="shared" si="109"/>
        <v/>
      </c>
    </row>
    <row r="7006" spans="1:1" hidden="1" x14ac:dyDescent="0.35">
      <c r="A7006" t="str">
        <f t="shared" si="109"/>
        <v/>
      </c>
    </row>
    <row r="7007" spans="1:1" hidden="1" x14ac:dyDescent="0.35">
      <c r="A7007" t="str">
        <f t="shared" si="109"/>
        <v/>
      </c>
    </row>
    <row r="7008" spans="1:1" hidden="1" x14ac:dyDescent="0.35">
      <c r="A7008" t="str">
        <f t="shared" si="109"/>
        <v/>
      </c>
    </row>
    <row r="7009" spans="1:1" hidden="1" x14ac:dyDescent="0.35">
      <c r="A7009" t="str">
        <f t="shared" si="109"/>
        <v/>
      </c>
    </row>
    <row r="7010" spans="1:1" hidden="1" x14ac:dyDescent="0.35">
      <c r="A7010" t="str">
        <f t="shared" si="109"/>
        <v/>
      </c>
    </row>
    <row r="7011" spans="1:1" hidden="1" x14ac:dyDescent="0.35">
      <c r="A7011" t="str">
        <f t="shared" si="109"/>
        <v/>
      </c>
    </row>
    <row r="7012" spans="1:1" hidden="1" x14ac:dyDescent="0.35">
      <c r="A7012" t="str">
        <f t="shared" si="109"/>
        <v/>
      </c>
    </row>
    <row r="7013" spans="1:1" hidden="1" x14ac:dyDescent="0.35">
      <c r="A7013" t="str">
        <f t="shared" si="109"/>
        <v/>
      </c>
    </row>
    <row r="7014" spans="1:1" hidden="1" x14ac:dyDescent="0.35">
      <c r="A7014" t="str">
        <f t="shared" si="109"/>
        <v/>
      </c>
    </row>
    <row r="7015" spans="1:1" hidden="1" x14ac:dyDescent="0.35">
      <c r="A7015" t="str">
        <f t="shared" si="109"/>
        <v/>
      </c>
    </row>
    <row r="7016" spans="1:1" hidden="1" x14ac:dyDescent="0.35">
      <c r="A7016" t="str">
        <f t="shared" si="109"/>
        <v/>
      </c>
    </row>
    <row r="7017" spans="1:1" hidden="1" x14ac:dyDescent="0.35">
      <c r="A7017" t="str">
        <f t="shared" si="109"/>
        <v/>
      </c>
    </row>
    <row r="7018" spans="1:1" hidden="1" x14ac:dyDescent="0.35">
      <c r="A7018" t="str">
        <f t="shared" si="109"/>
        <v/>
      </c>
    </row>
    <row r="7019" spans="1:1" hidden="1" x14ac:dyDescent="0.35">
      <c r="A7019" t="str">
        <f t="shared" si="109"/>
        <v/>
      </c>
    </row>
    <row r="7020" spans="1:1" hidden="1" x14ac:dyDescent="0.35">
      <c r="A7020" t="str">
        <f t="shared" si="109"/>
        <v/>
      </c>
    </row>
    <row r="7021" spans="1:1" hidden="1" x14ac:dyDescent="0.35">
      <c r="A7021" t="str">
        <f t="shared" si="109"/>
        <v/>
      </c>
    </row>
    <row r="7022" spans="1:1" hidden="1" x14ac:dyDescent="0.35">
      <c r="A7022" t="str">
        <f t="shared" si="109"/>
        <v/>
      </c>
    </row>
    <row r="7023" spans="1:1" hidden="1" x14ac:dyDescent="0.35">
      <c r="A7023" t="str">
        <f t="shared" si="109"/>
        <v/>
      </c>
    </row>
    <row r="7024" spans="1:1" hidden="1" x14ac:dyDescent="0.35">
      <c r="A7024" t="str">
        <f t="shared" si="109"/>
        <v/>
      </c>
    </row>
    <row r="7025" spans="1:1" hidden="1" x14ac:dyDescent="0.35">
      <c r="A7025" t="str">
        <f t="shared" si="109"/>
        <v/>
      </c>
    </row>
    <row r="7026" spans="1:1" hidden="1" x14ac:dyDescent="0.35">
      <c r="A7026" t="str">
        <f t="shared" si="109"/>
        <v/>
      </c>
    </row>
    <row r="7027" spans="1:1" hidden="1" x14ac:dyDescent="0.35">
      <c r="A7027" t="str">
        <f t="shared" si="109"/>
        <v/>
      </c>
    </row>
    <row r="7028" spans="1:1" hidden="1" x14ac:dyDescent="0.35">
      <c r="A7028" t="str">
        <f t="shared" si="109"/>
        <v/>
      </c>
    </row>
    <row r="7029" spans="1:1" hidden="1" x14ac:dyDescent="0.35">
      <c r="A7029" t="str">
        <f t="shared" si="109"/>
        <v/>
      </c>
    </row>
    <row r="7030" spans="1:1" hidden="1" x14ac:dyDescent="0.35">
      <c r="A7030" t="str">
        <f t="shared" si="109"/>
        <v/>
      </c>
    </row>
    <row r="7031" spans="1:1" hidden="1" x14ac:dyDescent="0.35">
      <c r="A7031" t="str">
        <f t="shared" si="109"/>
        <v/>
      </c>
    </row>
    <row r="7032" spans="1:1" hidden="1" x14ac:dyDescent="0.35">
      <c r="A7032" t="str">
        <f t="shared" si="109"/>
        <v/>
      </c>
    </row>
    <row r="7033" spans="1:1" hidden="1" x14ac:dyDescent="0.35">
      <c r="A7033" t="str">
        <f t="shared" si="109"/>
        <v/>
      </c>
    </row>
    <row r="7034" spans="1:1" hidden="1" x14ac:dyDescent="0.35">
      <c r="A7034" t="str">
        <f t="shared" si="109"/>
        <v/>
      </c>
    </row>
    <row r="7035" spans="1:1" hidden="1" x14ac:dyDescent="0.35">
      <c r="A7035" t="str">
        <f t="shared" si="109"/>
        <v/>
      </c>
    </row>
    <row r="7036" spans="1:1" hidden="1" x14ac:dyDescent="0.35">
      <c r="A7036" t="str">
        <f t="shared" si="109"/>
        <v/>
      </c>
    </row>
    <row r="7037" spans="1:1" hidden="1" x14ac:dyDescent="0.35">
      <c r="A7037" t="str">
        <f t="shared" si="109"/>
        <v/>
      </c>
    </row>
    <row r="7038" spans="1:1" hidden="1" x14ac:dyDescent="0.35">
      <c r="A7038" t="str">
        <f t="shared" si="109"/>
        <v/>
      </c>
    </row>
    <row r="7039" spans="1:1" hidden="1" x14ac:dyDescent="0.35">
      <c r="A7039" t="str">
        <f t="shared" si="109"/>
        <v/>
      </c>
    </row>
    <row r="7040" spans="1:1" hidden="1" x14ac:dyDescent="0.35">
      <c r="A7040" t="str">
        <f t="shared" si="109"/>
        <v/>
      </c>
    </row>
    <row r="7041" spans="1:1" hidden="1" x14ac:dyDescent="0.35">
      <c r="A7041" t="str">
        <f t="shared" si="109"/>
        <v/>
      </c>
    </row>
    <row r="7042" spans="1:1" hidden="1" x14ac:dyDescent="0.35">
      <c r="A7042" t="str">
        <f t="shared" si="109"/>
        <v/>
      </c>
    </row>
    <row r="7043" spans="1:1" hidden="1" x14ac:dyDescent="0.35">
      <c r="A7043" t="str">
        <f t="shared" ref="A7043:A7106" si="110">B7043&amp;C7043</f>
        <v/>
      </c>
    </row>
    <row r="7044" spans="1:1" hidden="1" x14ac:dyDescent="0.35">
      <c r="A7044" t="str">
        <f t="shared" si="110"/>
        <v/>
      </c>
    </row>
    <row r="7045" spans="1:1" hidden="1" x14ac:dyDescent="0.35">
      <c r="A7045" t="str">
        <f t="shared" si="110"/>
        <v/>
      </c>
    </row>
    <row r="7046" spans="1:1" hidden="1" x14ac:dyDescent="0.35">
      <c r="A7046" t="str">
        <f t="shared" si="110"/>
        <v/>
      </c>
    </row>
    <row r="7047" spans="1:1" hidden="1" x14ac:dyDescent="0.35">
      <c r="A7047" t="str">
        <f t="shared" si="110"/>
        <v/>
      </c>
    </row>
    <row r="7048" spans="1:1" hidden="1" x14ac:dyDescent="0.35">
      <c r="A7048" t="str">
        <f t="shared" si="110"/>
        <v/>
      </c>
    </row>
    <row r="7049" spans="1:1" hidden="1" x14ac:dyDescent="0.35">
      <c r="A7049" t="str">
        <f t="shared" si="110"/>
        <v/>
      </c>
    </row>
    <row r="7050" spans="1:1" hidden="1" x14ac:dyDescent="0.35">
      <c r="A7050" t="str">
        <f t="shared" si="110"/>
        <v/>
      </c>
    </row>
    <row r="7051" spans="1:1" hidden="1" x14ac:dyDescent="0.35">
      <c r="A7051" t="str">
        <f t="shared" si="110"/>
        <v/>
      </c>
    </row>
    <row r="7052" spans="1:1" hidden="1" x14ac:dyDescent="0.35">
      <c r="A7052" t="str">
        <f t="shared" si="110"/>
        <v/>
      </c>
    </row>
    <row r="7053" spans="1:1" hidden="1" x14ac:dyDescent="0.35">
      <c r="A7053" t="str">
        <f t="shared" si="110"/>
        <v/>
      </c>
    </row>
    <row r="7054" spans="1:1" hidden="1" x14ac:dyDescent="0.35">
      <c r="A7054" t="str">
        <f t="shared" si="110"/>
        <v/>
      </c>
    </row>
    <row r="7055" spans="1:1" hidden="1" x14ac:dyDescent="0.35">
      <c r="A7055" t="str">
        <f t="shared" si="110"/>
        <v/>
      </c>
    </row>
    <row r="7056" spans="1:1" hidden="1" x14ac:dyDescent="0.35">
      <c r="A7056" t="str">
        <f t="shared" si="110"/>
        <v/>
      </c>
    </row>
    <row r="7057" spans="1:1" hidden="1" x14ac:dyDescent="0.35">
      <c r="A7057" t="str">
        <f t="shared" si="110"/>
        <v/>
      </c>
    </row>
    <row r="7058" spans="1:1" hidden="1" x14ac:dyDescent="0.35">
      <c r="A7058" t="str">
        <f t="shared" si="110"/>
        <v/>
      </c>
    </row>
    <row r="7059" spans="1:1" hidden="1" x14ac:dyDescent="0.35">
      <c r="A7059" t="str">
        <f t="shared" si="110"/>
        <v/>
      </c>
    </row>
    <row r="7060" spans="1:1" hidden="1" x14ac:dyDescent="0.35">
      <c r="A7060" t="str">
        <f t="shared" si="110"/>
        <v/>
      </c>
    </row>
    <row r="7061" spans="1:1" hidden="1" x14ac:dyDescent="0.35">
      <c r="A7061" t="str">
        <f t="shared" si="110"/>
        <v/>
      </c>
    </row>
    <row r="7062" spans="1:1" hidden="1" x14ac:dyDescent="0.35">
      <c r="A7062" t="str">
        <f t="shared" si="110"/>
        <v/>
      </c>
    </row>
    <row r="7063" spans="1:1" hidden="1" x14ac:dyDescent="0.35">
      <c r="A7063" t="str">
        <f t="shared" si="110"/>
        <v/>
      </c>
    </row>
    <row r="7064" spans="1:1" hidden="1" x14ac:dyDescent="0.35">
      <c r="A7064" t="str">
        <f t="shared" si="110"/>
        <v/>
      </c>
    </row>
    <row r="7065" spans="1:1" hidden="1" x14ac:dyDescent="0.35">
      <c r="A7065" t="str">
        <f t="shared" si="110"/>
        <v/>
      </c>
    </row>
    <row r="7066" spans="1:1" hidden="1" x14ac:dyDescent="0.35">
      <c r="A7066" t="str">
        <f t="shared" si="110"/>
        <v/>
      </c>
    </row>
    <row r="7067" spans="1:1" hidden="1" x14ac:dyDescent="0.35">
      <c r="A7067" t="str">
        <f t="shared" si="110"/>
        <v/>
      </c>
    </row>
    <row r="7068" spans="1:1" hidden="1" x14ac:dyDescent="0.35">
      <c r="A7068" t="str">
        <f t="shared" si="110"/>
        <v/>
      </c>
    </row>
    <row r="7069" spans="1:1" hidden="1" x14ac:dyDescent="0.35">
      <c r="A7069" t="str">
        <f t="shared" si="110"/>
        <v/>
      </c>
    </row>
    <row r="7070" spans="1:1" hidden="1" x14ac:dyDescent="0.35">
      <c r="A7070" t="str">
        <f t="shared" si="110"/>
        <v/>
      </c>
    </row>
    <row r="7071" spans="1:1" hidden="1" x14ac:dyDescent="0.35">
      <c r="A7071" t="str">
        <f t="shared" si="110"/>
        <v/>
      </c>
    </row>
    <row r="7072" spans="1:1" hidden="1" x14ac:dyDescent="0.35">
      <c r="A7072" t="str">
        <f t="shared" si="110"/>
        <v/>
      </c>
    </row>
    <row r="7073" spans="1:1" hidden="1" x14ac:dyDescent="0.35">
      <c r="A7073" t="str">
        <f t="shared" si="110"/>
        <v/>
      </c>
    </row>
    <row r="7074" spans="1:1" hidden="1" x14ac:dyDescent="0.35">
      <c r="A7074" t="str">
        <f t="shared" si="110"/>
        <v/>
      </c>
    </row>
    <row r="7075" spans="1:1" hidden="1" x14ac:dyDescent="0.35">
      <c r="A7075" t="str">
        <f t="shared" si="110"/>
        <v/>
      </c>
    </row>
    <row r="7076" spans="1:1" hidden="1" x14ac:dyDescent="0.35">
      <c r="A7076" t="str">
        <f t="shared" si="110"/>
        <v/>
      </c>
    </row>
    <row r="7077" spans="1:1" hidden="1" x14ac:dyDescent="0.35">
      <c r="A7077" t="str">
        <f t="shared" si="110"/>
        <v/>
      </c>
    </row>
    <row r="7078" spans="1:1" hidden="1" x14ac:dyDescent="0.35">
      <c r="A7078" t="str">
        <f t="shared" si="110"/>
        <v/>
      </c>
    </row>
    <row r="7079" spans="1:1" hidden="1" x14ac:dyDescent="0.35">
      <c r="A7079" t="str">
        <f t="shared" si="110"/>
        <v/>
      </c>
    </row>
    <row r="7080" spans="1:1" hidden="1" x14ac:dyDescent="0.35">
      <c r="A7080" t="str">
        <f t="shared" si="110"/>
        <v/>
      </c>
    </row>
    <row r="7081" spans="1:1" hidden="1" x14ac:dyDescent="0.35">
      <c r="A7081" t="str">
        <f t="shared" si="110"/>
        <v/>
      </c>
    </row>
    <row r="7082" spans="1:1" hidden="1" x14ac:dyDescent="0.35">
      <c r="A7082" t="str">
        <f t="shared" si="110"/>
        <v/>
      </c>
    </row>
    <row r="7083" spans="1:1" hidden="1" x14ac:dyDescent="0.35">
      <c r="A7083" t="str">
        <f t="shared" si="110"/>
        <v/>
      </c>
    </row>
    <row r="7084" spans="1:1" hidden="1" x14ac:dyDescent="0.35">
      <c r="A7084" t="str">
        <f t="shared" si="110"/>
        <v/>
      </c>
    </row>
    <row r="7085" spans="1:1" hidden="1" x14ac:dyDescent="0.35">
      <c r="A7085" t="str">
        <f t="shared" si="110"/>
        <v/>
      </c>
    </row>
    <row r="7086" spans="1:1" hidden="1" x14ac:dyDescent="0.35">
      <c r="A7086" t="str">
        <f t="shared" si="110"/>
        <v/>
      </c>
    </row>
    <row r="7087" spans="1:1" hidden="1" x14ac:dyDescent="0.35">
      <c r="A7087" t="str">
        <f t="shared" si="110"/>
        <v/>
      </c>
    </row>
    <row r="7088" spans="1:1" hidden="1" x14ac:dyDescent="0.35">
      <c r="A7088" t="str">
        <f t="shared" si="110"/>
        <v/>
      </c>
    </row>
    <row r="7089" spans="1:1" hidden="1" x14ac:dyDescent="0.35">
      <c r="A7089" t="str">
        <f t="shared" si="110"/>
        <v/>
      </c>
    </row>
    <row r="7090" spans="1:1" hidden="1" x14ac:dyDescent="0.35">
      <c r="A7090" t="str">
        <f t="shared" si="110"/>
        <v/>
      </c>
    </row>
    <row r="7091" spans="1:1" hidden="1" x14ac:dyDescent="0.35">
      <c r="A7091" t="str">
        <f t="shared" si="110"/>
        <v/>
      </c>
    </row>
    <row r="7092" spans="1:1" hidden="1" x14ac:dyDescent="0.35">
      <c r="A7092" t="str">
        <f t="shared" si="110"/>
        <v/>
      </c>
    </row>
    <row r="7093" spans="1:1" hidden="1" x14ac:dyDescent="0.35">
      <c r="A7093" t="str">
        <f t="shared" si="110"/>
        <v/>
      </c>
    </row>
    <row r="7094" spans="1:1" hidden="1" x14ac:dyDescent="0.35">
      <c r="A7094" t="str">
        <f t="shared" si="110"/>
        <v/>
      </c>
    </row>
    <row r="7095" spans="1:1" hidden="1" x14ac:dyDescent="0.35">
      <c r="A7095" t="str">
        <f t="shared" si="110"/>
        <v/>
      </c>
    </row>
    <row r="7096" spans="1:1" hidden="1" x14ac:dyDescent="0.35">
      <c r="A7096" t="str">
        <f t="shared" si="110"/>
        <v/>
      </c>
    </row>
    <row r="7097" spans="1:1" hidden="1" x14ac:dyDescent="0.35">
      <c r="A7097" t="str">
        <f t="shared" si="110"/>
        <v/>
      </c>
    </row>
    <row r="7098" spans="1:1" hidden="1" x14ac:dyDescent="0.35">
      <c r="A7098" t="str">
        <f t="shared" si="110"/>
        <v/>
      </c>
    </row>
    <row r="7099" spans="1:1" hidden="1" x14ac:dyDescent="0.35">
      <c r="A7099" t="str">
        <f t="shared" si="110"/>
        <v/>
      </c>
    </row>
    <row r="7100" spans="1:1" hidden="1" x14ac:dyDescent="0.35">
      <c r="A7100" t="str">
        <f t="shared" si="110"/>
        <v/>
      </c>
    </row>
    <row r="7101" spans="1:1" hidden="1" x14ac:dyDescent="0.35">
      <c r="A7101" t="str">
        <f t="shared" si="110"/>
        <v/>
      </c>
    </row>
    <row r="7102" spans="1:1" hidden="1" x14ac:dyDescent="0.35">
      <c r="A7102" t="str">
        <f t="shared" si="110"/>
        <v/>
      </c>
    </row>
    <row r="7103" spans="1:1" hidden="1" x14ac:dyDescent="0.35">
      <c r="A7103" t="str">
        <f t="shared" si="110"/>
        <v/>
      </c>
    </row>
    <row r="7104" spans="1:1" hidden="1" x14ac:dyDescent="0.35">
      <c r="A7104" t="str">
        <f t="shared" si="110"/>
        <v/>
      </c>
    </row>
    <row r="7105" spans="1:1" hidden="1" x14ac:dyDescent="0.35">
      <c r="A7105" t="str">
        <f t="shared" si="110"/>
        <v/>
      </c>
    </row>
    <row r="7106" spans="1:1" hidden="1" x14ac:dyDescent="0.35">
      <c r="A7106" t="str">
        <f t="shared" si="110"/>
        <v/>
      </c>
    </row>
    <row r="7107" spans="1:1" hidden="1" x14ac:dyDescent="0.35">
      <c r="A7107" t="str">
        <f t="shared" ref="A7107:A7170" si="111">B7107&amp;C7107</f>
        <v/>
      </c>
    </row>
    <row r="7108" spans="1:1" hidden="1" x14ac:dyDescent="0.35">
      <c r="A7108" t="str">
        <f t="shared" si="111"/>
        <v/>
      </c>
    </row>
    <row r="7109" spans="1:1" hidden="1" x14ac:dyDescent="0.35">
      <c r="A7109" t="str">
        <f t="shared" si="111"/>
        <v/>
      </c>
    </row>
    <row r="7110" spans="1:1" hidden="1" x14ac:dyDescent="0.35">
      <c r="A7110" t="str">
        <f t="shared" si="111"/>
        <v/>
      </c>
    </row>
    <row r="7111" spans="1:1" hidden="1" x14ac:dyDescent="0.35">
      <c r="A7111" t="str">
        <f t="shared" si="111"/>
        <v/>
      </c>
    </row>
    <row r="7112" spans="1:1" hidden="1" x14ac:dyDescent="0.35">
      <c r="A7112" t="str">
        <f t="shared" si="111"/>
        <v/>
      </c>
    </row>
    <row r="7113" spans="1:1" hidden="1" x14ac:dyDescent="0.35">
      <c r="A7113" t="str">
        <f t="shared" si="111"/>
        <v/>
      </c>
    </row>
    <row r="7114" spans="1:1" hidden="1" x14ac:dyDescent="0.35">
      <c r="A7114" t="str">
        <f t="shared" si="111"/>
        <v/>
      </c>
    </row>
    <row r="7115" spans="1:1" hidden="1" x14ac:dyDescent="0.35">
      <c r="A7115" t="str">
        <f t="shared" si="111"/>
        <v/>
      </c>
    </row>
    <row r="7116" spans="1:1" hidden="1" x14ac:dyDescent="0.35">
      <c r="A7116" t="str">
        <f t="shared" si="111"/>
        <v/>
      </c>
    </row>
    <row r="7117" spans="1:1" hidden="1" x14ac:dyDescent="0.35">
      <c r="A7117" t="str">
        <f t="shared" si="111"/>
        <v/>
      </c>
    </row>
    <row r="7118" spans="1:1" hidden="1" x14ac:dyDescent="0.35">
      <c r="A7118" t="str">
        <f t="shared" si="111"/>
        <v/>
      </c>
    </row>
    <row r="7119" spans="1:1" hidden="1" x14ac:dyDescent="0.35">
      <c r="A7119" t="str">
        <f t="shared" si="111"/>
        <v/>
      </c>
    </row>
    <row r="7120" spans="1:1" hidden="1" x14ac:dyDescent="0.35">
      <c r="A7120" t="str">
        <f t="shared" si="111"/>
        <v/>
      </c>
    </row>
    <row r="7121" spans="1:1" hidden="1" x14ac:dyDescent="0.35">
      <c r="A7121" t="str">
        <f t="shared" si="111"/>
        <v/>
      </c>
    </row>
    <row r="7122" spans="1:1" hidden="1" x14ac:dyDescent="0.35">
      <c r="A7122" t="str">
        <f t="shared" si="111"/>
        <v/>
      </c>
    </row>
    <row r="7123" spans="1:1" hidden="1" x14ac:dyDescent="0.35">
      <c r="A7123" t="str">
        <f t="shared" si="111"/>
        <v/>
      </c>
    </row>
    <row r="7124" spans="1:1" hidden="1" x14ac:dyDescent="0.35">
      <c r="A7124" t="str">
        <f t="shared" si="111"/>
        <v/>
      </c>
    </row>
    <row r="7125" spans="1:1" hidden="1" x14ac:dyDescent="0.35">
      <c r="A7125" t="str">
        <f t="shared" si="111"/>
        <v/>
      </c>
    </row>
    <row r="7126" spans="1:1" hidden="1" x14ac:dyDescent="0.35">
      <c r="A7126" t="str">
        <f t="shared" si="111"/>
        <v/>
      </c>
    </row>
    <row r="7127" spans="1:1" hidden="1" x14ac:dyDescent="0.35">
      <c r="A7127" t="str">
        <f t="shared" si="111"/>
        <v/>
      </c>
    </row>
    <row r="7128" spans="1:1" hidden="1" x14ac:dyDescent="0.35">
      <c r="A7128" t="str">
        <f t="shared" si="111"/>
        <v/>
      </c>
    </row>
    <row r="7129" spans="1:1" hidden="1" x14ac:dyDescent="0.35">
      <c r="A7129" t="str">
        <f t="shared" si="111"/>
        <v/>
      </c>
    </row>
    <row r="7130" spans="1:1" hidden="1" x14ac:dyDescent="0.35">
      <c r="A7130" t="str">
        <f t="shared" si="111"/>
        <v/>
      </c>
    </row>
    <row r="7131" spans="1:1" hidden="1" x14ac:dyDescent="0.35">
      <c r="A7131" t="str">
        <f t="shared" si="111"/>
        <v/>
      </c>
    </row>
    <row r="7132" spans="1:1" hidden="1" x14ac:dyDescent="0.35">
      <c r="A7132" t="str">
        <f t="shared" si="111"/>
        <v/>
      </c>
    </row>
    <row r="7133" spans="1:1" hidden="1" x14ac:dyDescent="0.35">
      <c r="A7133" t="str">
        <f t="shared" si="111"/>
        <v/>
      </c>
    </row>
    <row r="7134" spans="1:1" hidden="1" x14ac:dyDescent="0.35">
      <c r="A7134" t="str">
        <f t="shared" si="111"/>
        <v/>
      </c>
    </row>
    <row r="7135" spans="1:1" hidden="1" x14ac:dyDescent="0.35">
      <c r="A7135" t="str">
        <f t="shared" si="111"/>
        <v/>
      </c>
    </row>
    <row r="7136" spans="1:1" hidden="1" x14ac:dyDescent="0.35">
      <c r="A7136" t="str">
        <f t="shared" si="111"/>
        <v/>
      </c>
    </row>
    <row r="7137" spans="1:1" hidden="1" x14ac:dyDescent="0.35">
      <c r="A7137" t="str">
        <f t="shared" si="111"/>
        <v/>
      </c>
    </row>
    <row r="7138" spans="1:1" hidden="1" x14ac:dyDescent="0.35">
      <c r="A7138" t="str">
        <f t="shared" si="111"/>
        <v/>
      </c>
    </row>
    <row r="7139" spans="1:1" hidden="1" x14ac:dyDescent="0.35">
      <c r="A7139" t="str">
        <f t="shared" si="111"/>
        <v/>
      </c>
    </row>
    <row r="7140" spans="1:1" hidden="1" x14ac:dyDescent="0.35">
      <c r="A7140" t="str">
        <f t="shared" si="111"/>
        <v/>
      </c>
    </row>
    <row r="7141" spans="1:1" hidden="1" x14ac:dyDescent="0.35">
      <c r="A7141" t="str">
        <f t="shared" si="111"/>
        <v/>
      </c>
    </row>
    <row r="7142" spans="1:1" hidden="1" x14ac:dyDescent="0.35">
      <c r="A7142" t="str">
        <f t="shared" si="111"/>
        <v/>
      </c>
    </row>
    <row r="7143" spans="1:1" hidden="1" x14ac:dyDescent="0.35">
      <c r="A7143" t="str">
        <f t="shared" si="111"/>
        <v/>
      </c>
    </row>
    <row r="7144" spans="1:1" hidden="1" x14ac:dyDescent="0.35">
      <c r="A7144" t="str">
        <f t="shared" si="111"/>
        <v/>
      </c>
    </row>
    <row r="7145" spans="1:1" hidden="1" x14ac:dyDescent="0.35">
      <c r="A7145" t="str">
        <f t="shared" si="111"/>
        <v/>
      </c>
    </row>
    <row r="7146" spans="1:1" hidden="1" x14ac:dyDescent="0.35">
      <c r="A7146" t="str">
        <f t="shared" si="111"/>
        <v/>
      </c>
    </row>
    <row r="7147" spans="1:1" hidden="1" x14ac:dyDescent="0.35">
      <c r="A7147" t="str">
        <f t="shared" si="111"/>
        <v/>
      </c>
    </row>
    <row r="7148" spans="1:1" hidden="1" x14ac:dyDescent="0.35">
      <c r="A7148" t="str">
        <f t="shared" si="111"/>
        <v/>
      </c>
    </row>
    <row r="7149" spans="1:1" hidden="1" x14ac:dyDescent="0.35">
      <c r="A7149" t="str">
        <f t="shared" si="111"/>
        <v/>
      </c>
    </row>
    <row r="7150" spans="1:1" hidden="1" x14ac:dyDescent="0.35">
      <c r="A7150" t="str">
        <f t="shared" si="111"/>
        <v/>
      </c>
    </row>
    <row r="7151" spans="1:1" hidden="1" x14ac:dyDescent="0.35">
      <c r="A7151" t="str">
        <f t="shared" si="111"/>
        <v/>
      </c>
    </row>
    <row r="7152" spans="1:1" hidden="1" x14ac:dyDescent="0.35">
      <c r="A7152" t="str">
        <f t="shared" si="111"/>
        <v/>
      </c>
    </row>
    <row r="7153" spans="1:1" hidden="1" x14ac:dyDescent="0.35">
      <c r="A7153" t="str">
        <f t="shared" si="111"/>
        <v/>
      </c>
    </row>
    <row r="7154" spans="1:1" hidden="1" x14ac:dyDescent="0.35">
      <c r="A7154" t="str">
        <f t="shared" si="111"/>
        <v/>
      </c>
    </row>
    <row r="7155" spans="1:1" hidden="1" x14ac:dyDescent="0.35">
      <c r="A7155" t="str">
        <f t="shared" si="111"/>
        <v/>
      </c>
    </row>
    <row r="7156" spans="1:1" hidden="1" x14ac:dyDescent="0.35">
      <c r="A7156" t="str">
        <f t="shared" si="111"/>
        <v/>
      </c>
    </row>
    <row r="7157" spans="1:1" hidden="1" x14ac:dyDescent="0.35">
      <c r="A7157" t="str">
        <f t="shared" si="111"/>
        <v/>
      </c>
    </row>
    <row r="7158" spans="1:1" hidden="1" x14ac:dyDescent="0.35">
      <c r="A7158" t="str">
        <f t="shared" si="111"/>
        <v/>
      </c>
    </row>
    <row r="7159" spans="1:1" hidden="1" x14ac:dyDescent="0.35">
      <c r="A7159" t="str">
        <f t="shared" si="111"/>
        <v/>
      </c>
    </row>
    <row r="7160" spans="1:1" hidden="1" x14ac:dyDescent="0.35">
      <c r="A7160" t="str">
        <f t="shared" si="111"/>
        <v/>
      </c>
    </row>
    <row r="7161" spans="1:1" hidden="1" x14ac:dyDescent="0.35">
      <c r="A7161" t="str">
        <f t="shared" si="111"/>
        <v/>
      </c>
    </row>
    <row r="7162" spans="1:1" hidden="1" x14ac:dyDescent="0.35">
      <c r="A7162" t="str">
        <f t="shared" si="111"/>
        <v/>
      </c>
    </row>
    <row r="7163" spans="1:1" hidden="1" x14ac:dyDescent="0.35">
      <c r="A7163" t="str">
        <f t="shared" si="111"/>
        <v/>
      </c>
    </row>
    <row r="7164" spans="1:1" hidden="1" x14ac:dyDescent="0.35">
      <c r="A7164" t="str">
        <f t="shared" si="111"/>
        <v/>
      </c>
    </row>
    <row r="7165" spans="1:1" hidden="1" x14ac:dyDescent="0.35">
      <c r="A7165" t="str">
        <f t="shared" si="111"/>
        <v/>
      </c>
    </row>
    <row r="7166" spans="1:1" hidden="1" x14ac:dyDescent="0.35">
      <c r="A7166" t="str">
        <f t="shared" si="111"/>
        <v/>
      </c>
    </row>
    <row r="7167" spans="1:1" hidden="1" x14ac:dyDescent="0.35">
      <c r="A7167" t="str">
        <f t="shared" si="111"/>
        <v/>
      </c>
    </row>
    <row r="7168" spans="1:1" hidden="1" x14ac:dyDescent="0.35">
      <c r="A7168" t="str">
        <f t="shared" si="111"/>
        <v/>
      </c>
    </row>
    <row r="7169" spans="1:1" hidden="1" x14ac:dyDescent="0.35">
      <c r="A7169" t="str">
        <f t="shared" si="111"/>
        <v/>
      </c>
    </row>
    <row r="7170" spans="1:1" hidden="1" x14ac:dyDescent="0.35">
      <c r="A7170" t="str">
        <f t="shared" si="111"/>
        <v/>
      </c>
    </row>
    <row r="7171" spans="1:1" hidden="1" x14ac:dyDescent="0.35">
      <c r="A7171" t="str">
        <f t="shared" ref="A7171:A7234" si="112">B7171&amp;C7171</f>
        <v/>
      </c>
    </row>
    <row r="7172" spans="1:1" hidden="1" x14ac:dyDescent="0.35">
      <c r="A7172" t="str">
        <f t="shared" si="112"/>
        <v/>
      </c>
    </row>
    <row r="7173" spans="1:1" hidden="1" x14ac:dyDescent="0.35">
      <c r="A7173" t="str">
        <f t="shared" si="112"/>
        <v/>
      </c>
    </row>
    <row r="7174" spans="1:1" hidden="1" x14ac:dyDescent="0.35">
      <c r="A7174" t="str">
        <f t="shared" si="112"/>
        <v/>
      </c>
    </row>
    <row r="7175" spans="1:1" hidden="1" x14ac:dyDescent="0.35">
      <c r="A7175" t="str">
        <f t="shared" si="112"/>
        <v/>
      </c>
    </row>
    <row r="7176" spans="1:1" hidden="1" x14ac:dyDescent="0.35">
      <c r="A7176" t="str">
        <f t="shared" si="112"/>
        <v/>
      </c>
    </row>
    <row r="7177" spans="1:1" hidden="1" x14ac:dyDescent="0.35">
      <c r="A7177" t="str">
        <f t="shared" si="112"/>
        <v/>
      </c>
    </row>
    <row r="7178" spans="1:1" hidden="1" x14ac:dyDescent="0.35">
      <c r="A7178" t="str">
        <f t="shared" si="112"/>
        <v/>
      </c>
    </row>
    <row r="7179" spans="1:1" hidden="1" x14ac:dyDescent="0.35">
      <c r="A7179" t="str">
        <f t="shared" si="112"/>
        <v/>
      </c>
    </row>
    <row r="7180" spans="1:1" hidden="1" x14ac:dyDescent="0.35">
      <c r="A7180" t="str">
        <f t="shared" si="112"/>
        <v/>
      </c>
    </row>
    <row r="7181" spans="1:1" hidden="1" x14ac:dyDescent="0.35">
      <c r="A7181" t="str">
        <f t="shared" si="112"/>
        <v/>
      </c>
    </row>
    <row r="7182" spans="1:1" hidden="1" x14ac:dyDescent="0.35">
      <c r="A7182" t="str">
        <f t="shared" si="112"/>
        <v/>
      </c>
    </row>
    <row r="7183" spans="1:1" hidden="1" x14ac:dyDescent="0.35">
      <c r="A7183" t="str">
        <f t="shared" si="112"/>
        <v/>
      </c>
    </row>
    <row r="7184" spans="1:1" hidden="1" x14ac:dyDescent="0.35">
      <c r="A7184" t="str">
        <f t="shared" si="112"/>
        <v/>
      </c>
    </row>
    <row r="7185" spans="1:1" hidden="1" x14ac:dyDescent="0.35">
      <c r="A7185" t="str">
        <f t="shared" si="112"/>
        <v/>
      </c>
    </row>
    <row r="7186" spans="1:1" hidden="1" x14ac:dyDescent="0.35">
      <c r="A7186" t="str">
        <f t="shared" si="112"/>
        <v/>
      </c>
    </row>
    <row r="7187" spans="1:1" hidden="1" x14ac:dyDescent="0.35">
      <c r="A7187" t="str">
        <f t="shared" si="112"/>
        <v/>
      </c>
    </row>
    <row r="7188" spans="1:1" hidden="1" x14ac:dyDescent="0.35">
      <c r="A7188" t="str">
        <f t="shared" si="112"/>
        <v/>
      </c>
    </row>
    <row r="7189" spans="1:1" hidden="1" x14ac:dyDescent="0.35">
      <c r="A7189" t="str">
        <f t="shared" si="112"/>
        <v/>
      </c>
    </row>
    <row r="7190" spans="1:1" hidden="1" x14ac:dyDescent="0.35">
      <c r="A7190" t="str">
        <f t="shared" si="112"/>
        <v/>
      </c>
    </row>
    <row r="7191" spans="1:1" hidden="1" x14ac:dyDescent="0.35">
      <c r="A7191" t="str">
        <f t="shared" si="112"/>
        <v/>
      </c>
    </row>
    <row r="7192" spans="1:1" hidden="1" x14ac:dyDescent="0.35">
      <c r="A7192" t="str">
        <f t="shared" si="112"/>
        <v/>
      </c>
    </row>
    <row r="7193" spans="1:1" hidden="1" x14ac:dyDescent="0.35">
      <c r="A7193" t="str">
        <f t="shared" si="112"/>
        <v/>
      </c>
    </row>
    <row r="7194" spans="1:1" hidden="1" x14ac:dyDescent="0.35">
      <c r="A7194" t="str">
        <f t="shared" si="112"/>
        <v/>
      </c>
    </row>
    <row r="7195" spans="1:1" hidden="1" x14ac:dyDescent="0.35">
      <c r="A7195" t="str">
        <f t="shared" si="112"/>
        <v/>
      </c>
    </row>
    <row r="7196" spans="1:1" hidden="1" x14ac:dyDescent="0.35">
      <c r="A7196" t="str">
        <f t="shared" si="112"/>
        <v/>
      </c>
    </row>
    <row r="7197" spans="1:1" hidden="1" x14ac:dyDescent="0.35">
      <c r="A7197" t="str">
        <f t="shared" si="112"/>
        <v/>
      </c>
    </row>
    <row r="7198" spans="1:1" hidden="1" x14ac:dyDescent="0.35">
      <c r="A7198" t="str">
        <f t="shared" si="112"/>
        <v/>
      </c>
    </row>
    <row r="7199" spans="1:1" hidden="1" x14ac:dyDescent="0.35">
      <c r="A7199" t="str">
        <f t="shared" si="112"/>
        <v/>
      </c>
    </row>
    <row r="7200" spans="1:1" hidden="1" x14ac:dyDescent="0.35">
      <c r="A7200" t="str">
        <f t="shared" si="112"/>
        <v/>
      </c>
    </row>
    <row r="7201" spans="1:1" hidden="1" x14ac:dyDescent="0.35">
      <c r="A7201" t="str">
        <f t="shared" si="112"/>
        <v/>
      </c>
    </row>
    <row r="7202" spans="1:1" hidden="1" x14ac:dyDescent="0.35">
      <c r="A7202" t="str">
        <f t="shared" si="112"/>
        <v/>
      </c>
    </row>
    <row r="7203" spans="1:1" hidden="1" x14ac:dyDescent="0.35">
      <c r="A7203" t="str">
        <f t="shared" si="112"/>
        <v/>
      </c>
    </row>
    <row r="7204" spans="1:1" hidden="1" x14ac:dyDescent="0.35">
      <c r="A7204" t="str">
        <f t="shared" si="112"/>
        <v/>
      </c>
    </row>
    <row r="7205" spans="1:1" hidden="1" x14ac:dyDescent="0.35">
      <c r="A7205" t="str">
        <f t="shared" si="112"/>
        <v/>
      </c>
    </row>
    <row r="7206" spans="1:1" hidden="1" x14ac:dyDescent="0.35">
      <c r="A7206" t="str">
        <f t="shared" si="112"/>
        <v/>
      </c>
    </row>
    <row r="7207" spans="1:1" hidden="1" x14ac:dyDescent="0.35">
      <c r="A7207" t="str">
        <f t="shared" si="112"/>
        <v/>
      </c>
    </row>
    <row r="7208" spans="1:1" hidden="1" x14ac:dyDescent="0.35">
      <c r="A7208" t="str">
        <f t="shared" si="112"/>
        <v/>
      </c>
    </row>
    <row r="7209" spans="1:1" hidden="1" x14ac:dyDescent="0.35">
      <c r="A7209" t="str">
        <f t="shared" si="112"/>
        <v/>
      </c>
    </row>
    <row r="7210" spans="1:1" hidden="1" x14ac:dyDescent="0.35">
      <c r="A7210" t="str">
        <f t="shared" si="112"/>
        <v/>
      </c>
    </row>
    <row r="7211" spans="1:1" hidden="1" x14ac:dyDescent="0.35">
      <c r="A7211" t="str">
        <f t="shared" si="112"/>
        <v/>
      </c>
    </row>
    <row r="7212" spans="1:1" hidden="1" x14ac:dyDescent="0.35">
      <c r="A7212" t="str">
        <f t="shared" si="112"/>
        <v/>
      </c>
    </row>
    <row r="7213" spans="1:1" hidden="1" x14ac:dyDescent="0.35">
      <c r="A7213" t="str">
        <f t="shared" si="112"/>
        <v/>
      </c>
    </row>
    <row r="7214" spans="1:1" hidden="1" x14ac:dyDescent="0.35">
      <c r="A7214" t="str">
        <f t="shared" si="112"/>
        <v/>
      </c>
    </row>
    <row r="7215" spans="1:1" hidden="1" x14ac:dyDescent="0.35">
      <c r="A7215" t="str">
        <f t="shared" si="112"/>
        <v/>
      </c>
    </row>
    <row r="7216" spans="1:1" hidden="1" x14ac:dyDescent="0.35">
      <c r="A7216" t="str">
        <f t="shared" si="112"/>
        <v/>
      </c>
    </row>
    <row r="7217" spans="1:1" hidden="1" x14ac:dyDescent="0.35">
      <c r="A7217" t="str">
        <f t="shared" si="112"/>
        <v/>
      </c>
    </row>
    <row r="7218" spans="1:1" hidden="1" x14ac:dyDescent="0.35">
      <c r="A7218" t="str">
        <f t="shared" si="112"/>
        <v/>
      </c>
    </row>
    <row r="7219" spans="1:1" hidden="1" x14ac:dyDescent="0.35">
      <c r="A7219" t="str">
        <f t="shared" si="112"/>
        <v/>
      </c>
    </row>
    <row r="7220" spans="1:1" hidden="1" x14ac:dyDescent="0.35">
      <c r="A7220" t="str">
        <f t="shared" si="112"/>
        <v/>
      </c>
    </row>
    <row r="7221" spans="1:1" hidden="1" x14ac:dyDescent="0.35">
      <c r="A7221" t="str">
        <f t="shared" si="112"/>
        <v/>
      </c>
    </row>
    <row r="7222" spans="1:1" hidden="1" x14ac:dyDescent="0.35">
      <c r="A7222" t="str">
        <f t="shared" si="112"/>
        <v/>
      </c>
    </row>
    <row r="7223" spans="1:1" hidden="1" x14ac:dyDescent="0.35">
      <c r="A7223" t="str">
        <f t="shared" si="112"/>
        <v/>
      </c>
    </row>
    <row r="7224" spans="1:1" hidden="1" x14ac:dyDescent="0.35">
      <c r="A7224" t="str">
        <f t="shared" si="112"/>
        <v/>
      </c>
    </row>
    <row r="7225" spans="1:1" hidden="1" x14ac:dyDescent="0.35">
      <c r="A7225" t="str">
        <f t="shared" si="112"/>
        <v/>
      </c>
    </row>
    <row r="7226" spans="1:1" hidden="1" x14ac:dyDescent="0.35">
      <c r="A7226" t="str">
        <f t="shared" si="112"/>
        <v/>
      </c>
    </row>
    <row r="7227" spans="1:1" hidden="1" x14ac:dyDescent="0.35">
      <c r="A7227" t="str">
        <f t="shared" si="112"/>
        <v/>
      </c>
    </row>
    <row r="7228" spans="1:1" hidden="1" x14ac:dyDescent="0.35">
      <c r="A7228" t="str">
        <f t="shared" si="112"/>
        <v/>
      </c>
    </row>
    <row r="7229" spans="1:1" hidden="1" x14ac:dyDescent="0.35">
      <c r="A7229" t="str">
        <f t="shared" si="112"/>
        <v/>
      </c>
    </row>
    <row r="7230" spans="1:1" hidden="1" x14ac:dyDescent="0.35">
      <c r="A7230" t="str">
        <f t="shared" si="112"/>
        <v/>
      </c>
    </row>
    <row r="7231" spans="1:1" hidden="1" x14ac:dyDescent="0.35">
      <c r="A7231" t="str">
        <f t="shared" si="112"/>
        <v/>
      </c>
    </row>
    <row r="7232" spans="1:1" hidden="1" x14ac:dyDescent="0.35">
      <c r="A7232" t="str">
        <f t="shared" si="112"/>
        <v/>
      </c>
    </row>
    <row r="7233" spans="1:1" hidden="1" x14ac:dyDescent="0.35">
      <c r="A7233" t="str">
        <f t="shared" si="112"/>
        <v/>
      </c>
    </row>
    <row r="7234" spans="1:1" hidden="1" x14ac:dyDescent="0.35">
      <c r="A7234" t="str">
        <f t="shared" si="112"/>
        <v/>
      </c>
    </row>
    <row r="7235" spans="1:1" hidden="1" x14ac:dyDescent="0.35">
      <c r="A7235" t="str">
        <f t="shared" ref="A7235:A7298" si="113">B7235&amp;C7235</f>
        <v/>
      </c>
    </row>
    <row r="7236" spans="1:1" hidden="1" x14ac:dyDescent="0.35">
      <c r="A7236" t="str">
        <f t="shared" si="113"/>
        <v/>
      </c>
    </row>
    <row r="7237" spans="1:1" hidden="1" x14ac:dyDescent="0.35">
      <c r="A7237" t="str">
        <f t="shared" si="113"/>
        <v/>
      </c>
    </row>
    <row r="7238" spans="1:1" hidden="1" x14ac:dyDescent="0.35">
      <c r="A7238" t="str">
        <f t="shared" si="113"/>
        <v/>
      </c>
    </row>
    <row r="7239" spans="1:1" hidden="1" x14ac:dyDescent="0.35">
      <c r="A7239" t="str">
        <f t="shared" si="113"/>
        <v/>
      </c>
    </row>
    <row r="7240" spans="1:1" hidden="1" x14ac:dyDescent="0.35">
      <c r="A7240" t="str">
        <f t="shared" si="113"/>
        <v/>
      </c>
    </row>
    <row r="7241" spans="1:1" hidden="1" x14ac:dyDescent="0.35">
      <c r="A7241" t="str">
        <f t="shared" si="113"/>
        <v/>
      </c>
    </row>
    <row r="7242" spans="1:1" hidden="1" x14ac:dyDescent="0.35">
      <c r="A7242" t="str">
        <f t="shared" si="113"/>
        <v/>
      </c>
    </row>
    <row r="7243" spans="1:1" hidden="1" x14ac:dyDescent="0.35">
      <c r="A7243" t="str">
        <f t="shared" si="113"/>
        <v/>
      </c>
    </row>
    <row r="7244" spans="1:1" hidden="1" x14ac:dyDescent="0.35">
      <c r="A7244" t="str">
        <f t="shared" si="113"/>
        <v/>
      </c>
    </row>
    <row r="7245" spans="1:1" hidden="1" x14ac:dyDescent="0.35">
      <c r="A7245" t="str">
        <f t="shared" si="113"/>
        <v/>
      </c>
    </row>
    <row r="7246" spans="1:1" hidden="1" x14ac:dyDescent="0.35">
      <c r="A7246" t="str">
        <f t="shared" si="113"/>
        <v/>
      </c>
    </row>
    <row r="7247" spans="1:1" hidden="1" x14ac:dyDescent="0.35">
      <c r="A7247" t="str">
        <f t="shared" si="113"/>
        <v/>
      </c>
    </row>
    <row r="7248" spans="1:1" hidden="1" x14ac:dyDescent="0.35">
      <c r="A7248" t="str">
        <f t="shared" si="113"/>
        <v/>
      </c>
    </row>
    <row r="7249" spans="1:1" hidden="1" x14ac:dyDescent="0.35">
      <c r="A7249" t="str">
        <f t="shared" si="113"/>
        <v/>
      </c>
    </row>
    <row r="7250" spans="1:1" hidden="1" x14ac:dyDescent="0.35">
      <c r="A7250" t="str">
        <f t="shared" si="113"/>
        <v/>
      </c>
    </row>
    <row r="7251" spans="1:1" hidden="1" x14ac:dyDescent="0.35">
      <c r="A7251" t="str">
        <f t="shared" si="113"/>
        <v/>
      </c>
    </row>
    <row r="7252" spans="1:1" hidden="1" x14ac:dyDescent="0.35">
      <c r="A7252" t="str">
        <f t="shared" si="113"/>
        <v/>
      </c>
    </row>
    <row r="7253" spans="1:1" hidden="1" x14ac:dyDescent="0.35">
      <c r="A7253" t="str">
        <f t="shared" si="113"/>
        <v/>
      </c>
    </row>
    <row r="7254" spans="1:1" hidden="1" x14ac:dyDescent="0.35">
      <c r="A7254" t="str">
        <f t="shared" si="113"/>
        <v/>
      </c>
    </row>
    <row r="7255" spans="1:1" hidden="1" x14ac:dyDescent="0.35">
      <c r="A7255" t="str">
        <f t="shared" si="113"/>
        <v/>
      </c>
    </row>
    <row r="7256" spans="1:1" hidden="1" x14ac:dyDescent="0.35">
      <c r="A7256" t="str">
        <f t="shared" si="113"/>
        <v/>
      </c>
    </row>
    <row r="7257" spans="1:1" hidden="1" x14ac:dyDescent="0.35">
      <c r="A7257" t="str">
        <f t="shared" si="113"/>
        <v/>
      </c>
    </row>
    <row r="7258" spans="1:1" hidden="1" x14ac:dyDescent="0.35">
      <c r="A7258" t="str">
        <f t="shared" si="113"/>
        <v/>
      </c>
    </row>
    <row r="7259" spans="1:1" hidden="1" x14ac:dyDescent="0.35">
      <c r="A7259" t="str">
        <f t="shared" si="113"/>
        <v/>
      </c>
    </row>
    <row r="7260" spans="1:1" hidden="1" x14ac:dyDescent="0.35">
      <c r="A7260" t="str">
        <f t="shared" si="113"/>
        <v/>
      </c>
    </row>
    <row r="7261" spans="1:1" hidden="1" x14ac:dyDescent="0.35">
      <c r="A7261" t="str">
        <f t="shared" si="113"/>
        <v/>
      </c>
    </row>
    <row r="7262" spans="1:1" hidden="1" x14ac:dyDescent="0.35">
      <c r="A7262" t="str">
        <f t="shared" si="113"/>
        <v/>
      </c>
    </row>
    <row r="7263" spans="1:1" hidden="1" x14ac:dyDescent="0.35">
      <c r="A7263" t="str">
        <f t="shared" si="113"/>
        <v/>
      </c>
    </row>
    <row r="7264" spans="1:1" hidden="1" x14ac:dyDescent="0.35">
      <c r="A7264" t="str">
        <f t="shared" si="113"/>
        <v/>
      </c>
    </row>
    <row r="7265" spans="1:1" hidden="1" x14ac:dyDescent="0.35">
      <c r="A7265" t="str">
        <f t="shared" si="113"/>
        <v/>
      </c>
    </row>
    <row r="7266" spans="1:1" hidden="1" x14ac:dyDescent="0.35">
      <c r="A7266" t="str">
        <f t="shared" si="113"/>
        <v/>
      </c>
    </row>
    <row r="7267" spans="1:1" hidden="1" x14ac:dyDescent="0.35">
      <c r="A7267" t="str">
        <f t="shared" si="113"/>
        <v/>
      </c>
    </row>
    <row r="7268" spans="1:1" hidden="1" x14ac:dyDescent="0.35">
      <c r="A7268" t="str">
        <f t="shared" si="113"/>
        <v/>
      </c>
    </row>
    <row r="7269" spans="1:1" hidden="1" x14ac:dyDescent="0.35">
      <c r="A7269" t="str">
        <f t="shared" si="113"/>
        <v/>
      </c>
    </row>
    <row r="7270" spans="1:1" hidden="1" x14ac:dyDescent="0.35">
      <c r="A7270" t="str">
        <f t="shared" si="113"/>
        <v/>
      </c>
    </row>
    <row r="7271" spans="1:1" hidden="1" x14ac:dyDescent="0.35">
      <c r="A7271" t="str">
        <f t="shared" si="113"/>
        <v/>
      </c>
    </row>
    <row r="7272" spans="1:1" hidden="1" x14ac:dyDescent="0.35">
      <c r="A7272" t="str">
        <f t="shared" si="113"/>
        <v/>
      </c>
    </row>
    <row r="7273" spans="1:1" hidden="1" x14ac:dyDescent="0.35">
      <c r="A7273" t="str">
        <f t="shared" si="113"/>
        <v/>
      </c>
    </row>
    <row r="7274" spans="1:1" hidden="1" x14ac:dyDescent="0.35">
      <c r="A7274" t="str">
        <f t="shared" si="113"/>
        <v/>
      </c>
    </row>
    <row r="7275" spans="1:1" hidden="1" x14ac:dyDescent="0.35">
      <c r="A7275" t="str">
        <f t="shared" si="113"/>
        <v/>
      </c>
    </row>
    <row r="7276" spans="1:1" hidden="1" x14ac:dyDescent="0.35">
      <c r="A7276" t="str">
        <f t="shared" si="113"/>
        <v/>
      </c>
    </row>
    <row r="7277" spans="1:1" hidden="1" x14ac:dyDescent="0.35">
      <c r="A7277" t="str">
        <f t="shared" si="113"/>
        <v/>
      </c>
    </row>
    <row r="7278" spans="1:1" hidden="1" x14ac:dyDescent="0.35">
      <c r="A7278" t="str">
        <f t="shared" si="113"/>
        <v/>
      </c>
    </row>
    <row r="7279" spans="1:1" hidden="1" x14ac:dyDescent="0.35">
      <c r="A7279" t="str">
        <f t="shared" si="113"/>
        <v/>
      </c>
    </row>
    <row r="7280" spans="1:1" hidden="1" x14ac:dyDescent="0.35">
      <c r="A7280" t="str">
        <f t="shared" si="113"/>
        <v/>
      </c>
    </row>
    <row r="7281" spans="1:1" hidden="1" x14ac:dyDescent="0.35">
      <c r="A7281" t="str">
        <f t="shared" si="113"/>
        <v/>
      </c>
    </row>
    <row r="7282" spans="1:1" hidden="1" x14ac:dyDescent="0.35">
      <c r="A7282" t="str">
        <f t="shared" si="113"/>
        <v/>
      </c>
    </row>
    <row r="7283" spans="1:1" hidden="1" x14ac:dyDescent="0.35">
      <c r="A7283" t="str">
        <f t="shared" si="113"/>
        <v/>
      </c>
    </row>
    <row r="7284" spans="1:1" hidden="1" x14ac:dyDescent="0.35">
      <c r="A7284" t="str">
        <f t="shared" si="113"/>
        <v/>
      </c>
    </row>
    <row r="7285" spans="1:1" hidden="1" x14ac:dyDescent="0.35">
      <c r="A7285" t="str">
        <f t="shared" si="113"/>
        <v/>
      </c>
    </row>
    <row r="7286" spans="1:1" hidden="1" x14ac:dyDescent="0.35">
      <c r="A7286" t="str">
        <f t="shared" si="113"/>
        <v/>
      </c>
    </row>
    <row r="7287" spans="1:1" hidden="1" x14ac:dyDescent="0.35">
      <c r="A7287" t="str">
        <f t="shared" si="113"/>
        <v/>
      </c>
    </row>
    <row r="7288" spans="1:1" hidden="1" x14ac:dyDescent="0.35">
      <c r="A7288" t="str">
        <f t="shared" si="113"/>
        <v/>
      </c>
    </row>
    <row r="7289" spans="1:1" hidden="1" x14ac:dyDescent="0.35">
      <c r="A7289" t="str">
        <f t="shared" si="113"/>
        <v/>
      </c>
    </row>
    <row r="7290" spans="1:1" hidden="1" x14ac:dyDescent="0.35">
      <c r="A7290" t="str">
        <f t="shared" si="113"/>
        <v/>
      </c>
    </row>
    <row r="7291" spans="1:1" hidden="1" x14ac:dyDescent="0.35">
      <c r="A7291" t="str">
        <f t="shared" si="113"/>
        <v/>
      </c>
    </row>
    <row r="7292" spans="1:1" hidden="1" x14ac:dyDescent="0.35">
      <c r="A7292" t="str">
        <f t="shared" si="113"/>
        <v/>
      </c>
    </row>
    <row r="7293" spans="1:1" hidden="1" x14ac:dyDescent="0.35">
      <c r="A7293" t="str">
        <f t="shared" si="113"/>
        <v/>
      </c>
    </row>
    <row r="7294" spans="1:1" hidden="1" x14ac:dyDescent="0.35">
      <c r="A7294" t="str">
        <f t="shared" si="113"/>
        <v/>
      </c>
    </row>
    <row r="7295" spans="1:1" hidden="1" x14ac:dyDescent="0.35">
      <c r="A7295" t="str">
        <f t="shared" si="113"/>
        <v/>
      </c>
    </row>
    <row r="7296" spans="1:1" hidden="1" x14ac:dyDescent="0.35">
      <c r="A7296" t="str">
        <f t="shared" si="113"/>
        <v/>
      </c>
    </row>
    <row r="7297" spans="1:1" hidden="1" x14ac:dyDescent="0.35">
      <c r="A7297" t="str">
        <f t="shared" si="113"/>
        <v/>
      </c>
    </row>
    <row r="7298" spans="1:1" hidden="1" x14ac:dyDescent="0.35">
      <c r="A7298" t="str">
        <f t="shared" si="113"/>
        <v/>
      </c>
    </row>
    <row r="7299" spans="1:1" hidden="1" x14ac:dyDescent="0.35">
      <c r="A7299" t="str">
        <f t="shared" ref="A7299:A7362" si="114">B7299&amp;C7299</f>
        <v/>
      </c>
    </row>
    <row r="7300" spans="1:1" hidden="1" x14ac:dyDescent="0.35">
      <c r="A7300" t="str">
        <f t="shared" si="114"/>
        <v/>
      </c>
    </row>
    <row r="7301" spans="1:1" hidden="1" x14ac:dyDescent="0.35">
      <c r="A7301" t="str">
        <f t="shared" si="114"/>
        <v/>
      </c>
    </row>
    <row r="7302" spans="1:1" hidden="1" x14ac:dyDescent="0.35">
      <c r="A7302" t="str">
        <f t="shared" si="114"/>
        <v/>
      </c>
    </row>
    <row r="7303" spans="1:1" hidden="1" x14ac:dyDescent="0.35">
      <c r="A7303" t="str">
        <f t="shared" si="114"/>
        <v/>
      </c>
    </row>
    <row r="7304" spans="1:1" hidden="1" x14ac:dyDescent="0.35">
      <c r="A7304" t="str">
        <f t="shared" si="114"/>
        <v/>
      </c>
    </row>
    <row r="7305" spans="1:1" hidden="1" x14ac:dyDescent="0.35">
      <c r="A7305" t="str">
        <f t="shared" si="114"/>
        <v/>
      </c>
    </row>
    <row r="7306" spans="1:1" hidden="1" x14ac:dyDescent="0.35">
      <c r="A7306" t="str">
        <f t="shared" si="114"/>
        <v/>
      </c>
    </row>
    <row r="7307" spans="1:1" hidden="1" x14ac:dyDescent="0.35">
      <c r="A7307" t="str">
        <f t="shared" si="114"/>
        <v/>
      </c>
    </row>
    <row r="7308" spans="1:1" hidden="1" x14ac:dyDescent="0.35">
      <c r="A7308" t="str">
        <f t="shared" si="114"/>
        <v/>
      </c>
    </row>
    <row r="7309" spans="1:1" hidden="1" x14ac:dyDescent="0.35">
      <c r="A7309" t="str">
        <f t="shared" si="114"/>
        <v/>
      </c>
    </row>
    <row r="7310" spans="1:1" hidden="1" x14ac:dyDescent="0.35">
      <c r="A7310" t="str">
        <f t="shared" si="114"/>
        <v/>
      </c>
    </row>
    <row r="7311" spans="1:1" hidden="1" x14ac:dyDescent="0.35">
      <c r="A7311" t="str">
        <f t="shared" si="114"/>
        <v/>
      </c>
    </row>
    <row r="7312" spans="1:1" hidden="1" x14ac:dyDescent="0.35">
      <c r="A7312" t="str">
        <f t="shared" si="114"/>
        <v/>
      </c>
    </row>
    <row r="7313" spans="1:1" hidden="1" x14ac:dyDescent="0.35">
      <c r="A7313" t="str">
        <f t="shared" si="114"/>
        <v/>
      </c>
    </row>
    <row r="7314" spans="1:1" hidden="1" x14ac:dyDescent="0.35">
      <c r="A7314" t="str">
        <f t="shared" si="114"/>
        <v/>
      </c>
    </row>
    <row r="7315" spans="1:1" hidden="1" x14ac:dyDescent="0.35">
      <c r="A7315" t="str">
        <f t="shared" si="114"/>
        <v/>
      </c>
    </row>
    <row r="7316" spans="1:1" hidden="1" x14ac:dyDescent="0.35">
      <c r="A7316" t="str">
        <f t="shared" si="114"/>
        <v/>
      </c>
    </row>
    <row r="7317" spans="1:1" hidden="1" x14ac:dyDescent="0.35">
      <c r="A7317" t="str">
        <f t="shared" si="114"/>
        <v/>
      </c>
    </row>
    <row r="7318" spans="1:1" hidden="1" x14ac:dyDescent="0.35">
      <c r="A7318" t="str">
        <f t="shared" si="114"/>
        <v/>
      </c>
    </row>
    <row r="7319" spans="1:1" hidden="1" x14ac:dyDescent="0.35">
      <c r="A7319" t="str">
        <f t="shared" si="114"/>
        <v/>
      </c>
    </row>
    <row r="7320" spans="1:1" hidden="1" x14ac:dyDescent="0.35">
      <c r="A7320" t="str">
        <f t="shared" si="114"/>
        <v/>
      </c>
    </row>
    <row r="7321" spans="1:1" hidden="1" x14ac:dyDescent="0.35">
      <c r="A7321" t="str">
        <f t="shared" si="114"/>
        <v/>
      </c>
    </row>
    <row r="7322" spans="1:1" hidden="1" x14ac:dyDescent="0.35">
      <c r="A7322" t="str">
        <f t="shared" si="114"/>
        <v/>
      </c>
    </row>
    <row r="7323" spans="1:1" hidden="1" x14ac:dyDescent="0.35">
      <c r="A7323" t="str">
        <f t="shared" si="114"/>
        <v/>
      </c>
    </row>
    <row r="7324" spans="1:1" hidden="1" x14ac:dyDescent="0.35">
      <c r="A7324" t="str">
        <f t="shared" si="114"/>
        <v/>
      </c>
    </row>
    <row r="7325" spans="1:1" hidden="1" x14ac:dyDescent="0.35">
      <c r="A7325" t="str">
        <f t="shared" si="114"/>
        <v/>
      </c>
    </row>
    <row r="7326" spans="1:1" hidden="1" x14ac:dyDescent="0.35">
      <c r="A7326" t="str">
        <f t="shared" si="114"/>
        <v/>
      </c>
    </row>
    <row r="7327" spans="1:1" hidden="1" x14ac:dyDescent="0.35">
      <c r="A7327" t="str">
        <f t="shared" si="114"/>
        <v/>
      </c>
    </row>
    <row r="7328" spans="1:1" hidden="1" x14ac:dyDescent="0.35">
      <c r="A7328" t="str">
        <f t="shared" si="114"/>
        <v/>
      </c>
    </row>
    <row r="7329" spans="1:1" hidden="1" x14ac:dyDescent="0.35">
      <c r="A7329" t="str">
        <f t="shared" si="114"/>
        <v/>
      </c>
    </row>
    <row r="7330" spans="1:1" hidden="1" x14ac:dyDescent="0.35">
      <c r="A7330" t="str">
        <f t="shared" si="114"/>
        <v/>
      </c>
    </row>
    <row r="7331" spans="1:1" hidden="1" x14ac:dyDescent="0.35">
      <c r="A7331" t="str">
        <f t="shared" si="114"/>
        <v/>
      </c>
    </row>
    <row r="7332" spans="1:1" hidden="1" x14ac:dyDescent="0.35">
      <c r="A7332" t="str">
        <f t="shared" si="114"/>
        <v/>
      </c>
    </row>
    <row r="7333" spans="1:1" hidden="1" x14ac:dyDescent="0.35">
      <c r="A7333" t="str">
        <f t="shared" si="114"/>
        <v/>
      </c>
    </row>
    <row r="7334" spans="1:1" hidden="1" x14ac:dyDescent="0.35">
      <c r="A7334" t="str">
        <f t="shared" si="114"/>
        <v/>
      </c>
    </row>
    <row r="7335" spans="1:1" hidden="1" x14ac:dyDescent="0.35">
      <c r="A7335" t="str">
        <f t="shared" si="114"/>
        <v/>
      </c>
    </row>
    <row r="7336" spans="1:1" hidden="1" x14ac:dyDescent="0.35">
      <c r="A7336" t="str">
        <f t="shared" si="114"/>
        <v/>
      </c>
    </row>
    <row r="7337" spans="1:1" hidden="1" x14ac:dyDescent="0.35">
      <c r="A7337" t="str">
        <f t="shared" si="114"/>
        <v/>
      </c>
    </row>
    <row r="7338" spans="1:1" hidden="1" x14ac:dyDescent="0.35">
      <c r="A7338" t="str">
        <f t="shared" si="114"/>
        <v/>
      </c>
    </row>
    <row r="7339" spans="1:1" hidden="1" x14ac:dyDescent="0.35">
      <c r="A7339" t="str">
        <f t="shared" si="114"/>
        <v/>
      </c>
    </row>
    <row r="7340" spans="1:1" hidden="1" x14ac:dyDescent="0.35">
      <c r="A7340" t="str">
        <f t="shared" si="114"/>
        <v/>
      </c>
    </row>
    <row r="7341" spans="1:1" hidden="1" x14ac:dyDescent="0.35">
      <c r="A7341" t="str">
        <f t="shared" si="114"/>
        <v/>
      </c>
    </row>
    <row r="7342" spans="1:1" hidden="1" x14ac:dyDescent="0.35">
      <c r="A7342" t="str">
        <f t="shared" si="114"/>
        <v/>
      </c>
    </row>
    <row r="7343" spans="1:1" hidden="1" x14ac:dyDescent="0.35">
      <c r="A7343" t="str">
        <f t="shared" si="114"/>
        <v/>
      </c>
    </row>
    <row r="7344" spans="1:1" hidden="1" x14ac:dyDescent="0.35">
      <c r="A7344" t="str">
        <f t="shared" si="114"/>
        <v/>
      </c>
    </row>
    <row r="7345" spans="1:1" hidden="1" x14ac:dyDescent="0.35">
      <c r="A7345" t="str">
        <f t="shared" si="114"/>
        <v/>
      </c>
    </row>
    <row r="7346" spans="1:1" hidden="1" x14ac:dyDescent="0.35">
      <c r="A7346" t="str">
        <f t="shared" si="114"/>
        <v/>
      </c>
    </row>
    <row r="7347" spans="1:1" hidden="1" x14ac:dyDescent="0.35">
      <c r="A7347" t="str">
        <f t="shared" si="114"/>
        <v/>
      </c>
    </row>
    <row r="7348" spans="1:1" hidden="1" x14ac:dyDescent="0.35">
      <c r="A7348" t="str">
        <f t="shared" si="114"/>
        <v/>
      </c>
    </row>
    <row r="7349" spans="1:1" hidden="1" x14ac:dyDescent="0.35">
      <c r="A7349" t="str">
        <f t="shared" si="114"/>
        <v/>
      </c>
    </row>
    <row r="7350" spans="1:1" hidden="1" x14ac:dyDescent="0.35">
      <c r="A7350" t="str">
        <f t="shared" si="114"/>
        <v/>
      </c>
    </row>
    <row r="7351" spans="1:1" hidden="1" x14ac:dyDescent="0.35">
      <c r="A7351" t="str">
        <f t="shared" si="114"/>
        <v/>
      </c>
    </row>
    <row r="7352" spans="1:1" hidden="1" x14ac:dyDescent="0.35">
      <c r="A7352" t="str">
        <f t="shared" si="114"/>
        <v/>
      </c>
    </row>
    <row r="7353" spans="1:1" hidden="1" x14ac:dyDescent="0.35">
      <c r="A7353" t="str">
        <f t="shared" si="114"/>
        <v/>
      </c>
    </row>
    <row r="7354" spans="1:1" hidden="1" x14ac:dyDescent="0.35">
      <c r="A7354" t="str">
        <f t="shared" si="114"/>
        <v/>
      </c>
    </row>
    <row r="7355" spans="1:1" hidden="1" x14ac:dyDescent="0.35">
      <c r="A7355" t="str">
        <f t="shared" si="114"/>
        <v/>
      </c>
    </row>
    <row r="7356" spans="1:1" hidden="1" x14ac:dyDescent="0.35">
      <c r="A7356" t="str">
        <f t="shared" si="114"/>
        <v/>
      </c>
    </row>
    <row r="7357" spans="1:1" hidden="1" x14ac:dyDescent="0.35">
      <c r="A7357" t="str">
        <f t="shared" si="114"/>
        <v/>
      </c>
    </row>
    <row r="7358" spans="1:1" hidden="1" x14ac:dyDescent="0.35">
      <c r="A7358" t="str">
        <f t="shared" si="114"/>
        <v/>
      </c>
    </row>
    <row r="7359" spans="1:1" hidden="1" x14ac:dyDescent="0.35">
      <c r="A7359" t="str">
        <f t="shared" si="114"/>
        <v/>
      </c>
    </row>
    <row r="7360" spans="1:1" hidden="1" x14ac:dyDescent="0.35">
      <c r="A7360" t="str">
        <f t="shared" si="114"/>
        <v/>
      </c>
    </row>
    <row r="7361" spans="1:1" hidden="1" x14ac:dyDescent="0.35">
      <c r="A7361" t="str">
        <f t="shared" si="114"/>
        <v/>
      </c>
    </row>
    <row r="7362" spans="1:1" hidden="1" x14ac:dyDescent="0.35">
      <c r="A7362" t="str">
        <f t="shared" si="114"/>
        <v/>
      </c>
    </row>
    <row r="7363" spans="1:1" hidden="1" x14ac:dyDescent="0.35">
      <c r="A7363" t="str">
        <f t="shared" ref="A7363:A7426" si="115">B7363&amp;C7363</f>
        <v/>
      </c>
    </row>
    <row r="7364" spans="1:1" hidden="1" x14ac:dyDescent="0.35">
      <c r="A7364" t="str">
        <f t="shared" si="115"/>
        <v/>
      </c>
    </row>
    <row r="7365" spans="1:1" hidden="1" x14ac:dyDescent="0.35">
      <c r="A7365" t="str">
        <f t="shared" si="115"/>
        <v/>
      </c>
    </row>
    <row r="7366" spans="1:1" hidden="1" x14ac:dyDescent="0.35">
      <c r="A7366" t="str">
        <f t="shared" si="115"/>
        <v/>
      </c>
    </row>
    <row r="7367" spans="1:1" hidden="1" x14ac:dyDescent="0.35">
      <c r="A7367" t="str">
        <f t="shared" si="115"/>
        <v/>
      </c>
    </row>
    <row r="7368" spans="1:1" hidden="1" x14ac:dyDescent="0.35">
      <c r="A7368" t="str">
        <f t="shared" si="115"/>
        <v/>
      </c>
    </row>
    <row r="7369" spans="1:1" hidden="1" x14ac:dyDescent="0.35">
      <c r="A7369" t="str">
        <f t="shared" si="115"/>
        <v/>
      </c>
    </row>
    <row r="7370" spans="1:1" hidden="1" x14ac:dyDescent="0.35">
      <c r="A7370" t="str">
        <f t="shared" si="115"/>
        <v/>
      </c>
    </row>
    <row r="7371" spans="1:1" hidden="1" x14ac:dyDescent="0.35">
      <c r="A7371" t="str">
        <f t="shared" si="115"/>
        <v/>
      </c>
    </row>
    <row r="7372" spans="1:1" hidden="1" x14ac:dyDescent="0.35">
      <c r="A7372" t="str">
        <f t="shared" si="115"/>
        <v/>
      </c>
    </row>
    <row r="7373" spans="1:1" hidden="1" x14ac:dyDescent="0.35">
      <c r="A7373" t="str">
        <f t="shared" si="115"/>
        <v/>
      </c>
    </row>
    <row r="7374" spans="1:1" hidden="1" x14ac:dyDescent="0.35">
      <c r="A7374" t="str">
        <f t="shared" si="115"/>
        <v/>
      </c>
    </row>
    <row r="7375" spans="1:1" hidden="1" x14ac:dyDescent="0.35">
      <c r="A7375" t="str">
        <f t="shared" si="115"/>
        <v/>
      </c>
    </row>
    <row r="7376" spans="1:1" hidden="1" x14ac:dyDescent="0.35">
      <c r="A7376" t="str">
        <f t="shared" si="115"/>
        <v/>
      </c>
    </row>
    <row r="7377" spans="1:1" hidden="1" x14ac:dyDescent="0.35">
      <c r="A7377" t="str">
        <f t="shared" si="115"/>
        <v/>
      </c>
    </row>
    <row r="7378" spans="1:1" hidden="1" x14ac:dyDescent="0.35">
      <c r="A7378" t="str">
        <f t="shared" si="115"/>
        <v/>
      </c>
    </row>
    <row r="7379" spans="1:1" hidden="1" x14ac:dyDescent="0.35">
      <c r="A7379" t="str">
        <f t="shared" si="115"/>
        <v/>
      </c>
    </row>
    <row r="7380" spans="1:1" hidden="1" x14ac:dyDescent="0.35">
      <c r="A7380" t="str">
        <f t="shared" si="115"/>
        <v/>
      </c>
    </row>
    <row r="7381" spans="1:1" hidden="1" x14ac:dyDescent="0.35">
      <c r="A7381" t="str">
        <f t="shared" si="115"/>
        <v/>
      </c>
    </row>
    <row r="7382" spans="1:1" hidden="1" x14ac:dyDescent="0.35">
      <c r="A7382" t="str">
        <f t="shared" si="115"/>
        <v/>
      </c>
    </row>
    <row r="7383" spans="1:1" hidden="1" x14ac:dyDescent="0.35">
      <c r="A7383" t="str">
        <f t="shared" si="115"/>
        <v/>
      </c>
    </row>
    <row r="7384" spans="1:1" hidden="1" x14ac:dyDescent="0.35">
      <c r="A7384" t="str">
        <f t="shared" si="115"/>
        <v/>
      </c>
    </row>
    <row r="7385" spans="1:1" hidden="1" x14ac:dyDescent="0.35">
      <c r="A7385" t="str">
        <f t="shared" si="115"/>
        <v/>
      </c>
    </row>
    <row r="7386" spans="1:1" hidden="1" x14ac:dyDescent="0.35">
      <c r="A7386" t="str">
        <f t="shared" si="115"/>
        <v/>
      </c>
    </row>
    <row r="7387" spans="1:1" hidden="1" x14ac:dyDescent="0.35">
      <c r="A7387" t="str">
        <f t="shared" si="115"/>
        <v/>
      </c>
    </row>
    <row r="7388" spans="1:1" hidden="1" x14ac:dyDescent="0.35">
      <c r="A7388" t="str">
        <f t="shared" si="115"/>
        <v/>
      </c>
    </row>
    <row r="7389" spans="1:1" hidden="1" x14ac:dyDescent="0.35">
      <c r="A7389" t="str">
        <f t="shared" si="115"/>
        <v/>
      </c>
    </row>
    <row r="7390" spans="1:1" hidden="1" x14ac:dyDescent="0.35">
      <c r="A7390" t="str">
        <f t="shared" si="115"/>
        <v/>
      </c>
    </row>
    <row r="7391" spans="1:1" hidden="1" x14ac:dyDescent="0.35">
      <c r="A7391" t="str">
        <f t="shared" si="115"/>
        <v/>
      </c>
    </row>
    <row r="7392" spans="1:1" hidden="1" x14ac:dyDescent="0.35">
      <c r="A7392" t="str">
        <f t="shared" si="115"/>
        <v/>
      </c>
    </row>
    <row r="7393" spans="1:1" hidden="1" x14ac:dyDescent="0.35">
      <c r="A7393" t="str">
        <f t="shared" si="115"/>
        <v/>
      </c>
    </row>
    <row r="7394" spans="1:1" hidden="1" x14ac:dyDescent="0.35">
      <c r="A7394" t="str">
        <f t="shared" si="115"/>
        <v/>
      </c>
    </row>
    <row r="7395" spans="1:1" hidden="1" x14ac:dyDescent="0.35">
      <c r="A7395" t="str">
        <f t="shared" si="115"/>
        <v/>
      </c>
    </row>
    <row r="7396" spans="1:1" hidden="1" x14ac:dyDescent="0.35">
      <c r="A7396" t="str">
        <f t="shared" si="115"/>
        <v/>
      </c>
    </row>
    <row r="7397" spans="1:1" hidden="1" x14ac:dyDescent="0.35">
      <c r="A7397" t="str">
        <f t="shared" si="115"/>
        <v/>
      </c>
    </row>
    <row r="7398" spans="1:1" hidden="1" x14ac:dyDescent="0.35">
      <c r="A7398" t="str">
        <f t="shared" si="115"/>
        <v/>
      </c>
    </row>
    <row r="7399" spans="1:1" hidden="1" x14ac:dyDescent="0.35">
      <c r="A7399" t="str">
        <f t="shared" si="115"/>
        <v/>
      </c>
    </row>
    <row r="7400" spans="1:1" hidden="1" x14ac:dyDescent="0.35">
      <c r="A7400" t="str">
        <f t="shared" si="115"/>
        <v/>
      </c>
    </row>
    <row r="7401" spans="1:1" hidden="1" x14ac:dyDescent="0.35">
      <c r="A7401" t="str">
        <f t="shared" si="115"/>
        <v/>
      </c>
    </row>
    <row r="7402" spans="1:1" hidden="1" x14ac:dyDescent="0.35">
      <c r="A7402" t="str">
        <f t="shared" si="115"/>
        <v/>
      </c>
    </row>
    <row r="7403" spans="1:1" hidden="1" x14ac:dyDescent="0.35">
      <c r="A7403" t="str">
        <f t="shared" si="115"/>
        <v/>
      </c>
    </row>
    <row r="7404" spans="1:1" hidden="1" x14ac:dyDescent="0.35">
      <c r="A7404" t="str">
        <f t="shared" si="115"/>
        <v/>
      </c>
    </row>
    <row r="7405" spans="1:1" hidden="1" x14ac:dyDescent="0.35">
      <c r="A7405" t="str">
        <f t="shared" si="115"/>
        <v/>
      </c>
    </row>
    <row r="7406" spans="1:1" hidden="1" x14ac:dyDescent="0.35">
      <c r="A7406" t="str">
        <f t="shared" si="115"/>
        <v/>
      </c>
    </row>
    <row r="7407" spans="1:1" hidden="1" x14ac:dyDescent="0.35">
      <c r="A7407" t="str">
        <f t="shared" si="115"/>
        <v/>
      </c>
    </row>
    <row r="7408" spans="1:1" hidden="1" x14ac:dyDescent="0.35">
      <c r="A7408" t="str">
        <f t="shared" si="115"/>
        <v/>
      </c>
    </row>
    <row r="7409" spans="1:1" hidden="1" x14ac:dyDescent="0.35">
      <c r="A7409" t="str">
        <f t="shared" si="115"/>
        <v/>
      </c>
    </row>
    <row r="7410" spans="1:1" hidden="1" x14ac:dyDescent="0.35">
      <c r="A7410" t="str">
        <f t="shared" si="115"/>
        <v/>
      </c>
    </row>
    <row r="7411" spans="1:1" hidden="1" x14ac:dyDescent="0.35">
      <c r="A7411" t="str">
        <f t="shared" si="115"/>
        <v/>
      </c>
    </row>
    <row r="7412" spans="1:1" hidden="1" x14ac:dyDescent="0.35">
      <c r="A7412" t="str">
        <f t="shared" si="115"/>
        <v/>
      </c>
    </row>
    <row r="7413" spans="1:1" hidden="1" x14ac:dyDescent="0.35">
      <c r="A7413" t="str">
        <f t="shared" si="115"/>
        <v/>
      </c>
    </row>
    <row r="7414" spans="1:1" hidden="1" x14ac:dyDescent="0.35">
      <c r="A7414" t="str">
        <f t="shared" si="115"/>
        <v/>
      </c>
    </row>
    <row r="7415" spans="1:1" hidden="1" x14ac:dyDescent="0.35">
      <c r="A7415" t="str">
        <f t="shared" si="115"/>
        <v/>
      </c>
    </row>
    <row r="7416" spans="1:1" hidden="1" x14ac:dyDescent="0.35">
      <c r="A7416" t="str">
        <f t="shared" si="115"/>
        <v/>
      </c>
    </row>
    <row r="7417" spans="1:1" hidden="1" x14ac:dyDescent="0.35">
      <c r="A7417" t="str">
        <f t="shared" si="115"/>
        <v/>
      </c>
    </row>
    <row r="7418" spans="1:1" hidden="1" x14ac:dyDescent="0.35">
      <c r="A7418" t="str">
        <f t="shared" si="115"/>
        <v/>
      </c>
    </row>
    <row r="7419" spans="1:1" hidden="1" x14ac:dyDescent="0.35">
      <c r="A7419" t="str">
        <f t="shared" si="115"/>
        <v/>
      </c>
    </row>
    <row r="7420" spans="1:1" hidden="1" x14ac:dyDescent="0.35">
      <c r="A7420" t="str">
        <f t="shared" si="115"/>
        <v/>
      </c>
    </row>
    <row r="7421" spans="1:1" hidden="1" x14ac:dyDescent="0.35">
      <c r="A7421" t="str">
        <f t="shared" si="115"/>
        <v/>
      </c>
    </row>
    <row r="7422" spans="1:1" hidden="1" x14ac:dyDescent="0.35">
      <c r="A7422" t="str">
        <f t="shared" si="115"/>
        <v/>
      </c>
    </row>
    <row r="7423" spans="1:1" hidden="1" x14ac:dyDescent="0.35">
      <c r="A7423" t="str">
        <f t="shared" si="115"/>
        <v/>
      </c>
    </row>
    <row r="7424" spans="1:1" hidden="1" x14ac:dyDescent="0.35">
      <c r="A7424" t="str">
        <f t="shared" si="115"/>
        <v/>
      </c>
    </row>
    <row r="7425" spans="1:1" hidden="1" x14ac:dyDescent="0.35">
      <c r="A7425" t="str">
        <f t="shared" si="115"/>
        <v/>
      </c>
    </row>
    <row r="7426" spans="1:1" hidden="1" x14ac:dyDescent="0.35">
      <c r="A7426" t="str">
        <f t="shared" si="115"/>
        <v/>
      </c>
    </row>
    <row r="7427" spans="1:1" hidden="1" x14ac:dyDescent="0.35">
      <c r="A7427" t="str">
        <f t="shared" ref="A7427:A7490" si="116">B7427&amp;C7427</f>
        <v/>
      </c>
    </row>
    <row r="7428" spans="1:1" hidden="1" x14ac:dyDescent="0.35">
      <c r="A7428" t="str">
        <f t="shared" si="116"/>
        <v/>
      </c>
    </row>
    <row r="7429" spans="1:1" hidden="1" x14ac:dyDescent="0.35">
      <c r="A7429" t="str">
        <f t="shared" si="116"/>
        <v/>
      </c>
    </row>
    <row r="7430" spans="1:1" hidden="1" x14ac:dyDescent="0.35">
      <c r="A7430" t="str">
        <f t="shared" si="116"/>
        <v/>
      </c>
    </row>
    <row r="7431" spans="1:1" hidden="1" x14ac:dyDescent="0.35">
      <c r="A7431" t="str">
        <f t="shared" si="116"/>
        <v/>
      </c>
    </row>
    <row r="7432" spans="1:1" hidden="1" x14ac:dyDescent="0.35">
      <c r="A7432" t="str">
        <f t="shared" si="116"/>
        <v/>
      </c>
    </row>
    <row r="7433" spans="1:1" hidden="1" x14ac:dyDescent="0.35">
      <c r="A7433" t="str">
        <f t="shared" si="116"/>
        <v/>
      </c>
    </row>
    <row r="7434" spans="1:1" hidden="1" x14ac:dyDescent="0.35">
      <c r="A7434" t="str">
        <f t="shared" si="116"/>
        <v/>
      </c>
    </row>
    <row r="7435" spans="1:1" hidden="1" x14ac:dyDescent="0.35">
      <c r="A7435" t="str">
        <f t="shared" si="116"/>
        <v/>
      </c>
    </row>
    <row r="7436" spans="1:1" hidden="1" x14ac:dyDescent="0.35">
      <c r="A7436" t="str">
        <f t="shared" si="116"/>
        <v/>
      </c>
    </row>
    <row r="7437" spans="1:1" hidden="1" x14ac:dyDescent="0.35">
      <c r="A7437" t="str">
        <f t="shared" si="116"/>
        <v/>
      </c>
    </row>
    <row r="7438" spans="1:1" hidden="1" x14ac:dyDescent="0.35">
      <c r="A7438" t="str">
        <f t="shared" si="116"/>
        <v/>
      </c>
    </row>
    <row r="7439" spans="1:1" hidden="1" x14ac:dyDescent="0.35">
      <c r="A7439" t="str">
        <f t="shared" si="116"/>
        <v/>
      </c>
    </row>
    <row r="7440" spans="1:1" hidden="1" x14ac:dyDescent="0.35">
      <c r="A7440" t="str">
        <f t="shared" si="116"/>
        <v/>
      </c>
    </row>
    <row r="7441" spans="1:1" hidden="1" x14ac:dyDescent="0.35">
      <c r="A7441" t="str">
        <f t="shared" si="116"/>
        <v/>
      </c>
    </row>
    <row r="7442" spans="1:1" hidden="1" x14ac:dyDescent="0.35">
      <c r="A7442" t="str">
        <f t="shared" si="116"/>
        <v/>
      </c>
    </row>
    <row r="7443" spans="1:1" hidden="1" x14ac:dyDescent="0.35">
      <c r="A7443" t="str">
        <f t="shared" si="116"/>
        <v/>
      </c>
    </row>
    <row r="7444" spans="1:1" hidden="1" x14ac:dyDescent="0.35">
      <c r="A7444" t="str">
        <f t="shared" si="116"/>
        <v/>
      </c>
    </row>
    <row r="7445" spans="1:1" hidden="1" x14ac:dyDescent="0.35">
      <c r="A7445" t="str">
        <f t="shared" si="116"/>
        <v/>
      </c>
    </row>
    <row r="7446" spans="1:1" hidden="1" x14ac:dyDescent="0.35">
      <c r="A7446" t="str">
        <f t="shared" si="116"/>
        <v/>
      </c>
    </row>
    <row r="7447" spans="1:1" hidden="1" x14ac:dyDescent="0.35">
      <c r="A7447" t="str">
        <f t="shared" si="116"/>
        <v/>
      </c>
    </row>
    <row r="7448" spans="1:1" hidden="1" x14ac:dyDescent="0.35">
      <c r="A7448" t="str">
        <f t="shared" si="116"/>
        <v/>
      </c>
    </row>
    <row r="7449" spans="1:1" hidden="1" x14ac:dyDescent="0.35">
      <c r="A7449" t="str">
        <f t="shared" si="116"/>
        <v/>
      </c>
    </row>
    <row r="7450" spans="1:1" hidden="1" x14ac:dyDescent="0.35">
      <c r="A7450" t="str">
        <f t="shared" si="116"/>
        <v/>
      </c>
    </row>
    <row r="7451" spans="1:1" hidden="1" x14ac:dyDescent="0.35">
      <c r="A7451" t="str">
        <f t="shared" si="116"/>
        <v/>
      </c>
    </row>
    <row r="7452" spans="1:1" hidden="1" x14ac:dyDescent="0.35">
      <c r="A7452" t="str">
        <f t="shared" si="116"/>
        <v/>
      </c>
    </row>
    <row r="7453" spans="1:1" hidden="1" x14ac:dyDescent="0.35">
      <c r="A7453" t="str">
        <f t="shared" si="116"/>
        <v/>
      </c>
    </row>
    <row r="7454" spans="1:1" hidden="1" x14ac:dyDescent="0.35">
      <c r="A7454" t="str">
        <f t="shared" si="116"/>
        <v/>
      </c>
    </row>
    <row r="7455" spans="1:1" hidden="1" x14ac:dyDescent="0.35">
      <c r="A7455" t="str">
        <f t="shared" si="116"/>
        <v/>
      </c>
    </row>
    <row r="7456" spans="1:1" hidden="1" x14ac:dyDescent="0.35">
      <c r="A7456" t="str">
        <f t="shared" si="116"/>
        <v/>
      </c>
    </row>
    <row r="7457" spans="1:1" hidden="1" x14ac:dyDescent="0.35">
      <c r="A7457" t="str">
        <f t="shared" si="116"/>
        <v/>
      </c>
    </row>
    <row r="7458" spans="1:1" hidden="1" x14ac:dyDescent="0.35">
      <c r="A7458" t="str">
        <f t="shared" si="116"/>
        <v/>
      </c>
    </row>
    <row r="7459" spans="1:1" hidden="1" x14ac:dyDescent="0.35">
      <c r="A7459" t="str">
        <f t="shared" si="116"/>
        <v/>
      </c>
    </row>
    <row r="7460" spans="1:1" hidden="1" x14ac:dyDescent="0.35">
      <c r="A7460" t="str">
        <f t="shared" si="116"/>
        <v/>
      </c>
    </row>
    <row r="7461" spans="1:1" hidden="1" x14ac:dyDescent="0.35">
      <c r="A7461" t="str">
        <f t="shared" si="116"/>
        <v/>
      </c>
    </row>
    <row r="7462" spans="1:1" hidden="1" x14ac:dyDescent="0.35">
      <c r="A7462" t="str">
        <f t="shared" si="116"/>
        <v/>
      </c>
    </row>
    <row r="7463" spans="1:1" hidden="1" x14ac:dyDescent="0.35">
      <c r="A7463" t="str">
        <f t="shared" si="116"/>
        <v/>
      </c>
    </row>
    <row r="7464" spans="1:1" hidden="1" x14ac:dyDescent="0.35">
      <c r="A7464" t="str">
        <f t="shared" si="116"/>
        <v/>
      </c>
    </row>
    <row r="7465" spans="1:1" hidden="1" x14ac:dyDescent="0.35">
      <c r="A7465" t="str">
        <f t="shared" si="116"/>
        <v/>
      </c>
    </row>
    <row r="7466" spans="1:1" hidden="1" x14ac:dyDescent="0.35">
      <c r="A7466" t="str">
        <f t="shared" si="116"/>
        <v/>
      </c>
    </row>
    <row r="7467" spans="1:1" hidden="1" x14ac:dyDescent="0.35">
      <c r="A7467" t="str">
        <f t="shared" si="116"/>
        <v/>
      </c>
    </row>
    <row r="7468" spans="1:1" hidden="1" x14ac:dyDescent="0.35">
      <c r="A7468" t="str">
        <f t="shared" si="116"/>
        <v/>
      </c>
    </row>
    <row r="7469" spans="1:1" hidden="1" x14ac:dyDescent="0.35">
      <c r="A7469" t="str">
        <f t="shared" si="116"/>
        <v/>
      </c>
    </row>
    <row r="7470" spans="1:1" hidden="1" x14ac:dyDescent="0.35">
      <c r="A7470" t="str">
        <f t="shared" si="116"/>
        <v/>
      </c>
    </row>
    <row r="7471" spans="1:1" hidden="1" x14ac:dyDescent="0.35">
      <c r="A7471" t="str">
        <f t="shared" si="116"/>
        <v/>
      </c>
    </row>
    <row r="7472" spans="1:1" hidden="1" x14ac:dyDescent="0.35">
      <c r="A7472" t="str">
        <f t="shared" si="116"/>
        <v/>
      </c>
    </row>
    <row r="7473" spans="1:1" hidden="1" x14ac:dyDescent="0.35">
      <c r="A7473" t="str">
        <f t="shared" si="116"/>
        <v/>
      </c>
    </row>
    <row r="7474" spans="1:1" hidden="1" x14ac:dyDescent="0.35">
      <c r="A7474" t="str">
        <f t="shared" si="116"/>
        <v/>
      </c>
    </row>
    <row r="7475" spans="1:1" hidden="1" x14ac:dyDescent="0.35">
      <c r="A7475" t="str">
        <f t="shared" si="116"/>
        <v/>
      </c>
    </row>
    <row r="7476" spans="1:1" hidden="1" x14ac:dyDescent="0.35">
      <c r="A7476" t="str">
        <f t="shared" si="116"/>
        <v/>
      </c>
    </row>
    <row r="7477" spans="1:1" hidden="1" x14ac:dyDescent="0.35">
      <c r="A7477" t="str">
        <f t="shared" si="116"/>
        <v/>
      </c>
    </row>
    <row r="7478" spans="1:1" hidden="1" x14ac:dyDescent="0.35">
      <c r="A7478" t="str">
        <f t="shared" si="116"/>
        <v/>
      </c>
    </row>
    <row r="7479" spans="1:1" hidden="1" x14ac:dyDescent="0.35">
      <c r="A7479" t="str">
        <f t="shared" si="116"/>
        <v/>
      </c>
    </row>
    <row r="7480" spans="1:1" hidden="1" x14ac:dyDescent="0.35">
      <c r="A7480" t="str">
        <f t="shared" si="116"/>
        <v/>
      </c>
    </row>
    <row r="7481" spans="1:1" hidden="1" x14ac:dyDescent="0.35">
      <c r="A7481" t="str">
        <f t="shared" si="116"/>
        <v/>
      </c>
    </row>
    <row r="7482" spans="1:1" hidden="1" x14ac:dyDescent="0.35">
      <c r="A7482" t="str">
        <f t="shared" si="116"/>
        <v/>
      </c>
    </row>
    <row r="7483" spans="1:1" hidden="1" x14ac:dyDescent="0.35">
      <c r="A7483" t="str">
        <f t="shared" si="116"/>
        <v/>
      </c>
    </row>
    <row r="7484" spans="1:1" hidden="1" x14ac:dyDescent="0.35">
      <c r="A7484" t="str">
        <f t="shared" si="116"/>
        <v/>
      </c>
    </row>
    <row r="7485" spans="1:1" hidden="1" x14ac:dyDescent="0.35">
      <c r="A7485" t="str">
        <f t="shared" si="116"/>
        <v/>
      </c>
    </row>
    <row r="7486" spans="1:1" hidden="1" x14ac:dyDescent="0.35">
      <c r="A7486" t="str">
        <f t="shared" si="116"/>
        <v/>
      </c>
    </row>
    <row r="7487" spans="1:1" hidden="1" x14ac:dyDescent="0.35">
      <c r="A7487" t="str">
        <f t="shared" si="116"/>
        <v/>
      </c>
    </row>
    <row r="7488" spans="1:1" hidden="1" x14ac:dyDescent="0.35">
      <c r="A7488" t="str">
        <f t="shared" si="116"/>
        <v/>
      </c>
    </row>
    <row r="7489" spans="1:1" hidden="1" x14ac:dyDescent="0.35">
      <c r="A7489" t="str">
        <f t="shared" si="116"/>
        <v/>
      </c>
    </row>
    <row r="7490" spans="1:1" hidden="1" x14ac:dyDescent="0.35">
      <c r="A7490" t="str">
        <f t="shared" si="116"/>
        <v/>
      </c>
    </row>
    <row r="7491" spans="1:1" hidden="1" x14ac:dyDescent="0.35">
      <c r="A7491" t="str">
        <f t="shared" ref="A7491:A7554" si="117">B7491&amp;C7491</f>
        <v/>
      </c>
    </row>
    <row r="7492" spans="1:1" hidden="1" x14ac:dyDescent="0.35">
      <c r="A7492" t="str">
        <f t="shared" si="117"/>
        <v/>
      </c>
    </row>
    <row r="7493" spans="1:1" hidden="1" x14ac:dyDescent="0.35">
      <c r="A7493" t="str">
        <f t="shared" si="117"/>
        <v/>
      </c>
    </row>
    <row r="7494" spans="1:1" hidden="1" x14ac:dyDescent="0.35">
      <c r="A7494" t="str">
        <f t="shared" si="117"/>
        <v/>
      </c>
    </row>
    <row r="7495" spans="1:1" hidden="1" x14ac:dyDescent="0.35">
      <c r="A7495" t="str">
        <f t="shared" si="117"/>
        <v/>
      </c>
    </row>
    <row r="7496" spans="1:1" hidden="1" x14ac:dyDescent="0.35">
      <c r="A7496" t="str">
        <f t="shared" si="117"/>
        <v/>
      </c>
    </row>
    <row r="7497" spans="1:1" hidden="1" x14ac:dyDescent="0.35">
      <c r="A7497" t="str">
        <f t="shared" si="117"/>
        <v/>
      </c>
    </row>
    <row r="7498" spans="1:1" hidden="1" x14ac:dyDescent="0.35">
      <c r="A7498" t="str">
        <f t="shared" si="117"/>
        <v/>
      </c>
    </row>
    <row r="7499" spans="1:1" hidden="1" x14ac:dyDescent="0.35">
      <c r="A7499" t="str">
        <f t="shared" si="117"/>
        <v/>
      </c>
    </row>
    <row r="7500" spans="1:1" hidden="1" x14ac:dyDescent="0.35">
      <c r="A7500" t="str">
        <f t="shared" si="117"/>
        <v/>
      </c>
    </row>
    <row r="7501" spans="1:1" hidden="1" x14ac:dyDescent="0.35">
      <c r="A7501" t="str">
        <f t="shared" si="117"/>
        <v/>
      </c>
    </row>
    <row r="7502" spans="1:1" hidden="1" x14ac:dyDescent="0.35">
      <c r="A7502" t="str">
        <f t="shared" si="117"/>
        <v/>
      </c>
    </row>
    <row r="7503" spans="1:1" hidden="1" x14ac:dyDescent="0.35">
      <c r="A7503" t="str">
        <f t="shared" si="117"/>
        <v/>
      </c>
    </row>
    <row r="7504" spans="1:1" hidden="1" x14ac:dyDescent="0.35">
      <c r="A7504" t="str">
        <f t="shared" si="117"/>
        <v/>
      </c>
    </row>
    <row r="7505" spans="1:1" hidden="1" x14ac:dyDescent="0.35">
      <c r="A7505" t="str">
        <f t="shared" si="117"/>
        <v/>
      </c>
    </row>
    <row r="7506" spans="1:1" hidden="1" x14ac:dyDescent="0.35">
      <c r="A7506" t="str">
        <f t="shared" si="117"/>
        <v/>
      </c>
    </row>
    <row r="7507" spans="1:1" hidden="1" x14ac:dyDescent="0.35">
      <c r="A7507" t="str">
        <f t="shared" si="117"/>
        <v/>
      </c>
    </row>
    <row r="7508" spans="1:1" hidden="1" x14ac:dyDescent="0.35">
      <c r="A7508" t="str">
        <f t="shared" si="117"/>
        <v/>
      </c>
    </row>
    <row r="7509" spans="1:1" hidden="1" x14ac:dyDescent="0.35">
      <c r="A7509" t="str">
        <f t="shared" si="117"/>
        <v/>
      </c>
    </row>
    <row r="7510" spans="1:1" hidden="1" x14ac:dyDescent="0.35">
      <c r="A7510" t="str">
        <f t="shared" si="117"/>
        <v/>
      </c>
    </row>
    <row r="7511" spans="1:1" hidden="1" x14ac:dyDescent="0.35">
      <c r="A7511" t="str">
        <f t="shared" si="117"/>
        <v/>
      </c>
    </row>
    <row r="7512" spans="1:1" hidden="1" x14ac:dyDescent="0.35">
      <c r="A7512" t="str">
        <f t="shared" si="117"/>
        <v/>
      </c>
    </row>
    <row r="7513" spans="1:1" hidden="1" x14ac:dyDescent="0.35">
      <c r="A7513" t="str">
        <f t="shared" si="117"/>
        <v/>
      </c>
    </row>
    <row r="7514" spans="1:1" hidden="1" x14ac:dyDescent="0.35">
      <c r="A7514" t="str">
        <f t="shared" si="117"/>
        <v/>
      </c>
    </row>
    <row r="7515" spans="1:1" hidden="1" x14ac:dyDescent="0.35">
      <c r="A7515" t="str">
        <f t="shared" si="117"/>
        <v/>
      </c>
    </row>
    <row r="7516" spans="1:1" hidden="1" x14ac:dyDescent="0.35">
      <c r="A7516" t="str">
        <f t="shared" si="117"/>
        <v/>
      </c>
    </row>
    <row r="7517" spans="1:1" hidden="1" x14ac:dyDescent="0.35">
      <c r="A7517" t="str">
        <f t="shared" si="117"/>
        <v/>
      </c>
    </row>
    <row r="7518" spans="1:1" hidden="1" x14ac:dyDescent="0.35">
      <c r="A7518" t="str">
        <f t="shared" si="117"/>
        <v/>
      </c>
    </row>
    <row r="7519" spans="1:1" hidden="1" x14ac:dyDescent="0.35">
      <c r="A7519" t="str">
        <f t="shared" si="117"/>
        <v/>
      </c>
    </row>
    <row r="7520" spans="1:1" hidden="1" x14ac:dyDescent="0.35">
      <c r="A7520" t="str">
        <f t="shared" si="117"/>
        <v/>
      </c>
    </row>
    <row r="7521" spans="1:1" hidden="1" x14ac:dyDescent="0.35">
      <c r="A7521" t="str">
        <f t="shared" si="117"/>
        <v/>
      </c>
    </row>
    <row r="7522" spans="1:1" hidden="1" x14ac:dyDescent="0.35">
      <c r="A7522" t="str">
        <f t="shared" si="117"/>
        <v/>
      </c>
    </row>
    <row r="7523" spans="1:1" hidden="1" x14ac:dyDescent="0.35">
      <c r="A7523" t="str">
        <f t="shared" si="117"/>
        <v/>
      </c>
    </row>
    <row r="7524" spans="1:1" hidden="1" x14ac:dyDescent="0.35">
      <c r="A7524" t="str">
        <f t="shared" si="117"/>
        <v/>
      </c>
    </row>
    <row r="7525" spans="1:1" hidden="1" x14ac:dyDescent="0.35">
      <c r="A7525" t="str">
        <f t="shared" si="117"/>
        <v/>
      </c>
    </row>
    <row r="7526" spans="1:1" hidden="1" x14ac:dyDescent="0.35">
      <c r="A7526" t="str">
        <f t="shared" si="117"/>
        <v/>
      </c>
    </row>
    <row r="7527" spans="1:1" hidden="1" x14ac:dyDescent="0.35">
      <c r="A7527" t="str">
        <f t="shared" si="117"/>
        <v/>
      </c>
    </row>
    <row r="7528" spans="1:1" hidden="1" x14ac:dyDescent="0.35">
      <c r="A7528" t="str">
        <f t="shared" si="117"/>
        <v/>
      </c>
    </row>
    <row r="7529" spans="1:1" hidden="1" x14ac:dyDescent="0.35">
      <c r="A7529" t="str">
        <f t="shared" si="117"/>
        <v/>
      </c>
    </row>
    <row r="7530" spans="1:1" hidden="1" x14ac:dyDescent="0.35">
      <c r="A7530" t="str">
        <f t="shared" si="117"/>
        <v/>
      </c>
    </row>
    <row r="7531" spans="1:1" hidden="1" x14ac:dyDescent="0.35">
      <c r="A7531" t="str">
        <f t="shared" si="117"/>
        <v/>
      </c>
    </row>
    <row r="7532" spans="1:1" hidden="1" x14ac:dyDescent="0.35">
      <c r="A7532" t="str">
        <f t="shared" si="117"/>
        <v/>
      </c>
    </row>
    <row r="7533" spans="1:1" hidden="1" x14ac:dyDescent="0.35">
      <c r="A7533" t="str">
        <f t="shared" si="117"/>
        <v/>
      </c>
    </row>
    <row r="7534" spans="1:1" hidden="1" x14ac:dyDescent="0.35">
      <c r="A7534" t="str">
        <f t="shared" si="117"/>
        <v/>
      </c>
    </row>
    <row r="7535" spans="1:1" hidden="1" x14ac:dyDescent="0.35">
      <c r="A7535" t="str">
        <f t="shared" si="117"/>
        <v/>
      </c>
    </row>
    <row r="7536" spans="1:1" hidden="1" x14ac:dyDescent="0.35">
      <c r="A7536" t="str">
        <f t="shared" si="117"/>
        <v/>
      </c>
    </row>
    <row r="7537" spans="1:1" hidden="1" x14ac:dyDescent="0.35">
      <c r="A7537" t="str">
        <f t="shared" si="117"/>
        <v/>
      </c>
    </row>
    <row r="7538" spans="1:1" hidden="1" x14ac:dyDescent="0.35">
      <c r="A7538" t="str">
        <f t="shared" si="117"/>
        <v/>
      </c>
    </row>
    <row r="7539" spans="1:1" hidden="1" x14ac:dyDescent="0.35">
      <c r="A7539" t="str">
        <f t="shared" si="117"/>
        <v/>
      </c>
    </row>
    <row r="7540" spans="1:1" hidden="1" x14ac:dyDescent="0.35">
      <c r="A7540" t="str">
        <f t="shared" si="117"/>
        <v/>
      </c>
    </row>
    <row r="7541" spans="1:1" hidden="1" x14ac:dyDescent="0.35">
      <c r="A7541" t="str">
        <f t="shared" si="117"/>
        <v/>
      </c>
    </row>
    <row r="7542" spans="1:1" hidden="1" x14ac:dyDescent="0.35">
      <c r="A7542" t="str">
        <f t="shared" si="117"/>
        <v/>
      </c>
    </row>
    <row r="7543" spans="1:1" hidden="1" x14ac:dyDescent="0.35">
      <c r="A7543" t="str">
        <f t="shared" si="117"/>
        <v/>
      </c>
    </row>
    <row r="7544" spans="1:1" hidden="1" x14ac:dyDescent="0.35">
      <c r="A7544" t="str">
        <f t="shared" si="117"/>
        <v/>
      </c>
    </row>
    <row r="7545" spans="1:1" hidden="1" x14ac:dyDescent="0.35">
      <c r="A7545" t="str">
        <f t="shared" si="117"/>
        <v/>
      </c>
    </row>
    <row r="7546" spans="1:1" hidden="1" x14ac:dyDescent="0.35">
      <c r="A7546" t="str">
        <f t="shared" si="117"/>
        <v/>
      </c>
    </row>
    <row r="7547" spans="1:1" hidden="1" x14ac:dyDescent="0.35">
      <c r="A7547" t="str">
        <f t="shared" si="117"/>
        <v/>
      </c>
    </row>
    <row r="7548" spans="1:1" hidden="1" x14ac:dyDescent="0.35">
      <c r="A7548" t="str">
        <f t="shared" si="117"/>
        <v/>
      </c>
    </row>
    <row r="7549" spans="1:1" hidden="1" x14ac:dyDescent="0.35">
      <c r="A7549" t="str">
        <f t="shared" si="117"/>
        <v/>
      </c>
    </row>
    <row r="7550" spans="1:1" hidden="1" x14ac:dyDescent="0.35">
      <c r="A7550" t="str">
        <f t="shared" si="117"/>
        <v/>
      </c>
    </row>
    <row r="7551" spans="1:1" hidden="1" x14ac:dyDescent="0.35">
      <c r="A7551" t="str">
        <f t="shared" si="117"/>
        <v/>
      </c>
    </row>
    <row r="7552" spans="1:1" hidden="1" x14ac:dyDescent="0.35">
      <c r="A7552" t="str">
        <f t="shared" si="117"/>
        <v/>
      </c>
    </row>
    <row r="7553" spans="1:1" hidden="1" x14ac:dyDescent="0.35">
      <c r="A7553" t="str">
        <f t="shared" si="117"/>
        <v/>
      </c>
    </row>
    <row r="7554" spans="1:1" hidden="1" x14ac:dyDescent="0.35">
      <c r="A7554" t="str">
        <f t="shared" si="117"/>
        <v/>
      </c>
    </row>
    <row r="7555" spans="1:1" hidden="1" x14ac:dyDescent="0.35">
      <c r="A7555" t="str">
        <f t="shared" ref="A7555:A7618" si="118">B7555&amp;C7555</f>
        <v/>
      </c>
    </row>
    <row r="7556" spans="1:1" hidden="1" x14ac:dyDescent="0.35">
      <c r="A7556" t="str">
        <f t="shared" si="118"/>
        <v/>
      </c>
    </row>
    <row r="7557" spans="1:1" hidden="1" x14ac:dyDescent="0.35">
      <c r="A7557" t="str">
        <f t="shared" si="118"/>
        <v/>
      </c>
    </row>
    <row r="7558" spans="1:1" hidden="1" x14ac:dyDescent="0.35">
      <c r="A7558" t="str">
        <f t="shared" si="118"/>
        <v/>
      </c>
    </row>
    <row r="7559" spans="1:1" hidden="1" x14ac:dyDescent="0.35">
      <c r="A7559" t="str">
        <f t="shared" si="118"/>
        <v/>
      </c>
    </row>
    <row r="7560" spans="1:1" hidden="1" x14ac:dyDescent="0.35">
      <c r="A7560" t="str">
        <f t="shared" si="118"/>
        <v/>
      </c>
    </row>
    <row r="7561" spans="1:1" hidden="1" x14ac:dyDescent="0.35">
      <c r="A7561" t="str">
        <f t="shared" si="118"/>
        <v/>
      </c>
    </row>
    <row r="7562" spans="1:1" hidden="1" x14ac:dyDescent="0.35">
      <c r="A7562" t="str">
        <f t="shared" si="118"/>
        <v/>
      </c>
    </row>
    <row r="7563" spans="1:1" hidden="1" x14ac:dyDescent="0.35">
      <c r="A7563" t="str">
        <f t="shared" si="118"/>
        <v/>
      </c>
    </row>
    <row r="7564" spans="1:1" hidden="1" x14ac:dyDescent="0.35">
      <c r="A7564" t="str">
        <f t="shared" si="118"/>
        <v/>
      </c>
    </row>
    <row r="7565" spans="1:1" hidden="1" x14ac:dyDescent="0.35">
      <c r="A7565" t="str">
        <f t="shared" si="118"/>
        <v/>
      </c>
    </row>
    <row r="7566" spans="1:1" hidden="1" x14ac:dyDescent="0.35">
      <c r="A7566" t="str">
        <f t="shared" si="118"/>
        <v/>
      </c>
    </row>
    <row r="7567" spans="1:1" hidden="1" x14ac:dyDescent="0.35">
      <c r="A7567" t="str">
        <f t="shared" si="118"/>
        <v/>
      </c>
    </row>
    <row r="7568" spans="1:1" hidden="1" x14ac:dyDescent="0.35">
      <c r="A7568" t="str">
        <f t="shared" si="118"/>
        <v/>
      </c>
    </row>
    <row r="7569" spans="1:1" hidden="1" x14ac:dyDescent="0.35">
      <c r="A7569" t="str">
        <f t="shared" si="118"/>
        <v/>
      </c>
    </row>
    <row r="7570" spans="1:1" hidden="1" x14ac:dyDescent="0.35">
      <c r="A7570" t="str">
        <f t="shared" si="118"/>
        <v/>
      </c>
    </row>
    <row r="7571" spans="1:1" hidden="1" x14ac:dyDescent="0.35">
      <c r="A7571" t="str">
        <f t="shared" si="118"/>
        <v/>
      </c>
    </row>
    <row r="7572" spans="1:1" hidden="1" x14ac:dyDescent="0.35">
      <c r="A7572" t="str">
        <f t="shared" si="118"/>
        <v/>
      </c>
    </row>
    <row r="7573" spans="1:1" hidden="1" x14ac:dyDescent="0.35">
      <c r="A7573" t="str">
        <f t="shared" si="118"/>
        <v/>
      </c>
    </row>
    <row r="7574" spans="1:1" hidden="1" x14ac:dyDescent="0.35">
      <c r="A7574" t="str">
        <f t="shared" si="118"/>
        <v/>
      </c>
    </row>
    <row r="7575" spans="1:1" hidden="1" x14ac:dyDescent="0.35">
      <c r="A7575" t="str">
        <f t="shared" si="118"/>
        <v/>
      </c>
    </row>
    <row r="7576" spans="1:1" hidden="1" x14ac:dyDescent="0.35">
      <c r="A7576" t="str">
        <f t="shared" si="118"/>
        <v/>
      </c>
    </row>
    <row r="7577" spans="1:1" hidden="1" x14ac:dyDescent="0.35">
      <c r="A7577" t="str">
        <f t="shared" si="118"/>
        <v/>
      </c>
    </row>
    <row r="7578" spans="1:1" hidden="1" x14ac:dyDescent="0.35">
      <c r="A7578" t="str">
        <f t="shared" si="118"/>
        <v/>
      </c>
    </row>
    <row r="7579" spans="1:1" hidden="1" x14ac:dyDescent="0.35">
      <c r="A7579" t="str">
        <f t="shared" si="118"/>
        <v/>
      </c>
    </row>
    <row r="7580" spans="1:1" hidden="1" x14ac:dyDescent="0.35">
      <c r="A7580" t="str">
        <f t="shared" si="118"/>
        <v/>
      </c>
    </row>
    <row r="7581" spans="1:1" hidden="1" x14ac:dyDescent="0.35">
      <c r="A7581" t="str">
        <f t="shared" si="118"/>
        <v/>
      </c>
    </row>
    <row r="7582" spans="1:1" hidden="1" x14ac:dyDescent="0.35">
      <c r="A7582" t="str">
        <f t="shared" si="118"/>
        <v/>
      </c>
    </row>
    <row r="7583" spans="1:1" hidden="1" x14ac:dyDescent="0.35">
      <c r="A7583" t="str">
        <f t="shared" si="118"/>
        <v/>
      </c>
    </row>
    <row r="7584" spans="1:1" hidden="1" x14ac:dyDescent="0.35">
      <c r="A7584" t="str">
        <f t="shared" si="118"/>
        <v/>
      </c>
    </row>
    <row r="7585" spans="1:1" hidden="1" x14ac:dyDescent="0.35">
      <c r="A7585" t="str">
        <f t="shared" si="118"/>
        <v/>
      </c>
    </row>
    <row r="7586" spans="1:1" hidden="1" x14ac:dyDescent="0.35">
      <c r="A7586" t="str">
        <f t="shared" si="118"/>
        <v/>
      </c>
    </row>
    <row r="7587" spans="1:1" hidden="1" x14ac:dyDescent="0.35">
      <c r="A7587" t="str">
        <f t="shared" si="118"/>
        <v/>
      </c>
    </row>
    <row r="7588" spans="1:1" hidden="1" x14ac:dyDescent="0.35">
      <c r="A7588" t="str">
        <f t="shared" si="118"/>
        <v/>
      </c>
    </row>
    <row r="7589" spans="1:1" hidden="1" x14ac:dyDescent="0.35">
      <c r="A7589" t="str">
        <f t="shared" si="118"/>
        <v/>
      </c>
    </row>
    <row r="7590" spans="1:1" hidden="1" x14ac:dyDescent="0.35">
      <c r="A7590" t="str">
        <f t="shared" si="118"/>
        <v/>
      </c>
    </row>
    <row r="7591" spans="1:1" hidden="1" x14ac:dyDescent="0.35">
      <c r="A7591" t="str">
        <f t="shared" si="118"/>
        <v/>
      </c>
    </row>
    <row r="7592" spans="1:1" hidden="1" x14ac:dyDescent="0.35">
      <c r="A7592" t="str">
        <f t="shared" si="118"/>
        <v/>
      </c>
    </row>
    <row r="7593" spans="1:1" hidden="1" x14ac:dyDescent="0.35">
      <c r="A7593" t="str">
        <f t="shared" si="118"/>
        <v/>
      </c>
    </row>
    <row r="7594" spans="1:1" hidden="1" x14ac:dyDescent="0.35">
      <c r="A7594" t="str">
        <f t="shared" si="118"/>
        <v/>
      </c>
    </row>
    <row r="7595" spans="1:1" hidden="1" x14ac:dyDescent="0.35">
      <c r="A7595" t="str">
        <f t="shared" si="118"/>
        <v/>
      </c>
    </row>
    <row r="7596" spans="1:1" hidden="1" x14ac:dyDescent="0.35">
      <c r="A7596" t="str">
        <f t="shared" si="118"/>
        <v/>
      </c>
    </row>
    <row r="7597" spans="1:1" hidden="1" x14ac:dyDescent="0.35">
      <c r="A7597" t="str">
        <f t="shared" si="118"/>
        <v/>
      </c>
    </row>
    <row r="7598" spans="1:1" hidden="1" x14ac:dyDescent="0.35">
      <c r="A7598" t="str">
        <f t="shared" si="118"/>
        <v/>
      </c>
    </row>
    <row r="7599" spans="1:1" hidden="1" x14ac:dyDescent="0.35">
      <c r="A7599" t="str">
        <f t="shared" si="118"/>
        <v/>
      </c>
    </row>
    <row r="7600" spans="1:1" hidden="1" x14ac:dyDescent="0.35">
      <c r="A7600" t="str">
        <f t="shared" si="118"/>
        <v/>
      </c>
    </row>
    <row r="7601" spans="1:1" hidden="1" x14ac:dyDescent="0.35">
      <c r="A7601" t="str">
        <f t="shared" si="118"/>
        <v/>
      </c>
    </row>
    <row r="7602" spans="1:1" hidden="1" x14ac:dyDescent="0.35">
      <c r="A7602" t="str">
        <f t="shared" si="118"/>
        <v/>
      </c>
    </row>
    <row r="7603" spans="1:1" hidden="1" x14ac:dyDescent="0.35">
      <c r="A7603" t="str">
        <f t="shared" si="118"/>
        <v/>
      </c>
    </row>
    <row r="7604" spans="1:1" hidden="1" x14ac:dyDescent="0.35">
      <c r="A7604" t="str">
        <f t="shared" si="118"/>
        <v/>
      </c>
    </row>
    <row r="7605" spans="1:1" hidden="1" x14ac:dyDescent="0.35">
      <c r="A7605" t="str">
        <f t="shared" si="118"/>
        <v/>
      </c>
    </row>
    <row r="7606" spans="1:1" hidden="1" x14ac:dyDescent="0.35">
      <c r="A7606" t="str">
        <f t="shared" si="118"/>
        <v/>
      </c>
    </row>
    <row r="7607" spans="1:1" hidden="1" x14ac:dyDescent="0.35">
      <c r="A7607" t="str">
        <f t="shared" si="118"/>
        <v/>
      </c>
    </row>
    <row r="7608" spans="1:1" hidden="1" x14ac:dyDescent="0.35">
      <c r="A7608" t="str">
        <f t="shared" si="118"/>
        <v/>
      </c>
    </row>
    <row r="7609" spans="1:1" hidden="1" x14ac:dyDescent="0.35">
      <c r="A7609" t="str">
        <f t="shared" si="118"/>
        <v/>
      </c>
    </row>
    <row r="7610" spans="1:1" hidden="1" x14ac:dyDescent="0.35">
      <c r="A7610" t="str">
        <f t="shared" si="118"/>
        <v/>
      </c>
    </row>
    <row r="7611" spans="1:1" hidden="1" x14ac:dyDescent="0.35">
      <c r="A7611" t="str">
        <f t="shared" si="118"/>
        <v/>
      </c>
    </row>
    <row r="7612" spans="1:1" hidden="1" x14ac:dyDescent="0.35">
      <c r="A7612" t="str">
        <f t="shared" si="118"/>
        <v/>
      </c>
    </row>
    <row r="7613" spans="1:1" hidden="1" x14ac:dyDescent="0.35">
      <c r="A7613" t="str">
        <f t="shared" si="118"/>
        <v/>
      </c>
    </row>
    <row r="7614" spans="1:1" hidden="1" x14ac:dyDescent="0.35">
      <c r="A7614" t="str">
        <f t="shared" si="118"/>
        <v/>
      </c>
    </row>
    <row r="7615" spans="1:1" hidden="1" x14ac:dyDescent="0.35">
      <c r="A7615" t="str">
        <f t="shared" si="118"/>
        <v/>
      </c>
    </row>
    <row r="7616" spans="1:1" hidden="1" x14ac:dyDescent="0.35">
      <c r="A7616" t="str">
        <f t="shared" si="118"/>
        <v/>
      </c>
    </row>
    <row r="7617" spans="1:1" hidden="1" x14ac:dyDescent="0.35">
      <c r="A7617" t="str">
        <f t="shared" si="118"/>
        <v/>
      </c>
    </row>
    <row r="7618" spans="1:1" hidden="1" x14ac:dyDescent="0.35">
      <c r="A7618" t="str">
        <f t="shared" si="118"/>
        <v/>
      </c>
    </row>
    <row r="7619" spans="1:1" hidden="1" x14ac:dyDescent="0.35">
      <c r="A7619" t="str">
        <f t="shared" ref="A7619:A7682" si="119">B7619&amp;C7619</f>
        <v/>
      </c>
    </row>
    <row r="7620" spans="1:1" hidden="1" x14ac:dyDescent="0.35">
      <c r="A7620" t="str">
        <f t="shared" si="119"/>
        <v/>
      </c>
    </row>
    <row r="7621" spans="1:1" hidden="1" x14ac:dyDescent="0.35">
      <c r="A7621" t="str">
        <f t="shared" si="119"/>
        <v/>
      </c>
    </row>
    <row r="7622" spans="1:1" hidden="1" x14ac:dyDescent="0.35">
      <c r="A7622" t="str">
        <f t="shared" si="119"/>
        <v/>
      </c>
    </row>
    <row r="7623" spans="1:1" hidden="1" x14ac:dyDescent="0.35">
      <c r="A7623" t="str">
        <f t="shared" si="119"/>
        <v/>
      </c>
    </row>
    <row r="7624" spans="1:1" hidden="1" x14ac:dyDescent="0.35">
      <c r="A7624" t="str">
        <f t="shared" si="119"/>
        <v/>
      </c>
    </row>
    <row r="7625" spans="1:1" hidden="1" x14ac:dyDescent="0.35">
      <c r="A7625" t="str">
        <f t="shared" si="119"/>
        <v/>
      </c>
    </row>
    <row r="7626" spans="1:1" hidden="1" x14ac:dyDescent="0.35">
      <c r="A7626" t="str">
        <f t="shared" si="119"/>
        <v/>
      </c>
    </row>
    <row r="7627" spans="1:1" hidden="1" x14ac:dyDescent="0.35">
      <c r="A7627" t="str">
        <f t="shared" si="119"/>
        <v/>
      </c>
    </row>
    <row r="7628" spans="1:1" hidden="1" x14ac:dyDescent="0.35">
      <c r="A7628" t="str">
        <f t="shared" si="119"/>
        <v/>
      </c>
    </row>
    <row r="7629" spans="1:1" hidden="1" x14ac:dyDescent="0.35">
      <c r="A7629" t="str">
        <f t="shared" si="119"/>
        <v/>
      </c>
    </row>
    <row r="7630" spans="1:1" hidden="1" x14ac:dyDescent="0.35">
      <c r="A7630" t="str">
        <f t="shared" si="119"/>
        <v/>
      </c>
    </row>
    <row r="7631" spans="1:1" hidden="1" x14ac:dyDescent="0.35">
      <c r="A7631" t="str">
        <f t="shared" si="119"/>
        <v/>
      </c>
    </row>
    <row r="7632" spans="1:1" hidden="1" x14ac:dyDescent="0.35">
      <c r="A7632" t="str">
        <f t="shared" si="119"/>
        <v/>
      </c>
    </row>
    <row r="7633" spans="1:1" hidden="1" x14ac:dyDescent="0.35">
      <c r="A7633" t="str">
        <f t="shared" si="119"/>
        <v/>
      </c>
    </row>
    <row r="7634" spans="1:1" hidden="1" x14ac:dyDescent="0.35">
      <c r="A7634" t="str">
        <f t="shared" si="119"/>
        <v/>
      </c>
    </row>
    <row r="7635" spans="1:1" hidden="1" x14ac:dyDescent="0.35">
      <c r="A7635" t="str">
        <f t="shared" si="119"/>
        <v/>
      </c>
    </row>
    <row r="7636" spans="1:1" hidden="1" x14ac:dyDescent="0.35">
      <c r="A7636" t="str">
        <f t="shared" si="119"/>
        <v/>
      </c>
    </row>
    <row r="7637" spans="1:1" hidden="1" x14ac:dyDescent="0.35">
      <c r="A7637" t="str">
        <f t="shared" si="119"/>
        <v/>
      </c>
    </row>
    <row r="7638" spans="1:1" hidden="1" x14ac:dyDescent="0.35">
      <c r="A7638" t="str">
        <f t="shared" si="119"/>
        <v/>
      </c>
    </row>
    <row r="7639" spans="1:1" hidden="1" x14ac:dyDescent="0.35">
      <c r="A7639" t="str">
        <f t="shared" si="119"/>
        <v/>
      </c>
    </row>
    <row r="7640" spans="1:1" hidden="1" x14ac:dyDescent="0.35">
      <c r="A7640" t="str">
        <f t="shared" si="119"/>
        <v/>
      </c>
    </row>
    <row r="7641" spans="1:1" hidden="1" x14ac:dyDescent="0.35">
      <c r="A7641" t="str">
        <f t="shared" si="119"/>
        <v/>
      </c>
    </row>
    <row r="7642" spans="1:1" hidden="1" x14ac:dyDescent="0.35">
      <c r="A7642" t="str">
        <f t="shared" si="119"/>
        <v/>
      </c>
    </row>
    <row r="7643" spans="1:1" hidden="1" x14ac:dyDescent="0.35">
      <c r="A7643" t="str">
        <f t="shared" si="119"/>
        <v/>
      </c>
    </row>
    <row r="7644" spans="1:1" hidden="1" x14ac:dyDescent="0.35">
      <c r="A7644" t="str">
        <f t="shared" si="119"/>
        <v/>
      </c>
    </row>
    <row r="7645" spans="1:1" hidden="1" x14ac:dyDescent="0.35">
      <c r="A7645" t="str">
        <f t="shared" si="119"/>
        <v/>
      </c>
    </row>
    <row r="7646" spans="1:1" hidden="1" x14ac:dyDescent="0.35">
      <c r="A7646" t="str">
        <f t="shared" si="119"/>
        <v/>
      </c>
    </row>
    <row r="7647" spans="1:1" hidden="1" x14ac:dyDescent="0.35">
      <c r="A7647" t="str">
        <f t="shared" si="119"/>
        <v/>
      </c>
    </row>
    <row r="7648" spans="1:1" hidden="1" x14ac:dyDescent="0.35">
      <c r="A7648" t="str">
        <f t="shared" si="119"/>
        <v/>
      </c>
    </row>
    <row r="7649" spans="1:1" hidden="1" x14ac:dyDescent="0.35">
      <c r="A7649" t="str">
        <f t="shared" si="119"/>
        <v/>
      </c>
    </row>
    <row r="7650" spans="1:1" hidden="1" x14ac:dyDescent="0.35">
      <c r="A7650" t="str">
        <f t="shared" si="119"/>
        <v/>
      </c>
    </row>
    <row r="7651" spans="1:1" hidden="1" x14ac:dyDescent="0.35">
      <c r="A7651" t="str">
        <f t="shared" si="119"/>
        <v/>
      </c>
    </row>
    <row r="7652" spans="1:1" hidden="1" x14ac:dyDescent="0.35">
      <c r="A7652" t="str">
        <f t="shared" si="119"/>
        <v/>
      </c>
    </row>
    <row r="7653" spans="1:1" hidden="1" x14ac:dyDescent="0.35">
      <c r="A7653" t="str">
        <f t="shared" si="119"/>
        <v/>
      </c>
    </row>
    <row r="7654" spans="1:1" hidden="1" x14ac:dyDescent="0.35">
      <c r="A7654" t="str">
        <f t="shared" si="119"/>
        <v/>
      </c>
    </row>
    <row r="7655" spans="1:1" hidden="1" x14ac:dyDescent="0.35">
      <c r="A7655" t="str">
        <f t="shared" si="119"/>
        <v/>
      </c>
    </row>
    <row r="7656" spans="1:1" hidden="1" x14ac:dyDescent="0.35">
      <c r="A7656" t="str">
        <f t="shared" si="119"/>
        <v/>
      </c>
    </row>
    <row r="7657" spans="1:1" hidden="1" x14ac:dyDescent="0.35">
      <c r="A7657" t="str">
        <f t="shared" si="119"/>
        <v/>
      </c>
    </row>
    <row r="7658" spans="1:1" hidden="1" x14ac:dyDescent="0.35">
      <c r="A7658" t="str">
        <f t="shared" si="119"/>
        <v/>
      </c>
    </row>
    <row r="7659" spans="1:1" hidden="1" x14ac:dyDescent="0.35">
      <c r="A7659" t="str">
        <f t="shared" si="119"/>
        <v/>
      </c>
    </row>
    <row r="7660" spans="1:1" hidden="1" x14ac:dyDescent="0.35">
      <c r="A7660" t="str">
        <f t="shared" si="119"/>
        <v/>
      </c>
    </row>
    <row r="7661" spans="1:1" hidden="1" x14ac:dyDescent="0.35">
      <c r="A7661" t="str">
        <f t="shared" si="119"/>
        <v/>
      </c>
    </row>
    <row r="7662" spans="1:1" hidden="1" x14ac:dyDescent="0.35">
      <c r="A7662" t="str">
        <f t="shared" si="119"/>
        <v/>
      </c>
    </row>
    <row r="7663" spans="1:1" hidden="1" x14ac:dyDescent="0.35">
      <c r="A7663" t="str">
        <f t="shared" si="119"/>
        <v/>
      </c>
    </row>
    <row r="7664" spans="1:1" hidden="1" x14ac:dyDescent="0.35">
      <c r="A7664" t="str">
        <f t="shared" si="119"/>
        <v/>
      </c>
    </row>
    <row r="7665" spans="1:1" hidden="1" x14ac:dyDescent="0.35">
      <c r="A7665" t="str">
        <f t="shared" si="119"/>
        <v/>
      </c>
    </row>
    <row r="7666" spans="1:1" hidden="1" x14ac:dyDescent="0.35">
      <c r="A7666" t="str">
        <f t="shared" si="119"/>
        <v/>
      </c>
    </row>
    <row r="7667" spans="1:1" hidden="1" x14ac:dyDescent="0.35">
      <c r="A7667" t="str">
        <f t="shared" si="119"/>
        <v/>
      </c>
    </row>
    <row r="7668" spans="1:1" hidden="1" x14ac:dyDescent="0.35">
      <c r="A7668" t="str">
        <f t="shared" si="119"/>
        <v/>
      </c>
    </row>
    <row r="7669" spans="1:1" hidden="1" x14ac:dyDescent="0.35">
      <c r="A7669" t="str">
        <f t="shared" si="119"/>
        <v/>
      </c>
    </row>
    <row r="7670" spans="1:1" hidden="1" x14ac:dyDescent="0.35">
      <c r="A7670" t="str">
        <f t="shared" si="119"/>
        <v/>
      </c>
    </row>
    <row r="7671" spans="1:1" hidden="1" x14ac:dyDescent="0.35">
      <c r="A7671" t="str">
        <f t="shared" si="119"/>
        <v/>
      </c>
    </row>
    <row r="7672" spans="1:1" hidden="1" x14ac:dyDescent="0.35">
      <c r="A7672" t="str">
        <f t="shared" si="119"/>
        <v/>
      </c>
    </row>
    <row r="7673" spans="1:1" hidden="1" x14ac:dyDescent="0.35">
      <c r="A7673" t="str">
        <f t="shared" si="119"/>
        <v/>
      </c>
    </row>
    <row r="7674" spans="1:1" hidden="1" x14ac:dyDescent="0.35">
      <c r="A7674" t="str">
        <f t="shared" si="119"/>
        <v/>
      </c>
    </row>
    <row r="7675" spans="1:1" hidden="1" x14ac:dyDescent="0.35">
      <c r="A7675" t="str">
        <f t="shared" si="119"/>
        <v/>
      </c>
    </row>
    <row r="7676" spans="1:1" hidden="1" x14ac:dyDescent="0.35">
      <c r="A7676" t="str">
        <f t="shared" si="119"/>
        <v/>
      </c>
    </row>
    <row r="7677" spans="1:1" hidden="1" x14ac:dyDescent="0.35">
      <c r="A7677" t="str">
        <f t="shared" si="119"/>
        <v/>
      </c>
    </row>
    <row r="7678" spans="1:1" hidden="1" x14ac:dyDescent="0.35">
      <c r="A7678" t="str">
        <f t="shared" si="119"/>
        <v/>
      </c>
    </row>
    <row r="7679" spans="1:1" hidden="1" x14ac:dyDescent="0.35">
      <c r="A7679" t="str">
        <f t="shared" si="119"/>
        <v/>
      </c>
    </row>
    <row r="7680" spans="1:1" hidden="1" x14ac:dyDescent="0.35">
      <c r="A7680" t="str">
        <f t="shared" si="119"/>
        <v/>
      </c>
    </row>
    <row r="7681" spans="1:1" hidden="1" x14ac:dyDescent="0.35">
      <c r="A7681" t="str">
        <f t="shared" si="119"/>
        <v/>
      </c>
    </row>
    <row r="7682" spans="1:1" hidden="1" x14ac:dyDescent="0.35">
      <c r="A7682" t="str">
        <f t="shared" si="119"/>
        <v/>
      </c>
    </row>
    <row r="7683" spans="1:1" hidden="1" x14ac:dyDescent="0.35">
      <c r="A7683" t="str">
        <f t="shared" ref="A7683:A7746" si="120">B7683&amp;C7683</f>
        <v/>
      </c>
    </row>
    <row r="7684" spans="1:1" hidden="1" x14ac:dyDescent="0.35">
      <c r="A7684" t="str">
        <f t="shared" si="120"/>
        <v/>
      </c>
    </row>
    <row r="7685" spans="1:1" hidden="1" x14ac:dyDescent="0.35">
      <c r="A7685" t="str">
        <f t="shared" si="120"/>
        <v/>
      </c>
    </row>
    <row r="7686" spans="1:1" hidden="1" x14ac:dyDescent="0.35">
      <c r="A7686" t="str">
        <f t="shared" si="120"/>
        <v/>
      </c>
    </row>
    <row r="7687" spans="1:1" hidden="1" x14ac:dyDescent="0.35">
      <c r="A7687" t="str">
        <f t="shared" si="120"/>
        <v/>
      </c>
    </row>
    <row r="7688" spans="1:1" hidden="1" x14ac:dyDescent="0.35">
      <c r="A7688" t="str">
        <f t="shared" si="120"/>
        <v/>
      </c>
    </row>
    <row r="7689" spans="1:1" hidden="1" x14ac:dyDescent="0.35">
      <c r="A7689" t="str">
        <f t="shared" si="120"/>
        <v/>
      </c>
    </row>
    <row r="7690" spans="1:1" hidden="1" x14ac:dyDescent="0.35">
      <c r="A7690" t="str">
        <f t="shared" si="120"/>
        <v/>
      </c>
    </row>
    <row r="7691" spans="1:1" hidden="1" x14ac:dyDescent="0.35">
      <c r="A7691" t="str">
        <f t="shared" si="120"/>
        <v/>
      </c>
    </row>
    <row r="7692" spans="1:1" hidden="1" x14ac:dyDescent="0.35">
      <c r="A7692" t="str">
        <f t="shared" si="120"/>
        <v/>
      </c>
    </row>
    <row r="7693" spans="1:1" hidden="1" x14ac:dyDescent="0.35">
      <c r="A7693" t="str">
        <f t="shared" si="120"/>
        <v/>
      </c>
    </row>
    <row r="7694" spans="1:1" hidden="1" x14ac:dyDescent="0.35">
      <c r="A7694" t="str">
        <f t="shared" si="120"/>
        <v/>
      </c>
    </row>
    <row r="7695" spans="1:1" hidden="1" x14ac:dyDescent="0.35">
      <c r="A7695" t="str">
        <f t="shared" si="120"/>
        <v/>
      </c>
    </row>
    <row r="7696" spans="1:1" hidden="1" x14ac:dyDescent="0.35">
      <c r="A7696" t="str">
        <f t="shared" si="120"/>
        <v/>
      </c>
    </row>
    <row r="7697" spans="1:1" hidden="1" x14ac:dyDescent="0.35">
      <c r="A7697" t="str">
        <f t="shared" si="120"/>
        <v/>
      </c>
    </row>
    <row r="7698" spans="1:1" hidden="1" x14ac:dyDescent="0.35">
      <c r="A7698" t="str">
        <f t="shared" si="120"/>
        <v/>
      </c>
    </row>
    <row r="7699" spans="1:1" hidden="1" x14ac:dyDescent="0.35">
      <c r="A7699" t="str">
        <f t="shared" si="120"/>
        <v/>
      </c>
    </row>
    <row r="7700" spans="1:1" hidden="1" x14ac:dyDescent="0.35">
      <c r="A7700" t="str">
        <f t="shared" si="120"/>
        <v/>
      </c>
    </row>
    <row r="7701" spans="1:1" hidden="1" x14ac:dyDescent="0.35">
      <c r="A7701" t="str">
        <f t="shared" si="120"/>
        <v/>
      </c>
    </row>
    <row r="7702" spans="1:1" hidden="1" x14ac:dyDescent="0.35">
      <c r="A7702" t="str">
        <f t="shared" si="120"/>
        <v/>
      </c>
    </row>
    <row r="7703" spans="1:1" hidden="1" x14ac:dyDescent="0.35">
      <c r="A7703" t="str">
        <f t="shared" si="120"/>
        <v/>
      </c>
    </row>
    <row r="7704" spans="1:1" hidden="1" x14ac:dyDescent="0.35">
      <c r="A7704" t="str">
        <f t="shared" si="120"/>
        <v/>
      </c>
    </row>
    <row r="7705" spans="1:1" hidden="1" x14ac:dyDescent="0.35">
      <c r="A7705" t="str">
        <f t="shared" si="120"/>
        <v/>
      </c>
    </row>
    <row r="7706" spans="1:1" hidden="1" x14ac:dyDescent="0.35">
      <c r="A7706" t="str">
        <f t="shared" si="120"/>
        <v/>
      </c>
    </row>
    <row r="7707" spans="1:1" hidden="1" x14ac:dyDescent="0.35">
      <c r="A7707" t="str">
        <f t="shared" si="120"/>
        <v/>
      </c>
    </row>
    <row r="7708" spans="1:1" hidden="1" x14ac:dyDescent="0.35">
      <c r="A7708" t="str">
        <f t="shared" si="120"/>
        <v/>
      </c>
    </row>
    <row r="7709" spans="1:1" hidden="1" x14ac:dyDescent="0.35">
      <c r="A7709" t="str">
        <f t="shared" si="120"/>
        <v/>
      </c>
    </row>
    <row r="7710" spans="1:1" hidden="1" x14ac:dyDescent="0.35">
      <c r="A7710" t="str">
        <f t="shared" si="120"/>
        <v/>
      </c>
    </row>
    <row r="7711" spans="1:1" hidden="1" x14ac:dyDescent="0.35">
      <c r="A7711" t="str">
        <f t="shared" si="120"/>
        <v/>
      </c>
    </row>
    <row r="7712" spans="1:1" hidden="1" x14ac:dyDescent="0.35">
      <c r="A7712" t="str">
        <f t="shared" si="120"/>
        <v/>
      </c>
    </row>
    <row r="7713" spans="1:1" hidden="1" x14ac:dyDescent="0.35">
      <c r="A7713" t="str">
        <f t="shared" si="120"/>
        <v/>
      </c>
    </row>
    <row r="7714" spans="1:1" hidden="1" x14ac:dyDescent="0.35">
      <c r="A7714" t="str">
        <f t="shared" si="120"/>
        <v/>
      </c>
    </row>
    <row r="7715" spans="1:1" hidden="1" x14ac:dyDescent="0.35">
      <c r="A7715" t="str">
        <f t="shared" si="120"/>
        <v/>
      </c>
    </row>
    <row r="7716" spans="1:1" hidden="1" x14ac:dyDescent="0.35">
      <c r="A7716" t="str">
        <f t="shared" si="120"/>
        <v/>
      </c>
    </row>
    <row r="7717" spans="1:1" hidden="1" x14ac:dyDescent="0.35">
      <c r="A7717" t="str">
        <f t="shared" si="120"/>
        <v/>
      </c>
    </row>
    <row r="7718" spans="1:1" hidden="1" x14ac:dyDescent="0.35">
      <c r="A7718" t="str">
        <f t="shared" si="120"/>
        <v/>
      </c>
    </row>
    <row r="7719" spans="1:1" hidden="1" x14ac:dyDescent="0.35">
      <c r="A7719" t="str">
        <f t="shared" si="120"/>
        <v/>
      </c>
    </row>
    <row r="7720" spans="1:1" hidden="1" x14ac:dyDescent="0.35">
      <c r="A7720" t="str">
        <f t="shared" si="120"/>
        <v/>
      </c>
    </row>
    <row r="7721" spans="1:1" hidden="1" x14ac:dyDescent="0.35">
      <c r="A7721" t="str">
        <f t="shared" si="120"/>
        <v/>
      </c>
    </row>
    <row r="7722" spans="1:1" hidden="1" x14ac:dyDescent="0.35">
      <c r="A7722" t="str">
        <f t="shared" si="120"/>
        <v/>
      </c>
    </row>
    <row r="7723" spans="1:1" hidden="1" x14ac:dyDescent="0.35">
      <c r="A7723" t="str">
        <f t="shared" si="120"/>
        <v/>
      </c>
    </row>
    <row r="7724" spans="1:1" hidden="1" x14ac:dyDescent="0.35">
      <c r="A7724" t="str">
        <f t="shared" si="120"/>
        <v/>
      </c>
    </row>
    <row r="7725" spans="1:1" hidden="1" x14ac:dyDescent="0.35">
      <c r="A7725" t="str">
        <f t="shared" si="120"/>
        <v/>
      </c>
    </row>
    <row r="7726" spans="1:1" hidden="1" x14ac:dyDescent="0.35">
      <c r="A7726" t="str">
        <f t="shared" si="120"/>
        <v/>
      </c>
    </row>
    <row r="7727" spans="1:1" hidden="1" x14ac:dyDescent="0.35">
      <c r="A7727" t="str">
        <f t="shared" si="120"/>
        <v/>
      </c>
    </row>
    <row r="7728" spans="1:1" hidden="1" x14ac:dyDescent="0.35">
      <c r="A7728" t="str">
        <f t="shared" si="120"/>
        <v/>
      </c>
    </row>
    <row r="7729" spans="1:1" hidden="1" x14ac:dyDescent="0.35">
      <c r="A7729" t="str">
        <f t="shared" si="120"/>
        <v/>
      </c>
    </row>
    <row r="7730" spans="1:1" hidden="1" x14ac:dyDescent="0.35">
      <c r="A7730" t="str">
        <f t="shared" si="120"/>
        <v/>
      </c>
    </row>
    <row r="7731" spans="1:1" hidden="1" x14ac:dyDescent="0.35">
      <c r="A7731" t="str">
        <f t="shared" si="120"/>
        <v/>
      </c>
    </row>
    <row r="7732" spans="1:1" hidden="1" x14ac:dyDescent="0.35">
      <c r="A7732" t="str">
        <f t="shared" si="120"/>
        <v/>
      </c>
    </row>
    <row r="7733" spans="1:1" hidden="1" x14ac:dyDescent="0.35">
      <c r="A7733" t="str">
        <f t="shared" si="120"/>
        <v/>
      </c>
    </row>
    <row r="7734" spans="1:1" hidden="1" x14ac:dyDescent="0.35">
      <c r="A7734" t="str">
        <f t="shared" si="120"/>
        <v/>
      </c>
    </row>
    <row r="7735" spans="1:1" hidden="1" x14ac:dyDescent="0.35">
      <c r="A7735" t="str">
        <f t="shared" si="120"/>
        <v/>
      </c>
    </row>
    <row r="7736" spans="1:1" hidden="1" x14ac:dyDescent="0.35">
      <c r="A7736" t="str">
        <f t="shared" si="120"/>
        <v/>
      </c>
    </row>
    <row r="7737" spans="1:1" hidden="1" x14ac:dyDescent="0.35">
      <c r="A7737" t="str">
        <f t="shared" si="120"/>
        <v/>
      </c>
    </row>
    <row r="7738" spans="1:1" hidden="1" x14ac:dyDescent="0.35">
      <c r="A7738" t="str">
        <f t="shared" si="120"/>
        <v/>
      </c>
    </row>
    <row r="7739" spans="1:1" hidden="1" x14ac:dyDescent="0.35">
      <c r="A7739" t="str">
        <f t="shared" si="120"/>
        <v/>
      </c>
    </row>
    <row r="7740" spans="1:1" hidden="1" x14ac:dyDescent="0.35">
      <c r="A7740" t="str">
        <f t="shared" si="120"/>
        <v/>
      </c>
    </row>
    <row r="7741" spans="1:1" hidden="1" x14ac:dyDescent="0.35">
      <c r="A7741" t="str">
        <f t="shared" si="120"/>
        <v/>
      </c>
    </row>
    <row r="7742" spans="1:1" hidden="1" x14ac:dyDescent="0.35">
      <c r="A7742" t="str">
        <f t="shared" si="120"/>
        <v/>
      </c>
    </row>
    <row r="7743" spans="1:1" hidden="1" x14ac:dyDescent="0.35">
      <c r="A7743" t="str">
        <f t="shared" si="120"/>
        <v/>
      </c>
    </row>
    <row r="7744" spans="1:1" hidden="1" x14ac:dyDescent="0.35">
      <c r="A7744" t="str">
        <f t="shared" si="120"/>
        <v/>
      </c>
    </row>
    <row r="7745" spans="1:1" hidden="1" x14ac:dyDescent="0.35">
      <c r="A7745" t="str">
        <f t="shared" si="120"/>
        <v/>
      </c>
    </row>
    <row r="7746" spans="1:1" hidden="1" x14ac:dyDescent="0.35">
      <c r="A7746" t="str">
        <f t="shared" si="120"/>
        <v/>
      </c>
    </row>
    <row r="7747" spans="1:1" hidden="1" x14ac:dyDescent="0.35">
      <c r="A7747" t="str">
        <f t="shared" ref="A7747:A7810" si="121">B7747&amp;C7747</f>
        <v/>
      </c>
    </row>
    <row r="7748" spans="1:1" hidden="1" x14ac:dyDescent="0.35">
      <c r="A7748" t="str">
        <f t="shared" si="121"/>
        <v/>
      </c>
    </row>
    <row r="7749" spans="1:1" hidden="1" x14ac:dyDescent="0.35">
      <c r="A7749" t="str">
        <f t="shared" si="121"/>
        <v/>
      </c>
    </row>
    <row r="7750" spans="1:1" hidden="1" x14ac:dyDescent="0.35">
      <c r="A7750" t="str">
        <f t="shared" si="121"/>
        <v/>
      </c>
    </row>
    <row r="7751" spans="1:1" hidden="1" x14ac:dyDescent="0.35">
      <c r="A7751" t="str">
        <f t="shared" si="121"/>
        <v/>
      </c>
    </row>
    <row r="7752" spans="1:1" hidden="1" x14ac:dyDescent="0.35">
      <c r="A7752" t="str">
        <f t="shared" si="121"/>
        <v/>
      </c>
    </row>
    <row r="7753" spans="1:1" hidden="1" x14ac:dyDescent="0.35">
      <c r="A7753" t="str">
        <f t="shared" si="121"/>
        <v/>
      </c>
    </row>
    <row r="7754" spans="1:1" hidden="1" x14ac:dyDescent="0.35">
      <c r="A7754" t="str">
        <f t="shared" si="121"/>
        <v/>
      </c>
    </row>
    <row r="7755" spans="1:1" hidden="1" x14ac:dyDescent="0.35">
      <c r="A7755" t="str">
        <f t="shared" si="121"/>
        <v/>
      </c>
    </row>
    <row r="7756" spans="1:1" hidden="1" x14ac:dyDescent="0.35">
      <c r="A7756" t="str">
        <f t="shared" si="121"/>
        <v/>
      </c>
    </row>
    <row r="7757" spans="1:1" hidden="1" x14ac:dyDescent="0.35">
      <c r="A7757" t="str">
        <f t="shared" si="121"/>
        <v/>
      </c>
    </row>
    <row r="7758" spans="1:1" hidden="1" x14ac:dyDescent="0.35">
      <c r="A7758" t="str">
        <f t="shared" si="121"/>
        <v/>
      </c>
    </row>
    <row r="7759" spans="1:1" hidden="1" x14ac:dyDescent="0.35">
      <c r="A7759" t="str">
        <f t="shared" si="121"/>
        <v/>
      </c>
    </row>
    <row r="7760" spans="1:1" hidden="1" x14ac:dyDescent="0.35">
      <c r="A7760" t="str">
        <f t="shared" si="121"/>
        <v/>
      </c>
    </row>
    <row r="7761" spans="1:1" hidden="1" x14ac:dyDescent="0.35">
      <c r="A7761" t="str">
        <f t="shared" si="121"/>
        <v/>
      </c>
    </row>
    <row r="7762" spans="1:1" hidden="1" x14ac:dyDescent="0.35">
      <c r="A7762" t="str">
        <f t="shared" si="121"/>
        <v/>
      </c>
    </row>
    <row r="7763" spans="1:1" hidden="1" x14ac:dyDescent="0.35">
      <c r="A7763" t="str">
        <f t="shared" si="121"/>
        <v/>
      </c>
    </row>
    <row r="7764" spans="1:1" hidden="1" x14ac:dyDescent="0.35">
      <c r="A7764" t="str">
        <f t="shared" si="121"/>
        <v/>
      </c>
    </row>
    <row r="7765" spans="1:1" hidden="1" x14ac:dyDescent="0.35">
      <c r="A7765" t="str">
        <f t="shared" si="121"/>
        <v/>
      </c>
    </row>
    <row r="7766" spans="1:1" hidden="1" x14ac:dyDescent="0.35">
      <c r="A7766" t="str">
        <f t="shared" si="121"/>
        <v/>
      </c>
    </row>
    <row r="7767" spans="1:1" hidden="1" x14ac:dyDescent="0.35">
      <c r="A7767" t="str">
        <f t="shared" si="121"/>
        <v/>
      </c>
    </row>
    <row r="7768" spans="1:1" hidden="1" x14ac:dyDescent="0.35">
      <c r="A7768" t="str">
        <f t="shared" si="121"/>
        <v/>
      </c>
    </row>
    <row r="7769" spans="1:1" hidden="1" x14ac:dyDescent="0.35">
      <c r="A7769" t="str">
        <f t="shared" si="121"/>
        <v/>
      </c>
    </row>
    <row r="7770" spans="1:1" hidden="1" x14ac:dyDescent="0.35">
      <c r="A7770" t="str">
        <f t="shared" si="121"/>
        <v/>
      </c>
    </row>
    <row r="7771" spans="1:1" hidden="1" x14ac:dyDescent="0.35">
      <c r="A7771" t="str">
        <f t="shared" si="121"/>
        <v/>
      </c>
    </row>
    <row r="7772" spans="1:1" hidden="1" x14ac:dyDescent="0.35">
      <c r="A7772" t="str">
        <f t="shared" si="121"/>
        <v/>
      </c>
    </row>
    <row r="7773" spans="1:1" hidden="1" x14ac:dyDescent="0.35">
      <c r="A7773" t="str">
        <f t="shared" si="121"/>
        <v/>
      </c>
    </row>
    <row r="7774" spans="1:1" hidden="1" x14ac:dyDescent="0.35">
      <c r="A7774" t="str">
        <f t="shared" si="121"/>
        <v/>
      </c>
    </row>
    <row r="7775" spans="1:1" hidden="1" x14ac:dyDescent="0.35">
      <c r="A7775" t="str">
        <f t="shared" si="121"/>
        <v/>
      </c>
    </row>
    <row r="7776" spans="1:1" hidden="1" x14ac:dyDescent="0.35">
      <c r="A7776" t="str">
        <f t="shared" si="121"/>
        <v/>
      </c>
    </row>
    <row r="7777" spans="1:1" hidden="1" x14ac:dyDescent="0.35">
      <c r="A7777" t="str">
        <f t="shared" si="121"/>
        <v/>
      </c>
    </row>
    <row r="7778" spans="1:1" hidden="1" x14ac:dyDescent="0.35">
      <c r="A7778" t="str">
        <f t="shared" si="121"/>
        <v/>
      </c>
    </row>
    <row r="7779" spans="1:1" hidden="1" x14ac:dyDescent="0.35">
      <c r="A7779" t="str">
        <f t="shared" si="121"/>
        <v/>
      </c>
    </row>
    <row r="7780" spans="1:1" hidden="1" x14ac:dyDescent="0.35">
      <c r="A7780" t="str">
        <f t="shared" si="121"/>
        <v/>
      </c>
    </row>
    <row r="7781" spans="1:1" hidden="1" x14ac:dyDescent="0.35">
      <c r="A7781" t="str">
        <f t="shared" si="121"/>
        <v/>
      </c>
    </row>
    <row r="7782" spans="1:1" hidden="1" x14ac:dyDescent="0.35">
      <c r="A7782" t="str">
        <f t="shared" si="121"/>
        <v/>
      </c>
    </row>
    <row r="7783" spans="1:1" hidden="1" x14ac:dyDescent="0.35">
      <c r="A7783" t="str">
        <f t="shared" si="121"/>
        <v/>
      </c>
    </row>
    <row r="7784" spans="1:1" hidden="1" x14ac:dyDescent="0.35">
      <c r="A7784" t="str">
        <f t="shared" si="121"/>
        <v/>
      </c>
    </row>
    <row r="7785" spans="1:1" hidden="1" x14ac:dyDescent="0.35">
      <c r="A7785" t="str">
        <f t="shared" si="121"/>
        <v/>
      </c>
    </row>
    <row r="7786" spans="1:1" hidden="1" x14ac:dyDescent="0.35">
      <c r="A7786" t="str">
        <f t="shared" si="121"/>
        <v/>
      </c>
    </row>
    <row r="7787" spans="1:1" hidden="1" x14ac:dyDescent="0.35">
      <c r="A7787" t="str">
        <f t="shared" si="121"/>
        <v/>
      </c>
    </row>
    <row r="7788" spans="1:1" hidden="1" x14ac:dyDescent="0.35">
      <c r="A7788" t="str">
        <f t="shared" si="121"/>
        <v/>
      </c>
    </row>
    <row r="7789" spans="1:1" hidden="1" x14ac:dyDescent="0.35">
      <c r="A7789" t="str">
        <f t="shared" si="121"/>
        <v/>
      </c>
    </row>
    <row r="7790" spans="1:1" hidden="1" x14ac:dyDescent="0.35">
      <c r="A7790" t="str">
        <f t="shared" si="121"/>
        <v/>
      </c>
    </row>
    <row r="7791" spans="1:1" hidden="1" x14ac:dyDescent="0.35">
      <c r="A7791" t="str">
        <f t="shared" si="121"/>
        <v/>
      </c>
    </row>
    <row r="7792" spans="1:1" hidden="1" x14ac:dyDescent="0.35">
      <c r="A7792" t="str">
        <f t="shared" si="121"/>
        <v/>
      </c>
    </row>
    <row r="7793" spans="1:1" hidden="1" x14ac:dyDescent="0.35">
      <c r="A7793" t="str">
        <f t="shared" si="121"/>
        <v/>
      </c>
    </row>
    <row r="7794" spans="1:1" hidden="1" x14ac:dyDescent="0.35">
      <c r="A7794" t="str">
        <f t="shared" si="121"/>
        <v/>
      </c>
    </row>
    <row r="7795" spans="1:1" hidden="1" x14ac:dyDescent="0.35">
      <c r="A7795" t="str">
        <f t="shared" si="121"/>
        <v/>
      </c>
    </row>
    <row r="7796" spans="1:1" hidden="1" x14ac:dyDescent="0.35">
      <c r="A7796" t="str">
        <f t="shared" si="121"/>
        <v/>
      </c>
    </row>
    <row r="7797" spans="1:1" hidden="1" x14ac:dyDescent="0.35">
      <c r="A7797" t="str">
        <f t="shared" si="121"/>
        <v/>
      </c>
    </row>
    <row r="7798" spans="1:1" hidden="1" x14ac:dyDescent="0.35">
      <c r="A7798" t="str">
        <f t="shared" si="121"/>
        <v/>
      </c>
    </row>
    <row r="7799" spans="1:1" hidden="1" x14ac:dyDescent="0.35">
      <c r="A7799" t="str">
        <f t="shared" si="121"/>
        <v/>
      </c>
    </row>
    <row r="7800" spans="1:1" hidden="1" x14ac:dyDescent="0.35">
      <c r="A7800" t="str">
        <f t="shared" si="121"/>
        <v/>
      </c>
    </row>
    <row r="7801" spans="1:1" hidden="1" x14ac:dyDescent="0.35">
      <c r="A7801" t="str">
        <f t="shared" si="121"/>
        <v/>
      </c>
    </row>
    <row r="7802" spans="1:1" hidden="1" x14ac:dyDescent="0.35">
      <c r="A7802" t="str">
        <f t="shared" si="121"/>
        <v/>
      </c>
    </row>
    <row r="7803" spans="1:1" hidden="1" x14ac:dyDescent="0.35">
      <c r="A7803" t="str">
        <f t="shared" si="121"/>
        <v/>
      </c>
    </row>
    <row r="7804" spans="1:1" hidden="1" x14ac:dyDescent="0.35">
      <c r="A7804" t="str">
        <f t="shared" si="121"/>
        <v/>
      </c>
    </row>
    <row r="7805" spans="1:1" hidden="1" x14ac:dyDescent="0.35">
      <c r="A7805" t="str">
        <f t="shared" si="121"/>
        <v/>
      </c>
    </row>
    <row r="7806" spans="1:1" hidden="1" x14ac:dyDescent="0.35">
      <c r="A7806" t="str">
        <f t="shared" si="121"/>
        <v/>
      </c>
    </row>
    <row r="7807" spans="1:1" hidden="1" x14ac:dyDescent="0.35">
      <c r="A7807" t="str">
        <f t="shared" si="121"/>
        <v/>
      </c>
    </row>
    <row r="7808" spans="1:1" hidden="1" x14ac:dyDescent="0.35">
      <c r="A7808" t="str">
        <f t="shared" si="121"/>
        <v/>
      </c>
    </row>
    <row r="7809" spans="1:1" hidden="1" x14ac:dyDescent="0.35">
      <c r="A7809" t="str">
        <f t="shared" si="121"/>
        <v/>
      </c>
    </row>
    <row r="7810" spans="1:1" hidden="1" x14ac:dyDescent="0.35">
      <c r="A7810" t="str">
        <f t="shared" si="121"/>
        <v/>
      </c>
    </row>
    <row r="7811" spans="1:1" hidden="1" x14ac:dyDescent="0.35">
      <c r="A7811" t="str">
        <f t="shared" ref="A7811:A7874" si="122">B7811&amp;C7811</f>
        <v/>
      </c>
    </row>
    <row r="7812" spans="1:1" hidden="1" x14ac:dyDescent="0.35">
      <c r="A7812" t="str">
        <f t="shared" si="122"/>
        <v/>
      </c>
    </row>
    <row r="7813" spans="1:1" hidden="1" x14ac:dyDescent="0.35">
      <c r="A7813" t="str">
        <f t="shared" si="122"/>
        <v/>
      </c>
    </row>
    <row r="7814" spans="1:1" hidden="1" x14ac:dyDescent="0.35">
      <c r="A7814" t="str">
        <f t="shared" si="122"/>
        <v/>
      </c>
    </row>
    <row r="7815" spans="1:1" hidden="1" x14ac:dyDescent="0.35">
      <c r="A7815" t="str">
        <f t="shared" si="122"/>
        <v/>
      </c>
    </row>
    <row r="7816" spans="1:1" hidden="1" x14ac:dyDescent="0.35">
      <c r="A7816" t="str">
        <f t="shared" si="122"/>
        <v/>
      </c>
    </row>
    <row r="7817" spans="1:1" hidden="1" x14ac:dyDescent="0.35">
      <c r="A7817" t="str">
        <f t="shared" si="122"/>
        <v/>
      </c>
    </row>
    <row r="7818" spans="1:1" hidden="1" x14ac:dyDescent="0.35">
      <c r="A7818" t="str">
        <f t="shared" si="122"/>
        <v/>
      </c>
    </row>
    <row r="7819" spans="1:1" hidden="1" x14ac:dyDescent="0.35">
      <c r="A7819" t="str">
        <f t="shared" si="122"/>
        <v/>
      </c>
    </row>
    <row r="7820" spans="1:1" hidden="1" x14ac:dyDescent="0.35">
      <c r="A7820" t="str">
        <f t="shared" si="122"/>
        <v/>
      </c>
    </row>
    <row r="7821" spans="1:1" hidden="1" x14ac:dyDescent="0.35">
      <c r="A7821" t="str">
        <f t="shared" si="122"/>
        <v/>
      </c>
    </row>
    <row r="7822" spans="1:1" hidden="1" x14ac:dyDescent="0.35">
      <c r="A7822" t="str">
        <f t="shared" si="122"/>
        <v/>
      </c>
    </row>
    <row r="7823" spans="1:1" hidden="1" x14ac:dyDescent="0.35">
      <c r="A7823" t="str">
        <f t="shared" si="122"/>
        <v/>
      </c>
    </row>
    <row r="7824" spans="1:1" hidden="1" x14ac:dyDescent="0.35">
      <c r="A7824" t="str">
        <f t="shared" si="122"/>
        <v/>
      </c>
    </row>
    <row r="7825" spans="1:1" hidden="1" x14ac:dyDescent="0.35">
      <c r="A7825" t="str">
        <f t="shared" si="122"/>
        <v/>
      </c>
    </row>
    <row r="7826" spans="1:1" hidden="1" x14ac:dyDescent="0.35">
      <c r="A7826" t="str">
        <f t="shared" si="122"/>
        <v/>
      </c>
    </row>
    <row r="7827" spans="1:1" hidden="1" x14ac:dyDescent="0.35">
      <c r="A7827" t="str">
        <f t="shared" si="122"/>
        <v/>
      </c>
    </row>
    <row r="7828" spans="1:1" hidden="1" x14ac:dyDescent="0.35">
      <c r="A7828" t="str">
        <f t="shared" si="122"/>
        <v/>
      </c>
    </row>
    <row r="7829" spans="1:1" hidden="1" x14ac:dyDescent="0.35">
      <c r="A7829" t="str">
        <f t="shared" si="122"/>
        <v/>
      </c>
    </row>
    <row r="7830" spans="1:1" hidden="1" x14ac:dyDescent="0.35">
      <c r="A7830" t="str">
        <f t="shared" si="122"/>
        <v/>
      </c>
    </row>
    <row r="7831" spans="1:1" hidden="1" x14ac:dyDescent="0.35">
      <c r="A7831" t="str">
        <f t="shared" si="122"/>
        <v/>
      </c>
    </row>
    <row r="7832" spans="1:1" hidden="1" x14ac:dyDescent="0.35">
      <c r="A7832" t="str">
        <f t="shared" si="122"/>
        <v/>
      </c>
    </row>
    <row r="7833" spans="1:1" hidden="1" x14ac:dyDescent="0.35">
      <c r="A7833" t="str">
        <f t="shared" si="122"/>
        <v/>
      </c>
    </row>
    <row r="7834" spans="1:1" hidden="1" x14ac:dyDescent="0.35">
      <c r="A7834" t="str">
        <f t="shared" si="122"/>
        <v/>
      </c>
    </row>
    <row r="7835" spans="1:1" hidden="1" x14ac:dyDescent="0.35">
      <c r="A7835" t="str">
        <f t="shared" si="122"/>
        <v/>
      </c>
    </row>
    <row r="7836" spans="1:1" hidden="1" x14ac:dyDescent="0.35">
      <c r="A7836" t="str">
        <f t="shared" si="122"/>
        <v/>
      </c>
    </row>
    <row r="7837" spans="1:1" hidden="1" x14ac:dyDescent="0.35">
      <c r="A7837" t="str">
        <f t="shared" si="122"/>
        <v/>
      </c>
    </row>
    <row r="7838" spans="1:1" hidden="1" x14ac:dyDescent="0.35">
      <c r="A7838" t="str">
        <f t="shared" si="122"/>
        <v/>
      </c>
    </row>
    <row r="7839" spans="1:1" hidden="1" x14ac:dyDescent="0.35">
      <c r="A7839" t="str">
        <f t="shared" si="122"/>
        <v/>
      </c>
    </row>
    <row r="7840" spans="1:1" hidden="1" x14ac:dyDescent="0.35">
      <c r="A7840" t="str">
        <f t="shared" si="122"/>
        <v/>
      </c>
    </row>
    <row r="7841" spans="1:1" hidden="1" x14ac:dyDescent="0.35">
      <c r="A7841" t="str">
        <f t="shared" si="122"/>
        <v/>
      </c>
    </row>
    <row r="7842" spans="1:1" hidden="1" x14ac:dyDescent="0.35">
      <c r="A7842" t="str">
        <f t="shared" si="122"/>
        <v/>
      </c>
    </row>
    <row r="7843" spans="1:1" hidden="1" x14ac:dyDescent="0.35">
      <c r="A7843" t="str">
        <f t="shared" si="122"/>
        <v/>
      </c>
    </row>
    <row r="7844" spans="1:1" hidden="1" x14ac:dyDescent="0.35">
      <c r="A7844" t="str">
        <f t="shared" si="122"/>
        <v/>
      </c>
    </row>
    <row r="7845" spans="1:1" hidden="1" x14ac:dyDescent="0.35">
      <c r="A7845" t="str">
        <f t="shared" si="122"/>
        <v/>
      </c>
    </row>
    <row r="7846" spans="1:1" hidden="1" x14ac:dyDescent="0.35">
      <c r="A7846" t="str">
        <f t="shared" si="122"/>
        <v/>
      </c>
    </row>
    <row r="7847" spans="1:1" hidden="1" x14ac:dyDescent="0.35">
      <c r="A7847" t="str">
        <f t="shared" si="122"/>
        <v/>
      </c>
    </row>
    <row r="7848" spans="1:1" hidden="1" x14ac:dyDescent="0.35">
      <c r="A7848" t="str">
        <f t="shared" si="122"/>
        <v/>
      </c>
    </row>
    <row r="7849" spans="1:1" hidden="1" x14ac:dyDescent="0.35">
      <c r="A7849" t="str">
        <f t="shared" si="122"/>
        <v/>
      </c>
    </row>
    <row r="7850" spans="1:1" hidden="1" x14ac:dyDescent="0.35">
      <c r="A7850" t="str">
        <f t="shared" si="122"/>
        <v/>
      </c>
    </row>
    <row r="7851" spans="1:1" hidden="1" x14ac:dyDescent="0.35">
      <c r="A7851" t="str">
        <f t="shared" si="122"/>
        <v/>
      </c>
    </row>
    <row r="7852" spans="1:1" hidden="1" x14ac:dyDescent="0.35">
      <c r="A7852" t="str">
        <f t="shared" si="122"/>
        <v/>
      </c>
    </row>
    <row r="7853" spans="1:1" hidden="1" x14ac:dyDescent="0.35">
      <c r="A7853" t="str">
        <f t="shared" si="122"/>
        <v/>
      </c>
    </row>
    <row r="7854" spans="1:1" hidden="1" x14ac:dyDescent="0.35">
      <c r="A7854" t="str">
        <f t="shared" si="122"/>
        <v/>
      </c>
    </row>
    <row r="7855" spans="1:1" hidden="1" x14ac:dyDescent="0.35">
      <c r="A7855" t="str">
        <f t="shared" si="122"/>
        <v/>
      </c>
    </row>
    <row r="7856" spans="1:1" hidden="1" x14ac:dyDescent="0.35">
      <c r="A7856" t="str">
        <f t="shared" si="122"/>
        <v/>
      </c>
    </row>
    <row r="7857" spans="1:1" hidden="1" x14ac:dyDescent="0.35">
      <c r="A7857" t="str">
        <f t="shared" si="122"/>
        <v/>
      </c>
    </row>
    <row r="7858" spans="1:1" hidden="1" x14ac:dyDescent="0.35">
      <c r="A7858" t="str">
        <f t="shared" si="122"/>
        <v/>
      </c>
    </row>
    <row r="7859" spans="1:1" hidden="1" x14ac:dyDescent="0.35">
      <c r="A7859" t="str">
        <f t="shared" si="122"/>
        <v/>
      </c>
    </row>
    <row r="7860" spans="1:1" hidden="1" x14ac:dyDescent="0.35">
      <c r="A7860" t="str">
        <f t="shared" si="122"/>
        <v/>
      </c>
    </row>
    <row r="7861" spans="1:1" hidden="1" x14ac:dyDescent="0.35">
      <c r="A7861" t="str">
        <f t="shared" si="122"/>
        <v/>
      </c>
    </row>
    <row r="7862" spans="1:1" hidden="1" x14ac:dyDescent="0.35">
      <c r="A7862" t="str">
        <f t="shared" si="122"/>
        <v/>
      </c>
    </row>
    <row r="7863" spans="1:1" hidden="1" x14ac:dyDescent="0.35">
      <c r="A7863" t="str">
        <f t="shared" si="122"/>
        <v/>
      </c>
    </row>
    <row r="7864" spans="1:1" hidden="1" x14ac:dyDescent="0.35">
      <c r="A7864" t="str">
        <f t="shared" si="122"/>
        <v/>
      </c>
    </row>
    <row r="7865" spans="1:1" hidden="1" x14ac:dyDescent="0.35">
      <c r="A7865" t="str">
        <f t="shared" si="122"/>
        <v/>
      </c>
    </row>
    <row r="7866" spans="1:1" hidden="1" x14ac:dyDescent="0.35">
      <c r="A7866" t="str">
        <f t="shared" si="122"/>
        <v/>
      </c>
    </row>
    <row r="7867" spans="1:1" hidden="1" x14ac:dyDescent="0.35">
      <c r="A7867" t="str">
        <f t="shared" si="122"/>
        <v/>
      </c>
    </row>
    <row r="7868" spans="1:1" hidden="1" x14ac:dyDescent="0.35">
      <c r="A7868" t="str">
        <f t="shared" si="122"/>
        <v/>
      </c>
    </row>
    <row r="7869" spans="1:1" hidden="1" x14ac:dyDescent="0.35">
      <c r="A7869" t="str">
        <f t="shared" si="122"/>
        <v/>
      </c>
    </row>
    <row r="7870" spans="1:1" hidden="1" x14ac:dyDescent="0.35">
      <c r="A7870" t="str">
        <f t="shared" si="122"/>
        <v/>
      </c>
    </row>
    <row r="7871" spans="1:1" hidden="1" x14ac:dyDescent="0.35">
      <c r="A7871" t="str">
        <f t="shared" si="122"/>
        <v/>
      </c>
    </row>
    <row r="7872" spans="1:1" hidden="1" x14ac:dyDescent="0.35">
      <c r="A7872" t="str">
        <f t="shared" si="122"/>
        <v/>
      </c>
    </row>
    <row r="7873" spans="1:1" hidden="1" x14ac:dyDescent="0.35">
      <c r="A7873" t="str">
        <f t="shared" si="122"/>
        <v/>
      </c>
    </row>
    <row r="7874" spans="1:1" hidden="1" x14ac:dyDescent="0.35">
      <c r="A7874" t="str">
        <f t="shared" si="122"/>
        <v/>
      </c>
    </row>
    <row r="7875" spans="1:1" hidden="1" x14ac:dyDescent="0.35">
      <c r="A7875" t="str">
        <f t="shared" ref="A7875:A7938" si="123">B7875&amp;C7875</f>
        <v/>
      </c>
    </row>
    <row r="7876" spans="1:1" hidden="1" x14ac:dyDescent="0.35">
      <c r="A7876" t="str">
        <f t="shared" si="123"/>
        <v/>
      </c>
    </row>
    <row r="7877" spans="1:1" hidden="1" x14ac:dyDescent="0.35">
      <c r="A7877" t="str">
        <f t="shared" si="123"/>
        <v/>
      </c>
    </row>
    <row r="7878" spans="1:1" hidden="1" x14ac:dyDescent="0.35">
      <c r="A7878" t="str">
        <f t="shared" si="123"/>
        <v/>
      </c>
    </row>
    <row r="7879" spans="1:1" hidden="1" x14ac:dyDescent="0.35">
      <c r="A7879" t="str">
        <f t="shared" si="123"/>
        <v/>
      </c>
    </row>
    <row r="7880" spans="1:1" hidden="1" x14ac:dyDescent="0.35">
      <c r="A7880" t="str">
        <f t="shared" si="123"/>
        <v/>
      </c>
    </row>
    <row r="7881" spans="1:1" hidden="1" x14ac:dyDescent="0.35">
      <c r="A7881" t="str">
        <f t="shared" si="123"/>
        <v/>
      </c>
    </row>
    <row r="7882" spans="1:1" hidden="1" x14ac:dyDescent="0.35">
      <c r="A7882" t="str">
        <f t="shared" si="123"/>
        <v/>
      </c>
    </row>
    <row r="7883" spans="1:1" hidden="1" x14ac:dyDescent="0.35">
      <c r="A7883" t="str">
        <f t="shared" si="123"/>
        <v/>
      </c>
    </row>
    <row r="7884" spans="1:1" hidden="1" x14ac:dyDescent="0.35">
      <c r="A7884" t="str">
        <f t="shared" si="123"/>
        <v/>
      </c>
    </row>
    <row r="7885" spans="1:1" hidden="1" x14ac:dyDescent="0.35">
      <c r="A7885" t="str">
        <f t="shared" si="123"/>
        <v/>
      </c>
    </row>
    <row r="7886" spans="1:1" hidden="1" x14ac:dyDescent="0.35">
      <c r="A7886" t="str">
        <f t="shared" si="123"/>
        <v/>
      </c>
    </row>
    <row r="7887" spans="1:1" hidden="1" x14ac:dyDescent="0.35">
      <c r="A7887" t="str">
        <f t="shared" si="123"/>
        <v/>
      </c>
    </row>
    <row r="7888" spans="1:1" hidden="1" x14ac:dyDescent="0.35">
      <c r="A7888" t="str">
        <f t="shared" si="123"/>
        <v/>
      </c>
    </row>
    <row r="7889" spans="1:1" hidden="1" x14ac:dyDescent="0.35">
      <c r="A7889" t="str">
        <f t="shared" si="123"/>
        <v/>
      </c>
    </row>
    <row r="7890" spans="1:1" hidden="1" x14ac:dyDescent="0.35">
      <c r="A7890" t="str">
        <f t="shared" si="123"/>
        <v/>
      </c>
    </row>
    <row r="7891" spans="1:1" hidden="1" x14ac:dyDescent="0.35">
      <c r="A7891" t="str">
        <f t="shared" si="123"/>
        <v/>
      </c>
    </row>
    <row r="7892" spans="1:1" hidden="1" x14ac:dyDescent="0.35">
      <c r="A7892" t="str">
        <f t="shared" si="123"/>
        <v/>
      </c>
    </row>
    <row r="7893" spans="1:1" hidden="1" x14ac:dyDescent="0.35">
      <c r="A7893" t="str">
        <f t="shared" si="123"/>
        <v/>
      </c>
    </row>
    <row r="7894" spans="1:1" hidden="1" x14ac:dyDescent="0.35">
      <c r="A7894" t="str">
        <f t="shared" si="123"/>
        <v/>
      </c>
    </row>
    <row r="7895" spans="1:1" hidden="1" x14ac:dyDescent="0.35">
      <c r="A7895" t="str">
        <f t="shared" si="123"/>
        <v/>
      </c>
    </row>
    <row r="7896" spans="1:1" hidden="1" x14ac:dyDescent="0.35">
      <c r="A7896" t="str">
        <f t="shared" si="123"/>
        <v/>
      </c>
    </row>
    <row r="7897" spans="1:1" hidden="1" x14ac:dyDescent="0.35">
      <c r="A7897" t="str">
        <f t="shared" si="123"/>
        <v/>
      </c>
    </row>
    <row r="7898" spans="1:1" hidden="1" x14ac:dyDescent="0.35">
      <c r="A7898" t="str">
        <f t="shared" si="123"/>
        <v/>
      </c>
    </row>
    <row r="7899" spans="1:1" hidden="1" x14ac:dyDescent="0.35">
      <c r="A7899" t="str">
        <f t="shared" si="123"/>
        <v/>
      </c>
    </row>
    <row r="7900" spans="1:1" hidden="1" x14ac:dyDescent="0.35">
      <c r="A7900" t="str">
        <f t="shared" si="123"/>
        <v/>
      </c>
    </row>
    <row r="7901" spans="1:1" hidden="1" x14ac:dyDescent="0.35">
      <c r="A7901" t="str">
        <f t="shared" si="123"/>
        <v/>
      </c>
    </row>
    <row r="7902" spans="1:1" hidden="1" x14ac:dyDescent="0.35">
      <c r="A7902" t="str">
        <f t="shared" si="123"/>
        <v/>
      </c>
    </row>
    <row r="7903" spans="1:1" hidden="1" x14ac:dyDescent="0.35">
      <c r="A7903" t="str">
        <f t="shared" si="123"/>
        <v/>
      </c>
    </row>
    <row r="7904" spans="1:1" hidden="1" x14ac:dyDescent="0.35">
      <c r="A7904" t="str">
        <f t="shared" si="123"/>
        <v/>
      </c>
    </row>
    <row r="7905" spans="1:1" hidden="1" x14ac:dyDescent="0.35">
      <c r="A7905" t="str">
        <f t="shared" si="123"/>
        <v/>
      </c>
    </row>
    <row r="7906" spans="1:1" hidden="1" x14ac:dyDescent="0.35">
      <c r="A7906" t="str">
        <f t="shared" si="123"/>
        <v/>
      </c>
    </row>
    <row r="7907" spans="1:1" hidden="1" x14ac:dyDescent="0.35">
      <c r="A7907" t="str">
        <f t="shared" si="123"/>
        <v/>
      </c>
    </row>
    <row r="7908" spans="1:1" hidden="1" x14ac:dyDescent="0.35">
      <c r="A7908" t="str">
        <f t="shared" si="123"/>
        <v/>
      </c>
    </row>
    <row r="7909" spans="1:1" hidden="1" x14ac:dyDescent="0.35">
      <c r="A7909" t="str">
        <f t="shared" si="123"/>
        <v/>
      </c>
    </row>
    <row r="7910" spans="1:1" hidden="1" x14ac:dyDescent="0.35">
      <c r="A7910" t="str">
        <f t="shared" si="123"/>
        <v/>
      </c>
    </row>
    <row r="7911" spans="1:1" hidden="1" x14ac:dyDescent="0.35">
      <c r="A7911" t="str">
        <f t="shared" si="123"/>
        <v/>
      </c>
    </row>
    <row r="7912" spans="1:1" hidden="1" x14ac:dyDescent="0.35">
      <c r="A7912" t="str">
        <f t="shared" si="123"/>
        <v/>
      </c>
    </row>
    <row r="7913" spans="1:1" hidden="1" x14ac:dyDescent="0.35">
      <c r="A7913" t="str">
        <f t="shared" si="123"/>
        <v/>
      </c>
    </row>
    <row r="7914" spans="1:1" hidden="1" x14ac:dyDescent="0.35">
      <c r="A7914" t="str">
        <f t="shared" si="123"/>
        <v/>
      </c>
    </row>
    <row r="7915" spans="1:1" hidden="1" x14ac:dyDescent="0.35">
      <c r="A7915" t="str">
        <f t="shared" si="123"/>
        <v/>
      </c>
    </row>
    <row r="7916" spans="1:1" hidden="1" x14ac:dyDescent="0.35">
      <c r="A7916" t="str">
        <f t="shared" si="123"/>
        <v/>
      </c>
    </row>
    <row r="7917" spans="1:1" hidden="1" x14ac:dyDescent="0.35">
      <c r="A7917" t="str">
        <f t="shared" si="123"/>
        <v/>
      </c>
    </row>
    <row r="7918" spans="1:1" hidden="1" x14ac:dyDescent="0.35">
      <c r="A7918" t="str">
        <f t="shared" si="123"/>
        <v/>
      </c>
    </row>
    <row r="7919" spans="1:1" hidden="1" x14ac:dyDescent="0.35">
      <c r="A7919" t="str">
        <f t="shared" si="123"/>
        <v/>
      </c>
    </row>
    <row r="7920" spans="1:1" hidden="1" x14ac:dyDescent="0.35">
      <c r="A7920" t="str">
        <f t="shared" si="123"/>
        <v/>
      </c>
    </row>
    <row r="7921" spans="1:1" hidden="1" x14ac:dyDescent="0.35">
      <c r="A7921" t="str">
        <f t="shared" si="123"/>
        <v/>
      </c>
    </row>
    <row r="7922" spans="1:1" hidden="1" x14ac:dyDescent="0.35">
      <c r="A7922" t="str">
        <f t="shared" si="123"/>
        <v/>
      </c>
    </row>
    <row r="7923" spans="1:1" hidden="1" x14ac:dyDescent="0.35">
      <c r="A7923" t="str">
        <f t="shared" si="123"/>
        <v/>
      </c>
    </row>
    <row r="7924" spans="1:1" hidden="1" x14ac:dyDescent="0.35">
      <c r="A7924" t="str">
        <f t="shared" si="123"/>
        <v/>
      </c>
    </row>
    <row r="7925" spans="1:1" hidden="1" x14ac:dyDescent="0.35">
      <c r="A7925" t="str">
        <f t="shared" si="123"/>
        <v/>
      </c>
    </row>
    <row r="7926" spans="1:1" hidden="1" x14ac:dyDescent="0.35">
      <c r="A7926" t="str">
        <f t="shared" si="123"/>
        <v/>
      </c>
    </row>
    <row r="7927" spans="1:1" hidden="1" x14ac:dyDescent="0.35">
      <c r="A7927" t="str">
        <f t="shared" si="123"/>
        <v/>
      </c>
    </row>
    <row r="7928" spans="1:1" hidden="1" x14ac:dyDescent="0.35">
      <c r="A7928" t="str">
        <f t="shared" si="123"/>
        <v/>
      </c>
    </row>
    <row r="7929" spans="1:1" hidden="1" x14ac:dyDescent="0.35">
      <c r="A7929" t="str">
        <f t="shared" si="123"/>
        <v/>
      </c>
    </row>
    <row r="7930" spans="1:1" hidden="1" x14ac:dyDescent="0.35">
      <c r="A7930" t="str">
        <f t="shared" si="123"/>
        <v/>
      </c>
    </row>
    <row r="7931" spans="1:1" hidden="1" x14ac:dyDescent="0.35">
      <c r="A7931" t="str">
        <f t="shared" si="123"/>
        <v/>
      </c>
    </row>
    <row r="7932" spans="1:1" hidden="1" x14ac:dyDescent="0.35">
      <c r="A7932" t="str">
        <f t="shared" si="123"/>
        <v/>
      </c>
    </row>
    <row r="7933" spans="1:1" hidden="1" x14ac:dyDescent="0.35">
      <c r="A7933" t="str">
        <f t="shared" si="123"/>
        <v/>
      </c>
    </row>
    <row r="7934" spans="1:1" hidden="1" x14ac:dyDescent="0.35">
      <c r="A7934" t="str">
        <f t="shared" si="123"/>
        <v/>
      </c>
    </row>
    <row r="7935" spans="1:1" hidden="1" x14ac:dyDescent="0.35">
      <c r="A7935" t="str">
        <f t="shared" si="123"/>
        <v/>
      </c>
    </row>
    <row r="7936" spans="1:1" hidden="1" x14ac:dyDescent="0.35">
      <c r="A7936" t="str">
        <f t="shared" si="123"/>
        <v/>
      </c>
    </row>
    <row r="7937" spans="1:1" hidden="1" x14ac:dyDescent="0.35">
      <c r="A7937" t="str">
        <f t="shared" si="123"/>
        <v/>
      </c>
    </row>
    <row r="7938" spans="1:1" hidden="1" x14ac:dyDescent="0.35">
      <c r="A7938" t="str">
        <f t="shared" si="123"/>
        <v/>
      </c>
    </row>
    <row r="7939" spans="1:1" hidden="1" x14ac:dyDescent="0.35">
      <c r="A7939" t="str">
        <f t="shared" ref="A7939:A8002" si="124">B7939&amp;C7939</f>
        <v/>
      </c>
    </row>
    <row r="7940" spans="1:1" hidden="1" x14ac:dyDescent="0.35">
      <c r="A7940" t="str">
        <f t="shared" si="124"/>
        <v/>
      </c>
    </row>
    <row r="7941" spans="1:1" hidden="1" x14ac:dyDescent="0.35">
      <c r="A7941" t="str">
        <f t="shared" si="124"/>
        <v/>
      </c>
    </row>
    <row r="7942" spans="1:1" hidden="1" x14ac:dyDescent="0.35">
      <c r="A7942" t="str">
        <f t="shared" si="124"/>
        <v/>
      </c>
    </row>
    <row r="7943" spans="1:1" hidden="1" x14ac:dyDescent="0.35">
      <c r="A7943" t="str">
        <f t="shared" si="124"/>
        <v/>
      </c>
    </row>
    <row r="7944" spans="1:1" hidden="1" x14ac:dyDescent="0.35">
      <c r="A7944" t="str">
        <f t="shared" si="124"/>
        <v/>
      </c>
    </row>
    <row r="7945" spans="1:1" hidden="1" x14ac:dyDescent="0.35">
      <c r="A7945" t="str">
        <f t="shared" si="124"/>
        <v/>
      </c>
    </row>
    <row r="7946" spans="1:1" hidden="1" x14ac:dyDescent="0.35">
      <c r="A7946" t="str">
        <f t="shared" si="124"/>
        <v/>
      </c>
    </row>
    <row r="7947" spans="1:1" hidden="1" x14ac:dyDescent="0.35">
      <c r="A7947" t="str">
        <f t="shared" si="124"/>
        <v/>
      </c>
    </row>
    <row r="7948" spans="1:1" hidden="1" x14ac:dyDescent="0.35">
      <c r="A7948" t="str">
        <f t="shared" si="124"/>
        <v/>
      </c>
    </row>
    <row r="7949" spans="1:1" hidden="1" x14ac:dyDescent="0.35">
      <c r="A7949" t="str">
        <f t="shared" si="124"/>
        <v/>
      </c>
    </row>
    <row r="7950" spans="1:1" hidden="1" x14ac:dyDescent="0.35">
      <c r="A7950" t="str">
        <f t="shared" si="124"/>
        <v/>
      </c>
    </row>
    <row r="7951" spans="1:1" hidden="1" x14ac:dyDescent="0.35">
      <c r="A7951" t="str">
        <f t="shared" si="124"/>
        <v/>
      </c>
    </row>
    <row r="7952" spans="1:1" hidden="1" x14ac:dyDescent="0.35">
      <c r="A7952" t="str">
        <f t="shared" si="124"/>
        <v/>
      </c>
    </row>
    <row r="7953" spans="1:1" hidden="1" x14ac:dyDescent="0.35">
      <c r="A7953" t="str">
        <f t="shared" si="124"/>
        <v/>
      </c>
    </row>
    <row r="7954" spans="1:1" hidden="1" x14ac:dyDescent="0.35">
      <c r="A7954" t="str">
        <f t="shared" si="124"/>
        <v/>
      </c>
    </row>
    <row r="7955" spans="1:1" hidden="1" x14ac:dyDescent="0.35">
      <c r="A7955" t="str">
        <f t="shared" si="124"/>
        <v/>
      </c>
    </row>
    <row r="7956" spans="1:1" hidden="1" x14ac:dyDescent="0.35">
      <c r="A7956" t="str">
        <f t="shared" si="124"/>
        <v/>
      </c>
    </row>
    <row r="7957" spans="1:1" hidden="1" x14ac:dyDescent="0.35">
      <c r="A7957" t="str">
        <f t="shared" si="124"/>
        <v/>
      </c>
    </row>
    <row r="7958" spans="1:1" hidden="1" x14ac:dyDescent="0.35">
      <c r="A7958" t="str">
        <f t="shared" si="124"/>
        <v/>
      </c>
    </row>
    <row r="7959" spans="1:1" hidden="1" x14ac:dyDescent="0.35">
      <c r="A7959" t="str">
        <f t="shared" si="124"/>
        <v/>
      </c>
    </row>
    <row r="7960" spans="1:1" hidden="1" x14ac:dyDescent="0.35">
      <c r="A7960" t="str">
        <f t="shared" si="124"/>
        <v/>
      </c>
    </row>
    <row r="7961" spans="1:1" hidden="1" x14ac:dyDescent="0.35">
      <c r="A7961" t="str">
        <f t="shared" si="124"/>
        <v/>
      </c>
    </row>
    <row r="7962" spans="1:1" hidden="1" x14ac:dyDescent="0.35">
      <c r="A7962" t="str">
        <f t="shared" si="124"/>
        <v/>
      </c>
    </row>
    <row r="7963" spans="1:1" hidden="1" x14ac:dyDescent="0.35">
      <c r="A7963" t="str">
        <f t="shared" si="124"/>
        <v/>
      </c>
    </row>
    <row r="7964" spans="1:1" hidden="1" x14ac:dyDescent="0.35">
      <c r="A7964" t="str">
        <f t="shared" si="124"/>
        <v/>
      </c>
    </row>
    <row r="7965" spans="1:1" hidden="1" x14ac:dyDescent="0.35">
      <c r="A7965" t="str">
        <f t="shared" si="124"/>
        <v/>
      </c>
    </row>
    <row r="7966" spans="1:1" hidden="1" x14ac:dyDescent="0.35">
      <c r="A7966" t="str">
        <f t="shared" si="124"/>
        <v/>
      </c>
    </row>
    <row r="7967" spans="1:1" hidden="1" x14ac:dyDescent="0.35">
      <c r="A7967" t="str">
        <f t="shared" si="124"/>
        <v/>
      </c>
    </row>
    <row r="7968" spans="1:1" hidden="1" x14ac:dyDescent="0.35">
      <c r="A7968" t="str">
        <f t="shared" si="124"/>
        <v/>
      </c>
    </row>
    <row r="7969" spans="1:1" hidden="1" x14ac:dyDescent="0.35">
      <c r="A7969" t="str">
        <f t="shared" si="124"/>
        <v/>
      </c>
    </row>
    <row r="7970" spans="1:1" hidden="1" x14ac:dyDescent="0.35">
      <c r="A7970" t="str">
        <f t="shared" si="124"/>
        <v/>
      </c>
    </row>
    <row r="7971" spans="1:1" hidden="1" x14ac:dyDescent="0.35">
      <c r="A7971" t="str">
        <f t="shared" si="124"/>
        <v/>
      </c>
    </row>
    <row r="7972" spans="1:1" hidden="1" x14ac:dyDescent="0.35">
      <c r="A7972" t="str">
        <f t="shared" si="124"/>
        <v/>
      </c>
    </row>
    <row r="7973" spans="1:1" hidden="1" x14ac:dyDescent="0.35">
      <c r="A7973" t="str">
        <f t="shared" si="124"/>
        <v/>
      </c>
    </row>
    <row r="7974" spans="1:1" hidden="1" x14ac:dyDescent="0.35">
      <c r="A7974" t="str">
        <f t="shared" si="124"/>
        <v/>
      </c>
    </row>
    <row r="7975" spans="1:1" hidden="1" x14ac:dyDescent="0.35">
      <c r="A7975" t="str">
        <f t="shared" si="124"/>
        <v/>
      </c>
    </row>
    <row r="7976" spans="1:1" hidden="1" x14ac:dyDescent="0.35">
      <c r="A7976" t="str">
        <f t="shared" si="124"/>
        <v/>
      </c>
    </row>
    <row r="7977" spans="1:1" hidden="1" x14ac:dyDescent="0.35">
      <c r="A7977" t="str">
        <f t="shared" si="124"/>
        <v/>
      </c>
    </row>
    <row r="7978" spans="1:1" hidden="1" x14ac:dyDescent="0.35">
      <c r="A7978" t="str">
        <f t="shared" si="124"/>
        <v/>
      </c>
    </row>
    <row r="7979" spans="1:1" hidden="1" x14ac:dyDescent="0.35">
      <c r="A7979" t="str">
        <f t="shared" si="124"/>
        <v/>
      </c>
    </row>
    <row r="7980" spans="1:1" hidden="1" x14ac:dyDescent="0.35">
      <c r="A7980" t="str">
        <f t="shared" si="124"/>
        <v/>
      </c>
    </row>
    <row r="7981" spans="1:1" hidden="1" x14ac:dyDescent="0.35">
      <c r="A7981" t="str">
        <f t="shared" si="124"/>
        <v/>
      </c>
    </row>
    <row r="7982" spans="1:1" hidden="1" x14ac:dyDescent="0.35">
      <c r="A7982" t="str">
        <f t="shared" si="124"/>
        <v/>
      </c>
    </row>
    <row r="7983" spans="1:1" hidden="1" x14ac:dyDescent="0.35">
      <c r="A7983" t="str">
        <f t="shared" si="124"/>
        <v/>
      </c>
    </row>
    <row r="7984" spans="1:1" hidden="1" x14ac:dyDescent="0.35">
      <c r="A7984" t="str">
        <f t="shared" si="124"/>
        <v/>
      </c>
    </row>
    <row r="7985" spans="1:1" hidden="1" x14ac:dyDescent="0.35">
      <c r="A7985" t="str">
        <f t="shared" si="124"/>
        <v/>
      </c>
    </row>
    <row r="7986" spans="1:1" hidden="1" x14ac:dyDescent="0.35">
      <c r="A7986" t="str">
        <f t="shared" si="124"/>
        <v/>
      </c>
    </row>
    <row r="7987" spans="1:1" hidden="1" x14ac:dyDescent="0.35">
      <c r="A7987" t="str">
        <f t="shared" si="124"/>
        <v/>
      </c>
    </row>
    <row r="7988" spans="1:1" hidden="1" x14ac:dyDescent="0.35">
      <c r="A7988" t="str">
        <f t="shared" si="124"/>
        <v/>
      </c>
    </row>
    <row r="7989" spans="1:1" hidden="1" x14ac:dyDescent="0.35">
      <c r="A7989" t="str">
        <f t="shared" si="124"/>
        <v/>
      </c>
    </row>
    <row r="7990" spans="1:1" hidden="1" x14ac:dyDescent="0.35">
      <c r="A7990" t="str">
        <f t="shared" si="124"/>
        <v/>
      </c>
    </row>
    <row r="7991" spans="1:1" hidden="1" x14ac:dyDescent="0.35">
      <c r="A7991" t="str">
        <f t="shared" si="124"/>
        <v/>
      </c>
    </row>
    <row r="7992" spans="1:1" hidden="1" x14ac:dyDescent="0.35">
      <c r="A7992" t="str">
        <f t="shared" si="124"/>
        <v/>
      </c>
    </row>
    <row r="7993" spans="1:1" hidden="1" x14ac:dyDescent="0.35">
      <c r="A7993" t="str">
        <f t="shared" si="124"/>
        <v/>
      </c>
    </row>
    <row r="7994" spans="1:1" hidden="1" x14ac:dyDescent="0.35">
      <c r="A7994" t="str">
        <f t="shared" si="124"/>
        <v/>
      </c>
    </row>
    <row r="7995" spans="1:1" hidden="1" x14ac:dyDescent="0.35">
      <c r="A7995" t="str">
        <f t="shared" si="124"/>
        <v/>
      </c>
    </row>
    <row r="7996" spans="1:1" hidden="1" x14ac:dyDescent="0.35">
      <c r="A7996" t="str">
        <f t="shared" si="124"/>
        <v/>
      </c>
    </row>
    <row r="7997" spans="1:1" hidden="1" x14ac:dyDescent="0.35">
      <c r="A7997" t="str">
        <f t="shared" si="124"/>
        <v/>
      </c>
    </row>
    <row r="7998" spans="1:1" hidden="1" x14ac:dyDescent="0.35">
      <c r="A7998" t="str">
        <f t="shared" si="124"/>
        <v/>
      </c>
    </row>
    <row r="7999" spans="1:1" hidden="1" x14ac:dyDescent="0.35">
      <c r="A7999" t="str">
        <f t="shared" si="124"/>
        <v/>
      </c>
    </row>
    <row r="8000" spans="1:1" hidden="1" x14ac:dyDescent="0.35">
      <c r="A8000" t="str">
        <f t="shared" si="124"/>
        <v/>
      </c>
    </row>
    <row r="8001" spans="1:1" hidden="1" x14ac:dyDescent="0.35">
      <c r="A8001" t="str">
        <f t="shared" si="124"/>
        <v/>
      </c>
    </row>
    <row r="8002" spans="1:1" hidden="1" x14ac:dyDescent="0.35">
      <c r="A8002" t="str">
        <f t="shared" si="124"/>
        <v/>
      </c>
    </row>
    <row r="8003" spans="1:1" hidden="1" x14ac:dyDescent="0.35">
      <c r="A8003" t="str">
        <f t="shared" ref="A8003:A8066" si="125">B8003&amp;C8003</f>
        <v/>
      </c>
    </row>
    <row r="8004" spans="1:1" hidden="1" x14ac:dyDescent="0.35">
      <c r="A8004" t="str">
        <f t="shared" si="125"/>
        <v/>
      </c>
    </row>
    <row r="8005" spans="1:1" hidden="1" x14ac:dyDescent="0.35">
      <c r="A8005" t="str">
        <f t="shared" si="125"/>
        <v/>
      </c>
    </row>
    <row r="8006" spans="1:1" hidden="1" x14ac:dyDescent="0.35">
      <c r="A8006" t="str">
        <f t="shared" si="125"/>
        <v/>
      </c>
    </row>
    <row r="8007" spans="1:1" hidden="1" x14ac:dyDescent="0.35">
      <c r="A8007" t="str">
        <f t="shared" si="125"/>
        <v/>
      </c>
    </row>
    <row r="8008" spans="1:1" hidden="1" x14ac:dyDescent="0.35">
      <c r="A8008" t="str">
        <f t="shared" si="125"/>
        <v/>
      </c>
    </row>
    <row r="8009" spans="1:1" hidden="1" x14ac:dyDescent="0.35">
      <c r="A8009" t="str">
        <f t="shared" si="125"/>
        <v/>
      </c>
    </row>
    <row r="8010" spans="1:1" hidden="1" x14ac:dyDescent="0.35">
      <c r="A8010" t="str">
        <f t="shared" si="125"/>
        <v/>
      </c>
    </row>
    <row r="8011" spans="1:1" hidden="1" x14ac:dyDescent="0.35">
      <c r="A8011" t="str">
        <f t="shared" si="125"/>
        <v/>
      </c>
    </row>
    <row r="8012" spans="1:1" hidden="1" x14ac:dyDescent="0.35">
      <c r="A8012" t="str">
        <f t="shared" si="125"/>
        <v/>
      </c>
    </row>
    <row r="8013" spans="1:1" hidden="1" x14ac:dyDescent="0.35">
      <c r="A8013" t="str">
        <f t="shared" si="125"/>
        <v/>
      </c>
    </row>
    <row r="8014" spans="1:1" hidden="1" x14ac:dyDescent="0.35">
      <c r="A8014" t="str">
        <f t="shared" si="125"/>
        <v/>
      </c>
    </row>
    <row r="8015" spans="1:1" hidden="1" x14ac:dyDescent="0.35">
      <c r="A8015" t="str">
        <f t="shared" si="125"/>
        <v/>
      </c>
    </row>
    <row r="8016" spans="1:1" hidden="1" x14ac:dyDescent="0.35">
      <c r="A8016" t="str">
        <f t="shared" si="125"/>
        <v/>
      </c>
    </row>
    <row r="8017" spans="1:1" hidden="1" x14ac:dyDescent="0.35">
      <c r="A8017" t="str">
        <f t="shared" si="125"/>
        <v/>
      </c>
    </row>
    <row r="8018" spans="1:1" hidden="1" x14ac:dyDescent="0.35">
      <c r="A8018" t="str">
        <f t="shared" si="125"/>
        <v/>
      </c>
    </row>
    <row r="8019" spans="1:1" hidden="1" x14ac:dyDescent="0.35">
      <c r="A8019" t="str">
        <f t="shared" si="125"/>
        <v/>
      </c>
    </row>
    <row r="8020" spans="1:1" hidden="1" x14ac:dyDescent="0.35">
      <c r="A8020" t="str">
        <f t="shared" si="125"/>
        <v/>
      </c>
    </row>
    <row r="8021" spans="1:1" hidden="1" x14ac:dyDescent="0.35">
      <c r="A8021" t="str">
        <f t="shared" si="125"/>
        <v/>
      </c>
    </row>
    <row r="8022" spans="1:1" hidden="1" x14ac:dyDescent="0.35">
      <c r="A8022" t="str">
        <f t="shared" si="125"/>
        <v/>
      </c>
    </row>
    <row r="8023" spans="1:1" hidden="1" x14ac:dyDescent="0.35">
      <c r="A8023" t="str">
        <f t="shared" si="125"/>
        <v/>
      </c>
    </row>
    <row r="8024" spans="1:1" hidden="1" x14ac:dyDescent="0.35">
      <c r="A8024" t="str">
        <f t="shared" si="125"/>
        <v/>
      </c>
    </row>
    <row r="8025" spans="1:1" hidden="1" x14ac:dyDescent="0.35">
      <c r="A8025" t="str">
        <f t="shared" si="125"/>
        <v/>
      </c>
    </row>
    <row r="8026" spans="1:1" hidden="1" x14ac:dyDescent="0.35">
      <c r="A8026" t="str">
        <f t="shared" si="125"/>
        <v/>
      </c>
    </row>
    <row r="8027" spans="1:1" hidden="1" x14ac:dyDescent="0.35">
      <c r="A8027" t="str">
        <f t="shared" si="125"/>
        <v/>
      </c>
    </row>
    <row r="8028" spans="1:1" hidden="1" x14ac:dyDescent="0.35">
      <c r="A8028" t="str">
        <f t="shared" si="125"/>
        <v/>
      </c>
    </row>
    <row r="8029" spans="1:1" hidden="1" x14ac:dyDescent="0.35">
      <c r="A8029" t="str">
        <f t="shared" si="125"/>
        <v/>
      </c>
    </row>
    <row r="8030" spans="1:1" hidden="1" x14ac:dyDescent="0.35">
      <c r="A8030" t="str">
        <f t="shared" si="125"/>
        <v/>
      </c>
    </row>
    <row r="8031" spans="1:1" hidden="1" x14ac:dyDescent="0.35">
      <c r="A8031" t="str">
        <f t="shared" si="125"/>
        <v/>
      </c>
    </row>
    <row r="8032" spans="1:1" hidden="1" x14ac:dyDescent="0.35">
      <c r="A8032" t="str">
        <f t="shared" si="125"/>
        <v/>
      </c>
    </row>
    <row r="8033" spans="1:1" hidden="1" x14ac:dyDescent="0.35">
      <c r="A8033" t="str">
        <f t="shared" si="125"/>
        <v/>
      </c>
    </row>
    <row r="8034" spans="1:1" hidden="1" x14ac:dyDescent="0.35">
      <c r="A8034" t="str">
        <f t="shared" si="125"/>
        <v/>
      </c>
    </row>
    <row r="8035" spans="1:1" hidden="1" x14ac:dyDescent="0.35">
      <c r="A8035" t="str">
        <f t="shared" si="125"/>
        <v/>
      </c>
    </row>
    <row r="8036" spans="1:1" hidden="1" x14ac:dyDescent="0.35">
      <c r="A8036" t="str">
        <f t="shared" si="125"/>
        <v/>
      </c>
    </row>
    <row r="8037" spans="1:1" hidden="1" x14ac:dyDescent="0.35">
      <c r="A8037" t="str">
        <f t="shared" si="125"/>
        <v/>
      </c>
    </row>
    <row r="8038" spans="1:1" hidden="1" x14ac:dyDescent="0.35">
      <c r="A8038" t="str">
        <f t="shared" si="125"/>
        <v/>
      </c>
    </row>
    <row r="8039" spans="1:1" hidden="1" x14ac:dyDescent="0.35">
      <c r="A8039" t="str">
        <f t="shared" si="125"/>
        <v/>
      </c>
    </row>
    <row r="8040" spans="1:1" hidden="1" x14ac:dyDescent="0.35">
      <c r="A8040" t="str">
        <f t="shared" si="125"/>
        <v/>
      </c>
    </row>
    <row r="8041" spans="1:1" hidden="1" x14ac:dyDescent="0.35">
      <c r="A8041" t="str">
        <f t="shared" si="125"/>
        <v/>
      </c>
    </row>
    <row r="8042" spans="1:1" hidden="1" x14ac:dyDescent="0.35">
      <c r="A8042" t="str">
        <f t="shared" si="125"/>
        <v/>
      </c>
    </row>
    <row r="8043" spans="1:1" hidden="1" x14ac:dyDescent="0.35">
      <c r="A8043" t="str">
        <f t="shared" si="125"/>
        <v/>
      </c>
    </row>
    <row r="8044" spans="1:1" hidden="1" x14ac:dyDescent="0.35">
      <c r="A8044" t="str">
        <f t="shared" si="125"/>
        <v/>
      </c>
    </row>
    <row r="8045" spans="1:1" hidden="1" x14ac:dyDescent="0.35">
      <c r="A8045" t="str">
        <f t="shared" si="125"/>
        <v/>
      </c>
    </row>
    <row r="8046" spans="1:1" hidden="1" x14ac:dyDescent="0.35">
      <c r="A8046" t="str">
        <f t="shared" si="125"/>
        <v/>
      </c>
    </row>
    <row r="8047" spans="1:1" hidden="1" x14ac:dyDescent="0.35">
      <c r="A8047" t="str">
        <f t="shared" si="125"/>
        <v/>
      </c>
    </row>
    <row r="8048" spans="1:1" hidden="1" x14ac:dyDescent="0.35">
      <c r="A8048" t="str">
        <f t="shared" si="125"/>
        <v/>
      </c>
    </row>
    <row r="8049" spans="1:1" hidden="1" x14ac:dyDescent="0.35">
      <c r="A8049" t="str">
        <f t="shared" si="125"/>
        <v/>
      </c>
    </row>
    <row r="8050" spans="1:1" hidden="1" x14ac:dyDescent="0.35">
      <c r="A8050" t="str">
        <f t="shared" si="125"/>
        <v/>
      </c>
    </row>
    <row r="8051" spans="1:1" hidden="1" x14ac:dyDescent="0.35">
      <c r="A8051" t="str">
        <f t="shared" si="125"/>
        <v/>
      </c>
    </row>
    <row r="8052" spans="1:1" hidden="1" x14ac:dyDescent="0.35">
      <c r="A8052" t="str">
        <f t="shared" si="125"/>
        <v/>
      </c>
    </row>
    <row r="8053" spans="1:1" hidden="1" x14ac:dyDescent="0.35">
      <c r="A8053" t="str">
        <f t="shared" si="125"/>
        <v/>
      </c>
    </row>
    <row r="8054" spans="1:1" hidden="1" x14ac:dyDescent="0.35">
      <c r="A8054" t="str">
        <f t="shared" si="125"/>
        <v/>
      </c>
    </row>
    <row r="8055" spans="1:1" hidden="1" x14ac:dyDescent="0.35">
      <c r="A8055" t="str">
        <f t="shared" si="125"/>
        <v/>
      </c>
    </row>
    <row r="8056" spans="1:1" hidden="1" x14ac:dyDescent="0.35">
      <c r="A8056" t="str">
        <f t="shared" si="125"/>
        <v/>
      </c>
    </row>
    <row r="8057" spans="1:1" hidden="1" x14ac:dyDescent="0.35">
      <c r="A8057" t="str">
        <f t="shared" si="125"/>
        <v/>
      </c>
    </row>
    <row r="8058" spans="1:1" hidden="1" x14ac:dyDescent="0.35">
      <c r="A8058" t="str">
        <f t="shared" si="125"/>
        <v/>
      </c>
    </row>
    <row r="8059" spans="1:1" hidden="1" x14ac:dyDescent="0.35">
      <c r="A8059" t="str">
        <f t="shared" si="125"/>
        <v/>
      </c>
    </row>
    <row r="8060" spans="1:1" hidden="1" x14ac:dyDescent="0.35">
      <c r="A8060" t="str">
        <f t="shared" si="125"/>
        <v/>
      </c>
    </row>
    <row r="8061" spans="1:1" hidden="1" x14ac:dyDescent="0.35">
      <c r="A8061" t="str">
        <f t="shared" si="125"/>
        <v/>
      </c>
    </row>
    <row r="8062" spans="1:1" hidden="1" x14ac:dyDescent="0.35">
      <c r="A8062" t="str">
        <f t="shared" si="125"/>
        <v/>
      </c>
    </row>
    <row r="8063" spans="1:1" hidden="1" x14ac:dyDescent="0.35">
      <c r="A8063" t="str">
        <f t="shared" si="125"/>
        <v/>
      </c>
    </row>
    <row r="8064" spans="1:1" hidden="1" x14ac:dyDescent="0.35">
      <c r="A8064" t="str">
        <f t="shared" si="125"/>
        <v/>
      </c>
    </row>
    <row r="8065" spans="1:1" hidden="1" x14ac:dyDescent="0.35">
      <c r="A8065" t="str">
        <f t="shared" si="125"/>
        <v/>
      </c>
    </row>
    <row r="8066" spans="1:1" hidden="1" x14ac:dyDescent="0.35">
      <c r="A8066" t="str">
        <f t="shared" si="125"/>
        <v/>
      </c>
    </row>
    <row r="8067" spans="1:1" hidden="1" x14ac:dyDescent="0.35">
      <c r="A8067" t="str">
        <f t="shared" ref="A8067:A8130" si="126">B8067&amp;C8067</f>
        <v/>
      </c>
    </row>
    <row r="8068" spans="1:1" hidden="1" x14ac:dyDescent="0.35">
      <c r="A8068" t="str">
        <f t="shared" si="126"/>
        <v/>
      </c>
    </row>
    <row r="8069" spans="1:1" hidden="1" x14ac:dyDescent="0.35">
      <c r="A8069" t="str">
        <f t="shared" si="126"/>
        <v/>
      </c>
    </row>
    <row r="8070" spans="1:1" hidden="1" x14ac:dyDescent="0.35">
      <c r="A8070" t="str">
        <f t="shared" si="126"/>
        <v/>
      </c>
    </row>
    <row r="8071" spans="1:1" hidden="1" x14ac:dyDescent="0.35">
      <c r="A8071" t="str">
        <f t="shared" si="126"/>
        <v/>
      </c>
    </row>
    <row r="8072" spans="1:1" hidden="1" x14ac:dyDescent="0.35">
      <c r="A8072" t="str">
        <f t="shared" si="126"/>
        <v/>
      </c>
    </row>
    <row r="8073" spans="1:1" hidden="1" x14ac:dyDescent="0.35">
      <c r="A8073" t="str">
        <f t="shared" si="126"/>
        <v/>
      </c>
    </row>
    <row r="8074" spans="1:1" hidden="1" x14ac:dyDescent="0.35">
      <c r="A8074" t="str">
        <f t="shared" si="126"/>
        <v/>
      </c>
    </row>
    <row r="8075" spans="1:1" hidden="1" x14ac:dyDescent="0.35">
      <c r="A8075" t="str">
        <f t="shared" si="126"/>
        <v/>
      </c>
    </row>
    <row r="8076" spans="1:1" hidden="1" x14ac:dyDescent="0.35">
      <c r="A8076" t="str">
        <f t="shared" si="126"/>
        <v/>
      </c>
    </row>
    <row r="8077" spans="1:1" hidden="1" x14ac:dyDescent="0.35">
      <c r="A8077" t="str">
        <f t="shared" si="126"/>
        <v/>
      </c>
    </row>
    <row r="8078" spans="1:1" hidden="1" x14ac:dyDescent="0.35">
      <c r="A8078" t="str">
        <f t="shared" si="126"/>
        <v/>
      </c>
    </row>
    <row r="8079" spans="1:1" hidden="1" x14ac:dyDescent="0.35">
      <c r="A8079" t="str">
        <f t="shared" si="126"/>
        <v/>
      </c>
    </row>
    <row r="8080" spans="1:1" hidden="1" x14ac:dyDescent="0.35">
      <c r="A8080" t="str">
        <f t="shared" si="126"/>
        <v/>
      </c>
    </row>
    <row r="8081" spans="1:1" hidden="1" x14ac:dyDescent="0.35">
      <c r="A8081" t="str">
        <f t="shared" si="126"/>
        <v/>
      </c>
    </row>
    <row r="8082" spans="1:1" hidden="1" x14ac:dyDescent="0.35">
      <c r="A8082" t="str">
        <f t="shared" si="126"/>
        <v/>
      </c>
    </row>
    <row r="8083" spans="1:1" hidden="1" x14ac:dyDescent="0.35">
      <c r="A8083" t="str">
        <f t="shared" si="126"/>
        <v/>
      </c>
    </row>
    <row r="8084" spans="1:1" hidden="1" x14ac:dyDescent="0.35">
      <c r="A8084" t="str">
        <f t="shared" si="126"/>
        <v/>
      </c>
    </row>
    <row r="8085" spans="1:1" hidden="1" x14ac:dyDescent="0.35">
      <c r="A8085" t="str">
        <f t="shared" si="126"/>
        <v/>
      </c>
    </row>
    <row r="8086" spans="1:1" hidden="1" x14ac:dyDescent="0.35">
      <c r="A8086" t="str">
        <f t="shared" si="126"/>
        <v/>
      </c>
    </row>
    <row r="8087" spans="1:1" hidden="1" x14ac:dyDescent="0.35">
      <c r="A8087" t="str">
        <f t="shared" si="126"/>
        <v/>
      </c>
    </row>
    <row r="8088" spans="1:1" hidden="1" x14ac:dyDescent="0.35">
      <c r="A8088" t="str">
        <f t="shared" si="126"/>
        <v/>
      </c>
    </row>
    <row r="8089" spans="1:1" hidden="1" x14ac:dyDescent="0.35">
      <c r="A8089" t="str">
        <f t="shared" si="126"/>
        <v/>
      </c>
    </row>
    <row r="8090" spans="1:1" hidden="1" x14ac:dyDescent="0.35">
      <c r="A8090" t="str">
        <f t="shared" si="126"/>
        <v/>
      </c>
    </row>
    <row r="8091" spans="1:1" hidden="1" x14ac:dyDescent="0.35">
      <c r="A8091" t="str">
        <f t="shared" si="126"/>
        <v/>
      </c>
    </row>
    <row r="8092" spans="1:1" hidden="1" x14ac:dyDescent="0.35">
      <c r="A8092" t="str">
        <f t="shared" si="126"/>
        <v/>
      </c>
    </row>
    <row r="8093" spans="1:1" hidden="1" x14ac:dyDescent="0.35">
      <c r="A8093" t="str">
        <f t="shared" si="126"/>
        <v/>
      </c>
    </row>
    <row r="8094" spans="1:1" hidden="1" x14ac:dyDescent="0.35">
      <c r="A8094" t="str">
        <f t="shared" si="126"/>
        <v/>
      </c>
    </row>
    <row r="8095" spans="1:1" hidden="1" x14ac:dyDescent="0.35">
      <c r="A8095" t="str">
        <f t="shared" si="126"/>
        <v/>
      </c>
    </row>
    <row r="8096" spans="1:1" hidden="1" x14ac:dyDescent="0.35">
      <c r="A8096" t="str">
        <f t="shared" si="126"/>
        <v/>
      </c>
    </row>
    <row r="8097" spans="1:1" hidden="1" x14ac:dyDescent="0.35">
      <c r="A8097" t="str">
        <f t="shared" si="126"/>
        <v/>
      </c>
    </row>
    <row r="8098" spans="1:1" hidden="1" x14ac:dyDescent="0.35">
      <c r="A8098" t="str">
        <f t="shared" si="126"/>
        <v/>
      </c>
    </row>
    <row r="8099" spans="1:1" hidden="1" x14ac:dyDescent="0.35">
      <c r="A8099" t="str">
        <f t="shared" si="126"/>
        <v/>
      </c>
    </row>
    <row r="8100" spans="1:1" hidden="1" x14ac:dyDescent="0.35">
      <c r="A8100" t="str">
        <f t="shared" si="126"/>
        <v/>
      </c>
    </row>
    <row r="8101" spans="1:1" hidden="1" x14ac:dyDescent="0.35">
      <c r="A8101" t="str">
        <f t="shared" si="126"/>
        <v/>
      </c>
    </row>
    <row r="8102" spans="1:1" hidden="1" x14ac:dyDescent="0.35">
      <c r="A8102" t="str">
        <f t="shared" si="126"/>
        <v/>
      </c>
    </row>
    <row r="8103" spans="1:1" hidden="1" x14ac:dyDescent="0.35">
      <c r="A8103" t="str">
        <f t="shared" si="126"/>
        <v/>
      </c>
    </row>
    <row r="8104" spans="1:1" hidden="1" x14ac:dyDescent="0.35">
      <c r="A8104" t="str">
        <f t="shared" si="126"/>
        <v/>
      </c>
    </row>
    <row r="8105" spans="1:1" hidden="1" x14ac:dyDescent="0.35">
      <c r="A8105" t="str">
        <f t="shared" si="126"/>
        <v/>
      </c>
    </row>
    <row r="8106" spans="1:1" hidden="1" x14ac:dyDescent="0.35">
      <c r="A8106" t="str">
        <f t="shared" si="126"/>
        <v/>
      </c>
    </row>
    <row r="8107" spans="1:1" hidden="1" x14ac:dyDescent="0.35">
      <c r="A8107" t="str">
        <f t="shared" si="126"/>
        <v/>
      </c>
    </row>
    <row r="8108" spans="1:1" hidden="1" x14ac:dyDescent="0.35">
      <c r="A8108" t="str">
        <f t="shared" si="126"/>
        <v/>
      </c>
    </row>
    <row r="8109" spans="1:1" hidden="1" x14ac:dyDescent="0.35">
      <c r="A8109" t="str">
        <f t="shared" si="126"/>
        <v/>
      </c>
    </row>
    <row r="8110" spans="1:1" hidden="1" x14ac:dyDescent="0.35">
      <c r="A8110" t="str">
        <f t="shared" si="126"/>
        <v/>
      </c>
    </row>
    <row r="8111" spans="1:1" hidden="1" x14ac:dyDescent="0.35">
      <c r="A8111" t="str">
        <f t="shared" si="126"/>
        <v/>
      </c>
    </row>
    <row r="8112" spans="1:1" hidden="1" x14ac:dyDescent="0.35">
      <c r="A8112" t="str">
        <f t="shared" si="126"/>
        <v/>
      </c>
    </row>
    <row r="8113" spans="1:1" hidden="1" x14ac:dyDescent="0.35">
      <c r="A8113" t="str">
        <f t="shared" si="126"/>
        <v/>
      </c>
    </row>
    <row r="8114" spans="1:1" hidden="1" x14ac:dyDescent="0.35">
      <c r="A8114" t="str">
        <f t="shared" si="126"/>
        <v/>
      </c>
    </row>
    <row r="8115" spans="1:1" hidden="1" x14ac:dyDescent="0.35">
      <c r="A8115" t="str">
        <f t="shared" si="126"/>
        <v/>
      </c>
    </row>
    <row r="8116" spans="1:1" hidden="1" x14ac:dyDescent="0.35">
      <c r="A8116" t="str">
        <f t="shared" si="126"/>
        <v/>
      </c>
    </row>
    <row r="8117" spans="1:1" hidden="1" x14ac:dyDescent="0.35">
      <c r="A8117" t="str">
        <f t="shared" si="126"/>
        <v/>
      </c>
    </row>
    <row r="8118" spans="1:1" hidden="1" x14ac:dyDescent="0.35">
      <c r="A8118" t="str">
        <f t="shared" si="126"/>
        <v/>
      </c>
    </row>
    <row r="8119" spans="1:1" hidden="1" x14ac:dyDescent="0.35">
      <c r="A8119" t="str">
        <f t="shared" si="126"/>
        <v/>
      </c>
    </row>
    <row r="8120" spans="1:1" hidden="1" x14ac:dyDescent="0.35">
      <c r="A8120" t="str">
        <f t="shared" si="126"/>
        <v/>
      </c>
    </row>
    <row r="8121" spans="1:1" hidden="1" x14ac:dyDescent="0.35">
      <c r="A8121" t="str">
        <f t="shared" si="126"/>
        <v/>
      </c>
    </row>
    <row r="8122" spans="1:1" hidden="1" x14ac:dyDescent="0.35">
      <c r="A8122" t="str">
        <f t="shared" si="126"/>
        <v/>
      </c>
    </row>
    <row r="8123" spans="1:1" hidden="1" x14ac:dyDescent="0.35">
      <c r="A8123" t="str">
        <f t="shared" si="126"/>
        <v/>
      </c>
    </row>
    <row r="8124" spans="1:1" hidden="1" x14ac:dyDescent="0.35">
      <c r="A8124" t="str">
        <f t="shared" si="126"/>
        <v/>
      </c>
    </row>
    <row r="8125" spans="1:1" hidden="1" x14ac:dyDescent="0.35">
      <c r="A8125" t="str">
        <f t="shared" si="126"/>
        <v/>
      </c>
    </row>
    <row r="8126" spans="1:1" hidden="1" x14ac:dyDescent="0.35">
      <c r="A8126" t="str">
        <f t="shared" si="126"/>
        <v/>
      </c>
    </row>
    <row r="8127" spans="1:1" hidden="1" x14ac:dyDescent="0.35">
      <c r="A8127" t="str">
        <f t="shared" si="126"/>
        <v/>
      </c>
    </row>
    <row r="8128" spans="1:1" hidden="1" x14ac:dyDescent="0.35">
      <c r="A8128" t="str">
        <f t="shared" si="126"/>
        <v/>
      </c>
    </row>
    <row r="8129" spans="1:1" hidden="1" x14ac:dyDescent="0.35">
      <c r="A8129" t="str">
        <f t="shared" si="126"/>
        <v/>
      </c>
    </row>
    <row r="8130" spans="1:1" hidden="1" x14ac:dyDescent="0.35">
      <c r="A8130" t="str">
        <f t="shared" si="126"/>
        <v/>
      </c>
    </row>
    <row r="8131" spans="1:1" hidden="1" x14ac:dyDescent="0.35">
      <c r="A8131" t="str">
        <f t="shared" ref="A8131:A8194" si="127">B8131&amp;C8131</f>
        <v/>
      </c>
    </row>
    <row r="8132" spans="1:1" hidden="1" x14ac:dyDescent="0.35">
      <c r="A8132" t="str">
        <f t="shared" si="127"/>
        <v/>
      </c>
    </row>
    <row r="8133" spans="1:1" hidden="1" x14ac:dyDescent="0.35">
      <c r="A8133" t="str">
        <f t="shared" si="127"/>
        <v/>
      </c>
    </row>
    <row r="8134" spans="1:1" hidden="1" x14ac:dyDescent="0.35">
      <c r="A8134" t="str">
        <f t="shared" si="127"/>
        <v/>
      </c>
    </row>
    <row r="8135" spans="1:1" hidden="1" x14ac:dyDescent="0.35">
      <c r="A8135" t="str">
        <f t="shared" si="127"/>
        <v/>
      </c>
    </row>
    <row r="8136" spans="1:1" hidden="1" x14ac:dyDescent="0.35">
      <c r="A8136" t="str">
        <f t="shared" si="127"/>
        <v/>
      </c>
    </row>
    <row r="8137" spans="1:1" hidden="1" x14ac:dyDescent="0.35">
      <c r="A8137" t="str">
        <f t="shared" si="127"/>
        <v/>
      </c>
    </row>
    <row r="8138" spans="1:1" hidden="1" x14ac:dyDescent="0.35">
      <c r="A8138" t="str">
        <f t="shared" si="127"/>
        <v/>
      </c>
    </row>
    <row r="8139" spans="1:1" hidden="1" x14ac:dyDescent="0.35">
      <c r="A8139" t="str">
        <f t="shared" si="127"/>
        <v/>
      </c>
    </row>
    <row r="8140" spans="1:1" hidden="1" x14ac:dyDescent="0.35">
      <c r="A8140" t="str">
        <f t="shared" si="127"/>
        <v/>
      </c>
    </row>
    <row r="8141" spans="1:1" hidden="1" x14ac:dyDescent="0.35">
      <c r="A8141" t="str">
        <f t="shared" si="127"/>
        <v/>
      </c>
    </row>
    <row r="8142" spans="1:1" hidden="1" x14ac:dyDescent="0.35">
      <c r="A8142" t="str">
        <f t="shared" si="127"/>
        <v/>
      </c>
    </row>
    <row r="8143" spans="1:1" hidden="1" x14ac:dyDescent="0.35">
      <c r="A8143" t="str">
        <f t="shared" si="127"/>
        <v/>
      </c>
    </row>
    <row r="8144" spans="1:1" hidden="1" x14ac:dyDescent="0.35">
      <c r="A8144" t="str">
        <f t="shared" si="127"/>
        <v/>
      </c>
    </row>
    <row r="8145" spans="1:1" hidden="1" x14ac:dyDescent="0.35">
      <c r="A8145" t="str">
        <f t="shared" si="127"/>
        <v/>
      </c>
    </row>
    <row r="8146" spans="1:1" hidden="1" x14ac:dyDescent="0.35">
      <c r="A8146" t="str">
        <f t="shared" si="127"/>
        <v/>
      </c>
    </row>
    <row r="8147" spans="1:1" hidden="1" x14ac:dyDescent="0.35">
      <c r="A8147" t="str">
        <f t="shared" si="127"/>
        <v/>
      </c>
    </row>
    <row r="8148" spans="1:1" hidden="1" x14ac:dyDescent="0.35">
      <c r="A8148" t="str">
        <f t="shared" si="127"/>
        <v/>
      </c>
    </row>
    <row r="8149" spans="1:1" hidden="1" x14ac:dyDescent="0.35">
      <c r="A8149" t="str">
        <f t="shared" si="127"/>
        <v/>
      </c>
    </row>
    <row r="8150" spans="1:1" hidden="1" x14ac:dyDescent="0.35">
      <c r="A8150" t="str">
        <f t="shared" si="127"/>
        <v/>
      </c>
    </row>
    <row r="8151" spans="1:1" hidden="1" x14ac:dyDescent="0.35">
      <c r="A8151" t="str">
        <f t="shared" si="127"/>
        <v/>
      </c>
    </row>
    <row r="8152" spans="1:1" hidden="1" x14ac:dyDescent="0.35">
      <c r="A8152" t="str">
        <f t="shared" si="127"/>
        <v/>
      </c>
    </row>
    <row r="8153" spans="1:1" hidden="1" x14ac:dyDescent="0.35">
      <c r="A8153" t="str">
        <f t="shared" si="127"/>
        <v/>
      </c>
    </row>
    <row r="8154" spans="1:1" hidden="1" x14ac:dyDescent="0.35">
      <c r="A8154" t="str">
        <f t="shared" si="127"/>
        <v/>
      </c>
    </row>
    <row r="8155" spans="1:1" hidden="1" x14ac:dyDescent="0.35">
      <c r="A8155" t="str">
        <f t="shared" si="127"/>
        <v/>
      </c>
    </row>
    <row r="8156" spans="1:1" hidden="1" x14ac:dyDescent="0.35">
      <c r="A8156" t="str">
        <f t="shared" si="127"/>
        <v/>
      </c>
    </row>
    <row r="8157" spans="1:1" hidden="1" x14ac:dyDescent="0.35">
      <c r="A8157" t="str">
        <f t="shared" si="127"/>
        <v/>
      </c>
    </row>
    <row r="8158" spans="1:1" hidden="1" x14ac:dyDescent="0.35">
      <c r="A8158" t="str">
        <f t="shared" si="127"/>
        <v/>
      </c>
    </row>
    <row r="8159" spans="1:1" hidden="1" x14ac:dyDescent="0.35">
      <c r="A8159" t="str">
        <f t="shared" si="127"/>
        <v/>
      </c>
    </row>
    <row r="8160" spans="1:1" hidden="1" x14ac:dyDescent="0.35">
      <c r="A8160" t="str">
        <f t="shared" si="127"/>
        <v/>
      </c>
    </row>
    <row r="8161" spans="1:1" hidden="1" x14ac:dyDescent="0.35">
      <c r="A8161" t="str">
        <f t="shared" si="127"/>
        <v/>
      </c>
    </row>
    <row r="8162" spans="1:1" hidden="1" x14ac:dyDescent="0.35">
      <c r="A8162" t="str">
        <f t="shared" si="127"/>
        <v/>
      </c>
    </row>
    <row r="8163" spans="1:1" hidden="1" x14ac:dyDescent="0.35">
      <c r="A8163" t="str">
        <f t="shared" si="127"/>
        <v/>
      </c>
    </row>
    <row r="8164" spans="1:1" hidden="1" x14ac:dyDescent="0.35">
      <c r="A8164" t="str">
        <f t="shared" si="127"/>
        <v/>
      </c>
    </row>
    <row r="8165" spans="1:1" hidden="1" x14ac:dyDescent="0.35">
      <c r="A8165" t="str">
        <f t="shared" si="127"/>
        <v/>
      </c>
    </row>
    <row r="8166" spans="1:1" hidden="1" x14ac:dyDescent="0.35">
      <c r="A8166" t="str">
        <f t="shared" si="127"/>
        <v/>
      </c>
    </row>
    <row r="8167" spans="1:1" hidden="1" x14ac:dyDescent="0.35">
      <c r="A8167" t="str">
        <f t="shared" si="127"/>
        <v/>
      </c>
    </row>
    <row r="8168" spans="1:1" hidden="1" x14ac:dyDescent="0.35">
      <c r="A8168" t="str">
        <f t="shared" si="127"/>
        <v/>
      </c>
    </row>
    <row r="8169" spans="1:1" hidden="1" x14ac:dyDescent="0.35">
      <c r="A8169" t="str">
        <f t="shared" si="127"/>
        <v/>
      </c>
    </row>
    <row r="8170" spans="1:1" hidden="1" x14ac:dyDescent="0.35">
      <c r="A8170" t="str">
        <f t="shared" si="127"/>
        <v/>
      </c>
    </row>
    <row r="8171" spans="1:1" hidden="1" x14ac:dyDescent="0.35">
      <c r="A8171" t="str">
        <f t="shared" si="127"/>
        <v/>
      </c>
    </row>
    <row r="8172" spans="1:1" hidden="1" x14ac:dyDescent="0.35">
      <c r="A8172" t="str">
        <f t="shared" si="127"/>
        <v/>
      </c>
    </row>
    <row r="8173" spans="1:1" hidden="1" x14ac:dyDescent="0.35">
      <c r="A8173" t="str">
        <f t="shared" si="127"/>
        <v/>
      </c>
    </row>
    <row r="8174" spans="1:1" hidden="1" x14ac:dyDescent="0.35">
      <c r="A8174" t="str">
        <f t="shared" si="127"/>
        <v/>
      </c>
    </row>
    <row r="8175" spans="1:1" hidden="1" x14ac:dyDescent="0.35">
      <c r="A8175" t="str">
        <f t="shared" si="127"/>
        <v/>
      </c>
    </row>
    <row r="8176" spans="1:1" hidden="1" x14ac:dyDescent="0.35">
      <c r="A8176" t="str">
        <f t="shared" si="127"/>
        <v/>
      </c>
    </row>
    <row r="8177" spans="1:1" hidden="1" x14ac:dyDescent="0.35">
      <c r="A8177" t="str">
        <f t="shared" si="127"/>
        <v/>
      </c>
    </row>
    <row r="8178" spans="1:1" hidden="1" x14ac:dyDescent="0.35">
      <c r="A8178" t="str">
        <f t="shared" si="127"/>
        <v/>
      </c>
    </row>
    <row r="8179" spans="1:1" hidden="1" x14ac:dyDescent="0.35">
      <c r="A8179" t="str">
        <f t="shared" si="127"/>
        <v/>
      </c>
    </row>
    <row r="8180" spans="1:1" hidden="1" x14ac:dyDescent="0.35">
      <c r="A8180" t="str">
        <f t="shared" si="127"/>
        <v/>
      </c>
    </row>
    <row r="8181" spans="1:1" hidden="1" x14ac:dyDescent="0.35">
      <c r="A8181" t="str">
        <f t="shared" si="127"/>
        <v/>
      </c>
    </row>
    <row r="8182" spans="1:1" hidden="1" x14ac:dyDescent="0.35">
      <c r="A8182" t="str">
        <f t="shared" si="127"/>
        <v/>
      </c>
    </row>
    <row r="8183" spans="1:1" hidden="1" x14ac:dyDescent="0.35">
      <c r="A8183" t="str">
        <f t="shared" si="127"/>
        <v/>
      </c>
    </row>
    <row r="8184" spans="1:1" hidden="1" x14ac:dyDescent="0.35">
      <c r="A8184" t="str">
        <f t="shared" si="127"/>
        <v/>
      </c>
    </row>
    <row r="8185" spans="1:1" hidden="1" x14ac:dyDescent="0.35">
      <c r="A8185" t="str">
        <f t="shared" si="127"/>
        <v/>
      </c>
    </row>
    <row r="8186" spans="1:1" hidden="1" x14ac:dyDescent="0.35">
      <c r="A8186" t="str">
        <f t="shared" si="127"/>
        <v/>
      </c>
    </row>
    <row r="8187" spans="1:1" hidden="1" x14ac:dyDescent="0.35">
      <c r="A8187" t="str">
        <f t="shared" si="127"/>
        <v/>
      </c>
    </row>
    <row r="8188" spans="1:1" hidden="1" x14ac:dyDescent="0.35">
      <c r="A8188" t="str">
        <f t="shared" si="127"/>
        <v/>
      </c>
    </row>
    <row r="8189" spans="1:1" hidden="1" x14ac:dyDescent="0.35">
      <c r="A8189" t="str">
        <f t="shared" si="127"/>
        <v/>
      </c>
    </row>
    <row r="8190" spans="1:1" hidden="1" x14ac:dyDescent="0.35">
      <c r="A8190" t="str">
        <f t="shared" si="127"/>
        <v/>
      </c>
    </row>
    <row r="8191" spans="1:1" hidden="1" x14ac:dyDescent="0.35">
      <c r="A8191" t="str">
        <f t="shared" si="127"/>
        <v/>
      </c>
    </row>
    <row r="8192" spans="1:1" hidden="1" x14ac:dyDescent="0.35">
      <c r="A8192" t="str">
        <f t="shared" si="127"/>
        <v/>
      </c>
    </row>
    <row r="8193" spans="1:1" hidden="1" x14ac:dyDescent="0.35">
      <c r="A8193" t="str">
        <f t="shared" si="127"/>
        <v/>
      </c>
    </row>
    <row r="8194" spans="1:1" hidden="1" x14ac:dyDescent="0.35">
      <c r="A8194" t="str">
        <f t="shared" si="127"/>
        <v/>
      </c>
    </row>
    <row r="8195" spans="1:1" hidden="1" x14ac:dyDescent="0.35">
      <c r="A8195" t="str">
        <f t="shared" ref="A8195:A8258" si="128">B8195&amp;C8195</f>
        <v/>
      </c>
    </row>
    <row r="8196" spans="1:1" hidden="1" x14ac:dyDescent="0.35">
      <c r="A8196" t="str">
        <f t="shared" si="128"/>
        <v/>
      </c>
    </row>
    <row r="8197" spans="1:1" hidden="1" x14ac:dyDescent="0.35">
      <c r="A8197" t="str">
        <f t="shared" si="128"/>
        <v/>
      </c>
    </row>
    <row r="8198" spans="1:1" hidden="1" x14ac:dyDescent="0.35">
      <c r="A8198" t="str">
        <f t="shared" si="128"/>
        <v/>
      </c>
    </row>
    <row r="8199" spans="1:1" hidden="1" x14ac:dyDescent="0.35">
      <c r="A8199" t="str">
        <f t="shared" si="128"/>
        <v/>
      </c>
    </row>
    <row r="8200" spans="1:1" hidden="1" x14ac:dyDescent="0.35">
      <c r="A8200" t="str">
        <f t="shared" si="128"/>
        <v/>
      </c>
    </row>
    <row r="8201" spans="1:1" hidden="1" x14ac:dyDescent="0.35">
      <c r="A8201" t="str">
        <f t="shared" si="128"/>
        <v/>
      </c>
    </row>
    <row r="8202" spans="1:1" hidden="1" x14ac:dyDescent="0.35">
      <c r="A8202" t="str">
        <f t="shared" si="128"/>
        <v/>
      </c>
    </row>
    <row r="8203" spans="1:1" hidden="1" x14ac:dyDescent="0.35">
      <c r="A8203" t="str">
        <f t="shared" si="128"/>
        <v/>
      </c>
    </row>
    <row r="8204" spans="1:1" hidden="1" x14ac:dyDescent="0.35">
      <c r="A8204" t="str">
        <f t="shared" si="128"/>
        <v/>
      </c>
    </row>
    <row r="8205" spans="1:1" hidden="1" x14ac:dyDescent="0.35">
      <c r="A8205" t="str">
        <f t="shared" si="128"/>
        <v/>
      </c>
    </row>
    <row r="8206" spans="1:1" hidden="1" x14ac:dyDescent="0.35">
      <c r="A8206" t="str">
        <f t="shared" si="128"/>
        <v/>
      </c>
    </row>
    <row r="8207" spans="1:1" hidden="1" x14ac:dyDescent="0.35">
      <c r="A8207" t="str">
        <f t="shared" si="128"/>
        <v/>
      </c>
    </row>
    <row r="8208" spans="1:1" hidden="1" x14ac:dyDescent="0.35">
      <c r="A8208" t="str">
        <f t="shared" si="128"/>
        <v/>
      </c>
    </row>
    <row r="8209" spans="1:1" hidden="1" x14ac:dyDescent="0.35">
      <c r="A8209" t="str">
        <f t="shared" si="128"/>
        <v/>
      </c>
    </row>
    <row r="8210" spans="1:1" hidden="1" x14ac:dyDescent="0.35">
      <c r="A8210" t="str">
        <f t="shared" si="128"/>
        <v/>
      </c>
    </row>
    <row r="8211" spans="1:1" hidden="1" x14ac:dyDescent="0.35">
      <c r="A8211" t="str">
        <f t="shared" si="128"/>
        <v/>
      </c>
    </row>
    <row r="8212" spans="1:1" hidden="1" x14ac:dyDescent="0.35">
      <c r="A8212" t="str">
        <f t="shared" si="128"/>
        <v/>
      </c>
    </row>
    <row r="8213" spans="1:1" hidden="1" x14ac:dyDescent="0.35">
      <c r="A8213" t="str">
        <f t="shared" si="128"/>
        <v/>
      </c>
    </row>
    <row r="8214" spans="1:1" hidden="1" x14ac:dyDescent="0.35">
      <c r="A8214" t="str">
        <f t="shared" si="128"/>
        <v/>
      </c>
    </row>
    <row r="8215" spans="1:1" hidden="1" x14ac:dyDescent="0.35">
      <c r="A8215" t="str">
        <f t="shared" si="128"/>
        <v/>
      </c>
    </row>
    <row r="8216" spans="1:1" hidden="1" x14ac:dyDescent="0.35">
      <c r="A8216" t="str">
        <f t="shared" si="128"/>
        <v/>
      </c>
    </row>
    <row r="8217" spans="1:1" hidden="1" x14ac:dyDescent="0.35">
      <c r="A8217" t="str">
        <f t="shared" si="128"/>
        <v/>
      </c>
    </row>
    <row r="8218" spans="1:1" hidden="1" x14ac:dyDescent="0.35">
      <c r="A8218" t="str">
        <f t="shared" si="128"/>
        <v/>
      </c>
    </row>
    <row r="8219" spans="1:1" hidden="1" x14ac:dyDescent="0.35">
      <c r="A8219" t="str">
        <f t="shared" si="128"/>
        <v/>
      </c>
    </row>
    <row r="8220" spans="1:1" hidden="1" x14ac:dyDescent="0.35">
      <c r="A8220" t="str">
        <f t="shared" si="128"/>
        <v/>
      </c>
    </row>
    <row r="8221" spans="1:1" hidden="1" x14ac:dyDescent="0.35">
      <c r="A8221" t="str">
        <f t="shared" si="128"/>
        <v/>
      </c>
    </row>
    <row r="8222" spans="1:1" hidden="1" x14ac:dyDescent="0.35">
      <c r="A8222" t="str">
        <f t="shared" si="128"/>
        <v/>
      </c>
    </row>
    <row r="8223" spans="1:1" hidden="1" x14ac:dyDescent="0.35">
      <c r="A8223" t="str">
        <f t="shared" si="128"/>
        <v/>
      </c>
    </row>
    <row r="8224" spans="1:1" hidden="1" x14ac:dyDescent="0.35">
      <c r="A8224" t="str">
        <f t="shared" si="128"/>
        <v/>
      </c>
    </row>
    <row r="8225" spans="1:1" hidden="1" x14ac:dyDescent="0.35">
      <c r="A8225" t="str">
        <f t="shared" si="128"/>
        <v/>
      </c>
    </row>
    <row r="8226" spans="1:1" hidden="1" x14ac:dyDescent="0.35">
      <c r="A8226" t="str">
        <f t="shared" si="128"/>
        <v/>
      </c>
    </row>
    <row r="8227" spans="1:1" hidden="1" x14ac:dyDescent="0.35">
      <c r="A8227" t="str">
        <f t="shared" si="128"/>
        <v/>
      </c>
    </row>
    <row r="8228" spans="1:1" hidden="1" x14ac:dyDescent="0.35">
      <c r="A8228" t="str">
        <f t="shared" si="128"/>
        <v/>
      </c>
    </row>
    <row r="8229" spans="1:1" hidden="1" x14ac:dyDescent="0.35">
      <c r="A8229" t="str">
        <f t="shared" si="128"/>
        <v/>
      </c>
    </row>
    <row r="8230" spans="1:1" hidden="1" x14ac:dyDescent="0.35">
      <c r="A8230" t="str">
        <f t="shared" si="128"/>
        <v/>
      </c>
    </row>
    <row r="8231" spans="1:1" hidden="1" x14ac:dyDescent="0.35">
      <c r="A8231" t="str">
        <f t="shared" si="128"/>
        <v/>
      </c>
    </row>
    <row r="8232" spans="1:1" hidden="1" x14ac:dyDescent="0.35">
      <c r="A8232" t="str">
        <f t="shared" si="128"/>
        <v/>
      </c>
    </row>
    <row r="8233" spans="1:1" hidden="1" x14ac:dyDescent="0.35">
      <c r="A8233" t="str">
        <f t="shared" si="128"/>
        <v/>
      </c>
    </row>
    <row r="8234" spans="1:1" hidden="1" x14ac:dyDescent="0.35">
      <c r="A8234" t="str">
        <f t="shared" si="128"/>
        <v/>
      </c>
    </row>
    <row r="8235" spans="1:1" hidden="1" x14ac:dyDescent="0.35">
      <c r="A8235" t="str">
        <f t="shared" si="128"/>
        <v/>
      </c>
    </row>
    <row r="8236" spans="1:1" hidden="1" x14ac:dyDescent="0.35">
      <c r="A8236" t="str">
        <f t="shared" si="128"/>
        <v/>
      </c>
    </row>
    <row r="8237" spans="1:1" hidden="1" x14ac:dyDescent="0.35">
      <c r="A8237" t="str">
        <f t="shared" si="128"/>
        <v/>
      </c>
    </row>
    <row r="8238" spans="1:1" hidden="1" x14ac:dyDescent="0.35">
      <c r="A8238" t="str">
        <f t="shared" si="128"/>
        <v/>
      </c>
    </row>
    <row r="8239" spans="1:1" hidden="1" x14ac:dyDescent="0.35">
      <c r="A8239" t="str">
        <f t="shared" si="128"/>
        <v/>
      </c>
    </row>
    <row r="8240" spans="1:1" hidden="1" x14ac:dyDescent="0.35">
      <c r="A8240" t="str">
        <f t="shared" si="128"/>
        <v/>
      </c>
    </row>
    <row r="8241" spans="1:1" hidden="1" x14ac:dyDescent="0.35">
      <c r="A8241" t="str">
        <f t="shared" si="128"/>
        <v/>
      </c>
    </row>
    <row r="8242" spans="1:1" hidden="1" x14ac:dyDescent="0.35">
      <c r="A8242" t="str">
        <f t="shared" si="128"/>
        <v/>
      </c>
    </row>
    <row r="8243" spans="1:1" hidden="1" x14ac:dyDescent="0.35">
      <c r="A8243" t="str">
        <f t="shared" si="128"/>
        <v/>
      </c>
    </row>
    <row r="8244" spans="1:1" hidden="1" x14ac:dyDescent="0.35">
      <c r="A8244" t="str">
        <f t="shared" si="128"/>
        <v/>
      </c>
    </row>
    <row r="8245" spans="1:1" hidden="1" x14ac:dyDescent="0.35">
      <c r="A8245" t="str">
        <f t="shared" si="128"/>
        <v/>
      </c>
    </row>
    <row r="8246" spans="1:1" hidden="1" x14ac:dyDescent="0.35">
      <c r="A8246" t="str">
        <f t="shared" si="128"/>
        <v/>
      </c>
    </row>
    <row r="8247" spans="1:1" hidden="1" x14ac:dyDescent="0.35">
      <c r="A8247" t="str">
        <f t="shared" si="128"/>
        <v/>
      </c>
    </row>
    <row r="8248" spans="1:1" hidden="1" x14ac:dyDescent="0.35">
      <c r="A8248" t="str">
        <f t="shared" si="128"/>
        <v/>
      </c>
    </row>
    <row r="8249" spans="1:1" hidden="1" x14ac:dyDescent="0.35">
      <c r="A8249" t="str">
        <f t="shared" si="128"/>
        <v/>
      </c>
    </row>
    <row r="8250" spans="1:1" hidden="1" x14ac:dyDescent="0.35">
      <c r="A8250" t="str">
        <f t="shared" si="128"/>
        <v/>
      </c>
    </row>
    <row r="8251" spans="1:1" hidden="1" x14ac:dyDescent="0.35">
      <c r="A8251" t="str">
        <f t="shared" si="128"/>
        <v/>
      </c>
    </row>
    <row r="8252" spans="1:1" hidden="1" x14ac:dyDescent="0.35">
      <c r="A8252" t="str">
        <f t="shared" si="128"/>
        <v/>
      </c>
    </row>
    <row r="8253" spans="1:1" hidden="1" x14ac:dyDescent="0.35">
      <c r="A8253" t="str">
        <f t="shared" si="128"/>
        <v/>
      </c>
    </row>
    <row r="8254" spans="1:1" hidden="1" x14ac:dyDescent="0.35">
      <c r="A8254" t="str">
        <f t="shared" si="128"/>
        <v/>
      </c>
    </row>
    <row r="8255" spans="1:1" hidden="1" x14ac:dyDescent="0.35">
      <c r="A8255" t="str">
        <f t="shared" si="128"/>
        <v/>
      </c>
    </row>
    <row r="8256" spans="1:1" hidden="1" x14ac:dyDescent="0.35">
      <c r="A8256" t="str">
        <f t="shared" si="128"/>
        <v/>
      </c>
    </row>
    <row r="8257" spans="1:1" hidden="1" x14ac:dyDescent="0.35">
      <c r="A8257" t="str">
        <f t="shared" si="128"/>
        <v/>
      </c>
    </row>
    <row r="8258" spans="1:1" hidden="1" x14ac:dyDescent="0.35">
      <c r="A8258" t="str">
        <f t="shared" si="128"/>
        <v/>
      </c>
    </row>
    <row r="8259" spans="1:1" hidden="1" x14ac:dyDescent="0.35">
      <c r="A8259" t="str">
        <f t="shared" ref="A8259:A8322" si="129">B8259&amp;C8259</f>
        <v/>
      </c>
    </row>
    <row r="8260" spans="1:1" hidden="1" x14ac:dyDescent="0.35">
      <c r="A8260" t="str">
        <f t="shared" si="129"/>
        <v/>
      </c>
    </row>
    <row r="8261" spans="1:1" hidden="1" x14ac:dyDescent="0.35">
      <c r="A8261" t="str">
        <f t="shared" si="129"/>
        <v/>
      </c>
    </row>
    <row r="8262" spans="1:1" hidden="1" x14ac:dyDescent="0.35">
      <c r="A8262" t="str">
        <f t="shared" si="129"/>
        <v/>
      </c>
    </row>
    <row r="8263" spans="1:1" hidden="1" x14ac:dyDescent="0.35">
      <c r="A8263" t="str">
        <f t="shared" si="129"/>
        <v/>
      </c>
    </row>
    <row r="8264" spans="1:1" hidden="1" x14ac:dyDescent="0.35">
      <c r="A8264" t="str">
        <f t="shared" si="129"/>
        <v/>
      </c>
    </row>
    <row r="8265" spans="1:1" hidden="1" x14ac:dyDescent="0.35">
      <c r="A8265" t="str">
        <f t="shared" si="129"/>
        <v/>
      </c>
    </row>
    <row r="8266" spans="1:1" hidden="1" x14ac:dyDescent="0.35">
      <c r="A8266" t="str">
        <f t="shared" si="129"/>
        <v/>
      </c>
    </row>
    <row r="8267" spans="1:1" hidden="1" x14ac:dyDescent="0.35">
      <c r="A8267" t="str">
        <f t="shared" si="129"/>
        <v/>
      </c>
    </row>
    <row r="8268" spans="1:1" hidden="1" x14ac:dyDescent="0.35">
      <c r="A8268" t="str">
        <f t="shared" si="129"/>
        <v/>
      </c>
    </row>
    <row r="8269" spans="1:1" hidden="1" x14ac:dyDescent="0.35">
      <c r="A8269" t="str">
        <f t="shared" si="129"/>
        <v/>
      </c>
    </row>
    <row r="8270" spans="1:1" hidden="1" x14ac:dyDescent="0.35">
      <c r="A8270" t="str">
        <f t="shared" si="129"/>
        <v/>
      </c>
    </row>
    <row r="8271" spans="1:1" hidden="1" x14ac:dyDescent="0.35">
      <c r="A8271" t="str">
        <f t="shared" si="129"/>
        <v/>
      </c>
    </row>
    <row r="8272" spans="1:1" hidden="1" x14ac:dyDescent="0.35">
      <c r="A8272" t="str">
        <f t="shared" si="129"/>
        <v/>
      </c>
    </row>
    <row r="8273" spans="1:1" hidden="1" x14ac:dyDescent="0.35">
      <c r="A8273" t="str">
        <f t="shared" si="129"/>
        <v/>
      </c>
    </row>
    <row r="8274" spans="1:1" hidden="1" x14ac:dyDescent="0.35">
      <c r="A8274" t="str">
        <f t="shared" si="129"/>
        <v/>
      </c>
    </row>
    <row r="8275" spans="1:1" hidden="1" x14ac:dyDescent="0.35">
      <c r="A8275" t="str">
        <f t="shared" si="129"/>
        <v/>
      </c>
    </row>
    <row r="8276" spans="1:1" hidden="1" x14ac:dyDescent="0.35">
      <c r="A8276" t="str">
        <f t="shared" si="129"/>
        <v/>
      </c>
    </row>
    <row r="8277" spans="1:1" hidden="1" x14ac:dyDescent="0.35">
      <c r="A8277" t="str">
        <f t="shared" si="129"/>
        <v/>
      </c>
    </row>
    <row r="8278" spans="1:1" hidden="1" x14ac:dyDescent="0.35">
      <c r="A8278" t="str">
        <f t="shared" si="129"/>
        <v/>
      </c>
    </row>
    <row r="8279" spans="1:1" hidden="1" x14ac:dyDescent="0.35">
      <c r="A8279" t="str">
        <f t="shared" si="129"/>
        <v/>
      </c>
    </row>
    <row r="8280" spans="1:1" hidden="1" x14ac:dyDescent="0.35">
      <c r="A8280" t="str">
        <f t="shared" si="129"/>
        <v/>
      </c>
    </row>
    <row r="8281" spans="1:1" hidden="1" x14ac:dyDescent="0.35">
      <c r="A8281" t="str">
        <f t="shared" si="129"/>
        <v/>
      </c>
    </row>
    <row r="8282" spans="1:1" hidden="1" x14ac:dyDescent="0.35">
      <c r="A8282" t="str">
        <f t="shared" si="129"/>
        <v/>
      </c>
    </row>
    <row r="8283" spans="1:1" hidden="1" x14ac:dyDescent="0.35">
      <c r="A8283" t="str">
        <f t="shared" si="129"/>
        <v/>
      </c>
    </row>
    <row r="8284" spans="1:1" hidden="1" x14ac:dyDescent="0.35">
      <c r="A8284" t="str">
        <f t="shared" si="129"/>
        <v/>
      </c>
    </row>
    <row r="8285" spans="1:1" hidden="1" x14ac:dyDescent="0.35">
      <c r="A8285" t="str">
        <f t="shared" si="129"/>
        <v/>
      </c>
    </row>
    <row r="8286" spans="1:1" hidden="1" x14ac:dyDescent="0.35">
      <c r="A8286" t="str">
        <f t="shared" si="129"/>
        <v/>
      </c>
    </row>
    <row r="8287" spans="1:1" hidden="1" x14ac:dyDescent="0.35">
      <c r="A8287" t="str">
        <f t="shared" si="129"/>
        <v/>
      </c>
    </row>
    <row r="8288" spans="1:1" hidden="1" x14ac:dyDescent="0.35">
      <c r="A8288" t="str">
        <f t="shared" si="129"/>
        <v/>
      </c>
    </row>
    <row r="8289" spans="1:1" hidden="1" x14ac:dyDescent="0.35">
      <c r="A8289" t="str">
        <f t="shared" si="129"/>
        <v/>
      </c>
    </row>
    <row r="8290" spans="1:1" hidden="1" x14ac:dyDescent="0.35">
      <c r="A8290" t="str">
        <f t="shared" si="129"/>
        <v/>
      </c>
    </row>
    <row r="8291" spans="1:1" hidden="1" x14ac:dyDescent="0.35">
      <c r="A8291" t="str">
        <f t="shared" si="129"/>
        <v/>
      </c>
    </row>
    <row r="8292" spans="1:1" hidden="1" x14ac:dyDescent="0.35">
      <c r="A8292" t="str">
        <f t="shared" si="129"/>
        <v/>
      </c>
    </row>
    <row r="8293" spans="1:1" hidden="1" x14ac:dyDescent="0.35">
      <c r="A8293" t="str">
        <f t="shared" si="129"/>
        <v/>
      </c>
    </row>
    <row r="8294" spans="1:1" hidden="1" x14ac:dyDescent="0.35">
      <c r="A8294" t="str">
        <f t="shared" si="129"/>
        <v/>
      </c>
    </row>
    <row r="8295" spans="1:1" hidden="1" x14ac:dyDescent="0.35">
      <c r="A8295" t="str">
        <f t="shared" si="129"/>
        <v/>
      </c>
    </row>
    <row r="8296" spans="1:1" hidden="1" x14ac:dyDescent="0.35">
      <c r="A8296" t="str">
        <f t="shared" si="129"/>
        <v/>
      </c>
    </row>
    <row r="8297" spans="1:1" hidden="1" x14ac:dyDescent="0.35">
      <c r="A8297" t="str">
        <f t="shared" si="129"/>
        <v/>
      </c>
    </row>
    <row r="8298" spans="1:1" hidden="1" x14ac:dyDescent="0.35">
      <c r="A8298" t="str">
        <f t="shared" si="129"/>
        <v/>
      </c>
    </row>
    <row r="8299" spans="1:1" hidden="1" x14ac:dyDescent="0.35">
      <c r="A8299" t="str">
        <f t="shared" si="129"/>
        <v/>
      </c>
    </row>
    <row r="8300" spans="1:1" hidden="1" x14ac:dyDescent="0.35">
      <c r="A8300" t="str">
        <f t="shared" si="129"/>
        <v/>
      </c>
    </row>
    <row r="8301" spans="1:1" hidden="1" x14ac:dyDescent="0.35">
      <c r="A8301" t="str">
        <f t="shared" si="129"/>
        <v/>
      </c>
    </row>
    <row r="8302" spans="1:1" hidden="1" x14ac:dyDescent="0.35">
      <c r="A8302" t="str">
        <f t="shared" si="129"/>
        <v/>
      </c>
    </row>
    <row r="8303" spans="1:1" hidden="1" x14ac:dyDescent="0.35">
      <c r="A8303" t="str">
        <f t="shared" si="129"/>
        <v/>
      </c>
    </row>
    <row r="8304" spans="1:1" hidden="1" x14ac:dyDescent="0.35">
      <c r="A8304" t="str">
        <f t="shared" si="129"/>
        <v/>
      </c>
    </row>
    <row r="8305" spans="1:1" hidden="1" x14ac:dyDescent="0.35">
      <c r="A8305" t="str">
        <f t="shared" si="129"/>
        <v/>
      </c>
    </row>
    <row r="8306" spans="1:1" hidden="1" x14ac:dyDescent="0.35">
      <c r="A8306" t="str">
        <f t="shared" si="129"/>
        <v/>
      </c>
    </row>
    <row r="8307" spans="1:1" hidden="1" x14ac:dyDescent="0.35">
      <c r="A8307" t="str">
        <f t="shared" si="129"/>
        <v/>
      </c>
    </row>
    <row r="8308" spans="1:1" hidden="1" x14ac:dyDescent="0.35">
      <c r="A8308" t="str">
        <f t="shared" si="129"/>
        <v/>
      </c>
    </row>
    <row r="8309" spans="1:1" hidden="1" x14ac:dyDescent="0.35">
      <c r="A8309" t="str">
        <f t="shared" si="129"/>
        <v/>
      </c>
    </row>
    <row r="8310" spans="1:1" hidden="1" x14ac:dyDescent="0.35">
      <c r="A8310" t="str">
        <f t="shared" si="129"/>
        <v/>
      </c>
    </row>
    <row r="8311" spans="1:1" hidden="1" x14ac:dyDescent="0.35">
      <c r="A8311" t="str">
        <f t="shared" si="129"/>
        <v/>
      </c>
    </row>
    <row r="8312" spans="1:1" hidden="1" x14ac:dyDescent="0.35">
      <c r="A8312" t="str">
        <f t="shared" si="129"/>
        <v/>
      </c>
    </row>
    <row r="8313" spans="1:1" hidden="1" x14ac:dyDescent="0.35">
      <c r="A8313" t="str">
        <f t="shared" si="129"/>
        <v/>
      </c>
    </row>
    <row r="8314" spans="1:1" hidden="1" x14ac:dyDescent="0.35">
      <c r="A8314" t="str">
        <f t="shared" si="129"/>
        <v/>
      </c>
    </row>
    <row r="8315" spans="1:1" hidden="1" x14ac:dyDescent="0.35">
      <c r="A8315" t="str">
        <f t="shared" si="129"/>
        <v/>
      </c>
    </row>
    <row r="8316" spans="1:1" hidden="1" x14ac:dyDescent="0.35">
      <c r="A8316" t="str">
        <f t="shared" si="129"/>
        <v/>
      </c>
    </row>
    <row r="8317" spans="1:1" hidden="1" x14ac:dyDescent="0.35">
      <c r="A8317" t="str">
        <f t="shared" si="129"/>
        <v/>
      </c>
    </row>
    <row r="8318" spans="1:1" hidden="1" x14ac:dyDescent="0.35">
      <c r="A8318" t="str">
        <f t="shared" si="129"/>
        <v/>
      </c>
    </row>
    <row r="8319" spans="1:1" hidden="1" x14ac:dyDescent="0.35">
      <c r="A8319" t="str">
        <f t="shared" si="129"/>
        <v/>
      </c>
    </row>
    <row r="8320" spans="1:1" hidden="1" x14ac:dyDescent="0.35">
      <c r="A8320" t="str">
        <f t="shared" si="129"/>
        <v/>
      </c>
    </row>
    <row r="8321" spans="1:1" hidden="1" x14ac:dyDescent="0.35">
      <c r="A8321" t="str">
        <f t="shared" si="129"/>
        <v/>
      </c>
    </row>
    <row r="8322" spans="1:1" hidden="1" x14ac:dyDescent="0.35">
      <c r="A8322" t="str">
        <f t="shared" si="129"/>
        <v/>
      </c>
    </row>
    <row r="8323" spans="1:1" hidden="1" x14ac:dyDescent="0.35">
      <c r="A8323" t="str">
        <f t="shared" ref="A8323:A8386" si="130">B8323&amp;C8323</f>
        <v/>
      </c>
    </row>
    <row r="8324" spans="1:1" hidden="1" x14ac:dyDescent="0.35">
      <c r="A8324" t="str">
        <f t="shared" si="130"/>
        <v/>
      </c>
    </row>
    <row r="8325" spans="1:1" hidden="1" x14ac:dyDescent="0.35">
      <c r="A8325" t="str">
        <f t="shared" si="130"/>
        <v/>
      </c>
    </row>
    <row r="8326" spans="1:1" hidden="1" x14ac:dyDescent="0.35">
      <c r="A8326" t="str">
        <f t="shared" si="130"/>
        <v/>
      </c>
    </row>
    <row r="8327" spans="1:1" hidden="1" x14ac:dyDescent="0.35">
      <c r="A8327" t="str">
        <f t="shared" si="130"/>
        <v/>
      </c>
    </row>
    <row r="8328" spans="1:1" hidden="1" x14ac:dyDescent="0.35">
      <c r="A8328" t="str">
        <f t="shared" si="130"/>
        <v/>
      </c>
    </row>
    <row r="8329" spans="1:1" hidden="1" x14ac:dyDescent="0.35">
      <c r="A8329" t="str">
        <f t="shared" si="130"/>
        <v/>
      </c>
    </row>
    <row r="8330" spans="1:1" hidden="1" x14ac:dyDescent="0.35">
      <c r="A8330" t="str">
        <f t="shared" si="130"/>
        <v/>
      </c>
    </row>
    <row r="8331" spans="1:1" hidden="1" x14ac:dyDescent="0.35">
      <c r="A8331" t="str">
        <f t="shared" si="130"/>
        <v/>
      </c>
    </row>
    <row r="8332" spans="1:1" hidden="1" x14ac:dyDescent="0.35">
      <c r="A8332" t="str">
        <f t="shared" si="130"/>
        <v/>
      </c>
    </row>
    <row r="8333" spans="1:1" hidden="1" x14ac:dyDescent="0.35">
      <c r="A8333" t="str">
        <f t="shared" si="130"/>
        <v/>
      </c>
    </row>
    <row r="8334" spans="1:1" hidden="1" x14ac:dyDescent="0.35">
      <c r="A8334" t="str">
        <f t="shared" si="130"/>
        <v/>
      </c>
    </row>
    <row r="8335" spans="1:1" hidden="1" x14ac:dyDescent="0.35">
      <c r="A8335" t="str">
        <f t="shared" si="130"/>
        <v/>
      </c>
    </row>
    <row r="8336" spans="1:1" hidden="1" x14ac:dyDescent="0.35">
      <c r="A8336" t="str">
        <f t="shared" si="130"/>
        <v/>
      </c>
    </row>
    <row r="8337" spans="1:1" hidden="1" x14ac:dyDescent="0.35">
      <c r="A8337" t="str">
        <f t="shared" si="130"/>
        <v/>
      </c>
    </row>
    <row r="8338" spans="1:1" hidden="1" x14ac:dyDescent="0.35">
      <c r="A8338" t="str">
        <f t="shared" si="130"/>
        <v/>
      </c>
    </row>
    <row r="8339" spans="1:1" hidden="1" x14ac:dyDescent="0.35">
      <c r="A8339" t="str">
        <f t="shared" si="130"/>
        <v/>
      </c>
    </row>
    <row r="8340" spans="1:1" hidden="1" x14ac:dyDescent="0.35">
      <c r="A8340" t="str">
        <f t="shared" si="130"/>
        <v/>
      </c>
    </row>
    <row r="8341" spans="1:1" hidden="1" x14ac:dyDescent="0.35">
      <c r="A8341" t="str">
        <f t="shared" si="130"/>
        <v/>
      </c>
    </row>
    <row r="8342" spans="1:1" hidden="1" x14ac:dyDescent="0.35">
      <c r="A8342" t="str">
        <f t="shared" si="130"/>
        <v/>
      </c>
    </row>
    <row r="8343" spans="1:1" hidden="1" x14ac:dyDescent="0.35">
      <c r="A8343" t="str">
        <f t="shared" si="130"/>
        <v/>
      </c>
    </row>
    <row r="8344" spans="1:1" hidden="1" x14ac:dyDescent="0.35">
      <c r="A8344" t="str">
        <f t="shared" si="130"/>
        <v/>
      </c>
    </row>
    <row r="8345" spans="1:1" hidden="1" x14ac:dyDescent="0.35">
      <c r="A8345" t="str">
        <f t="shared" si="130"/>
        <v/>
      </c>
    </row>
    <row r="8346" spans="1:1" hidden="1" x14ac:dyDescent="0.35">
      <c r="A8346" t="str">
        <f t="shared" si="130"/>
        <v/>
      </c>
    </row>
    <row r="8347" spans="1:1" hidden="1" x14ac:dyDescent="0.35">
      <c r="A8347" t="str">
        <f t="shared" si="130"/>
        <v/>
      </c>
    </row>
    <row r="8348" spans="1:1" hidden="1" x14ac:dyDescent="0.35">
      <c r="A8348" t="str">
        <f t="shared" si="130"/>
        <v/>
      </c>
    </row>
    <row r="8349" spans="1:1" hidden="1" x14ac:dyDescent="0.35">
      <c r="A8349" t="str">
        <f t="shared" si="130"/>
        <v/>
      </c>
    </row>
    <row r="8350" spans="1:1" hidden="1" x14ac:dyDescent="0.35">
      <c r="A8350" t="str">
        <f t="shared" si="130"/>
        <v/>
      </c>
    </row>
    <row r="8351" spans="1:1" hidden="1" x14ac:dyDescent="0.35">
      <c r="A8351" t="str">
        <f t="shared" si="130"/>
        <v/>
      </c>
    </row>
    <row r="8352" spans="1:1" hidden="1" x14ac:dyDescent="0.35">
      <c r="A8352" t="str">
        <f t="shared" si="130"/>
        <v/>
      </c>
    </row>
    <row r="8353" spans="1:1" hidden="1" x14ac:dyDescent="0.35">
      <c r="A8353" t="str">
        <f t="shared" si="130"/>
        <v/>
      </c>
    </row>
    <row r="8354" spans="1:1" hidden="1" x14ac:dyDescent="0.35">
      <c r="A8354" t="str">
        <f t="shared" si="130"/>
        <v/>
      </c>
    </row>
    <row r="8355" spans="1:1" hidden="1" x14ac:dyDescent="0.35">
      <c r="A8355" t="str">
        <f t="shared" si="130"/>
        <v/>
      </c>
    </row>
    <row r="8356" spans="1:1" hidden="1" x14ac:dyDescent="0.35">
      <c r="A8356" t="str">
        <f t="shared" si="130"/>
        <v/>
      </c>
    </row>
    <row r="8357" spans="1:1" hidden="1" x14ac:dyDescent="0.35">
      <c r="A8357" t="str">
        <f t="shared" si="130"/>
        <v/>
      </c>
    </row>
    <row r="8358" spans="1:1" hidden="1" x14ac:dyDescent="0.35">
      <c r="A8358" t="str">
        <f t="shared" si="130"/>
        <v/>
      </c>
    </row>
    <row r="8359" spans="1:1" hidden="1" x14ac:dyDescent="0.35">
      <c r="A8359" t="str">
        <f t="shared" si="130"/>
        <v/>
      </c>
    </row>
    <row r="8360" spans="1:1" hidden="1" x14ac:dyDescent="0.35">
      <c r="A8360" t="str">
        <f t="shared" si="130"/>
        <v/>
      </c>
    </row>
    <row r="8361" spans="1:1" hidden="1" x14ac:dyDescent="0.35">
      <c r="A8361" t="str">
        <f t="shared" si="130"/>
        <v/>
      </c>
    </row>
    <row r="8362" spans="1:1" hidden="1" x14ac:dyDescent="0.35">
      <c r="A8362" t="str">
        <f t="shared" si="130"/>
        <v/>
      </c>
    </row>
    <row r="8363" spans="1:1" hidden="1" x14ac:dyDescent="0.35">
      <c r="A8363" t="str">
        <f t="shared" si="130"/>
        <v/>
      </c>
    </row>
    <row r="8364" spans="1:1" hidden="1" x14ac:dyDescent="0.35">
      <c r="A8364" t="str">
        <f t="shared" si="130"/>
        <v/>
      </c>
    </row>
    <row r="8365" spans="1:1" hidden="1" x14ac:dyDescent="0.35">
      <c r="A8365" t="str">
        <f t="shared" si="130"/>
        <v/>
      </c>
    </row>
    <row r="8366" spans="1:1" hidden="1" x14ac:dyDescent="0.35">
      <c r="A8366" t="str">
        <f t="shared" si="130"/>
        <v/>
      </c>
    </row>
    <row r="8367" spans="1:1" hidden="1" x14ac:dyDescent="0.35">
      <c r="A8367" t="str">
        <f t="shared" si="130"/>
        <v/>
      </c>
    </row>
    <row r="8368" spans="1:1" hidden="1" x14ac:dyDescent="0.35">
      <c r="A8368" t="str">
        <f t="shared" si="130"/>
        <v/>
      </c>
    </row>
    <row r="8369" spans="1:1" hidden="1" x14ac:dyDescent="0.35">
      <c r="A8369" t="str">
        <f t="shared" si="130"/>
        <v/>
      </c>
    </row>
    <row r="8370" spans="1:1" hidden="1" x14ac:dyDescent="0.35">
      <c r="A8370" t="str">
        <f t="shared" si="130"/>
        <v/>
      </c>
    </row>
    <row r="8371" spans="1:1" hidden="1" x14ac:dyDescent="0.35">
      <c r="A8371" t="str">
        <f t="shared" si="130"/>
        <v/>
      </c>
    </row>
    <row r="8372" spans="1:1" hidden="1" x14ac:dyDescent="0.35">
      <c r="A8372" t="str">
        <f t="shared" si="130"/>
        <v/>
      </c>
    </row>
    <row r="8373" spans="1:1" hidden="1" x14ac:dyDescent="0.35">
      <c r="A8373" t="str">
        <f t="shared" si="130"/>
        <v/>
      </c>
    </row>
    <row r="8374" spans="1:1" hidden="1" x14ac:dyDescent="0.35">
      <c r="A8374" t="str">
        <f t="shared" si="130"/>
        <v/>
      </c>
    </row>
    <row r="8375" spans="1:1" hidden="1" x14ac:dyDescent="0.35">
      <c r="A8375" t="str">
        <f t="shared" si="130"/>
        <v/>
      </c>
    </row>
    <row r="8376" spans="1:1" hidden="1" x14ac:dyDescent="0.35">
      <c r="A8376" t="str">
        <f t="shared" si="130"/>
        <v/>
      </c>
    </row>
    <row r="8377" spans="1:1" hidden="1" x14ac:dyDescent="0.35">
      <c r="A8377" t="str">
        <f t="shared" si="130"/>
        <v/>
      </c>
    </row>
    <row r="8378" spans="1:1" hidden="1" x14ac:dyDescent="0.35">
      <c r="A8378" t="str">
        <f t="shared" si="130"/>
        <v/>
      </c>
    </row>
    <row r="8379" spans="1:1" hidden="1" x14ac:dyDescent="0.35">
      <c r="A8379" t="str">
        <f t="shared" si="130"/>
        <v/>
      </c>
    </row>
    <row r="8380" spans="1:1" hidden="1" x14ac:dyDescent="0.35">
      <c r="A8380" t="str">
        <f t="shared" si="130"/>
        <v/>
      </c>
    </row>
    <row r="8381" spans="1:1" hidden="1" x14ac:dyDescent="0.35">
      <c r="A8381" t="str">
        <f t="shared" si="130"/>
        <v/>
      </c>
    </row>
    <row r="8382" spans="1:1" hidden="1" x14ac:dyDescent="0.35">
      <c r="A8382" t="str">
        <f t="shared" si="130"/>
        <v/>
      </c>
    </row>
    <row r="8383" spans="1:1" hidden="1" x14ac:dyDescent="0.35">
      <c r="A8383" t="str">
        <f t="shared" si="130"/>
        <v/>
      </c>
    </row>
    <row r="8384" spans="1:1" hidden="1" x14ac:dyDescent="0.35">
      <c r="A8384" t="str">
        <f t="shared" si="130"/>
        <v/>
      </c>
    </row>
    <row r="8385" spans="1:1" hidden="1" x14ac:dyDescent="0.35">
      <c r="A8385" t="str">
        <f t="shared" si="130"/>
        <v/>
      </c>
    </row>
    <row r="8386" spans="1:1" hidden="1" x14ac:dyDescent="0.35">
      <c r="A8386" t="str">
        <f t="shared" si="130"/>
        <v/>
      </c>
    </row>
    <row r="8387" spans="1:1" hidden="1" x14ac:dyDescent="0.35">
      <c r="A8387" t="str">
        <f t="shared" ref="A8387:A8450" si="131">B8387&amp;C8387</f>
        <v/>
      </c>
    </row>
    <row r="8388" spans="1:1" hidden="1" x14ac:dyDescent="0.35">
      <c r="A8388" t="str">
        <f t="shared" si="131"/>
        <v/>
      </c>
    </row>
    <row r="8389" spans="1:1" hidden="1" x14ac:dyDescent="0.35">
      <c r="A8389" t="str">
        <f t="shared" si="131"/>
        <v/>
      </c>
    </row>
    <row r="8390" spans="1:1" hidden="1" x14ac:dyDescent="0.35">
      <c r="A8390" t="str">
        <f t="shared" si="131"/>
        <v/>
      </c>
    </row>
    <row r="8391" spans="1:1" hidden="1" x14ac:dyDescent="0.35">
      <c r="A8391" t="str">
        <f t="shared" si="131"/>
        <v/>
      </c>
    </row>
    <row r="8392" spans="1:1" hidden="1" x14ac:dyDescent="0.35">
      <c r="A8392" t="str">
        <f t="shared" si="131"/>
        <v/>
      </c>
    </row>
    <row r="8393" spans="1:1" hidden="1" x14ac:dyDescent="0.35">
      <c r="A8393" t="str">
        <f t="shared" si="131"/>
        <v/>
      </c>
    </row>
    <row r="8394" spans="1:1" hidden="1" x14ac:dyDescent="0.35">
      <c r="A8394" t="str">
        <f t="shared" si="131"/>
        <v/>
      </c>
    </row>
    <row r="8395" spans="1:1" hidden="1" x14ac:dyDescent="0.35">
      <c r="A8395" t="str">
        <f t="shared" si="131"/>
        <v/>
      </c>
    </row>
    <row r="8396" spans="1:1" hidden="1" x14ac:dyDescent="0.35">
      <c r="A8396" t="str">
        <f t="shared" si="131"/>
        <v/>
      </c>
    </row>
    <row r="8397" spans="1:1" hidden="1" x14ac:dyDescent="0.35">
      <c r="A8397" t="str">
        <f t="shared" si="131"/>
        <v/>
      </c>
    </row>
    <row r="8398" spans="1:1" hidden="1" x14ac:dyDescent="0.35">
      <c r="A8398" t="str">
        <f t="shared" si="131"/>
        <v/>
      </c>
    </row>
    <row r="8399" spans="1:1" hidden="1" x14ac:dyDescent="0.35">
      <c r="A8399" t="str">
        <f t="shared" si="131"/>
        <v/>
      </c>
    </row>
    <row r="8400" spans="1:1" hidden="1" x14ac:dyDescent="0.35">
      <c r="A8400" t="str">
        <f t="shared" si="131"/>
        <v/>
      </c>
    </row>
    <row r="8401" spans="1:1" hidden="1" x14ac:dyDescent="0.35">
      <c r="A8401" t="str">
        <f t="shared" si="131"/>
        <v/>
      </c>
    </row>
    <row r="8402" spans="1:1" hidden="1" x14ac:dyDescent="0.35">
      <c r="A8402" t="str">
        <f t="shared" si="131"/>
        <v/>
      </c>
    </row>
    <row r="8403" spans="1:1" hidden="1" x14ac:dyDescent="0.35">
      <c r="A8403" t="str">
        <f t="shared" si="131"/>
        <v/>
      </c>
    </row>
    <row r="8404" spans="1:1" hidden="1" x14ac:dyDescent="0.35">
      <c r="A8404" t="str">
        <f t="shared" si="131"/>
        <v/>
      </c>
    </row>
    <row r="8405" spans="1:1" hidden="1" x14ac:dyDescent="0.35">
      <c r="A8405" t="str">
        <f t="shared" si="131"/>
        <v/>
      </c>
    </row>
    <row r="8406" spans="1:1" hidden="1" x14ac:dyDescent="0.35">
      <c r="A8406" t="str">
        <f t="shared" si="131"/>
        <v/>
      </c>
    </row>
    <row r="8407" spans="1:1" hidden="1" x14ac:dyDescent="0.35">
      <c r="A8407" t="str">
        <f t="shared" si="131"/>
        <v/>
      </c>
    </row>
    <row r="8408" spans="1:1" hidden="1" x14ac:dyDescent="0.35">
      <c r="A8408" t="str">
        <f t="shared" si="131"/>
        <v/>
      </c>
    </row>
    <row r="8409" spans="1:1" hidden="1" x14ac:dyDescent="0.35">
      <c r="A8409" t="str">
        <f t="shared" si="131"/>
        <v/>
      </c>
    </row>
    <row r="8410" spans="1:1" hidden="1" x14ac:dyDescent="0.35">
      <c r="A8410" t="str">
        <f t="shared" si="131"/>
        <v/>
      </c>
    </row>
    <row r="8411" spans="1:1" hidden="1" x14ac:dyDescent="0.35">
      <c r="A8411" t="str">
        <f t="shared" si="131"/>
        <v/>
      </c>
    </row>
    <row r="8412" spans="1:1" hidden="1" x14ac:dyDescent="0.35">
      <c r="A8412" t="str">
        <f t="shared" si="131"/>
        <v/>
      </c>
    </row>
    <row r="8413" spans="1:1" hidden="1" x14ac:dyDescent="0.35">
      <c r="A8413" t="str">
        <f t="shared" si="131"/>
        <v/>
      </c>
    </row>
    <row r="8414" spans="1:1" hidden="1" x14ac:dyDescent="0.35">
      <c r="A8414" t="str">
        <f t="shared" si="131"/>
        <v/>
      </c>
    </row>
    <row r="8415" spans="1:1" hidden="1" x14ac:dyDescent="0.35">
      <c r="A8415" t="str">
        <f t="shared" si="131"/>
        <v/>
      </c>
    </row>
    <row r="8416" spans="1:1" hidden="1" x14ac:dyDescent="0.35">
      <c r="A8416" t="str">
        <f t="shared" si="131"/>
        <v/>
      </c>
    </row>
    <row r="8417" spans="1:1" hidden="1" x14ac:dyDescent="0.35">
      <c r="A8417" t="str">
        <f t="shared" si="131"/>
        <v/>
      </c>
    </row>
    <row r="8418" spans="1:1" hidden="1" x14ac:dyDescent="0.35">
      <c r="A8418" t="str">
        <f t="shared" si="131"/>
        <v/>
      </c>
    </row>
    <row r="8419" spans="1:1" hidden="1" x14ac:dyDescent="0.35">
      <c r="A8419" t="str">
        <f t="shared" si="131"/>
        <v/>
      </c>
    </row>
    <row r="8420" spans="1:1" hidden="1" x14ac:dyDescent="0.35">
      <c r="A8420" t="str">
        <f t="shared" si="131"/>
        <v/>
      </c>
    </row>
    <row r="8421" spans="1:1" hidden="1" x14ac:dyDescent="0.35">
      <c r="A8421" t="str">
        <f t="shared" si="131"/>
        <v/>
      </c>
    </row>
    <row r="8422" spans="1:1" hidden="1" x14ac:dyDescent="0.35">
      <c r="A8422" t="str">
        <f t="shared" si="131"/>
        <v/>
      </c>
    </row>
    <row r="8423" spans="1:1" hidden="1" x14ac:dyDescent="0.35">
      <c r="A8423" t="str">
        <f t="shared" si="131"/>
        <v/>
      </c>
    </row>
    <row r="8424" spans="1:1" hidden="1" x14ac:dyDescent="0.35">
      <c r="A8424" t="str">
        <f t="shared" si="131"/>
        <v/>
      </c>
    </row>
    <row r="8425" spans="1:1" hidden="1" x14ac:dyDescent="0.35">
      <c r="A8425" t="str">
        <f t="shared" si="131"/>
        <v/>
      </c>
    </row>
    <row r="8426" spans="1:1" hidden="1" x14ac:dyDescent="0.35">
      <c r="A8426" t="str">
        <f t="shared" si="131"/>
        <v/>
      </c>
    </row>
    <row r="8427" spans="1:1" hidden="1" x14ac:dyDescent="0.35">
      <c r="A8427" t="str">
        <f t="shared" si="131"/>
        <v/>
      </c>
    </row>
    <row r="8428" spans="1:1" hidden="1" x14ac:dyDescent="0.35">
      <c r="A8428" t="str">
        <f t="shared" si="131"/>
        <v/>
      </c>
    </row>
    <row r="8429" spans="1:1" hidden="1" x14ac:dyDescent="0.35">
      <c r="A8429" t="str">
        <f t="shared" si="131"/>
        <v/>
      </c>
    </row>
    <row r="8430" spans="1:1" hidden="1" x14ac:dyDescent="0.35">
      <c r="A8430" t="str">
        <f t="shared" si="131"/>
        <v/>
      </c>
    </row>
    <row r="8431" spans="1:1" hidden="1" x14ac:dyDescent="0.35">
      <c r="A8431" t="str">
        <f t="shared" si="131"/>
        <v/>
      </c>
    </row>
    <row r="8432" spans="1:1" hidden="1" x14ac:dyDescent="0.35">
      <c r="A8432" t="str">
        <f t="shared" si="131"/>
        <v/>
      </c>
    </row>
    <row r="8433" spans="1:1" hidden="1" x14ac:dyDescent="0.35">
      <c r="A8433" t="str">
        <f t="shared" si="131"/>
        <v/>
      </c>
    </row>
    <row r="8434" spans="1:1" hidden="1" x14ac:dyDescent="0.35">
      <c r="A8434" t="str">
        <f t="shared" si="131"/>
        <v/>
      </c>
    </row>
    <row r="8435" spans="1:1" hidden="1" x14ac:dyDescent="0.35">
      <c r="A8435" t="str">
        <f t="shared" si="131"/>
        <v/>
      </c>
    </row>
    <row r="8436" spans="1:1" hidden="1" x14ac:dyDescent="0.35">
      <c r="A8436" t="str">
        <f t="shared" si="131"/>
        <v/>
      </c>
    </row>
    <row r="8437" spans="1:1" hidden="1" x14ac:dyDescent="0.35">
      <c r="A8437" t="str">
        <f t="shared" si="131"/>
        <v/>
      </c>
    </row>
    <row r="8438" spans="1:1" hidden="1" x14ac:dyDescent="0.35">
      <c r="A8438" t="str">
        <f t="shared" si="131"/>
        <v/>
      </c>
    </row>
    <row r="8439" spans="1:1" hidden="1" x14ac:dyDescent="0.35">
      <c r="A8439" t="str">
        <f t="shared" si="131"/>
        <v/>
      </c>
    </row>
    <row r="8440" spans="1:1" hidden="1" x14ac:dyDescent="0.35">
      <c r="A8440" t="str">
        <f t="shared" si="131"/>
        <v/>
      </c>
    </row>
    <row r="8441" spans="1:1" hidden="1" x14ac:dyDescent="0.35">
      <c r="A8441" t="str">
        <f t="shared" si="131"/>
        <v/>
      </c>
    </row>
    <row r="8442" spans="1:1" hidden="1" x14ac:dyDescent="0.35">
      <c r="A8442" t="str">
        <f t="shared" si="131"/>
        <v/>
      </c>
    </row>
    <row r="8443" spans="1:1" hidden="1" x14ac:dyDescent="0.35">
      <c r="A8443" t="str">
        <f t="shared" si="131"/>
        <v/>
      </c>
    </row>
    <row r="8444" spans="1:1" hidden="1" x14ac:dyDescent="0.35">
      <c r="A8444" t="str">
        <f t="shared" si="131"/>
        <v/>
      </c>
    </row>
    <row r="8445" spans="1:1" hidden="1" x14ac:dyDescent="0.35">
      <c r="A8445" t="str">
        <f t="shared" si="131"/>
        <v/>
      </c>
    </row>
    <row r="8446" spans="1:1" hidden="1" x14ac:dyDescent="0.35">
      <c r="A8446" t="str">
        <f t="shared" si="131"/>
        <v/>
      </c>
    </row>
    <row r="8447" spans="1:1" hidden="1" x14ac:dyDescent="0.35">
      <c r="A8447" t="str">
        <f t="shared" si="131"/>
        <v/>
      </c>
    </row>
    <row r="8448" spans="1:1" hidden="1" x14ac:dyDescent="0.35">
      <c r="A8448" t="str">
        <f t="shared" si="131"/>
        <v/>
      </c>
    </row>
    <row r="8449" spans="1:1" hidden="1" x14ac:dyDescent="0.35">
      <c r="A8449" t="str">
        <f t="shared" si="131"/>
        <v/>
      </c>
    </row>
    <row r="8450" spans="1:1" hidden="1" x14ac:dyDescent="0.35">
      <c r="A8450" t="str">
        <f t="shared" si="131"/>
        <v/>
      </c>
    </row>
    <row r="8451" spans="1:1" hidden="1" x14ac:dyDescent="0.35">
      <c r="A8451" t="str">
        <f t="shared" ref="A8451:A8514" si="132">B8451&amp;C8451</f>
        <v/>
      </c>
    </row>
    <row r="8452" spans="1:1" hidden="1" x14ac:dyDescent="0.35">
      <c r="A8452" t="str">
        <f t="shared" si="132"/>
        <v/>
      </c>
    </row>
    <row r="8453" spans="1:1" hidden="1" x14ac:dyDescent="0.35">
      <c r="A8453" t="str">
        <f t="shared" si="132"/>
        <v/>
      </c>
    </row>
    <row r="8454" spans="1:1" hidden="1" x14ac:dyDescent="0.35">
      <c r="A8454" t="str">
        <f t="shared" si="132"/>
        <v/>
      </c>
    </row>
    <row r="8455" spans="1:1" hidden="1" x14ac:dyDescent="0.35">
      <c r="A8455" t="str">
        <f t="shared" si="132"/>
        <v/>
      </c>
    </row>
    <row r="8456" spans="1:1" hidden="1" x14ac:dyDescent="0.35">
      <c r="A8456" t="str">
        <f t="shared" si="132"/>
        <v/>
      </c>
    </row>
    <row r="8457" spans="1:1" hidden="1" x14ac:dyDescent="0.35">
      <c r="A8457" t="str">
        <f t="shared" si="132"/>
        <v/>
      </c>
    </row>
    <row r="8458" spans="1:1" hidden="1" x14ac:dyDescent="0.35">
      <c r="A8458" t="str">
        <f t="shared" si="132"/>
        <v/>
      </c>
    </row>
    <row r="8459" spans="1:1" hidden="1" x14ac:dyDescent="0.35">
      <c r="A8459" t="str">
        <f t="shared" si="132"/>
        <v/>
      </c>
    </row>
    <row r="8460" spans="1:1" hidden="1" x14ac:dyDescent="0.35">
      <c r="A8460" t="str">
        <f t="shared" si="132"/>
        <v/>
      </c>
    </row>
    <row r="8461" spans="1:1" hidden="1" x14ac:dyDescent="0.35">
      <c r="A8461" t="str">
        <f t="shared" si="132"/>
        <v/>
      </c>
    </row>
    <row r="8462" spans="1:1" hidden="1" x14ac:dyDescent="0.35">
      <c r="A8462" t="str">
        <f t="shared" si="132"/>
        <v/>
      </c>
    </row>
    <row r="8463" spans="1:1" hidden="1" x14ac:dyDescent="0.35">
      <c r="A8463" t="str">
        <f t="shared" si="132"/>
        <v/>
      </c>
    </row>
    <row r="8464" spans="1:1" hidden="1" x14ac:dyDescent="0.35">
      <c r="A8464" t="str">
        <f t="shared" si="132"/>
        <v/>
      </c>
    </row>
    <row r="8465" spans="1:1" hidden="1" x14ac:dyDescent="0.35">
      <c r="A8465" t="str">
        <f t="shared" si="132"/>
        <v/>
      </c>
    </row>
    <row r="8466" spans="1:1" hidden="1" x14ac:dyDescent="0.35">
      <c r="A8466" t="str">
        <f t="shared" si="132"/>
        <v/>
      </c>
    </row>
    <row r="8467" spans="1:1" hidden="1" x14ac:dyDescent="0.35">
      <c r="A8467" t="str">
        <f t="shared" si="132"/>
        <v/>
      </c>
    </row>
    <row r="8468" spans="1:1" hidden="1" x14ac:dyDescent="0.35">
      <c r="A8468" t="str">
        <f t="shared" si="132"/>
        <v/>
      </c>
    </row>
    <row r="8469" spans="1:1" hidden="1" x14ac:dyDescent="0.35">
      <c r="A8469" t="str">
        <f t="shared" si="132"/>
        <v/>
      </c>
    </row>
    <row r="8470" spans="1:1" hidden="1" x14ac:dyDescent="0.35">
      <c r="A8470" t="str">
        <f t="shared" si="132"/>
        <v/>
      </c>
    </row>
    <row r="8471" spans="1:1" hidden="1" x14ac:dyDescent="0.35">
      <c r="A8471" t="str">
        <f t="shared" si="132"/>
        <v/>
      </c>
    </row>
    <row r="8472" spans="1:1" hidden="1" x14ac:dyDescent="0.35">
      <c r="A8472" t="str">
        <f t="shared" si="132"/>
        <v/>
      </c>
    </row>
    <row r="8473" spans="1:1" hidden="1" x14ac:dyDescent="0.35">
      <c r="A8473" t="str">
        <f t="shared" si="132"/>
        <v/>
      </c>
    </row>
    <row r="8474" spans="1:1" hidden="1" x14ac:dyDescent="0.35">
      <c r="A8474" t="str">
        <f t="shared" si="132"/>
        <v/>
      </c>
    </row>
    <row r="8475" spans="1:1" hidden="1" x14ac:dyDescent="0.35">
      <c r="A8475" t="str">
        <f t="shared" si="132"/>
        <v/>
      </c>
    </row>
    <row r="8476" spans="1:1" hidden="1" x14ac:dyDescent="0.35">
      <c r="A8476" t="str">
        <f t="shared" si="132"/>
        <v/>
      </c>
    </row>
    <row r="8477" spans="1:1" hidden="1" x14ac:dyDescent="0.35">
      <c r="A8477" t="str">
        <f t="shared" si="132"/>
        <v/>
      </c>
    </row>
    <row r="8478" spans="1:1" hidden="1" x14ac:dyDescent="0.35">
      <c r="A8478" t="str">
        <f t="shared" si="132"/>
        <v/>
      </c>
    </row>
    <row r="8479" spans="1:1" hidden="1" x14ac:dyDescent="0.35">
      <c r="A8479" t="str">
        <f t="shared" si="132"/>
        <v/>
      </c>
    </row>
    <row r="8480" spans="1:1" hidden="1" x14ac:dyDescent="0.35">
      <c r="A8480" t="str">
        <f t="shared" si="132"/>
        <v/>
      </c>
    </row>
    <row r="8481" spans="1:1" hidden="1" x14ac:dyDescent="0.35">
      <c r="A8481" t="str">
        <f t="shared" si="132"/>
        <v/>
      </c>
    </row>
    <row r="8482" spans="1:1" hidden="1" x14ac:dyDescent="0.35">
      <c r="A8482" t="str">
        <f t="shared" si="132"/>
        <v/>
      </c>
    </row>
    <row r="8483" spans="1:1" hidden="1" x14ac:dyDescent="0.35">
      <c r="A8483" t="str">
        <f t="shared" si="132"/>
        <v/>
      </c>
    </row>
    <row r="8484" spans="1:1" hidden="1" x14ac:dyDescent="0.35">
      <c r="A8484" t="str">
        <f t="shared" si="132"/>
        <v/>
      </c>
    </row>
    <row r="8485" spans="1:1" hidden="1" x14ac:dyDescent="0.35">
      <c r="A8485" t="str">
        <f t="shared" si="132"/>
        <v/>
      </c>
    </row>
    <row r="8486" spans="1:1" hidden="1" x14ac:dyDescent="0.35">
      <c r="A8486" t="str">
        <f t="shared" si="132"/>
        <v/>
      </c>
    </row>
    <row r="8487" spans="1:1" hidden="1" x14ac:dyDescent="0.35">
      <c r="A8487" t="str">
        <f t="shared" si="132"/>
        <v/>
      </c>
    </row>
    <row r="8488" spans="1:1" hidden="1" x14ac:dyDescent="0.35">
      <c r="A8488" t="str">
        <f t="shared" si="132"/>
        <v/>
      </c>
    </row>
    <row r="8489" spans="1:1" hidden="1" x14ac:dyDescent="0.35">
      <c r="A8489" t="str">
        <f t="shared" si="132"/>
        <v/>
      </c>
    </row>
    <row r="8490" spans="1:1" hidden="1" x14ac:dyDescent="0.35">
      <c r="A8490" t="str">
        <f t="shared" si="132"/>
        <v/>
      </c>
    </row>
    <row r="8491" spans="1:1" hidden="1" x14ac:dyDescent="0.35">
      <c r="A8491" t="str">
        <f t="shared" si="132"/>
        <v/>
      </c>
    </row>
    <row r="8492" spans="1:1" hidden="1" x14ac:dyDescent="0.35">
      <c r="A8492" t="str">
        <f t="shared" si="132"/>
        <v/>
      </c>
    </row>
    <row r="8493" spans="1:1" hidden="1" x14ac:dyDescent="0.35">
      <c r="A8493" t="str">
        <f t="shared" si="132"/>
        <v/>
      </c>
    </row>
    <row r="8494" spans="1:1" hidden="1" x14ac:dyDescent="0.35">
      <c r="A8494" t="str">
        <f t="shared" si="132"/>
        <v/>
      </c>
    </row>
    <row r="8495" spans="1:1" hidden="1" x14ac:dyDescent="0.35">
      <c r="A8495" t="str">
        <f t="shared" si="132"/>
        <v/>
      </c>
    </row>
    <row r="8496" spans="1:1" hidden="1" x14ac:dyDescent="0.35">
      <c r="A8496" t="str">
        <f t="shared" si="132"/>
        <v/>
      </c>
    </row>
    <row r="8497" spans="1:1" hidden="1" x14ac:dyDescent="0.35">
      <c r="A8497" t="str">
        <f t="shared" si="132"/>
        <v/>
      </c>
    </row>
    <row r="8498" spans="1:1" hidden="1" x14ac:dyDescent="0.35">
      <c r="A8498" t="str">
        <f t="shared" si="132"/>
        <v/>
      </c>
    </row>
    <row r="8499" spans="1:1" hidden="1" x14ac:dyDescent="0.35">
      <c r="A8499" t="str">
        <f t="shared" si="132"/>
        <v/>
      </c>
    </row>
    <row r="8500" spans="1:1" hidden="1" x14ac:dyDescent="0.35">
      <c r="A8500" t="str">
        <f t="shared" si="132"/>
        <v/>
      </c>
    </row>
    <row r="8501" spans="1:1" hidden="1" x14ac:dyDescent="0.35">
      <c r="A8501" t="str">
        <f t="shared" si="132"/>
        <v/>
      </c>
    </row>
    <row r="8502" spans="1:1" hidden="1" x14ac:dyDescent="0.35">
      <c r="A8502" t="str">
        <f t="shared" si="132"/>
        <v/>
      </c>
    </row>
    <row r="8503" spans="1:1" hidden="1" x14ac:dyDescent="0.35">
      <c r="A8503" t="str">
        <f t="shared" si="132"/>
        <v/>
      </c>
    </row>
    <row r="8504" spans="1:1" hidden="1" x14ac:dyDescent="0.35">
      <c r="A8504" t="str">
        <f t="shared" si="132"/>
        <v/>
      </c>
    </row>
    <row r="8505" spans="1:1" hidden="1" x14ac:dyDescent="0.35">
      <c r="A8505" t="str">
        <f t="shared" si="132"/>
        <v/>
      </c>
    </row>
    <row r="8506" spans="1:1" hidden="1" x14ac:dyDescent="0.35">
      <c r="A8506" t="str">
        <f t="shared" si="132"/>
        <v/>
      </c>
    </row>
    <row r="8507" spans="1:1" hidden="1" x14ac:dyDescent="0.35">
      <c r="A8507" t="str">
        <f t="shared" si="132"/>
        <v/>
      </c>
    </row>
    <row r="8508" spans="1:1" hidden="1" x14ac:dyDescent="0.35">
      <c r="A8508" t="str">
        <f t="shared" si="132"/>
        <v/>
      </c>
    </row>
    <row r="8509" spans="1:1" hidden="1" x14ac:dyDescent="0.35">
      <c r="A8509" t="str">
        <f t="shared" si="132"/>
        <v/>
      </c>
    </row>
    <row r="8510" spans="1:1" hidden="1" x14ac:dyDescent="0.35">
      <c r="A8510" t="str">
        <f t="shared" si="132"/>
        <v/>
      </c>
    </row>
    <row r="8511" spans="1:1" hidden="1" x14ac:dyDescent="0.35">
      <c r="A8511" t="str">
        <f t="shared" si="132"/>
        <v/>
      </c>
    </row>
    <row r="8512" spans="1:1" hidden="1" x14ac:dyDescent="0.35">
      <c r="A8512" t="str">
        <f t="shared" si="132"/>
        <v/>
      </c>
    </row>
    <row r="8513" spans="1:1" hidden="1" x14ac:dyDescent="0.35">
      <c r="A8513" t="str">
        <f t="shared" si="132"/>
        <v/>
      </c>
    </row>
    <row r="8514" spans="1:1" hidden="1" x14ac:dyDescent="0.35">
      <c r="A8514" t="str">
        <f t="shared" si="132"/>
        <v/>
      </c>
    </row>
    <row r="8515" spans="1:1" hidden="1" x14ac:dyDescent="0.35">
      <c r="A8515" t="str">
        <f t="shared" ref="A8515:A8578" si="133">B8515&amp;C8515</f>
        <v/>
      </c>
    </row>
    <row r="8516" spans="1:1" hidden="1" x14ac:dyDescent="0.35">
      <c r="A8516" t="str">
        <f t="shared" si="133"/>
        <v/>
      </c>
    </row>
    <row r="8517" spans="1:1" hidden="1" x14ac:dyDescent="0.35">
      <c r="A8517" t="str">
        <f t="shared" si="133"/>
        <v/>
      </c>
    </row>
    <row r="8518" spans="1:1" hidden="1" x14ac:dyDescent="0.35">
      <c r="A8518" t="str">
        <f t="shared" si="133"/>
        <v/>
      </c>
    </row>
    <row r="8519" spans="1:1" hidden="1" x14ac:dyDescent="0.35">
      <c r="A8519" t="str">
        <f t="shared" si="133"/>
        <v/>
      </c>
    </row>
    <row r="8520" spans="1:1" hidden="1" x14ac:dyDescent="0.35">
      <c r="A8520" t="str">
        <f t="shared" si="133"/>
        <v/>
      </c>
    </row>
    <row r="8521" spans="1:1" hidden="1" x14ac:dyDescent="0.35">
      <c r="A8521" t="str">
        <f t="shared" si="133"/>
        <v/>
      </c>
    </row>
    <row r="8522" spans="1:1" hidden="1" x14ac:dyDescent="0.35">
      <c r="A8522" t="str">
        <f t="shared" si="133"/>
        <v/>
      </c>
    </row>
    <row r="8523" spans="1:1" hidden="1" x14ac:dyDescent="0.35">
      <c r="A8523" t="str">
        <f t="shared" si="133"/>
        <v/>
      </c>
    </row>
    <row r="8524" spans="1:1" hidden="1" x14ac:dyDescent="0.35">
      <c r="A8524" t="str">
        <f t="shared" si="133"/>
        <v/>
      </c>
    </row>
    <row r="8525" spans="1:1" hidden="1" x14ac:dyDescent="0.35">
      <c r="A8525" t="str">
        <f t="shared" si="133"/>
        <v/>
      </c>
    </row>
    <row r="8526" spans="1:1" hidden="1" x14ac:dyDescent="0.35">
      <c r="A8526" t="str">
        <f t="shared" si="133"/>
        <v/>
      </c>
    </row>
    <row r="8527" spans="1:1" hidden="1" x14ac:dyDescent="0.35">
      <c r="A8527" t="str">
        <f t="shared" si="133"/>
        <v/>
      </c>
    </row>
    <row r="8528" spans="1:1" hidden="1" x14ac:dyDescent="0.35">
      <c r="A8528" t="str">
        <f t="shared" si="133"/>
        <v/>
      </c>
    </row>
    <row r="8529" spans="1:1" hidden="1" x14ac:dyDescent="0.35">
      <c r="A8529" t="str">
        <f t="shared" si="133"/>
        <v/>
      </c>
    </row>
    <row r="8530" spans="1:1" hidden="1" x14ac:dyDescent="0.35">
      <c r="A8530" t="str">
        <f t="shared" si="133"/>
        <v/>
      </c>
    </row>
    <row r="8531" spans="1:1" hidden="1" x14ac:dyDescent="0.35">
      <c r="A8531" t="str">
        <f t="shared" si="133"/>
        <v/>
      </c>
    </row>
    <row r="8532" spans="1:1" hidden="1" x14ac:dyDescent="0.35">
      <c r="A8532" t="str">
        <f t="shared" si="133"/>
        <v/>
      </c>
    </row>
    <row r="8533" spans="1:1" hidden="1" x14ac:dyDescent="0.35">
      <c r="A8533" t="str">
        <f t="shared" si="133"/>
        <v/>
      </c>
    </row>
    <row r="8534" spans="1:1" hidden="1" x14ac:dyDescent="0.35">
      <c r="A8534" t="str">
        <f t="shared" si="133"/>
        <v/>
      </c>
    </row>
    <row r="8535" spans="1:1" hidden="1" x14ac:dyDescent="0.35">
      <c r="A8535" t="str">
        <f t="shared" si="133"/>
        <v/>
      </c>
    </row>
    <row r="8536" spans="1:1" hidden="1" x14ac:dyDescent="0.35">
      <c r="A8536" t="str">
        <f t="shared" si="133"/>
        <v/>
      </c>
    </row>
    <row r="8537" spans="1:1" hidden="1" x14ac:dyDescent="0.35">
      <c r="A8537" t="str">
        <f t="shared" si="133"/>
        <v/>
      </c>
    </row>
    <row r="8538" spans="1:1" hidden="1" x14ac:dyDescent="0.35">
      <c r="A8538" t="str">
        <f t="shared" si="133"/>
        <v/>
      </c>
    </row>
    <row r="8539" spans="1:1" hidden="1" x14ac:dyDescent="0.35">
      <c r="A8539" t="str">
        <f t="shared" si="133"/>
        <v/>
      </c>
    </row>
    <row r="8540" spans="1:1" hidden="1" x14ac:dyDescent="0.35">
      <c r="A8540" t="str">
        <f t="shared" si="133"/>
        <v/>
      </c>
    </row>
    <row r="8541" spans="1:1" hidden="1" x14ac:dyDescent="0.35">
      <c r="A8541" t="str">
        <f t="shared" si="133"/>
        <v/>
      </c>
    </row>
    <row r="8542" spans="1:1" hidden="1" x14ac:dyDescent="0.35">
      <c r="A8542" t="str">
        <f t="shared" si="133"/>
        <v/>
      </c>
    </row>
    <row r="8543" spans="1:1" hidden="1" x14ac:dyDescent="0.35">
      <c r="A8543" t="str">
        <f t="shared" si="133"/>
        <v/>
      </c>
    </row>
    <row r="8544" spans="1:1" hidden="1" x14ac:dyDescent="0.35">
      <c r="A8544" t="str">
        <f t="shared" si="133"/>
        <v/>
      </c>
    </row>
    <row r="8545" spans="1:1" hidden="1" x14ac:dyDescent="0.35">
      <c r="A8545" t="str">
        <f t="shared" si="133"/>
        <v/>
      </c>
    </row>
    <row r="8546" spans="1:1" hidden="1" x14ac:dyDescent="0.35">
      <c r="A8546" t="str">
        <f t="shared" si="133"/>
        <v/>
      </c>
    </row>
    <row r="8547" spans="1:1" hidden="1" x14ac:dyDescent="0.35">
      <c r="A8547" t="str">
        <f t="shared" si="133"/>
        <v/>
      </c>
    </row>
    <row r="8548" spans="1:1" hidden="1" x14ac:dyDescent="0.35">
      <c r="A8548" t="str">
        <f t="shared" si="133"/>
        <v/>
      </c>
    </row>
    <row r="8549" spans="1:1" hidden="1" x14ac:dyDescent="0.35">
      <c r="A8549" t="str">
        <f t="shared" si="133"/>
        <v/>
      </c>
    </row>
    <row r="8550" spans="1:1" hidden="1" x14ac:dyDescent="0.35">
      <c r="A8550" t="str">
        <f t="shared" si="133"/>
        <v/>
      </c>
    </row>
    <row r="8551" spans="1:1" hidden="1" x14ac:dyDescent="0.35">
      <c r="A8551" t="str">
        <f t="shared" si="133"/>
        <v/>
      </c>
    </row>
    <row r="8552" spans="1:1" hidden="1" x14ac:dyDescent="0.35">
      <c r="A8552" t="str">
        <f t="shared" si="133"/>
        <v/>
      </c>
    </row>
    <row r="8553" spans="1:1" hidden="1" x14ac:dyDescent="0.35">
      <c r="A8553" t="str">
        <f t="shared" si="133"/>
        <v/>
      </c>
    </row>
    <row r="8554" spans="1:1" hidden="1" x14ac:dyDescent="0.35">
      <c r="A8554" t="str">
        <f t="shared" si="133"/>
        <v/>
      </c>
    </row>
    <row r="8555" spans="1:1" hidden="1" x14ac:dyDescent="0.35">
      <c r="A8555" t="str">
        <f t="shared" si="133"/>
        <v/>
      </c>
    </row>
    <row r="8556" spans="1:1" hidden="1" x14ac:dyDescent="0.35">
      <c r="A8556" t="str">
        <f t="shared" si="133"/>
        <v/>
      </c>
    </row>
    <row r="8557" spans="1:1" hidden="1" x14ac:dyDescent="0.35">
      <c r="A8557" t="str">
        <f t="shared" si="133"/>
        <v/>
      </c>
    </row>
    <row r="8558" spans="1:1" hidden="1" x14ac:dyDescent="0.35">
      <c r="A8558" t="str">
        <f t="shared" si="133"/>
        <v/>
      </c>
    </row>
    <row r="8559" spans="1:1" hidden="1" x14ac:dyDescent="0.35">
      <c r="A8559" t="str">
        <f t="shared" si="133"/>
        <v/>
      </c>
    </row>
    <row r="8560" spans="1:1" hidden="1" x14ac:dyDescent="0.35">
      <c r="A8560" t="str">
        <f t="shared" si="133"/>
        <v/>
      </c>
    </row>
    <row r="8561" spans="1:1" hidden="1" x14ac:dyDescent="0.35">
      <c r="A8561" t="str">
        <f t="shared" si="133"/>
        <v/>
      </c>
    </row>
    <row r="8562" spans="1:1" hidden="1" x14ac:dyDescent="0.35">
      <c r="A8562" t="str">
        <f t="shared" si="133"/>
        <v/>
      </c>
    </row>
    <row r="8563" spans="1:1" hidden="1" x14ac:dyDescent="0.35">
      <c r="A8563" t="str">
        <f t="shared" si="133"/>
        <v/>
      </c>
    </row>
    <row r="8564" spans="1:1" hidden="1" x14ac:dyDescent="0.35">
      <c r="A8564" t="str">
        <f t="shared" si="133"/>
        <v/>
      </c>
    </row>
    <row r="8565" spans="1:1" hidden="1" x14ac:dyDescent="0.35">
      <c r="A8565" t="str">
        <f t="shared" si="133"/>
        <v/>
      </c>
    </row>
    <row r="8566" spans="1:1" hidden="1" x14ac:dyDescent="0.35">
      <c r="A8566" t="str">
        <f t="shared" si="133"/>
        <v/>
      </c>
    </row>
    <row r="8567" spans="1:1" hidden="1" x14ac:dyDescent="0.35">
      <c r="A8567" t="str">
        <f t="shared" si="133"/>
        <v/>
      </c>
    </row>
    <row r="8568" spans="1:1" hidden="1" x14ac:dyDescent="0.35">
      <c r="A8568" t="str">
        <f t="shared" si="133"/>
        <v/>
      </c>
    </row>
    <row r="8569" spans="1:1" hidden="1" x14ac:dyDescent="0.35">
      <c r="A8569" t="str">
        <f t="shared" si="133"/>
        <v/>
      </c>
    </row>
    <row r="8570" spans="1:1" hidden="1" x14ac:dyDescent="0.35">
      <c r="A8570" t="str">
        <f t="shared" si="133"/>
        <v/>
      </c>
    </row>
    <row r="8571" spans="1:1" hidden="1" x14ac:dyDescent="0.35">
      <c r="A8571" t="str">
        <f t="shared" si="133"/>
        <v/>
      </c>
    </row>
    <row r="8572" spans="1:1" hidden="1" x14ac:dyDescent="0.35">
      <c r="A8572" t="str">
        <f t="shared" si="133"/>
        <v/>
      </c>
    </row>
    <row r="8573" spans="1:1" hidden="1" x14ac:dyDescent="0.35">
      <c r="A8573" t="str">
        <f t="shared" si="133"/>
        <v/>
      </c>
    </row>
    <row r="8574" spans="1:1" hidden="1" x14ac:dyDescent="0.35">
      <c r="A8574" t="str">
        <f t="shared" si="133"/>
        <v/>
      </c>
    </row>
    <row r="8575" spans="1:1" hidden="1" x14ac:dyDescent="0.35">
      <c r="A8575" t="str">
        <f t="shared" si="133"/>
        <v/>
      </c>
    </row>
    <row r="8576" spans="1:1" hidden="1" x14ac:dyDescent="0.35">
      <c r="A8576" t="str">
        <f t="shared" si="133"/>
        <v/>
      </c>
    </row>
    <row r="8577" spans="1:1" hidden="1" x14ac:dyDescent="0.35">
      <c r="A8577" t="str">
        <f t="shared" si="133"/>
        <v/>
      </c>
    </row>
    <row r="8578" spans="1:1" hidden="1" x14ac:dyDescent="0.35">
      <c r="A8578" t="str">
        <f t="shared" si="133"/>
        <v/>
      </c>
    </row>
    <row r="8579" spans="1:1" hidden="1" x14ac:dyDescent="0.35">
      <c r="A8579" t="str">
        <f t="shared" ref="A8579:A8642" si="134">B8579&amp;C8579</f>
        <v/>
      </c>
    </row>
    <row r="8580" spans="1:1" hidden="1" x14ac:dyDescent="0.35">
      <c r="A8580" t="str">
        <f t="shared" si="134"/>
        <v/>
      </c>
    </row>
    <row r="8581" spans="1:1" hidden="1" x14ac:dyDescent="0.35">
      <c r="A8581" t="str">
        <f t="shared" si="134"/>
        <v/>
      </c>
    </row>
    <row r="8582" spans="1:1" hidden="1" x14ac:dyDescent="0.35">
      <c r="A8582" t="str">
        <f t="shared" si="134"/>
        <v/>
      </c>
    </row>
    <row r="8583" spans="1:1" hidden="1" x14ac:dyDescent="0.35">
      <c r="A8583" t="str">
        <f t="shared" si="134"/>
        <v/>
      </c>
    </row>
    <row r="8584" spans="1:1" hidden="1" x14ac:dyDescent="0.35">
      <c r="A8584" t="str">
        <f t="shared" si="134"/>
        <v/>
      </c>
    </row>
    <row r="8585" spans="1:1" hidden="1" x14ac:dyDescent="0.35">
      <c r="A8585" t="str">
        <f t="shared" si="134"/>
        <v/>
      </c>
    </row>
    <row r="8586" spans="1:1" hidden="1" x14ac:dyDescent="0.35">
      <c r="A8586" t="str">
        <f t="shared" si="134"/>
        <v/>
      </c>
    </row>
    <row r="8587" spans="1:1" hidden="1" x14ac:dyDescent="0.35">
      <c r="A8587" t="str">
        <f t="shared" si="134"/>
        <v/>
      </c>
    </row>
    <row r="8588" spans="1:1" hidden="1" x14ac:dyDescent="0.35">
      <c r="A8588" t="str">
        <f t="shared" si="134"/>
        <v/>
      </c>
    </row>
    <row r="8589" spans="1:1" hidden="1" x14ac:dyDescent="0.35">
      <c r="A8589" t="str">
        <f t="shared" si="134"/>
        <v/>
      </c>
    </row>
    <row r="8590" spans="1:1" hidden="1" x14ac:dyDescent="0.35">
      <c r="A8590" t="str">
        <f t="shared" si="134"/>
        <v/>
      </c>
    </row>
    <row r="8591" spans="1:1" hidden="1" x14ac:dyDescent="0.35">
      <c r="A8591" t="str">
        <f t="shared" si="134"/>
        <v/>
      </c>
    </row>
    <row r="8592" spans="1:1" hidden="1" x14ac:dyDescent="0.35">
      <c r="A8592" t="str">
        <f t="shared" si="134"/>
        <v/>
      </c>
    </row>
    <row r="8593" spans="1:1" hidden="1" x14ac:dyDescent="0.35">
      <c r="A8593" t="str">
        <f t="shared" si="134"/>
        <v/>
      </c>
    </row>
    <row r="8594" spans="1:1" hidden="1" x14ac:dyDescent="0.35">
      <c r="A8594" t="str">
        <f t="shared" si="134"/>
        <v/>
      </c>
    </row>
    <row r="8595" spans="1:1" hidden="1" x14ac:dyDescent="0.35">
      <c r="A8595" t="str">
        <f t="shared" si="134"/>
        <v/>
      </c>
    </row>
    <row r="8596" spans="1:1" hidden="1" x14ac:dyDescent="0.35">
      <c r="A8596" t="str">
        <f t="shared" si="134"/>
        <v/>
      </c>
    </row>
    <row r="8597" spans="1:1" hidden="1" x14ac:dyDescent="0.35">
      <c r="A8597" t="str">
        <f t="shared" si="134"/>
        <v/>
      </c>
    </row>
    <row r="8598" spans="1:1" hidden="1" x14ac:dyDescent="0.35">
      <c r="A8598" t="str">
        <f t="shared" si="134"/>
        <v/>
      </c>
    </row>
    <row r="8599" spans="1:1" hidden="1" x14ac:dyDescent="0.35">
      <c r="A8599" t="str">
        <f t="shared" si="134"/>
        <v/>
      </c>
    </row>
    <row r="8600" spans="1:1" hidden="1" x14ac:dyDescent="0.35">
      <c r="A8600" t="str">
        <f t="shared" si="134"/>
        <v/>
      </c>
    </row>
    <row r="8601" spans="1:1" hidden="1" x14ac:dyDescent="0.35">
      <c r="A8601" t="str">
        <f t="shared" si="134"/>
        <v/>
      </c>
    </row>
    <row r="8602" spans="1:1" hidden="1" x14ac:dyDescent="0.35">
      <c r="A8602" t="str">
        <f t="shared" si="134"/>
        <v/>
      </c>
    </row>
    <row r="8603" spans="1:1" hidden="1" x14ac:dyDescent="0.35">
      <c r="A8603" t="str">
        <f t="shared" si="134"/>
        <v/>
      </c>
    </row>
    <row r="8604" spans="1:1" hidden="1" x14ac:dyDescent="0.35">
      <c r="A8604" t="str">
        <f t="shared" si="134"/>
        <v/>
      </c>
    </row>
    <row r="8605" spans="1:1" hidden="1" x14ac:dyDescent="0.35">
      <c r="A8605" t="str">
        <f t="shared" si="134"/>
        <v/>
      </c>
    </row>
    <row r="8606" spans="1:1" hidden="1" x14ac:dyDescent="0.35">
      <c r="A8606" t="str">
        <f t="shared" si="134"/>
        <v/>
      </c>
    </row>
    <row r="8607" spans="1:1" hidden="1" x14ac:dyDescent="0.35">
      <c r="A8607" t="str">
        <f t="shared" si="134"/>
        <v/>
      </c>
    </row>
    <row r="8608" spans="1:1" hidden="1" x14ac:dyDescent="0.35">
      <c r="A8608" t="str">
        <f t="shared" si="134"/>
        <v/>
      </c>
    </row>
    <row r="8609" spans="1:1" hidden="1" x14ac:dyDescent="0.35">
      <c r="A8609" t="str">
        <f t="shared" si="134"/>
        <v/>
      </c>
    </row>
    <row r="8610" spans="1:1" hidden="1" x14ac:dyDescent="0.35">
      <c r="A8610" t="str">
        <f t="shared" si="134"/>
        <v/>
      </c>
    </row>
    <row r="8611" spans="1:1" hidden="1" x14ac:dyDescent="0.35">
      <c r="A8611" t="str">
        <f t="shared" si="134"/>
        <v/>
      </c>
    </row>
    <row r="8612" spans="1:1" hidden="1" x14ac:dyDescent="0.35">
      <c r="A8612" t="str">
        <f t="shared" si="134"/>
        <v/>
      </c>
    </row>
    <row r="8613" spans="1:1" hidden="1" x14ac:dyDescent="0.35">
      <c r="A8613" t="str">
        <f t="shared" si="134"/>
        <v/>
      </c>
    </row>
    <row r="8614" spans="1:1" hidden="1" x14ac:dyDescent="0.35">
      <c r="A8614" t="str">
        <f t="shared" si="134"/>
        <v/>
      </c>
    </row>
    <row r="8615" spans="1:1" hidden="1" x14ac:dyDescent="0.35">
      <c r="A8615" t="str">
        <f t="shared" si="134"/>
        <v/>
      </c>
    </row>
    <row r="8616" spans="1:1" hidden="1" x14ac:dyDescent="0.35">
      <c r="A8616" t="str">
        <f t="shared" si="134"/>
        <v/>
      </c>
    </row>
    <row r="8617" spans="1:1" hidden="1" x14ac:dyDescent="0.35">
      <c r="A8617" t="str">
        <f t="shared" si="134"/>
        <v/>
      </c>
    </row>
    <row r="8618" spans="1:1" hidden="1" x14ac:dyDescent="0.35">
      <c r="A8618" t="str">
        <f t="shared" si="134"/>
        <v/>
      </c>
    </row>
    <row r="8619" spans="1:1" hidden="1" x14ac:dyDescent="0.35">
      <c r="A8619" t="str">
        <f t="shared" si="134"/>
        <v/>
      </c>
    </row>
    <row r="8620" spans="1:1" hidden="1" x14ac:dyDescent="0.35">
      <c r="A8620" t="str">
        <f t="shared" si="134"/>
        <v/>
      </c>
    </row>
    <row r="8621" spans="1:1" hidden="1" x14ac:dyDescent="0.35">
      <c r="A8621" t="str">
        <f t="shared" si="134"/>
        <v/>
      </c>
    </row>
    <row r="8622" spans="1:1" hidden="1" x14ac:dyDescent="0.35">
      <c r="A8622" t="str">
        <f t="shared" si="134"/>
        <v/>
      </c>
    </row>
    <row r="8623" spans="1:1" hidden="1" x14ac:dyDescent="0.35">
      <c r="A8623" t="str">
        <f t="shared" si="134"/>
        <v/>
      </c>
    </row>
    <row r="8624" spans="1:1" hidden="1" x14ac:dyDescent="0.35">
      <c r="A8624" t="str">
        <f t="shared" si="134"/>
        <v/>
      </c>
    </row>
    <row r="8625" spans="1:1" hidden="1" x14ac:dyDescent="0.35">
      <c r="A8625" t="str">
        <f t="shared" si="134"/>
        <v/>
      </c>
    </row>
    <row r="8626" spans="1:1" hidden="1" x14ac:dyDescent="0.35">
      <c r="A8626" t="str">
        <f t="shared" si="134"/>
        <v/>
      </c>
    </row>
    <row r="8627" spans="1:1" hidden="1" x14ac:dyDescent="0.35">
      <c r="A8627" t="str">
        <f t="shared" si="134"/>
        <v/>
      </c>
    </row>
    <row r="8628" spans="1:1" hidden="1" x14ac:dyDescent="0.35">
      <c r="A8628" t="str">
        <f t="shared" si="134"/>
        <v/>
      </c>
    </row>
    <row r="8629" spans="1:1" hidden="1" x14ac:dyDescent="0.35">
      <c r="A8629" t="str">
        <f t="shared" si="134"/>
        <v/>
      </c>
    </row>
    <row r="8630" spans="1:1" hidden="1" x14ac:dyDescent="0.35">
      <c r="A8630" t="str">
        <f t="shared" si="134"/>
        <v/>
      </c>
    </row>
    <row r="8631" spans="1:1" hidden="1" x14ac:dyDescent="0.35">
      <c r="A8631" t="str">
        <f t="shared" si="134"/>
        <v/>
      </c>
    </row>
    <row r="8632" spans="1:1" hidden="1" x14ac:dyDescent="0.35">
      <c r="A8632" t="str">
        <f t="shared" si="134"/>
        <v/>
      </c>
    </row>
    <row r="8633" spans="1:1" hidden="1" x14ac:dyDescent="0.35">
      <c r="A8633" t="str">
        <f t="shared" si="134"/>
        <v/>
      </c>
    </row>
    <row r="8634" spans="1:1" hidden="1" x14ac:dyDescent="0.35">
      <c r="A8634" t="str">
        <f t="shared" si="134"/>
        <v/>
      </c>
    </row>
    <row r="8635" spans="1:1" hidden="1" x14ac:dyDescent="0.35">
      <c r="A8635" t="str">
        <f t="shared" si="134"/>
        <v/>
      </c>
    </row>
    <row r="8636" spans="1:1" hidden="1" x14ac:dyDescent="0.35">
      <c r="A8636" t="str">
        <f t="shared" si="134"/>
        <v/>
      </c>
    </row>
    <row r="8637" spans="1:1" hidden="1" x14ac:dyDescent="0.35">
      <c r="A8637" t="str">
        <f t="shared" si="134"/>
        <v/>
      </c>
    </row>
    <row r="8638" spans="1:1" hidden="1" x14ac:dyDescent="0.35">
      <c r="A8638" t="str">
        <f t="shared" si="134"/>
        <v/>
      </c>
    </row>
    <row r="8639" spans="1:1" hidden="1" x14ac:dyDescent="0.35">
      <c r="A8639" t="str">
        <f t="shared" si="134"/>
        <v/>
      </c>
    </row>
    <row r="8640" spans="1:1" hidden="1" x14ac:dyDescent="0.35">
      <c r="A8640" t="str">
        <f t="shared" si="134"/>
        <v/>
      </c>
    </row>
    <row r="8641" spans="1:1" hidden="1" x14ac:dyDescent="0.35">
      <c r="A8641" t="str">
        <f t="shared" si="134"/>
        <v/>
      </c>
    </row>
    <row r="8642" spans="1:1" hidden="1" x14ac:dyDescent="0.35">
      <c r="A8642" t="str">
        <f t="shared" si="134"/>
        <v/>
      </c>
    </row>
    <row r="8643" spans="1:1" hidden="1" x14ac:dyDescent="0.35">
      <c r="A8643" t="str">
        <f t="shared" ref="A8643:A8706" si="135">B8643&amp;C8643</f>
        <v/>
      </c>
    </row>
    <row r="8644" spans="1:1" hidden="1" x14ac:dyDescent="0.35">
      <c r="A8644" t="str">
        <f t="shared" si="135"/>
        <v/>
      </c>
    </row>
    <row r="8645" spans="1:1" hidden="1" x14ac:dyDescent="0.35">
      <c r="A8645" t="str">
        <f t="shared" si="135"/>
        <v/>
      </c>
    </row>
    <row r="8646" spans="1:1" hidden="1" x14ac:dyDescent="0.35">
      <c r="A8646" t="str">
        <f t="shared" si="135"/>
        <v/>
      </c>
    </row>
    <row r="8647" spans="1:1" hidden="1" x14ac:dyDescent="0.35">
      <c r="A8647" t="str">
        <f t="shared" si="135"/>
        <v/>
      </c>
    </row>
    <row r="8648" spans="1:1" hidden="1" x14ac:dyDescent="0.35">
      <c r="A8648" t="str">
        <f t="shared" si="135"/>
        <v/>
      </c>
    </row>
    <row r="8649" spans="1:1" hidden="1" x14ac:dyDescent="0.35">
      <c r="A8649" t="str">
        <f t="shared" si="135"/>
        <v/>
      </c>
    </row>
    <row r="8650" spans="1:1" hidden="1" x14ac:dyDescent="0.35">
      <c r="A8650" t="str">
        <f t="shared" si="135"/>
        <v/>
      </c>
    </row>
    <row r="8651" spans="1:1" hidden="1" x14ac:dyDescent="0.35">
      <c r="A8651" t="str">
        <f t="shared" si="135"/>
        <v/>
      </c>
    </row>
    <row r="8652" spans="1:1" hidden="1" x14ac:dyDescent="0.35">
      <c r="A8652" t="str">
        <f t="shared" si="135"/>
        <v/>
      </c>
    </row>
    <row r="8653" spans="1:1" hidden="1" x14ac:dyDescent="0.35">
      <c r="A8653" t="str">
        <f t="shared" si="135"/>
        <v/>
      </c>
    </row>
    <row r="8654" spans="1:1" hidden="1" x14ac:dyDescent="0.35">
      <c r="A8654" t="str">
        <f t="shared" si="135"/>
        <v/>
      </c>
    </row>
    <row r="8655" spans="1:1" hidden="1" x14ac:dyDescent="0.35">
      <c r="A8655" t="str">
        <f t="shared" si="135"/>
        <v/>
      </c>
    </row>
    <row r="8656" spans="1:1" hidden="1" x14ac:dyDescent="0.35">
      <c r="A8656" t="str">
        <f t="shared" si="135"/>
        <v/>
      </c>
    </row>
    <row r="8657" spans="1:1" hidden="1" x14ac:dyDescent="0.35">
      <c r="A8657" t="str">
        <f t="shared" si="135"/>
        <v/>
      </c>
    </row>
    <row r="8658" spans="1:1" hidden="1" x14ac:dyDescent="0.35">
      <c r="A8658" t="str">
        <f t="shared" si="135"/>
        <v/>
      </c>
    </row>
    <row r="8659" spans="1:1" hidden="1" x14ac:dyDescent="0.35">
      <c r="A8659" t="str">
        <f t="shared" si="135"/>
        <v/>
      </c>
    </row>
    <row r="8660" spans="1:1" hidden="1" x14ac:dyDescent="0.35">
      <c r="A8660" t="str">
        <f t="shared" si="135"/>
        <v/>
      </c>
    </row>
    <row r="8661" spans="1:1" hidden="1" x14ac:dyDescent="0.35">
      <c r="A8661" t="str">
        <f t="shared" si="135"/>
        <v/>
      </c>
    </row>
    <row r="8662" spans="1:1" hidden="1" x14ac:dyDescent="0.35">
      <c r="A8662" t="str">
        <f t="shared" si="135"/>
        <v/>
      </c>
    </row>
    <row r="8663" spans="1:1" hidden="1" x14ac:dyDescent="0.35">
      <c r="A8663" t="str">
        <f t="shared" si="135"/>
        <v/>
      </c>
    </row>
    <row r="8664" spans="1:1" hidden="1" x14ac:dyDescent="0.35">
      <c r="A8664" t="str">
        <f t="shared" si="135"/>
        <v/>
      </c>
    </row>
    <row r="8665" spans="1:1" hidden="1" x14ac:dyDescent="0.35">
      <c r="A8665" t="str">
        <f t="shared" si="135"/>
        <v/>
      </c>
    </row>
    <row r="8666" spans="1:1" hidden="1" x14ac:dyDescent="0.35">
      <c r="A8666" t="str">
        <f t="shared" si="135"/>
        <v/>
      </c>
    </row>
    <row r="8667" spans="1:1" hidden="1" x14ac:dyDescent="0.35">
      <c r="A8667" t="str">
        <f t="shared" si="135"/>
        <v/>
      </c>
    </row>
    <row r="8668" spans="1:1" hidden="1" x14ac:dyDescent="0.35">
      <c r="A8668" t="str">
        <f t="shared" si="135"/>
        <v/>
      </c>
    </row>
    <row r="8669" spans="1:1" hidden="1" x14ac:dyDescent="0.35">
      <c r="A8669" t="str">
        <f t="shared" si="135"/>
        <v/>
      </c>
    </row>
    <row r="8670" spans="1:1" hidden="1" x14ac:dyDescent="0.35">
      <c r="A8670" t="str">
        <f t="shared" si="135"/>
        <v/>
      </c>
    </row>
    <row r="8671" spans="1:1" hidden="1" x14ac:dyDescent="0.35">
      <c r="A8671" t="str">
        <f t="shared" si="135"/>
        <v/>
      </c>
    </row>
    <row r="8672" spans="1:1" hidden="1" x14ac:dyDescent="0.35">
      <c r="A8672" t="str">
        <f t="shared" si="135"/>
        <v/>
      </c>
    </row>
    <row r="8673" spans="1:1" hidden="1" x14ac:dyDescent="0.35">
      <c r="A8673" t="str">
        <f t="shared" si="135"/>
        <v/>
      </c>
    </row>
    <row r="8674" spans="1:1" hidden="1" x14ac:dyDescent="0.35">
      <c r="A8674" t="str">
        <f t="shared" si="135"/>
        <v/>
      </c>
    </row>
    <row r="8675" spans="1:1" hidden="1" x14ac:dyDescent="0.35">
      <c r="A8675" t="str">
        <f t="shared" si="135"/>
        <v/>
      </c>
    </row>
    <row r="8676" spans="1:1" hidden="1" x14ac:dyDescent="0.35">
      <c r="A8676" t="str">
        <f t="shared" si="135"/>
        <v/>
      </c>
    </row>
    <row r="8677" spans="1:1" hidden="1" x14ac:dyDescent="0.35">
      <c r="A8677" t="str">
        <f t="shared" si="135"/>
        <v/>
      </c>
    </row>
    <row r="8678" spans="1:1" hidden="1" x14ac:dyDescent="0.35">
      <c r="A8678" t="str">
        <f t="shared" si="135"/>
        <v/>
      </c>
    </row>
    <row r="8679" spans="1:1" hidden="1" x14ac:dyDescent="0.35">
      <c r="A8679" t="str">
        <f t="shared" si="135"/>
        <v/>
      </c>
    </row>
    <row r="8680" spans="1:1" hidden="1" x14ac:dyDescent="0.35">
      <c r="A8680" t="str">
        <f t="shared" si="135"/>
        <v/>
      </c>
    </row>
    <row r="8681" spans="1:1" hidden="1" x14ac:dyDescent="0.35">
      <c r="A8681" t="str">
        <f t="shared" si="135"/>
        <v/>
      </c>
    </row>
    <row r="8682" spans="1:1" hidden="1" x14ac:dyDescent="0.35">
      <c r="A8682" t="str">
        <f t="shared" si="135"/>
        <v/>
      </c>
    </row>
    <row r="8683" spans="1:1" hidden="1" x14ac:dyDescent="0.35">
      <c r="A8683" t="str">
        <f t="shared" si="135"/>
        <v/>
      </c>
    </row>
    <row r="8684" spans="1:1" hidden="1" x14ac:dyDescent="0.35">
      <c r="A8684" t="str">
        <f t="shared" si="135"/>
        <v/>
      </c>
    </row>
    <row r="8685" spans="1:1" hidden="1" x14ac:dyDescent="0.35">
      <c r="A8685" t="str">
        <f t="shared" si="135"/>
        <v/>
      </c>
    </row>
    <row r="8686" spans="1:1" hidden="1" x14ac:dyDescent="0.35">
      <c r="A8686" t="str">
        <f t="shared" si="135"/>
        <v/>
      </c>
    </row>
    <row r="8687" spans="1:1" hidden="1" x14ac:dyDescent="0.35">
      <c r="A8687" t="str">
        <f t="shared" si="135"/>
        <v/>
      </c>
    </row>
    <row r="8688" spans="1:1" hidden="1" x14ac:dyDescent="0.35">
      <c r="A8688" t="str">
        <f t="shared" si="135"/>
        <v/>
      </c>
    </row>
    <row r="8689" spans="1:1" hidden="1" x14ac:dyDescent="0.35">
      <c r="A8689" t="str">
        <f t="shared" si="135"/>
        <v/>
      </c>
    </row>
    <row r="8690" spans="1:1" hidden="1" x14ac:dyDescent="0.35">
      <c r="A8690" t="str">
        <f t="shared" si="135"/>
        <v/>
      </c>
    </row>
    <row r="8691" spans="1:1" hidden="1" x14ac:dyDescent="0.35">
      <c r="A8691" t="str">
        <f t="shared" si="135"/>
        <v/>
      </c>
    </row>
    <row r="8692" spans="1:1" hidden="1" x14ac:dyDescent="0.35">
      <c r="A8692" t="str">
        <f t="shared" si="135"/>
        <v/>
      </c>
    </row>
    <row r="8693" spans="1:1" hidden="1" x14ac:dyDescent="0.35">
      <c r="A8693" t="str">
        <f t="shared" si="135"/>
        <v/>
      </c>
    </row>
    <row r="8694" spans="1:1" hidden="1" x14ac:dyDescent="0.35">
      <c r="A8694" t="str">
        <f t="shared" si="135"/>
        <v/>
      </c>
    </row>
    <row r="8695" spans="1:1" hidden="1" x14ac:dyDescent="0.35">
      <c r="A8695" t="str">
        <f t="shared" si="135"/>
        <v/>
      </c>
    </row>
    <row r="8696" spans="1:1" hidden="1" x14ac:dyDescent="0.35">
      <c r="A8696" t="str">
        <f t="shared" si="135"/>
        <v/>
      </c>
    </row>
    <row r="8697" spans="1:1" hidden="1" x14ac:dyDescent="0.35">
      <c r="A8697" t="str">
        <f t="shared" si="135"/>
        <v/>
      </c>
    </row>
    <row r="8698" spans="1:1" hidden="1" x14ac:dyDescent="0.35">
      <c r="A8698" t="str">
        <f t="shared" si="135"/>
        <v/>
      </c>
    </row>
    <row r="8699" spans="1:1" hidden="1" x14ac:dyDescent="0.35">
      <c r="A8699" t="str">
        <f t="shared" si="135"/>
        <v/>
      </c>
    </row>
    <row r="8700" spans="1:1" hidden="1" x14ac:dyDescent="0.35">
      <c r="A8700" t="str">
        <f t="shared" si="135"/>
        <v/>
      </c>
    </row>
    <row r="8701" spans="1:1" hidden="1" x14ac:dyDescent="0.35">
      <c r="A8701" t="str">
        <f t="shared" si="135"/>
        <v/>
      </c>
    </row>
    <row r="8702" spans="1:1" hidden="1" x14ac:dyDescent="0.35">
      <c r="A8702" t="str">
        <f t="shared" si="135"/>
        <v/>
      </c>
    </row>
    <row r="8703" spans="1:1" hidden="1" x14ac:dyDescent="0.35">
      <c r="A8703" t="str">
        <f t="shared" si="135"/>
        <v/>
      </c>
    </row>
    <row r="8704" spans="1:1" hidden="1" x14ac:dyDescent="0.35">
      <c r="A8704" t="str">
        <f t="shared" si="135"/>
        <v/>
      </c>
    </row>
    <row r="8705" spans="1:1" hidden="1" x14ac:dyDescent="0.35">
      <c r="A8705" t="str">
        <f t="shared" si="135"/>
        <v/>
      </c>
    </row>
    <row r="8706" spans="1:1" hidden="1" x14ac:dyDescent="0.35">
      <c r="A8706" t="str">
        <f t="shared" si="135"/>
        <v/>
      </c>
    </row>
    <row r="8707" spans="1:1" hidden="1" x14ac:dyDescent="0.35">
      <c r="A8707" t="str">
        <f t="shared" ref="A8707:A8770" si="136">B8707&amp;C8707</f>
        <v/>
      </c>
    </row>
    <row r="8708" spans="1:1" hidden="1" x14ac:dyDescent="0.35">
      <c r="A8708" t="str">
        <f t="shared" si="136"/>
        <v/>
      </c>
    </row>
    <row r="8709" spans="1:1" hidden="1" x14ac:dyDescent="0.35">
      <c r="A8709" t="str">
        <f t="shared" si="136"/>
        <v/>
      </c>
    </row>
    <row r="8710" spans="1:1" hidden="1" x14ac:dyDescent="0.35">
      <c r="A8710" t="str">
        <f t="shared" si="136"/>
        <v/>
      </c>
    </row>
    <row r="8711" spans="1:1" hidden="1" x14ac:dyDescent="0.35">
      <c r="A8711" t="str">
        <f t="shared" si="136"/>
        <v/>
      </c>
    </row>
    <row r="8712" spans="1:1" hidden="1" x14ac:dyDescent="0.35">
      <c r="A8712" t="str">
        <f t="shared" si="136"/>
        <v/>
      </c>
    </row>
    <row r="8713" spans="1:1" hidden="1" x14ac:dyDescent="0.35">
      <c r="A8713" t="str">
        <f t="shared" si="136"/>
        <v/>
      </c>
    </row>
    <row r="8714" spans="1:1" hidden="1" x14ac:dyDescent="0.35">
      <c r="A8714" t="str">
        <f t="shared" si="136"/>
        <v/>
      </c>
    </row>
    <row r="8715" spans="1:1" hidden="1" x14ac:dyDescent="0.35">
      <c r="A8715" t="str">
        <f t="shared" si="136"/>
        <v/>
      </c>
    </row>
    <row r="8716" spans="1:1" hidden="1" x14ac:dyDescent="0.35">
      <c r="A8716" t="str">
        <f t="shared" si="136"/>
        <v/>
      </c>
    </row>
    <row r="8717" spans="1:1" hidden="1" x14ac:dyDescent="0.35">
      <c r="A8717" t="str">
        <f t="shared" si="136"/>
        <v/>
      </c>
    </row>
    <row r="8718" spans="1:1" hidden="1" x14ac:dyDescent="0.35">
      <c r="A8718" t="str">
        <f t="shared" si="136"/>
        <v/>
      </c>
    </row>
    <row r="8719" spans="1:1" hidden="1" x14ac:dyDescent="0.35">
      <c r="A8719" t="str">
        <f t="shared" si="136"/>
        <v/>
      </c>
    </row>
    <row r="8720" spans="1:1" hidden="1" x14ac:dyDescent="0.35">
      <c r="A8720" t="str">
        <f t="shared" si="136"/>
        <v/>
      </c>
    </row>
    <row r="8721" spans="1:1" hidden="1" x14ac:dyDescent="0.35">
      <c r="A8721" t="str">
        <f t="shared" si="136"/>
        <v/>
      </c>
    </row>
    <row r="8722" spans="1:1" hidden="1" x14ac:dyDescent="0.35">
      <c r="A8722" t="str">
        <f t="shared" si="136"/>
        <v/>
      </c>
    </row>
    <row r="8723" spans="1:1" hidden="1" x14ac:dyDescent="0.35">
      <c r="A8723" t="str">
        <f t="shared" si="136"/>
        <v/>
      </c>
    </row>
    <row r="8724" spans="1:1" hidden="1" x14ac:dyDescent="0.35">
      <c r="A8724" t="str">
        <f t="shared" si="136"/>
        <v/>
      </c>
    </row>
    <row r="8725" spans="1:1" hidden="1" x14ac:dyDescent="0.35">
      <c r="A8725" t="str">
        <f t="shared" si="136"/>
        <v/>
      </c>
    </row>
    <row r="8726" spans="1:1" hidden="1" x14ac:dyDescent="0.35">
      <c r="A8726" t="str">
        <f t="shared" si="136"/>
        <v/>
      </c>
    </row>
    <row r="8727" spans="1:1" hidden="1" x14ac:dyDescent="0.35">
      <c r="A8727" t="str">
        <f t="shared" si="136"/>
        <v/>
      </c>
    </row>
    <row r="8728" spans="1:1" hidden="1" x14ac:dyDescent="0.35">
      <c r="A8728" t="str">
        <f t="shared" si="136"/>
        <v/>
      </c>
    </row>
    <row r="8729" spans="1:1" hidden="1" x14ac:dyDescent="0.35">
      <c r="A8729" t="str">
        <f t="shared" si="136"/>
        <v/>
      </c>
    </row>
    <row r="8730" spans="1:1" hidden="1" x14ac:dyDescent="0.35">
      <c r="A8730" t="str">
        <f t="shared" si="136"/>
        <v/>
      </c>
    </row>
    <row r="8731" spans="1:1" hidden="1" x14ac:dyDescent="0.35">
      <c r="A8731" t="str">
        <f t="shared" si="136"/>
        <v/>
      </c>
    </row>
    <row r="8732" spans="1:1" hidden="1" x14ac:dyDescent="0.35">
      <c r="A8732" t="str">
        <f t="shared" si="136"/>
        <v/>
      </c>
    </row>
    <row r="8733" spans="1:1" hidden="1" x14ac:dyDescent="0.35">
      <c r="A8733" t="str">
        <f t="shared" si="136"/>
        <v/>
      </c>
    </row>
    <row r="8734" spans="1:1" hidden="1" x14ac:dyDescent="0.35">
      <c r="A8734" t="str">
        <f t="shared" si="136"/>
        <v/>
      </c>
    </row>
    <row r="8735" spans="1:1" hidden="1" x14ac:dyDescent="0.35">
      <c r="A8735" t="str">
        <f t="shared" si="136"/>
        <v/>
      </c>
    </row>
    <row r="8736" spans="1:1" hidden="1" x14ac:dyDescent="0.35">
      <c r="A8736" t="str">
        <f t="shared" si="136"/>
        <v/>
      </c>
    </row>
    <row r="8737" spans="1:1" hidden="1" x14ac:dyDescent="0.35">
      <c r="A8737" t="str">
        <f t="shared" si="136"/>
        <v/>
      </c>
    </row>
    <row r="8738" spans="1:1" hidden="1" x14ac:dyDescent="0.35">
      <c r="A8738" t="str">
        <f t="shared" si="136"/>
        <v/>
      </c>
    </row>
    <row r="8739" spans="1:1" hidden="1" x14ac:dyDescent="0.35">
      <c r="A8739" t="str">
        <f t="shared" si="136"/>
        <v/>
      </c>
    </row>
    <row r="8740" spans="1:1" hidden="1" x14ac:dyDescent="0.35">
      <c r="A8740" t="str">
        <f t="shared" si="136"/>
        <v/>
      </c>
    </row>
    <row r="8741" spans="1:1" hidden="1" x14ac:dyDescent="0.35">
      <c r="A8741" t="str">
        <f t="shared" si="136"/>
        <v/>
      </c>
    </row>
    <row r="8742" spans="1:1" hidden="1" x14ac:dyDescent="0.35">
      <c r="A8742" t="str">
        <f t="shared" si="136"/>
        <v/>
      </c>
    </row>
    <row r="8743" spans="1:1" hidden="1" x14ac:dyDescent="0.35">
      <c r="A8743" t="str">
        <f t="shared" si="136"/>
        <v/>
      </c>
    </row>
    <row r="8744" spans="1:1" hidden="1" x14ac:dyDescent="0.35">
      <c r="A8744" t="str">
        <f t="shared" si="136"/>
        <v/>
      </c>
    </row>
    <row r="8745" spans="1:1" hidden="1" x14ac:dyDescent="0.35">
      <c r="A8745" t="str">
        <f t="shared" si="136"/>
        <v/>
      </c>
    </row>
    <row r="8746" spans="1:1" hidden="1" x14ac:dyDescent="0.35">
      <c r="A8746" t="str">
        <f t="shared" si="136"/>
        <v/>
      </c>
    </row>
    <row r="8747" spans="1:1" hidden="1" x14ac:dyDescent="0.35">
      <c r="A8747" t="str">
        <f t="shared" si="136"/>
        <v/>
      </c>
    </row>
    <row r="8748" spans="1:1" hidden="1" x14ac:dyDescent="0.35">
      <c r="A8748" t="str">
        <f t="shared" si="136"/>
        <v/>
      </c>
    </row>
    <row r="8749" spans="1:1" hidden="1" x14ac:dyDescent="0.35">
      <c r="A8749" t="str">
        <f t="shared" si="136"/>
        <v/>
      </c>
    </row>
    <row r="8750" spans="1:1" hidden="1" x14ac:dyDescent="0.35">
      <c r="A8750" t="str">
        <f t="shared" si="136"/>
        <v/>
      </c>
    </row>
    <row r="8751" spans="1:1" hidden="1" x14ac:dyDescent="0.35">
      <c r="A8751" t="str">
        <f t="shared" si="136"/>
        <v/>
      </c>
    </row>
    <row r="8752" spans="1:1" hidden="1" x14ac:dyDescent="0.35">
      <c r="A8752" t="str">
        <f t="shared" si="136"/>
        <v/>
      </c>
    </row>
    <row r="8753" spans="1:1" hidden="1" x14ac:dyDescent="0.35">
      <c r="A8753" t="str">
        <f t="shared" si="136"/>
        <v/>
      </c>
    </row>
    <row r="8754" spans="1:1" hidden="1" x14ac:dyDescent="0.35">
      <c r="A8754" t="str">
        <f t="shared" si="136"/>
        <v/>
      </c>
    </row>
    <row r="8755" spans="1:1" hidden="1" x14ac:dyDescent="0.35">
      <c r="A8755" t="str">
        <f t="shared" si="136"/>
        <v/>
      </c>
    </row>
    <row r="8756" spans="1:1" hidden="1" x14ac:dyDescent="0.35">
      <c r="A8756" t="str">
        <f t="shared" si="136"/>
        <v/>
      </c>
    </row>
    <row r="8757" spans="1:1" hidden="1" x14ac:dyDescent="0.35">
      <c r="A8757" t="str">
        <f t="shared" si="136"/>
        <v/>
      </c>
    </row>
    <row r="8758" spans="1:1" hidden="1" x14ac:dyDescent="0.35">
      <c r="A8758" t="str">
        <f t="shared" si="136"/>
        <v/>
      </c>
    </row>
    <row r="8759" spans="1:1" hidden="1" x14ac:dyDescent="0.35">
      <c r="A8759" t="str">
        <f t="shared" si="136"/>
        <v/>
      </c>
    </row>
    <row r="8760" spans="1:1" hidden="1" x14ac:dyDescent="0.35">
      <c r="A8760" t="str">
        <f t="shared" si="136"/>
        <v/>
      </c>
    </row>
    <row r="8761" spans="1:1" hidden="1" x14ac:dyDescent="0.35">
      <c r="A8761" t="str">
        <f t="shared" si="136"/>
        <v/>
      </c>
    </row>
    <row r="8762" spans="1:1" hidden="1" x14ac:dyDescent="0.35">
      <c r="A8762" t="str">
        <f t="shared" si="136"/>
        <v/>
      </c>
    </row>
    <row r="8763" spans="1:1" hidden="1" x14ac:dyDescent="0.35">
      <c r="A8763" t="str">
        <f t="shared" si="136"/>
        <v/>
      </c>
    </row>
    <row r="8764" spans="1:1" hidden="1" x14ac:dyDescent="0.35">
      <c r="A8764" t="str">
        <f t="shared" si="136"/>
        <v/>
      </c>
    </row>
    <row r="8765" spans="1:1" hidden="1" x14ac:dyDescent="0.35">
      <c r="A8765" t="str">
        <f t="shared" si="136"/>
        <v/>
      </c>
    </row>
    <row r="8766" spans="1:1" hidden="1" x14ac:dyDescent="0.35">
      <c r="A8766" t="str">
        <f t="shared" si="136"/>
        <v/>
      </c>
    </row>
    <row r="8767" spans="1:1" hidden="1" x14ac:dyDescent="0.35">
      <c r="A8767" t="str">
        <f t="shared" si="136"/>
        <v/>
      </c>
    </row>
    <row r="8768" spans="1:1" hidden="1" x14ac:dyDescent="0.35">
      <c r="A8768" t="str">
        <f t="shared" si="136"/>
        <v/>
      </c>
    </row>
    <row r="8769" spans="1:1" hidden="1" x14ac:dyDescent="0.35">
      <c r="A8769" t="str">
        <f t="shared" si="136"/>
        <v/>
      </c>
    </row>
    <row r="8770" spans="1:1" hidden="1" x14ac:dyDescent="0.35">
      <c r="A8770" t="str">
        <f t="shared" si="136"/>
        <v/>
      </c>
    </row>
    <row r="8771" spans="1:1" hidden="1" x14ac:dyDescent="0.35">
      <c r="A8771" t="str">
        <f t="shared" ref="A8771:A8834" si="137">B8771&amp;C8771</f>
        <v/>
      </c>
    </row>
    <row r="8772" spans="1:1" hidden="1" x14ac:dyDescent="0.35">
      <c r="A8772" t="str">
        <f t="shared" si="137"/>
        <v/>
      </c>
    </row>
    <row r="8773" spans="1:1" hidden="1" x14ac:dyDescent="0.35">
      <c r="A8773" t="str">
        <f t="shared" si="137"/>
        <v/>
      </c>
    </row>
    <row r="8774" spans="1:1" hidden="1" x14ac:dyDescent="0.35">
      <c r="A8774" t="str">
        <f t="shared" si="137"/>
        <v/>
      </c>
    </row>
    <row r="8775" spans="1:1" hidden="1" x14ac:dyDescent="0.35">
      <c r="A8775" t="str">
        <f t="shared" si="137"/>
        <v/>
      </c>
    </row>
    <row r="8776" spans="1:1" hidden="1" x14ac:dyDescent="0.35">
      <c r="A8776" t="str">
        <f t="shared" si="137"/>
        <v/>
      </c>
    </row>
    <row r="8777" spans="1:1" hidden="1" x14ac:dyDescent="0.35">
      <c r="A8777" t="str">
        <f t="shared" si="137"/>
        <v/>
      </c>
    </row>
    <row r="8778" spans="1:1" hidden="1" x14ac:dyDescent="0.35">
      <c r="A8778" t="str">
        <f t="shared" si="137"/>
        <v/>
      </c>
    </row>
    <row r="8779" spans="1:1" hidden="1" x14ac:dyDescent="0.35">
      <c r="A8779" t="str">
        <f t="shared" si="137"/>
        <v/>
      </c>
    </row>
    <row r="8780" spans="1:1" hidden="1" x14ac:dyDescent="0.35">
      <c r="A8780" t="str">
        <f t="shared" si="137"/>
        <v/>
      </c>
    </row>
    <row r="8781" spans="1:1" hidden="1" x14ac:dyDescent="0.35">
      <c r="A8781" t="str">
        <f t="shared" si="137"/>
        <v/>
      </c>
    </row>
    <row r="8782" spans="1:1" hidden="1" x14ac:dyDescent="0.35">
      <c r="A8782" t="str">
        <f t="shared" si="137"/>
        <v/>
      </c>
    </row>
    <row r="8783" spans="1:1" hidden="1" x14ac:dyDescent="0.35">
      <c r="A8783" t="str">
        <f t="shared" si="137"/>
        <v/>
      </c>
    </row>
    <row r="8784" spans="1:1" hidden="1" x14ac:dyDescent="0.35">
      <c r="A8784" t="str">
        <f t="shared" si="137"/>
        <v/>
      </c>
    </row>
    <row r="8785" spans="1:1" hidden="1" x14ac:dyDescent="0.35">
      <c r="A8785" t="str">
        <f t="shared" si="137"/>
        <v/>
      </c>
    </row>
    <row r="8786" spans="1:1" hidden="1" x14ac:dyDescent="0.35">
      <c r="A8786" t="str">
        <f t="shared" si="137"/>
        <v/>
      </c>
    </row>
    <row r="8787" spans="1:1" hidden="1" x14ac:dyDescent="0.35">
      <c r="A8787" t="str">
        <f t="shared" si="137"/>
        <v/>
      </c>
    </row>
    <row r="8788" spans="1:1" hidden="1" x14ac:dyDescent="0.35">
      <c r="A8788" t="str">
        <f t="shared" si="137"/>
        <v/>
      </c>
    </row>
    <row r="8789" spans="1:1" hidden="1" x14ac:dyDescent="0.35">
      <c r="A8789" t="str">
        <f t="shared" si="137"/>
        <v/>
      </c>
    </row>
    <row r="8790" spans="1:1" hidden="1" x14ac:dyDescent="0.35">
      <c r="A8790" t="str">
        <f t="shared" si="137"/>
        <v/>
      </c>
    </row>
    <row r="8791" spans="1:1" hidden="1" x14ac:dyDescent="0.35">
      <c r="A8791" t="str">
        <f t="shared" si="137"/>
        <v/>
      </c>
    </row>
    <row r="8792" spans="1:1" hidden="1" x14ac:dyDescent="0.35">
      <c r="A8792" t="str">
        <f t="shared" si="137"/>
        <v/>
      </c>
    </row>
    <row r="8793" spans="1:1" hidden="1" x14ac:dyDescent="0.35">
      <c r="A8793" t="str">
        <f t="shared" si="137"/>
        <v/>
      </c>
    </row>
    <row r="8794" spans="1:1" hidden="1" x14ac:dyDescent="0.35">
      <c r="A8794" t="str">
        <f t="shared" si="137"/>
        <v/>
      </c>
    </row>
    <row r="8795" spans="1:1" hidden="1" x14ac:dyDescent="0.35">
      <c r="A8795" t="str">
        <f t="shared" si="137"/>
        <v/>
      </c>
    </row>
    <row r="8796" spans="1:1" hidden="1" x14ac:dyDescent="0.35">
      <c r="A8796" t="str">
        <f t="shared" si="137"/>
        <v/>
      </c>
    </row>
    <row r="8797" spans="1:1" hidden="1" x14ac:dyDescent="0.35">
      <c r="A8797" t="str">
        <f t="shared" si="137"/>
        <v/>
      </c>
    </row>
    <row r="8798" spans="1:1" hidden="1" x14ac:dyDescent="0.35">
      <c r="A8798" t="str">
        <f t="shared" si="137"/>
        <v/>
      </c>
    </row>
    <row r="8799" spans="1:1" hidden="1" x14ac:dyDescent="0.35">
      <c r="A8799" t="str">
        <f t="shared" si="137"/>
        <v/>
      </c>
    </row>
    <row r="8800" spans="1:1" hidden="1" x14ac:dyDescent="0.35">
      <c r="A8800" t="str">
        <f t="shared" si="137"/>
        <v/>
      </c>
    </row>
    <row r="8801" spans="1:1" hidden="1" x14ac:dyDescent="0.35">
      <c r="A8801" t="str">
        <f t="shared" si="137"/>
        <v/>
      </c>
    </row>
    <row r="8802" spans="1:1" hidden="1" x14ac:dyDescent="0.35">
      <c r="A8802" t="str">
        <f t="shared" si="137"/>
        <v/>
      </c>
    </row>
    <row r="8803" spans="1:1" hidden="1" x14ac:dyDescent="0.35">
      <c r="A8803" t="str">
        <f t="shared" si="137"/>
        <v/>
      </c>
    </row>
    <row r="8804" spans="1:1" hidden="1" x14ac:dyDescent="0.35">
      <c r="A8804" t="str">
        <f t="shared" si="137"/>
        <v/>
      </c>
    </row>
    <row r="8805" spans="1:1" hidden="1" x14ac:dyDescent="0.35">
      <c r="A8805" t="str">
        <f t="shared" si="137"/>
        <v/>
      </c>
    </row>
    <row r="8806" spans="1:1" hidden="1" x14ac:dyDescent="0.35">
      <c r="A8806" t="str">
        <f t="shared" si="137"/>
        <v/>
      </c>
    </row>
    <row r="8807" spans="1:1" hidden="1" x14ac:dyDescent="0.35">
      <c r="A8807" t="str">
        <f t="shared" si="137"/>
        <v/>
      </c>
    </row>
    <row r="8808" spans="1:1" hidden="1" x14ac:dyDescent="0.35">
      <c r="A8808" t="str">
        <f t="shared" si="137"/>
        <v/>
      </c>
    </row>
    <row r="8809" spans="1:1" hidden="1" x14ac:dyDescent="0.35">
      <c r="A8809" t="str">
        <f t="shared" si="137"/>
        <v/>
      </c>
    </row>
    <row r="8810" spans="1:1" hidden="1" x14ac:dyDescent="0.35">
      <c r="A8810" t="str">
        <f t="shared" si="137"/>
        <v/>
      </c>
    </row>
    <row r="8811" spans="1:1" hidden="1" x14ac:dyDescent="0.35">
      <c r="A8811" t="str">
        <f t="shared" si="137"/>
        <v/>
      </c>
    </row>
    <row r="8812" spans="1:1" hidden="1" x14ac:dyDescent="0.35">
      <c r="A8812" t="str">
        <f t="shared" si="137"/>
        <v/>
      </c>
    </row>
    <row r="8813" spans="1:1" hidden="1" x14ac:dyDescent="0.35">
      <c r="A8813" t="str">
        <f t="shared" si="137"/>
        <v/>
      </c>
    </row>
    <row r="8814" spans="1:1" hidden="1" x14ac:dyDescent="0.35">
      <c r="A8814" t="str">
        <f t="shared" si="137"/>
        <v/>
      </c>
    </row>
    <row r="8815" spans="1:1" hidden="1" x14ac:dyDescent="0.35">
      <c r="A8815" t="str">
        <f t="shared" si="137"/>
        <v/>
      </c>
    </row>
    <row r="8816" spans="1:1" hidden="1" x14ac:dyDescent="0.35">
      <c r="A8816" t="str">
        <f t="shared" si="137"/>
        <v/>
      </c>
    </row>
    <row r="8817" spans="1:1" hidden="1" x14ac:dyDescent="0.35">
      <c r="A8817" t="str">
        <f t="shared" si="137"/>
        <v/>
      </c>
    </row>
    <row r="8818" spans="1:1" hidden="1" x14ac:dyDescent="0.35">
      <c r="A8818" t="str">
        <f t="shared" si="137"/>
        <v/>
      </c>
    </row>
    <row r="8819" spans="1:1" hidden="1" x14ac:dyDescent="0.35">
      <c r="A8819" t="str">
        <f t="shared" si="137"/>
        <v/>
      </c>
    </row>
    <row r="8820" spans="1:1" hidden="1" x14ac:dyDescent="0.35">
      <c r="A8820" t="str">
        <f t="shared" si="137"/>
        <v/>
      </c>
    </row>
    <row r="8821" spans="1:1" hidden="1" x14ac:dyDescent="0.35">
      <c r="A8821" t="str">
        <f t="shared" si="137"/>
        <v/>
      </c>
    </row>
    <row r="8822" spans="1:1" hidden="1" x14ac:dyDescent="0.35">
      <c r="A8822" t="str">
        <f t="shared" si="137"/>
        <v/>
      </c>
    </row>
    <row r="8823" spans="1:1" hidden="1" x14ac:dyDescent="0.35">
      <c r="A8823" t="str">
        <f t="shared" si="137"/>
        <v/>
      </c>
    </row>
    <row r="8824" spans="1:1" hidden="1" x14ac:dyDescent="0.35">
      <c r="A8824" t="str">
        <f t="shared" si="137"/>
        <v/>
      </c>
    </row>
    <row r="8825" spans="1:1" hidden="1" x14ac:dyDescent="0.35">
      <c r="A8825" t="str">
        <f t="shared" si="137"/>
        <v/>
      </c>
    </row>
    <row r="8826" spans="1:1" hidden="1" x14ac:dyDescent="0.35">
      <c r="A8826" t="str">
        <f t="shared" si="137"/>
        <v/>
      </c>
    </row>
    <row r="8827" spans="1:1" hidden="1" x14ac:dyDescent="0.35">
      <c r="A8827" t="str">
        <f t="shared" si="137"/>
        <v/>
      </c>
    </row>
    <row r="8828" spans="1:1" hidden="1" x14ac:dyDescent="0.35">
      <c r="A8828" t="str">
        <f t="shared" si="137"/>
        <v/>
      </c>
    </row>
    <row r="8829" spans="1:1" hidden="1" x14ac:dyDescent="0.35">
      <c r="A8829" t="str">
        <f t="shared" si="137"/>
        <v/>
      </c>
    </row>
    <row r="8830" spans="1:1" hidden="1" x14ac:dyDescent="0.35">
      <c r="A8830" t="str">
        <f t="shared" si="137"/>
        <v/>
      </c>
    </row>
    <row r="8831" spans="1:1" hidden="1" x14ac:dyDescent="0.35">
      <c r="A8831" t="str">
        <f t="shared" si="137"/>
        <v/>
      </c>
    </row>
    <row r="8832" spans="1:1" hidden="1" x14ac:dyDescent="0.35">
      <c r="A8832" t="str">
        <f t="shared" si="137"/>
        <v/>
      </c>
    </row>
    <row r="8833" spans="1:1" hidden="1" x14ac:dyDescent="0.35">
      <c r="A8833" t="str">
        <f t="shared" si="137"/>
        <v/>
      </c>
    </row>
    <row r="8834" spans="1:1" hidden="1" x14ac:dyDescent="0.35">
      <c r="A8834" t="str">
        <f t="shared" si="137"/>
        <v/>
      </c>
    </row>
    <row r="8835" spans="1:1" hidden="1" x14ac:dyDescent="0.35">
      <c r="A8835" t="str">
        <f t="shared" ref="A8835:A8898" si="138">B8835&amp;C8835</f>
        <v/>
      </c>
    </row>
    <row r="8836" spans="1:1" hidden="1" x14ac:dyDescent="0.35">
      <c r="A8836" t="str">
        <f t="shared" si="138"/>
        <v/>
      </c>
    </row>
    <row r="8837" spans="1:1" hidden="1" x14ac:dyDescent="0.35">
      <c r="A8837" t="str">
        <f t="shared" si="138"/>
        <v/>
      </c>
    </row>
    <row r="8838" spans="1:1" hidden="1" x14ac:dyDescent="0.35">
      <c r="A8838" t="str">
        <f t="shared" si="138"/>
        <v/>
      </c>
    </row>
    <row r="8839" spans="1:1" hidden="1" x14ac:dyDescent="0.35">
      <c r="A8839" t="str">
        <f t="shared" si="138"/>
        <v/>
      </c>
    </row>
    <row r="8840" spans="1:1" hidden="1" x14ac:dyDescent="0.35">
      <c r="A8840" t="str">
        <f t="shared" si="138"/>
        <v/>
      </c>
    </row>
    <row r="8841" spans="1:1" hidden="1" x14ac:dyDescent="0.35">
      <c r="A8841" t="str">
        <f t="shared" si="138"/>
        <v/>
      </c>
    </row>
    <row r="8842" spans="1:1" hidden="1" x14ac:dyDescent="0.35">
      <c r="A8842" t="str">
        <f t="shared" si="138"/>
        <v/>
      </c>
    </row>
    <row r="8843" spans="1:1" hidden="1" x14ac:dyDescent="0.35">
      <c r="A8843" t="str">
        <f t="shared" si="138"/>
        <v/>
      </c>
    </row>
    <row r="8844" spans="1:1" hidden="1" x14ac:dyDescent="0.35">
      <c r="A8844" t="str">
        <f t="shared" si="138"/>
        <v/>
      </c>
    </row>
    <row r="8845" spans="1:1" hidden="1" x14ac:dyDescent="0.35">
      <c r="A8845" t="str">
        <f t="shared" si="138"/>
        <v/>
      </c>
    </row>
    <row r="8846" spans="1:1" hidden="1" x14ac:dyDescent="0.35">
      <c r="A8846" t="str">
        <f t="shared" si="138"/>
        <v/>
      </c>
    </row>
    <row r="8847" spans="1:1" hidden="1" x14ac:dyDescent="0.35">
      <c r="A8847" t="str">
        <f t="shared" si="138"/>
        <v/>
      </c>
    </row>
    <row r="8848" spans="1:1" hidden="1" x14ac:dyDescent="0.35">
      <c r="A8848" t="str">
        <f t="shared" si="138"/>
        <v/>
      </c>
    </row>
    <row r="8849" spans="1:1" hidden="1" x14ac:dyDescent="0.35">
      <c r="A8849" t="str">
        <f t="shared" si="138"/>
        <v/>
      </c>
    </row>
    <row r="8850" spans="1:1" hidden="1" x14ac:dyDescent="0.35">
      <c r="A8850" t="str">
        <f t="shared" si="138"/>
        <v/>
      </c>
    </row>
    <row r="8851" spans="1:1" hidden="1" x14ac:dyDescent="0.35">
      <c r="A8851" t="str">
        <f t="shared" si="138"/>
        <v/>
      </c>
    </row>
    <row r="8852" spans="1:1" hidden="1" x14ac:dyDescent="0.35">
      <c r="A8852" t="str">
        <f t="shared" si="138"/>
        <v/>
      </c>
    </row>
    <row r="8853" spans="1:1" hidden="1" x14ac:dyDescent="0.35">
      <c r="A8853" t="str">
        <f t="shared" si="138"/>
        <v/>
      </c>
    </row>
    <row r="8854" spans="1:1" hidden="1" x14ac:dyDescent="0.35">
      <c r="A8854" t="str">
        <f t="shared" si="138"/>
        <v/>
      </c>
    </row>
    <row r="8855" spans="1:1" hidden="1" x14ac:dyDescent="0.35">
      <c r="A8855" t="str">
        <f t="shared" si="138"/>
        <v/>
      </c>
    </row>
    <row r="8856" spans="1:1" hidden="1" x14ac:dyDescent="0.35">
      <c r="A8856" t="str">
        <f t="shared" si="138"/>
        <v/>
      </c>
    </row>
    <row r="8857" spans="1:1" hidden="1" x14ac:dyDescent="0.35">
      <c r="A8857" t="str">
        <f t="shared" si="138"/>
        <v/>
      </c>
    </row>
    <row r="8858" spans="1:1" hidden="1" x14ac:dyDescent="0.35">
      <c r="A8858" t="str">
        <f t="shared" si="138"/>
        <v/>
      </c>
    </row>
    <row r="8859" spans="1:1" hidden="1" x14ac:dyDescent="0.35">
      <c r="A8859" t="str">
        <f t="shared" si="138"/>
        <v/>
      </c>
    </row>
    <row r="8860" spans="1:1" hidden="1" x14ac:dyDescent="0.35">
      <c r="A8860" t="str">
        <f t="shared" si="138"/>
        <v/>
      </c>
    </row>
    <row r="8861" spans="1:1" hidden="1" x14ac:dyDescent="0.35">
      <c r="A8861" t="str">
        <f t="shared" si="138"/>
        <v/>
      </c>
    </row>
    <row r="8862" spans="1:1" hidden="1" x14ac:dyDescent="0.35">
      <c r="A8862" t="str">
        <f t="shared" si="138"/>
        <v/>
      </c>
    </row>
    <row r="8863" spans="1:1" hidden="1" x14ac:dyDescent="0.35">
      <c r="A8863" t="str">
        <f t="shared" si="138"/>
        <v/>
      </c>
    </row>
    <row r="8864" spans="1:1" hidden="1" x14ac:dyDescent="0.35">
      <c r="A8864" t="str">
        <f t="shared" si="138"/>
        <v/>
      </c>
    </row>
    <row r="8865" spans="1:1" hidden="1" x14ac:dyDescent="0.35">
      <c r="A8865" t="str">
        <f t="shared" si="138"/>
        <v/>
      </c>
    </row>
    <row r="8866" spans="1:1" hidden="1" x14ac:dyDescent="0.35">
      <c r="A8866" t="str">
        <f t="shared" si="138"/>
        <v/>
      </c>
    </row>
    <row r="8867" spans="1:1" hidden="1" x14ac:dyDescent="0.35">
      <c r="A8867" t="str">
        <f t="shared" si="138"/>
        <v/>
      </c>
    </row>
    <row r="8868" spans="1:1" hidden="1" x14ac:dyDescent="0.35">
      <c r="A8868" t="str">
        <f t="shared" si="138"/>
        <v/>
      </c>
    </row>
    <row r="8869" spans="1:1" hidden="1" x14ac:dyDescent="0.35">
      <c r="A8869" t="str">
        <f t="shared" si="138"/>
        <v/>
      </c>
    </row>
    <row r="8870" spans="1:1" hidden="1" x14ac:dyDescent="0.35">
      <c r="A8870" t="str">
        <f t="shared" si="138"/>
        <v/>
      </c>
    </row>
    <row r="8871" spans="1:1" hidden="1" x14ac:dyDescent="0.35">
      <c r="A8871" t="str">
        <f t="shared" si="138"/>
        <v/>
      </c>
    </row>
    <row r="8872" spans="1:1" hidden="1" x14ac:dyDescent="0.35">
      <c r="A8872" t="str">
        <f t="shared" si="138"/>
        <v/>
      </c>
    </row>
    <row r="8873" spans="1:1" hidden="1" x14ac:dyDescent="0.35">
      <c r="A8873" t="str">
        <f t="shared" si="138"/>
        <v/>
      </c>
    </row>
    <row r="8874" spans="1:1" hidden="1" x14ac:dyDescent="0.35">
      <c r="A8874" t="str">
        <f t="shared" si="138"/>
        <v/>
      </c>
    </row>
    <row r="8875" spans="1:1" hidden="1" x14ac:dyDescent="0.35">
      <c r="A8875" t="str">
        <f t="shared" si="138"/>
        <v/>
      </c>
    </row>
    <row r="8876" spans="1:1" hidden="1" x14ac:dyDescent="0.35">
      <c r="A8876" t="str">
        <f t="shared" si="138"/>
        <v/>
      </c>
    </row>
    <row r="8877" spans="1:1" hidden="1" x14ac:dyDescent="0.35">
      <c r="A8877" t="str">
        <f t="shared" si="138"/>
        <v/>
      </c>
    </row>
    <row r="8878" spans="1:1" hidden="1" x14ac:dyDescent="0.35">
      <c r="A8878" t="str">
        <f t="shared" si="138"/>
        <v/>
      </c>
    </row>
    <row r="8879" spans="1:1" hidden="1" x14ac:dyDescent="0.35">
      <c r="A8879" t="str">
        <f t="shared" si="138"/>
        <v/>
      </c>
    </row>
    <row r="8880" spans="1:1" hidden="1" x14ac:dyDescent="0.35">
      <c r="A8880" t="str">
        <f t="shared" si="138"/>
        <v/>
      </c>
    </row>
    <row r="8881" spans="1:1" hidden="1" x14ac:dyDescent="0.35">
      <c r="A8881" t="str">
        <f t="shared" si="138"/>
        <v/>
      </c>
    </row>
    <row r="8882" spans="1:1" hidden="1" x14ac:dyDescent="0.35">
      <c r="A8882" t="str">
        <f t="shared" si="138"/>
        <v/>
      </c>
    </row>
    <row r="8883" spans="1:1" hidden="1" x14ac:dyDescent="0.35">
      <c r="A8883" t="str">
        <f t="shared" si="138"/>
        <v/>
      </c>
    </row>
    <row r="8884" spans="1:1" hidden="1" x14ac:dyDescent="0.35">
      <c r="A8884" t="str">
        <f t="shared" si="138"/>
        <v/>
      </c>
    </row>
    <row r="8885" spans="1:1" hidden="1" x14ac:dyDescent="0.35">
      <c r="A8885" t="str">
        <f t="shared" si="138"/>
        <v/>
      </c>
    </row>
    <row r="8886" spans="1:1" hidden="1" x14ac:dyDescent="0.35">
      <c r="A8886" t="str">
        <f t="shared" si="138"/>
        <v/>
      </c>
    </row>
    <row r="8887" spans="1:1" hidden="1" x14ac:dyDescent="0.35">
      <c r="A8887" t="str">
        <f t="shared" si="138"/>
        <v/>
      </c>
    </row>
    <row r="8888" spans="1:1" hidden="1" x14ac:dyDescent="0.35">
      <c r="A8888" t="str">
        <f t="shared" si="138"/>
        <v/>
      </c>
    </row>
    <row r="8889" spans="1:1" hidden="1" x14ac:dyDescent="0.35">
      <c r="A8889" t="str">
        <f t="shared" si="138"/>
        <v/>
      </c>
    </row>
    <row r="8890" spans="1:1" hidden="1" x14ac:dyDescent="0.35">
      <c r="A8890" t="str">
        <f t="shared" si="138"/>
        <v/>
      </c>
    </row>
    <row r="8891" spans="1:1" hidden="1" x14ac:dyDescent="0.35">
      <c r="A8891" t="str">
        <f t="shared" si="138"/>
        <v/>
      </c>
    </row>
    <row r="8892" spans="1:1" hidden="1" x14ac:dyDescent="0.35">
      <c r="A8892" t="str">
        <f t="shared" si="138"/>
        <v/>
      </c>
    </row>
    <row r="8893" spans="1:1" hidden="1" x14ac:dyDescent="0.35">
      <c r="A8893" t="str">
        <f t="shared" si="138"/>
        <v/>
      </c>
    </row>
    <row r="8894" spans="1:1" hidden="1" x14ac:dyDescent="0.35">
      <c r="A8894" t="str">
        <f t="shared" si="138"/>
        <v/>
      </c>
    </row>
    <row r="8895" spans="1:1" hidden="1" x14ac:dyDescent="0.35">
      <c r="A8895" t="str">
        <f t="shared" si="138"/>
        <v/>
      </c>
    </row>
    <row r="8896" spans="1:1" hidden="1" x14ac:dyDescent="0.35">
      <c r="A8896" t="str">
        <f t="shared" si="138"/>
        <v/>
      </c>
    </row>
    <row r="8897" spans="1:1" hidden="1" x14ac:dyDescent="0.35">
      <c r="A8897" t="str">
        <f t="shared" si="138"/>
        <v/>
      </c>
    </row>
    <row r="8898" spans="1:1" hidden="1" x14ac:dyDescent="0.35">
      <c r="A8898" t="str">
        <f t="shared" si="138"/>
        <v/>
      </c>
    </row>
    <row r="8899" spans="1:1" hidden="1" x14ac:dyDescent="0.35">
      <c r="A8899" t="str">
        <f t="shared" ref="A8899:A8962" si="139">B8899&amp;C8899</f>
        <v/>
      </c>
    </row>
    <row r="8900" spans="1:1" hidden="1" x14ac:dyDescent="0.35">
      <c r="A8900" t="str">
        <f t="shared" si="139"/>
        <v/>
      </c>
    </row>
    <row r="8901" spans="1:1" hidden="1" x14ac:dyDescent="0.35">
      <c r="A8901" t="str">
        <f t="shared" si="139"/>
        <v/>
      </c>
    </row>
    <row r="8902" spans="1:1" hidden="1" x14ac:dyDescent="0.35">
      <c r="A8902" t="str">
        <f t="shared" si="139"/>
        <v/>
      </c>
    </row>
    <row r="8903" spans="1:1" hidden="1" x14ac:dyDescent="0.35">
      <c r="A8903" t="str">
        <f t="shared" si="139"/>
        <v/>
      </c>
    </row>
    <row r="8904" spans="1:1" hidden="1" x14ac:dyDescent="0.35">
      <c r="A8904" t="str">
        <f t="shared" si="139"/>
        <v/>
      </c>
    </row>
    <row r="8905" spans="1:1" hidden="1" x14ac:dyDescent="0.35">
      <c r="A8905" t="str">
        <f t="shared" si="139"/>
        <v/>
      </c>
    </row>
    <row r="8906" spans="1:1" hidden="1" x14ac:dyDescent="0.35">
      <c r="A8906" t="str">
        <f t="shared" si="139"/>
        <v/>
      </c>
    </row>
    <row r="8907" spans="1:1" hidden="1" x14ac:dyDescent="0.35">
      <c r="A8907" t="str">
        <f t="shared" si="139"/>
        <v/>
      </c>
    </row>
    <row r="8908" spans="1:1" hidden="1" x14ac:dyDescent="0.35">
      <c r="A8908" t="str">
        <f t="shared" si="139"/>
        <v/>
      </c>
    </row>
    <row r="8909" spans="1:1" hidden="1" x14ac:dyDescent="0.35">
      <c r="A8909" t="str">
        <f t="shared" si="139"/>
        <v/>
      </c>
    </row>
    <row r="8910" spans="1:1" hidden="1" x14ac:dyDescent="0.35">
      <c r="A8910" t="str">
        <f t="shared" si="139"/>
        <v/>
      </c>
    </row>
    <row r="8911" spans="1:1" hidden="1" x14ac:dyDescent="0.35">
      <c r="A8911" t="str">
        <f t="shared" si="139"/>
        <v/>
      </c>
    </row>
    <row r="8912" spans="1:1" hidden="1" x14ac:dyDescent="0.35">
      <c r="A8912" t="str">
        <f t="shared" si="139"/>
        <v/>
      </c>
    </row>
    <row r="8913" spans="1:1" hidden="1" x14ac:dyDescent="0.35">
      <c r="A8913" t="str">
        <f t="shared" si="139"/>
        <v/>
      </c>
    </row>
    <row r="8914" spans="1:1" hidden="1" x14ac:dyDescent="0.35">
      <c r="A8914" t="str">
        <f t="shared" si="139"/>
        <v/>
      </c>
    </row>
    <row r="8915" spans="1:1" hidden="1" x14ac:dyDescent="0.35">
      <c r="A8915" t="str">
        <f t="shared" si="139"/>
        <v/>
      </c>
    </row>
    <row r="8916" spans="1:1" hidden="1" x14ac:dyDescent="0.35">
      <c r="A8916" t="str">
        <f t="shared" si="139"/>
        <v/>
      </c>
    </row>
    <row r="8917" spans="1:1" hidden="1" x14ac:dyDescent="0.35">
      <c r="A8917" t="str">
        <f t="shared" si="139"/>
        <v/>
      </c>
    </row>
    <row r="8918" spans="1:1" hidden="1" x14ac:dyDescent="0.35">
      <c r="A8918" t="str">
        <f t="shared" si="139"/>
        <v/>
      </c>
    </row>
    <row r="8919" spans="1:1" hidden="1" x14ac:dyDescent="0.35">
      <c r="A8919" t="str">
        <f t="shared" si="139"/>
        <v/>
      </c>
    </row>
    <row r="8920" spans="1:1" hidden="1" x14ac:dyDescent="0.35">
      <c r="A8920" t="str">
        <f t="shared" si="139"/>
        <v/>
      </c>
    </row>
    <row r="8921" spans="1:1" hidden="1" x14ac:dyDescent="0.35">
      <c r="A8921" t="str">
        <f t="shared" si="139"/>
        <v/>
      </c>
    </row>
    <row r="8922" spans="1:1" hidden="1" x14ac:dyDescent="0.35">
      <c r="A8922" t="str">
        <f t="shared" si="139"/>
        <v/>
      </c>
    </row>
    <row r="8923" spans="1:1" hidden="1" x14ac:dyDescent="0.35">
      <c r="A8923" t="str">
        <f t="shared" si="139"/>
        <v/>
      </c>
    </row>
    <row r="8924" spans="1:1" hidden="1" x14ac:dyDescent="0.35">
      <c r="A8924" t="str">
        <f t="shared" si="139"/>
        <v/>
      </c>
    </row>
    <row r="8925" spans="1:1" hidden="1" x14ac:dyDescent="0.35">
      <c r="A8925" t="str">
        <f t="shared" si="139"/>
        <v/>
      </c>
    </row>
    <row r="8926" spans="1:1" hidden="1" x14ac:dyDescent="0.35">
      <c r="A8926" t="str">
        <f t="shared" si="139"/>
        <v/>
      </c>
    </row>
    <row r="8927" spans="1:1" hidden="1" x14ac:dyDescent="0.35">
      <c r="A8927" t="str">
        <f t="shared" si="139"/>
        <v/>
      </c>
    </row>
    <row r="8928" spans="1:1" hidden="1" x14ac:dyDescent="0.35">
      <c r="A8928" t="str">
        <f t="shared" si="139"/>
        <v/>
      </c>
    </row>
    <row r="8929" spans="1:1" hidden="1" x14ac:dyDescent="0.35">
      <c r="A8929" t="str">
        <f t="shared" si="139"/>
        <v/>
      </c>
    </row>
    <row r="8930" spans="1:1" hidden="1" x14ac:dyDescent="0.35">
      <c r="A8930" t="str">
        <f t="shared" si="139"/>
        <v/>
      </c>
    </row>
    <row r="8931" spans="1:1" hidden="1" x14ac:dyDescent="0.35">
      <c r="A8931" t="str">
        <f t="shared" si="139"/>
        <v/>
      </c>
    </row>
    <row r="8932" spans="1:1" hidden="1" x14ac:dyDescent="0.35">
      <c r="A8932" t="str">
        <f t="shared" si="139"/>
        <v/>
      </c>
    </row>
    <row r="8933" spans="1:1" hidden="1" x14ac:dyDescent="0.35">
      <c r="A8933" t="str">
        <f t="shared" si="139"/>
        <v/>
      </c>
    </row>
    <row r="8934" spans="1:1" hidden="1" x14ac:dyDescent="0.35">
      <c r="A8934" t="str">
        <f t="shared" si="139"/>
        <v/>
      </c>
    </row>
    <row r="8935" spans="1:1" hidden="1" x14ac:dyDescent="0.35">
      <c r="A8935" t="str">
        <f t="shared" si="139"/>
        <v/>
      </c>
    </row>
    <row r="8936" spans="1:1" hidden="1" x14ac:dyDescent="0.35">
      <c r="A8936" t="str">
        <f t="shared" si="139"/>
        <v/>
      </c>
    </row>
    <row r="8937" spans="1:1" hidden="1" x14ac:dyDescent="0.35">
      <c r="A8937" t="str">
        <f t="shared" si="139"/>
        <v/>
      </c>
    </row>
    <row r="8938" spans="1:1" hidden="1" x14ac:dyDescent="0.35">
      <c r="A8938" t="str">
        <f t="shared" si="139"/>
        <v/>
      </c>
    </row>
    <row r="8939" spans="1:1" hidden="1" x14ac:dyDescent="0.35">
      <c r="A8939" t="str">
        <f t="shared" si="139"/>
        <v/>
      </c>
    </row>
    <row r="8940" spans="1:1" hidden="1" x14ac:dyDescent="0.35">
      <c r="A8940" t="str">
        <f t="shared" si="139"/>
        <v/>
      </c>
    </row>
    <row r="8941" spans="1:1" hidden="1" x14ac:dyDescent="0.35">
      <c r="A8941" t="str">
        <f t="shared" si="139"/>
        <v/>
      </c>
    </row>
    <row r="8942" spans="1:1" hidden="1" x14ac:dyDescent="0.35">
      <c r="A8942" t="str">
        <f t="shared" si="139"/>
        <v/>
      </c>
    </row>
    <row r="8943" spans="1:1" hidden="1" x14ac:dyDescent="0.35">
      <c r="A8943" t="str">
        <f t="shared" si="139"/>
        <v/>
      </c>
    </row>
    <row r="8944" spans="1:1" hidden="1" x14ac:dyDescent="0.35">
      <c r="A8944" t="str">
        <f t="shared" si="139"/>
        <v/>
      </c>
    </row>
    <row r="8945" spans="1:1" hidden="1" x14ac:dyDescent="0.35">
      <c r="A8945" t="str">
        <f t="shared" si="139"/>
        <v/>
      </c>
    </row>
    <row r="8946" spans="1:1" hidden="1" x14ac:dyDescent="0.35">
      <c r="A8946" t="str">
        <f t="shared" si="139"/>
        <v/>
      </c>
    </row>
    <row r="8947" spans="1:1" hidden="1" x14ac:dyDescent="0.35">
      <c r="A8947" t="str">
        <f t="shared" si="139"/>
        <v/>
      </c>
    </row>
    <row r="8948" spans="1:1" hidden="1" x14ac:dyDescent="0.35">
      <c r="A8948" t="str">
        <f t="shared" si="139"/>
        <v/>
      </c>
    </row>
    <row r="8949" spans="1:1" hidden="1" x14ac:dyDescent="0.35">
      <c r="A8949" t="str">
        <f t="shared" si="139"/>
        <v/>
      </c>
    </row>
    <row r="8950" spans="1:1" hidden="1" x14ac:dyDescent="0.35">
      <c r="A8950" t="str">
        <f t="shared" si="139"/>
        <v/>
      </c>
    </row>
    <row r="8951" spans="1:1" hidden="1" x14ac:dyDescent="0.35">
      <c r="A8951" t="str">
        <f t="shared" si="139"/>
        <v/>
      </c>
    </row>
    <row r="8952" spans="1:1" hidden="1" x14ac:dyDescent="0.35">
      <c r="A8952" t="str">
        <f t="shared" si="139"/>
        <v/>
      </c>
    </row>
    <row r="8953" spans="1:1" hidden="1" x14ac:dyDescent="0.35">
      <c r="A8953" t="str">
        <f t="shared" si="139"/>
        <v/>
      </c>
    </row>
    <row r="8954" spans="1:1" hidden="1" x14ac:dyDescent="0.35">
      <c r="A8954" t="str">
        <f t="shared" si="139"/>
        <v/>
      </c>
    </row>
    <row r="8955" spans="1:1" hidden="1" x14ac:dyDescent="0.35">
      <c r="A8955" t="str">
        <f t="shared" si="139"/>
        <v/>
      </c>
    </row>
    <row r="8956" spans="1:1" hidden="1" x14ac:dyDescent="0.35">
      <c r="A8956" t="str">
        <f t="shared" si="139"/>
        <v/>
      </c>
    </row>
    <row r="8957" spans="1:1" hidden="1" x14ac:dyDescent="0.35">
      <c r="A8957" t="str">
        <f t="shared" si="139"/>
        <v/>
      </c>
    </row>
    <row r="8958" spans="1:1" hidden="1" x14ac:dyDescent="0.35">
      <c r="A8958" t="str">
        <f t="shared" si="139"/>
        <v/>
      </c>
    </row>
    <row r="8959" spans="1:1" hidden="1" x14ac:dyDescent="0.35">
      <c r="A8959" t="str">
        <f t="shared" si="139"/>
        <v/>
      </c>
    </row>
    <row r="8960" spans="1:1" hidden="1" x14ac:dyDescent="0.35">
      <c r="A8960" t="str">
        <f t="shared" si="139"/>
        <v/>
      </c>
    </row>
    <row r="8961" spans="1:1" hidden="1" x14ac:dyDescent="0.35">
      <c r="A8961" t="str">
        <f t="shared" si="139"/>
        <v/>
      </c>
    </row>
    <row r="8962" spans="1:1" hidden="1" x14ac:dyDescent="0.35">
      <c r="A8962" t="str">
        <f t="shared" si="139"/>
        <v/>
      </c>
    </row>
    <row r="8963" spans="1:1" hidden="1" x14ac:dyDescent="0.35">
      <c r="A8963" t="str">
        <f t="shared" ref="A8963:A9026" si="140">B8963&amp;C8963</f>
        <v/>
      </c>
    </row>
    <row r="8964" spans="1:1" hidden="1" x14ac:dyDescent="0.35">
      <c r="A8964" t="str">
        <f t="shared" si="140"/>
        <v/>
      </c>
    </row>
    <row r="8965" spans="1:1" hidden="1" x14ac:dyDescent="0.35">
      <c r="A8965" t="str">
        <f t="shared" si="140"/>
        <v/>
      </c>
    </row>
    <row r="8966" spans="1:1" hidden="1" x14ac:dyDescent="0.35">
      <c r="A8966" t="str">
        <f t="shared" si="140"/>
        <v/>
      </c>
    </row>
    <row r="8967" spans="1:1" hidden="1" x14ac:dyDescent="0.35">
      <c r="A8967" t="str">
        <f t="shared" si="140"/>
        <v/>
      </c>
    </row>
    <row r="8968" spans="1:1" hidden="1" x14ac:dyDescent="0.35">
      <c r="A8968" t="str">
        <f t="shared" si="140"/>
        <v/>
      </c>
    </row>
    <row r="8969" spans="1:1" hidden="1" x14ac:dyDescent="0.35">
      <c r="A8969" t="str">
        <f t="shared" si="140"/>
        <v/>
      </c>
    </row>
    <row r="8970" spans="1:1" hidden="1" x14ac:dyDescent="0.35">
      <c r="A8970" t="str">
        <f t="shared" si="140"/>
        <v/>
      </c>
    </row>
    <row r="8971" spans="1:1" hidden="1" x14ac:dyDescent="0.35">
      <c r="A8971" t="str">
        <f t="shared" si="140"/>
        <v/>
      </c>
    </row>
    <row r="8972" spans="1:1" hidden="1" x14ac:dyDescent="0.35">
      <c r="A8972" t="str">
        <f t="shared" si="140"/>
        <v/>
      </c>
    </row>
    <row r="8973" spans="1:1" hidden="1" x14ac:dyDescent="0.35">
      <c r="A8973" t="str">
        <f t="shared" si="140"/>
        <v/>
      </c>
    </row>
    <row r="8974" spans="1:1" hidden="1" x14ac:dyDescent="0.35">
      <c r="A8974" t="str">
        <f t="shared" si="140"/>
        <v/>
      </c>
    </row>
    <row r="8975" spans="1:1" hidden="1" x14ac:dyDescent="0.35">
      <c r="A8975" t="str">
        <f t="shared" si="140"/>
        <v/>
      </c>
    </row>
    <row r="8976" spans="1:1" hidden="1" x14ac:dyDescent="0.35">
      <c r="A8976" t="str">
        <f t="shared" si="140"/>
        <v/>
      </c>
    </row>
    <row r="8977" spans="1:1" hidden="1" x14ac:dyDescent="0.35">
      <c r="A8977" t="str">
        <f t="shared" si="140"/>
        <v/>
      </c>
    </row>
    <row r="8978" spans="1:1" hidden="1" x14ac:dyDescent="0.35">
      <c r="A8978" t="str">
        <f t="shared" si="140"/>
        <v/>
      </c>
    </row>
    <row r="8979" spans="1:1" hidden="1" x14ac:dyDescent="0.35">
      <c r="A8979" t="str">
        <f t="shared" si="140"/>
        <v/>
      </c>
    </row>
    <row r="8980" spans="1:1" hidden="1" x14ac:dyDescent="0.35">
      <c r="A8980" t="str">
        <f t="shared" si="140"/>
        <v/>
      </c>
    </row>
    <row r="8981" spans="1:1" hidden="1" x14ac:dyDescent="0.35">
      <c r="A8981" t="str">
        <f t="shared" si="140"/>
        <v/>
      </c>
    </row>
    <row r="8982" spans="1:1" hidden="1" x14ac:dyDescent="0.35">
      <c r="A8982" t="str">
        <f t="shared" si="140"/>
        <v/>
      </c>
    </row>
    <row r="8983" spans="1:1" hidden="1" x14ac:dyDescent="0.35">
      <c r="A8983" t="str">
        <f t="shared" si="140"/>
        <v/>
      </c>
    </row>
    <row r="8984" spans="1:1" hidden="1" x14ac:dyDescent="0.35">
      <c r="A8984" t="str">
        <f t="shared" si="140"/>
        <v/>
      </c>
    </row>
    <row r="8985" spans="1:1" hidden="1" x14ac:dyDescent="0.35">
      <c r="A8985" t="str">
        <f t="shared" si="140"/>
        <v/>
      </c>
    </row>
    <row r="8986" spans="1:1" hidden="1" x14ac:dyDescent="0.35">
      <c r="A8986" t="str">
        <f t="shared" si="140"/>
        <v/>
      </c>
    </row>
    <row r="8987" spans="1:1" hidden="1" x14ac:dyDescent="0.35">
      <c r="A8987" t="str">
        <f t="shared" si="140"/>
        <v/>
      </c>
    </row>
    <row r="8988" spans="1:1" hidden="1" x14ac:dyDescent="0.35">
      <c r="A8988" t="str">
        <f t="shared" si="140"/>
        <v/>
      </c>
    </row>
    <row r="8989" spans="1:1" hidden="1" x14ac:dyDescent="0.35">
      <c r="A8989" t="str">
        <f t="shared" si="140"/>
        <v/>
      </c>
    </row>
    <row r="8990" spans="1:1" hidden="1" x14ac:dyDescent="0.35">
      <c r="A8990" t="str">
        <f t="shared" si="140"/>
        <v/>
      </c>
    </row>
    <row r="8991" spans="1:1" hidden="1" x14ac:dyDescent="0.35">
      <c r="A8991" t="str">
        <f t="shared" si="140"/>
        <v/>
      </c>
    </row>
    <row r="8992" spans="1:1" hidden="1" x14ac:dyDescent="0.35">
      <c r="A8992" t="str">
        <f t="shared" si="140"/>
        <v/>
      </c>
    </row>
    <row r="8993" spans="1:1" hidden="1" x14ac:dyDescent="0.35">
      <c r="A8993" t="str">
        <f t="shared" si="140"/>
        <v/>
      </c>
    </row>
    <row r="8994" spans="1:1" hidden="1" x14ac:dyDescent="0.35">
      <c r="A8994" t="str">
        <f t="shared" si="140"/>
        <v/>
      </c>
    </row>
    <row r="8995" spans="1:1" hidden="1" x14ac:dyDescent="0.35">
      <c r="A8995" t="str">
        <f t="shared" si="140"/>
        <v/>
      </c>
    </row>
    <row r="8996" spans="1:1" hidden="1" x14ac:dyDescent="0.35">
      <c r="A8996" t="str">
        <f t="shared" si="140"/>
        <v/>
      </c>
    </row>
    <row r="8997" spans="1:1" hidden="1" x14ac:dyDescent="0.35">
      <c r="A8997" t="str">
        <f t="shared" si="140"/>
        <v/>
      </c>
    </row>
    <row r="8998" spans="1:1" hidden="1" x14ac:dyDescent="0.35">
      <c r="A8998" t="str">
        <f t="shared" si="140"/>
        <v/>
      </c>
    </row>
    <row r="8999" spans="1:1" hidden="1" x14ac:dyDescent="0.35">
      <c r="A8999" t="str">
        <f t="shared" si="140"/>
        <v/>
      </c>
    </row>
    <row r="9000" spans="1:1" hidden="1" x14ac:dyDescent="0.35">
      <c r="A9000" t="str">
        <f t="shared" si="140"/>
        <v/>
      </c>
    </row>
    <row r="9001" spans="1:1" hidden="1" x14ac:dyDescent="0.35">
      <c r="A9001" t="str">
        <f t="shared" si="140"/>
        <v/>
      </c>
    </row>
    <row r="9002" spans="1:1" hidden="1" x14ac:dyDescent="0.35">
      <c r="A9002" t="str">
        <f t="shared" si="140"/>
        <v/>
      </c>
    </row>
    <row r="9003" spans="1:1" hidden="1" x14ac:dyDescent="0.35">
      <c r="A9003" t="str">
        <f t="shared" si="140"/>
        <v/>
      </c>
    </row>
    <row r="9004" spans="1:1" hidden="1" x14ac:dyDescent="0.35">
      <c r="A9004" t="str">
        <f t="shared" si="140"/>
        <v/>
      </c>
    </row>
    <row r="9005" spans="1:1" hidden="1" x14ac:dyDescent="0.35">
      <c r="A9005" t="str">
        <f t="shared" si="140"/>
        <v/>
      </c>
    </row>
    <row r="9006" spans="1:1" hidden="1" x14ac:dyDescent="0.35">
      <c r="A9006" t="str">
        <f t="shared" si="140"/>
        <v/>
      </c>
    </row>
    <row r="9007" spans="1:1" hidden="1" x14ac:dyDescent="0.35">
      <c r="A9007" t="str">
        <f t="shared" si="140"/>
        <v/>
      </c>
    </row>
    <row r="9008" spans="1:1" hidden="1" x14ac:dyDescent="0.35">
      <c r="A9008" t="str">
        <f t="shared" si="140"/>
        <v/>
      </c>
    </row>
    <row r="9009" spans="1:1" hidden="1" x14ac:dyDescent="0.35">
      <c r="A9009" t="str">
        <f t="shared" si="140"/>
        <v/>
      </c>
    </row>
    <row r="9010" spans="1:1" hidden="1" x14ac:dyDescent="0.35">
      <c r="A9010" t="str">
        <f t="shared" si="140"/>
        <v/>
      </c>
    </row>
    <row r="9011" spans="1:1" hidden="1" x14ac:dyDescent="0.35">
      <c r="A9011" t="str">
        <f t="shared" si="140"/>
        <v/>
      </c>
    </row>
    <row r="9012" spans="1:1" hidden="1" x14ac:dyDescent="0.35">
      <c r="A9012" t="str">
        <f t="shared" si="140"/>
        <v/>
      </c>
    </row>
    <row r="9013" spans="1:1" hidden="1" x14ac:dyDescent="0.35">
      <c r="A9013" t="str">
        <f t="shared" si="140"/>
        <v/>
      </c>
    </row>
    <row r="9014" spans="1:1" hidden="1" x14ac:dyDescent="0.35">
      <c r="A9014" t="str">
        <f t="shared" si="140"/>
        <v/>
      </c>
    </row>
    <row r="9015" spans="1:1" hidden="1" x14ac:dyDescent="0.35">
      <c r="A9015" t="str">
        <f t="shared" si="140"/>
        <v/>
      </c>
    </row>
    <row r="9016" spans="1:1" hidden="1" x14ac:dyDescent="0.35">
      <c r="A9016" t="str">
        <f t="shared" si="140"/>
        <v/>
      </c>
    </row>
    <row r="9017" spans="1:1" hidden="1" x14ac:dyDescent="0.35">
      <c r="A9017" t="str">
        <f t="shared" si="140"/>
        <v/>
      </c>
    </row>
    <row r="9018" spans="1:1" hidden="1" x14ac:dyDescent="0.35">
      <c r="A9018" t="str">
        <f t="shared" si="140"/>
        <v/>
      </c>
    </row>
    <row r="9019" spans="1:1" hidden="1" x14ac:dyDescent="0.35">
      <c r="A9019" t="str">
        <f t="shared" si="140"/>
        <v/>
      </c>
    </row>
    <row r="9020" spans="1:1" hidden="1" x14ac:dyDescent="0.35">
      <c r="A9020" t="str">
        <f t="shared" si="140"/>
        <v/>
      </c>
    </row>
    <row r="9021" spans="1:1" hidden="1" x14ac:dyDescent="0.35">
      <c r="A9021" t="str">
        <f t="shared" si="140"/>
        <v/>
      </c>
    </row>
    <row r="9022" spans="1:1" hidden="1" x14ac:dyDescent="0.35">
      <c r="A9022" t="str">
        <f t="shared" si="140"/>
        <v/>
      </c>
    </row>
    <row r="9023" spans="1:1" hidden="1" x14ac:dyDescent="0.35">
      <c r="A9023" t="str">
        <f t="shared" si="140"/>
        <v/>
      </c>
    </row>
    <row r="9024" spans="1:1" hidden="1" x14ac:dyDescent="0.35">
      <c r="A9024" t="str">
        <f t="shared" si="140"/>
        <v/>
      </c>
    </row>
    <row r="9025" spans="1:1" hidden="1" x14ac:dyDescent="0.35">
      <c r="A9025" t="str">
        <f t="shared" si="140"/>
        <v/>
      </c>
    </row>
    <row r="9026" spans="1:1" hidden="1" x14ac:dyDescent="0.35">
      <c r="A9026" t="str">
        <f t="shared" si="140"/>
        <v/>
      </c>
    </row>
    <row r="9027" spans="1:1" hidden="1" x14ac:dyDescent="0.35">
      <c r="A9027" t="str">
        <f t="shared" ref="A9027:A9090" si="141">B9027&amp;C9027</f>
        <v/>
      </c>
    </row>
    <row r="9028" spans="1:1" hidden="1" x14ac:dyDescent="0.35">
      <c r="A9028" t="str">
        <f t="shared" si="141"/>
        <v/>
      </c>
    </row>
    <row r="9029" spans="1:1" hidden="1" x14ac:dyDescent="0.35">
      <c r="A9029" t="str">
        <f t="shared" si="141"/>
        <v/>
      </c>
    </row>
    <row r="9030" spans="1:1" hidden="1" x14ac:dyDescent="0.35">
      <c r="A9030" t="str">
        <f t="shared" si="141"/>
        <v/>
      </c>
    </row>
    <row r="9031" spans="1:1" hidden="1" x14ac:dyDescent="0.35">
      <c r="A9031" t="str">
        <f t="shared" si="141"/>
        <v/>
      </c>
    </row>
    <row r="9032" spans="1:1" hidden="1" x14ac:dyDescent="0.35">
      <c r="A9032" t="str">
        <f t="shared" si="141"/>
        <v/>
      </c>
    </row>
    <row r="9033" spans="1:1" hidden="1" x14ac:dyDescent="0.35">
      <c r="A9033" t="str">
        <f t="shared" si="141"/>
        <v/>
      </c>
    </row>
    <row r="9034" spans="1:1" hidden="1" x14ac:dyDescent="0.35">
      <c r="A9034" t="str">
        <f t="shared" si="141"/>
        <v/>
      </c>
    </row>
    <row r="9035" spans="1:1" hidden="1" x14ac:dyDescent="0.35">
      <c r="A9035" t="str">
        <f t="shared" si="141"/>
        <v/>
      </c>
    </row>
    <row r="9036" spans="1:1" hidden="1" x14ac:dyDescent="0.35">
      <c r="A9036" t="str">
        <f t="shared" si="141"/>
        <v/>
      </c>
    </row>
    <row r="9037" spans="1:1" hidden="1" x14ac:dyDescent="0.35">
      <c r="A9037" t="str">
        <f t="shared" si="141"/>
        <v/>
      </c>
    </row>
    <row r="9038" spans="1:1" hidden="1" x14ac:dyDescent="0.35">
      <c r="A9038" t="str">
        <f t="shared" si="141"/>
        <v/>
      </c>
    </row>
    <row r="9039" spans="1:1" hidden="1" x14ac:dyDescent="0.35">
      <c r="A9039" t="str">
        <f t="shared" si="141"/>
        <v/>
      </c>
    </row>
    <row r="9040" spans="1:1" hidden="1" x14ac:dyDescent="0.35">
      <c r="A9040" t="str">
        <f t="shared" si="141"/>
        <v/>
      </c>
    </row>
    <row r="9041" spans="1:1" hidden="1" x14ac:dyDescent="0.35">
      <c r="A9041" t="str">
        <f t="shared" si="141"/>
        <v/>
      </c>
    </row>
    <row r="9042" spans="1:1" hidden="1" x14ac:dyDescent="0.35">
      <c r="A9042" t="str">
        <f t="shared" si="141"/>
        <v/>
      </c>
    </row>
    <row r="9043" spans="1:1" hidden="1" x14ac:dyDescent="0.35">
      <c r="A9043" t="str">
        <f t="shared" si="141"/>
        <v/>
      </c>
    </row>
    <row r="9044" spans="1:1" hidden="1" x14ac:dyDescent="0.35">
      <c r="A9044" t="str">
        <f t="shared" si="141"/>
        <v/>
      </c>
    </row>
    <row r="9045" spans="1:1" hidden="1" x14ac:dyDescent="0.35">
      <c r="A9045" t="str">
        <f t="shared" si="141"/>
        <v/>
      </c>
    </row>
    <row r="9046" spans="1:1" hidden="1" x14ac:dyDescent="0.35">
      <c r="A9046" t="str">
        <f t="shared" si="141"/>
        <v/>
      </c>
    </row>
    <row r="9047" spans="1:1" hidden="1" x14ac:dyDescent="0.35">
      <c r="A9047" t="str">
        <f t="shared" si="141"/>
        <v/>
      </c>
    </row>
    <row r="9048" spans="1:1" hidden="1" x14ac:dyDescent="0.35">
      <c r="A9048" t="str">
        <f t="shared" si="141"/>
        <v/>
      </c>
    </row>
    <row r="9049" spans="1:1" hidden="1" x14ac:dyDescent="0.35">
      <c r="A9049" t="str">
        <f t="shared" si="141"/>
        <v/>
      </c>
    </row>
    <row r="9050" spans="1:1" hidden="1" x14ac:dyDescent="0.35">
      <c r="A9050" t="str">
        <f t="shared" si="141"/>
        <v/>
      </c>
    </row>
    <row r="9051" spans="1:1" hidden="1" x14ac:dyDescent="0.35">
      <c r="A9051" t="str">
        <f t="shared" si="141"/>
        <v/>
      </c>
    </row>
    <row r="9052" spans="1:1" hidden="1" x14ac:dyDescent="0.35">
      <c r="A9052" t="str">
        <f t="shared" si="141"/>
        <v/>
      </c>
    </row>
    <row r="9053" spans="1:1" hidden="1" x14ac:dyDescent="0.35">
      <c r="A9053" t="str">
        <f t="shared" si="141"/>
        <v/>
      </c>
    </row>
    <row r="9054" spans="1:1" hidden="1" x14ac:dyDescent="0.35">
      <c r="A9054" t="str">
        <f t="shared" si="141"/>
        <v/>
      </c>
    </row>
    <row r="9055" spans="1:1" hidden="1" x14ac:dyDescent="0.35">
      <c r="A9055" t="str">
        <f t="shared" si="141"/>
        <v/>
      </c>
    </row>
    <row r="9056" spans="1:1" hidden="1" x14ac:dyDescent="0.35">
      <c r="A9056" t="str">
        <f t="shared" si="141"/>
        <v/>
      </c>
    </row>
    <row r="9057" spans="1:1" hidden="1" x14ac:dyDescent="0.35">
      <c r="A9057" t="str">
        <f t="shared" si="141"/>
        <v/>
      </c>
    </row>
    <row r="9058" spans="1:1" hidden="1" x14ac:dyDescent="0.35">
      <c r="A9058" t="str">
        <f t="shared" si="141"/>
        <v/>
      </c>
    </row>
    <row r="9059" spans="1:1" hidden="1" x14ac:dyDescent="0.35">
      <c r="A9059" t="str">
        <f t="shared" si="141"/>
        <v/>
      </c>
    </row>
    <row r="9060" spans="1:1" hidden="1" x14ac:dyDescent="0.35">
      <c r="A9060" t="str">
        <f t="shared" si="141"/>
        <v/>
      </c>
    </row>
    <row r="9061" spans="1:1" hidden="1" x14ac:dyDescent="0.35">
      <c r="A9061" t="str">
        <f t="shared" si="141"/>
        <v/>
      </c>
    </row>
    <row r="9062" spans="1:1" hidden="1" x14ac:dyDescent="0.35">
      <c r="A9062" t="str">
        <f t="shared" si="141"/>
        <v/>
      </c>
    </row>
    <row r="9063" spans="1:1" hidden="1" x14ac:dyDescent="0.35">
      <c r="A9063" t="str">
        <f t="shared" si="141"/>
        <v/>
      </c>
    </row>
    <row r="9064" spans="1:1" hidden="1" x14ac:dyDescent="0.35">
      <c r="A9064" t="str">
        <f t="shared" si="141"/>
        <v/>
      </c>
    </row>
    <row r="9065" spans="1:1" hidden="1" x14ac:dyDescent="0.35">
      <c r="A9065" t="str">
        <f t="shared" si="141"/>
        <v/>
      </c>
    </row>
    <row r="9066" spans="1:1" hidden="1" x14ac:dyDescent="0.35">
      <c r="A9066" t="str">
        <f t="shared" si="141"/>
        <v/>
      </c>
    </row>
    <row r="9067" spans="1:1" hidden="1" x14ac:dyDescent="0.35">
      <c r="A9067" t="str">
        <f t="shared" si="141"/>
        <v/>
      </c>
    </row>
    <row r="9068" spans="1:1" hidden="1" x14ac:dyDescent="0.35">
      <c r="A9068" t="str">
        <f t="shared" si="141"/>
        <v/>
      </c>
    </row>
    <row r="9069" spans="1:1" hidden="1" x14ac:dyDescent="0.35">
      <c r="A9069" t="str">
        <f t="shared" si="141"/>
        <v/>
      </c>
    </row>
    <row r="9070" spans="1:1" hidden="1" x14ac:dyDescent="0.35">
      <c r="A9070" t="str">
        <f t="shared" si="141"/>
        <v/>
      </c>
    </row>
    <row r="9071" spans="1:1" hidden="1" x14ac:dyDescent="0.35">
      <c r="A9071" t="str">
        <f t="shared" si="141"/>
        <v/>
      </c>
    </row>
    <row r="9072" spans="1:1" hidden="1" x14ac:dyDescent="0.35">
      <c r="A9072" t="str">
        <f t="shared" si="141"/>
        <v/>
      </c>
    </row>
    <row r="9073" spans="1:1" hidden="1" x14ac:dyDescent="0.35">
      <c r="A9073" t="str">
        <f t="shared" si="141"/>
        <v/>
      </c>
    </row>
    <row r="9074" spans="1:1" hidden="1" x14ac:dyDescent="0.35">
      <c r="A9074" t="str">
        <f t="shared" si="141"/>
        <v/>
      </c>
    </row>
    <row r="9075" spans="1:1" hidden="1" x14ac:dyDescent="0.35">
      <c r="A9075" t="str">
        <f t="shared" si="141"/>
        <v/>
      </c>
    </row>
    <row r="9076" spans="1:1" hidden="1" x14ac:dyDescent="0.35">
      <c r="A9076" t="str">
        <f t="shared" si="141"/>
        <v/>
      </c>
    </row>
    <row r="9077" spans="1:1" hidden="1" x14ac:dyDescent="0.35">
      <c r="A9077" t="str">
        <f t="shared" si="141"/>
        <v/>
      </c>
    </row>
    <row r="9078" spans="1:1" hidden="1" x14ac:dyDescent="0.35">
      <c r="A9078" t="str">
        <f t="shared" si="141"/>
        <v/>
      </c>
    </row>
    <row r="9079" spans="1:1" hidden="1" x14ac:dyDescent="0.35">
      <c r="A9079" t="str">
        <f t="shared" si="141"/>
        <v/>
      </c>
    </row>
    <row r="9080" spans="1:1" hidden="1" x14ac:dyDescent="0.35">
      <c r="A9080" t="str">
        <f t="shared" si="141"/>
        <v/>
      </c>
    </row>
    <row r="9081" spans="1:1" hidden="1" x14ac:dyDescent="0.35">
      <c r="A9081" t="str">
        <f t="shared" si="141"/>
        <v/>
      </c>
    </row>
    <row r="9082" spans="1:1" hidden="1" x14ac:dyDescent="0.35">
      <c r="A9082" t="str">
        <f t="shared" si="141"/>
        <v/>
      </c>
    </row>
    <row r="9083" spans="1:1" hidden="1" x14ac:dyDescent="0.35">
      <c r="A9083" t="str">
        <f t="shared" si="141"/>
        <v/>
      </c>
    </row>
    <row r="9084" spans="1:1" hidden="1" x14ac:dyDescent="0.35">
      <c r="A9084" t="str">
        <f t="shared" si="141"/>
        <v/>
      </c>
    </row>
    <row r="9085" spans="1:1" hidden="1" x14ac:dyDescent="0.35">
      <c r="A9085" t="str">
        <f t="shared" si="141"/>
        <v/>
      </c>
    </row>
    <row r="9086" spans="1:1" hidden="1" x14ac:dyDescent="0.35">
      <c r="A9086" t="str">
        <f t="shared" si="141"/>
        <v/>
      </c>
    </row>
    <row r="9087" spans="1:1" hidden="1" x14ac:dyDescent="0.35">
      <c r="A9087" t="str">
        <f t="shared" si="141"/>
        <v/>
      </c>
    </row>
    <row r="9088" spans="1:1" hidden="1" x14ac:dyDescent="0.35">
      <c r="A9088" t="str">
        <f t="shared" si="141"/>
        <v/>
      </c>
    </row>
    <row r="9089" spans="1:1" hidden="1" x14ac:dyDescent="0.35">
      <c r="A9089" t="str">
        <f t="shared" si="141"/>
        <v/>
      </c>
    </row>
    <row r="9090" spans="1:1" hidden="1" x14ac:dyDescent="0.35">
      <c r="A9090" t="str">
        <f t="shared" si="141"/>
        <v/>
      </c>
    </row>
    <row r="9091" spans="1:1" hidden="1" x14ac:dyDescent="0.35">
      <c r="A9091" t="str">
        <f t="shared" ref="A9091:A9154" si="142">B9091&amp;C9091</f>
        <v/>
      </c>
    </row>
    <row r="9092" spans="1:1" hidden="1" x14ac:dyDescent="0.35">
      <c r="A9092" t="str">
        <f t="shared" si="142"/>
        <v/>
      </c>
    </row>
    <row r="9093" spans="1:1" hidden="1" x14ac:dyDescent="0.35">
      <c r="A9093" t="str">
        <f t="shared" si="142"/>
        <v/>
      </c>
    </row>
    <row r="9094" spans="1:1" hidden="1" x14ac:dyDescent="0.35">
      <c r="A9094" t="str">
        <f t="shared" si="142"/>
        <v/>
      </c>
    </row>
    <row r="9095" spans="1:1" hidden="1" x14ac:dyDescent="0.35">
      <c r="A9095" t="str">
        <f t="shared" si="142"/>
        <v/>
      </c>
    </row>
    <row r="9096" spans="1:1" hidden="1" x14ac:dyDescent="0.35">
      <c r="A9096" t="str">
        <f t="shared" si="142"/>
        <v/>
      </c>
    </row>
    <row r="9097" spans="1:1" hidden="1" x14ac:dyDescent="0.35">
      <c r="A9097" t="str">
        <f t="shared" si="142"/>
        <v/>
      </c>
    </row>
    <row r="9098" spans="1:1" hidden="1" x14ac:dyDescent="0.35">
      <c r="A9098" t="str">
        <f t="shared" si="142"/>
        <v/>
      </c>
    </row>
    <row r="9099" spans="1:1" hidden="1" x14ac:dyDescent="0.35">
      <c r="A9099" t="str">
        <f t="shared" si="142"/>
        <v/>
      </c>
    </row>
    <row r="9100" spans="1:1" hidden="1" x14ac:dyDescent="0.35">
      <c r="A9100" t="str">
        <f t="shared" si="142"/>
        <v/>
      </c>
    </row>
    <row r="9101" spans="1:1" hidden="1" x14ac:dyDescent="0.35">
      <c r="A9101" t="str">
        <f t="shared" si="142"/>
        <v/>
      </c>
    </row>
    <row r="9102" spans="1:1" hidden="1" x14ac:dyDescent="0.35">
      <c r="A9102" t="str">
        <f t="shared" si="142"/>
        <v/>
      </c>
    </row>
    <row r="9103" spans="1:1" hidden="1" x14ac:dyDescent="0.35">
      <c r="A9103" t="str">
        <f t="shared" si="142"/>
        <v/>
      </c>
    </row>
    <row r="9104" spans="1:1" hidden="1" x14ac:dyDescent="0.35">
      <c r="A9104" t="str">
        <f t="shared" si="142"/>
        <v/>
      </c>
    </row>
    <row r="9105" spans="1:1" hidden="1" x14ac:dyDescent="0.35">
      <c r="A9105" t="str">
        <f t="shared" si="142"/>
        <v/>
      </c>
    </row>
    <row r="9106" spans="1:1" hidden="1" x14ac:dyDescent="0.35">
      <c r="A9106" t="str">
        <f t="shared" si="142"/>
        <v/>
      </c>
    </row>
    <row r="9107" spans="1:1" hidden="1" x14ac:dyDescent="0.35">
      <c r="A9107" t="str">
        <f t="shared" si="142"/>
        <v/>
      </c>
    </row>
    <row r="9108" spans="1:1" hidden="1" x14ac:dyDescent="0.35">
      <c r="A9108" t="str">
        <f t="shared" si="142"/>
        <v/>
      </c>
    </row>
    <row r="9109" spans="1:1" hidden="1" x14ac:dyDescent="0.35">
      <c r="A9109" t="str">
        <f t="shared" si="142"/>
        <v/>
      </c>
    </row>
    <row r="9110" spans="1:1" hidden="1" x14ac:dyDescent="0.35">
      <c r="A9110" t="str">
        <f t="shared" si="142"/>
        <v/>
      </c>
    </row>
    <row r="9111" spans="1:1" hidden="1" x14ac:dyDescent="0.35">
      <c r="A9111" t="str">
        <f t="shared" si="142"/>
        <v/>
      </c>
    </row>
    <row r="9112" spans="1:1" hidden="1" x14ac:dyDescent="0.35">
      <c r="A9112" t="str">
        <f t="shared" si="142"/>
        <v/>
      </c>
    </row>
    <row r="9113" spans="1:1" hidden="1" x14ac:dyDescent="0.35">
      <c r="A9113" t="str">
        <f t="shared" si="142"/>
        <v/>
      </c>
    </row>
    <row r="9114" spans="1:1" hidden="1" x14ac:dyDescent="0.35">
      <c r="A9114" t="str">
        <f t="shared" si="142"/>
        <v/>
      </c>
    </row>
    <row r="9115" spans="1:1" hidden="1" x14ac:dyDescent="0.35">
      <c r="A9115" t="str">
        <f t="shared" si="142"/>
        <v/>
      </c>
    </row>
    <row r="9116" spans="1:1" hidden="1" x14ac:dyDescent="0.35">
      <c r="A9116" t="str">
        <f t="shared" si="142"/>
        <v/>
      </c>
    </row>
    <row r="9117" spans="1:1" hidden="1" x14ac:dyDescent="0.35">
      <c r="A9117" t="str">
        <f t="shared" si="142"/>
        <v/>
      </c>
    </row>
    <row r="9118" spans="1:1" hidden="1" x14ac:dyDescent="0.35">
      <c r="A9118" t="str">
        <f t="shared" si="142"/>
        <v/>
      </c>
    </row>
    <row r="9119" spans="1:1" hidden="1" x14ac:dyDescent="0.35">
      <c r="A9119" t="str">
        <f t="shared" si="142"/>
        <v/>
      </c>
    </row>
    <row r="9120" spans="1:1" hidden="1" x14ac:dyDescent="0.35">
      <c r="A9120" t="str">
        <f t="shared" si="142"/>
        <v/>
      </c>
    </row>
    <row r="9121" spans="1:1" hidden="1" x14ac:dyDescent="0.35">
      <c r="A9121" t="str">
        <f t="shared" si="142"/>
        <v/>
      </c>
    </row>
    <row r="9122" spans="1:1" hidden="1" x14ac:dyDescent="0.35">
      <c r="A9122" t="str">
        <f t="shared" si="142"/>
        <v/>
      </c>
    </row>
    <row r="9123" spans="1:1" hidden="1" x14ac:dyDescent="0.35">
      <c r="A9123" t="str">
        <f t="shared" si="142"/>
        <v/>
      </c>
    </row>
    <row r="9124" spans="1:1" hidden="1" x14ac:dyDescent="0.35">
      <c r="A9124" t="str">
        <f t="shared" si="142"/>
        <v/>
      </c>
    </row>
    <row r="9125" spans="1:1" hidden="1" x14ac:dyDescent="0.35">
      <c r="A9125" t="str">
        <f t="shared" si="142"/>
        <v/>
      </c>
    </row>
    <row r="9126" spans="1:1" hidden="1" x14ac:dyDescent="0.35">
      <c r="A9126" t="str">
        <f t="shared" si="142"/>
        <v/>
      </c>
    </row>
    <row r="9127" spans="1:1" hidden="1" x14ac:dyDescent="0.35">
      <c r="A9127" t="str">
        <f t="shared" si="142"/>
        <v/>
      </c>
    </row>
    <row r="9128" spans="1:1" hidden="1" x14ac:dyDescent="0.35">
      <c r="A9128" t="str">
        <f t="shared" si="142"/>
        <v/>
      </c>
    </row>
    <row r="9129" spans="1:1" hidden="1" x14ac:dyDescent="0.35">
      <c r="A9129" t="str">
        <f t="shared" si="142"/>
        <v/>
      </c>
    </row>
    <row r="9130" spans="1:1" hidden="1" x14ac:dyDescent="0.35">
      <c r="A9130" t="str">
        <f t="shared" si="142"/>
        <v/>
      </c>
    </row>
    <row r="9131" spans="1:1" hidden="1" x14ac:dyDescent="0.35">
      <c r="A9131" t="str">
        <f t="shared" si="142"/>
        <v/>
      </c>
    </row>
    <row r="9132" spans="1:1" hidden="1" x14ac:dyDescent="0.35">
      <c r="A9132" t="str">
        <f t="shared" si="142"/>
        <v/>
      </c>
    </row>
    <row r="9133" spans="1:1" hidden="1" x14ac:dyDescent="0.35">
      <c r="A9133" t="str">
        <f t="shared" si="142"/>
        <v/>
      </c>
    </row>
    <row r="9134" spans="1:1" hidden="1" x14ac:dyDescent="0.35">
      <c r="A9134" t="str">
        <f t="shared" si="142"/>
        <v/>
      </c>
    </row>
    <row r="9135" spans="1:1" hidden="1" x14ac:dyDescent="0.35">
      <c r="A9135" t="str">
        <f t="shared" si="142"/>
        <v/>
      </c>
    </row>
    <row r="9136" spans="1:1" hidden="1" x14ac:dyDescent="0.35">
      <c r="A9136" t="str">
        <f t="shared" si="142"/>
        <v/>
      </c>
    </row>
    <row r="9137" spans="1:1" hidden="1" x14ac:dyDescent="0.35">
      <c r="A9137" t="str">
        <f t="shared" si="142"/>
        <v/>
      </c>
    </row>
    <row r="9138" spans="1:1" hidden="1" x14ac:dyDescent="0.35">
      <c r="A9138" t="str">
        <f t="shared" si="142"/>
        <v/>
      </c>
    </row>
    <row r="9139" spans="1:1" hidden="1" x14ac:dyDescent="0.35">
      <c r="A9139" t="str">
        <f t="shared" si="142"/>
        <v/>
      </c>
    </row>
    <row r="9140" spans="1:1" hidden="1" x14ac:dyDescent="0.35">
      <c r="A9140" t="str">
        <f t="shared" si="142"/>
        <v/>
      </c>
    </row>
    <row r="9141" spans="1:1" hidden="1" x14ac:dyDescent="0.35">
      <c r="A9141" t="str">
        <f t="shared" si="142"/>
        <v/>
      </c>
    </row>
    <row r="9142" spans="1:1" hidden="1" x14ac:dyDescent="0.35">
      <c r="A9142" t="str">
        <f t="shared" si="142"/>
        <v/>
      </c>
    </row>
    <row r="9143" spans="1:1" hidden="1" x14ac:dyDescent="0.35">
      <c r="A9143" t="str">
        <f t="shared" si="142"/>
        <v/>
      </c>
    </row>
    <row r="9144" spans="1:1" hidden="1" x14ac:dyDescent="0.35">
      <c r="A9144" t="str">
        <f t="shared" si="142"/>
        <v/>
      </c>
    </row>
    <row r="9145" spans="1:1" hidden="1" x14ac:dyDescent="0.35">
      <c r="A9145" t="str">
        <f t="shared" si="142"/>
        <v/>
      </c>
    </row>
    <row r="9146" spans="1:1" hidden="1" x14ac:dyDescent="0.35">
      <c r="A9146" t="str">
        <f t="shared" si="142"/>
        <v/>
      </c>
    </row>
    <row r="9147" spans="1:1" hidden="1" x14ac:dyDescent="0.35">
      <c r="A9147" t="str">
        <f t="shared" si="142"/>
        <v/>
      </c>
    </row>
    <row r="9148" spans="1:1" hidden="1" x14ac:dyDescent="0.35">
      <c r="A9148" t="str">
        <f t="shared" si="142"/>
        <v/>
      </c>
    </row>
    <row r="9149" spans="1:1" hidden="1" x14ac:dyDescent="0.35">
      <c r="A9149" t="str">
        <f t="shared" si="142"/>
        <v/>
      </c>
    </row>
    <row r="9150" spans="1:1" hidden="1" x14ac:dyDescent="0.35">
      <c r="A9150" t="str">
        <f t="shared" si="142"/>
        <v/>
      </c>
    </row>
    <row r="9151" spans="1:1" hidden="1" x14ac:dyDescent="0.35">
      <c r="A9151" t="str">
        <f t="shared" si="142"/>
        <v/>
      </c>
    </row>
    <row r="9152" spans="1:1" hidden="1" x14ac:dyDescent="0.35">
      <c r="A9152" t="str">
        <f t="shared" si="142"/>
        <v/>
      </c>
    </row>
    <row r="9153" spans="1:1" hidden="1" x14ac:dyDescent="0.35">
      <c r="A9153" t="str">
        <f t="shared" si="142"/>
        <v/>
      </c>
    </row>
    <row r="9154" spans="1:1" hidden="1" x14ac:dyDescent="0.35">
      <c r="A9154" t="str">
        <f t="shared" si="142"/>
        <v/>
      </c>
    </row>
    <row r="9155" spans="1:1" hidden="1" x14ac:dyDescent="0.35">
      <c r="A9155" t="str">
        <f t="shared" ref="A9155:A9218" si="143">B9155&amp;C9155</f>
        <v/>
      </c>
    </row>
    <row r="9156" spans="1:1" hidden="1" x14ac:dyDescent="0.35">
      <c r="A9156" t="str">
        <f t="shared" si="143"/>
        <v/>
      </c>
    </row>
    <row r="9157" spans="1:1" hidden="1" x14ac:dyDescent="0.35">
      <c r="A9157" t="str">
        <f t="shared" si="143"/>
        <v/>
      </c>
    </row>
    <row r="9158" spans="1:1" hidden="1" x14ac:dyDescent="0.35">
      <c r="A9158" t="str">
        <f t="shared" si="143"/>
        <v/>
      </c>
    </row>
    <row r="9159" spans="1:1" hidden="1" x14ac:dyDescent="0.35">
      <c r="A9159" t="str">
        <f t="shared" si="143"/>
        <v/>
      </c>
    </row>
    <row r="9160" spans="1:1" hidden="1" x14ac:dyDescent="0.35">
      <c r="A9160" t="str">
        <f t="shared" si="143"/>
        <v/>
      </c>
    </row>
    <row r="9161" spans="1:1" hidden="1" x14ac:dyDescent="0.35">
      <c r="A9161" t="str">
        <f t="shared" si="143"/>
        <v/>
      </c>
    </row>
    <row r="9162" spans="1:1" hidden="1" x14ac:dyDescent="0.35">
      <c r="A9162" t="str">
        <f t="shared" si="143"/>
        <v/>
      </c>
    </row>
    <row r="9163" spans="1:1" hidden="1" x14ac:dyDescent="0.35">
      <c r="A9163" t="str">
        <f t="shared" si="143"/>
        <v/>
      </c>
    </row>
    <row r="9164" spans="1:1" hidden="1" x14ac:dyDescent="0.35">
      <c r="A9164" t="str">
        <f t="shared" si="143"/>
        <v/>
      </c>
    </row>
    <row r="9165" spans="1:1" hidden="1" x14ac:dyDescent="0.35">
      <c r="A9165" t="str">
        <f t="shared" si="143"/>
        <v/>
      </c>
    </row>
    <row r="9166" spans="1:1" hidden="1" x14ac:dyDescent="0.35">
      <c r="A9166" t="str">
        <f t="shared" si="143"/>
        <v/>
      </c>
    </row>
    <row r="9167" spans="1:1" hidden="1" x14ac:dyDescent="0.35">
      <c r="A9167" t="str">
        <f t="shared" si="143"/>
        <v/>
      </c>
    </row>
    <row r="9168" spans="1:1" hidden="1" x14ac:dyDescent="0.35">
      <c r="A9168" t="str">
        <f t="shared" si="143"/>
        <v/>
      </c>
    </row>
    <row r="9169" spans="1:1" hidden="1" x14ac:dyDescent="0.35">
      <c r="A9169" t="str">
        <f t="shared" si="143"/>
        <v/>
      </c>
    </row>
    <row r="9170" spans="1:1" hidden="1" x14ac:dyDescent="0.35">
      <c r="A9170" t="str">
        <f t="shared" si="143"/>
        <v/>
      </c>
    </row>
    <row r="9171" spans="1:1" hidden="1" x14ac:dyDescent="0.35">
      <c r="A9171" t="str">
        <f t="shared" si="143"/>
        <v/>
      </c>
    </row>
    <row r="9172" spans="1:1" hidden="1" x14ac:dyDescent="0.35">
      <c r="A9172" t="str">
        <f t="shared" si="143"/>
        <v/>
      </c>
    </row>
    <row r="9173" spans="1:1" hidden="1" x14ac:dyDescent="0.35">
      <c r="A9173" t="str">
        <f t="shared" si="143"/>
        <v/>
      </c>
    </row>
    <row r="9174" spans="1:1" hidden="1" x14ac:dyDescent="0.35">
      <c r="A9174" t="str">
        <f t="shared" si="143"/>
        <v/>
      </c>
    </row>
    <row r="9175" spans="1:1" hidden="1" x14ac:dyDescent="0.35">
      <c r="A9175" t="str">
        <f t="shared" si="143"/>
        <v/>
      </c>
    </row>
    <row r="9176" spans="1:1" hidden="1" x14ac:dyDescent="0.35">
      <c r="A9176" t="str">
        <f t="shared" si="143"/>
        <v/>
      </c>
    </row>
    <row r="9177" spans="1:1" hidden="1" x14ac:dyDescent="0.35">
      <c r="A9177" t="str">
        <f t="shared" si="143"/>
        <v/>
      </c>
    </row>
    <row r="9178" spans="1:1" hidden="1" x14ac:dyDescent="0.35">
      <c r="A9178" t="str">
        <f t="shared" si="143"/>
        <v/>
      </c>
    </row>
    <row r="9179" spans="1:1" hidden="1" x14ac:dyDescent="0.35">
      <c r="A9179" t="str">
        <f t="shared" si="143"/>
        <v/>
      </c>
    </row>
    <row r="9180" spans="1:1" hidden="1" x14ac:dyDescent="0.35">
      <c r="A9180" t="str">
        <f t="shared" si="143"/>
        <v/>
      </c>
    </row>
    <row r="9181" spans="1:1" hidden="1" x14ac:dyDescent="0.35">
      <c r="A9181" t="str">
        <f t="shared" si="143"/>
        <v/>
      </c>
    </row>
    <row r="9182" spans="1:1" hidden="1" x14ac:dyDescent="0.35">
      <c r="A9182" t="str">
        <f t="shared" si="143"/>
        <v/>
      </c>
    </row>
    <row r="9183" spans="1:1" hidden="1" x14ac:dyDescent="0.35">
      <c r="A9183" t="str">
        <f t="shared" si="143"/>
        <v/>
      </c>
    </row>
    <row r="9184" spans="1:1" hidden="1" x14ac:dyDescent="0.35">
      <c r="A9184" t="str">
        <f t="shared" si="143"/>
        <v/>
      </c>
    </row>
    <row r="9185" spans="1:1" hidden="1" x14ac:dyDescent="0.35">
      <c r="A9185" t="str">
        <f t="shared" si="143"/>
        <v/>
      </c>
    </row>
    <row r="9186" spans="1:1" hidden="1" x14ac:dyDescent="0.35">
      <c r="A9186" t="str">
        <f t="shared" si="143"/>
        <v/>
      </c>
    </row>
    <row r="9187" spans="1:1" hidden="1" x14ac:dyDescent="0.35">
      <c r="A9187" t="str">
        <f t="shared" si="143"/>
        <v/>
      </c>
    </row>
    <row r="9188" spans="1:1" hidden="1" x14ac:dyDescent="0.35">
      <c r="A9188" t="str">
        <f t="shared" si="143"/>
        <v/>
      </c>
    </row>
    <row r="9189" spans="1:1" hidden="1" x14ac:dyDescent="0.35">
      <c r="A9189" t="str">
        <f t="shared" si="143"/>
        <v/>
      </c>
    </row>
    <row r="9190" spans="1:1" hidden="1" x14ac:dyDescent="0.35">
      <c r="A9190" t="str">
        <f t="shared" si="143"/>
        <v/>
      </c>
    </row>
    <row r="9191" spans="1:1" hidden="1" x14ac:dyDescent="0.35">
      <c r="A9191" t="str">
        <f t="shared" si="143"/>
        <v/>
      </c>
    </row>
    <row r="9192" spans="1:1" hidden="1" x14ac:dyDescent="0.35">
      <c r="A9192" t="str">
        <f t="shared" si="143"/>
        <v/>
      </c>
    </row>
    <row r="9193" spans="1:1" hidden="1" x14ac:dyDescent="0.35">
      <c r="A9193" t="str">
        <f t="shared" si="143"/>
        <v/>
      </c>
    </row>
    <row r="9194" spans="1:1" hidden="1" x14ac:dyDescent="0.35">
      <c r="A9194" t="str">
        <f t="shared" si="143"/>
        <v/>
      </c>
    </row>
    <row r="9195" spans="1:1" hidden="1" x14ac:dyDescent="0.35">
      <c r="A9195" t="str">
        <f t="shared" si="143"/>
        <v/>
      </c>
    </row>
    <row r="9196" spans="1:1" hidden="1" x14ac:dyDescent="0.35">
      <c r="A9196" t="str">
        <f t="shared" si="143"/>
        <v/>
      </c>
    </row>
    <row r="9197" spans="1:1" hidden="1" x14ac:dyDescent="0.35">
      <c r="A9197" t="str">
        <f t="shared" si="143"/>
        <v/>
      </c>
    </row>
    <row r="9198" spans="1:1" hidden="1" x14ac:dyDescent="0.35">
      <c r="A9198" t="str">
        <f t="shared" si="143"/>
        <v/>
      </c>
    </row>
    <row r="9199" spans="1:1" hidden="1" x14ac:dyDescent="0.35">
      <c r="A9199" t="str">
        <f t="shared" si="143"/>
        <v/>
      </c>
    </row>
    <row r="9200" spans="1:1" hidden="1" x14ac:dyDescent="0.35">
      <c r="A9200" t="str">
        <f t="shared" si="143"/>
        <v/>
      </c>
    </row>
    <row r="9201" spans="1:1" hidden="1" x14ac:dyDescent="0.35">
      <c r="A9201" t="str">
        <f t="shared" si="143"/>
        <v/>
      </c>
    </row>
    <row r="9202" spans="1:1" hidden="1" x14ac:dyDescent="0.35">
      <c r="A9202" t="str">
        <f t="shared" si="143"/>
        <v/>
      </c>
    </row>
    <row r="9203" spans="1:1" hidden="1" x14ac:dyDescent="0.35">
      <c r="A9203" t="str">
        <f t="shared" si="143"/>
        <v/>
      </c>
    </row>
    <row r="9204" spans="1:1" hidden="1" x14ac:dyDescent="0.35">
      <c r="A9204" t="str">
        <f t="shared" si="143"/>
        <v/>
      </c>
    </row>
    <row r="9205" spans="1:1" hidden="1" x14ac:dyDescent="0.35">
      <c r="A9205" t="str">
        <f t="shared" si="143"/>
        <v/>
      </c>
    </row>
    <row r="9206" spans="1:1" hidden="1" x14ac:dyDescent="0.35">
      <c r="A9206" t="str">
        <f t="shared" si="143"/>
        <v/>
      </c>
    </row>
    <row r="9207" spans="1:1" hidden="1" x14ac:dyDescent="0.35">
      <c r="A9207" t="str">
        <f t="shared" si="143"/>
        <v/>
      </c>
    </row>
    <row r="9208" spans="1:1" hidden="1" x14ac:dyDescent="0.35">
      <c r="A9208" t="str">
        <f t="shared" si="143"/>
        <v/>
      </c>
    </row>
    <row r="9209" spans="1:1" hidden="1" x14ac:dyDescent="0.35">
      <c r="A9209" t="str">
        <f t="shared" si="143"/>
        <v/>
      </c>
    </row>
    <row r="9210" spans="1:1" hidden="1" x14ac:dyDescent="0.35">
      <c r="A9210" t="str">
        <f t="shared" si="143"/>
        <v/>
      </c>
    </row>
    <row r="9211" spans="1:1" hidden="1" x14ac:dyDescent="0.35">
      <c r="A9211" t="str">
        <f t="shared" si="143"/>
        <v/>
      </c>
    </row>
    <row r="9212" spans="1:1" hidden="1" x14ac:dyDescent="0.35">
      <c r="A9212" t="str">
        <f t="shared" si="143"/>
        <v/>
      </c>
    </row>
    <row r="9213" spans="1:1" hidden="1" x14ac:dyDescent="0.35">
      <c r="A9213" t="str">
        <f t="shared" si="143"/>
        <v/>
      </c>
    </row>
    <row r="9214" spans="1:1" hidden="1" x14ac:dyDescent="0.35">
      <c r="A9214" t="str">
        <f t="shared" si="143"/>
        <v/>
      </c>
    </row>
    <row r="9215" spans="1:1" hidden="1" x14ac:dyDescent="0.35">
      <c r="A9215" t="str">
        <f t="shared" si="143"/>
        <v/>
      </c>
    </row>
    <row r="9216" spans="1:1" hidden="1" x14ac:dyDescent="0.35">
      <c r="A9216" t="str">
        <f t="shared" si="143"/>
        <v/>
      </c>
    </row>
    <row r="9217" spans="1:1" hidden="1" x14ac:dyDescent="0.35">
      <c r="A9217" t="str">
        <f t="shared" si="143"/>
        <v/>
      </c>
    </row>
    <row r="9218" spans="1:1" hidden="1" x14ac:dyDescent="0.35">
      <c r="A9218" t="str">
        <f t="shared" si="143"/>
        <v/>
      </c>
    </row>
    <row r="9219" spans="1:1" hidden="1" x14ac:dyDescent="0.35">
      <c r="A9219" t="str">
        <f t="shared" ref="A9219:A9282" si="144">B9219&amp;C9219</f>
        <v/>
      </c>
    </row>
    <row r="9220" spans="1:1" hidden="1" x14ac:dyDescent="0.35">
      <c r="A9220" t="str">
        <f t="shared" si="144"/>
        <v/>
      </c>
    </row>
    <row r="9221" spans="1:1" hidden="1" x14ac:dyDescent="0.35">
      <c r="A9221" t="str">
        <f t="shared" si="144"/>
        <v/>
      </c>
    </row>
    <row r="9222" spans="1:1" hidden="1" x14ac:dyDescent="0.35">
      <c r="A9222" t="str">
        <f t="shared" si="144"/>
        <v/>
      </c>
    </row>
    <row r="9223" spans="1:1" hidden="1" x14ac:dyDescent="0.35">
      <c r="A9223" t="str">
        <f t="shared" si="144"/>
        <v/>
      </c>
    </row>
    <row r="9224" spans="1:1" hidden="1" x14ac:dyDescent="0.35">
      <c r="A9224" t="str">
        <f t="shared" si="144"/>
        <v/>
      </c>
    </row>
    <row r="9225" spans="1:1" hidden="1" x14ac:dyDescent="0.35">
      <c r="A9225" t="str">
        <f t="shared" si="144"/>
        <v/>
      </c>
    </row>
    <row r="9226" spans="1:1" hidden="1" x14ac:dyDescent="0.35">
      <c r="A9226" t="str">
        <f t="shared" si="144"/>
        <v/>
      </c>
    </row>
    <row r="9227" spans="1:1" hidden="1" x14ac:dyDescent="0.35">
      <c r="A9227" t="str">
        <f t="shared" si="144"/>
        <v/>
      </c>
    </row>
    <row r="9228" spans="1:1" hidden="1" x14ac:dyDescent="0.35">
      <c r="A9228" t="str">
        <f t="shared" si="144"/>
        <v/>
      </c>
    </row>
    <row r="9229" spans="1:1" hidden="1" x14ac:dyDescent="0.35">
      <c r="A9229" t="str">
        <f t="shared" si="144"/>
        <v/>
      </c>
    </row>
    <row r="9230" spans="1:1" hidden="1" x14ac:dyDescent="0.35">
      <c r="A9230" t="str">
        <f t="shared" si="144"/>
        <v/>
      </c>
    </row>
    <row r="9231" spans="1:1" hidden="1" x14ac:dyDescent="0.35">
      <c r="A9231" t="str">
        <f t="shared" si="144"/>
        <v/>
      </c>
    </row>
    <row r="9232" spans="1:1" hidden="1" x14ac:dyDescent="0.35">
      <c r="A9232" t="str">
        <f t="shared" si="144"/>
        <v/>
      </c>
    </row>
    <row r="9233" spans="1:1" hidden="1" x14ac:dyDescent="0.35">
      <c r="A9233" t="str">
        <f t="shared" si="144"/>
        <v/>
      </c>
    </row>
    <row r="9234" spans="1:1" hidden="1" x14ac:dyDescent="0.35">
      <c r="A9234" t="str">
        <f t="shared" si="144"/>
        <v/>
      </c>
    </row>
    <row r="9235" spans="1:1" hidden="1" x14ac:dyDescent="0.35">
      <c r="A9235" t="str">
        <f t="shared" si="144"/>
        <v/>
      </c>
    </row>
    <row r="9236" spans="1:1" hidden="1" x14ac:dyDescent="0.35">
      <c r="A9236" t="str">
        <f t="shared" si="144"/>
        <v/>
      </c>
    </row>
    <row r="9237" spans="1:1" hidden="1" x14ac:dyDescent="0.35">
      <c r="A9237" t="str">
        <f t="shared" si="144"/>
        <v/>
      </c>
    </row>
    <row r="9238" spans="1:1" hidden="1" x14ac:dyDescent="0.35">
      <c r="A9238" t="str">
        <f t="shared" si="144"/>
        <v/>
      </c>
    </row>
    <row r="9239" spans="1:1" hidden="1" x14ac:dyDescent="0.35">
      <c r="A9239" t="str">
        <f t="shared" si="144"/>
        <v/>
      </c>
    </row>
    <row r="9240" spans="1:1" hidden="1" x14ac:dyDescent="0.35">
      <c r="A9240" t="str">
        <f t="shared" si="144"/>
        <v/>
      </c>
    </row>
    <row r="9241" spans="1:1" hidden="1" x14ac:dyDescent="0.35">
      <c r="A9241" t="str">
        <f t="shared" si="144"/>
        <v/>
      </c>
    </row>
    <row r="9242" spans="1:1" hidden="1" x14ac:dyDescent="0.35">
      <c r="A9242" t="str">
        <f t="shared" si="144"/>
        <v/>
      </c>
    </row>
    <row r="9243" spans="1:1" hidden="1" x14ac:dyDescent="0.35">
      <c r="A9243" t="str">
        <f t="shared" si="144"/>
        <v/>
      </c>
    </row>
    <row r="9244" spans="1:1" hidden="1" x14ac:dyDescent="0.35">
      <c r="A9244" t="str">
        <f t="shared" si="144"/>
        <v/>
      </c>
    </row>
    <row r="9245" spans="1:1" hidden="1" x14ac:dyDescent="0.35">
      <c r="A9245" t="str">
        <f t="shared" si="144"/>
        <v/>
      </c>
    </row>
    <row r="9246" spans="1:1" hidden="1" x14ac:dyDescent="0.35">
      <c r="A9246" t="str">
        <f t="shared" si="144"/>
        <v/>
      </c>
    </row>
    <row r="9247" spans="1:1" hidden="1" x14ac:dyDescent="0.35">
      <c r="A9247" t="str">
        <f t="shared" si="144"/>
        <v/>
      </c>
    </row>
    <row r="9248" spans="1:1" hidden="1" x14ac:dyDescent="0.35">
      <c r="A9248" t="str">
        <f t="shared" si="144"/>
        <v/>
      </c>
    </row>
    <row r="9249" spans="1:1" hidden="1" x14ac:dyDescent="0.35">
      <c r="A9249" t="str">
        <f t="shared" si="144"/>
        <v/>
      </c>
    </row>
    <row r="9250" spans="1:1" hidden="1" x14ac:dyDescent="0.35">
      <c r="A9250" t="str">
        <f t="shared" si="144"/>
        <v/>
      </c>
    </row>
    <row r="9251" spans="1:1" hidden="1" x14ac:dyDescent="0.35">
      <c r="A9251" t="str">
        <f t="shared" si="144"/>
        <v/>
      </c>
    </row>
    <row r="9252" spans="1:1" hidden="1" x14ac:dyDescent="0.35">
      <c r="A9252" t="str">
        <f t="shared" si="144"/>
        <v/>
      </c>
    </row>
    <row r="9253" spans="1:1" hidden="1" x14ac:dyDescent="0.35">
      <c r="A9253" t="str">
        <f t="shared" si="144"/>
        <v/>
      </c>
    </row>
    <row r="9254" spans="1:1" hidden="1" x14ac:dyDescent="0.35">
      <c r="A9254" t="str">
        <f t="shared" si="144"/>
        <v/>
      </c>
    </row>
    <row r="9255" spans="1:1" hidden="1" x14ac:dyDescent="0.35">
      <c r="A9255" t="str">
        <f t="shared" si="144"/>
        <v/>
      </c>
    </row>
    <row r="9256" spans="1:1" hidden="1" x14ac:dyDescent="0.35">
      <c r="A9256" t="str">
        <f t="shared" si="144"/>
        <v/>
      </c>
    </row>
    <row r="9257" spans="1:1" hidden="1" x14ac:dyDescent="0.35">
      <c r="A9257" t="str">
        <f t="shared" si="144"/>
        <v/>
      </c>
    </row>
    <row r="9258" spans="1:1" hidden="1" x14ac:dyDescent="0.35">
      <c r="A9258" t="str">
        <f t="shared" si="144"/>
        <v/>
      </c>
    </row>
    <row r="9259" spans="1:1" hidden="1" x14ac:dyDescent="0.35">
      <c r="A9259" t="str">
        <f t="shared" si="144"/>
        <v/>
      </c>
    </row>
    <row r="9260" spans="1:1" hidden="1" x14ac:dyDescent="0.35">
      <c r="A9260" t="str">
        <f t="shared" si="144"/>
        <v/>
      </c>
    </row>
    <row r="9261" spans="1:1" hidden="1" x14ac:dyDescent="0.35">
      <c r="A9261" t="str">
        <f t="shared" si="144"/>
        <v/>
      </c>
    </row>
    <row r="9262" spans="1:1" hidden="1" x14ac:dyDescent="0.35">
      <c r="A9262" t="str">
        <f t="shared" si="144"/>
        <v/>
      </c>
    </row>
    <row r="9263" spans="1:1" hidden="1" x14ac:dyDescent="0.35">
      <c r="A9263" t="str">
        <f t="shared" si="144"/>
        <v/>
      </c>
    </row>
    <row r="9264" spans="1:1" hidden="1" x14ac:dyDescent="0.35">
      <c r="A9264" t="str">
        <f t="shared" si="144"/>
        <v/>
      </c>
    </row>
    <row r="9265" spans="1:1" hidden="1" x14ac:dyDescent="0.35">
      <c r="A9265" t="str">
        <f t="shared" si="144"/>
        <v/>
      </c>
    </row>
    <row r="9266" spans="1:1" hidden="1" x14ac:dyDescent="0.35">
      <c r="A9266" t="str">
        <f t="shared" si="144"/>
        <v/>
      </c>
    </row>
    <row r="9267" spans="1:1" hidden="1" x14ac:dyDescent="0.35">
      <c r="A9267" t="str">
        <f t="shared" si="144"/>
        <v/>
      </c>
    </row>
    <row r="9268" spans="1:1" hidden="1" x14ac:dyDescent="0.35">
      <c r="A9268" t="str">
        <f t="shared" si="144"/>
        <v/>
      </c>
    </row>
    <row r="9269" spans="1:1" hidden="1" x14ac:dyDescent="0.35">
      <c r="A9269" t="str">
        <f t="shared" si="144"/>
        <v/>
      </c>
    </row>
    <row r="9270" spans="1:1" hidden="1" x14ac:dyDescent="0.35">
      <c r="A9270" t="str">
        <f t="shared" si="144"/>
        <v/>
      </c>
    </row>
    <row r="9271" spans="1:1" hidden="1" x14ac:dyDescent="0.35">
      <c r="A9271" t="str">
        <f t="shared" si="144"/>
        <v/>
      </c>
    </row>
    <row r="9272" spans="1:1" hidden="1" x14ac:dyDescent="0.35">
      <c r="A9272" t="str">
        <f t="shared" si="144"/>
        <v/>
      </c>
    </row>
    <row r="9273" spans="1:1" hidden="1" x14ac:dyDescent="0.35">
      <c r="A9273" t="str">
        <f t="shared" si="144"/>
        <v/>
      </c>
    </row>
    <row r="9274" spans="1:1" hidden="1" x14ac:dyDescent="0.35">
      <c r="A9274" t="str">
        <f t="shared" si="144"/>
        <v/>
      </c>
    </row>
    <row r="9275" spans="1:1" hidden="1" x14ac:dyDescent="0.35">
      <c r="A9275" t="str">
        <f t="shared" si="144"/>
        <v/>
      </c>
    </row>
    <row r="9276" spans="1:1" hidden="1" x14ac:dyDescent="0.35">
      <c r="A9276" t="str">
        <f t="shared" si="144"/>
        <v/>
      </c>
    </row>
    <row r="9277" spans="1:1" hidden="1" x14ac:dyDescent="0.35">
      <c r="A9277" t="str">
        <f t="shared" si="144"/>
        <v/>
      </c>
    </row>
    <row r="9278" spans="1:1" hidden="1" x14ac:dyDescent="0.35">
      <c r="A9278" t="str">
        <f t="shared" si="144"/>
        <v/>
      </c>
    </row>
    <row r="9279" spans="1:1" hidden="1" x14ac:dyDescent="0.35">
      <c r="A9279" t="str">
        <f t="shared" si="144"/>
        <v/>
      </c>
    </row>
    <row r="9280" spans="1:1" hidden="1" x14ac:dyDescent="0.35">
      <c r="A9280" t="str">
        <f t="shared" si="144"/>
        <v/>
      </c>
    </row>
    <row r="9281" spans="1:1" hidden="1" x14ac:dyDescent="0.35">
      <c r="A9281" t="str">
        <f t="shared" si="144"/>
        <v/>
      </c>
    </row>
    <row r="9282" spans="1:1" hidden="1" x14ac:dyDescent="0.35">
      <c r="A9282" t="str">
        <f t="shared" si="144"/>
        <v/>
      </c>
    </row>
    <row r="9283" spans="1:1" hidden="1" x14ac:dyDescent="0.35">
      <c r="A9283" t="str">
        <f t="shared" ref="A9283:A9346" si="145">B9283&amp;C9283</f>
        <v/>
      </c>
    </row>
    <row r="9284" spans="1:1" hidden="1" x14ac:dyDescent="0.35">
      <c r="A9284" t="str">
        <f t="shared" si="145"/>
        <v/>
      </c>
    </row>
    <row r="9285" spans="1:1" hidden="1" x14ac:dyDescent="0.35">
      <c r="A9285" t="str">
        <f t="shared" si="145"/>
        <v/>
      </c>
    </row>
    <row r="9286" spans="1:1" hidden="1" x14ac:dyDescent="0.35">
      <c r="A9286" t="str">
        <f t="shared" si="145"/>
        <v/>
      </c>
    </row>
    <row r="9287" spans="1:1" hidden="1" x14ac:dyDescent="0.35">
      <c r="A9287" t="str">
        <f t="shared" si="145"/>
        <v/>
      </c>
    </row>
    <row r="9288" spans="1:1" hidden="1" x14ac:dyDescent="0.35">
      <c r="A9288" t="str">
        <f t="shared" si="145"/>
        <v/>
      </c>
    </row>
    <row r="9289" spans="1:1" hidden="1" x14ac:dyDescent="0.35">
      <c r="A9289" t="str">
        <f t="shared" si="145"/>
        <v/>
      </c>
    </row>
    <row r="9290" spans="1:1" hidden="1" x14ac:dyDescent="0.35">
      <c r="A9290" t="str">
        <f t="shared" si="145"/>
        <v/>
      </c>
    </row>
    <row r="9291" spans="1:1" hidden="1" x14ac:dyDescent="0.35">
      <c r="A9291" t="str">
        <f t="shared" si="145"/>
        <v/>
      </c>
    </row>
    <row r="9292" spans="1:1" hidden="1" x14ac:dyDescent="0.35">
      <c r="A9292" t="str">
        <f t="shared" si="145"/>
        <v/>
      </c>
    </row>
    <row r="9293" spans="1:1" hidden="1" x14ac:dyDescent="0.35">
      <c r="A9293" t="str">
        <f t="shared" si="145"/>
        <v/>
      </c>
    </row>
    <row r="9294" spans="1:1" hidden="1" x14ac:dyDescent="0.35">
      <c r="A9294" t="str">
        <f t="shared" si="145"/>
        <v/>
      </c>
    </row>
    <row r="9295" spans="1:1" hidden="1" x14ac:dyDescent="0.35">
      <c r="A9295" t="str">
        <f t="shared" si="145"/>
        <v/>
      </c>
    </row>
    <row r="9296" spans="1:1" hidden="1" x14ac:dyDescent="0.35">
      <c r="A9296" t="str">
        <f t="shared" si="145"/>
        <v/>
      </c>
    </row>
    <row r="9297" spans="1:1" hidden="1" x14ac:dyDescent="0.35">
      <c r="A9297" t="str">
        <f t="shared" si="145"/>
        <v/>
      </c>
    </row>
    <row r="9298" spans="1:1" hidden="1" x14ac:dyDescent="0.35">
      <c r="A9298" t="str">
        <f t="shared" si="145"/>
        <v/>
      </c>
    </row>
    <row r="9299" spans="1:1" hidden="1" x14ac:dyDescent="0.35">
      <c r="A9299" t="str">
        <f t="shared" si="145"/>
        <v/>
      </c>
    </row>
    <row r="9300" spans="1:1" hidden="1" x14ac:dyDescent="0.35">
      <c r="A9300" t="str">
        <f t="shared" si="145"/>
        <v/>
      </c>
    </row>
    <row r="9301" spans="1:1" hidden="1" x14ac:dyDescent="0.35">
      <c r="A9301" t="str">
        <f t="shared" si="145"/>
        <v/>
      </c>
    </row>
    <row r="9302" spans="1:1" hidden="1" x14ac:dyDescent="0.35">
      <c r="A9302" t="str">
        <f t="shared" si="145"/>
        <v/>
      </c>
    </row>
    <row r="9303" spans="1:1" hidden="1" x14ac:dyDescent="0.35">
      <c r="A9303" t="str">
        <f t="shared" si="145"/>
        <v/>
      </c>
    </row>
    <row r="9304" spans="1:1" hidden="1" x14ac:dyDescent="0.35">
      <c r="A9304" t="str">
        <f t="shared" si="145"/>
        <v/>
      </c>
    </row>
    <row r="9305" spans="1:1" hidden="1" x14ac:dyDescent="0.35">
      <c r="A9305" t="str">
        <f t="shared" si="145"/>
        <v/>
      </c>
    </row>
    <row r="9306" spans="1:1" hidden="1" x14ac:dyDescent="0.35">
      <c r="A9306" t="str">
        <f t="shared" si="145"/>
        <v/>
      </c>
    </row>
    <row r="9307" spans="1:1" hidden="1" x14ac:dyDescent="0.35">
      <c r="A9307" t="str">
        <f t="shared" si="145"/>
        <v/>
      </c>
    </row>
    <row r="9308" spans="1:1" hidden="1" x14ac:dyDescent="0.35">
      <c r="A9308" t="str">
        <f t="shared" si="145"/>
        <v/>
      </c>
    </row>
    <row r="9309" spans="1:1" hidden="1" x14ac:dyDescent="0.35">
      <c r="A9309" t="str">
        <f t="shared" si="145"/>
        <v/>
      </c>
    </row>
    <row r="9310" spans="1:1" hidden="1" x14ac:dyDescent="0.35">
      <c r="A9310" t="str">
        <f t="shared" si="145"/>
        <v/>
      </c>
    </row>
    <row r="9311" spans="1:1" hidden="1" x14ac:dyDescent="0.35">
      <c r="A9311" t="str">
        <f t="shared" si="145"/>
        <v/>
      </c>
    </row>
    <row r="9312" spans="1:1" hidden="1" x14ac:dyDescent="0.35">
      <c r="A9312" t="str">
        <f t="shared" si="145"/>
        <v/>
      </c>
    </row>
    <row r="9313" spans="1:1" hidden="1" x14ac:dyDescent="0.35">
      <c r="A9313" t="str">
        <f t="shared" si="145"/>
        <v/>
      </c>
    </row>
    <row r="9314" spans="1:1" hidden="1" x14ac:dyDescent="0.35">
      <c r="A9314" t="str">
        <f t="shared" si="145"/>
        <v/>
      </c>
    </row>
    <row r="9315" spans="1:1" hidden="1" x14ac:dyDescent="0.35">
      <c r="A9315" t="str">
        <f t="shared" si="145"/>
        <v/>
      </c>
    </row>
    <row r="9316" spans="1:1" hidden="1" x14ac:dyDescent="0.35">
      <c r="A9316" t="str">
        <f t="shared" si="145"/>
        <v/>
      </c>
    </row>
    <row r="9317" spans="1:1" hidden="1" x14ac:dyDescent="0.35">
      <c r="A9317" t="str">
        <f t="shared" si="145"/>
        <v/>
      </c>
    </row>
    <row r="9318" spans="1:1" hidden="1" x14ac:dyDescent="0.35">
      <c r="A9318" t="str">
        <f t="shared" si="145"/>
        <v/>
      </c>
    </row>
    <row r="9319" spans="1:1" hidden="1" x14ac:dyDescent="0.35">
      <c r="A9319" t="str">
        <f t="shared" si="145"/>
        <v/>
      </c>
    </row>
    <row r="9320" spans="1:1" hidden="1" x14ac:dyDescent="0.35">
      <c r="A9320" t="str">
        <f t="shared" si="145"/>
        <v/>
      </c>
    </row>
    <row r="9321" spans="1:1" hidden="1" x14ac:dyDescent="0.35">
      <c r="A9321" t="str">
        <f t="shared" si="145"/>
        <v/>
      </c>
    </row>
    <row r="9322" spans="1:1" hidden="1" x14ac:dyDescent="0.35">
      <c r="A9322" t="str">
        <f t="shared" si="145"/>
        <v/>
      </c>
    </row>
    <row r="9323" spans="1:1" hidden="1" x14ac:dyDescent="0.35">
      <c r="A9323" t="str">
        <f t="shared" si="145"/>
        <v/>
      </c>
    </row>
    <row r="9324" spans="1:1" hidden="1" x14ac:dyDescent="0.35">
      <c r="A9324" t="str">
        <f t="shared" si="145"/>
        <v/>
      </c>
    </row>
    <row r="9325" spans="1:1" hidden="1" x14ac:dyDescent="0.35">
      <c r="A9325" t="str">
        <f t="shared" si="145"/>
        <v/>
      </c>
    </row>
    <row r="9326" spans="1:1" hidden="1" x14ac:dyDescent="0.35">
      <c r="A9326" t="str">
        <f t="shared" si="145"/>
        <v/>
      </c>
    </row>
    <row r="9327" spans="1:1" hidden="1" x14ac:dyDescent="0.35">
      <c r="A9327" t="str">
        <f t="shared" si="145"/>
        <v/>
      </c>
    </row>
    <row r="9328" spans="1:1" hidden="1" x14ac:dyDescent="0.35">
      <c r="A9328" t="str">
        <f t="shared" si="145"/>
        <v/>
      </c>
    </row>
    <row r="9329" spans="1:1" hidden="1" x14ac:dyDescent="0.35">
      <c r="A9329" t="str">
        <f t="shared" si="145"/>
        <v/>
      </c>
    </row>
    <row r="9330" spans="1:1" hidden="1" x14ac:dyDescent="0.35">
      <c r="A9330" t="str">
        <f t="shared" si="145"/>
        <v/>
      </c>
    </row>
    <row r="9331" spans="1:1" hidden="1" x14ac:dyDescent="0.35">
      <c r="A9331" t="str">
        <f t="shared" si="145"/>
        <v/>
      </c>
    </row>
    <row r="9332" spans="1:1" hidden="1" x14ac:dyDescent="0.35">
      <c r="A9332" t="str">
        <f t="shared" si="145"/>
        <v/>
      </c>
    </row>
    <row r="9333" spans="1:1" hidden="1" x14ac:dyDescent="0.35">
      <c r="A9333" t="str">
        <f t="shared" si="145"/>
        <v/>
      </c>
    </row>
    <row r="9334" spans="1:1" hidden="1" x14ac:dyDescent="0.35">
      <c r="A9334" t="str">
        <f t="shared" si="145"/>
        <v/>
      </c>
    </row>
    <row r="9335" spans="1:1" hidden="1" x14ac:dyDescent="0.35">
      <c r="A9335" t="str">
        <f t="shared" si="145"/>
        <v/>
      </c>
    </row>
    <row r="9336" spans="1:1" hidden="1" x14ac:dyDescent="0.35">
      <c r="A9336" t="str">
        <f t="shared" si="145"/>
        <v/>
      </c>
    </row>
    <row r="9337" spans="1:1" hidden="1" x14ac:dyDescent="0.35">
      <c r="A9337" t="str">
        <f t="shared" si="145"/>
        <v/>
      </c>
    </row>
    <row r="9338" spans="1:1" hidden="1" x14ac:dyDescent="0.35">
      <c r="A9338" t="str">
        <f t="shared" si="145"/>
        <v/>
      </c>
    </row>
    <row r="9339" spans="1:1" hidden="1" x14ac:dyDescent="0.35">
      <c r="A9339" t="str">
        <f t="shared" si="145"/>
        <v/>
      </c>
    </row>
    <row r="9340" spans="1:1" hidden="1" x14ac:dyDescent="0.35">
      <c r="A9340" t="str">
        <f t="shared" si="145"/>
        <v/>
      </c>
    </row>
    <row r="9341" spans="1:1" hidden="1" x14ac:dyDescent="0.35">
      <c r="A9341" t="str">
        <f t="shared" si="145"/>
        <v/>
      </c>
    </row>
    <row r="9342" spans="1:1" hidden="1" x14ac:dyDescent="0.35">
      <c r="A9342" t="str">
        <f t="shared" si="145"/>
        <v/>
      </c>
    </row>
    <row r="9343" spans="1:1" hidden="1" x14ac:dyDescent="0.35">
      <c r="A9343" t="str">
        <f t="shared" si="145"/>
        <v/>
      </c>
    </row>
    <row r="9344" spans="1:1" hidden="1" x14ac:dyDescent="0.35">
      <c r="A9344" t="str">
        <f t="shared" si="145"/>
        <v/>
      </c>
    </row>
    <row r="9345" spans="1:1" hidden="1" x14ac:dyDescent="0.35">
      <c r="A9345" t="str">
        <f t="shared" si="145"/>
        <v/>
      </c>
    </row>
    <row r="9346" spans="1:1" hidden="1" x14ac:dyDescent="0.35">
      <c r="A9346" t="str">
        <f t="shared" si="145"/>
        <v/>
      </c>
    </row>
    <row r="9347" spans="1:1" hidden="1" x14ac:dyDescent="0.35">
      <c r="A9347" t="str">
        <f t="shared" ref="A9347:A9410" si="146">B9347&amp;C9347</f>
        <v/>
      </c>
    </row>
    <row r="9348" spans="1:1" hidden="1" x14ac:dyDescent="0.35">
      <c r="A9348" t="str">
        <f t="shared" si="146"/>
        <v/>
      </c>
    </row>
    <row r="9349" spans="1:1" hidden="1" x14ac:dyDescent="0.35">
      <c r="A9349" t="str">
        <f t="shared" si="146"/>
        <v/>
      </c>
    </row>
    <row r="9350" spans="1:1" hidden="1" x14ac:dyDescent="0.35">
      <c r="A9350" t="str">
        <f t="shared" si="146"/>
        <v/>
      </c>
    </row>
    <row r="9351" spans="1:1" hidden="1" x14ac:dyDescent="0.35">
      <c r="A9351" t="str">
        <f t="shared" si="146"/>
        <v/>
      </c>
    </row>
    <row r="9352" spans="1:1" hidden="1" x14ac:dyDescent="0.35">
      <c r="A9352" t="str">
        <f t="shared" si="146"/>
        <v/>
      </c>
    </row>
    <row r="9353" spans="1:1" hidden="1" x14ac:dyDescent="0.35">
      <c r="A9353" t="str">
        <f t="shared" si="146"/>
        <v/>
      </c>
    </row>
    <row r="9354" spans="1:1" hidden="1" x14ac:dyDescent="0.35">
      <c r="A9354" t="str">
        <f t="shared" si="146"/>
        <v/>
      </c>
    </row>
    <row r="9355" spans="1:1" hidden="1" x14ac:dyDescent="0.35">
      <c r="A9355" t="str">
        <f t="shared" si="146"/>
        <v/>
      </c>
    </row>
    <row r="9356" spans="1:1" hidden="1" x14ac:dyDescent="0.35">
      <c r="A9356" t="str">
        <f t="shared" si="146"/>
        <v/>
      </c>
    </row>
    <row r="9357" spans="1:1" hidden="1" x14ac:dyDescent="0.35">
      <c r="A9357" t="str">
        <f t="shared" si="146"/>
        <v/>
      </c>
    </row>
    <row r="9358" spans="1:1" hidden="1" x14ac:dyDescent="0.35">
      <c r="A9358" t="str">
        <f t="shared" si="146"/>
        <v/>
      </c>
    </row>
    <row r="9359" spans="1:1" hidden="1" x14ac:dyDescent="0.35">
      <c r="A9359" t="str">
        <f t="shared" si="146"/>
        <v/>
      </c>
    </row>
    <row r="9360" spans="1:1" hidden="1" x14ac:dyDescent="0.35">
      <c r="A9360" t="str">
        <f t="shared" si="146"/>
        <v/>
      </c>
    </row>
    <row r="9361" spans="1:1" hidden="1" x14ac:dyDescent="0.35">
      <c r="A9361" t="str">
        <f t="shared" si="146"/>
        <v/>
      </c>
    </row>
    <row r="9362" spans="1:1" hidden="1" x14ac:dyDescent="0.35">
      <c r="A9362" t="str">
        <f t="shared" si="146"/>
        <v/>
      </c>
    </row>
    <row r="9363" spans="1:1" hidden="1" x14ac:dyDescent="0.35">
      <c r="A9363" t="str">
        <f t="shared" si="146"/>
        <v/>
      </c>
    </row>
    <row r="9364" spans="1:1" hidden="1" x14ac:dyDescent="0.35">
      <c r="A9364" t="str">
        <f t="shared" si="146"/>
        <v/>
      </c>
    </row>
    <row r="9365" spans="1:1" hidden="1" x14ac:dyDescent="0.35">
      <c r="A9365" t="str">
        <f t="shared" si="146"/>
        <v/>
      </c>
    </row>
    <row r="9366" spans="1:1" hidden="1" x14ac:dyDescent="0.35">
      <c r="A9366" t="str">
        <f t="shared" si="146"/>
        <v/>
      </c>
    </row>
    <row r="9367" spans="1:1" hidden="1" x14ac:dyDescent="0.35">
      <c r="A9367" t="str">
        <f t="shared" si="146"/>
        <v/>
      </c>
    </row>
    <row r="9368" spans="1:1" hidden="1" x14ac:dyDescent="0.35">
      <c r="A9368" t="str">
        <f t="shared" si="146"/>
        <v/>
      </c>
    </row>
    <row r="9369" spans="1:1" hidden="1" x14ac:dyDescent="0.35">
      <c r="A9369" t="str">
        <f t="shared" si="146"/>
        <v/>
      </c>
    </row>
    <row r="9370" spans="1:1" hidden="1" x14ac:dyDescent="0.35">
      <c r="A9370" t="str">
        <f t="shared" si="146"/>
        <v/>
      </c>
    </row>
    <row r="9371" spans="1:1" hidden="1" x14ac:dyDescent="0.35">
      <c r="A9371" t="str">
        <f t="shared" si="146"/>
        <v/>
      </c>
    </row>
    <row r="9372" spans="1:1" hidden="1" x14ac:dyDescent="0.35">
      <c r="A9372" t="str">
        <f t="shared" si="146"/>
        <v/>
      </c>
    </row>
    <row r="9373" spans="1:1" hidden="1" x14ac:dyDescent="0.35">
      <c r="A9373" t="str">
        <f t="shared" si="146"/>
        <v/>
      </c>
    </row>
    <row r="9374" spans="1:1" hidden="1" x14ac:dyDescent="0.35">
      <c r="A9374" t="str">
        <f t="shared" si="146"/>
        <v/>
      </c>
    </row>
    <row r="9375" spans="1:1" hidden="1" x14ac:dyDescent="0.35">
      <c r="A9375" t="str">
        <f t="shared" si="146"/>
        <v/>
      </c>
    </row>
    <row r="9376" spans="1:1" hidden="1" x14ac:dyDescent="0.35">
      <c r="A9376" t="str">
        <f t="shared" si="146"/>
        <v/>
      </c>
    </row>
    <row r="9377" spans="1:1" hidden="1" x14ac:dyDescent="0.35">
      <c r="A9377" t="str">
        <f t="shared" si="146"/>
        <v/>
      </c>
    </row>
    <row r="9378" spans="1:1" hidden="1" x14ac:dyDescent="0.35">
      <c r="A9378" t="str">
        <f t="shared" si="146"/>
        <v/>
      </c>
    </row>
    <row r="9379" spans="1:1" hidden="1" x14ac:dyDescent="0.35">
      <c r="A9379" t="str">
        <f t="shared" si="146"/>
        <v/>
      </c>
    </row>
    <row r="9380" spans="1:1" hidden="1" x14ac:dyDescent="0.35">
      <c r="A9380" t="str">
        <f t="shared" si="146"/>
        <v/>
      </c>
    </row>
    <row r="9381" spans="1:1" hidden="1" x14ac:dyDescent="0.35">
      <c r="A9381" t="str">
        <f t="shared" si="146"/>
        <v/>
      </c>
    </row>
    <row r="9382" spans="1:1" hidden="1" x14ac:dyDescent="0.35">
      <c r="A9382" t="str">
        <f t="shared" si="146"/>
        <v/>
      </c>
    </row>
    <row r="9383" spans="1:1" hidden="1" x14ac:dyDescent="0.35">
      <c r="A9383" t="str">
        <f t="shared" si="146"/>
        <v/>
      </c>
    </row>
    <row r="9384" spans="1:1" hidden="1" x14ac:dyDescent="0.35">
      <c r="A9384" t="str">
        <f t="shared" si="146"/>
        <v/>
      </c>
    </row>
    <row r="9385" spans="1:1" hidden="1" x14ac:dyDescent="0.35">
      <c r="A9385" t="str">
        <f t="shared" si="146"/>
        <v/>
      </c>
    </row>
    <row r="9386" spans="1:1" hidden="1" x14ac:dyDescent="0.35">
      <c r="A9386" t="str">
        <f t="shared" si="146"/>
        <v/>
      </c>
    </row>
    <row r="9387" spans="1:1" hidden="1" x14ac:dyDescent="0.35">
      <c r="A9387" t="str">
        <f t="shared" si="146"/>
        <v/>
      </c>
    </row>
    <row r="9388" spans="1:1" hidden="1" x14ac:dyDescent="0.35">
      <c r="A9388" t="str">
        <f t="shared" si="146"/>
        <v/>
      </c>
    </row>
    <row r="9389" spans="1:1" hidden="1" x14ac:dyDescent="0.35">
      <c r="A9389" t="str">
        <f t="shared" si="146"/>
        <v/>
      </c>
    </row>
    <row r="9390" spans="1:1" hidden="1" x14ac:dyDescent="0.35">
      <c r="A9390" t="str">
        <f t="shared" si="146"/>
        <v/>
      </c>
    </row>
    <row r="9391" spans="1:1" hidden="1" x14ac:dyDescent="0.35">
      <c r="A9391" t="str">
        <f t="shared" si="146"/>
        <v/>
      </c>
    </row>
    <row r="9392" spans="1:1" hidden="1" x14ac:dyDescent="0.35">
      <c r="A9392" t="str">
        <f t="shared" si="146"/>
        <v/>
      </c>
    </row>
    <row r="9393" spans="1:1" hidden="1" x14ac:dyDescent="0.35">
      <c r="A9393" t="str">
        <f t="shared" si="146"/>
        <v/>
      </c>
    </row>
    <row r="9394" spans="1:1" hidden="1" x14ac:dyDescent="0.35">
      <c r="A9394" t="str">
        <f t="shared" si="146"/>
        <v/>
      </c>
    </row>
    <row r="9395" spans="1:1" hidden="1" x14ac:dyDescent="0.35">
      <c r="A9395" t="str">
        <f t="shared" si="146"/>
        <v/>
      </c>
    </row>
    <row r="9396" spans="1:1" hidden="1" x14ac:dyDescent="0.35">
      <c r="A9396" t="str">
        <f t="shared" si="146"/>
        <v/>
      </c>
    </row>
    <row r="9397" spans="1:1" hidden="1" x14ac:dyDescent="0.35">
      <c r="A9397" t="str">
        <f t="shared" si="146"/>
        <v/>
      </c>
    </row>
    <row r="9398" spans="1:1" hidden="1" x14ac:dyDescent="0.35">
      <c r="A9398" t="str">
        <f t="shared" si="146"/>
        <v/>
      </c>
    </row>
    <row r="9399" spans="1:1" hidden="1" x14ac:dyDescent="0.35">
      <c r="A9399" t="str">
        <f t="shared" si="146"/>
        <v/>
      </c>
    </row>
    <row r="9400" spans="1:1" hidden="1" x14ac:dyDescent="0.35">
      <c r="A9400" t="str">
        <f t="shared" si="146"/>
        <v/>
      </c>
    </row>
    <row r="9401" spans="1:1" hidden="1" x14ac:dyDescent="0.35">
      <c r="A9401" t="str">
        <f t="shared" si="146"/>
        <v/>
      </c>
    </row>
    <row r="9402" spans="1:1" hidden="1" x14ac:dyDescent="0.35">
      <c r="A9402" t="str">
        <f t="shared" si="146"/>
        <v/>
      </c>
    </row>
    <row r="9403" spans="1:1" hidden="1" x14ac:dyDescent="0.35">
      <c r="A9403" t="str">
        <f t="shared" si="146"/>
        <v/>
      </c>
    </row>
    <row r="9404" spans="1:1" hidden="1" x14ac:dyDescent="0.35">
      <c r="A9404" t="str">
        <f t="shared" si="146"/>
        <v/>
      </c>
    </row>
    <row r="9405" spans="1:1" hidden="1" x14ac:dyDescent="0.35">
      <c r="A9405" t="str">
        <f t="shared" si="146"/>
        <v/>
      </c>
    </row>
    <row r="9406" spans="1:1" hidden="1" x14ac:dyDescent="0.35">
      <c r="A9406" t="str">
        <f t="shared" si="146"/>
        <v/>
      </c>
    </row>
    <row r="9407" spans="1:1" hidden="1" x14ac:dyDescent="0.35">
      <c r="A9407" t="str">
        <f t="shared" si="146"/>
        <v/>
      </c>
    </row>
    <row r="9408" spans="1:1" hidden="1" x14ac:dyDescent="0.35">
      <c r="A9408" t="str">
        <f t="shared" si="146"/>
        <v/>
      </c>
    </row>
    <row r="9409" spans="1:1" hidden="1" x14ac:dyDescent="0.35">
      <c r="A9409" t="str">
        <f t="shared" si="146"/>
        <v/>
      </c>
    </row>
    <row r="9410" spans="1:1" hidden="1" x14ac:dyDescent="0.35">
      <c r="A9410" t="str">
        <f t="shared" si="146"/>
        <v/>
      </c>
    </row>
    <row r="9411" spans="1:1" hidden="1" x14ac:dyDescent="0.35">
      <c r="A9411" t="str">
        <f t="shared" ref="A9411:A9474" si="147">B9411&amp;C9411</f>
        <v/>
      </c>
    </row>
    <row r="9412" spans="1:1" hidden="1" x14ac:dyDescent="0.35">
      <c r="A9412" t="str">
        <f t="shared" si="147"/>
        <v/>
      </c>
    </row>
    <row r="9413" spans="1:1" hidden="1" x14ac:dyDescent="0.35">
      <c r="A9413" t="str">
        <f t="shared" si="147"/>
        <v/>
      </c>
    </row>
    <row r="9414" spans="1:1" hidden="1" x14ac:dyDescent="0.35">
      <c r="A9414" t="str">
        <f t="shared" si="147"/>
        <v/>
      </c>
    </row>
    <row r="9415" spans="1:1" hidden="1" x14ac:dyDescent="0.35">
      <c r="A9415" t="str">
        <f t="shared" si="147"/>
        <v/>
      </c>
    </row>
    <row r="9416" spans="1:1" hidden="1" x14ac:dyDescent="0.35">
      <c r="A9416" t="str">
        <f t="shared" si="147"/>
        <v/>
      </c>
    </row>
    <row r="9417" spans="1:1" hidden="1" x14ac:dyDescent="0.35">
      <c r="A9417" t="str">
        <f t="shared" si="147"/>
        <v/>
      </c>
    </row>
    <row r="9418" spans="1:1" hidden="1" x14ac:dyDescent="0.35">
      <c r="A9418" t="str">
        <f t="shared" si="147"/>
        <v/>
      </c>
    </row>
    <row r="9419" spans="1:1" hidden="1" x14ac:dyDescent="0.35">
      <c r="A9419" t="str">
        <f t="shared" si="147"/>
        <v/>
      </c>
    </row>
    <row r="9420" spans="1:1" hidden="1" x14ac:dyDescent="0.35">
      <c r="A9420" t="str">
        <f t="shared" si="147"/>
        <v/>
      </c>
    </row>
    <row r="9421" spans="1:1" hidden="1" x14ac:dyDescent="0.35">
      <c r="A9421" t="str">
        <f t="shared" si="147"/>
        <v/>
      </c>
    </row>
    <row r="9422" spans="1:1" hidden="1" x14ac:dyDescent="0.35">
      <c r="A9422" t="str">
        <f t="shared" si="147"/>
        <v/>
      </c>
    </row>
    <row r="9423" spans="1:1" hidden="1" x14ac:dyDescent="0.35">
      <c r="A9423" t="str">
        <f t="shared" si="147"/>
        <v/>
      </c>
    </row>
    <row r="9424" spans="1:1" hidden="1" x14ac:dyDescent="0.35">
      <c r="A9424" t="str">
        <f t="shared" si="147"/>
        <v/>
      </c>
    </row>
    <row r="9425" spans="1:1" hidden="1" x14ac:dyDescent="0.35">
      <c r="A9425" t="str">
        <f t="shared" si="147"/>
        <v/>
      </c>
    </row>
    <row r="9426" spans="1:1" hidden="1" x14ac:dyDescent="0.35">
      <c r="A9426" t="str">
        <f t="shared" si="147"/>
        <v/>
      </c>
    </row>
    <row r="9427" spans="1:1" hidden="1" x14ac:dyDescent="0.35">
      <c r="A9427" t="str">
        <f t="shared" si="147"/>
        <v/>
      </c>
    </row>
    <row r="9428" spans="1:1" hidden="1" x14ac:dyDescent="0.35">
      <c r="A9428" t="str">
        <f t="shared" si="147"/>
        <v/>
      </c>
    </row>
    <row r="9429" spans="1:1" hidden="1" x14ac:dyDescent="0.35">
      <c r="A9429" t="str">
        <f t="shared" si="147"/>
        <v/>
      </c>
    </row>
    <row r="9430" spans="1:1" hidden="1" x14ac:dyDescent="0.35">
      <c r="A9430" t="str">
        <f t="shared" si="147"/>
        <v/>
      </c>
    </row>
    <row r="9431" spans="1:1" hidden="1" x14ac:dyDescent="0.35">
      <c r="A9431" t="str">
        <f t="shared" si="147"/>
        <v/>
      </c>
    </row>
    <row r="9432" spans="1:1" hidden="1" x14ac:dyDescent="0.35">
      <c r="A9432" t="str">
        <f t="shared" si="147"/>
        <v/>
      </c>
    </row>
    <row r="9433" spans="1:1" hidden="1" x14ac:dyDescent="0.35">
      <c r="A9433" t="str">
        <f t="shared" si="147"/>
        <v/>
      </c>
    </row>
    <row r="9434" spans="1:1" hidden="1" x14ac:dyDescent="0.35">
      <c r="A9434" t="str">
        <f t="shared" si="147"/>
        <v/>
      </c>
    </row>
    <row r="9435" spans="1:1" hidden="1" x14ac:dyDescent="0.35">
      <c r="A9435" t="str">
        <f t="shared" si="147"/>
        <v/>
      </c>
    </row>
    <row r="9436" spans="1:1" hidden="1" x14ac:dyDescent="0.35">
      <c r="A9436" t="str">
        <f t="shared" si="147"/>
        <v/>
      </c>
    </row>
    <row r="9437" spans="1:1" hidden="1" x14ac:dyDescent="0.35">
      <c r="A9437" t="str">
        <f t="shared" si="147"/>
        <v/>
      </c>
    </row>
    <row r="9438" spans="1:1" hidden="1" x14ac:dyDescent="0.35">
      <c r="A9438" t="str">
        <f t="shared" si="147"/>
        <v/>
      </c>
    </row>
    <row r="9439" spans="1:1" hidden="1" x14ac:dyDescent="0.35">
      <c r="A9439" t="str">
        <f t="shared" si="147"/>
        <v/>
      </c>
    </row>
    <row r="9440" spans="1:1" hidden="1" x14ac:dyDescent="0.35">
      <c r="A9440" t="str">
        <f t="shared" si="147"/>
        <v/>
      </c>
    </row>
    <row r="9441" spans="1:1" hidden="1" x14ac:dyDescent="0.35">
      <c r="A9441" t="str">
        <f t="shared" si="147"/>
        <v/>
      </c>
    </row>
    <row r="9442" spans="1:1" hidden="1" x14ac:dyDescent="0.35">
      <c r="A9442" t="str">
        <f t="shared" si="147"/>
        <v/>
      </c>
    </row>
    <row r="9443" spans="1:1" hidden="1" x14ac:dyDescent="0.35">
      <c r="A9443" t="str">
        <f t="shared" si="147"/>
        <v/>
      </c>
    </row>
    <row r="9444" spans="1:1" hidden="1" x14ac:dyDescent="0.35">
      <c r="A9444" t="str">
        <f t="shared" si="147"/>
        <v/>
      </c>
    </row>
    <row r="9445" spans="1:1" hidden="1" x14ac:dyDescent="0.35">
      <c r="A9445" t="str">
        <f t="shared" si="147"/>
        <v/>
      </c>
    </row>
    <row r="9446" spans="1:1" hidden="1" x14ac:dyDescent="0.35">
      <c r="A9446" t="str">
        <f t="shared" si="147"/>
        <v/>
      </c>
    </row>
    <row r="9447" spans="1:1" hidden="1" x14ac:dyDescent="0.35">
      <c r="A9447" t="str">
        <f t="shared" si="147"/>
        <v/>
      </c>
    </row>
    <row r="9448" spans="1:1" hidden="1" x14ac:dyDescent="0.35">
      <c r="A9448" t="str">
        <f t="shared" si="147"/>
        <v/>
      </c>
    </row>
    <row r="9449" spans="1:1" hidden="1" x14ac:dyDescent="0.35">
      <c r="A9449" t="str">
        <f t="shared" si="147"/>
        <v/>
      </c>
    </row>
    <row r="9450" spans="1:1" hidden="1" x14ac:dyDescent="0.35">
      <c r="A9450" t="str">
        <f t="shared" si="147"/>
        <v/>
      </c>
    </row>
    <row r="9451" spans="1:1" hidden="1" x14ac:dyDescent="0.35">
      <c r="A9451" t="str">
        <f t="shared" si="147"/>
        <v/>
      </c>
    </row>
    <row r="9452" spans="1:1" hidden="1" x14ac:dyDescent="0.35">
      <c r="A9452" t="str">
        <f t="shared" si="147"/>
        <v/>
      </c>
    </row>
    <row r="9453" spans="1:1" hidden="1" x14ac:dyDescent="0.35">
      <c r="A9453" t="str">
        <f t="shared" si="147"/>
        <v/>
      </c>
    </row>
    <row r="9454" spans="1:1" hidden="1" x14ac:dyDescent="0.35">
      <c r="A9454" t="str">
        <f t="shared" si="147"/>
        <v/>
      </c>
    </row>
    <row r="9455" spans="1:1" hidden="1" x14ac:dyDescent="0.35">
      <c r="A9455" t="str">
        <f t="shared" si="147"/>
        <v/>
      </c>
    </row>
    <row r="9456" spans="1:1" hidden="1" x14ac:dyDescent="0.35">
      <c r="A9456" t="str">
        <f t="shared" si="147"/>
        <v/>
      </c>
    </row>
    <row r="9457" spans="1:1" hidden="1" x14ac:dyDescent="0.35">
      <c r="A9457" t="str">
        <f t="shared" si="147"/>
        <v/>
      </c>
    </row>
    <row r="9458" spans="1:1" hidden="1" x14ac:dyDescent="0.35">
      <c r="A9458" t="str">
        <f t="shared" si="147"/>
        <v/>
      </c>
    </row>
    <row r="9459" spans="1:1" hidden="1" x14ac:dyDescent="0.35">
      <c r="A9459" t="str">
        <f t="shared" si="147"/>
        <v/>
      </c>
    </row>
    <row r="9460" spans="1:1" hidden="1" x14ac:dyDescent="0.35">
      <c r="A9460" t="str">
        <f t="shared" si="147"/>
        <v/>
      </c>
    </row>
    <row r="9461" spans="1:1" hidden="1" x14ac:dyDescent="0.35">
      <c r="A9461" t="str">
        <f t="shared" si="147"/>
        <v/>
      </c>
    </row>
    <row r="9462" spans="1:1" hidden="1" x14ac:dyDescent="0.35">
      <c r="A9462" t="str">
        <f t="shared" si="147"/>
        <v/>
      </c>
    </row>
    <row r="9463" spans="1:1" hidden="1" x14ac:dyDescent="0.35">
      <c r="A9463" t="str">
        <f t="shared" si="147"/>
        <v/>
      </c>
    </row>
    <row r="9464" spans="1:1" hidden="1" x14ac:dyDescent="0.35">
      <c r="A9464" t="str">
        <f t="shared" si="147"/>
        <v/>
      </c>
    </row>
    <row r="9465" spans="1:1" hidden="1" x14ac:dyDescent="0.35">
      <c r="A9465" t="str">
        <f t="shared" si="147"/>
        <v/>
      </c>
    </row>
    <row r="9466" spans="1:1" hidden="1" x14ac:dyDescent="0.35">
      <c r="A9466" t="str">
        <f t="shared" si="147"/>
        <v/>
      </c>
    </row>
    <row r="9467" spans="1:1" hidden="1" x14ac:dyDescent="0.35">
      <c r="A9467" t="str">
        <f t="shared" si="147"/>
        <v/>
      </c>
    </row>
    <row r="9468" spans="1:1" hidden="1" x14ac:dyDescent="0.35">
      <c r="A9468" t="str">
        <f t="shared" si="147"/>
        <v/>
      </c>
    </row>
    <row r="9469" spans="1:1" hidden="1" x14ac:dyDescent="0.35">
      <c r="A9469" t="str">
        <f t="shared" si="147"/>
        <v/>
      </c>
    </row>
    <row r="9470" spans="1:1" hidden="1" x14ac:dyDescent="0.35">
      <c r="A9470" t="str">
        <f t="shared" si="147"/>
        <v/>
      </c>
    </row>
    <row r="9471" spans="1:1" hidden="1" x14ac:dyDescent="0.35">
      <c r="A9471" t="str">
        <f t="shared" si="147"/>
        <v/>
      </c>
    </row>
    <row r="9472" spans="1:1" hidden="1" x14ac:dyDescent="0.35">
      <c r="A9472" t="str">
        <f t="shared" si="147"/>
        <v/>
      </c>
    </row>
    <row r="9473" spans="1:1" hidden="1" x14ac:dyDescent="0.35">
      <c r="A9473" t="str">
        <f t="shared" si="147"/>
        <v/>
      </c>
    </row>
    <row r="9474" spans="1:1" hidden="1" x14ac:dyDescent="0.35">
      <c r="A9474" t="str">
        <f t="shared" si="147"/>
        <v/>
      </c>
    </row>
    <row r="9475" spans="1:1" hidden="1" x14ac:dyDescent="0.35">
      <c r="A9475" t="str">
        <f t="shared" ref="A9475:A9538" si="148">B9475&amp;C9475</f>
        <v/>
      </c>
    </row>
    <row r="9476" spans="1:1" hidden="1" x14ac:dyDescent="0.35">
      <c r="A9476" t="str">
        <f t="shared" si="148"/>
        <v/>
      </c>
    </row>
    <row r="9477" spans="1:1" hidden="1" x14ac:dyDescent="0.35">
      <c r="A9477" t="str">
        <f t="shared" si="148"/>
        <v/>
      </c>
    </row>
    <row r="9478" spans="1:1" hidden="1" x14ac:dyDescent="0.35">
      <c r="A9478" t="str">
        <f t="shared" si="148"/>
        <v/>
      </c>
    </row>
    <row r="9479" spans="1:1" hidden="1" x14ac:dyDescent="0.35">
      <c r="A9479" t="str">
        <f t="shared" si="148"/>
        <v/>
      </c>
    </row>
    <row r="9480" spans="1:1" hidden="1" x14ac:dyDescent="0.35">
      <c r="A9480" t="str">
        <f t="shared" si="148"/>
        <v/>
      </c>
    </row>
    <row r="9481" spans="1:1" hidden="1" x14ac:dyDescent="0.35">
      <c r="A9481" t="str">
        <f t="shared" si="148"/>
        <v/>
      </c>
    </row>
    <row r="9482" spans="1:1" hidden="1" x14ac:dyDescent="0.35">
      <c r="A9482" t="str">
        <f t="shared" si="148"/>
        <v/>
      </c>
    </row>
    <row r="9483" spans="1:1" hidden="1" x14ac:dyDescent="0.35">
      <c r="A9483" t="str">
        <f t="shared" si="148"/>
        <v/>
      </c>
    </row>
    <row r="9484" spans="1:1" hidden="1" x14ac:dyDescent="0.35">
      <c r="A9484" t="str">
        <f t="shared" si="148"/>
        <v/>
      </c>
    </row>
    <row r="9485" spans="1:1" hidden="1" x14ac:dyDescent="0.35">
      <c r="A9485" t="str">
        <f t="shared" si="148"/>
        <v/>
      </c>
    </row>
    <row r="9486" spans="1:1" hidden="1" x14ac:dyDescent="0.35">
      <c r="A9486" t="str">
        <f t="shared" si="148"/>
        <v/>
      </c>
    </row>
    <row r="9487" spans="1:1" hidden="1" x14ac:dyDescent="0.35">
      <c r="A9487" t="str">
        <f t="shared" si="148"/>
        <v/>
      </c>
    </row>
    <row r="9488" spans="1:1" hidden="1" x14ac:dyDescent="0.35">
      <c r="A9488" t="str">
        <f t="shared" si="148"/>
        <v/>
      </c>
    </row>
    <row r="9489" spans="1:1" hidden="1" x14ac:dyDescent="0.35">
      <c r="A9489" t="str">
        <f t="shared" si="148"/>
        <v/>
      </c>
    </row>
    <row r="9490" spans="1:1" hidden="1" x14ac:dyDescent="0.35">
      <c r="A9490" t="str">
        <f t="shared" si="148"/>
        <v/>
      </c>
    </row>
    <row r="9491" spans="1:1" hidden="1" x14ac:dyDescent="0.35">
      <c r="A9491" t="str">
        <f t="shared" si="148"/>
        <v/>
      </c>
    </row>
    <row r="9492" spans="1:1" hidden="1" x14ac:dyDescent="0.35">
      <c r="A9492" t="str">
        <f t="shared" si="148"/>
        <v/>
      </c>
    </row>
    <row r="9493" spans="1:1" hidden="1" x14ac:dyDescent="0.35">
      <c r="A9493" t="str">
        <f t="shared" si="148"/>
        <v/>
      </c>
    </row>
    <row r="9494" spans="1:1" hidden="1" x14ac:dyDescent="0.35">
      <c r="A9494" t="str">
        <f t="shared" si="148"/>
        <v/>
      </c>
    </row>
    <row r="9495" spans="1:1" hidden="1" x14ac:dyDescent="0.35">
      <c r="A9495" t="str">
        <f t="shared" si="148"/>
        <v/>
      </c>
    </row>
    <row r="9496" spans="1:1" hidden="1" x14ac:dyDescent="0.35">
      <c r="A9496" t="str">
        <f t="shared" si="148"/>
        <v/>
      </c>
    </row>
    <row r="9497" spans="1:1" hidden="1" x14ac:dyDescent="0.35">
      <c r="A9497" t="str">
        <f t="shared" si="148"/>
        <v/>
      </c>
    </row>
    <row r="9498" spans="1:1" hidden="1" x14ac:dyDescent="0.35">
      <c r="A9498" t="str">
        <f t="shared" si="148"/>
        <v/>
      </c>
    </row>
    <row r="9499" spans="1:1" hidden="1" x14ac:dyDescent="0.35">
      <c r="A9499" t="str">
        <f t="shared" si="148"/>
        <v/>
      </c>
    </row>
    <row r="9500" spans="1:1" hidden="1" x14ac:dyDescent="0.35">
      <c r="A9500" t="str">
        <f t="shared" si="148"/>
        <v/>
      </c>
    </row>
    <row r="9501" spans="1:1" hidden="1" x14ac:dyDescent="0.35">
      <c r="A9501" t="str">
        <f t="shared" si="148"/>
        <v/>
      </c>
    </row>
    <row r="9502" spans="1:1" hidden="1" x14ac:dyDescent="0.35">
      <c r="A9502" t="str">
        <f t="shared" si="148"/>
        <v/>
      </c>
    </row>
    <row r="9503" spans="1:1" hidden="1" x14ac:dyDescent="0.35">
      <c r="A9503" t="str">
        <f t="shared" si="148"/>
        <v/>
      </c>
    </row>
    <row r="9504" spans="1:1" hidden="1" x14ac:dyDescent="0.35">
      <c r="A9504" t="str">
        <f t="shared" si="148"/>
        <v/>
      </c>
    </row>
    <row r="9505" spans="1:1" hidden="1" x14ac:dyDescent="0.35">
      <c r="A9505" t="str">
        <f t="shared" si="148"/>
        <v/>
      </c>
    </row>
    <row r="9506" spans="1:1" hidden="1" x14ac:dyDescent="0.35">
      <c r="A9506" t="str">
        <f t="shared" si="148"/>
        <v/>
      </c>
    </row>
    <row r="9507" spans="1:1" hidden="1" x14ac:dyDescent="0.35">
      <c r="A9507" t="str">
        <f t="shared" si="148"/>
        <v/>
      </c>
    </row>
    <row r="9508" spans="1:1" hidden="1" x14ac:dyDescent="0.35">
      <c r="A9508" t="str">
        <f t="shared" si="148"/>
        <v/>
      </c>
    </row>
    <row r="9509" spans="1:1" hidden="1" x14ac:dyDescent="0.35">
      <c r="A9509" t="str">
        <f t="shared" si="148"/>
        <v/>
      </c>
    </row>
    <row r="9510" spans="1:1" hidden="1" x14ac:dyDescent="0.35">
      <c r="A9510" t="str">
        <f t="shared" si="148"/>
        <v/>
      </c>
    </row>
    <row r="9511" spans="1:1" hidden="1" x14ac:dyDescent="0.35">
      <c r="A9511" t="str">
        <f t="shared" si="148"/>
        <v/>
      </c>
    </row>
    <row r="9512" spans="1:1" hidden="1" x14ac:dyDescent="0.35">
      <c r="A9512" t="str">
        <f t="shared" si="148"/>
        <v/>
      </c>
    </row>
    <row r="9513" spans="1:1" hidden="1" x14ac:dyDescent="0.35">
      <c r="A9513" t="str">
        <f t="shared" si="148"/>
        <v/>
      </c>
    </row>
    <row r="9514" spans="1:1" hidden="1" x14ac:dyDescent="0.35">
      <c r="A9514" t="str">
        <f t="shared" si="148"/>
        <v/>
      </c>
    </row>
    <row r="9515" spans="1:1" hidden="1" x14ac:dyDescent="0.35">
      <c r="A9515" t="str">
        <f t="shared" si="148"/>
        <v/>
      </c>
    </row>
    <row r="9516" spans="1:1" hidden="1" x14ac:dyDescent="0.35">
      <c r="A9516" t="str">
        <f t="shared" si="148"/>
        <v/>
      </c>
    </row>
    <row r="9517" spans="1:1" hidden="1" x14ac:dyDescent="0.35">
      <c r="A9517" t="str">
        <f t="shared" si="148"/>
        <v/>
      </c>
    </row>
    <row r="9518" spans="1:1" hidden="1" x14ac:dyDescent="0.35">
      <c r="A9518" t="str">
        <f t="shared" si="148"/>
        <v/>
      </c>
    </row>
    <row r="9519" spans="1:1" hidden="1" x14ac:dyDescent="0.35">
      <c r="A9519" t="str">
        <f t="shared" si="148"/>
        <v/>
      </c>
    </row>
    <row r="9520" spans="1:1" hidden="1" x14ac:dyDescent="0.35">
      <c r="A9520" t="str">
        <f t="shared" si="148"/>
        <v/>
      </c>
    </row>
    <row r="9521" spans="1:1" hidden="1" x14ac:dyDescent="0.35">
      <c r="A9521" t="str">
        <f t="shared" si="148"/>
        <v/>
      </c>
    </row>
    <row r="9522" spans="1:1" hidden="1" x14ac:dyDescent="0.35">
      <c r="A9522" t="str">
        <f t="shared" si="148"/>
        <v/>
      </c>
    </row>
    <row r="9523" spans="1:1" hidden="1" x14ac:dyDescent="0.35">
      <c r="A9523" t="str">
        <f t="shared" si="148"/>
        <v/>
      </c>
    </row>
    <row r="9524" spans="1:1" hidden="1" x14ac:dyDescent="0.35">
      <c r="A9524" t="str">
        <f t="shared" si="148"/>
        <v/>
      </c>
    </row>
    <row r="9525" spans="1:1" hidden="1" x14ac:dyDescent="0.35">
      <c r="A9525" t="str">
        <f t="shared" si="148"/>
        <v/>
      </c>
    </row>
    <row r="9526" spans="1:1" hidden="1" x14ac:dyDescent="0.35">
      <c r="A9526" t="str">
        <f t="shared" si="148"/>
        <v/>
      </c>
    </row>
    <row r="9527" spans="1:1" hidden="1" x14ac:dyDescent="0.35">
      <c r="A9527" t="str">
        <f t="shared" si="148"/>
        <v/>
      </c>
    </row>
    <row r="9528" spans="1:1" hidden="1" x14ac:dyDescent="0.35">
      <c r="A9528" t="str">
        <f t="shared" si="148"/>
        <v/>
      </c>
    </row>
    <row r="9529" spans="1:1" hidden="1" x14ac:dyDescent="0.35">
      <c r="A9529" t="str">
        <f t="shared" si="148"/>
        <v/>
      </c>
    </row>
    <row r="9530" spans="1:1" hidden="1" x14ac:dyDescent="0.35">
      <c r="A9530" t="str">
        <f t="shared" si="148"/>
        <v/>
      </c>
    </row>
    <row r="9531" spans="1:1" hidden="1" x14ac:dyDescent="0.35">
      <c r="A9531" t="str">
        <f t="shared" si="148"/>
        <v/>
      </c>
    </row>
    <row r="9532" spans="1:1" hidden="1" x14ac:dyDescent="0.35">
      <c r="A9532" t="str">
        <f t="shared" si="148"/>
        <v/>
      </c>
    </row>
    <row r="9533" spans="1:1" hidden="1" x14ac:dyDescent="0.35">
      <c r="A9533" t="str">
        <f t="shared" si="148"/>
        <v/>
      </c>
    </row>
    <row r="9534" spans="1:1" hidden="1" x14ac:dyDescent="0.35">
      <c r="A9534" t="str">
        <f t="shared" si="148"/>
        <v/>
      </c>
    </row>
    <row r="9535" spans="1:1" hidden="1" x14ac:dyDescent="0.35">
      <c r="A9535" t="str">
        <f t="shared" si="148"/>
        <v/>
      </c>
    </row>
    <row r="9536" spans="1:1" hidden="1" x14ac:dyDescent="0.35">
      <c r="A9536" t="str">
        <f t="shared" si="148"/>
        <v/>
      </c>
    </row>
    <row r="9537" spans="1:1" hidden="1" x14ac:dyDescent="0.35">
      <c r="A9537" t="str">
        <f t="shared" si="148"/>
        <v/>
      </c>
    </row>
    <row r="9538" spans="1:1" hidden="1" x14ac:dyDescent="0.35">
      <c r="A9538" t="str">
        <f t="shared" si="148"/>
        <v/>
      </c>
    </row>
    <row r="9539" spans="1:1" hidden="1" x14ac:dyDescent="0.35">
      <c r="A9539" t="str">
        <f t="shared" ref="A9539:A9602" si="149">B9539&amp;C9539</f>
        <v/>
      </c>
    </row>
    <row r="9540" spans="1:1" hidden="1" x14ac:dyDescent="0.35">
      <c r="A9540" t="str">
        <f t="shared" si="149"/>
        <v/>
      </c>
    </row>
    <row r="9541" spans="1:1" hidden="1" x14ac:dyDescent="0.35">
      <c r="A9541" t="str">
        <f t="shared" si="149"/>
        <v/>
      </c>
    </row>
    <row r="9542" spans="1:1" hidden="1" x14ac:dyDescent="0.35">
      <c r="A9542" t="str">
        <f t="shared" si="149"/>
        <v/>
      </c>
    </row>
    <row r="9543" spans="1:1" hidden="1" x14ac:dyDescent="0.35">
      <c r="A9543" t="str">
        <f t="shared" si="149"/>
        <v/>
      </c>
    </row>
    <row r="9544" spans="1:1" hidden="1" x14ac:dyDescent="0.35">
      <c r="A9544" t="str">
        <f t="shared" si="149"/>
        <v/>
      </c>
    </row>
    <row r="9545" spans="1:1" hidden="1" x14ac:dyDescent="0.35">
      <c r="A9545" t="str">
        <f t="shared" si="149"/>
        <v/>
      </c>
    </row>
    <row r="9546" spans="1:1" hidden="1" x14ac:dyDescent="0.35">
      <c r="A9546" t="str">
        <f t="shared" si="149"/>
        <v/>
      </c>
    </row>
    <row r="9547" spans="1:1" hidden="1" x14ac:dyDescent="0.35">
      <c r="A9547" t="str">
        <f t="shared" si="149"/>
        <v/>
      </c>
    </row>
    <row r="9548" spans="1:1" hidden="1" x14ac:dyDescent="0.35">
      <c r="A9548" t="str">
        <f t="shared" si="149"/>
        <v/>
      </c>
    </row>
    <row r="9549" spans="1:1" hidden="1" x14ac:dyDescent="0.35">
      <c r="A9549" t="str">
        <f t="shared" si="149"/>
        <v/>
      </c>
    </row>
    <row r="9550" spans="1:1" hidden="1" x14ac:dyDescent="0.35">
      <c r="A9550" t="str">
        <f t="shared" si="149"/>
        <v/>
      </c>
    </row>
    <row r="9551" spans="1:1" hidden="1" x14ac:dyDescent="0.35">
      <c r="A9551" t="str">
        <f t="shared" si="149"/>
        <v/>
      </c>
    </row>
    <row r="9552" spans="1:1" hidden="1" x14ac:dyDescent="0.35">
      <c r="A9552" t="str">
        <f t="shared" si="149"/>
        <v/>
      </c>
    </row>
    <row r="9553" spans="1:1" hidden="1" x14ac:dyDescent="0.35">
      <c r="A9553" t="str">
        <f t="shared" si="149"/>
        <v/>
      </c>
    </row>
    <row r="9554" spans="1:1" hidden="1" x14ac:dyDescent="0.35">
      <c r="A9554" t="str">
        <f t="shared" si="149"/>
        <v/>
      </c>
    </row>
    <row r="9555" spans="1:1" hidden="1" x14ac:dyDescent="0.35">
      <c r="A9555" t="str">
        <f t="shared" si="149"/>
        <v/>
      </c>
    </row>
    <row r="9556" spans="1:1" hidden="1" x14ac:dyDescent="0.35">
      <c r="A9556" t="str">
        <f t="shared" si="149"/>
        <v/>
      </c>
    </row>
    <row r="9557" spans="1:1" hidden="1" x14ac:dyDescent="0.35">
      <c r="A9557" t="str">
        <f t="shared" si="149"/>
        <v/>
      </c>
    </row>
    <row r="9558" spans="1:1" hidden="1" x14ac:dyDescent="0.35">
      <c r="A9558" t="str">
        <f t="shared" si="149"/>
        <v/>
      </c>
    </row>
    <row r="9559" spans="1:1" hidden="1" x14ac:dyDescent="0.35">
      <c r="A9559" t="str">
        <f t="shared" si="149"/>
        <v/>
      </c>
    </row>
    <row r="9560" spans="1:1" hidden="1" x14ac:dyDescent="0.35">
      <c r="A9560" t="str">
        <f t="shared" si="149"/>
        <v/>
      </c>
    </row>
    <row r="9561" spans="1:1" hidden="1" x14ac:dyDescent="0.35">
      <c r="A9561" t="str">
        <f t="shared" si="149"/>
        <v/>
      </c>
    </row>
    <row r="9562" spans="1:1" hidden="1" x14ac:dyDescent="0.35">
      <c r="A9562" t="str">
        <f t="shared" si="149"/>
        <v/>
      </c>
    </row>
    <row r="9563" spans="1:1" hidden="1" x14ac:dyDescent="0.35">
      <c r="A9563" t="str">
        <f t="shared" si="149"/>
        <v/>
      </c>
    </row>
    <row r="9564" spans="1:1" hidden="1" x14ac:dyDescent="0.35">
      <c r="A9564" t="str">
        <f t="shared" si="149"/>
        <v/>
      </c>
    </row>
    <row r="9565" spans="1:1" hidden="1" x14ac:dyDescent="0.35">
      <c r="A9565" t="str">
        <f t="shared" si="149"/>
        <v/>
      </c>
    </row>
    <row r="9566" spans="1:1" hidden="1" x14ac:dyDescent="0.35">
      <c r="A9566" t="str">
        <f t="shared" si="149"/>
        <v/>
      </c>
    </row>
    <row r="9567" spans="1:1" hidden="1" x14ac:dyDescent="0.35">
      <c r="A9567" t="str">
        <f t="shared" si="149"/>
        <v/>
      </c>
    </row>
    <row r="9568" spans="1:1" hidden="1" x14ac:dyDescent="0.35">
      <c r="A9568" t="str">
        <f t="shared" si="149"/>
        <v/>
      </c>
    </row>
    <row r="9569" spans="1:1" hidden="1" x14ac:dyDescent="0.35">
      <c r="A9569" t="str">
        <f t="shared" si="149"/>
        <v/>
      </c>
    </row>
    <row r="9570" spans="1:1" hidden="1" x14ac:dyDescent="0.35">
      <c r="A9570" t="str">
        <f t="shared" si="149"/>
        <v/>
      </c>
    </row>
    <row r="9571" spans="1:1" hidden="1" x14ac:dyDescent="0.35">
      <c r="A9571" t="str">
        <f t="shared" si="149"/>
        <v/>
      </c>
    </row>
    <row r="9572" spans="1:1" hidden="1" x14ac:dyDescent="0.35">
      <c r="A9572" t="str">
        <f t="shared" si="149"/>
        <v/>
      </c>
    </row>
    <row r="9573" spans="1:1" hidden="1" x14ac:dyDescent="0.35">
      <c r="A9573" t="str">
        <f t="shared" si="149"/>
        <v/>
      </c>
    </row>
    <row r="9574" spans="1:1" hidden="1" x14ac:dyDescent="0.35">
      <c r="A9574" t="str">
        <f t="shared" si="149"/>
        <v/>
      </c>
    </row>
    <row r="9575" spans="1:1" hidden="1" x14ac:dyDescent="0.35">
      <c r="A9575" t="str">
        <f t="shared" si="149"/>
        <v/>
      </c>
    </row>
    <row r="9576" spans="1:1" hidden="1" x14ac:dyDescent="0.35">
      <c r="A9576" t="str">
        <f t="shared" si="149"/>
        <v/>
      </c>
    </row>
    <row r="9577" spans="1:1" hidden="1" x14ac:dyDescent="0.35">
      <c r="A9577" t="str">
        <f t="shared" si="149"/>
        <v/>
      </c>
    </row>
    <row r="9578" spans="1:1" hidden="1" x14ac:dyDescent="0.35">
      <c r="A9578" t="str">
        <f t="shared" si="149"/>
        <v/>
      </c>
    </row>
    <row r="9579" spans="1:1" hidden="1" x14ac:dyDescent="0.35">
      <c r="A9579" t="str">
        <f t="shared" si="149"/>
        <v/>
      </c>
    </row>
    <row r="9580" spans="1:1" hidden="1" x14ac:dyDescent="0.35">
      <c r="A9580" t="str">
        <f t="shared" si="149"/>
        <v/>
      </c>
    </row>
    <row r="9581" spans="1:1" hidden="1" x14ac:dyDescent="0.35">
      <c r="A9581" t="str">
        <f t="shared" si="149"/>
        <v/>
      </c>
    </row>
    <row r="9582" spans="1:1" hidden="1" x14ac:dyDescent="0.35">
      <c r="A9582" t="str">
        <f t="shared" si="149"/>
        <v/>
      </c>
    </row>
    <row r="9583" spans="1:1" hidden="1" x14ac:dyDescent="0.35">
      <c r="A9583" t="str">
        <f t="shared" si="149"/>
        <v/>
      </c>
    </row>
    <row r="9584" spans="1:1" hidden="1" x14ac:dyDescent="0.35">
      <c r="A9584" t="str">
        <f t="shared" si="149"/>
        <v/>
      </c>
    </row>
    <row r="9585" spans="1:1" hidden="1" x14ac:dyDescent="0.35">
      <c r="A9585" t="str">
        <f t="shared" si="149"/>
        <v/>
      </c>
    </row>
    <row r="9586" spans="1:1" hidden="1" x14ac:dyDescent="0.35">
      <c r="A9586" t="str">
        <f t="shared" si="149"/>
        <v/>
      </c>
    </row>
    <row r="9587" spans="1:1" hidden="1" x14ac:dyDescent="0.35">
      <c r="A9587" t="str">
        <f t="shared" si="149"/>
        <v/>
      </c>
    </row>
    <row r="9588" spans="1:1" hidden="1" x14ac:dyDescent="0.35">
      <c r="A9588" t="str">
        <f t="shared" si="149"/>
        <v/>
      </c>
    </row>
    <row r="9589" spans="1:1" hidden="1" x14ac:dyDescent="0.35">
      <c r="A9589" t="str">
        <f t="shared" si="149"/>
        <v/>
      </c>
    </row>
    <row r="9590" spans="1:1" hidden="1" x14ac:dyDescent="0.35">
      <c r="A9590" t="str">
        <f t="shared" si="149"/>
        <v/>
      </c>
    </row>
    <row r="9591" spans="1:1" hidden="1" x14ac:dyDescent="0.35">
      <c r="A9591" t="str">
        <f t="shared" si="149"/>
        <v/>
      </c>
    </row>
    <row r="9592" spans="1:1" hidden="1" x14ac:dyDescent="0.35">
      <c r="A9592" t="str">
        <f t="shared" si="149"/>
        <v/>
      </c>
    </row>
    <row r="9593" spans="1:1" hidden="1" x14ac:dyDescent="0.35">
      <c r="A9593" t="str">
        <f t="shared" si="149"/>
        <v/>
      </c>
    </row>
    <row r="9594" spans="1:1" hidden="1" x14ac:dyDescent="0.35">
      <c r="A9594" t="str">
        <f t="shared" si="149"/>
        <v/>
      </c>
    </row>
    <row r="9595" spans="1:1" hidden="1" x14ac:dyDescent="0.35">
      <c r="A9595" t="str">
        <f t="shared" si="149"/>
        <v/>
      </c>
    </row>
    <row r="9596" spans="1:1" hidden="1" x14ac:dyDescent="0.35">
      <c r="A9596" t="str">
        <f t="shared" si="149"/>
        <v/>
      </c>
    </row>
    <row r="9597" spans="1:1" hidden="1" x14ac:dyDescent="0.35">
      <c r="A9597" t="str">
        <f t="shared" si="149"/>
        <v/>
      </c>
    </row>
    <row r="9598" spans="1:1" hidden="1" x14ac:dyDescent="0.35">
      <c r="A9598" t="str">
        <f t="shared" si="149"/>
        <v/>
      </c>
    </row>
    <row r="9599" spans="1:1" hidden="1" x14ac:dyDescent="0.35">
      <c r="A9599" t="str">
        <f t="shared" si="149"/>
        <v/>
      </c>
    </row>
    <row r="9600" spans="1:1" hidden="1" x14ac:dyDescent="0.35">
      <c r="A9600" t="str">
        <f t="shared" si="149"/>
        <v/>
      </c>
    </row>
    <row r="9601" spans="1:1" hidden="1" x14ac:dyDescent="0.35">
      <c r="A9601" t="str">
        <f t="shared" si="149"/>
        <v/>
      </c>
    </row>
    <row r="9602" spans="1:1" hidden="1" x14ac:dyDescent="0.35">
      <c r="A9602" t="str">
        <f t="shared" si="149"/>
        <v/>
      </c>
    </row>
    <row r="9603" spans="1:1" hidden="1" x14ac:dyDescent="0.35">
      <c r="A9603" t="str">
        <f t="shared" ref="A9603:A9666" si="150">B9603&amp;C9603</f>
        <v/>
      </c>
    </row>
    <row r="9604" spans="1:1" hidden="1" x14ac:dyDescent="0.35">
      <c r="A9604" t="str">
        <f t="shared" si="150"/>
        <v/>
      </c>
    </row>
    <row r="9605" spans="1:1" hidden="1" x14ac:dyDescent="0.35">
      <c r="A9605" t="str">
        <f t="shared" si="150"/>
        <v/>
      </c>
    </row>
    <row r="9606" spans="1:1" hidden="1" x14ac:dyDescent="0.35">
      <c r="A9606" t="str">
        <f t="shared" si="150"/>
        <v/>
      </c>
    </row>
    <row r="9607" spans="1:1" hidden="1" x14ac:dyDescent="0.35">
      <c r="A9607" t="str">
        <f t="shared" si="150"/>
        <v/>
      </c>
    </row>
    <row r="9608" spans="1:1" hidden="1" x14ac:dyDescent="0.35">
      <c r="A9608" t="str">
        <f t="shared" si="150"/>
        <v/>
      </c>
    </row>
    <row r="9609" spans="1:1" hidden="1" x14ac:dyDescent="0.35">
      <c r="A9609" t="str">
        <f t="shared" si="150"/>
        <v/>
      </c>
    </row>
    <row r="9610" spans="1:1" hidden="1" x14ac:dyDescent="0.35">
      <c r="A9610" t="str">
        <f t="shared" si="150"/>
        <v/>
      </c>
    </row>
    <row r="9611" spans="1:1" hidden="1" x14ac:dyDescent="0.35">
      <c r="A9611" t="str">
        <f t="shared" si="150"/>
        <v/>
      </c>
    </row>
    <row r="9612" spans="1:1" hidden="1" x14ac:dyDescent="0.35">
      <c r="A9612" t="str">
        <f t="shared" si="150"/>
        <v/>
      </c>
    </row>
    <row r="9613" spans="1:1" hidden="1" x14ac:dyDescent="0.35">
      <c r="A9613" t="str">
        <f t="shared" si="150"/>
        <v/>
      </c>
    </row>
    <row r="9614" spans="1:1" hidden="1" x14ac:dyDescent="0.35">
      <c r="A9614" t="str">
        <f t="shared" si="150"/>
        <v/>
      </c>
    </row>
    <row r="9615" spans="1:1" hidden="1" x14ac:dyDescent="0.35">
      <c r="A9615" t="str">
        <f t="shared" si="150"/>
        <v/>
      </c>
    </row>
    <row r="9616" spans="1:1" hidden="1" x14ac:dyDescent="0.35">
      <c r="A9616" t="str">
        <f t="shared" si="150"/>
        <v/>
      </c>
    </row>
    <row r="9617" spans="1:1" hidden="1" x14ac:dyDescent="0.35">
      <c r="A9617" t="str">
        <f t="shared" si="150"/>
        <v/>
      </c>
    </row>
    <row r="9618" spans="1:1" hidden="1" x14ac:dyDescent="0.35">
      <c r="A9618" t="str">
        <f t="shared" si="150"/>
        <v/>
      </c>
    </row>
    <row r="9619" spans="1:1" hidden="1" x14ac:dyDescent="0.35">
      <c r="A9619" t="str">
        <f t="shared" si="150"/>
        <v/>
      </c>
    </row>
    <row r="9620" spans="1:1" hidden="1" x14ac:dyDescent="0.35">
      <c r="A9620" t="str">
        <f t="shared" si="150"/>
        <v/>
      </c>
    </row>
    <row r="9621" spans="1:1" hidden="1" x14ac:dyDescent="0.35">
      <c r="A9621" t="str">
        <f t="shared" si="150"/>
        <v/>
      </c>
    </row>
    <row r="9622" spans="1:1" hidden="1" x14ac:dyDescent="0.35">
      <c r="A9622" t="str">
        <f t="shared" si="150"/>
        <v/>
      </c>
    </row>
    <row r="9623" spans="1:1" hidden="1" x14ac:dyDescent="0.35">
      <c r="A9623" t="str">
        <f t="shared" si="150"/>
        <v/>
      </c>
    </row>
    <row r="9624" spans="1:1" hidden="1" x14ac:dyDescent="0.35">
      <c r="A9624" t="str">
        <f t="shared" si="150"/>
        <v/>
      </c>
    </row>
    <row r="9625" spans="1:1" hidden="1" x14ac:dyDescent="0.35">
      <c r="A9625" t="str">
        <f t="shared" si="150"/>
        <v/>
      </c>
    </row>
    <row r="9626" spans="1:1" hidden="1" x14ac:dyDescent="0.35">
      <c r="A9626" t="str">
        <f t="shared" si="150"/>
        <v/>
      </c>
    </row>
    <row r="9627" spans="1:1" hidden="1" x14ac:dyDescent="0.35">
      <c r="A9627" t="str">
        <f t="shared" si="150"/>
        <v/>
      </c>
    </row>
    <row r="9628" spans="1:1" hidden="1" x14ac:dyDescent="0.35">
      <c r="A9628" t="str">
        <f t="shared" si="150"/>
        <v/>
      </c>
    </row>
    <row r="9629" spans="1:1" hidden="1" x14ac:dyDescent="0.35">
      <c r="A9629" t="str">
        <f t="shared" si="150"/>
        <v/>
      </c>
    </row>
    <row r="9630" spans="1:1" hidden="1" x14ac:dyDescent="0.35">
      <c r="A9630" t="str">
        <f t="shared" si="150"/>
        <v/>
      </c>
    </row>
    <row r="9631" spans="1:1" hidden="1" x14ac:dyDescent="0.35">
      <c r="A9631" t="str">
        <f t="shared" si="150"/>
        <v/>
      </c>
    </row>
    <row r="9632" spans="1:1" hidden="1" x14ac:dyDescent="0.35">
      <c r="A9632" t="str">
        <f t="shared" si="150"/>
        <v/>
      </c>
    </row>
    <row r="9633" spans="1:1" hidden="1" x14ac:dyDescent="0.35">
      <c r="A9633" t="str">
        <f t="shared" si="150"/>
        <v/>
      </c>
    </row>
    <row r="9634" spans="1:1" hidden="1" x14ac:dyDescent="0.35">
      <c r="A9634" t="str">
        <f t="shared" si="150"/>
        <v/>
      </c>
    </row>
    <row r="9635" spans="1:1" hidden="1" x14ac:dyDescent="0.35">
      <c r="A9635" t="str">
        <f t="shared" si="150"/>
        <v/>
      </c>
    </row>
    <row r="9636" spans="1:1" hidden="1" x14ac:dyDescent="0.35">
      <c r="A9636" t="str">
        <f t="shared" si="150"/>
        <v/>
      </c>
    </row>
    <row r="9637" spans="1:1" hidden="1" x14ac:dyDescent="0.35">
      <c r="A9637" t="str">
        <f t="shared" si="150"/>
        <v/>
      </c>
    </row>
    <row r="9638" spans="1:1" hidden="1" x14ac:dyDescent="0.35">
      <c r="A9638" t="str">
        <f t="shared" si="150"/>
        <v/>
      </c>
    </row>
    <row r="9639" spans="1:1" hidden="1" x14ac:dyDescent="0.35">
      <c r="A9639" t="str">
        <f t="shared" si="150"/>
        <v/>
      </c>
    </row>
    <row r="9640" spans="1:1" hidden="1" x14ac:dyDescent="0.35">
      <c r="A9640" t="str">
        <f t="shared" si="150"/>
        <v/>
      </c>
    </row>
    <row r="9641" spans="1:1" hidden="1" x14ac:dyDescent="0.35">
      <c r="A9641" t="str">
        <f t="shared" si="150"/>
        <v/>
      </c>
    </row>
    <row r="9642" spans="1:1" hidden="1" x14ac:dyDescent="0.35">
      <c r="A9642" t="str">
        <f t="shared" si="150"/>
        <v/>
      </c>
    </row>
    <row r="9643" spans="1:1" hidden="1" x14ac:dyDescent="0.35">
      <c r="A9643" t="str">
        <f t="shared" si="150"/>
        <v/>
      </c>
    </row>
    <row r="9644" spans="1:1" hidden="1" x14ac:dyDescent="0.35">
      <c r="A9644" t="str">
        <f t="shared" si="150"/>
        <v/>
      </c>
    </row>
    <row r="9645" spans="1:1" hidden="1" x14ac:dyDescent="0.35">
      <c r="A9645" t="str">
        <f t="shared" si="150"/>
        <v/>
      </c>
    </row>
    <row r="9646" spans="1:1" hidden="1" x14ac:dyDescent="0.35">
      <c r="A9646" t="str">
        <f t="shared" si="150"/>
        <v/>
      </c>
    </row>
    <row r="9647" spans="1:1" hidden="1" x14ac:dyDescent="0.35">
      <c r="A9647" t="str">
        <f t="shared" si="150"/>
        <v/>
      </c>
    </row>
    <row r="9648" spans="1:1" hidden="1" x14ac:dyDescent="0.35">
      <c r="A9648" t="str">
        <f t="shared" si="150"/>
        <v/>
      </c>
    </row>
    <row r="9649" spans="1:1" hidden="1" x14ac:dyDescent="0.35">
      <c r="A9649" t="str">
        <f t="shared" si="150"/>
        <v/>
      </c>
    </row>
    <row r="9650" spans="1:1" hidden="1" x14ac:dyDescent="0.35">
      <c r="A9650" t="str">
        <f t="shared" si="150"/>
        <v/>
      </c>
    </row>
    <row r="9651" spans="1:1" hidden="1" x14ac:dyDescent="0.35">
      <c r="A9651" t="str">
        <f t="shared" si="150"/>
        <v/>
      </c>
    </row>
    <row r="9652" spans="1:1" hidden="1" x14ac:dyDescent="0.35">
      <c r="A9652" t="str">
        <f t="shared" si="150"/>
        <v/>
      </c>
    </row>
    <row r="9653" spans="1:1" hidden="1" x14ac:dyDescent="0.35">
      <c r="A9653" t="str">
        <f t="shared" si="150"/>
        <v/>
      </c>
    </row>
    <row r="9654" spans="1:1" hidden="1" x14ac:dyDescent="0.35">
      <c r="A9654" t="str">
        <f t="shared" si="150"/>
        <v/>
      </c>
    </row>
    <row r="9655" spans="1:1" hidden="1" x14ac:dyDescent="0.35">
      <c r="A9655" t="str">
        <f t="shared" si="150"/>
        <v/>
      </c>
    </row>
    <row r="9656" spans="1:1" hidden="1" x14ac:dyDescent="0.35">
      <c r="A9656" t="str">
        <f t="shared" si="150"/>
        <v/>
      </c>
    </row>
    <row r="9657" spans="1:1" hidden="1" x14ac:dyDescent="0.35">
      <c r="A9657" t="str">
        <f t="shared" si="150"/>
        <v/>
      </c>
    </row>
    <row r="9658" spans="1:1" hidden="1" x14ac:dyDescent="0.35">
      <c r="A9658" t="str">
        <f t="shared" si="150"/>
        <v/>
      </c>
    </row>
    <row r="9659" spans="1:1" hidden="1" x14ac:dyDescent="0.35">
      <c r="A9659" t="str">
        <f t="shared" si="150"/>
        <v/>
      </c>
    </row>
    <row r="9660" spans="1:1" hidden="1" x14ac:dyDescent="0.35">
      <c r="A9660" t="str">
        <f t="shared" si="150"/>
        <v/>
      </c>
    </row>
    <row r="9661" spans="1:1" hidden="1" x14ac:dyDescent="0.35">
      <c r="A9661" t="str">
        <f t="shared" si="150"/>
        <v/>
      </c>
    </row>
    <row r="9662" spans="1:1" hidden="1" x14ac:dyDescent="0.35">
      <c r="A9662" t="str">
        <f t="shared" si="150"/>
        <v/>
      </c>
    </row>
    <row r="9663" spans="1:1" hidden="1" x14ac:dyDescent="0.35">
      <c r="A9663" t="str">
        <f t="shared" si="150"/>
        <v/>
      </c>
    </row>
    <row r="9664" spans="1:1" hidden="1" x14ac:dyDescent="0.35">
      <c r="A9664" t="str">
        <f t="shared" si="150"/>
        <v/>
      </c>
    </row>
    <row r="9665" spans="1:1" hidden="1" x14ac:dyDescent="0.35">
      <c r="A9665" t="str">
        <f t="shared" si="150"/>
        <v/>
      </c>
    </row>
    <row r="9666" spans="1:1" hidden="1" x14ac:dyDescent="0.35">
      <c r="A9666" t="str">
        <f t="shared" si="150"/>
        <v/>
      </c>
    </row>
    <row r="9667" spans="1:1" hidden="1" x14ac:dyDescent="0.35">
      <c r="A9667" t="str">
        <f t="shared" ref="A9667:A9730" si="151">B9667&amp;C9667</f>
        <v/>
      </c>
    </row>
    <row r="9668" spans="1:1" hidden="1" x14ac:dyDescent="0.35">
      <c r="A9668" t="str">
        <f t="shared" si="151"/>
        <v/>
      </c>
    </row>
    <row r="9669" spans="1:1" hidden="1" x14ac:dyDescent="0.35">
      <c r="A9669" t="str">
        <f t="shared" si="151"/>
        <v/>
      </c>
    </row>
    <row r="9670" spans="1:1" hidden="1" x14ac:dyDescent="0.35">
      <c r="A9670" t="str">
        <f t="shared" si="151"/>
        <v/>
      </c>
    </row>
    <row r="9671" spans="1:1" hidden="1" x14ac:dyDescent="0.35">
      <c r="A9671" t="str">
        <f t="shared" si="151"/>
        <v/>
      </c>
    </row>
    <row r="9672" spans="1:1" hidden="1" x14ac:dyDescent="0.35">
      <c r="A9672" t="str">
        <f t="shared" si="151"/>
        <v/>
      </c>
    </row>
    <row r="9673" spans="1:1" hidden="1" x14ac:dyDescent="0.35">
      <c r="A9673" t="str">
        <f t="shared" si="151"/>
        <v/>
      </c>
    </row>
    <row r="9674" spans="1:1" hidden="1" x14ac:dyDescent="0.35">
      <c r="A9674" t="str">
        <f t="shared" si="151"/>
        <v/>
      </c>
    </row>
    <row r="9675" spans="1:1" hidden="1" x14ac:dyDescent="0.35">
      <c r="A9675" t="str">
        <f t="shared" si="151"/>
        <v/>
      </c>
    </row>
    <row r="9676" spans="1:1" hidden="1" x14ac:dyDescent="0.35">
      <c r="A9676" t="str">
        <f t="shared" si="151"/>
        <v/>
      </c>
    </row>
    <row r="9677" spans="1:1" hidden="1" x14ac:dyDescent="0.35">
      <c r="A9677" t="str">
        <f t="shared" si="151"/>
        <v/>
      </c>
    </row>
    <row r="9678" spans="1:1" hidden="1" x14ac:dyDescent="0.35">
      <c r="A9678" t="str">
        <f t="shared" si="151"/>
        <v/>
      </c>
    </row>
    <row r="9679" spans="1:1" hidden="1" x14ac:dyDescent="0.35">
      <c r="A9679" t="str">
        <f t="shared" si="151"/>
        <v/>
      </c>
    </row>
    <row r="9680" spans="1:1" hidden="1" x14ac:dyDescent="0.35">
      <c r="A9680" t="str">
        <f t="shared" si="151"/>
        <v/>
      </c>
    </row>
    <row r="9681" spans="1:1" hidden="1" x14ac:dyDescent="0.35">
      <c r="A9681" t="str">
        <f t="shared" si="151"/>
        <v/>
      </c>
    </row>
    <row r="9682" spans="1:1" hidden="1" x14ac:dyDescent="0.35">
      <c r="A9682" t="str">
        <f t="shared" si="151"/>
        <v/>
      </c>
    </row>
    <row r="9683" spans="1:1" hidden="1" x14ac:dyDescent="0.35">
      <c r="A9683" t="str">
        <f t="shared" si="151"/>
        <v/>
      </c>
    </row>
    <row r="9684" spans="1:1" hidden="1" x14ac:dyDescent="0.35">
      <c r="A9684" t="str">
        <f t="shared" si="151"/>
        <v/>
      </c>
    </row>
    <row r="9685" spans="1:1" hidden="1" x14ac:dyDescent="0.35">
      <c r="A9685" t="str">
        <f t="shared" si="151"/>
        <v/>
      </c>
    </row>
    <row r="9686" spans="1:1" hidden="1" x14ac:dyDescent="0.35">
      <c r="A9686" t="str">
        <f t="shared" si="151"/>
        <v/>
      </c>
    </row>
    <row r="9687" spans="1:1" hidden="1" x14ac:dyDescent="0.35">
      <c r="A9687" t="str">
        <f t="shared" si="151"/>
        <v/>
      </c>
    </row>
    <row r="9688" spans="1:1" hidden="1" x14ac:dyDescent="0.35">
      <c r="A9688" t="str">
        <f t="shared" si="151"/>
        <v/>
      </c>
    </row>
    <row r="9689" spans="1:1" hidden="1" x14ac:dyDescent="0.35">
      <c r="A9689" t="str">
        <f t="shared" si="151"/>
        <v/>
      </c>
    </row>
    <row r="9690" spans="1:1" hidden="1" x14ac:dyDescent="0.35">
      <c r="A9690" t="str">
        <f t="shared" si="151"/>
        <v/>
      </c>
    </row>
    <row r="9691" spans="1:1" hidden="1" x14ac:dyDescent="0.35">
      <c r="A9691" t="str">
        <f t="shared" si="151"/>
        <v/>
      </c>
    </row>
    <row r="9692" spans="1:1" hidden="1" x14ac:dyDescent="0.35">
      <c r="A9692" t="str">
        <f t="shared" si="151"/>
        <v/>
      </c>
    </row>
    <row r="9693" spans="1:1" hidden="1" x14ac:dyDescent="0.35">
      <c r="A9693" t="str">
        <f t="shared" si="151"/>
        <v/>
      </c>
    </row>
    <row r="9694" spans="1:1" hidden="1" x14ac:dyDescent="0.35">
      <c r="A9694" t="str">
        <f t="shared" si="151"/>
        <v/>
      </c>
    </row>
    <row r="9695" spans="1:1" hidden="1" x14ac:dyDescent="0.35">
      <c r="A9695" t="str">
        <f t="shared" si="151"/>
        <v/>
      </c>
    </row>
    <row r="9696" spans="1:1" hidden="1" x14ac:dyDescent="0.35">
      <c r="A9696" t="str">
        <f t="shared" si="151"/>
        <v/>
      </c>
    </row>
    <row r="9697" spans="1:1" hidden="1" x14ac:dyDescent="0.35">
      <c r="A9697" t="str">
        <f t="shared" si="151"/>
        <v/>
      </c>
    </row>
    <row r="9698" spans="1:1" hidden="1" x14ac:dyDescent="0.35">
      <c r="A9698" t="str">
        <f t="shared" si="151"/>
        <v/>
      </c>
    </row>
    <row r="9699" spans="1:1" hidden="1" x14ac:dyDescent="0.35">
      <c r="A9699" t="str">
        <f t="shared" si="151"/>
        <v/>
      </c>
    </row>
    <row r="9700" spans="1:1" hidden="1" x14ac:dyDescent="0.35">
      <c r="A9700" t="str">
        <f t="shared" si="151"/>
        <v/>
      </c>
    </row>
    <row r="9701" spans="1:1" hidden="1" x14ac:dyDescent="0.35">
      <c r="A9701" t="str">
        <f t="shared" si="151"/>
        <v/>
      </c>
    </row>
    <row r="9702" spans="1:1" hidden="1" x14ac:dyDescent="0.35">
      <c r="A9702" t="str">
        <f t="shared" si="151"/>
        <v/>
      </c>
    </row>
    <row r="9703" spans="1:1" hidden="1" x14ac:dyDescent="0.35">
      <c r="A9703" t="str">
        <f t="shared" si="151"/>
        <v/>
      </c>
    </row>
    <row r="9704" spans="1:1" hidden="1" x14ac:dyDescent="0.35">
      <c r="A9704" t="str">
        <f t="shared" si="151"/>
        <v/>
      </c>
    </row>
    <row r="9705" spans="1:1" hidden="1" x14ac:dyDescent="0.35">
      <c r="A9705" t="str">
        <f t="shared" si="151"/>
        <v/>
      </c>
    </row>
    <row r="9706" spans="1:1" hidden="1" x14ac:dyDescent="0.35">
      <c r="A9706" t="str">
        <f t="shared" si="151"/>
        <v/>
      </c>
    </row>
    <row r="9707" spans="1:1" hidden="1" x14ac:dyDescent="0.35">
      <c r="A9707" t="str">
        <f t="shared" si="151"/>
        <v/>
      </c>
    </row>
    <row r="9708" spans="1:1" hidden="1" x14ac:dyDescent="0.35">
      <c r="A9708" t="str">
        <f t="shared" si="151"/>
        <v/>
      </c>
    </row>
    <row r="9709" spans="1:1" hidden="1" x14ac:dyDescent="0.35">
      <c r="A9709" t="str">
        <f t="shared" si="151"/>
        <v/>
      </c>
    </row>
    <row r="9710" spans="1:1" hidden="1" x14ac:dyDescent="0.35">
      <c r="A9710" t="str">
        <f t="shared" si="151"/>
        <v/>
      </c>
    </row>
    <row r="9711" spans="1:1" hidden="1" x14ac:dyDescent="0.35">
      <c r="A9711" t="str">
        <f t="shared" si="151"/>
        <v/>
      </c>
    </row>
    <row r="9712" spans="1:1" hidden="1" x14ac:dyDescent="0.35">
      <c r="A9712" t="str">
        <f t="shared" si="151"/>
        <v/>
      </c>
    </row>
    <row r="9713" spans="1:1" hidden="1" x14ac:dyDescent="0.35">
      <c r="A9713" t="str">
        <f t="shared" si="151"/>
        <v/>
      </c>
    </row>
    <row r="9714" spans="1:1" hidden="1" x14ac:dyDescent="0.35">
      <c r="A9714" t="str">
        <f t="shared" si="151"/>
        <v/>
      </c>
    </row>
    <row r="9715" spans="1:1" hidden="1" x14ac:dyDescent="0.35">
      <c r="A9715" t="str">
        <f t="shared" si="151"/>
        <v/>
      </c>
    </row>
    <row r="9716" spans="1:1" hidden="1" x14ac:dyDescent="0.35">
      <c r="A9716" t="str">
        <f t="shared" si="151"/>
        <v/>
      </c>
    </row>
    <row r="9717" spans="1:1" hidden="1" x14ac:dyDescent="0.35">
      <c r="A9717" t="str">
        <f t="shared" si="151"/>
        <v/>
      </c>
    </row>
    <row r="9718" spans="1:1" hidden="1" x14ac:dyDescent="0.35">
      <c r="A9718" t="str">
        <f t="shared" si="151"/>
        <v/>
      </c>
    </row>
    <row r="9719" spans="1:1" hidden="1" x14ac:dyDescent="0.35">
      <c r="A9719" t="str">
        <f t="shared" si="151"/>
        <v/>
      </c>
    </row>
    <row r="9720" spans="1:1" hidden="1" x14ac:dyDescent="0.35">
      <c r="A9720" t="str">
        <f t="shared" si="151"/>
        <v/>
      </c>
    </row>
    <row r="9721" spans="1:1" hidden="1" x14ac:dyDescent="0.35">
      <c r="A9721" t="str">
        <f t="shared" si="151"/>
        <v/>
      </c>
    </row>
    <row r="9722" spans="1:1" hidden="1" x14ac:dyDescent="0.35">
      <c r="A9722" t="str">
        <f t="shared" si="151"/>
        <v/>
      </c>
    </row>
    <row r="9723" spans="1:1" hidden="1" x14ac:dyDescent="0.35">
      <c r="A9723" t="str">
        <f t="shared" si="151"/>
        <v/>
      </c>
    </row>
    <row r="9724" spans="1:1" hidden="1" x14ac:dyDescent="0.35">
      <c r="A9724" t="str">
        <f t="shared" si="151"/>
        <v/>
      </c>
    </row>
    <row r="9725" spans="1:1" hidden="1" x14ac:dyDescent="0.35">
      <c r="A9725" t="str">
        <f t="shared" si="151"/>
        <v/>
      </c>
    </row>
    <row r="9726" spans="1:1" hidden="1" x14ac:dyDescent="0.35">
      <c r="A9726" t="str">
        <f t="shared" si="151"/>
        <v/>
      </c>
    </row>
    <row r="9727" spans="1:1" hidden="1" x14ac:dyDescent="0.35">
      <c r="A9727" t="str">
        <f t="shared" si="151"/>
        <v/>
      </c>
    </row>
    <row r="9728" spans="1:1" hidden="1" x14ac:dyDescent="0.35">
      <c r="A9728" t="str">
        <f t="shared" si="151"/>
        <v/>
      </c>
    </row>
    <row r="9729" spans="1:1" hidden="1" x14ac:dyDescent="0.35">
      <c r="A9729" t="str">
        <f t="shared" si="151"/>
        <v/>
      </c>
    </row>
    <row r="9730" spans="1:1" hidden="1" x14ac:dyDescent="0.35">
      <c r="A9730" t="str">
        <f t="shared" si="151"/>
        <v/>
      </c>
    </row>
    <row r="9731" spans="1:1" hidden="1" x14ac:dyDescent="0.35">
      <c r="A9731" t="str">
        <f t="shared" ref="A9731:A9794" si="152">B9731&amp;C9731</f>
        <v/>
      </c>
    </row>
    <row r="9732" spans="1:1" hidden="1" x14ac:dyDescent="0.35">
      <c r="A9732" t="str">
        <f t="shared" si="152"/>
        <v/>
      </c>
    </row>
    <row r="9733" spans="1:1" hidden="1" x14ac:dyDescent="0.35">
      <c r="A9733" t="str">
        <f t="shared" si="152"/>
        <v/>
      </c>
    </row>
    <row r="9734" spans="1:1" hidden="1" x14ac:dyDescent="0.35">
      <c r="A9734" t="str">
        <f t="shared" si="152"/>
        <v/>
      </c>
    </row>
    <row r="9735" spans="1:1" hidden="1" x14ac:dyDescent="0.35">
      <c r="A9735" t="str">
        <f t="shared" si="152"/>
        <v/>
      </c>
    </row>
    <row r="9736" spans="1:1" hidden="1" x14ac:dyDescent="0.35">
      <c r="A9736" t="str">
        <f t="shared" si="152"/>
        <v/>
      </c>
    </row>
    <row r="9737" spans="1:1" hidden="1" x14ac:dyDescent="0.35">
      <c r="A9737" t="str">
        <f t="shared" si="152"/>
        <v/>
      </c>
    </row>
    <row r="9738" spans="1:1" hidden="1" x14ac:dyDescent="0.35">
      <c r="A9738" t="str">
        <f t="shared" si="152"/>
        <v/>
      </c>
    </row>
    <row r="9739" spans="1:1" hidden="1" x14ac:dyDescent="0.35">
      <c r="A9739" t="str">
        <f t="shared" si="152"/>
        <v/>
      </c>
    </row>
    <row r="9740" spans="1:1" hidden="1" x14ac:dyDescent="0.35">
      <c r="A9740" t="str">
        <f t="shared" si="152"/>
        <v/>
      </c>
    </row>
    <row r="9741" spans="1:1" hidden="1" x14ac:dyDescent="0.35">
      <c r="A9741" t="str">
        <f t="shared" si="152"/>
        <v/>
      </c>
    </row>
    <row r="9742" spans="1:1" hidden="1" x14ac:dyDescent="0.35">
      <c r="A9742" t="str">
        <f t="shared" si="152"/>
        <v/>
      </c>
    </row>
    <row r="9743" spans="1:1" hidden="1" x14ac:dyDescent="0.35">
      <c r="A9743" t="str">
        <f t="shared" si="152"/>
        <v/>
      </c>
    </row>
    <row r="9744" spans="1:1" hidden="1" x14ac:dyDescent="0.35">
      <c r="A9744" t="str">
        <f t="shared" si="152"/>
        <v/>
      </c>
    </row>
    <row r="9745" spans="1:1" hidden="1" x14ac:dyDescent="0.35">
      <c r="A9745" t="str">
        <f t="shared" si="152"/>
        <v/>
      </c>
    </row>
    <row r="9746" spans="1:1" hidden="1" x14ac:dyDescent="0.35">
      <c r="A9746" t="str">
        <f t="shared" si="152"/>
        <v/>
      </c>
    </row>
    <row r="9747" spans="1:1" hidden="1" x14ac:dyDescent="0.35">
      <c r="A9747" t="str">
        <f t="shared" si="152"/>
        <v/>
      </c>
    </row>
    <row r="9748" spans="1:1" hidden="1" x14ac:dyDescent="0.35">
      <c r="A9748" t="str">
        <f t="shared" si="152"/>
        <v/>
      </c>
    </row>
    <row r="9749" spans="1:1" hidden="1" x14ac:dyDescent="0.35">
      <c r="A9749" t="str">
        <f t="shared" si="152"/>
        <v/>
      </c>
    </row>
    <row r="9750" spans="1:1" hidden="1" x14ac:dyDescent="0.35">
      <c r="A9750" t="str">
        <f t="shared" si="152"/>
        <v/>
      </c>
    </row>
    <row r="9751" spans="1:1" hidden="1" x14ac:dyDescent="0.35">
      <c r="A9751" t="str">
        <f t="shared" si="152"/>
        <v/>
      </c>
    </row>
    <row r="9752" spans="1:1" hidden="1" x14ac:dyDescent="0.35">
      <c r="A9752" t="str">
        <f t="shared" si="152"/>
        <v/>
      </c>
    </row>
    <row r="9753" spans="1:1" hidden="1" x14ac:dyDescent="0.35">
      <c r="A9753" t="str">
        <f t="shared" si="152"/>
        <v/>
      </c>
    </row>
    <row r="9754" spans="1:1" hidden="1" x14ac:dyDescent="0.35">
      <c r="A9754" t="str">
        <f t="shared" si="152"/>
        <v/>
      </c>
    </row>
    <row r="9755" spans="1:1" hidden="1" x14ac:dyDescent="0.35">
      <c r="A9755" t="str">
        <f t="shared" si="152"/>
        <v/>
      </c>
    </row>
    <row r="9756" spans="1:1" hidden="1" x14ac:dyDescent="0.35">
      <c r="A9756" t="str">
        <f t="shared" si="152"/>
        <v/>
      </c>
    </row>
    <row r="9757" spans="1:1" hidden="1" x14ac:dyDescent="0.35">
      <c r="A9757" t="str">
        <f t="shared" si="152"/>
        <v/>
      </c>
    </row>
    <row r="9758" spans="1:1" hidden="1" x14ac:dyDescent="0.35">
      <c r="A9758" t="str">
        <f t="shared" si="152"/>
        <v/>
      </c>
    </row>
    <row r="9759" spans="1:1" hidden="1" x14ac:dyDescent="0.35">
      <c r="A9759" t="str">
        <f t="shared" si="152"/>
        <v/>
      </c>
    </row>
    <row r="9760" spans="1:1" hidden="1" x14ac:dyDescent="0.35">
      <c r="A9760" t="str">
        <f t="shared" si="152"/>
        <v/>
      </c>
    </row>
    <row r="9761" spans="1:1" hidden="1" x14ac:dyDescent="0.35">
      <c r="A9761" t="str">
        <f t="shared" si="152"/>
        <v/>
      </c>
    </row>
    <row r="9762" spans="1:1" hidden="1" x14ac:dyDescent="0.35">
      <c r="A9762" t="str">
        <f t="shared" si="152"/>
        <v/>
      </c>
    </row>
    <row r="9763" spans="1:1" hidden="1" x14ac:dyDescent="0.35">
      <c r="A9763" t="str">
        <f t="shared" si="152"/>
        <v/>
      </c>
    </row>
    <row r="9764" spans="1:1" hidden="1" x14ac:dyDescent="0.35">
      <c r="A9764" t="str">
        <f t="shared" si="152"/>
        <v/>
      </c>
    </row>
    <row r="9765" spans="1:1" hidden="1" x14ac:dyDescent="0.35">
      <c r="A9765" t="str">
        <f t="shared" si="152"/>
        <v/>
      </c>
    </row>
    <row r="9766" spans="1:1" hidden="1" x14ac:dyDescent="0.35">
      <c r="A9766" t="str">
        <f t="shared" si="152"/>
        <v/>
      </c>
    </row>
    <row r="9767" spans="1:1" hidden="1" x14ac:dyDescent="0.35">
      <c r="A9767" t="str">
        <f t="shared" si="152"/>
        <v/>
      </c>
    </row>
    <row r="9768" spans="1:1" hidden="1" x14ac:dyDescent="0.35">
      <c r="A9768" t="str">
        <f t="shared" si="152"/>
        <v/>
      </c>
    </row>
    <row r="9769" spans="1:1" hidden="1" x14ac:dyDescent="0.35">
      <c r="A9769" t="str">
        <f t="shared" si="152"/>
        <v/>
      </c>
    </row>
    <row r="9770" spans="1:1" hidden="1" x14ac:dyDescent="0.35">
      <c r="A9770" t="str">
        <f t="shared" si="152"/>
        <v/>
      </c>
    </row>
    <row r="9771" spans="1:1" hidden="1" x14ac:dyDescent="0.35">
      <c r="A9771" t="str">
        <f t="shared" si="152"/>
        <v/>
      </c>
    </row>
    <row r="9772" spans="1:1" hidden="1" x14ac:dyDescent="0.35">
      <c r="A9772" t="str">
        <f t="shared" si="152"/>
        <v/>
      </c>
    </row>
    <row r="9773" spans="1:1" hidden="1" x14ac:dyDescent="0.35">
      <c r="A9773" t="str">
        <f t="shared" si="152"/>
        <v/>
      </c>
    </row>
    <row r="9774" spans="1:1" hidden="1" x14ac:dyDescent="0.35">
      <c r="A9774" t="str">
        <f t="shared" si="152"/>
        <v/>
      </c>
    </row>
    <row r="9775" spans="1:1" hidden="1" x14ac:dyDescent="0.35">
      <c r="A9775" t="str">
        <f t="shared" si="152"/>
        <v/>
      </c>
    </row>
    <row r="9776" spans="1:1" hidden="1" x14ac:dyDescent="0.35">
      <c r="A9776" t="str">
        <f t="shared" si="152"/>
        <v/>
      </c>
    </row>
    <row r="9777" spans="1:1" hidden="1" x14ac:dyDescent="0.35">
      <c r="A9777" t="str">
        <f t="shared" si="152"/>
        <v/>
      </c>
    </row>
    <row r="9778" spans="1:1" hidden="1" x14ac:dyDescent="0.35">
      <c r="A9778" t="str">
        <f t="shared" si="152"/>
        <v/>
      </c>
    </row>
    <row r="9779" spans="1:1" hidden="1" x14ac:dyDescent="0.35">
      <c r="A9779" t="str">
        <f t="shared" si="152"/>
        <v/>
      </c>
    </row>
    <row r="9780" spans="1:1" hidden="1" x14ac:dyDescent="0.35">
      <c r="A9780" t="str">
        <f t="shared" si="152"/>
        <v/>
      </c>
    </row>
    <row r="9781" spans="1:1" hidden="1" x14ac:dyDescent="0.35">
      <c r="A9781" t="str">
        <f t="shared" si="152"/>
        <v/>
      </c>
    </row>
    <row r="9782" spans="1:1" hidden="1" x14ac:dyDescent="0.35">
      <c r="A9782" t="str">
        <f t="shared" si="152"/>
        <v/>
      </c>
    </row>
    <row r="9783" spans="1:1" hidden="1" x14ac:dyDescent="0.35">
      <c r="A9783" t="str">
        <f t="shared" si="152"/>
        <v/>
      </c>
    </row>
    <row r="9784" spans="1:1" hidden="1" x14ac:dyDescent="0.35">
      <c r="A9784" t="str">
        <f t="shared" si="152"/>
        <v/>
      </c>
    </row>
    <row r="9785" spans="1:1" hidden="1" x14ac:dyDescent="0.35">
      <c r="A9785" t="str">
        <f t="shared" si="152"/>
        <v/>
      </c>
    </row>
    <row r="9786" spans="1:1" hidden="1" x14ac:dyDescent="0.35">
      <c r="A9786" t="str">
        <f t="shared" si="152"/>
        <v/>
      </c>
    </row>
    <row r="9787" spans="1:1" hidden="1" x14ac:dyDescent="0.35">
      <c r="A9787" t="str">
        <f t="shared" si="152"/>
        <v/>
      </c>
    </row>
    <row r="9788" spans="1:1" hidden="1" x14ac:dyDescent="0.35">
      <c r="A9788" t="str">
        <f t="shared" si="152"/>
        <v/>
      </c>
    </row>
    <row r="9789" spans="1:1" hidden="1" x14ac:dyDescent="0.35">
      <c r="A9789" t="str">
        <f t="shared" si="152"/>
        <v/>
      </c>
    </row>
    <row r="9790" spans="1:1" hidden="1" x14ac:dyDescent="0.35">
      <c r="A9790" t="str">
        <f t="shared" si="152"/>
        <v/>
      </c>
    </row>
    <row r="9791" spans="1:1" hidden="1" x14ac:dyDescent="0.35">
      <c r="A9791" t="str">
        <f t="shared" si="152"/>
        <v/>
      </c>
    </row>
    <row r="9792" spans="1:1" hidden="1" x14ac:dyDescent="0.35">
      <c r="A9792" t="str">
        <f t="shared" si="152"/>
        <v/>
      </c>
    </row>
    <row r="9793" spans="1:1" hidden="1" x14ac:dyDescent="0.35">
      <c r="A9793" t="str">
        <f t="shared" si="152"/>
        <v/>
      </c>
    </row>
    <row r="9794" spans="1:1" hidden="1" x14ac:dyDescent="0.35">
      <c r="A9794" t="str">
        <f t="shared" si="152"/>
        <v/>
      </c>
    </row>
    <row r="9795" spans="1:1" hidden="1" x14ac:dyDescent="0.35">
      <c r="A9795" t="str">
        <f t="shared" ref="A9795:A9858" si="153">B9795&amp;C9795</f>
        <v/>
      </c>
    </row>
    <row r="9796" spans="1:1" hidden="1" x14ac:dyDescent="0.35">
      <c r="A9796" t="str">
        <f t="shared" si="153"/>
        <v/>
      </c>
    </row>
    <row r="9797" spans="1:1" hidden="1" x14ac:dyDescent="0.35">
      <c r="A9797" t="str">
        <f t="shared" si="153"/>
        <v/>
      </c>
    </row>
    <row r="9798" spans="1:1" hidden="1" x14ac:dyDescent="0.35">
      <c r="A9798" t="str">
        <f t="shared" si="153"/>
        <v/>
      </c>
    </row>
    <row r="9799" spans="1:1" hidden="1" x14ac:dyDescent="0.35">
      <c r="A9799" t="str">
        <f t="shared" si="153"/>
        <v/>
      </c>
    </row>
    <row r="9800" spans="1:1" hidden="1" x14ac:dyDescent="0.35">
      <c r="A9800" t="str">
        <f t="shared" si="153"/>
        <v/>
      </c>
    </row>
    <row r="9801" spans="1:1" hidden="1" x14ac:dyDescent="0.35">
      <c r="A9801" t="str">
        <f t="shared" si="153"/>
        <v/>
      </c>
    </row>
    <row r="9802" spans="1:1" hidden="1" x14ac:dyDescent="0.35">
      <c r="A9802" t="str">
        <f t="shared" si="153"/>
        <v/>
      </c>
    </row>
    <row r="9803" spans="1:1" hidden="1" x14ac:dyDescent="0.35">
      <c r="A9803" t="str">
        <f t="shared" si="153"/>
        <v/>
      </c>
    </row>
    <row r="9804" spans="1:1" hidden="1" x14ac:dyDescent="0.35">
      <c r="A9804" t="str">
        <f t="shared" si="153"/>
        <v/>
      </c>
    </row>
    <row r="9805" spans="1:1" hidden="1" x14ac:dyDescent="0.35">
      <c r="A9805" t="str">
        <f t="shared" si="153"/>
        <v/>
      </c>
    </row>
    <row r="9806" spans="1:1" hidden="1" x14ac:dyDescent="0.35">
      <c r="A9806" t="str">
        <f t="shared" si="153"/>
        <v/>
      </c>
    </row>
    <row r="9807" spans="1:1" hidden="1" x14ac:dyDescent="0.35">
      <c r="A9807" t="str">
        <f t="shared" si="153"/>
        <v/>
      </c>
    </row>
    <row r="9808" spans="1:1" hidden="1" x14ac:dyDescent="0.35">
      <c r="A9808" t="str">
        <f t="shared" si="153"/>
        <v/>
      </c>
    </row>
    <row r="9809" spans="1:1" hidden="1" x14ac:dyDescent="0.35">
      <c r="A9809" t="str">
        <f t="shared" si="153"/>
        <v/>
      </c>
    </row>
    <row r="9810" spans="1:1" hidden="1" x14ac:dyDescent="0.35">
      <c r="A9810" t="str">
        <f t="shared" si="153"/>
        <v/>
      </c>
    </row>
    <row r="9811" spans="1:1" hidden="1" x14ac:dyDescent="0.35">
      <c r="A9811" t="str">
        <f t="shared" si="153"/>
        <v/>
      </c>
    </row>
    <row r="9812" spans="1:1" hidden="1" x14ac:dyDescent="0.35">
      <c r="A9812" t="str">
        <f t="shared" si="153"/>
        <v/>
      </c>
    </row>
    <row r="9813" spans="1:1" hidden="1" x14ac:dyDescent="0.35">
      <c r="A9813" t="str">
        <f t="shared" si="153"/>
        <v/>
      </c>
    </row>
    <row r="9814" spans="1:1" hidden="1" x14ac:dyDescent="0.35">
      <c r="A9814" t="str">
        <f t="shared" si="153"/>
        <v/>
      </c>
    </row>
    <row r="9815" spans="1:1" hidden="1" x14ac:dyDescent="0.35">
      <c r="A9815" t="str">
        <f t="shared" si="153"/>
        <v/>
      </c>
    </row>
    <row r="9816" spans="1:1" hidden="1" x14ac:dyDescent="0.35">
      <c r="A9816" t="str">
        <f t="shared" si="153"/>
        <v/>
      </c>
    </row>
    <row r="9817" spans="1:1" hidden="1" x14ac:dyDescent="0.35">
      <c r="A9817" t="str">
        <f t="shared" si="153"/>
        <v/>
      </c>
    </row>
    <row r="9818" spans="1:1" hidden="1" x14ac:dyDescent="0.35">
      <c r="A9818" t="str">
        <f t="shared" si="153"/>
        <v/>
      </c>
    </row>
    <row r="9819" spans="1:1" hidden="1" x14ac:dyDescent="0.35">
      <c r="A9819" t="str">
        <f t="shared" si="153"/>
        <v/>
      </c>
    </row>
    <row r="9820" spans="1:1" hidden="1" x14ac:dyDescent="0.35">
      <c r="A9820" t="str">
        <f t="shared" si="153"/>
        <v/>
      </c>
    </row>
    <row r="9821" spans="1:1" hidden="1" x14ac:dyDescent="0.35">
      <c r="A9821" t="str">
        <f t="shared" si="153"/>
        <v/>
      </c>
    </row>
    <row r="9822" spans="1:1" hidden="1" x14ac:dyDescent="0.35">
      <c r="A9822" t="str">
        <f t="shared" si="153"/>
        <v/>
      </c>
    </row>
    <row r="9823" spans="1:1" hidden="1" x14ac:dyDescent="0.35">
      <c r="A9823" t="str">
        <f t="shared" si="153"/>
        <v/>
      </c>
    </row>
    <row r="9824" spans="1:1" hidden="1" x14ac:dyDescent="0.35">
      <c r="A9824" t="str">
        <f t="shared" si="153"/>
        <v/>
      </c>
    </row>
    <row r="9825" spans="1:1" hidden="1" x14ac:dyDescent="0.35">
      <c r="A9825" t="str">
        <f t="shared" si="153"/>
        <v/>
      </c>
    </row>
    <row r="9826" spans="1:1" hidden="1" x14ac:dyDescent="0.35">
      <c r="A9826" t="str">
        <f t="shared" si="153"/>
        <v/>
      </c>
    </row>
    <row r="9827" spans="1:1" hidden="1" x14ac:dyDescent="0.35">
      <c r="A9827" t="str">
        <f t="shared" si="153"/>
        <v/>
      </c>
    </row>
    <row r="9828" spans="1:1" hidden="1" x14ac:dyDescent="0.35">
      <c r="A9828" t="str">
        <f t="shared" si="153"/>
        <v/>
      </c>
    </row>
    <row r="9829" spans="1:1" hidden="1" x14ac:dyDescent="0.35">
      <c r="A9829" t="str">
        <f t="shared" si="153"/>
        <v/>
      </c>
    </row>
    <row r="9830" spans="1:1" hidden="1" x14ac:dyDescent="0.35">
      <c r="A9830" t="str">
        <f t="shared" si="153"/>
        <v/>
      </c>
    </row>
    <row r="9831" spans="1:1" hidden="1" x14ac:dyDescent="0.35">
      <c r="A9831" t="str">
        <f t="shared" si="153"/>
        <v/>
      </c>
    </row>
    <row r="9832" spans="1:1" hidden="1" x14ac:dyDescent="0.35">
      <c r="A9832" t="str">
        <f t="shared" si="153"/>
        <v/>
      </c>
    </row>
    <row r="9833" spans="1:1" hidden="1" x14ac:dyDescent="0.35">
      <c r="A9833" t="str">
        <f t="shared" si="153"/>
        <v/>
      </c>
    </row>
    <row r="9834" spans="1:1" hidden="1" x14ac:dyDescent="0.35">
      <c r="A9834" t="str">
        <f t="shared" si="153"/>
        <v/>
      </c>
    </row>
    <row r="9835" spans="1:1" hidden="1" x14ac:dyDescent="0.35">
      <c r="A9835" t="str">
        <f t="shared" si="153"/>
        <v/>
      </c>
    </row>
    <row r="9836" spans="1:1" hidden="1" x14ac:dyDescent="0.35">
      <c r="A9836" t="str">
        <f t="shared" si="153"/>
        <v/>
      </c>
    </row>
    <row r="9837" spans="1:1" hidden="1" x14ac:dyDescent="0.35">
      <c r="A9837" t="str">
        <f t="shared" si="153"/>
        <v/>
      </c>
    </row>
    <row r="9838" spans="1:1" hidden="1" x14ac:dyDescent="0.35">
      <c r="A9838" t="str">
        <f t="shared" si="153"/>
        <v/>
      </c>
    </row>
    <row r="9839" spans="1:1" hidden="1" x14ac:dyDescent="0.35">
      <c r="A9839" t="str">
        <f t="shared" si="153"/>
        <v/>
      </c>
    </row>
    <row r="9840" spans="1:1" hidden="1" x14ac:dyDescent="0.35">
      <c r="A9840" t="str">
        <f t="shared" si="153"/>
        <v/>
      </c>
    </row>
    <row r="9841" spans="1:1" hidden="1" x14ac:dyDescent="0.35">
      <c r="A9841" t="str">
        <f t="shared" si="153"/>
        <v/>
      </c>
    </row>
    <row r="9842" spans="1:1" hidden="1" x14ac:dyDescent="0.35">
      <c r="A9842" t="str">
        <f t="shared" si="153"/>
        <v/>
      </c>
    </row>
    <row r="9843" spans="1:1" hidden="1" x14ac:dyDescent="0.35">
      <c r="A9843" t="str">
        <f t="shared" si="153"/>
        <v/>
      </c>
    </row>
    <row r="9844" spans="1:1" hidden="1" x14ac:dyDescent="0.35">
      <c r="A9844" t="str">
        <f t="shared" si="153"/>
        <v/>
      </c>
    </row>
    <row r="9845" spans="1:1" hidden="1" x14ac:dyDescent="0.35">
      <c r="A9845" t="str">
        <f t="shared" si="153"/>
        <v/>
      </c>
    </row>
    <row r="9846" spans="1:1" hidden="1" x14ac:dyDescent="0.35">
      <c r="A9846" t="str">
        <f t="shared" si="153"/>
        <v/>
      </c>
    </row>
    <row r="9847" spans="1:1" hidden="1" x14ac:dyDescent="0.35">
      <c r="A9847" t="str">
        <f t="shared" si="153"/>
        <v/>
      </c>
    </row>
    <row r="9848" spans="1:1" hidden="1" x14ac:dyDescent="0.35">
      <c r="A9848" t="str">
        <f t="shared" si="153"/>
        <v/>
      </c>
    </row>
    <row r="9849" spans="1:1" hidden="1" x14ac:dyDescent="0.35">
      <c r="A9849" t="str">
        <f t="shared" si="153"/>
        <v/>
      </c>
    </row>
    <row r="9850" spans="1:1" hidden="1" x14ac:dyDescent="0.35">
      <c r="A9850" t="str">
        <f t="shared" si="153"/>
        <v/>
      </c>
    </row>
    <row r="9851" spans="1:1" hidden="1" x14ac:dyDescent="0.35">
      <c r="A9851" t="str">
        <f t="shared" si="153"/>
        <v/>
      </c>
    </row>
    <row r="9852" spans="1:1" hidden="1" x14ac:dyDescent="0.35">
      <c r="A9852" t="str">
        <f t="shared" si="153"/>
        <v/>
      </c>
    </row>
    <row r="9853" spans="1:1" hidden="1" x14ac:dyDescent="0.35">
      <c r="A9853" t="str">
        <f t="shared" si="153"/>
        <v/>
      </c>
    </row>
    <row r="9854" spans="1:1" hidden="1" x14ac:dyDescent="0.35">
      <c r="A9854" t="str">
        <f t="shared" si="153"/>
        <v/>
      </c>
    </row>
    <row r="9855" spans="1:1" hidden="1" x14ac:dyDescent="0.35">
      <c r="A9855" t="str">
        <f t="shared" si="153"/>
        <v/>
      </c>
    </row>
    <row r="9856" spans="1:1" hidden="1" x14ac:dyDescent="0.35">
      <c r="A9856" t="str">
        <f t="shared" si="153"/>
        <v/>
      </c>
    </row>
    <row r="9857" spans="1:1" hidden="1" x14ac:dyDescent="0.35">
      <c r="A9857" t="str">
        <f t="shared" si="153"/>
        <v/>
      </c>
    </row>
    <row r="9858" spans="1:1" hidden="1" x14ac:dyDescent="0.35">
      <c r="A9858" t="str">
        <f t="shared" si="153"/>
        <v/>
      </c>
    </row>
    <row r="9859" spans="1:1" hidden="1" x14ac:dyDescent="0.35">
      <c r="A9859" t="str">
        <f t="shared" ref="A9859:A9922" si="154">B9859&amp;C9859</f>
        <v/>
      </c>
    </row>
    <row r="9860" spans="1:1" hidden="1" x14ac:dyDescent="0.35">
      <c r="A9860" t="str">
        <f t="shared" si="154"/>
        <v/>
      </c>
    </row>
    <row r="9861" spans="1:1" hidden="1" x14ac:dyDescent="0.35">
      <c r="A9861" t="str">
        <f t="shared" si="154"/>
        <v/>
      </c>
    </row>
    <row r="9862" spans="1:1" hidden="1" x14ac:dyDescent="0.35">
      <c r="A9862" t="str">
        <f t="shared" si="154"/>
        <v/>
      </c>
    </row>
    <row r="9863" spans="1:1" hidden="1" x14ac:dyDescent="0.35">
      <c r="A9863" t="str">
        <f t="shared" si="154"/>
        <v/>
      </c>
    </row>
    <row r="9864" spans="1:1" hidden="1" x14ac:dyDescent="0.35">
      <c r="A9864" t="str">
        <f t="shared" si="154"/>
        <v/>
      </c>
    </row>
    <row r="9865" spans="1:1" hidden="1" x14ac:dyDescent="0.35">
      <c r="A9865" t="str">
        <f t="shared" si="154"/>
        <v/>
      </c>
    </row>
    <row r="9866" spans="1:1" hidden="1" x14ac:dyDescent="0.35">
      <c r="A9866" t="str">
        <f t="shared" si="154"/>
        <v/>
      </c>
    </row>
    <row r="9867" spans="1:1" hidden="1" x14ac:dyDescent="0.35">
      <c r="A9867" t="str">
        <f t="shared" si="154"/>
        <v/>
      </c>
    </row>
    <row r="9868" spans="1:1" hidden="1" x14ac:dyDescent="0.35">
      <c r="A9868" t="str">
        <f t="shared" si="154"/>
        <v/>
      </c>
    </row>
    <row r="9869" spans="1:1" hidden="1" x14ac:dyDescent="0.35">
      <c r="A9869" t="str">
        <f t="shared" si="154"/>
        <v/>
      </c>
    </row>
    <row r="9870" spans="1:1" hidden="1" x14ac:dyDescent="0.35">
      <c r="A9870" t="str">
        <f t="shared" si="154"/>
        <v/>
      </c>
    </row>
    <row r="9871" spans="1:1" hidden="1" x14ac:dyDescent="0.35">
      <c r="A9871" t="str">
        <f t="shared" si="154"/>
        <v/>
      </c>
    </row>
    <row r="9872" spans="1:1" hidden="1" x14ac:dyDescent="0.35">
      <c r="A9872" t="str">
        <f t="shared" si="154"/>
        <v/>
      </c>
    </row>
    <row r="9873" spans="1:1" hidden="1" x14ac:dyDescent="0.35">
      <c r="A9873" t="str">
        <f t="shared" si="154"/>
        <v/>
      </c>
    </row>
    <row r="9874" spans="1:1" hidden="1" x14ac:dyDescent="0.35">
      <c r="A9874" t="str">
        <f t="shared" si="154"/>
        <v/>
      </c>
    </row>
    <row r="9875" spans="1:1" hidden="1" x14ac:dyDescent="0.35">
      <c r="A9875" t="str">
        <f t="shared" si="154"/>
        <v/>
      </c>
    </row>
    <row r="9876" spans="1:1" hidden="1" x14ac:dyDescent="0.35">
      <c r="A9876" t="str">
        <f t="shared" si="154"/>
        <v/>
      </c>
    </row>
    <row r="9877" spans="1:1" hidden="1" x14ac:dyDescent="0.35">
      <c r="A9877" t="str">
        <f t="shared" si="154"/>
        <v/>
      </c>
    </row>
    <row r="9878" spans="1:1" hidden="1" x14ac:dyDescent="0.35">
      <c r="A9878" t="str">
        <f t="shared" si="154"/>
        <v/>
      </c>
    </row>
    <row r="9879" spans="1:1" hidden="1" x14ac:dyDescent="0.35">
      <c r="A9879" t="str">
        <f t="shared" si="154"/>
        <v/>
      </c>
    </row>
    <row r="9880" spans="1:1" hidden="1" x14ac:dyDescent="0.35">
      <c r="A9880" t="str">
        <f t="shared" si="154"/>
        <v/>
      </c>
    </row>
    <row r="9881" spans="1:1" hidden="1" x14ac:dyDescent="0.35">
      <c r="A9881" t="str">
        <f t="shared" si="154"/>
        <v/>
      </c>
    </row>
    <row r="9882" spans="1:1" hidden="1" x14ac:dyDescent="0.35">
      <c r="A9882" t="str">
        <f t="shared" si="154"/>
        <v/>
      </c>
    </row>
    <row r="9883" spans="1:1" hidden="1" x14ac:dyDescent="0.35">
      <c r="A9883" t="str">
        <f t="shared" si="154"/>
        <v/>
      </c>
    </row>
    <row r="9884" spans="1:1" hidden="1" x14ac:dyDescent="0.35">
      <c r="A9884" t="str">
        <f t="shared" si="154"/>
        <v/>
      </c>
    </row>
    <row r="9885" spans="1:1" hidden="1" x14ac:dyDescent="0.35">
      <c r="A9885" t="str">
        <f t="shared" si="154"/>
        <v/>
      </c>
    </row>
    <row r="9886" spans="1:1" hidden="1" x14ac:dyDescent="0.35">
      <c r="A9886" t="str">
        <f t="shared" si="154"/>
        <v/>
      </c>
    </row>
    <row r="9887" spans="1:1" hidden="1" x14ac:dyDescent="0.35">
      <c r="A9887" t="str">
        <f t="shared" si="154"/>
        <v/>
      </c>
    </row>
    <row r="9888" spans="1:1" hidden="1" x14ac:dyDescent="0.35">
      <c r="A9888" t="str">
        <f t="shared" si="154"/>
        <v/>
      </c>
    </row>
    <row r="9889" spans="1:1" hidden="1" x14ac:dyDescent="0.35">
      <c r="A9889" t="str">
        <f t="shared" si="154"/>
        <v/>
      </c>
    </row>
    <row r="9890" spans="1:1" hidden="1" x14ac:dyDescent="0.35">
      <c r="A9890" t="str">
        <f t="shared" si="154"/>
        <v/>
      </c>
    </row>
    <row r="9891" spans="1:1" hidden="1" x14ac:dyDescent="0.35">
      <c r="A9891" t="str">
        <f t="shared" si="154"/>
        <v/>
      </c>
    </row>
    <row r="9892" spans="1:1" hidden="1" x14ac:dyDescent="0.35">
      <c r="A9892" t="str">
        <f t="shared" si="154"/>
        <v/>
      </c>
    </row>
    <row r="9893" spans="1:1" hidden="1" x14ac:dyDescent="0.35">
      <c r="A9893" t="str">
        <f t="shared" si="154"/>
        <v/>
      </c>
    </row>
    <row r="9894" spans="1:1" hidden="1" x14ac:dyDescent="0.35">
      <c r="A9894" t="str">
        <f t="shared" si="154"/>
        <v/>
      </c>
    </row>
    <row r="9895" spans="1:1" hidden="1" x14ac:dyDescent="0.35">
      <c r="A9895" t="str">
        <f t="shared" si="154"/>
        <v/>
      </c>
    </row>
    <row r="9896" spans="1:1" hidden="1" x14ac:dyDescent="0.35">
      <c r="A9896" t="str">
        <f t="shared" si="154"/>
        <v/>
      </c>
    </row>
    <row r="9897" spans="1:1" hidden="1" x14ac:dyDescent="0.35">
      <c r="A9897" t="str">
        <f t="shared" si="154"/>
        <v/>
      </c>
    </row>
    <row r="9898" spans="1:1" hidden="1" x14ac:dyDescent="0.35">
      <c r="A9898" t="str">
        <f t="shared" si="154"/>
        <v/>
      </c>
    </row>
    <row r="9899" spans="1:1" hidden="1" x14ac:dyDescent="0.35">
      <c r="A9899" t="str">
        <f t="shared" si="154"/>
        <v/>
      </c>
    </row>
    <row r="9900" spans="1:1" hidden="1" x14ac:dyDescent="0.35">
      <c r="A9900" t="str">
        <f t="shared" si="154"/>
        <v/>
      </c>
    </row>
    <row r="9901" spans="1:1" hidden="1" x14ac:dyDescent="0.35">
      <c r="A9901" t="str">
        <f t="shared" si="154"/>
        <v/>
      </c>
    </row>
    <row r="9902" spans="1:1" hidden="1" x14ac:dyDescent="0.35">
      <c r="A9902" t="str">
        <f t="shared" si="154"/>
        <v/>
      </c>
    </row>
    <row r="9903" spans="1:1" hidden="1" x14ac:dyDescent="0.35">
      <c r="A9903" t="str">
        <f t="shared" si="154"/>
        <v/>
      </c>
    </row>
    <row r="9904" spans="1:1" hidden="1" x14ac:dyDescent="0.35">
      <c r="A9904" t="str">
        <f t="shared" si="154"/>
        <v/>
      </c>
    </row>
    <row r="9905" spans="1:1" hidden="1" x14ac:dyDescent="0.35">
      <c r="A9905" t="str">
        <f t="shared" si="154"/>
        <v/>
      </c>
    </row>
    <row r="9906" spans="1:1" hidden="1" x14ac:dyDescent="0.35">
      <c r="A9906" t="str">
        <f t="shared" si="154"/>
        <v/>
      </c>
    </row>
    <row r="9907" spans="1:1" hidden="1" x14ac:dyDescent="0.35">
      <c r="A9907" t="str">
        <f t="shared" si="154"/>
        <v/>
      </c>
    </row>
    <row r="9908" spans="1:1" hidden="1" x14ac:dyDescent="0.35">
      <c r="A9908" t="str">
        <f t="shared" si="154"/>
        <v/>
      </c>
    </row>
    <row r="9909" spans="1:1" hidden="1" x14ac:dyDescent="0.35">
      <c r="A9909" t="str">
        <f t="shared" si="154"/>
        <v/>
      </c>
    </row>
    <row r="9910" spans="1:1" hidden="1" x14ac:dyDescent="0.35">
      <c r="A9910" t="str">
        <f t="shared" si="154"/>
        <v/>
      </c>
    </row>
    <row r="9911" spans="1:1" hidden="1" x14ac:dyDescent="0.35">
      <c r="A9911" t="str">
        <f t="shared" si="154"/>
        <v/>
      </c>
    </row>
    <row r="9912" spans="1:1" hidden="1" x14ac:dyDescent="0.35">
      <c r="A9912" t="str">
        <f t="shared" si="154"/>
        <v/>
      </c>
    </row>
    <row r="9913" spans="1:1" hidden="1" x14ac:dyDescent="0.35">
      <c r="A9913" t="str">
        <f t="shared" si="154"/>
        <v/>
      </c>
    </row>
    <row r="9914" spans="1:1" hidden="1" x14ac:dyDescent="0.35">
      <c r="A9914" t="str">
        <f t="shared" si="154"/>
        <v/>
      </c>
    </row>
    <row r="9915" spans="1:1" hidden="1" x14ac:dyDescent="0.35">
      <c r="A9915" t="str">
        <f t="shared" si="154"/>
        <v/>
      </c>
    </row>
    <row r="9916" spans="1:1" hidden="1" x14ac:dyDescent="0.35">
      <c r="A9916" t="str">
        <f t="shared" si="154"/>
        <v/>
      </c>
    </row>
    <row r="9917" spans="1:1" hidden="1" x14ac:dyDescent="0.35">
      <c r="A9917" t="str">
        <f t="shared" si="154"/>
        <v/>
      </c>
    </row>
    <row r="9918" spans="1:1" hidden="1" x14ac:dyDescent="0.35">
      <c r="A9918" t="str">
        <f t="shared" si="154"/>
        <v/>
      </c>
    </row>
    <row r="9919" spans="1:1" hidden="1" x14ac:dyDescent="0.35">
      <c r="A9919" t="str">
        <f t="shared" si="154"/>
        <v/>
      </c>
    </row>
    <row r="9920" spans="1:1" hidden="1" x14ac:dyDescent="0.35">
      <c r="A9920" t="str">
        <f t="shared" si="154"/>
        <v/>
      </c>
    </row>
    <row r="9921" spans="1:1" hidden="1" x14ac:dyDescent="0.35">
      <c r="A9921" t="str">
        <f t="shared" si="154"/>
        <v/>
      </c>
    </row>
    <row r="9922" spans="1:1" hidden="1" x14ac:dyDescent="0.35">
      <c r="A9922" t="str">
        <f t="shared" si="154"/>
        <v/>
      </c>
    </row>
    <row r="9923" spans="1:1" hidden="1" x14ac:dyDescent="0.35">
      <c r="A9923" t="str">
        <f t="shared" ref="A9923:A9986" si="155">B9923&amp;C9923</f>
        <v/>
      </c>
    </row>
    <row r="9924" spans="1:1" hidden="1" x14ac:dyDescent="0.35">
      <c r="A9924" t="str">
        <f t="shared" si="155"/>
        <v/>
      </c>
    </row>
    <row r="9925" spans="1:1" hidden="1" x14ac:dyDescent="0.35">
      <c r="A9925" t="str">
        <f t="shared" si="155"/>
        <v/>
      </c>
    </row>
    <row r="9926" spans="1:1" hidden="1" x14ac:dyDescent="0.35">
      <c r="A9926" t="str">
        <f t="shared" si="155"/>
        <v/>
      </c>
    </row>
    <row r="9927" spans="1:1" hidden="1" x14ac:dyDescent="0.35">
      <c r="A9927" t="str">
        <f t="shared" si="155"/>
        <v/>
      </c>
    </row>
    <row r="9928" spans="1:1" hidden="1" x14ac:dyDescent="0.35">
      <c r="A9928" t="str">
        <f t="shared" si="155"/>
        <v/>
      </c>
    </row>
    <row r="9929" spans="1:1" hidden="1" x14ac:dyDescent="0.35">
      <c r="A9929" t="str">
        <f t="shared" si="155"/>
        <v/>
      </c>
    </row>
    <row r="9930" spans="1:1" hidden="1" x14ac:dyDescent="0.35">
      <c r="A9930" t="str">
        <f t="shared" si="155"/>
        <v/>
      </c>
    </row>
    <row r="9931" spans="1:1" hidden="1" x14ac:dyDescent="0.35">
      <c r="A9931" t="str">
        <f t="shared" si="155"/>
        <v/>
      </c>
    </row>
    <row r="9932" spans="1:1" hidden="1" x14ac:dyDescent="0.35">
      <c r="A9932" t="str">
        <f t="shared" si="155"/>
        <v/>
      </c>
    </row>
    <row r="9933" spans="1:1" hidden="1" x14ac:dyDescent="0.35">
      <c r="A9933" t="str">
        <f t="shared" si="155"/>
        <v/>
      </c>
    </row>
    <row r="9934" spans="1:1" hidden="1" x14ac:dyDescent="0.35">
      <c r="A9934" t="str">
        <f t="shared" si="155"/>
        <v/>
      </c>
    </row>
    <row r="9935" spans="1:1" hidden="1" x14ac:dyDescent="0.35">
      <c r="A9935" t="str">
        <f t="shared" si="155"/>
        <v/>
      </c>
    </row>
    <row r="9936" spans="1:1" hidden="1" x14ac:dyDescent="0.35">
      <c r="A9936" t="str">
        <f t="shared" si="155"/>
        <v/>
      </c>
    </row>
    <row r="9937" spans="1:1" hidden="1" x14ac:dyDescent="0.35">
      <c r="A9937" t="str">
        <f t="shared" si="155"/>
        <v/>
      </c>
    </row>
    <row r="9938" spans="1:1" hidden="1" x14ac:dyDescent="0.35">
      <c r="A9938" t="str">
        <f t="shared" si="155"/>
        <v/>
      </c>
    </row>
    <row r="9939" spans="1:1" hidden="1" x14ac:dyDescent="0.35">
      <c r="A9939" t="str">
        <f t="shared" si="155"/>
        <v/>
      </c>
    </row>
    <row r="9940" spans="1:1" hidden="1" x14ac:dyDescent="0.35">
      <c r="A9940" t="str">
        <f t="shared" si="155"/>
        <v/>
      </c>
    </row>
    <row r="9941" spans="1:1" hidden="1" x14ac:dyDescent="0.35">
      <c r="A9941" t="str">
        <f t="shared" si="155"/>
        <v/>
      </c>
    </row>
    <row r="9942" spans="1:1" hidden="1" x14ac:dyDescent="0.35">
      <c r="A9942" t="str">
        <f t="shared" si="155"/>
        <v/>
      </c>
    </row>
    <row r="9943" spans="1:1" hidden="1" x14ac:dyDescent="0.35">
      <c r="A9943" t="str">
        <f t="shared" si="155"/>
        <v/>
      </c>
    </row>
    <row r="9944" spans="1:1" hidden="1" x14ac:dyDescent="0.35">
      <c r="A9944" t="str">
        <f t="shared" si="155"/>
        <v/>
      </c>
    </row>
    <row r="9945" spans="1:1" hidden="1" x14ac:dyDescent="0.35">
      <c r="A9945" t="str">
        <f t="shared" si="155"/>
        <v/>
      </c>
    </row>
    <row r="9946" spans="1:1" hidden="1" x14ac:dyDescent="0.35">
      <c r="A9946" t="str">
        <f t="shared" si="155"/>
        <v/>
      </c>
    </row>
    <row r="9947" spans="1:1" hidden="1" x14ac:dyDescent="0.35">
      <c r="A9947" t="str">
        <f t="shared" si="155"/>
        <v/>
      </c>
    </row>
    <row r="9948" spans="1:1" hidden="1" x14ac:dyDescent="0.35">
      <c r="A9948" t="str">
        <f t="shared" si="155"/>
        <v/>
      </c>
    </row>
    <row r="9949" spans="1:1" hidden="1" x14ac:dyDescent="0.35">
      <c r="A9949" t="str">
        <f t="shared" si="155"/>
        <v/>
      </c>
    </row>
    <row r="9950" spans="1:1" hidden="1" x14ac:dyDescent="0.35">
      <c r="A9950" t="str">
        <f t="shared" si="155"/>
        <v/>
      </c>
    </row>
    <row r="9951" spans="1:1" hidden="1" x14ac:dyDescent="0.35">
      <c r="A9951" t="str">
        <f t="shared" si="155"/>
        <v/>
      </c>
    </row>
    <row r="9952" spans="1:1" hidden="1" x14ac:dyDescent="0.35">
      <c r="A9952" t="str">
        <f t="shared" si="155"/>
        <v/>
      </c>
    </row>
    <row r="9953" spans="1:1" hidden="1" x14ac:dyDescent="0.35">
      <c r="A9953" t="str">
        <f t="shared" si="155"/>
        <v/>
      </c>
    </row>
    <row r="9954" spans="1:1" hidden="1" x14ac:dyDescent="0.35">
      <c r="A9954" t="str">
        <f t="shared" si="155"/>
        <v/>
      </c>
    </row>
    <row r="9955" spans="1:1" hidden="1" x14ac:dyDescent="0.35">
      <c r="A9955" t="str">
        <f t="shared" si="155"/>
        <v/>
      </c>
    </row>
    <row r="9956" spans="1:1" hidden="1" x14ac:dyDescent="0.35">
      <c r="A9956" t="str">
        <f t="shared" si="155"/>
        <v/>
      </c>
    </row>
    <row r="9957" spans="1:1" hidden="1" x14ac:dyDescent="0.35">
      <c r="A9957" t="str">
        <f t="shared" si="155"/>
        <v/>
      </c>
    </row>
    <row r="9958" spans="1:1" hidden="1" x14ac:dyDescent="0.35">
      <c r="A9958" t="str">
        <f t="shared" si="155"/>
        <v/>
      </c>
    </row>
    <row r="9959" spans="1:1" hidden="1" x14ac:dyDescent="0.35">
      <c r="A9959" t="str">
        <f t="shared" si="155"/>
        <v/>
      </c>
    </row>
    <row r="9960" spans="1:1" hidden="1" x14ac:dyDescent="0.35">
      <c r="A9960" t="str">
        <f t="shared" si="155"/>
        <v/>
      </c>
    </row>
    <row r="9961" spans="1:1" hidden="1" x14ac:dyDescent="0.35">
      <c r="A9961" t="str">
        <f t="shared" si="155"/>
        <v/>
      </c>
    </row>
    <row r="9962" spans="1:1" hidden="1" x14ac:dyDescent="0.35">
      <c r="A9962" t="str">
        <f t="shared" si="155"/>
        <v/>
      </c>
    </row>
    <row r="9963" spans="1:1" hidden="1" x14ac:dyDescent="0.35">
      <c r="A9963" t="str">
        <f t="shared" si="155"/>
        <v/>
      </c>
    </row>
    <row r="9964" spans="1:1" hidden="1" x14ac:dyDescent="0.35">
      <c r="A9964" t="str">
        <f t="shared" si="155"/>
        <v/>
      </c>
    </row>
    <row r="9965" spans="1:1" hidden="1" x14ac:dyDescent="0.35">
      <c r="A9965" t="str">
        <f t="shared" si="155"/>
        <v/>
      </c>
    </row>
    <row r="9966" spans="1:1" hidden="1" x14ac:dyDescent="0.35">
      <c r="A9966" t="str">
        <f t="shared" si="155"/>
        <v/>
      </c>
    </row>
    <row r="9967" spans="1:1" hidden="1" x14ac:dyDescent="0.35">
      <c r="A9967" t="str">
        <f t="shared" si="155"/>
        <v/>
      </c>
    </row>
    <row r="9968" spans="1:1" hidden="1" x14ac:dyDescent="0.35">
      <c r="A9968" t="str">
        <f t="shared" si="155"/>
        <v/>
      </c>
    </row>
    <row r="9969" spans="1:1" hidden="1" x14ac:dyDescent="0.35">
      <c r="A9969" t="str">
        <f t="shared" si="155"/>
        <v/>
      </c>
    </row>
    <row r="9970" spans="1:1" hidden="1" x14ac:dyDescent="0.35">
      <c r="A9970" t="str">
        <f t="shared" si="155"/>
        <v/>
      </c>
    </row>
    <row r="9971" spans="1:1" hidden="1" x14ac:dyDescent="0.35">
      <c r="A9971" t="str">
        <f t="shared" si="155"/>
        <v/>
      </c>
    </row>
    <row r="9972" spans="1:1" hidden="1" x14ac:dyDescent="0.35">
      <c r="A9972" t="str">
        <f t="shared" si="155"/>
        <v/>
      </c>
    </row>
    <row r="9973" spans="1:1" hidden="1" x14ac:dyDescent="0.35">
      <c r="A9973" t="str">
        <f t="shared" si="155"/>
        <v/>
      </c>
    </row>
    <row r="9974" spans="1:1" hidden="1" x14ac:dyDescent="0.35">
      <c r="A9974" t="str">
        <f t="shared" si="155"/>
        <v/>
      </c>
    </row>
    <row r="9975" spans="1:1" hidden="1" x14ac:dyDescent="0.35">
      <c r="A9975" t="str">
        <f t="shared" si="155"/>
        <v/>
      </c>
    </row>
    <row r="9976" spans="1:1" hidden="1" x14ac:dyDescent="0.35">
      <c r="A9976" t="str">
        <f t="shared" si="155"/>
        <v/>
      </c>
    </row>
    <row r="9977" spans="1:1" hidden="1" x14ac:dyDescent="0.35">
      <c r="A9977" t="str">
        <f t="shared" si="155"/>
        <v/>
      </c>
    </row>
    <row r="9978" spans="1:1" hidden="1" x14ac:dyDescent="0.35">
      <c r="A9978" t="str">
        <f t="shared" si="155"/>
        <v/>
      </c>
    </row>
    <row r="9979" spans="1:1" hidden="1" x14ac:dyDescent="0.35">
      <c r="A9979" t="str">
        <f t="shared" si="155"/>
        <v/>
      </c>
    </row>
    <row r="9980" spans="1:1" hidden="1" x14ac:dyDescent="0.35">
      <c r="A9980" t="str">
        <f t="shared" si="155"/>
        <v/>
      </c>
    </row>
    <row r="9981" spans="1:1" hidden="1" x14ac:dyDescent="0.35">
      <c r="A9981" t="str">
        <f t="shared" si="155"/>
        <v/>
      </c>
    </row>
    <row r="9982" spans="1:1" hidden="1" x14ac:dyDescent="0.35">
      <c r="A9982" t="str">
        <f t="shared" si="155"/>
        <v/>
      </c>
    </row>
    <row r="9983" spans="1:1" hidden="1" x14ac:dyDescent="0.35">
      <c r="A9983" t="str">
        <f t="shared" si="155"/>
        <v/>
      </c>
    </row>
    <row r="9984" spans="1:1" hidden="1" x14ac:dyDescent="0.35">
      <c r="A9984" t="str">
        <f t="shared" si="155"/>
        <v/>
      </c>
    </row>
    <row r="9985" spans="1:1" hidden="1" x14ac:dyDescent="0.35">
      <c r="A9985" t="str">
        <f t="shared" si="155"/>
        <v/>
      </c>
    </row>
    <row r="9986" spans="1:1" hidden="1" x14ac:dyDescent="0.35">
      <c r="A9986" t="str">
        <f t="shared" si="155"/>
        <v/>
      </c>
    </row>
    <row r="9987" spans="1:1" hidden="1" x14ac:dyDescent="0.35">
      <c r="A9987" t="str">
        <f t="shared" ref="A9987:A10050" si="156">B9987&amp;C9987</f>
        <v/>
      </c>
    </row>
    <row r="9988" spans="1:1" hidden="1" x14ac:dyDescent="0.35">
      <c r="A9988" t="str">
        <f t="shared" si="156"/>
        <v/>
      </c>
    </row>
    <row r="9989" spans="1:1" hidden="1" x14ac:dyDescent="0.35">
      <c r="A9989" t="str">
        <f t="shared" si="156"/>
        <v/>
      </c>
    </row>
    <row r="9990" spans="1:1" hidden="1" x14ac:dyDescent="0.35">
      <c r="A9990" t="str">
        <f t="shared" si="156"/>
        <v/>
      </c>
    </row>
    <row r="9991" spans="1:1" hidden="1" x14ac:dyDescent="0.35">
      <c r="A9991" t="str">
        <f t="shared" si="156"/>
        <v/>
      </c>
    </row>
    <row r="9992" spans="1:1" hidden="1" x14ac:dyDescent="0.35">
      <c r="A9992" t="str">
        <f t="shared" si="156"/>
        <v/>
      </c>
    </row>
    <row r="9993" spans="1:1" hidden="1" x14ac:dyDescent="0.35">
      <c r="A9993" t="str">
        <f t="shared" si="156"/>
        <v/>
      </c>
    </row>
    <row r="9994" spans="1:1" hidden="1" x14ac:dyDescent="0.35">
      <c r="A9994" t="str">
        <f t="shared" si="156"/>
        <v/>
      </c>
    </row>
    <row r="9995" spans="1:1" hidden="1" x14ac:dyDescent="0.35">
      <c r="A9995" t="str">
        <f t="shared" si="156"/>
        <v/>
      </c>
    </row>
    <row r="9996" spans="1:1" hidden="1" x14ac:dyDescent="0.35">
      <c r="A9996" t="str">
        <f t="shared" si="156"/>
        <v/>
      </c>
    </row>
    <row r="9997" spans="1:1" hidden="1" x14ac:dyDescent="0.35">
      <c r="A9997" t="str">
        <f t="shared" si="156"/>
        <v/>
      </c>
    </row>
    <row r="9998" spans="1:1" hidden="1" x14ac:dyDescent="0.35">
      <c r="A9998" t="str">
        <f t="shared" si="156"/>
        <v/>
      </c>
    </row>
    <row r="9999" spans="1:1" hidden="1" x14ac:dyDescent="0.35">
      <c r="A9999" t="str">
        <f t="shared" si="156"/>
        <v/>
      </c>
    </row>
    <row r="10000" spans="1:1" hidden="1" x14ac:dyDescent="0.35">
      <c r="A10000" t="str">
        <f t="shared" si="156"/>
        <v/>
      </c>
    </row>
    <row r="10001" spans="1:1" hidden="1" x14ac:dyDescent="0.35">
      <c r="A10001" t="str">
        <f t="shared" si="156"/>
        <v/>
      </c>
    </row>
    <row r="10002" spans="1:1" hidden="1" x14ac:dyDescent="0.35">
      <c r="A10002" t="str">
        <f t="shared" si="156"/>
        <v/>
      </c>
    </row>
    <row r="10003" spans="1:1" hidden="1" x14ac:dyDescent="0.35">
      <c r="A10003" t="str">
        <f t="shared" si="156"/>
        <v/>
      </c>
    </row>
    <row r="10004" spans="1:1" hidden="1" x14ac:dyDescent="0.35">
      <c r="A10004" t="str">
        <f t="shared" si="156"/>
        <v/>
      </c>
    </row>
    <row r="10005" spans="1:1" hidden="1" x14ac:dyDescent="0.35">
      <c r="A10005" t="str">
        <f t="shared" si="156"/>
        <v/>
      </c>
    </row>
    <row r="10006" spans="1:1" hidden="1" x14ac:dyDescent="0.35">
      <c r="A10006" t="str">
        <f t="shared" si="156"/>
        <v/>
      </c>
    </row>
    <row r="10007" spans="1:1" hidden="1" x14ac:dyDescent="0.35">
      <c r="A10007" t="str">
        <f t="shared" si="156"/>
        <v/>
      </c>
    </row>
    <row r="10008" spans="1:1" hidden="1" x14ac:dyDescent="0.35">
      <c r="A10008" t="str">
        <f t="shared" si="156"/>
        <v/>
      </c>
    </row>
    <row r="10009" spans="1:1" hidden="1" x14ac:dyDescent="0.35">
      <c r="A10009" t="str">
        <f t="shared" si="156"/>
        <v/>
      </c>
    </row>
    <row r="10010" spans="1:1" hidden="1" x14ac:dyDescent="0.35">
      <c r="A10010" t="str">
        <f t="shared" si="156"/>
        <v/>
      </c>
    </row>
    <row r="10011" spans="1:1" hidden="1" x14ac:dyDescent="0.35">
      <c r="A10011" t="str">
        <f t="shared" si="156"/>
        <v/>
      </c>
    </row>
    <row r="10012" spans="1:1" hidden="1" x14ac:dyDescent="0.35">
      <c r="A10012" t="str">
        <f t="shared" si="156"/>
        <v/>
      </c>
    </row>
    <row r="10013" spans="1:1" hidden="1" x14ac:dyDescent="0.35">
      <c r="A10013" t="str">
        <f t="shared" si="156"/>
        <v/>
      </c>
    </row>
    <row r="10014" spans="1:1" hidden="1" x14ac:dyDescent="0.35">
      <c r="A10014" t="str">
        <f t="shared" si="156"/>
        <v/>
      </c>
    </row>
    <row r="10015" spans="1:1" hidden="1" x14ac:dyDescent="0.35">
      <c r="A10015" t="str">
        <f t="shared" si="156"/>
        <v/>
      </c>
    </row>
    <row r="10016" spans="1:1" hidden="1" x14ac:dyDescent="0.35">
      <c r="A10016" t="str">
        <f t="shared" si="156"/>
        <v/>
      </c>
    </row>
    <row r="10017" spans="1:1" hidden="1" x14ac:dyDescent="0.35">
      <c r="A10017" t="str">
        <f t="shared" si="156"/>
        <v/>
      </c>
    </row>
    <row r="10018" spans="1:1" hidden="1" x14ac:dyDescent="0.35">
      <c r="A10018" t="str">
        <f t="shared" si="156"/>
        <v/>
      </c>
    </row>
    <row r="10019" spans="1:1" hidden="1" x14ac:dyDescent="0.35">
      <c r="A10019" t="str">
        <f t="shared" si="156"/>
        <v/>
      </c>
    </row>
    <row r="10020" spans="1:1" hidden="1" x14ac:dyDescent="0.35">
      <c r="A10020" t="str">
        <f t="shared" si="156"/>
        <v/>
      </c>
    </row>
    <row r="10021" spans="1:1" hidden="1" x14ac:dyDescent="0.35">
      <c r="A10021" t="str">
        <f t="shared" si="156"/>
        <v/>
      </c>
    </row>
    <row r="10022" spans="1:1" hidden="1" x14ac:dyDescent="0.35">
      <c r="A10022" t="str">
        <f t="shared" si="156"/>
        <v/>
      </c>
    </row>
    <row r="10023" spans="1:1" hidden="1" x14ac:dyDescent="0.35">
      <c r="A10023" t="str">
        <f t="shared" si="156"/>
        <v/>
      </c>
    </row>
    <row r="10024" spans="1:1" hidden="1" x14ac:dyDescent="0.35">
      <c r="A10024" t="str">
        <f t="shared" si="156"/>
        <v/>
      </c>
    </row>
    <row r="10025" spans="1:1" hidden="1" x14ac:dyDescent="0.35">
      <c r="A10025" t="str">
        <f t="shared" si="156"/>
        <v/>
      </c>
    </row>
    <row r="10026" spans="1:1" hidden="1" x14ac:dyDescent="0.35">
      <c r="A10026" t="str">
        <f t="shared" si="156"/>
        <v/>
      </c>
    </row>
    <row r="10027" spans="1:1" hidden="1" x14ac:dyDescent="0.35">
      <c r="A10027" t="str">
        <f t="shared" si="156"/>
        <v/>
      </c>
    </row>
    <row r="10028" spans="1:1" hidden="1" x14ac:dyDescent="0.35">
      <c r="A10028" t="str">
        <f t="shared" si="156"/>
        <v/>
      </c>
    </row>
    <row r="10029" spans="1:1" hidden="1" x14ac:dyDescent="0.35">
      <c r="A10029" t="str">
        <f t="shared" si="156"/>
        <v/>
      </c>
    </row>
    <row r="10030" spans="1:1" hidden="1" x14ac:dyDescent="0.35">
      <c r="A10030" t="str">
        <f t="shared" si="156"/>
        <v/>
      </c>
    </row>
    <row r="10031" spans="1:1" hidden="1" x14ac:dyDescent="0.35">
      <c r="A10031" t="str">
        <f t="shared" si="156"/>
        <v/>
      </c>
    </row>
    <row r="10032" spans="1:1" hidden="1" x14ac:dyDescent="0.35">
      <c r="A10032" t="str">
        <f t="shared" si="156"/>
        <v/>
      </c>
    </row>
    <row r="10033" spans="1:1" hidden="1" x14ac:dyDescent="0.35">
      <c r="A10033" t="str">
        <f t="shared" si="156"/>
        <v/>
      </c>
    </row>
    <row r="10034" spans="1:1" hidden="1" x14ac:dyDescent="0.35">
      <c r="A10034" t="str">
        <f t="shared" si="156"/>
        <v/>
      </c>
    </row>
    <row r="10035" spans="1:1" hidden="1" x14ac:dyDescent="0.35">
      <c r="A10035" t="str">
        <f t="shared" si="156"/>
        <v/>
      </c>
    </row>
    <row r="10036" spans="1:1" hidden="1" x14ac:dyDescent="0.35">
      <c r="A10036" t="str">
        <f t="shared" si="156"/>
        <v/>
      </c>
    </row>
    <row r="10037" spans="1:1" hidden="1" x14ac:dyDescent="0.35">
      <c r="A10037" t="str">
        <f t="shared" si="156"/>
        <v/>
      </c>
    </row>
    <row r="10038" spans="1:1" hidden="1" x14ac:dyDescent="0.35">
      <c r="A10038" t="str">
        <f t="shared" si="156"/>
        <v/>
      </c>
    </row>
    <row r="10039" spans="1:1" hidden="1" x14ac:dyDescent="0.35">
      <c r="A10039" t="str">
        <f t="shared" si="156"/>
        <v/>
      </c>
    </row>
    <row r="10040" spans="1:1" hidden="1" x14ac:dyDescent="0.35">
      <c r="A10040" t="str">
        <f t="shared" si="156"/>
        <v/>
      </c>
    </row>
    <row r="10041" spans="1:1" hidden="1" x14ac:dyDescent="0.35">
      <c r="A10041" t="str">
        <f t="shared" si="156"/>
        <v/>
      </c>
    </row>
    <row r="10042" spans="1:1" hidden="1" x14ac:dyDescent="0.35">
      <c r="A10042" t="str">
        <f t="shared" si="156"/>
        <v/>
      </c>
    </row>
    <row r="10043" spans="1:1" hidden="1" x14ac:dyDescent="0.35">
      <c r="A10043" t="str">
        <f t="shared" si="156"/>
        <v/>
      </c>
    </row>
    <row r="10044" spans="1:1" hidden="1" x14ac:dyDescent="0.35">
      <c r="A10044" t="str">
        <f t="shared" si="156"/>
        <v/>
      </c>
    </row>
    <row r="10045" spans="1:1" hidden="1" x14ac:dyDescent="0.35">
      <c r="A10045" t="str">
        <f t="shared" si="156"/>
        <v/>
      </c>
    </row>
    <row r="10046" spans="1:1" hidden="1" x14ac:dyDescent="0.35">
      <c r="A10046" t="str">
        <f t="shared" si="156"/>
        <v/>
      </c>
    </row>
    <row r="10047" spans="1:1" hidden="1" x14ac:dyDescent="0.35">
      <c r="A10047" t="str">
        <f t="shared" si="156"/>
        <v/>
      </c>
    </row>
    <row r="10048" spans="1:1" hidden="1" x14ac:dyDescent="0.35">
      <c r="A10048" t="str">
        <f t="shared" si="156"/>
        <v/>
      </c>
    </row>
    <row r="10049" spans="1:1" hidden="1" x14ac:dyDescent="0.35">
      <c r="A10049" t="str">
        <f t="shared" si="156"/>
        <v/>
      </c>
    </row>
    <row r="10050" spans="1:1" hidden="1" x14ac:dyDescent="0.35">
      <c r="A10050" t="str">
        <f t="shared" si="156"/>
        <v/>
      </c>
    </row>
    <row r="10051" spans="1:1" hidden="1" x14ac:dyDescent="0.35">
      <c r="A10051" t="str">
        <f t="shared" ref="A10051:A10114" si="157">B10051&amp;C10051</f>
        <v/>
      </c>
    </row>
    <row r="10052" spans="1:1" hidden="1" x14ac:dyDescent="0.35">
      <c r="A10052" t="str">
        <f t="shared" si="157"/>
        <v/>
      </c>
    </row>
    <row r="10053" spans="1:1" hidden="1" x14ac:dyDescent="0.35">
      <c r="A10053" t="str">
        <f t="shared" si="157"/>
        <v/>
      </c>
    </row>
    <row r="10054" spans="1:1" hidden="1" x14ac:dyDescent="0.35">
      <c r="A10054" t="str">
        <f t="shared" si="157"/>
        <v/>
      </c>
    </row>
    <row r="10055" spans="1:1" hidden="1" x14ac:dyDescent="0.35">
      <c r="A10055" t="str">
        <f t="shared" si="157"/>
        <v/>
      </c>
    </row>
    <row r="10056" spans="1:1" hidden="1" x14ac:dyDescent="0.35">
      <c r="A10056" t="str">
        <f t="shared" si="157"/>
        <v/>
      </c>
    </row>
    <row r="10057" spans="1:1" hidden="1" x14ac:dyDescent="0.35">
      <c r="A10057" t="str">
        <f t="shared" si="157"/>
        <v/>
      </c>
    </row>
    <row r="10058" spans="1:1" hidden="1" x14ac:dyDescent="0.35">
      <c r="A10058" t="str">
        <f t="shared" si="157"/>
        <v/>
      </c>
    </row>
    <row r="10059" spans="1:1" hidden="1" x14ac:dyDescent="0.35">
      <c r="A10059" t="str">
        <f t="shared" si="157"/>
        <v/>
      </c>
    </row>
    <row r="10060" spans="1:1" hidden="1" x14ac:dyDescent="0.35">
      <c r="A10060" t="str">
        <f t="shared" si="157"/>
        <v/>
      </c>
    </row>
    <row r="10061" spans="1:1" hidden="1" x14ac:dyDescent="0.35">
      <c r="A10061" t="str">
        <f t="shared" si="157"/>
        <v/>
      </c>
    </row>
    <row r="10062" spans="1:1" hidden="1" x14ac:dyDescent="0.35">
      <c r="A10062" t="str">
        <f t="shared" si="157"/>
        <v/>
      </c>
    </row>
    <row r="10063" spans="1:1" hidden="1" x14ac:dyDescent="0.35">
      <c r="A10063" t="str">
        <f t="shared" si="157"/>
        <v/>
      </c>
    </row>
    <row r="10064" spans="1:1" hidden="1" x14ac:dyDescent="0.35">
      <c r="A10064" t="str">
        <f t="shared" si="157"/>
        <v/>
      </c>
    </row>
    <row r="10065" spans="1:1" hidden="1" x14ac:dyDescent="0.35">
      <c r="A10065" t="str">
        <f t="shared" si="157"/>
        <v/>
      </c>
    </row>
    <row r="10066" spans="1:1" hidden="1" x14ac:dyDescent="0.35">
      <c r="A10066" t="str">
        <f t="shared" si="157"/>
        <v/>
      </c>
    </row>
    <row r="10067" spans="1:1" hidden="1" x14ac:dyDescent="0.35">
      <c r="A10067" t="str">
        <f t="shared" si="157"/>
        <v/>
      </c>
    </row>
    <row r="10068" spans="1:1" hidden="1" x14ac:dyDescent="0.35">
      <c r="A10068" t="str">
        <f t="shared" si="157"/>
        <v/>
      </c>
    </row>
    <row r="10069" spans="1:1" hidden="1" x14ac:dyDescent="0.35">
      <c r="A10069" t="str">
        <f t="shared" si="157"/>
        <v/>
      </c>
    </row>
    <row r="10070" spans="1:1" hidden="1" x14ac:dyDescent="0.35">
      <c r="A10070" t="str">
        <f t="shared" si="157"/>
        <v/>
      </c>
    </row>
    <row r="10071" spans="1:1" hidden="1" x14ac:dyDescent="0.35">
      <c r="A10071" t="str">
        <f t="shared" si="157"/>
        <v/>
      </c>
    </row>
    <row r="10072" spans="1:1" hidden="1" x14ac:dyDescent="0.35">
      <c r="A10072" t="str">
        <f t="shared" si="157"/>
        <v/>
      </c>
    </row>
    <row r="10073" spans="1:1" hidden="1" x14ac:dyDescent="0.35">
      <c r="A10073" t="str">
        <f t="shared" si="157"/>
        <v/>
      </c>
    </row>
    <row r="10074" spans="1:1" hidden="1" x14ac:dyDescent="0.35">
      <c r="A10074" t="str">
        <f t="shared" si="157"/>
        <v/>
      </c>
    </row>
    <row r="10075" spans="1:1" hidden="1" x14ac:dyDescent="0.35">
      <c r="A10075" t="str">
        <f t="shared" si="157"/>
        <v/>
      </c>
    </row>
    <row r="10076" spans="1:1" hidden="1" x14ac:dyDescent="0.35">
      <c r="A10076" t="str">
        <f t="shared" si="157"/>
        <v/>
      </c>
    </row>
    <row r="10077" spans="1:1" hidden="1" x14ac:dyDescent="0.35">
      <c r="A10077" t="str">
        <f t="shared" si="157"/>
        <v/>
      </c>
    </row>
    <row r="10078" spans="1:1" hidden="1" x14ac:dyDescent="0.35">
      <c r="A10078" t="str">
        <f t="shared" si="157"/>
        <v/>
      </c>
    </row>
    <row r="10079" spans="1:1" hidden="1" x14ac:dyDescent="0.35">
      <c r="A10079" t="str">
        <f t="shared" si="157"/>
        <v/>
      </c>
    </row>
    <row r="10080" spans="1:1" hidden="1" x14ac:dyDescent="0.35">
      <c r="A10080" t="str">
        <f t="shared" si="157"/>
        <v/>
      </c>
    </row>
    <row r="10081" spans="1:1" hidden="1" x14ac:dyDescent="0.35">
      <c r="A10081" t="str">
        <f t="shared" si="157"/>
        <v/>
      </c>
    </row>
    <row r="10082" spans="1:1" hidden="1" x14ac:dyDescent="0.35">
      <c r="A10082" t="str">
        <f t="shared" si="157"/>
        <v/>
      </c>
    </row>
    <row r="10083" spans="1:1" hidden="1" x14ac:dyDescent="0.35">
      <c r="A10083" t="str">
        <f t="shared" si="157"/>
        <v/>
      </c>
    </row>
    <row r="10084" spans="1:1" hidden="1" x14ac:dyDescent="0.35">
      <c r="A10084" t="str">
        <f t="shared" si="157"/>
        <v/>
      </c>
    </row>
    <row r="10085" spans="1:1" hidden="1" x14ac:dyDescent="0.35">
      <c r="A10085" t="str">
        <f t="shared" si="157"/>
        <v/>
      </c>
    </row>
    <row r="10086" spans="1:1" hidden="1" x14ac:dyDescent="0.35">
      <c r="A10086" t="str">
        <f t="shared" si="157"/>
        <v/>
      </c>
    </row>
    <row r="10087" spans="1:1" hidden="1" x14ac:dyDescent="0.35">
      <c r="A10087" t="str">
        <f t="shared" si="157"/>
        <v/>
      </c>
    </row>
    <row r="10088" spans="1:1" hidden="1" x14ac:dyDescent="0.35">
      <c r="A10088" t="str">
        <f t="shared" si="157"/>
        <v/>
      </c>
    </row>
    <row r="10089" spans="1:1" hidden="1" x14ac:dyDescent="0.35">
      <c r="A10089" t="str">
        <f t="shared" si="157"/>
        <v/>
      </c>
    </row>
    <row r="10090" spans="1:1" hidden="1" x14ac:dyDescent="0.35">
      <c r="A10090" t="str">
        <f t="shared" si="157"/>
        <v/>
      </c>
    </row>
    <row r="10091" spans="1:1" hidden="1" x14ac:dyDescent="0.35">
      <c r="A10091" t="str">
        <f t="shared" si="157"/>
        <v/>
      </c>
    </row>
    <row r="10092" spans="1:1" hidden="1" x14ac:dyDescent="0.35">
      <c r="A10092" t="str">
        <f t="shared" si="157"/>
        <v/>
      </c>
    </row>
    <row r="10093" spans="1:1" hidden="1" x14ac:dyDescent="0.35">
      <c r="A10093" t="str">
        <f t="shared" si="157"/>
        <v/>
      </c>
    </row>
    <row r="10094" spans="1:1" hidden="1" x14ac:dyDescent="0.35">
      <c r="A10094" t="str">
        <f t="shared" si="157"/>
        <v/>
      </c>
    </row>
    <row r="10095" spans="1:1" hidden="1" x14ac:dyDescent="0.35">
      <c r="A10095" t="str">
        <f t="shared" si="157"/>
        <v/>
      </c>
    </row>
    <row r="10096" spans="1:1" hidden="1" x14ac:dyDescent="0.35">
      <c r="A10096" t="str">
        <f t="shared" si="157"/>
        <v/>
      </c>
    </row>
    <row r="10097" spans="1:1" hidden="1" x14ac:dyDescent="0.35">
      <c r="A10097" t="str">
        <f t="shared" si="157"/>
        <v/>
      </c>
    </row>
    <row r="10098" spans="1:1" hidden="1" x14ac:dyDescent="0.35">
      <c r="A10098" t="str">
        <f t="shared" si="157"/>
        <v/>
      </c>
    </row>
    <row r="10099" spans="1:1" hidden="1" x14ac:dyDescent="0.35">
      <c r="A10099" t="str">
        <f t="shared" si="157"/>
        <v/>
      </c>
    </row>
    <row r="10100" spans="1:1" hidden="1" x14ac:dyDescent="0.35">
      <c r="A10100" t="str">
        <f t="shared" si="157"/>
        <v/>
      </c>
    </row>
    <row r="10101" spans="1:1" hidden="1" x14ac:dyDescent="0.35">
      <c r="A10101" t="str">
        <f t="shared" si="157"/>
        <v/>
      </c>
    </row>
    <row r="10102" spans="1:1" hidden="1" x14ac:dyDescent="0.35">
      <c r="A10102" t="str">
        <f t="shared" si="157"/>
        <v/>
      </c>
    </row>
    <row r="10103" spans="1:1" hidden="1" x14ac:dyDescent="0.35">
      <c r="A10103" t="str">
        <f t="shared" si="157"/>
        <v/>
      </c>
    </row>
    <row r="10104" spans="1:1" hidden="1" x14ac:dyDescent="0.35">
      <c r="A10104" t="str">
        <f t="shared" si="157"/>
        <v/>
      </c>
    </row>
    <row r="10105" spans="1:1" hidden="1" x14ac:dyDescent="0.35">
      <c r="A10105" t="str">
        <f t="shared" si="157"/>
        <v/>
      </c>
    </row>
    <row r="10106" spans="1:1" hidden="1" x14ac:dyDescent="0.35">
      <c r="A10106" t="str">
        <f t="shared" si="157"/>
        <v/>
      </c>
    </row>
    <row r="10107" spans="1:1" hidden="1" x14ac:dyDescent="0.35">
      <c r="A10107" t="str">
        <f t="shared" si="157"/>
        <v/>
      </c>
    </row>
    <row r="10108" spans="1:1" hidden="1" x14ac:dyDescent="0.35">
      <c r="A10108" t="str">
        <f t="shared" si="157"/>
        <v/>
      </c>
    </row>
    <row r="10109" spans="1:1" hidden="1" x14ac:dyDescent="0.35">
      <c r="A10109" t="str">
        <f t="shared" si="157"/>
        <v/>
      </c>
    </row>
    <row r="10110" spans="1:1" hidden="1" x14ac:dyDescent="0.35">
      <c r="A10110" t="str">
        <f t="shared" si="157"/>
        <v/>
      </c>
    </row>
    <row r="10111" spans="1:1" hidden="1" x14ac:dyDescent="0.35">
      <c r="A10111" t="str">
        <f t="shared" si="157"/>
        <v/>
      </c>
    </row>
    <row r="10112" spans="1:1" hidden="1" x14ac:dyDescent="0.35">
      <c r="A10112" t="str">
        <f t="shared" si="157"/>
        <v/>
      </c>
    </row>
    <row r="10113" spans="1:1" hidden="1" x14ac:dyDescent="0.35">
      <c r="A10113" t="str">
        <f t="shared" si="157"/>
        <v/>
      </c>
    </row>
    <row r="10114" spans="1:1" hidden="1" x14ac:dyDescent="0.35">
      <c r="A10114" t="str">
        <f t="shared" si="157"/>
        <v/>
      </c>
    </row>
    <row r="10115" spans="1:1" hidden="1" x14ac:dyDescent="0.35">
      <c r="A10115" t="str">
        <f t="shared" ref="A10115:A10178" si="158">B10115&amp;C10115</f>
        <v/>
      </c>
    </row>
    <row r="10116" spans="1:1" hidden="1" x14ac:dyDescent="0.35">
      <c r="A10116" t="str">
        <f t="shared" si="158"/>
        <v/>
      </c>
    </row>
    <row r="10117" spans="1:1" hidden="1" x14ac:dyDescent="0.35">
      <c r="A10117" t="str">
        <f t="shared" si="158"/>
        <v/>
      </c>
    </row>
    <row r="10118" spans="1:1" hidden="1" x14ac:dyDescent="0.35">
      <c r="A10118" t="str">
        <f t="shared" si="158"/>
        <v/>
      </c>
    </row>
    <row r="10119" spans="1:1" hidden="1" x14ac:dyDescent="0.35">
      <c r="A10119" t="str">
        <f t="shared" si="158"/>
        <v/>
      </c>
    </row>
    <row r="10120" spans="1:1" hidden="1" x14ac:dyDescent="0.35">
      <c r="A10120" t="str">
        <f t="shared" si="158"/>
        <v/>
      </c>
    </row>
    <row r="10121" spans="1:1" hidden="1" x14ac:dyDescent="0.35">
      <c r="A10121" t="str">
        <f t="shared" si="158"/>
        <v/>
      </c>
    </row>
    <row r="10122" spans="1:1" hidden="1" x14ac:dyDescent="0.35">
      <c r="A10122" t="str">
        <f t="shared" si="158"/>
        <v/>
      </c>
    </row>
    <row r="10123" spans="1:1" hidden="1" x14ac:dyDescent="0.35">
      <c r="A10123" t="str">
        <f t="shared" si="158"/>
        <v/>
      </c>
    </row>
    <row r="10124" spans="1:1" hidden="1" x14ac:dyDescent="0.35">
      <c r="A10124" t="str">
        <f t="shared" si="158"/>
        <v/>
      </c>
    </row>
    <row r="10125" spans="1:1" hidden="1" x14ac:dyDescent="0.35">
      <c r="A10125" t="str">
        <f t="shared" si="158"/>
        <v/>
      </c>
    </row>
    <row r="10126" spans="1:1" hidden="1" x14ac:dyDescent="0.35">
      <c r="A10126" t="str">
        <f t="shared" si="158"/>
        <v/>
      </c>
    </row>
    <row r="10127" spans="1:1" hidden="1" x14ac:dyDescent="0.35">
      <c r="A10127" t="str">
        <f t="shared" si="158"/>
        <v/>
      </c>
    </row>
    <row r="10128" spans="1:1" hidden="1" x14ac:dyDescent="0.35">
      <c r="A10128" t="str">
        <f t="shared" si="158"/>
        <v/>
      </c>
    </row>
    <row r="10129" spans="1:1" hidden="1" x14ac:dyDescent="0.35">
      <c r="A10129" t="str">
        <f t="shared" si="158"/>
        <v/>
      </c>
    </row>
    <row r="10130" spans="1:1" hidden="1" x14ac:dyDescent="0.35">
      <c r="A10130" t="str">
        <f t="shared" si="158"/>
        <v/>
      </c>
    </row>
    <row r="10131" spans="1:1" hidden="1" x14ac:dyDescent="0.35">
      <c r="A10131" t="str">
        <f t="shared" si="158"/>
        <v/>
      </c>
    </row>
    <row r="10132" spans="1:1" hidden="1" x14ac:dyDescent="0.35">
      <c r="A10132" t="str">
        <f t="shared" si="158"/>
        <v/>
      </c>
    </row>
    <row r="10133" spans="1:1" hidden="1" x14ac:dyDescent="0.35">
      <c r="A10133" t="str">
        <f t="shared" si="158"/>
        <v/>
      </c>
    </row>
    <row r="10134" spans="1:1" hidden="1" x14ac:dyDescent="0.35">
      <c r="A10134" t="str">
        <f t="shared" si="158"/>
        <v/>
      </c>
    </row>
    <row r="10135" spans="1:1" hidden="1" x14ac:dyDescent="0.35">
      <c r="A10135" t="str">
        <f t="shared" si="158"/>
        <v/>
      </c>
    </row>
    <row r="10136" spans="1:1" hidden="1" x14ac:dyDescent="0.35">
      <c r="A10136" t="str">
        <f t="shared" si="158"/>
        <v/>
      </c>
    </row>
    <row r="10137" spans="1:1" hidden="1" x14ac:dyDescent="0.35">
      <c r="A10137" t="str">
        <f t="shared" si="158"/>
        <v/>
      </c>
    </row>
    <row r="10138" spans="1:1" hidden="1" x14ac:dyDescent="0.35">
      <c r="A10138" t="str">
        <f t="shared" si="158"/>
        <v/>
      </c>
    </row>
    <row r="10139" spans="1:1" hidden="1" x14ac:dyDescent="0.35">
      <c r="A10139" t="str">
        <f t="shared" si="158"/>
        <v/>
      </c>
    </row>
    <row r="10140" spans="1:1" hidden="1" x14ac:dyDescent="0.35">
      <c r="A10140" t="str">
        <f t="shared" si="158"/>
        <v/>
      </c>
    </row>
    <row r="10141" spans="1:1" hidden="1" x14ac:dyDescent="0.35">
      <c r="A10141" t="str">
        <f t="shared" si="158"/>
        <v/>
      </c>
    </row>
    <row r="10142" spans="1:1" hidden="1" x14ac:dyDescent="0.35">
      <c r="A10142" t="str">
        <f t="shared" si="158"/>
        <v/>
      </c>
    </row>
    <row r="10143" spans="1:1" hidden="1" x14ac:dyDescent="0.35">
      <c r="A10143" t="str">
        <f t="shared" si="158"/>
        <v/>
      </c>
    </row>
    <row r="10144" spans="1:1" hidden="1" x14ac:dyDescent="0.35">
      <c r="A10144" t="str">
        <f t="shared" si="158"/>
        <v/>
      </c>
    </row>
    <row r="10145" spans="1:1" hidden="1" x14ac:dyDescent="0.35">
      <c r="A10145" t="str">
        <f t="shared" si="158"/>
        <v/>
      </c>
    </row>
    <row r="10146" spans="1:1" hidden="1" x14ac:dyDescent="0.35">
      <c r="A10146" t="str">
        <f t="shared" si="158"/>
        <v/>
      </c>
    </row>
    <row r="10147" spans="1:1" hidden="1" x14ac:dyDescent="0.35">
      <c r="A10147" t="str">
        <f t="shared" si="158"/>
        <v/>
      </c>
    </row>
    <row r="10148" spans="1:1" hidden="1" x14ac:dyDescent="0.35">
      <c r="A10148" t="str">
        <f t="shared" si="158"/>
        <v/>
      </c>
    </row>
    <row r="10149" spans="1:1" hidden="1" x14ac:dyDescent="0.35">
      <c r="A10149" t="str">
        <f t="shared" si="158"/>
        <v/>
      </c>
    </row>
    <row r="10150" spans="1:1" hidden="1" x14ac:dyDescent="0.35">
      <c r="A10150" t="str">
        <f t="shared" si="158"/>
        <v/>
      </c>
    </row>
    <row r="10151" spans="1:1" hidden="1" x14ac:dyDescent="0.35">
      <c r="A10151" t="str">
        <f t="shared" si="158"/>
        <v/>
      </c>
    </row>
    <row r="10152" spans="1:1" hidden="1" x14ac:dyDescent="0.35">
      <c r="A10152" t="str">
        <f t="shared" si="158"/>
        <v/>
      </c>
    </row>
    <row r="10153" spans="1:1" hidden="1" x14ac:dyDescent="0.35">
      <c r="A10153" t="str">
        <f t="shared" si="158"/>
        <v/>
      </c>
    </row>
    <row r="10154" spans="1:1" hidden="1" x14ac:dyDescent="0.35">
      <c r="A10154" t="str">
        <f t="shared" si="158"/>
        <v/>
      </c>
    </row>
    <row r="10155" spans="1:1" hidden="1" x14ac:dyDescent="0.35">
      <c r="A10155" t="str">
        <f t="shared" si="158"/>
        <v/>
      </c>
    </row>
    <row r="10156" spans="1:1" hidden="1" x14ac:dyDescent="0.35">
      <c r="A10156" t="str">
        <f t="shared" si="158"/>
        <v/>
      </c>
    </row>
    <row r="10157" spans="1:1" hidden="1" x14ac:dyDescent="0.35">
      <c r="A10157" t="str">
        <f t="shared" si="158"/>
        <v/>
      </c>
    </row>
    <row r="10158" spans="1:1" hidden="1" x14ac:dyDescent="0.35">
      <c r="A10158" t="str">
        <f t="shared" si="158"/>
        <v/>
      </c>
    </row>
    <row r="10159" spans="1:1" hidden="1" x14ac:dyDescent="0.35">
      <c r="A10159" t="str">
        <f t="shared" si="158"/>
        <v/>
      </c>
    </row>
    <row r="10160" spans="1:1" hidden="1" x14ac:dyDescent="0.35">
      <c r="A10160" t="str">
        <f t="shared" si="158"/>
        <v/>
      </c>
    </row>
    <row r="10161" spans="1:1" hidden="1" x14ac:dyDescent="0.35">
      <c r="A10161" t="str">
        <f t="shared" si="158"/>
        <v/>
      </c>
    </row>
    <row r="10162" spans="1:1" hidden="1" x14ac:dyDescent="0.35">
      <c r="A10162" t="str">
        <f t="shared" si="158"/>
        <v/>
      </c>
    </row>
    <row r="10163" spans="1:1" hidden="1" x14ac:dyDescent="0.35">
      <c r="A10163" t="str">
        <f t="shared" si="158"/>
        <v/>
      </c>
    </row>
    <row r="10164" spans="1:1" hidden="1" x14ac:dyDescent="0.35">
      <c r="A10164" t="str">
        <f t="shared" si="158"/>
        <v/>
      </c>
    </row>
    <row r="10165" spans="1:1" hidden="1" x14ac:dyDescent="0.35">
      <c r="A10165" t="str">
        <f t="shared" si="158"/>
        <v/>
      </c>
    </row>
    <row r="10166" spans="1:1" hidden="1" x14ac:dyDescent="0.35">
      <c r="A10166" t="str">
        <f t="shared" si="158"/>
        <v/>
      </c>
    </row>
    <row r="10167" spans="1:1" hidden="1" x14ac:dyDescent="0.35">
      <c r="A10167" t="str">
        <f t="shared" si="158"/>
        <v/>
      </c>
    </row>
    <row r="10168" spans="1:1" hidden="1" x14ac:dyDescent="0.35">
      <c r="A10168" t="str">
        <f t="shared" si="158"/>
        <v/>
      </c>
    </row>
    <row r="10169" spans="1:1" hidden="1" x14ac:dyDescent="0.35">
      <c r="A10169" t="str">
        <f t="shared" si="158"/>
        <v/>
      </c>
    </row>
    <row r="10170" spans="1:1" hidden="1" x14ac:dyDescent="0.35">
      <c r="A10170" t="str">
        <f t="shared" si="158"/>
        <v/>
      </c>
    </row>
    <row r="10171" spans="1:1" hidden="1" x14ac:dyDescent="0.35">
      <c r="A10171" t="str">
        <f t="shared" si="158"/>
        <v/>
      </c>
    </row>
    <row r="10172" spans="1:1" hidden="1" x14ac:dyDescent="0.35">
      <c r="A10172" t="str">
        <f t="shared" si="158"/>
        <v/>
      </c>
    </row>
    <row r="10173" spans="1:1" hidden="1" x14ac:dyDescent="0.35">
      <c r="A10173" t="str">
        <f t="shared" si="158"/>
        <v/>
      </c>
    </row>
    <row r="10174" spans="1:1" hidden="1" x14ac:dyDescent="0.35">
      <c r="A10174" t="str">
        <f t="shared" si="158"/>
        <v/>
      </c>
    </row>
    <row r="10175" spans="1:1" hidden="1" x14ac:dyDescent="0.35">
      <c r="A10175" t="str">
        <f t="shared" si="158"/>
        <v/>
      </c>
    </row>
    <row r="10176" spans="1:1" hidden="1" x14ac:dyDescent="0.35">
      <c r="A10176" t="str">
        <f t="shared" si="158"/>
        <v/>
      </c>
    </row>
    <row r="10177" spans="1:1" hidden="1" x14ac:dyDescent="0.35">
      <c r="A10177" t="str">
        <f t="shared" si="158"/>
        <v/>
      </c>
    </row>
    <row r="10178" spans="1:1" hidden="1" x14ac:dyDescent="0.35">
      <c r="A10178" t="str">
        <f t="shared" si="158"/>
        <v/>
      </c>
    </row>
    <row r="10179" spans="1:1" hidden="1" x14ac:dyDescent="0.35">
      <c r="A10179" t="str">
        <f t="shared" ref="A10179:A10242" si="159">B10179&amp;C10179</f>
        <v/>
      </c>
    </row>
    <row r="10180" spans="1:1" hidden="1" x14ac:dyDescent="0.35">
      <c r="A10180" t="str">
        <f t="shared" si="159"/>
        <v/>
      </c>
    </row>
    <row r="10181" spans="1:1" hidden="1" x14ac:dyDescent="0.35">
      <c r="A10181" t="str">
        <f t="shared" si="159"/>
        <v/>
      </c>
    </row>
    <row r="10182" spans="1:1" hidden="1" x14ac:dyDescent="0.35">
      <c r="A10182" t="str">
        <f t="shared" si="159"/>
        <v/>
      </c>
    </row>
    <row r="10183" spans="1:1" hidden="1" x14ac:dyDescent="0.35">
      <c r="A10183" t="str">
        <f t="shared" si="159"/>
        <v/>
      </c>
    </row>
    <row r="10184" spans="1:1" hidden="1" x14ac:dyDescent="0.35">
      <c r="A10184" t="str">
        <f t="shared" si="159"/>
        <v/>
      </c>
    </row>
    <row r="10185" spans="1:1" hidden="1" x14ac:dyDescent="0.35">
      <c r="A10185" t="str">
        <f t="shared" si="159"/>
        <v/>
      </c>
    </row>
    <row r="10186" spans="1:1" hidden="1" x14ac:dyDescent="0.35">
      <c r="A10186" t="str">
        <f t="shared" si="159"/>
        <v/>
      </c>
    </row>
    <row r="10187" spans="1:1" hidden="1" x14ac:dyDescent="0.35">
      <c r="A10187" t="str">
        <f t="shared" si="159"/>
        <v/>
      </c>
    </row>
    <row r="10188" spans="1:1" hidden="1" x14ac:dyDescent="0.35">
      <c r="A10188" t="str">
        <f t="shared" si="159"/>
        <v/>
      </c>
    </row>
    <row r="10189" spans="1:1" hidden="1" x14ac:dyDescent="0.35">
      <c r="A10189" t="str">
        <f t="shared" si="159"/>
        <v/>
      </c>
    </row>
    <row r="10190" spans="1:1" hidden="1" x14ac:dyDescent="0.35">
      <c r="A10190" t="str">
        <f t="shared" si="159"/>
        <v/>
      </c>
    </row>
    <row r="10191" spans="1:1" hidden="1" x14ac:dyDescent="0.35">
      <c r="A10191" t="str">
        <f t="shared" si="159"/>
        <v/>
      </c>
    </row>
    <row r="10192" spans="1:1" hidden="1" x14ac:dyDescent="0.35">
      <c r="A10192" t="str">
        <f t="shared" si="159"/>
        <v/>
      </c>
    </row>
    <row r="10193" spans="1:1" hidden="1" x14ac:dyDescent="0.35">
      <c r="A10193" t="str">
        <f t="shared" si="159"/>
        <v/>
      </c>
    </row>
    <row r="10194" spans="1:1" hidden="1" x14ac:dyDescent="0.35">
      <c r="A10194" t="str">
        <f t="shared" si="159"/>
        <v/>
      </c>
    </row>
    <row r="10195" spans="1:1" hidden="1" x14ac:dyDescent="0.35">
      <c r="A10195" t="str">
        <f t="shared" si="159"/>
        <v/>
      </c>
    </row>
    <row r="10196" spans="1:1" hidden="1" x14ac:dyDescent="0.35">
      <c r="A10196" t="str">
        <f t="shared" si="159"/>
        <v/>
      </c>
    </row>
    <row r="10197" spans="1:1" hidden="1" x14ac:dyDescent="0.35">
      <c r="A10197" t="str">
        <f t="shared" si="159"/>
        <v/>
      </c>
    </row>
    <row r="10198" spans="1:1" hidden="1" x14ac:dyDescent="0.35">
      <c r="A10198" t="str">
        <f t="shared" si="159"/>
        <v/>
      </c>
    </row>
    <row r="10199" spans="1:1" hidden="1" x14ac:dyDescent="0.35">
      <c r="A10199" t="str">
        <f t="shared" si="159"/>
        <v/>
      </c>
    </row>
    <row r="10200" spans="1:1" hidden="1" x14ac:dyDescent="0.35">
      <c r="A10200" t="str">
        <f t="shared" si="159"/>
        <v/>
      </c>
    </row>
    <row r="10201" spans="1:1" hidden="1" x14ac:dyDescent="0.35">
      <c r="A10201" t="str">
        <f t="shared" si="159"/>
        <v/>
      </c>
    </row>
    <row r="10202" spans="1:1" hidden="1" x14ac:dyDescent="0.35">
      <c r="A10202" t="str">
        <f t="shared" si="159"/>
        <v/>
      </c>
    </row>
    <row r="10203" spans="1:1" hidden="1" x14ac:dyDescent="0.35">
      <c r="A10203" t="str">
        <f t="shared" si="159"/>
        <v/>
      </c>
    </row>
    <row r="10204" spans="1:1" hidden="1" x14ac:dyDescent="0.35">
      <c r="A10204" t="str">
        <f t="shared" si="159"/>
        <v/>
      </c>
    </row>
    <row r="10205" spans="1:1" hidden="1" x14ac:dyDescent="0.35">
      <c r="A10205" t="str">
        <f t="shared" si="159"/>
        <v/>
      </c>
    </row>
    <row r="10206" spans="1:1" hidden="1" x14ac:dyDescent="0.35">
      <c r="A10206" t="str">
        <f t="shared" si="159"/>
        <v/>
      </c>
    </row>
    <row r="10207" spans="1:1" hidden="1" x14ac:dyDescent="0.35">
      <c r="A10207" t="str">
        <f t="shared" si="159"/>
        <v/>
      </c>
    </row>
    <row r="10208" spans="1:1" hidden="1" x14ac:dyDescent="0.35">
      <c r="A10208" t="str">
        <f t="shared" si="159"/>
        <v/>
      </c>
    </row>
    <row r="10209" spans="1:1" hidden="1" x14ac:dyDescent="0.35">
      <c r="A10209" t="str">
        <f t="shared" si="159"/>
        <v/>
      </c>
    </row>
    <row r="10210" spans="1:1" hidden="1" x14ac:dyDescent="0.35">
      <c r="A10210" t="str">
        <f t="shared" si="159"/>
        <v/>
      </c>
    </row>
    <row r="10211" spans="1:1" hidden="1" x14ac:dyDescent="0.35">
      <c r="A10211" t="str">
        <f t="shared" si="159"/>
        <v/>
      </c>
    </row>
    <row r="10212" spans="1:1" hidden="1" x14ac:dyDescent="0.35">
      <c r="A10212" t="str">
        <f t="shared" si="159"/>
        <v/>
      </c>
    </row>
    <row r="10213" spans="1:1" hidden="1" x14ac:dyDescent="0.35">
      <c r="A10213" t="str">
        <f t="shared" si="159"/>
        <v/>
      </c>
    </row>
    <row r="10214" spans="1:1" hidden="1" x14ac:dyDescent="0.35">
      <c r="A10214" t="str">
        <f t="shared" si="159"/>
        <v/>
      </c>
    </row>
    <row r="10215" spans="1:1" hidden="1" x14ac:dyDescent="0.35">
      <c r="A10215" t="str">
        <f t="shared" si="159"/>
        <v/>
      </c>
    </row>
    <row r="10216" spans="1:1" hidden="1" x14ac:dyDescent="0.35">
      <c r="A10216" t="str">
        <f t="shared" si="159"/>
        <v/>
      </c>
    </row>
    <row r="10217" spans="1:1" hidden="1" x14ac:dyDescent="0.35">
      <c r="A10217" t="str">
        <f t="shared" si="159"/>
        <v/>
      </c>
    </row>
    <row r="10218" spans="1:1" hidden="1" x14ac:dyDescent="0.35">
      <c r="A10218" t="str">
        <f t="shared" si="159"/>
        <v/>
      </c>
    </row>
    <row r="10219" spans="1:1" hidden="1" x14ac:dyDescent="0.35">
      <c r="A10219" t="str">
        <f t="shared" si="159"/>
        <v/>
      </c>
    </row>
    <row r="10220" spans="1:1" hidden="1" x14ac:dyDescent="0.35">
      <c r="A10220" t="str">
        <f t="shared" si="159"/>
        <v/>
      </c>
    </row>
    <row r="10221" spans="1:1" hidden="1" x14ac:dyDescent="0.35">
      <c r="A10221" t="str">
        <f t="shared" si="159"/>
        <v/>
      </c>
    </row>
    <row r="10222" spans="1:1" hidden="1" x14ac:dyDescent="0.35">
      <c r="A10222" t="str">
        <f t="shared" si="159"/>
        <v/>
      </c>
    </row>
    <row r="10223" spans="1:1" hidden="1" x14ac:dyDescent="0.35">
      <c r="A10223" t="str">
        <f t="shared" si="159"/>
        <v/>
      </c>
    </row>
    <row r="10224" spans="1:1" hidden="1" x14ac:dyDescent="0.35">
      <c r="A10224" t="str">
        <f t="shared" si="159"/>
        <v/>
      </c>
    </row>
    <row r="10225" spans="1:1" hidden="1" x14ac:dyDescent="0.35">
      <c r="A10225" t="str">
        <f t="shared" si="159"/>
        <v/>
      </c>
    </row>
    <row r="10226" spans="1:1" hidden="1" x14ac:dyDescent="0.35">
      <c r="A10226" t="str">
        <f t="shared" si="159"/>
        <v/>
      </c>
    </row>
    <row r="10227" spans="1:1" hidden="1" x14ac:dyDescent="0.35">
      <c r="A10227" t="str">
        <f t="shared" si="159"/>
        <v/>
      </c>
    </row>
    <row r="10228" spans="1:1" hidden="1" x14ac:dyDescent="0.35">
      <c r="A10228" t="str">
        <f t="shared" si="159"/>
        <v/>
      </c>
    </row>
    <row r="10229" spans="1:1" hidden="1" x14ac:dyDescent="0.35">
      <c r="A10229" t="str">
        <f t="shared" si="159"/>
        <v/>
      </c>
    </row>
    <row r="10230" spans="1:1" hidden="1" x14ac:dyDescent="0.35">
      <c r="A10230" t="str">
        <f t="shared" si="159"/>
        <v/>
      </c>
    </row>
    <row r="10231" spans="1:1" hidden="1" x14ac:dyDescent="0.35">
      <c r="A10231" t="str">
        <f t="shared" si="159"/>
        <v/>
      </c>
    </row>
    <row r="10232" spans="1:1" hidden="1" x14ac:dyDescent="0.35">
      <c r="A10232" t="str">
        <f t="shared" si="159"/>
        <v/>
      </c>
    </row>
    <row r="10233" spans="1:1" hidden="1" x14ac:dyDescent="0.35">
      <c r="A10233" t="str">
        <f t="shared" si="159"/>
        <v/>
      </c>
    </row>
    <row r="10234" spans="1:1" hidden="1" x14ac:dyDescent="0.35">
      <c r="A10234" t="str">
        <f t="shared" si="159"/>
        <v/>
      </c>
    </row>
    <row r="10235" spans="1:1" hidden="1" x14ac:dyDescent="0.35">
      <c r="A10235" t="str">
        <f t="shared" si="159"/>
        <v/>
      </c>
    </row>
    <row r="10236" spans="1:1" hidden="1" x14ac:dyDescent="0.35">
      <c r="A10236" t="str">
        <f t="shared" si="159"/>
        <v/>
      </c>
    </row>
    <row r="10237" spans="1:1" hidden="1" x14ac:dyDescent="0.35">
      <c r="A10237" t="str">
        <f t="shared" si="159"/>
        <v/>
      </c>
    </row>
    <row r="10238" spans="1:1" hidden="1" x14ac:dyDescent="0.35">
      <c r="A10238" t="str">
        <f t="shared" si="159"/>
        <v/>
      </c>
    </row>
    <row r="10239" spans="1:1" hidden="1" x14ac:dyDescent="0.35">
      <c r="A10239" t="str">
        <f t="shared" si="159"/>
        <v/>
      </c>
    </row>
    <row r="10240" spans="1:1" hidden="1" x14ac:dyDescent="0.35">
      <c r="A10240" t="str">
        <f t="shared" si="159"/>
        <v/>
      </c>
    </row>
    <row r="10241" spans="1:1" hidden="1" x14ac:dyDescent="0.35">
      <c r="A10241" t="str">
        <f t="shared" si="159"/>
        <v/>
      </c>
    </row>
    <row r="10242" spans="1:1" hidden="1" x14ac:dyDescent="0.35">
      <c r="A10242" t="str">
        <f t="shared" si="159"/>
        <v/>
      </c>
    </row>
    <row r="10243" spans="1:1" hidden="1" x14ac:dyDescent="0.35">
      <c r="A10243" t="str">
        <f t="shared" ref="A10243:A10306" si="160">B10243&amp;C10243</f>
        <v/>
      </c>
    </row>
    <row r="10244" spans="1:1" hidden="1" x14ac:dyDescent="0.35">
      <c r="A10244" t="str">
        <f t="shared" si="160"/>
        <v/>
      </c>
    </row>
    <row r="10245" spans="1:1" hidden="1" x14ac:dyDescent="0.35">
      <c r="A10245" t="str">
        <f t="shared" si="160"/>
        <v/>
      </c>
    </row>
    <row r="10246" spans="1:1" hidden="1" x14ac:dyDescent="0.35">
      <c r="A10246" t="str">
        <f t="shared" si="160"/>
        <v/>
      </c>
    </row>
    <row r="10247" spans="1:1" hidden="1" x14ac:dyDescent="0.35">
      <c r="A10247" t="str">
        <f t="shared" si="160"/>
        <v/>
      </c>
    </row>
    <row r="10248" spans="1:1" hidden="1" x14ac:dyDescent="0.35">
      <c r="A10248" t="str">
        <f t="shared" si="160"/>
        <v/>
      </c>
    </row>
    <row r="10249" spans="1:1" hidden="1" x14ac:dyDescent="0.35">
      <c r="A10249" t="str">
        <f t="shared" si="160"/>
        <v/>
      </c>
    </row>
    <row r="10250" spans="1:1" hidden="1" x14ac:dyDescent="0.35">
      <c r="A10250" t="str">
        <f t="shared" si="160"/>
        <v/>
      </c>
    </row>
    <row r="10251" spans="1:1" hidden="1" x14ac:dyDescent="0.35">
      <c r="A10251" t="str">
        <f t="shared" si="160"/>
        <v/>
      </c>
    </row>
    <row r="10252" spans="1:1" hidden="1" x14ac:dyDescent="0.35">
      <c r="A10252" t="str">
        <f t="shared" si="160"/>
        <v/>
      </c>
    </row>
    <row r="10253" spans="1:1" hidden="1" x14ac:dyDescent="0.35">
      <c r="A10253" t="str">
        <f t="shared" si="160"/>
        <v/>
      </c>
    </row>
    <row r="10254" spans="1:1" hidden="1" x14ac:dyDescent="0.35">
      <c r="A10254" t="str">
        <f t="shared" si="160"/>
        <v/>
      </c>
    </row>
    <row r="10255" spans="1:1" hidden="1" x14ac:dyDescent="0.35">
      <c r="A10255" t="str">
        <f t="shared" si="160"/>
        <v/>
      </c>
    </row>
    <row r="10256" spans="1:1" hidden="1" x14ac:dyDescent="0.35">
      <c r="A10256" t="str">
        <f t="shared" si="160"/>
        <v/>
      </c>
    </row>
    <row r="10257" spans="1:1" hidden="1" x14ac:dyDescent="0.35">
      <c r="A10257" t="str">
        <f t="shared" si="160"/>
        <v/>
      </c>
    </row>
    <row r="10258" spans="1:1" hidden="1" x14ac:dyDescent="0.35">
      <c r="A10258" t="str">
        <f t="shared" si="160"/>
        <v/>
      </c>
    </row>
    <row r="10259" spans="1:1" hidden="1" x14ac:dyDescent="0.35">
      <c r="A10259" t="str">
        <f t="shared" si="160"/>
        <v/>
      </c>
    </row>
    <row r="10260" spans="1:1" hidden="1" x14ac:dyDescent="0.35">
      <c r="A10260" t="str">
        <f t="shared" si="160"/>
        <v/>
      </c>
    </row>
    <row r="10261" spans="1:1" hidden="1" x14ac:dyDescent="0.35">
      <c r="A10261" t="str">
        <f t="shared" si="160"/>
        <v/>
      </c>
    </row>
    <row r="10262" spans="1:1" hidden="1" x14ac:dyDescent="0.35">
      <c r="A10262" t="str">
        <f t="shared" si="160"/>
        <v/>
      </c>
    </row>
    <row r="10263" spans="1:1" hidden="1" x14ac:dyDescent="0.35">
      <c r="A10263" t="str">
        <f t="shared" si="160"/>
        <v/>
      </c>
    </row>
    <row r="10264" spans="1:1" hidden="1" x14ac:dyDescent="0.35">
      <c r="A10264" t="str">
        <f t="shared" si="160"/>
        <v/>
      </c>
    </row>
    <row r="10265" spans="1:1" hidden="1" x14ac:dyDescent="0.35">
      <c r="A10265" t="str">
        <f t="shared" si="160"/>
        <v/>
      </c>
    </row>
    <row r="10266" spans="1:1" hidden="1" x14ac:dyDescent="0.35">
      <c r="A10266" t="str">
        <f t="shared" si="160"/>
        <v/>
      </c>
    </row>
    <row r="10267" spans="1:1" hidden="1" x14ac:dyDescent="0.35">
      <c r="A10267" t="str">
        <f t="shared" si="160"/>
        <v/>
      </c>
    </row>
    <row r="10268" spans="1:1" hidden="1" x14ac:dyDescent="0.35">
      <c r="A10268" t="str">
        <f t="shared" si="160"/>
        <v/>
      </c>
    </row>
    <row r="10269" spans="1:1" hidden="1" x14ac:dyDescent="0.35">
      <c r="A10269" t="str">
        <f t="shared" si="160"/>
        <v/>
      </c>
    </row>
    <row r="10270" spans="1:1" hidden="1" x14ac:dyDescent="0.35">
      <c r="A10270" t="str">
        <f t="shared" si="160"/>
        <v/>
      </c>
    </row>
    <row r="10271" spans="1:1" hidden="1" x14ac:dyDescent="0.35">
      <c r="A10271" t="str">
        <f t="shared" si="160"/>
        <v/>
      </c>
    </row>
    <row r="10272" spans="1:1" hidden="1" x14ac:dyDescent="0.35">
      <c r="A10272" t="str">
        <f t="shared" si="160"/>
        <v/>
      </c>
    </row>
    <row r="10273" spans="1:1" hidden="1" x14ac:dyDescent="0.35">
      <c r="A10273" t="str">
        <f t="shared" si="160"/>
        <v/>
      </c>
    </row>
    <row r="10274" spans="1:1" hidden="1" x14ac:dyDescent="0.35">
      <c r="A10274" t="str">
        <f t="shared" si="160"/>
        <v/>
      </c>
    </row>
    <row r="10275" spans="1:1" hidden="1" x14ac:dyDescent="0.35">
      <c r="A10275" t="str">
        <f t="shared" si="160"/>
        <v/>
      </c>
    </row>
    <row r="10276" spans="1:1" hidden="1" x14ac:dyDescent="0.35">
      <c r="A10276" t="str">
        <f t="shared" si="160"/>
        <v/>
      </c>
    </row>
    <row r="10277" spans="1:1" hidden="1" x14ac:dyDescent="0.35">
      <c r="A10277" t="str">
        <f t="shared" si="160"/>
        <v/>
      </c>
    </row>
    <row r="10278" spans="1:1" hidden="1" x14ac:dyDescent="0.35">
      <c r="A10278" t="str">
        <f t="shared" si="160"/>
        <v/>
      </c>
    </row>
    <row r="10279" spans="1:1" hidden="1" x14ac:dyDescent="0.35">
      <c r="A10279" t="str">
        <f t="shared" si="160"/>
        <v/>
      </c>
    </row>
    <row r="10280" spans="1:1" hidden="1" x14ac:dyDescent="0.35">
      <c r="A10280" t="str">
        <f t="shared" si="160"/>
        <v/>
      </c>
    </row>
    <row r="10281" spans="1:1" hidden="1" x14ac:dyDescent="0.35">
      <c r="A10281" t="str">
        <f t="shared" si="160"/>
        <v/>
      </c>
    </row>
    <row r="10282" spans="1:1" hidden="1" x14ac:dyDescent="0.35">
      <c r="A10282" t="str">
        <f t="shared" si="160"/>
        <v/>
      </c>
    </row>
    <row r="10283" spans="1:1" hidden="1" x14ac:dyDescent="0.35">
      <c r="A10283" t="str">
        <f t="shared" si="160"/>
        <v/>
      </c>
    </row>
    <row r="10284" spans="1:1" hidden="1" x14ac:dyDescent="0.35">
      <c r="A10284" t="str">
        <f t="shared" si="160"/>
        <v/>
      </c>
    </row>
    <row r="10285" spans="1:1" hidden="1" x14ac:dyDescent="0.35">
      <c r="A10285" t="str">
        <f t="shared" si="160"/>
        <v/>
      </c>
    </row>
    <row r="10286" spans="1:1" hidden="1" x14ac:dyDescent="0.35">
      <c r="A10286" t="str">
        <f t="shared" si="160"/>
        <v/>
      </c>
    </row>
    <row r="10287" spans="1:1" hidden="1" x14ac:dyDescent="0.35">
      <c r="A10287" t="str">
        <f t="shared" si="160"/>
        <v/>
      </c>
    </row>
    <row r="10288" spans="1:1" hidden="1" x14ac:dyDescent="0.35">
      <c r="A10288" t="str">
        <f t="shared" si="160"/>
        <v/>
      </c>
    </row>
    <row r="10289" spans="1:1" hidden="1" x14ac:dyDescent="0.35">
      <c r="A10289" t="str">
        <f t="shared" si="160"/>
        <v/>
      </c>
    </row>
    <row r="10290" spans="1:1" hidden="1" x14ac:dyDescent="0.35">
      <c r="A10290" t="str">
        <f t="shared" si="160"/>
        <v/>
      </c>
    </row>
    <row r="10291" spans="1:1" hidden="1" x14ac:dyDescent="0.35">
      <c r="A10291" t="str">
        <f t="shared" si="160"/>
        <v/>
      </c>
    </row>
    <row r="10292" spans="1:1" hidden="1" x14ac:dyDescent="0.35">
      <c r="A10292" t="str">
        <f t="shared" si="160"/>
        <v/>
      </c>
    </row>
    <row r="10293" spans="1:1" hidden="1" x14ac:dyDescent="0.35">
      <c r="A10293" t="str">
        <f t="shared" si="160"/>
        <v/>
      </c>
    </row>
    <row r="10294" spans="1:1" hidden="1" x14ac:dyDescent="0.35">
      <c r="A10294" t="str">
        <f t="shared" si="160"/>
        <v/>
      </c>
    </row>
    <row r="10295" spans="1:1" hidden="1" x14ac:dyDescent="0.35">
      <c r="A10295" t="str">
        <f t="shared" si="160"/>
        <v/>
      </c>
    </row>
    <row r="10296" spans="1:1" hidden="1" x14ac:dyDescent="0.35">
      <c r="A10296" t="str">
        <f t="shared" si="160"/>
        <v/>
      </c>
    </row>
    <row r="10297" spans="1:1" hidden="1" x14ac:dyDescent="0.35">
      <c r="A10297" t="str">
        <f t="shared" si="160"/>
        <v/>
      </c>
    </row>
    <row r="10298" spans="1:1" hidden="1" x14ac:dyDescent="0.35">
      <c r="A10298" t="str">
        <f t="shared" si="160"/>
        <v/>
      </c>
    </row>
    <row r="10299" spans="1:1" hidden="1" x14ac:dyDescent="0.35">
      <c r="A10299" t="str">
        <f t="shared" si="160"/>
        <v/>
      </c>
    </row>
    <row r="10300" spans="1:1" hidden="1" x14ac:dyDescent="0.35">
      <c r="A10300" t="str">
        <f t="shared" si="160"/>
        <v/>
      </c>
    </row>
    <row r="10301" spans="1:1" hidden="1" x14ac:dyDescent="0.35">
      <c r="A10301" t="str">
        <f t="shared" si="160"/>
        <v/>
      </c>
    </row>
    <row r="10302" spans="1:1" hidden="1" x14ac:dyDescent="0.35">
      <c r="A10302" t="str">
        <f t="shared" si="160"/>
        <v/>
      </c>
    </row>
    <row r="10303" spans="1:1" hidden="1" x14ac:dyDescent="0.35">
      <c r="A10303" t="str">
        <f t="shared" si="160"/>
        <v/>
      </c>
    </row>
    <row r="10304" spans="1:1" hidden="1" x14ac:dyDescent="0.35">
      <c r="A10304" t="str">
        <f t="shared" si="160"/>
        <v/>
      </c>
    </row>
    <row r="10305" spans="1:1" hidden="1" x14ac:dyDescent="0.35">
      <c r="A10305" t="str">
        <f t="shared" si="160"/>
        <v/>
      </c>
    </row>
    <row r="10306" spans="1:1" hidden="1" x14ac:dyDescent="0.35">
      <c r="A10306" t="str">
        <f t="shared" si="160"/>
        <v/>
      </c>
    </row>
    <row r="10307" spans="1:1" hidden="1" x14ac:dyDescent="0.35">
      <c r="A10307" t="str">
        <f t="shared" ref="A10307:A10370" si="161">B10307&amp;C10307</f>
        <v/>
      </c>
    </row>
    <row r="10308" spans="1:1" hidden="1" x14ac:dyDescent="0.35">
      <c r="A10308" t="str">
        <f t="shared" si="161"/>
        <v/>
      </c>
    </row>
    <row r="10309" spans="1:1" hidden="1" x14ac:dyDescent="0.35">
      <c r="A10309" t="str">
        <f t="shared" si="161"/>
        <v/>
      </c>
    </row>
    <row r="10310" spans="1:1" hidden="1" x14ac:dyDescent="0.35">
      <c r="A10310" t="str">
        <f t="shared" si="161"/>
        <v/>
      </c>
    </row>
    <row r="10311" spans="1:1" hidden="1" x14ac:dyDescent="0.35">
      <c r="A10311" t="str">
        <f t="shared" si="161"/>
        <v/>
      </c>
    </row>
    <row r="10312" spans="1:1" hidden="1" x14ac:dyDescent="0.35">
      <c r="A10312" t="str">
        <f t="shared" si="161"/>
        <v/>
      </c>
    </row>
    <row r="10313" spans="1:1" hidden="1" x14ac:dyDescent="0.35">
      <c r="A10313" t="str">
        <f t="shared" si="161"/>
        <v/>
      </c>
    </row>
    <row r="10314" spans="1:1" hidden="1" x14ac:dyDescent="0.35">
      <c r="A10314" t="str">
        <f t="shared" si="161"/>
        <v/>
      </c>
    </row>
    <row r="10315" spans="1:1" hidden="1" x14ac:dyDescent="0.35">
      <c r="A10315" t="str">
        <f t="shared" si="161"/>
        <v/>
      </c>
    </row>
    <row r="10316" spans="1:1" hidden="1" x14ac:dyDescent="0.35">
      <c r="A10316" t="str">
        <f t="shared" si="161"/>
        <v/>
      </c>
    </row>
    <row r="10317" spans="1:1" hidden="1" x14ac:dyDescent="0.35">
      <c r="A10317" t="str">
        <f t="shared" si="161"/>
        <v/>
      </c>
    </row>
    <row r="10318" spans="1:1" hidden="1" x14ac:dyDescent="0.35">
      <c r="A10318" t="str">
        <f t="shared" si="161"/>
        <v/>
      </c>
    </row>
    <row r="10319" spans="1:1" hidden="1" x14ac:dyDescent="0.35">
      <c r="A10319" t="str">
        <f t="shared" si="161"/>
        <v/>
      </c>
    </row>
    <row r="10320" spans="1:1" hidden="1" x14ac:dyDescent="0.35">
      <c r="A10320" t="str">
        <f t="shared" si="161"/>
        <v/>
      </c>
    </row>
    <row r="10321" spans="1:1" hidden="1" x14ac:dyDescent="0.35">
      <c r="A10321" t="str">
        <f t="shared" si="161"/>
        <v/>
      </c>
    </row>
    <row r="10322" spans="1:1" hidden="1" x14ac:dyDescent="0.35">
      <c r="A10322" t="str">
        <f t="shared" si="161"/>
        <v/>
      </c>
    </row>
    <row r="10323" spans="1:1" hidden="1" x14ac:dyDescent="0.35">
      <c r="A10323" t="str">
        <f t="shared" si="161"/>
        <v/>
      </c>
    </row>
    <row r="10324" spans="1:1" hidden="1" x14ac:dyDescent="0.35">
      <c r="A10324" t="str">
        <f t="shared" si="161"/>
        <v/>
      </c>
    </row>
    <row r="10325" spans="1:1" hidden="1" x14ac:dyDescent="0.35">
      <c r="A10325" t="str">
        <f t="shared" si="161"/>
        <v/>
      </c>
    </row>
    <row r="10326" spans="1:1" hidden="1" x14ac:dyDescent="0.35">
      <c r="A10326" t="str">
        <f t="shared" si="161"/>
        <v/>
      </c>
    </row>
    <row r="10327" spans="1:1" hidden="1" x14ac:dyDescent="0.35">
      <c r="A10327" t="str">
        <f t="shared" si="161"/>
        <v/>
      </c>
    </row>
    <row r="10328" spans="1:1" hidden="1" x14ac:dyDescent="0.35">
      <c r="A10328" t="str">
        <f t="shared" si="161"/>
        <v/>
      </c>
    </row>
    <row r="10329" spans="1:1" hidden="1" x14ac:dyDescent="0.35">
      <c r="A10329" t="str">
        <f t="shared" si="161"/>
        <v/>
      </c>
    </row>
    <row r="10330" spans="1:1" hidden="1" x14ac:dyDescent="0.35">
      <c r="A10330" t="str">
        <f t="shared" si="161"/>
        <v/>
      </c>
    </row>
    <row r="10331" spans="1:1" hidden="1" x14ac:dyDescent="0.35">
      <c r="A10331" t="str">
        <f t="shared" si="161"/>
        <v/>
      </c>
    </row>
    <row r="10332" spans="1:1" hidden="1" x14ac:dyDescent="0.35">
      <c r="A10332" t="str">
        <f t="shared" si="161"/>
        <v/>
      </c>
    </row>
    <row r="10333" spans="1:1" hidden="1" x14ac:dyDescent="0.35">
      <c r="A10333" t="str">
        <f t="shared" si="161"/>
        <v/>
      </c>
    </row>
    <row r="10334" spans="1:1" hidden="1" x14ac:dyDescent="0.35">
      <c r="A10334" t="str">
        <f t="shared" si="161"/>
        <v/>
      </c>
    </row>
    <row r="10335" spans="1:1" hidden="1" x14ac:dyDescent="0.35">
      <c r="A10335" t="str">
        <f t="shared" si="161"/>
        <v/>
      </c>
    </row>
    <row r="10336" spans="1:1" hidden="1" x14ac:dyDescent="0.35">
      <c r="A10336" t="str">
        <f t="shared" si="161"/>
        <v/>
      </c>
    </row>
    <row r="10337" spans="1:1" hidden="1" x14ac:dyDescent="0.35">
      <c r="A10337" t="str">
        <f t="shared" si="161"/>
        <v/>
      </c>
    </row>
    <row r="10338" spans="1:1" hidden="1" x14ac:dyDescent="0.35">
      <c r="A10338" t="str">
        <f t="shared" si="161"/>
        <v/>
      </c>
    </row>
    <row r="10339" spans="1:1" hidden="1" x14ac:dyDescent="0.35">
      <c r="A10339" t="str">
        <f t="shared" si="161"/>
        <v/>
      </c>
    </row>
    <row r="10340" spans="1:1" hidden="1" x14ac:dyDescent="0.35">
      <c r="A10340" t="str">
        <f t="shared" si="161"/>
        <v/>
      </c>
    </row>
    <row r="10341" spans="1:1" hidden="1" x14ac:dyDescent="0.35">
      <c r="A10341" t="str">
        <f t="shared" si="161"/>
        <v/>
      </c>
    </row>
    <row r="10342" spans="1:1" hidden="1" x14ac:dyDescent="0.35">
      <c r="A10342" t="str">
        <f t="shared" si="161"/>
        <v/>
      </c>
    </row>
    <row r="10343" spans="1:1" hidden="1" x14ac:dyDescent="0.35">
      <c r="A10343" t="str">
        <f t="shared" si="161"/>
        <v/>
      </c>
    </row>
    <row r="10344" spans="1:1" hidden="1" x14ac:dyDescent="0.35">
      <c r="A10344" t="str">
        <f t="shared" si="161"/>
        <v/>
      </c>
    </row>
    <row r="10345" spans="1:1" hidden="1" x14ac:dyDescent="0.35">
      <c r="A10345" t="str">
        <f t="shared" si="161"/>
        <v/>
      </c>
    </row>
    <row r="10346" spans="1:1" hidden="1" x14ac:dyDescent="0.35">
      <c r="A10346" t="str">
        <f t="shared" si="161"/>
        <v/>
      </c>
    </row>
    <row r="10347" spans="1:1" hidden="1" x14ac:dyDescent="0.35">
      <c r="A10347" t="str">
        <f t="shared" si="161"/>
        <v/>
      </c>
    </row>
    <row r="10348" spans="1:1" hidden="1" x14ac:dyDescent="0.35">
      <c r="A10348" t="str">
        <f t="shared" si="161"/>
        <v/>
      </c>
    </row>
    <row r="10349" spans="1:1" hidden="1" x14ac:dyDescent="0.35">
      <c r="A10349" t="str">
        <f t="shared" si="161"/>
        <v/>
      </c>
    </row>
    <row r="10350" spans="1:1" hidden="1" x14ac:dyDescent="0.35">
      <c r="A10350" t="str">
        <f t="shared" si="161"/>
        <v/>
      </c>
    </row>
    <row r="10351" spans="1:1" hidden="1" x14ac:dyDescent="0.35">
      <c r="A10351" t="str">
        <f t="shared" si="161"/>
        <v/>
      </c>
    </row>
    <row r="10352" spans="1:1" hidden="1" x14ac:dyDescent="0.35">
      <c r="A10352" t="str">
        <f t="shared" si="161"/>
        <v/>
      </c>
    </row>
    <row r="10353" spans="1:1" hidden="1" x14ac:dyDescent="0.35">
      <c r="A10353" t="str">
        <f t="shared" si="161"/>
        <v/>
      </c>
    </row>
    <row r="10354" spans="1:1" hidden="1" x14ac:dyDescent="0.35">
      <c r="A10354" t="str">
        <f t="shared" si="161"/>
        <v/>
      </c>
    </row>
    <row r="10355" spans="1:1" hidden="1" x14ac:dyDescent="0.35">
      <c r="A10355" t="str">
        <f t="shared" si="161"/>
        <v/>
      </c>
    </row>
    <row r="10356" spans="1:1" hidden="1" x14ac:dyDescent="0.35">
      <c r="A10356" t="str">
        <f t="shared" si="161"/>
        <v/>
      </c>
    </row>
    <row r="10357" spans="1:1" hidden="1" x14ac:dyDescent="0.35">
      <c r="A10357" t="str">
        <f t="shared" si="161"/>
        <v/>
      </c>
    </row>
    <row r="10358" spans="1:1" hidden="1" x14ac:dyDescent="0.35">
      <c r="A10358" t="str">
        <f t="shared" si="161"/>
        <v/>
      </c>
    </row>
    <row r="10359" spans="1:1" hidden="1" x14ac:dyDescent="0.35">
      <c r="A10359" t="str">
        <f t="shared" si="161"/>
        <v/>
      </c>
    </row>
    <row r="10360" spans="1:1" hidden="1" x14ac:dyDescent="0.35">
      <c r="A10360" t="str">
        <f t="shared" si="161"/>
        <v/>
      </c>
    </row>
    <row r="10361" spans="1:1" hidden="1" x14ac:dyDescent="0.35">
      <c r="A10361" t="str">
        <f t="shared" si="161"/>
        <v/>
      </c>
    </row>
    <row r="10362" spans="1:1" hidden="1" x14ac:dyDescent="0.35">
      <c r="A10362" t="str">
        <f t="shared" si="161"/>
        <v/>
      </c>
    </row>
    <row r="10363" spans="1:1" hidden="1" x14ac:dyDescent="0.35">
      <c r="A10363" t="str">
        <f t="shared" si="161"/>
        <v/>
      </c>
    </row>
    <row r="10364" spans="1:1" hidden="1" x14ac:dyDescent="0.35">
      <c r="A10364" t="str">
        <f t="shared" si="161"/>
        <v/>
      </c>
    </row>
    <row r="10365" spans="1:1" hidden="1" x14ac:dyDescent="0.35">
      <c r="A10365" t="str">
        <f t="shared" si="161"/>
        <v/>
      </c>
    </row>
    <row r="10366" spans="1:1" hidden="1" x14ac:dyDescent="0.35">
      <c r="A10366" t="str">
        <f t="shared" si="161"/>
        <v/>
      </c>
    </row>
    <row r="10367" spans="1:1" hidden="1" x14ac:dyDescent="0.35">
      <c r="A10367" t="str">
        <f t="shared" si="161"/>
        <v/>
      </c>
    </row>
    <row r="10368" spans="1:1" hidden="1" x14ac:dyDescent="0.35">
      <c r="A10368" t="str">
        <f t="shared" si="161"/>
        <v/>
      </c>
    </row>
    <row r="10369" spans="1:1" hidden="1" x14ac:dyDescent="0.35">
      <c r="A10369" t="str">
        <f t="shared" si="161"/>
        <v/>
      </c>
    </row>
    <row r="10370" spans="1:1" hidden="1" x14ac:dyDescent="0.35">
      <c r="A10370" t="str">
        <f t="shared" si="161"/>
        <v/>
      </c>
    </row>
    <row r="10371" spans="1:1" hidden="1" x14ac:dyDescent="0.35">
      <c r="A10371" t="str">
        <f t="shared" ref="A10371:A10434" si="162">B10371&amp;C10371</f>
        <v/>
      </c>
    </row>
    <row r="10372" spans="1:1" hidden="1" x14ac:dyDescent="0.35">
      <c r="A10372" t="str">
        <f t="shared" si="162"/>
        <v/>
      </c>
    </row>
    <row r="10373" spans="1:1" hidden="1" x14ac:dyDescent="0.35">
      <c r="A10373" t="str">
        <f t="shared" si="162"/>
        <v/>
      </c>
    </row>
    <row r="10374" spans="1:1" hidden="1" x14ac:dyDescent="0.35">
      <c r="A10374" t="str">
        <f t="shared" si="162"/>
        <v/>
      </c>
    </row>
    <row r="10375" spans="1:1" hidden="1" x14ac:dyDescent="0.35">
      <c r="A10375" t="str">
        <f t="shared" si="162"/>
        <v/>
      </c>
    </row>
    <row r="10376" spans="1:1" hidden="1" x14ac:dyDescent="0.35">
      <c r="A10376" t="str">
        <f t="shared" si="162"/>
        <v/>
      </c>
    </row>
    <row r="10377" spans="1:1" hidden="1" x14ac:dyDescent="0.35">
      <c r="A10377" t="str">
        <f t="shared" si="162"/>
        <v/>
      </c>
    </row>
    <row r="10378" spans="1:1" hidden="1" x14ac:dyDescent="0.35">
      <c r="A10378" t="str">
        <f t="shared" si="162"/>
        <v/>
      </c>
    </row>
    <row r="10379" spans="1:1" hidden="1" x14ac:dyDescent="0.35">
      <c r="A10379" t="str">
        <f t="shared" si="162"/>
        <v/>
      </c>
    </row>
    <row r="10380" spans="1:1" hidden="1" x14ac:dyDescent="0.35">
      <c r="A10380" t="str">
        <f t="shared" si="162"/>
        <v/>
      </c>
    </row>
    <row r="10381" spans="1:1" hidden="1" x14ac:dyDescent="0.35">
      <c r="A10381" t="str">
        <f t="shared" si="162"/>
        <v/>
      </c>
    </row>
    <row r="10382" spans="1:1" hidden="1" x14ac:dyDescent="0.35">
      <c r="A10382" t="str">
        <f t="shared" si="162"/>
        <v/>
      </c>
    </row>
    <row r="10383" spans="1:1" hidden="1" x14ac:dyDescent="0.35">
      <c r="A10383" t="str">
        <f t="shared" si="162"/>
        <v/>
      </c>
    </row>
    <row r="10384" spans="1:1" hidden="1" x14ac:dyDescent="0.35">
      <c r="A10384" t="str">
        <f t="shared" si="162"/>
        <v/>
      </c>
    </row>
    <row r="10385" spans="1:1" hidden="1" x14ac:dyDescent="0.35">
      <c r="A10385" t="str">
        <f t="shared" si="162"/>
        <v/>
      </c>
    </row>
    <row r="10386" spans="1:1" hidden="1" x14ac:dyDescent="0.35">
      <c r="A10386" t="str">
        <f t="shared" si="162"/>
        <v/>
      </c>
    </row>
    <row r="10387" spans="1:1" hidden="1" x14ac:dyDescent="0.35">
      <c r="A10387" t="str">
        <f t="shared" si="162"/>
        <v/>
      </c>
    </row>
    <row r="10388" spans="1:1" hidden="1" x14ac:dyDescent="0.35">
      <c r="A10388" t="str">
        <f t="shared" si="162"/>
        <v/>
      </c>
    </row>
    <row r="10389" spans="1:1" hidden="1" x14ac:dyDescent="0.35">
      <c r="A10389" t="str">
        <f t="shared" si="162"/>
        <v/>
      </c>
    </row>
    <row r="10390" spans="1:1" hidden="1" x14ac:dyDescent="0.35">
      <c r="A10390" t="str">
        <f t="shared" si="162"/>
        <v/>
      </c>
    </row>
    <row r="10391" spans="1:1" hidden="1" x14ac:dyDescent="0.35">
      <c r="A10391" t="str">
        <f t="shared" si="162"/>
        <v/>
      </c>
    </row>
    <row r="10392" spans="1:1" hidden="1" x14ac:dyDescent="0.35">
      <c r="A10392" t="str">
        <f t="shared" si="162"/>
        <v/>
      </c>
    </row>
    <row r="10393" spans="1:1" hidden="1" x14ac:dyDescent="0.35">
      <c r="A10393" t="str">
        <f t="shared" si="162"/>
        <v/>
      </c>
    </row>
    <row r="10394" spans="1:1" hidden="1" x14ac:dyDescent="0.35">
      <c r="A10394" t="str">
        <f t="shared" si="162"/>
        <v/>
      </c>
    </row>
    <row r="10395" spans="1:1" hidden="1" x14ac:dyDescent="0.35">
      <c r="A10395" t="str">
        <f t="shared" si="162"/>
        <v/>
      </c>
    </row>
    <row r="10396" spans="1:1" hidden="1" x14ac:dyDescent="0.35">
      <c r="A10396" t="str">
        <f t="shared" si="162"/>
        <v/>
      </c>
    </row>
    <row r="10397" spans="1:1" hidden="1" x14ac:dyDescent="0.35">
      <c r="A10397" t="str">
        <f t="shared" si="162"/>
        <v/>
      </c>
    </row>
    <row r="10398" spans="1:1" hidden="1" x14ac:dyDescent="0.35">
      <c r="A10398" t="str">
        <f t="shared" si="162"/>
        <v/>
      </c>
    </row>
    <row r="10399" spans="1:1" hidden="1" x14ac:dyDescent="0.35">
      <c r="A10399" t="str">
        <f t="shared" si="162"/>
        <v/>
      </c>
    </row>
    <row r="10400" spans="1:1" hidden="1" x14ac:dyDescent="0.35">
      <c r="A10400" t="str">
        <f t="shared" si="162"/>
        <v/>
      </c>
    </row>
    <row r="10401" spans="1:1" hidden="1" x14ac:dyDescent="0.35">
      <c r="A10401" t="str">
        <f t="shared" si="162"/>
        <v/>
      </c>
    </row>
    <row r="10402" spans="1:1" hidden="1" x14ac:dyDescent="0.35">
      <c r="A10402" t="str">
        <f t="shared" si="162"/>
        <v/>
      </c>
    </row>
    <row r="10403" spans="1:1" hidden="1" x14ac:dyDescent="0.35">
      <c r="A10403" t="str">
        <f t="shared" si="162"/>
        <v/>
      </c>
    </row>
    <row r="10404" spans="1:1" hidden="1" x14ac:dyDescent="0.35">
      <c r="A10404" t="str">
        <f t="shared" si="162"/>
        <v/>
      </c>
    </row>
    <row r="10405" spans="1:1" hidden="1" x14ac:dyDescent="0.35">
      <c r="A10405" t="str">
        <f t="shared" si="162"/>
        <v/>
      </c>
    </row>
    <row r="10406" spans="1:1" hidden="1" x14ac:dyDescent="0.35">
      <c r="A10406" t="str">
        <f t="shared" si="162"/>
        <v/>
      </c>
    </row>
    <row r="10407" spans="1:1" hidden="1" x14ac:dyDescent="0.35">
      <c r="A10407" t="str">
        <f t="shared" si="162"/>
        <v/>
      </c>
    </row>
    <row r="10408" spans="1:1" hidden="1" x14ac:dyDescent="0.35">
      <c r="A10408" t="str">
        <f t="shared" si="162"/>
        <v/>
      </c>
    </row>
    <row r="10409" spans="1:1" hidden="1" x14ac:dyDescent="0.35">
      <c r="A10409" t="str">
        <f t="shared" si="162"/>
        <v/>
      </c>
    </row>
    <row r="10410" spans="1:1" hidden="1" x14ac:dyDescent="0.35">
      <c r="A10410" t="str">
        <f t="shared" si="162"/>
        <v/>
      </c>
    </row>
    <row r="10411" spans="1:1" hidden="1" x14ac:dyDescent="0.35">
      <c r="A10411" t="str">
        <f t="shared" si="162"/>
        <v/>
      </c>
    </row>
    <row r="10412" spans="1:1" hidden="1" x14ac:dyDescent="0.35">
      <c r="A10412" t="str">
        <f t="shared" si="162"/>
        <v/>
      </c>
    </row>
    <row r="10413" spans="1:1" hidden="1" x14ac:dyDescent="0.35">
      <c r="A10413" t="str">
        <f t="shared" si="162"/>
        <v/>
      </c>
    </row>
    <row r="10414" spans="1:1" hidden="1" x14ac:dyDescent="0.35">
      <c r="A10414" t="str">
        <f t="shared" si="162"/>
        <v/>
      </c>
    </row>
    <row r="10415" spans="1:1" hidden="1" x14ac:dyDescent="0.35">
      <c r="A10415" t="str">
        <f t="shared" si="162"/>
        <v/>
      </c>
    </row>
    <row r="10416" spans="1:1" hidden="1" x14ac:dyDescent="0.35">
      <c r="A10416" t="str">
        <f t="shared" si="162"/>
        <v/>
      </c>
    </row>
    <row r="10417" spans="1:1" hidden="1" x14ac:dyDescent="0.35">
      <c r="A10417" t="str">
        <f t="shared" si="162"/>
        <v/>
      </c>
    </row>
    <row r="10418" spans="1:1" hidden="1" x14ac:dyDescent="0.35">
      <c r="A10418" t="str">
        <f t="shared" si="162"/>
        <v/>
      </c>
    </row>
    <row r="10419" spans="1:1" hidden="1" x14ac:dyDescent="0.35">
      <c r="A10419" t="str">
        <f t="shared" si="162"/>
        <v/>
      </c>
    </row>
    <row r="10420" spans="1:1" hidden="1" x14ac:dyDescent="0.35">
      <c r="A10420" t="str">
        <f t="shared" si="162"/>
        <v/>
      </c>
    </row>
    <row r="10421" spans="1:1" hidden="1" x14ac:dyDescent="0.35">
      <c r="A10421" t="str">
        <f t="shared" si="162"/>
        <v/>
      </c>
    </row>
    <row r="10422" spans="1:1" hidden="1" x14ac:dyDescent="0.35">
      <c r="A10422" t="str">
        <f t="shared" si="162"/>
        <v/>
      </c>
    </row>
    <row r="10423" spans="1:1" hidden="1" x14ac:dyDescent="0.35">
      <c r="A10423" t="str">
        <f t="shared" si="162"/>
        <v/>
      </c>
    </row>
    <row r="10424" spans="1:1" hidden="1" x14ac:dyDescent="0.35">
      <c r="A10424" t="str">
        <f t="shared" si="162"/>
        <v/>
      </c>
    </row>
    <row r="10425" spans="1:1" hidden="1" x14ac:dyDescent="0.35">
      <c r="A10425" t="str">
        <f t="shared" si="162"/>
        <v/>
      </c>
    </row>
    <row r="10426" spans="1:1" hidden="1" x14ac:dyDescent="0.35">
      <c r="A10426" t="str">
        <f t="shared" si="162"/>
        <v/>
      </c>
    </row>
    <row r="10427" spans="1:1" hidden="1" x14ac:dyDescent="0.35">
      <c r="A10427" t="str">
        <f t="shared" si="162"/>
        <v/>
      </c>
    </row>
    <row r="10428" spans="1:1" hidden="1" x14ac:dyDescent="0.35">
      <c r="A10428" t="str">
        <f t="shared" si="162"/>
        <v/>
      </c>
    </row>
    <row r="10429" spans="1:1" hidden="1" x14ac:dyDescent="0.35">
      <c r="A10429" t="str">
        <f t="shared" si="162"/>
        <v/>
      </c>
    </row>
    <row r="10430" spans="1:1" hidden="1" x14ac:dyDescent="0.35">
      <c r="A10430" t="str">
        <f t="shared" si="162"/>
        <v/>
      </c>
    </row>
    <row r="10431" spans="1:1" hidden="1" x14ac:dyDescent="0.35">
      <c r="A10431" t="str">
        <f t="shared" si="162"/>
        <v/>
      </c>
    </row>
    <row r="10432" spans="1:1" hidden="1" x14ac:dyDescent="0.35">
      <c r="A10432" t="str">
        <f t="shared" si="162"/>
        <v/>
      </c>
    </row>
    <row r="10433" spans="1:1" hidden="1" x14ac:dyDescent="0.35">
      <c r="A10433" t="str">
        <f t="shared" si="162"/>
        <v/>
      </c>
    </row>
    <row r="10434" spans="1:1" hidden="1" x14ac:dyDescent="0.35">
      <c r="A10434" t="str">
        <f t="shared" si="162"/>
        <v/>
      </c>
    </row>
    <row r="10435" spans="1:1" hidden="1" x14ac:dyDescent="0.35">
      <c r="A10435" t="str">
        <f t="shared" ref="A10435:A10498" si="163">B10435&amp;C10435</f>
        <v/>
      </c>
    </row>
    <row r="10436" spans="1:1" hidden="1" x14ac:dyDescent="0.35">
      <c r="A10436" t="str">
        <f t="shared" si="163"/>
        <v/>
      </c>
    </row>
    <row r="10437" spans="1:1" hidden="1" x14ac:dyDescent="0.35">
      <c r="A10437" t="str">
        <f t="shared" si="163"/>
        <v/>
      </c>
    </row>
    <row r="10438" spans="1:1" hidden="1" x14ac:dyDescent="0.35">
      <c r="A10438" t="str">
        <f t="shared" si="163"/>
        <v/>
      </c>
    </row>
    <row r="10439" spans="1:1" hidden="1" x14ac:dyDescent="0.35">
      <c r="A10439" t="str">
        <f t="shared" si="163"/>
        <v/>
      </c>
    </row>
    <row r="10440" spans="1:1" hidden="1" x14ac:dyDescent="0.35">
      <c r="A10440" t="str">
        <f t="shared" si="163"/>
        <v/>
      </c>
    </row>
    <row r="10441" spans="1:1" hidden="1" x14ac:dyDescent="0.35">
      <c r="A10441" t="str">
        <f t="shared" si="163"/>
        <v/>
      </c>
    </row>
    <row r="10442" spans="1:1" hidden="1" x14ac:dyDescent="0.35">
      <c r="A10442" t="str">
        <f t="shared" si="163"/>
        <v/>
      </c>
    </row>
    <row r="10443" spans="1:1" hidden="1" x14ac:dyDescent="0.35">
      <c r="A10443" t="str">
        <f t="shared" si="163"/>
        <v/>
      </c>
    </row>
    <row r="10444" spans="1:1" hidden="1" x14ac:dyDescent="0.35">
      <c r="A10444" t="str">
        <f t="shared" si="163"/>
        <v/>
      </c>
    </row>
    <row r="10445" spans="1:1" hidden="1" x14ac:dyDescent="0.35">
      <c r="A10445" t="str">
        <f t="shared" si="163"/>
        <v/>
      </c>
    </row>
    <row r="10446" spans="1:1" hidden="1" x14ac:dyDescent="0.35">
      <c r="A10446" t="str">
        <f t="shared" si="163"/>
        <v/>
      </c>
    </row>
    <row r="10447" spans="1:1" hidden="1" x14ac:dyDescent="0.35">
      <c r="A10447" t="str">
        <f t="shared" si="163"/>
        <v/>
      </c>
    </row>
    <row r="10448" spans="1:1" hidden="1" x14ac:dyDescent="0.35">
      <c r="A10448" t="str">
        <f t="shared" si="163"/>
        <v/>
      </c>
    </row>
    <row r="10449" spans="1:1" hidden="1" x14ac:dyDescent="0.35">
      <c r="A10449" t="str">
        <f t="shared" si="163"/>
        <v/>
      </c>
    </row>
    <row r="10450" spans="1:1" hidden="1" x14ac:dyDescent="0.35">
      <c r="A10450" t="str">
        <f t="shared" si="163"/>
        <v/>
      </c>
    </row>
    <row r="10451" spans="1:1" hidden="1" x14ac:dyDescent="0.35">
      <c r="A10451" t="str">
        <f t="shared" si="163"/>
        <v/>
      </c>
    </row>
    <row r="10452" spans="1:1" hidden="1" x14ac:dyDescent="0.35">
      <c r="A10452" t="str">
        <f t="shared" si="163"/>
        <v/>
      </c>
    </row>
    <row r="10453" spans="1:1" hidden="1" x14ac:dyDescent="0.35">
      <c r="A10453" t="str">
        <f t="shared" si="163"/>
        <v/>
      </c>
    </row>
    <row r="10454" spans="1:1" hidden="1" x14ac:dyDescent="0.35">
      <c r="A10454" t="str">
        <f t="shared" si="163"/>
        <v/>
      </c>
    </row>
    <row r="10455" spans="1:1" hidden="1" x14ac:dyDescent="0.35">
      <c r="A10455" t="str">
        <f t="shared" si="163"/>
        <v/>
      </c>
    </row>
    <row r="10456" spans="1:1" hidden="1" x14ac:dyDescent="0.35">
      <c r="A10456" t="str">
        <f t="shared" si="163"/>
        <v/>
      </c>
    </row>
    <row r="10457" spans="1:1" hidden="1" x14ac:dyDescent="0.35">
      <c r="A10457" t="str">
        <f t="shared" si="163"/>
        <v/>
      </c>
    </row>
    <row r="10458" spans="1:1" hidden="1" x14ac:dyDescent="0.35">
      <c r="A10458" t="str">
        <f t="shared" si="163"/>
        <v/>
      </c>
    </row>
    <row r="10459" spans="1:1" hidden="1" x14ac:dyDescent="0.35">
      <c r="A10459" t="str">
        <f t="shared" si="163"/>
        <v/>
      </c>
    </row>
    <row r="10460" spans="1:1" hidden="1" x14ac:dyDescent="0.35">
      <c r="A10460" t="str">
        <f t="shared" si="163"/>
        <v/>
      </c>
    </row>
    <row r="10461" spans="1:1" hidden="1" x14ac:dyDescent="0.35">
      <c r="A10461" t="str">
        <f t="shared" si="163"/>
        <v/>
      </c>
    </row>
    <row r="10462" spans="1:1" hidden="1" x14ac:dyDescent="0.35">
      <c r="A10462" t="str">
        <f t="shared" si="163"/>
        <v/>
      </c>
    </row>
    <row r="10463" spans="1:1" hidden="1" x14ac:dyDescent="0.35">
      <c r="A10463" t="str">
        <f t="shared" si="163"/>
        <v/>
      </c>
    </row>
    <row r="10464" spans="1:1" hidden="1" x14ac:dyDescent="0.35">
      <c r="A10464" t="str">
        <f t="shared" si="163"/>
        <v/>
      </c>
    </row>
    <row r="10465" spans="1:1" hidden="1" x14ac:dyDescent="0.35">
      <c r="A10465" t="str">
        <f t="shared" si="163"/>
        <v/>
      </c>
    </row>
    <row r="10466" spans="1:1" hidden="1" x14ac:dyDescent="0.35">
      <c r="A10466" t="str">
        <f t="shared" si="163"/>
        <v/>
      </c>
    </row>
    <row r="10467" spans="1:1" hidden="1" x14ac:dyDescent="0.35">
      <c r="A10467" t="str">
        <f t="shared" si="163"/>
        <v/>
      </c>
    </row>
    <row r="10468" spans="1:1" hidden="1" x14ac:dyDescent="0.35">
      <c r="A10468" t="str">
        <f t="shared" si="163"/>
        <v/>
      </c>
    </row>
    <row r="10469" spans="1:1" hidden="1" x14ac:dyDescent="0.35">
      <c r="A10469" t="str">
        <f t="shared" si="163"/>
        <v/>
      </c>
    </row>
    <row r="10470" spans="1:1" hidden="1" x14ac:dyDescent="0.35">
      <c r="A10470" t="str">
        <f t="shared" si="163"/>
        <v/>
      </c>
    </row>
    <row r="10471" spans="1:1" hidden="1" x14ac:dyDescent="0.35">
      <c r="A10471" t="str">
        <f t="shared" si="163"/>
        <v/>
      </c>
    </row>
    <row r="10472" spans="1:1" hidden="1" x14ac:dyDescent="0.35">
      <c r="A10472" t="str">
        <f t="shared" si="163"/>
        <v/>
      </c>
    </row>
    <row r="10473" spans="1:1" hidden="1" x14ac:dyDescent="0.35">
      <c r="A10473" t="str">
        <f t="shared" si="163"/>
        <v/>
      </c>
    </row>
    <row r="10474" spans="1:1" hidden="1" x14ac:dyDescent="0.35">
      <c r="A10474" t="str">
        <f t="shared" si="163"/>
        <v/>
      </c>
    </row>
    <row r="10475" spans="1:1" hidden="1" x14ac:dyDescent="0.35">
      <c r="A10475" t="str">
        <f t="shared" si="163"/>
        <v/>
      </c>
    </row>
    <row r="10476" spans="1:1" hidden="1" x14ac:dyDescent="0.35">
      <c r="A10476" t="str">
        <f t="shared" si="163"/>
        <v/>
      </c>
    </row>
    <row r="10477" spans="1:1" hidden="1" x14ac:dyDescent="0.35">
      <c r="A10477" t="str">
        <f t="shared" si="163"/>
        <v/>
      </c>
    </row>
    <row r="10478" spans="1:1" hidden="1" x14ac:dyDescent="0.35">
      <c r="A10478" t="str">
        <f t="shared" si="163"/>
        <v/>
      </c>
    </row>
    <row r="10479" spans="1:1" hidden="1" x14ac:dyDescent="0.35">
      <c r="A10479" t="str">
        <f t="shared" si="163"/>
        <v/>
      </c>
    </row>
    <row r="10480" spans="1:1" hidden="1" x14ac:dyDescent="0.35">
      <c r="A10480" t="str">
        <f t="shared" si="163"/>
        <v/>
      </c>
    </row>
    <row r="10481" spans="1:1" hidden="1" x14ac:dyDescent="0.35">
      <c r="A10481" t="str">
        <f t="shared" si="163"/>
        <v/>
      </c>
    </row>
    <row r="10482" spans="1:1" hidden="1" x14ac:dyDescent="0.35">
      <c r="A10482" t="str">
        <f t="shared" si="163"/>
        <v/>
      </c>
    </row>
    <row r="10483" spans="1:1" hidden="1" x14ac:dyDescent="0.35">
      <c r="A10483" t="str">
        <f t="shared" si="163"/>
        <v/>
      </c>
    </row>
    <row r="10484" spans="1:1" hidden="1" x14ac:dyDescent="0.35">
      <c r="A10484" t="str">
        <f t="shared" si="163"/>
        <v/>
      </c>
    </row>
    <row r="10485" spans="1:1" hidden="1" x14ac:dyDescent="0.35">
      <c r="A10485" t="str">
        <f t="shared" si="163"/>
        <v/>
      </c>
    </row>
    <row r="10486" spans="1:1" hidden="1" x14ac:dyDescent="0.35">
      <c r="A10486" t="str">
        <f t="shared" si="163"/>
        <v/>
      </c>
    </row>
    <row r="10487" spans="1:1" hidden="1" x14ac:dyDescent="0.35">
      <c r="A10487" t="str">
        <f t="shared" si="163"/>
        <v/>
      </c>
    </row>
    <row r="10488" spans="1:1" hidden="1" x14ac:dyDescent="0.35">
      <c r="A10488" t="str">
        <f t="shared" si="163"/>
        <v/>
      </c>
    </row>
    <row r="10489" spans="1:1" hidden="1" x14ac:dyDescent="0.35">
      <c r="A10489" t="str">
        <f t="shared" si="163"/>
        <v/>
      </c>
    </row>
    <row r="10490" spans="1:1" hidden="1" x14ac:dyDescent="0.35">
      <c r="A10490" t="str">
        <f t="shared" si="163"/>
        <v/>
      </c>
    </row>
    <row r="10491" spans="1:1" hidden="1" x14ac:dyDescent="0.35">
      <c r="A10491" t="str">
        <f t="shared" si="163"/>
        <v/>
      </c>
    </row>
    <row r="10492" spans="1:1" hidden="1" x14ac:dyDescent="0.35">
      <c r="A10492" t="str">
        <f t="shared" si="163"/>
        <v/>
      </c>
    </row>
    <row r="10493" spans="1:1" hidden="1" x14ac:dyDescent="0.35">
      <c r="A10493" t="str">
        <f t="shared" si="163"/>
        <v/>
      </c>
    </row>
    <row r="10494" spans="1:1" hidden="1" x14ac:dyDescent="0.35">
      <c r="A10494" t="str">
        <f t="shared" si="163"/>
        <v/>
      </c>
    </row>
    <row r="10495" spans="1:1" hidden="1" x14ac:dyDescent="0.35">
      <c r="A10495" t="str">
        <f t="shared" si="163"/>
        <v/>
      </c>
    </row>
    <row r="10496" spans="1:1" hidden="1" x14ac:dyDescent="0.35">
      <c r="A10496" t="str">
        <f t="shared" si="163"/>
        <v/>
      </c>
    </row>
    <row r="10497" spans="1:1" hidden="1" x14ac:dyDescent="0.35">
      <c r="A10497" t="str">
        <f t="shared" si="163"/>
        <v/>
      </c>
    </row>
    <row r="10498" spans="1:1" hidden="1" x14ac:dyDescent="0.35">
      <c r="A10498" t="str">
        <f t="shared" si="163"/>
        <v/>
      </c>
    </row>
    <row r="10499" spans="1:1" hidden="1" x14ac:dyDescent="0.35">
      <c r="A10499" t="str">
        <f t="shared" ref="A10499:A10562" si="164">B10499&amp;C10499</f>
        <v/>
      </c>
    </row>
    <row r="10500" spans="1:1" hidden="1" x14ac:dyDescent="0.35">
      <c r="A10500" t="str">
        <f t="shared" si="164"/>
        <v/>
      </c>
    </row>
    <row r="10501" spans="1:1" hidden="1" x14ac:dyDescent="0.35">
      <c r="A10501" t="str">
        <f t="shared" si="164"/>
        <v/>
      </c>
    </row>
    <row r="10502" spans="1:1" hidden="1" x14ac:dyDescent="0.35">
      <c r="A10502" t="str">
        <f t="shared" si="164"/>
        <v/>
      </c>
    </row>
    <row r="10503" spans="1:1" hidden="1" x14ac:dyDescent="0.35">
      <c r="A10503" t="str">
        <f t="shared" si="164"/>
        <v/>
      </c>
    </row>
    <row r="10504" spans="1:1" hidden="1" x14ac:dyDescent="0.35">
      <c r="A10504" t="str">
        <f t="shared" si="164"/>
        <v/>
      </c>
    </row>
    <row r="10505" spans="1:1" hidden="1" x14ac:dyDescent="0.35">
      <c r="A10505" t="str">
        <f t="shared" si="164"/>
        <v/>
      </c>
    </row>
    <row r="10506" spans="1:1" hidden="1" x14ac:dyDescent="0.35">
      <c r="A10506" t="str">
        <f t="shared" si="164"/>
        <v/>
      </c>
    </row>
    <row r="10507" spans="1:1" hidden="1" x14ac:dyDescent="0.35">
      <c r="A10507" t="str">
        <f t="shared" si="164"/>
        <v/>
      </c>
    </row>
    <row r="10508" spans="1:1" hidden="1" x14ac:dyDescent="0.35">
      <c r="A10508" t="str">
        <f t="shared" si="164"/>
        <v/>
      </c>
    </row>
    <row r="10509" spans="1:1" hidden="1" x14ac:dyDescent="0.35">
      <c r="A10509" t="str">
        <f t="shared" si="164"/>
        <v/>
      </c>
    </row>
    <row r="10510" spans="1:1" hidden="1" x14ac:dyDescent="0.35">
      <c r="A10510" t="str">
        <f t="shared" si="164"/>
        <v/>
      </c>
    </row>
    <row r="10511" spans="1:1" hidden="1" x14ac:dyDescent="0.35">
      <c r="A10511" t="str">
        <f t="shared" si="164"/>
        <v/>
      </c>
    </row>
    <row r="10512" spans="1:1" hidden="1" x14ac:dyDescent="0.35">
      <c r="A10512" t="str">
        <f t="shared" si="164"/>
        <v/>
      </c>
    </row>
    <row r="10513" spans="1:1" hidden="1" x14ac:dyDescent="0.35">
      <c r="A10513" t="str">
        <f t="shared" si="164"/>
        <v/>
      </c>
    </row>
    <row r="10514" spans="1:1" hidden="1" x14ac:dyDescent="0.35">
      <c r="A10514" t="str">
        <f t="shared" si="164"/>
        <v/>
      </c>
    </row>
    <row r="10515" spans="1:1" hidden="1" x14ac:dyDescent="0.35">
      <c r="A10515" t="str">
        <f t="shared" si="164"/>
        <v/>
      </c>
    </row>
    <row r="10516" spans="1:1" hidden="1" x14ac:dyDescent="0.35">
      <c r="A10516" t="str">
        <f t="shared" si="164"/>
        <v/>
      </c>
    </row>
    <row r="10517" spans="1:1" hidden="1" x14ac:dyDescent="0.35">
      <c r="A10517" t="str">
        <f t="shared" si="164"/>
        <v/>
      </c>
    </row>
    <row r="10518" spans="1:1" hidden="1" x14ac:dyDescent="0.35">
      <c r="A10518" t="str">
        <f t="shared" si="164"/>
        <v/>
      </c>
    </row>
    <row r="10519" spans="1:1" hidden="1" x14ac:dyDescent="0.35">
      <c r="A10519" t="str">
        <f t="shared" si="164"/>
        <v/>
      </c>
    </row>
    <row r="10520" spans="1:1" hidden="1" x14ac:dyDescent="0.35">
      <c r="A10520" t="str">
        <f t="shared" si="164"/>
        <v/>
      </c>
    </row>
    <row r="10521" spans="1:1" hidden="1" x14ac:dyDescent="0.35">
      <c r="A10521" t="str">
        <f t="shared" si="164"/>
        <v/>
      </c>
    </row>
    <row r="10522" spans="1:1" hidden="1" x14ac:dyDescent="0.35">
      <c r="A10522" t="str">
        <f t="shared" si="164"/>
        <v/>
      </c>
    </row>
    <row r="10523" spans="1:1" hidden="1" x14ac:dyDescent="0.35">
      <c r="A10523" t="str">
        <f t="shared" si="164"/>
        <v/>
      </c>
    </row>
    <row r="10524" spans="1:1" hidden="1" x14ac:dyDescent="0.35">
      <c r="A10524" t="str">
        <f t="shared" si="164"/>
        <v/>
      </c>
    </row>
    <row r="10525" spans="1:1" hidden="1" x14ac:dyDescent="0.35">
      <c r="A10525" t="str">
        <f t="shared" si="164"/>
        <v/>
      </c>
    </row>
    <row r="10526" spans="1:1" hidden="1" x14ac:dyDescent="0.35">
      <c r="A10526" t="str">
        <f t="shared" si="164"/>
        <v/>
      </c>
    </row>
    <row r="10527" spans="1:1" hidden="1" x14ac:dyDescent="0.35">
      <c r="A10527" t="str">
        <f t="shared" si="164"/>
        <v/>
      </c>
    </row>
    <row r="10528" spans="1:1" hidden="1" x14ac:dyDescent="0.35">
      <c r="A10528" t="str">
        <f t="shared" si="164"/>
        <v/>
      </c>
    </row>
    <row r="10529" spans="1:1" hidden="1" x14ac:dyDescent="0.35">
      <c r="A10529" t="str">
        <f t="shared" si="164"/>
        <v/>
      </c>
    </row>
    <row r="10530" spans="1:1" hidden="1" x14ac:dyDescent="0.35">
      <c r="A10530" t="str">
        <f t="shared" si="164"/>
        <v/>
      </c>
    </row>
    <row r="10531" spans="1:1" hidden="1" x14ac:dyDescent="0.35">
      <c r="A10531" t="str">
        <f t="shared" si="164"/>
        <v/>
      </c>
    </row>
    <row r="10532" spans="1:1" hidden="1" x14ac:dyDescent="0.35">
      <c r="A10532" t="str">
        <f t="shared" si="164"/>
        <v/>
      </c>
    </row>
    <row r="10533" spans="1:1" hidden="1" x14ac:dyDescent="0.35">
      <c r="A10533" t="str">
        <f t="shared" si="164"/>
        <v/>
      </c>
    </row>
    <row r="10534" spans="1:1" hidden="1" x14ac:dyDescent="0.35">
      <c r="A10534" t="str">
        <f t="shared" si="164"/>
        <v/>
      </c>
    </row>
    <row r="10535" spans="1:1" hidden="1" x14ac:dyDescent="0.35">
      <c r="A10535" t="str">
        <f t="shared" si="164"/>
        <v/>
      </c>
    </row>
    <row r="10536" spans="1:1" hidden="1" x14ac:dyDescent="0.35">
      <c r="A10536" t="str">
        <f t="shared" si="164"/>
        <v/>
      </c>
    </row>
    <row r="10537" spans="1:1" hidden="1" x14ac:dyDescent="0.35">
      <c r="A10537" t="str">
        <f t="shared" si="164"/>
        <v/>
      </c>
    </row>
    <row r="10538" spans="1:1" hidden="1" x14ac:dyDescent="0.35">
      <c r="A10538" t="str">
        <f t="shared" si="164"/>
        <v/>
      </c>
    </row>
    <row r="10539" spans="1:1" hidden="1" x14ac:dyDescent="0.35">
      <c r="A10539" t="str">
        <f t="shared" si="164"/>
        <v/>
      </c>
    </row>
    <row r="10540" spans="1:1" hidden="1" x14ac:dyDescent="0.35">
      <c r="A10540" t="str">
        <f t="shared" si="164"/>
        <v/>
      </c>
    </row>
    <row r="10541" spans="1:1" hidden="1" x14ac:dyDescent="0.35">
      <c r="A10541" t="str">
        <f t="shared" si="164"/>
        <v/>
      </c>
    </row>
    <row r="10542" spans="1:1" hidden="1" x14ac:dyDescent="0.35">
      <c r="A10542" t="str">
        <f t="shared" si="164"/>
        <v/>
      </c>
    </row>
    <row r="10543" spans="1:1" hidden="1" x14ac:dyDescent="0.35">
      <c r="A10543" t="str">
        <f t="shared" si="164"/>
        <v/>
      </c>
    </row>
    <row r="10544" spans="1:1" hidden="1" x14ac:dyDescent="0.35">
      <c r="A10544" t="str">
        <f t="shared" si="164"/>
        <v/>
      </c>
    </row>
    <row r="10545" spans="1:1" hidden="1" x14ac:dyDescent="0.35">
      <c r="A10545" t="str">
        <f t="shared" si="164"/>
        <v/>
      </c>
    </row>
    <row r="10546" spans="1:1" hidden="1" x14ac:dyDescent="0.35">
      <c r="A10546" t="str">
        <f t="shared" si="164"/>
        <v/>
      </c>
    </row>
    <row r="10547" spans="1:1" hidden="1" x14ac:dyDescent="0.35">
      <c r="A10547" t="str">
        <f t="shared" si="164"/>
        <v/>
      </c>
    </row>
    <row r="10548" spans="1:1" hidden="1" x14ac:dyDescent="0.35">
      <c r="A10548" t="str">
        <f t="shared" si="164"/>
        <v/>
      </c>
    </row>
    <row r="10549" spans="1:1" hidden="1" x14ac:dyDescent="0.35">
      <c r="A10549" t="str">
        <f t="shared" si="164"/>
        <v/>
      </c>
    </row>
    <row r="10550" spans="1:1" hidden="1" x14ac:dyDescent="0.35">
      <c r="A10550" t="str">
        <f t="shared" si="164"/>
        <v/>
      </c>
    </row>
    <row r="10551" spans="1:1" hidden="1" x14ac:dyDescent="0.35">
      <c r="A10551" t="str">
        <f t="shared" si="164"/>
        <v/>
      </c>
    </row>
    <row r="10552" spans="1:1" hidden="1" x14ac:dyDescent="0.35">
      <c r="A10552" t="str">
        <f t="shared" si="164"/>
        <v/>
      </c>
    </row>
    <row r="10553" spans="1:1" hidden="1" x14ac:dyDescent="0.35">
      <c r="A10553" t="str">
        <f t="shared" si="164"/>
        <v/>
      </c>
    </row>
    <row r="10554" spans="1:1" hidden="1" x14ac:dyDescent="0.35">
      <c r="A10554" t="str">
        <f t="shared" si="164"/>
        <v/>
      </c>
    </row>
    <row r="10555" spans="1:1" hidden="1" x14ac:dyDescent="0.35">
      <c r="A10555" t="str">
        <f t="shared" si="164"/>
        <v/>
      </c>
    </row>
    <row r="10556" spans="1:1" hidden="1" x14ac:dyDescent="0.35">
      <c r="A10556" t="str">
        <f t="shared" si="164"/>
        <v/>
      </c>
    </row>
    <row r="10557" spans="1:1" hidden="1" x14ac:dyDescent="0.35">
      <c r="A10557" t="str">
        <f t="shared" si="164"/>
        <v/>
      </c>
    </row>
    <row r="10558" spans="1:1" hidden="1" x14ac:dyDescent="0.35">
      <c r="A10558" t="str">
        <f t="shared" si="164"/>
        <v/>
      </c>
    </row>
    <row r="10559" spans="1:1" hidden="1" x14ac:dyDescent="0.35">
      <c r="A10559" t="str">
        <f t="shared" si="164"/>
        <v/>
      </c>
    </row>
    <row r="10560" spans="1:1" hidden="1" x14ac:dyDescent="0.35">
      <c r="A10560" t="str">
        <f t="shared" si="164"/>
        <v/>
      </c>
    </row>
    <row r="10561" spans="1:1" hidden="1" x14ac:dyDescent="0.35">
      <c r="A10561" t="str">
        <f t="shared" si="164"/>
        <v/>
      </c>
    </row>
    <row r="10562" spans="1:1" hidden="1" x14ac:dyDescent="0.35">
      <c r="A10562" t="str">
        <f t="shared" si="164"/>
        <v/>
      </c>
    </row>
    <row r="10563" spans="1:1" hidden="1" x14ac:dyDescent="0.35">
      <c r="A10563" t="str">
        <f t="shared" ref="A10563:A10626" si="165">B10563&amp;C10563</f>
        <v/>
      </c>
    </row>
    <row r="10564" spans="1:1" hidden="1" x14ac:dyDescent="0.35">
      <c r="A10564" t="str">
        <f t="shared" si="165"/>
        <v/>
      </c>
    </row>
    <row r="10565" spans="1:1" hidden="1" x14ac:dyDescent="0.35">
      <c r="A10565" t="str">
        <f t="shared" si="165"/>
        <v/>
      </c>
    </row>
    <row r="10566" spans="1:1" hidden="1" x14ac:dyDescent="0.35">
      <c r="A10566" t="str">
        <f t="shared" si="165"/>
        <v/>
      </c>
    </row>
    <row r="10567" spans="1:1" hidden="1" x14ac:dyDescent="0.35">
      <c r="A10567" t="str">
        <f t="shared" si="165"/>
        <v/>
      </c>
    </row>
    <row r="10568" spans="1:1" hidden="1" x14ac:dyDescent="0.35">
      <c r="A10568" t="str">
        <f t="shared" si="165"/>
        <v/>
      </c>
    </row>
    <row r="10569" spans="1:1" hidden="1" x14ac:dyDescent="0.35">
      <c r="A10569" t="str">
        <f t="shared" si="165"/>
        <v/>
      </c>
    </row>
    <row r="10570" spans="1:1" hidden="1" x14ac:dyDescent="0.35">
      <c r="A10570" t="str">
        <f t="shared" si="165"/>
        <v/>
      </c>
    </row>
    <row r="10571" spans="1:1" hidden="1" x14ac:dyDescent="0.35">
      <c r="A10571" t="str">
        <f t="shared" si="165"/>
        <v/>
      </c>
    </row>
    <row r="10572" spans="1:1" hidden="1" x14ac:dyDescent="0.35">
      <c r="A10572" t="str">
        <f t="shared" si="165"/>
        <v/>
      </c>
    </row>
    <row r="10573" spans="1:1" hidden="1" x14ac:dyDescent="0.35">
      <c r="A10573" t="str">
        <f t="shared" si="165"/>
        <v/>
      </c>
    </row>
    <row r="10574" spans="1:1" hidden="1" x14ac:dyDescent="0.35">
      <c r="A10574" t="str">
        <f t="shared" si="165"/>
        <v/>
      </c>
    </row>
    <row r="10575" spans="1:1" hidden="1" x14ac:dyDescent="0.35">
      <c r="A10575" t="str">
        <f t="shared" si="165"/>
        <v/>
      </c>
    </row>
    <row r="10576" spans="1:1" hidden="1" x14ac:dyDescent="0.35">
      <c r="A10576" t="str">
        <f t="shared" si="165"/>
        <v/>
      </c>
    </row>
    <row r="10577" spans="1:1" hidden="1" x14ac:dyDescent="0.35">
      <c r="A10577" t="str">
        <f t="shared" si="165"/>
        <v/>
      </c>
    </row>
    <row r="10578" spans="1:1" hidden="1" x14ac:dyDescent="0.35">
      <c r="A10578" t="str">
        <f t="shared" si="165"/>
        <v/>
      </c>
    </row>
    <row r="10579" spans="1:1" hidden="1" x14ac:dyDescent="0.35">
      <c r="A10579" t="str">
        <f t="shared" si="165"/>
        <v/>
      </c>
    </row>
    <row r="10580" spans="1:1" hidden="1" x14ac:dyDescent="0.35">
      <c r="A10580" t="str">
        <f t="shared" si="165"/>
        <v/>
      </c>
    </row>
    <row r="10581" spans="1:1" hidden="1" x14ac:dyDescent="0.35">
      <c r="A10581" t="str">
        <f t="shared" si="165"/>
        <v/>
      </c>
    </row>
    <row r="10582" spans="1:1" hidden="1" x14ac:dyDescent="0.35">
      <c r="A10582" t="str">
        <f t="shared" si="165"/>
        <v/>
      </c>
    </row>
    <row r="10583" spans="1:1" hidden="1" x14ac:dyDescent="0.35">
      <c r="A10583" t="str">
        <f t="shared" si="165"/>
        <v/>
      </c>
    </row>
    <row r="10584" spans="1:1" hidden="1" x14ac:dyDescent="0.35">
      <c r="A10584" t="str">
        <f t="shared" si="165"/>
        <v/>
      </c>
    </row>
    <row r="10585" spans="1:1" hidden="1" x14ac:dyDescent="0.35">
      <c r="A10585" t="str">
        <f t="shared" si="165"/>
        <v/>
      </c>
    </row>
    <row r="10586" spans="1:1" hidden="1" x14ac:dyDescent="0.35">
      <c r="A10586" t="str">
        <f t="shared" si="165"/>
        <v/>
      </c>
    </row>
    <row r="10587" spans="1:1" hidden="1" x14ac:dyDescent="0.35">
      <c r="A10587" t="str">
        <f t="shared" si="165"/>
        <v/>
      </c>
    </row>
    <row r="10588" spans="1:1" hidden="1" x14ac:dyDescent="0.35">
      <c r="A10588" t="str">
        <f t="shared" si="165"/>
        <v/>
      </c>
    </row>
    <row r="10589" spans="1:1" hidden="1" x14ac:dyDescent="0.35">
      <c r="A10589" t="str">
        <f t="shared" si="165"/>
        <v/>
      </c>
    </row>
    <row r="10590" spans="1:1" hidden="1" x14ac:dyDescent="0.35">
      <c r="A10590" t="str">
        <f t="shared" si="165"/>
        <v/>
      </c>
    </row>
    <row r="10591" spans="1:1" hidden="1" x14ac:dyDescent="0.35">
      <c r="A10591" t="str">
        <f t="shared" si="165"/>
        <v/>
      </c>
    </row>
    <row r="10592" spans="1:1" hidden="1" x14ac:dyDescent="0.35">
      <c r="A10592" t="str">
        <f t="shared" si="165"/>
        <v/>
      </c>
    </row>
    <row r="10593" spans="1:1" hidden="1" x14ac:dyDescent="0.35">
      <c r="A10593" t="str">
        <f t="shared" si="165"/>
        <v/>
      </c>
    </row>
    <row r="10594" spans="1:1" hidden="1" x14ac:dyDescent="0.35">
      <c r="A10594" t="str">
        <f t="shared" si="165"/>
        <v/>
      </c>
    </row>
    <row r="10595" spans="1:1" hidden="1" x14ac:dyDescent="0.35">
      <c r="A10595" t="str">
        <f t="shared" si="165"/>
        <v/>
      </c>
    </row>
    <row r="10596" spans="1:1" hidden="1" x14ac:dyDescent="0.35">
      <c r="A10596" t="str">
        <f t="shared" si="165"/>
        <v/>
      </c>
    </row>
    <row r="10597" spans="1:1" hidden="1" x14ac:dyDescent="0.35">
      <c r="A10597" t="str">
        <f t="shared" si="165"/>
        <v/>
      </c>
    </row>
    <row r="10598" spans="1:1" hidden="1" x14ac:dyDescent="0.35">
      <c r="A10598" t="str">
        <f t="shared" si="165"/>
        <v/>
      </c>
    </row>
    <row r="10599" spans="1:1" hidden="1" x14ac:dyDescent="0.35">
      <c r="A10599" t="str">
        <f t="shared" si="165"/>
        <v/>
      </c>
    </row>
    <row r="10600" spans="1:1" hidden="1" x14ac:dyDescent="0.35">
      <c r="A10600" t="str">
        <f t="shared" si="165"/>
        <v/>
      </c>
    </row>
    <row r="10601" spans="1:1" hidden="1" x14ac:dyDescent="0.35">
      <c r="A10601" t="str">
        <f t="shared" si="165"/>
        <v/>
      </c>
    </row>
    <row r="10602" spans="1:1" hidden="1" x14ac:dyDescent="0.35">
      <c r="A10602" t="str">
        <f t="shared" si="165"/>
        <v/>
      </c>
    </row>
    <row r="10603" spans="1:1" hidden="1" x14ac:dyDescent="0.35">
      <c r="A10603" t="str">
        <f t="shared" si="165"/>
        <v/>
      </c>
    </row>
    <row r="10604" spans="1:1" hidden="1" x14ac:dyDescent="0.35">
      <c r="A10604" t="str">
        <f t="shared" si="165"/>
        <v/>
      </c>
    </row>
    <row r="10605" spans="1:1" hidden="1" x14ac:dyDescent="0.35">
      <c r="A10605" t="str">
        <f t="shared" si="165"/>
        <v/>
      </c>
    </row>
    <row r="10606" spans="1:1" hidden="1" x14ac:dyDescent="0.35">
      <c r="A10606" t="str">
        <f t="shared" si="165"/>
        <v/>
      </c>
    </row>
    <row r="10607" spans="1:1" hidden="1" x14ac:dyDescent="0.35">
      <c r="A10607" t="str">
        <f t="shared" si="165"/>
        <v/>
      </c>
    </row>
    <row r="10608" spans="1:1" hidden="1" x14ac:dyDescent="0.35">
      <c r="A10608" t="str">
        <f t="shared" si="165"/>
        <v/>
      </c>
    </row>
    <row r="10609" spans="1:1" hidden="1" x14ac:dyDescent="0.35">
      <c r="A10609" t="str">
        <f t="shared" si="165"/>
        <v/>
      </c>
    </row>
    <row r="10610" spans="1:1" hidden="1" x14ac:dyDescent="0.35">
      <c r="A10610" t="str">
        <f t="shared" si="165"/>
        <v/>
      </c>
    </row>
    <row r="10611" spans="1:1" hidden="1" x14ac:dyDescent="0.35">
      <c r="A10611" t="str">
        <f t="shared" si="165"/>
        <v/>
      </c>
    </row>
    <row r="10612" spans="1:1" hidden="1" x14ac:dyDescent="0.35">
      <c r="A10612" t="str">
        <f t="shared" si="165"/>
        <v/>
      </c>
    </row>
    <row r="10613" spans="1:1" hidden="1" x14ac:dyDescent="0.35">
      <c r="A10613" t="str">
        <f t="shared" si="165"/>
        <v/>
      </c>
    </row>
    <row r="10614" spans="1:1" hidden="1" x14ac:dyDescent="0.35">
      <c r="A10614" t="str">
        <f t="shared" si="165"/>
        <v/>
      </c>
    </row>
    <row r="10615" spans="1:1" hidden="1" x14ac:dyDescent="0.35">
      <c r="A10615" t="str">
        <f t="shared" si="165"/>
        <v/>
      </c>
    </row>
    <row r="10616" spans="1:1" hidden="1" x14ac:dyDescent="0.35">
      <c r="A10616" t="str">
        <f t="shared" si="165"/>
        <v/>
      </c>
    </row>
    <row r="10617" spans="1:1" hidden="1" x14ac:dyDescent="0.35">
      <c r="A10617" t="str">
        <f t="shared" si="165"/>
        <v/>
      </c>
    </row>
    <row r="10618" spans="1:1" hidden="1" x14ac:dyDescent="0.35">
      <c r="A10618" t="str">
        <f t="shared" si="165"/>
        <v/>
      </c>
    </row>
    <row r="10619" spans="1:1" hidden="1" x14ac:dyDescent="0.35">
      <c r="A10619" t="str">
        <f t="shared" si="165"/>
        <v/>
      </c>
    </row>
    <row r="10620" spans="1:1" hidden="1" x14ac:dyDescent="0.35">
      <c r="A10620" t="str">
        <f t="shared" si="165"/>
        <v/>
      </c>
    </row>
    <row r="10621" spans="1:1" hidden="1" x14ac:dyDescent="0.35">
      <c r="A10621" t="str">
        <f t="shared" si="165"/>
        <v/>
      </c>
    </row>
    <row r="10622" spans="1:1" hidden="1" x14ac:dyDescent="0.35">
      <c r="A10622" t="str">
        <f t="shared" si="165"/>
        <v/>
      </c>
    </row>
    <row r="10623" spans="1:1" hidden="1" x14ac:dyDescent="0.35">
      <c r="A10623" t="str">
        <f t="shared" si="165"/>
        <v/>
      </c>
    </row>
    <row r="10624" spans="1:1" hidden="1" x14ac:dyDescent="0.35">
      <c r="A10624" t="str">
        <f t="shared" si="165"/>
        <v/>
      </c>
    </row>
    <row r="10625" spans="1:1" hidden="1" x14ac:dyDescent="0.35">
      <c r="A10625" t="str">
        <f t="shared" si="165"/>
        <v/>
      </c>
    </row>
    <row r="10626" spans="1:1" hidden="1" x14ac:dyDescent="0.35">
      <c r="A10626" t="str">
        <f t="shared" si="165"/>
        <v/>
      </c>
    </row>
    <row r="10627" spans="1:1" hidden="1" x14ac:dyDescent="0.35">
      <c r="A10627" t="str">
        <f t="shared" ref="A10627:A10690" si="166">B10627&amp;C10627</f>
        <v/>
      </c>
    </row>
    <row r="10628" spans="1:1" hidden="1" x14ac:dyDescent="0.35">
      <c r="A10628" t="str">
        <f t="shared" si="166"/>
        <v/>
      </c>
    </row>
    <row r="10629" spans="1:1" hidden="1" x14ac:dyDescent="0.35">
      <c r="A10629" t="str">
        <f t="shared" si="166"/>
        <v/>
      </c>
    </row>
    <row r="10630" spans="1:1" hidden="1" x14ac:dyDescent="0.35">
      <c r="A10630" t="str">
        <f t="shared" si="166"/>
        <v/>
      </c>
    </row>
    <row r="10631" spans="1:1" hidden="1" x14ac:dyDescent="0.35">
      <c r="A10631" t="str">
        <f t="shared" si="166"/>
        <v/>
      </c>
    </row>
    <row r="10632" spans="1:1" hidden="1" x14ac:dyDescent="0.35">
      <c r="A10632" t="str">
        <f t="shared" si="166"/>
        <v/>
      </c>
    </row>
    <row r="10633" spans="1:1" hidden="1" x14ac:dyDescent="0.35">
      <c r="A10633" t="str">
        <f t="shared" si="166"/>
        <v/>
      </c>
    </row>
    <row r="10634" spans="1:1" hidden="1" x14ac:dyDescent="0.35">
      <c r="A10634" t="str">
        <f t="shared" si="166"/>
        <v/>
      </c>
    </row>
    <row r="10635" spans="1:1" hidden="1" x14ac:dyDescent="0.35">
      <c r="A10635" t="str">
        <f t="shared" si="166"/>
        <v/>
      </c>
    </row>
    <row r="10636" spans="1:1" hidden="1" x14ac:dyDescent="0.35">
      <c r="A10636" t="str">
        <f t="shared" si="166"/>
        <v/>
      </c>
    </row>
    <row r="10637" spans="1:1" hidden="1" x14ac:dyDescent="0.35">
      <c r="A10637" t="str">
        <f t="shared" si="166"/>
        <v/>
      </c>
    </row>
    <row r="10638" spans="1:1" hidden="1" x14ac:dyDescent="0.35">
      <c r="A10638" t="str">
        <f t="shared" si="166"/>
        <v/>
      </c>
    </row>
    <row r="10639" spans="1:1" hidden="1" x14ac:dyDescent="0.35">
      <c r="A10639" t="str">
        <f t="shared" si="166"/>
        <v/>
      </c>
    </row>
    <row r="10640" spans="1:1" hidden="1" x14ac:dyDescent="0.35">
      <c r="A10640" t="str">
        <f t="shared" si="166"/>
        <v/>
      </c>
    </row>
    <row r="10641" spans="1:1" hidden="1" x14ac:dyDescent="0.35">
      <c r="A10641" t="str">
        <f t="shared" si="166"/>
        <v/>
      </c>
    </row>
    <row r="10642" spans="1:1" hidden="1" x14ac:dyDescent="0.35">
      <c r="A10642" t="str">
        <f t="shared" si="166"/>
        <v/>
      </c>
    </row>
    <row r="10643" spans="1:1" hidden="1" x14ac:dyDescent="0.35">
      <c r="A10643" t="str">
        <f t="shared" si="166"/>
        <v/>
      </c>
    </row>
    <row r="10644" spans="1:1" hidden="1" x14ac:dyDescent="0.35">
      <c r="A10644" t="str">
        <f t="shared" si="166"/>
        <v/>
      </c>
    </row>
    <row r="10645" spans="1:1" hidden="1" x14ac:dyDescent="0.35">
      <c r="A10645" t="str">
        <f t="shared" si="166"/>
        <v/>
      </c>
    </row>
    <row r="10646" spans="1:1" hidden="1" x14ac:dyDescent="0.35">
      <c r="A10646" t="str">
        <f t="shared" si="166"/>
        <v/>
      </c>
    </row>
    <row r="10647" spans="1:1" hidden="1" x14ac:dyDescent="0.35">
      <c r="A10647" t="str">
        <f t="shared" si="166"/>
        <v/>
      </c>
    </row>
    <row r="10648" spans="1:1" hidden="1" x14ac:dyDescent="0.35">
      <c r="A10648" t="str">
        <f t="shared" si="166"/>
        <v/>
      </c>
    </row>
    <row r="10649" spans="1:1" hidden="1" x14ac:dyDescent="0.35">
      <c r="A10649" t="str">
        <f t="shared" si="166"/>
        <v/>
      </c>
    </row>
    <row r="10650" spans="1:1" hidden="1" x14ac:dyDescent="0.35">
      <c r="A10650" t="str">
        <f t="shared" si="166"/>
        <v/>
      </c>
    </row>
    <row r="10651" spans="1:1" hidden="1" x14ac:dyDescent="0.35">
      <c r="A10651" t="str">
        <f t="shared" si="166"/>
        <v/>
      </c>
    </row>
    <row r="10652" spans="1:1" hidden="1" x14ac:dyDescent="0.35">
      <c r="A10652" t="str">
        <f t="shared" si="166"/>
        <v/>
      </c>
    </row>
    <row r="10653" spans="1:1" hidden="1" x14ac:dyDescent="0.35">
      <c r="A10653" t="str">
        <f t="shared" si="166"/>
        <v/>
      </c>
    </row>
    <row r="10654" spans="1:1" hidden="1" x14ac:dyDescent="0.35">
      <c r="A10654" t="str">
        <f t="shared" si="166"/>
        <v/>
      </c>
    </row>
    <row r="10655" spans="1:1" hidden="1" x14ac:dyDescent="0.35">
      <c r="A10655" t="str">
        <f t="shared" si="166"/>
        <v/>
      </c>
    </row>
    <row r="10656" spans="1:1" hidden="1" x14ac:dyDescent="0.35">
      <c r="A10656" t="str">
        <f t="shared" si="166"/>
        <v/>
      </c>
    </row>
    <row r="10657" spans="1:1" hidden="1" x14ac:dyDescent="0.35">
      <c r="A10657" t="str">
        <f t="shared" si="166"/>
        <v/>
      </c>
    </row>
    <row r="10658" spans="1:1" hidden="1" x14ac:dyDescent="0.35">
      <c r="A10658" t="str">
        <f t="shared" si="166"/>
        <v/>
      </c>
    </row>
    <row r="10659" spans="1:1" hidden="1" x14ac:dyDescent="0.35">
      <c r="A10659" t="str">
        <f t="shared" si="166"/>
        <v/>
      </c>
    </row>
    <row r="10660" spans="1:1" hidden="1" x14ac:dyDescent="0.35">
      <c r="A10660" t="str">
        <f t="shared" si="166"/>
        <v/>
      </c>
    </row>
    <row r="10661" spans="1:1" hidden="1" x14ac:dyDescent="0.35">
      <c r="A10661" t="str">
        <f t="shared" si="166"/>
        <v/>
      </c>
    </row>
    <row r="10662" spans="1:1" hidden="1" x14ac:dyDescent="0.35">
      <c r="A10662" t="str">
        <f t="shared" si="166"/>
        <v/>
      </c>
    </row>
    <row r="10663" spans="1:1" hidden="1" x14ac:dyDescent="0.35">
      <c r="A10663" t="str">
        <f t="shared" si="166"/>
        <v/>
      </c>
    </row>
    <row r="10664" spans="1:1" hidden="1" x14ac:dyDescent="0.35">
      <c r="A10664" t="str">
        <f t="shared" si="166"/>
        <v/>
      </c>
    </row>
    <row r="10665" spans="1:1" hidden="1" x14ac:dyDescent="0.35">
      <c r="A10665" t="str">
        <f t="shared" si="166"/>
        <v/>
      </c>
    </row>
    <row r="10666" spans="1:1" hidden="1" x14ac:dyDescent="0.35">
      <c r="A10666" t="str">
        <f t="shared" si="166"/>
        <v/>
      </c>
    </row>
    <row r="10667" spans="1:1" hidden="1" x14ac:dyDescent="0.35">
      <c r="A10667" t="str">
        <f t="shared" si="166"/>
        <v/>
      </c>
    </row>
    <row r="10668" spans="1:1" hidden="1" x14ac:dyDescent="0.35">
      <c r="A10668" t="str">
        <f t="shared" si="166"/>
        <v/>
      </c>
    </row>
    <row r="10669" spans="1:1" hidden="1" x14ac:dyDescent="0.35">
      <c r="A10669" t="str">
        <f t="shared" si="166"/>
        <v/>
      </c>
    </row>
    <row r="10670" spans="1:1" hidden="1" x14ac:dyDescent="0.35">
      <c r="A10670" t="str">
        <f t="shared" si="166"/>
        <v/>
      </c>
    </row>
    <row r="10671" spans="1:1" hidden="1" x14ac:dyDescent="0.35">
      <c r="A10671" t="str">
        <f t="shared" si="166"/>
        <v/>
      </c>
    </row>
    <row r="10672" spans="1:1" hidden="1" x14ac:dyDescent="0.35">
      <c r="A10672" t="str">
        <f t="shared" si="166"/>
        <v/>
      </c>
    </row>
    <row r="10673" spans="1:1" hidden="1" x14ac:dyDescent="0.35">
      <c r="A10673" t="str">
        <f t="shared" si="166"/>
        <v/>
      </c>
    </row>
    <row r="10674" spans="1:1" hidden="1" x14ac:dyDescent="0.35">
      <c r="A10674" t="str">
        <f t="shared" si="166"/>
        <v/>
      </c>
    </row>
    <row r="10675" spans="1:1" hidden="1" x14ac:dyDescent="0.35">
      <c r="A10675" t="str">
        <f t="shared" si="166"/>
        <v/>
      </c>
    </row>
    <row r="10676" spans="1:1" hidden="1" x14ac:dyDescent="0.35">
      <c r="A10676" t="str">
        <f t="shared" si="166"/>
        <v/>
      </c>
    </row>
    <row r="10677" spans="1:1" hidden="1" x14ac:dyDescent="0.35">
      <c r="A10677" t="str">
        <f t="shared" si="166"/>
        <v/>
      </c>
    </row>
    <row r="10678" spans="1:1" hidden="1" x14ac:dyDescent="0.35">
      <c r="A10678" t="str">
        <f t="shared" si="166"/>
        <v/>
      </c>
    </row>
    <row r="10679" spans="1:1" hidden="1" x14ac:dyDescent="0.35">
      <c r="A10679" t="str">
        <f t="shared" si="166"/>
        <v/>
      </c>
    </row>
    <row r="10680" spans="1:1" hidden="1" x14ac:dyDescent="0.35">
      <c r="A10680" t="str">
        <f t="shared" si="166"/>
        <v/>
      </c>
    </row>
    <row r="10681" spans="1:1" hidden="1" x14ac:dyDescent="0.35">
      <c r="A10681" t="str">
        <f t="shared" si="166"/>
        <v/>
      </c>
    </row>
    <row r="10682" spans="1:1" hidden="1" x14ac:dyDescent="0.35">
      <c r="A10682" t="str">
        <f t="shared" si="166"/>
        <v/>
      </c>
    </row>
    <row r="10683" spans="1:1" hidden="1" x14ac:dyDescent="0.35">
      <c r="A10683" t="str">
        <f t="shared" si="166"/>
        <v/>
      </c>
    </row>
    <row r="10684" spans="1:1" hidden="1" x14ac:dyDescent="0.35">
      <c r="A10684" t="str">
        <f t="shared" si="166"/>
        <v/>
      </c>
    </row>
    <row r="10685" spans="1:1" hidden="1" x14ac:dyDescent="0.35">
      <c r="A10685" t="str">
        <f t="shared" si="166"/>
        <v/>
      </c>
    </row>
    <row r="10686" spans="1:1" hidden="1" x14ac:dyDescent="0.35">
      <c r="A10686" t="str">
        <f t="shared" si="166"/>
        <v/>
      </c>
    </row>
    <row r="10687" spans="1:1" hidden="1" x14ac:dyDescent="0.35">
      <c r="A10687" t="str">
        <f t="shared" si="166"/>
        <v/>
      </c>
    </row>
    <row r="10688" spans="1:1" hidden="1" x14ac:dyDescent="0.35">
      <c r="A10688" t="str">
        <f t="shared" si="166"/>
        <v/>
      </c>
    </row>
    <row r="10689" spans="1:1" hidden="1" x14ac:dyDescent="0.35">
      <c r="A10689" t="str">
        <f t="shared" si="166"/>
        <v/>
      </c>
    </row>
    <row r="10690" spans="1:1" hidden="1" x14ac:dyDescent="0.35">
      <c r="A10690" t="str">
        <f t="shared" si="166"/>
        <v/>
      </c>
    </row>
    <row r="10691" spans="1:1" hidden="1" x14ac:dyDescent="0.35">
      <c r="A10691" t="str">
        <f t="shared" ref="A10691:A10754" si="167">B10691&amp;C10691</f>
        <v/>
      </c>
    </row>
    <row r="10692" spans="1:1" hidden="1" x14ac:dyDescent="0.35">
      <c r="A10692" t="str">
        <f t="shared" si="167"/>
        <v/>
      </c>
    </row>
    <row r="10693" spans="1:1" hidden="1" x14ac:dyDescent="0.35">
      <c r="A10693" t="str">
        <f t="shared" si="167"/>
        <v/>
      </c>
    </row>
    <row r="10694" spans="1:1" hidden="1" x14ac:dyDescent="0.35">
      <c r="A10694" t="str">
        <f t="shared" si="167"/>
        <v/>
      </c>
    </row>
    <row r="10695" spans="1:1" hidden="1" x14ac:dyDescent="0.35">
      <c r="A10695" t="str">
        <f t="shared" si="167"/>
        <v/>
      </c>
    </row>
    <row r="10696" spans="1:1" hidden="1" x14ac:dyDescent="0.35">
      <c r="A10696" t="str">
        <f t="shared" si="167"/>
        <v/>
      </c>
    </row>
    <row r="10697" spans="1:1" hidden="1" x14ac:dyDescent="0.35">
      <c r="A10697" t="str">
        <f t="shared" si="167"/>
        <v/>
      </c>
    </row>
    <row r="10698" spans="1:1" hidden="1" x14ac:dyDescent="0.35">
      <c r="A10698" t="str">
        <f t="shared" si="167"/>
        <v/>
      </c>
    </row>
    <row r="10699" spans="1:1" hidden="1" x14ac:dyDescent="0.35">
      <c r="A10699" t="str">
        <f t="shared" si="167"/>
        <v/>
      </c>
    </row>
    <row r="10700" spans="1:1" hidden="1" x14ac:dyDescent="0.35">
      <c r="A10700" t="str">
        <f t="shared" si="167"/>
        <v/>
      </c>
    </row>
    <row r="10701" spans="1:1" hidden="1" x14ac:dyDescent="0.35">
      <c r="A10701" t="str">
        <f t="shared" si="167"/>
        <v/>
      </c>
    </row>
    <row r="10702" spans="1:1" hidden="1" x14ac:dyDescent="0.35">
      <c r="A10702" t="str">
        <f t="shared" si="167"/>
        <v/>
      </c>
    </row>
    <row r="10703" spans="1:1" hidden="1" x14ac:dyDescent="0.35">
      <c r="A10703" t="str">
        <f t="shared" si="167"/>
        <v/>
      </c>
    </row>
    <row r="10704" spans="1:1" hidden="1" x14ac:dyDescent="0.35">
      <c r="A10704" t="str">
        <f t="shared" si="167"/>
        <v/>
      </c>
    </row>
    <row r="10705" spans="1:1" hidden="1" x14ac:dyDescent="0.35">
      <c r="A10705" t="str">
        <f t="shared" si="167"/>
        <v/>
      </c>
    </row>
    <row r="10706" spans="1:1" hidden="1" x14ac:dyDescent="0.35">
      <c r="A10706" t="str">
        <f t="shared" si="167"/>
        <v/>
      </c>
    </row>
    <row r="10707" spans="1:1" hidden="1" x14ac:dyDescent="0.35">
      <c r="A10707" t="str">
        <f t="shared" si="167"/>
        <v/>
      </c>
    </row>
    <row r="10708" spans="1:1" hidden="1" x14ac:dyDescent="0.35">
      <c r="A10708" t="str">
        <f t="shared" si="167"/>
        <v/>
      </c>
    </row>
    <row r="10709" spans="1:1" hidden="1" x14ac:dyDescent="0.35">
      <c r="A10709" t="str">
        <f t="shared" si="167"/>
        <v/>
      </c>
    </row>
    <row r="10710" spans="1:1" hidden="1" x14ac:dyDescent="0.35">
      <c r="A10710" t="str">
        <f t="shared" si="167"/>
        <v/>
      </c>
    </row>
    <row r="10711" spans="1:1" hidden="1" x14ac:dyDescent="0.35">
      <c r="A10711" t="str">
        <f t="shared" si="167"/>
        <v/>
      </c>
    </row>
    <row r="10712" spans="1:1" hidden="1" x14ac:dyDescent="0.35">
      <c r="A10712" t="str">
        <f t="shared" si="167"/>
        <v/>
      </c>
    </row>
    <row r="10713" spans="1:1" hidden="1" x14ac:dyDescent="0.35">
      <c r="A10713" t="str">
        <f t="shared" si="167"/>
        <v/>
      </c>
    </row>
    <row r="10714" spans="1:1" hidden="1" x14ac:dyDescent="0.35">
      <c r="A10714" t="str">
        <f t="shared" si="167"/>
        <v/>
      </c>
    </row>
    <row r="10715" spans="1:1" hidden="1" x14ac:dyDescent="0.35">
      <c r="A10715" t="str">
        <f t="shared" si="167"/>
        <v/>
      </c>
    </row>
    <row r="10716" spans="1:1" hidden="1" x14ac:dyDescent="0.35">
      <c r="A10716" t="str">
        <f t="shared" si="167"/>
        <v/>
      </c>
    </row>
    <row r="10717" spans="1:1" hidden="1" x14ac:dyDescent="0.35">
      <c r="A10717" t="str">
        <f t="shared" si="167"/>
        <v/>
      </c>
    </row>
    <row r="10718" spans="1:1" hidden="1" x14ac:dyDescent="0.35">
      <c r="A10718" t="str">
        <f t="shared" si="167"/>
        <v/>
      </c>
    </row>
    <row r="10719" spans="1:1" hidden="1" x14ac:dyDescent="0.35">
      <c r="A10719" t="str">
        <f t="shared" si="167"/>
        <v/>
      </c>
    </row>
    <row r="10720" spans="1:1" hidden="1" x14ac:dyDescent="0.35">
      <c r="A10720" t="str">
        <f t="shared" si="167"/>
        <v/>
      </c>
    </row>
    <row r="10721" spans="1:1" hidden="1" x14ac:dyDescent="0.35">
      <c r="A10721" t="str">
        <f t="shared" si="167"/>
        <v/>
      </c>
    </row>
    <row r="10722" spans="1:1" hidden="1" x14ac:dyDescent="0.35">
      <c r="A10722" t="str">
        <f t="shared" si="167"/>
        <v/>
      </c>
    </row>
    <row r="10723" spans="1:1" hidden="1" x14ac:dyDescent="0.35">
      <c r="A10723" t="str">
        <f t="shared" si="167"/>
        <v/>
      </c>
    </row>
    <row r="10724" spans="1:1" hidden="1" x14ac:dyDescent="0.35">
      <c r="A10724" t="str">
        <f t="shared" si="167"/>
        <v/>
      </c>
    </row>
    <row r="10725" spans="1:1" hidden="1" x14ac:dyDescent="0.35">
      <c r="A10725" t="str">
        <f t="shared" si="167"/>
        <v/>
      </c>
    </row>
    <row r="10726" spans="1:1" hidden="1" x14ac:dyDescent="0.35">
      <c r="A10726" t="str">
        <f t="shared" si="167"/>
        <v/>
      </c>
    </row>
    <row r="10727" spans="1:1" hidden="1" x14ac:dyDescent="0.35">
      <c r="A10727" t="str">
        <f t="shared" si="167"/>
        <v/>
      </c>
    </row>
    <row r="10728" spans="1:1" hidden="1" x14ac:dyDescent="0.35">
      <c r="A10728" t="str">
        <f t="shared" si="167"/>
        <v/>
      </c>
    </row>
    <row r="10729" spans="1:1" hidden="1" x14ac:dyDescent="0.35">
      <c r="A10729" t="str">
        <f t="shared" si="167"/>
        <v/>
      </c>
    </row>
    <row r="10730" spans="1:1" hidden="1" x14ac:dyDescent="0.35">
      <c r="A10730" t="str">
        <f t="shared" si="167"/>
        <v/>
      </c>
    </row>
    <row r="10731" spans="1:1" hidden="1" x14ac:dyDescent="0.35">
      <c r="A10731" t="str">
        <f t="shared" si="167"/>
        <v/>
      </c>
    </row>
    <row r="10732" spans="1:1" hidden="1" x14ac:dyDescent="0.35">
      <c r="A10732" t="str">
        <f t="shared" si="167"/>
        <v/>
      </c>
    </row>
    <row r="10733" spans="1:1" hidden="1" x14ac:dyDescent="0.35">
      <c r="A10733" t="str">
        <f t="shared" si="167"/>
        <v/>
      </c>
    </row>
    <row r="10734" spans="1:1" hidden="1" x14ac:dyDescent="0.35">
      <c r="A10734" t="str">
        <f t="shared" si="167"/>
        <v/>
      </c>
    </row>
    <row r="10735" spans="1:1" hidden="1" x14ac:dyDescent="0.35">
      <c r="A10735" t="str">
        <f t="shared" si="167"/>
        <v/>
      </c>
    </row>
    <row r="10736" spans="1:1" hidden="1" x14ac:dyDescent="0.35">
      <c r="A10736" t="str">
        <f t="shared" si="167"/>
        <v/>
      </c>
    </row>
    <row r="10737" spans="1:1" hidden="1" x14ac:dyDescent="0.35">
      <c r="A10737" t="str">
        <f t="shared" si="167"/>
        <v/>
      </c>
    </row>
    <row r="10738" spans="1:1" hidden="1" x14ac:dyDescent="0.35">
      <c r="A10738" t="str">
        <f t="shared" si="167"/>
        <v/>
      </c>
    </row>
    <row r="10739" spans="1:1" hidden="1" x14ac:dyDescent="0.35">
      <c r="A10739" t="str">
        <f t="shared" si="167"/>
        <v/>
      </c>
    </row>
    <row r="10740" spans="1:1" hidden="1" x14ac:dyDescent="0.35">
      <c r="A10740" t="str">
        <f t="shared" si="167"/>
        <v/>
      </c>
    </row>
    <row r="10741" spans="1:1" hidden="1" x14ac:dyDescent="0.35">
      <c r="A10741" t="str">
        <f t="shared" si="167"/>
        <v/>
      </c>
    </row>
    <row r="10742" spans="1:1" hidden="1" x14ac:dyDescent="0.35">
      <c r="A10742" t="str">
        <f t="shared" si="167"/>
        <v/>
      </c>
    </row>
    <row r="10743" spans="1:1" hidden="1" x14ac:dyDescent="0.35">
      <c r="A10743" t="str">
        <f t="shared" si="167"/>
        <v/>
      </c>
    </row>
    <row r="10744" spans="1:1" hidden="1" x14ac:dyDescent="0.35">
      <c r="A10744" t="str">
        <f t="shared" si="167"/>
        <v/>
      </c>
    </row>
    <row r="10745" spans="1:1" hidden="1" x14ac:dyDescent="0.35">
      <c r="A10745" t="str">
        <f t="shared" si="167"/>
        <v/>
      </c>
    </row>
    <row r="10746" spans="1:1" hidden="1" x14ac:dyDescent="0.35">
      <c r="A10746" t="str">
        <f t="shared" si="167"/>
        <v/>
      </c>
    </row>
    <row r="10747" spans="1:1" hidden="1" x14ac:dyDescent="0.35">
      <c r="A10747" t="str">
        <f t="shared" si="167"/>
        <v/>
      </c>
    </row>
    <row r="10748" spans="1:1" hidden="1" x14ac:dyDescent="0.35">
      <c r="A10748" t="str">
        <f t="shared" si="167"/>
        <v/>
      </c>
    </row>
    <row r="10749" spans="1:1" hidden="1" x14ac:dyDescent="0.35">
      <c r="A10749" t="str">
        <f t="shared" si="167"/>
        <v/>
      </c>
    </row>
    <row r="10750" spans="1:1" hidden="1" x14ac:dyDescent="0.35">
      <c r="A10750" t="str">
        <f t="shared" si="167"/>
        <v/>
      </c>
    </row>
    <row r="10751" spans="1:1" hidden="1" x14ac:dyDescent="0.35">
      <c r="A10751" t="str">
        <f t="shared" si="167"/>
        <v/>
      </c>
    </row>
    <row r="10752" spans="1:1" hidden="1" x14ac:dyDescent="0.35">
      <c r="A10752" t="str">
        <f t="shared" si="167"/>
        <v/>
      </c>
    </row>
    <row r="10753" spans="1:1" hidden="1" x14ac:dyDescent="0.35">
      <c r="A10753" t="str">
        <f t="shared" si="167"/>
        <v/>
      </c>
    </row>
    <row r="10754" spans="1:1" hidden="1" x14ac:dyDescent="0.35">
      <c r="A10754" t="str">
        <f t="shared" si="167"/>
        <v/>
      </c>
    </row>
    <row r="10755" spans="1:1" hidden="1" x14ac:dyDescent="0.35">
      <c r="A10755" t="str">
        <f t="shared" ref="A10755:A10818" si="168">B10755&amp;C10755</f>
        <v/>
      </c>
    </row>
    <row r="10756" spans="1:1" hidden="1" x14ac:dyDescent="0.35">
      <c r="A10756" t="str">
        <f t="shared" si="168"/>
        <v/>
      </c>
    </row>
    <row r="10757" spans="1:1" hidden="1" x14ac:dyDescent="0.35">
      <c r="A10757" t="str">
        <f t="shared" si="168"/>
        <v/>
      </c>
    </row>
    <row r="10758" spans="1:1" hidden="1" x14ac:dyDescent="0.35">
      <c r="A10758" t="str">
        <f t="shared" si="168"/>
        <v/>
      </c>
    </row>
    <row r="10759" spans="1:1" hidden="1" x14ac:dyDescent="0.35">
      <c r="A10759" t="str">
        <f t="shared" si="168"/>
        <v/>
      </c>
    </row>
    <row r="10760" spans="1:1" hidden="1" x14ac:dyDescent="0.35">
      <c r="A10760" t="str">
        <f t="shared" si="168"/>
        <v/>
      </c>
    </row>
    <row r="10761" spans="1:1" hidden="1" x14ac:dyDescent="0.35">
      <c r="A10761" t="str">
        <f t="shared" si="168"/>
        <v/>
      </c>
    </row>
    <row r="10762" spans="1:1" hidden="1" x14ac:dyDescent="0.35">
      <c r="A10762" t="str">
        <f t="shared" si="168"/>
        <v/>
      </c>
    </row>
    <row r="10763" spans="1:1" hidden="1" x14ac:dyDescent="0.35">
      <c r="A10763" t="str">
        <f t="shared" si="168"/>
        <v/>
      </c>
    </row>
    <row r="10764" spans="1:1" hidden="1" x14ac:dyDescent="0.35">
      <c r="A10764" t="str">
        <f t="shared" si="168"/>
        <v/>
      </c>
    </row>
    <row r="10765" spans="1:1" hidden="1" x14ac:dyDescent="0.35">
      <c r="A10765" t="str">
        <f t="shared" si="168"/>
        <v/>
      </c>
    </row>
    <row r="10766" spans="1:1" hidden="1" x14ac:dyDescent="0.35">
      <c r="A10766" t="str">
        <f t="shared" si="168"/>
        <v/>
      </c>
    </row>
    <row r="10767" spans="1:1" hidden="1" x14ac:dyDescent="0.35">
      <c r="A10767" t="str">
        <f t="shared" si="168"/>
        <v/>
      </c>
    </row>
    <row r="10768" spans="1:1" hidden="1" x14ac:dyDescent="0.35">
      <c r="A10768" t="str">
        <f t="shared" si="168"/>
        <v/>
      </c>
    </row>
    <row r="10769" spans="1:1" hidden="1" x14ac:dyDescent="0.35">
      <c r="A10769" t="str">
        <f t="shared" si="168"/>
        <v/>
      </c>
    </row>
    <row r="10770" spans="1:1" hidden="1" x14ac:dyDescent="0.35">
      <c r="A10770" t="str">
        <f t="shared" si="168"/>
        <v/>
      </c>
    </row>
    <row r="10771" spans="1:1" hidden="1" x14ac:dyDescent="0.35">
      <c r="A10771" t="str">
        <f t="shared" si="168"/>
        <v/>
      </c>
    </row>
    <row r="10772" spans="1:1" hidden="1" x14ac:dyDescent="0.35">
      <c r="A10772" t="str">
        <f t="shared" si="168"/>
        <v/>
      </c>
    </row>
    <row r="10773" spans="1:1" hidden="1" x14ac:dyDescent="0.35">
      <c r="A10773" t="str">
        <f t="shared" si="168"/>
        <v/>
      </c>
    </row>
    <row r="10774" spans="1:1" hidden="1" x14ac:dyDescent="0.35">
      <c r="A10774" t="str">
        <f t="shared" si="168"/>
        <v/>
      </c>
    </row>
    <row r="10775" spans="1:1" hidden="1" x14ac:dyDescent="0.35">
      <c r="A10775" t="str">
        <f t="shared" si="168"/>
        <v/>
      </c>
    </row>
    <row r="10776" spans="1:1" hidden="1" x14ac:dyDescent="0.35">
      <c r="A10776" t="str">
        <f t="shared" si="168"/>
        <v/>
      </c>
    </row>
    <row r="10777" spans="1:1" hidden="1" x14ac:dyDescent="0.35">
      <c r="A10777" t="str">
        <f t="shared" si="168"/>
        <v/>
      </c>
    </row>
    <row r="10778" spans="1:1" hidden="1" x14ac:dyDescent="0.35">
      <c r="A10778" t="str">
        <f t="shared" si="168"/>
        <v/>
      </c>
    </row>
    <row r="10779" spans="1:1" hidden="1" x14ac:dyDescent="0.35">
      <c r="A10779" t="str">
        <f t="shared" si="168"/>
        <v/>
      </c>
    </row>
    <row r="10780" spans="1:1" hidden="1" x14ac:dyDescent="0.35">
      <c r="A10780" t="str">
        <f t="shared" si="168"/>
        <v/>
      </c>
    </row>
    <row r="10781" spans="1:1" hidden="1" x14ac:dyDescent="0.35">
      <c r="A10781" t="str">
        <f t="shared" si="168"/>
        <v/>
      </c>
    </row>
    <row r="10782" spans="1:1" hidden="1" x14ac:dyDescent="0.35">
      <c r="A10782" t="str">
        <f t="shared" si="168"/>
        <v/>
      </c>
    </row>
    <row r="10783" spans="1:1" hidden="1" x14ac:dyDescent="0.35">
      <c r="A10783" t="str">
        <f t="shared" si="168"/>
        <v/>
      </c>
    </row>
    <row r="10784" spans="1:1" hidden="1" x14ac:dyDescent="0.35">
      <c r="A10784" t="str">
        <f t="shared" si="168"/>
        <v/>
      </c>
    </row>
    <row r="10785" spans="1:1" hidden="1" x14ac:dyDescent="0.35">
      <c r="A10785" t="str">
        <f t="shared" si="168"/>
        <v/>
      </c>
    </row>
    <row r="10786" spans="1:1" hidden="1" x14ac:dyDescent="0.35">
      <c r="A10786" t="str">
        <f t="shared" si="168"/>
        <v/>
      </c>
    </row>
    <row r="10787" spans="1:1" hidden="1" x14ac:dyDescent="0.35">
      <c r="A10787" t="str">
        <f t="shared" si="168"/>
        <v/>
      </c>
    </row>
    <row r="10788" spans="1:1" hidden="1" x14ac:dyDescent="0.35">
      <c r="A10788" t="str">
        <f t="shared" si="168"/>
        <v/>
      </c>
    </row>
    <row r="10789" spans="1:1" hidden="1" x14ac:dyDescent="0.35">
      <c r="A10789" t="str">
        <f t="shared" si="168"/>
        <v/>
      </c>
    </row>
    <row r="10790" spans="1:1" hidden="1" x14ac:dyDescent="0.35">
      <c r="A10790" t="str">
        <f t="shared" si="168"/>
        <v/>
      </c>
    </row>
    <row r="10791" spans="1:1" hidden="1" x14ac:dyDescent="0.35">
      <c r="A10791" t="str">
        <f t="shared" si="168"/>
        <v/>
      </c>
    </row>
    <row r="10792" spans="1:1" hidden="1" x14ac:dyDescent="0.35">
      <c r="A10792" t="str">
        <f t="shared" si="168"/>
        <v/>
      </c>
    </row>
    <row r="10793" spans="1:1" hidden="1" x14ac:dyDescent="0.35">
      <c r="A10793" t="str">
        <f t="shared" si="168"/>
        <v/>
      </c>
    </row>
    <row r="10794" spans="1:1" hidden="1" x14ac:dyDescent="0.35">
      <c r="A10794" t="str">
        <f t="shared" si="168"/>
        <v/>
      </c>
    </row>
    <row r="10795" spans="1:1" hidden="1" x14ac:dyDescent="0.35">
      <c r="A10795" t="str">
        <f t="shared" si="168"/>
        <v/>
      </c>
    </row>
    <row r="10796" spans="1:1" hidden="1" x14ac:dyDescent="0.35">
      <c r="A10796" t="str">
        <f t="shared" si="168"/>
        <v/>
      </c>
    </row>
    <row r="10797" spans="1:1" hidden="1" x14ac:dyDescent="0.35">
      <c r="A10797" t="str">
        <f t="shared" si="168"/>
        <v/>
      </c>
    </row>
    <row r="10798" spans="1:1" hidden="1" x14ac:dyDescent="0.35">
      <c r="A10798" t="str">
        <f t="shared" si="168"/>
        <v/>
      </c>
    </row>
    <row r="10799" spans="1:1" hidden="1" x14ac:dyDescent="0.35">
      <c r="A10799" t="str">
        <f t="shared" si="168"/>
        <v/>
      </c>
    </row>
    <row r="10800" spans="1:1" hidden="1" x14ac:dyDescent="0.35">
      <c r="A10800" t="str">
        <f t="shared" si="168"/>
        <v/>
      </c>
    </row>
    <row r="10801" spans="1:1" hidden="1" x14ac:dyDescent="0.35">
      <c r="A10801" t="str">
        <f t="shared" si="168"/>
        <v/>
      </c>
    </row>
    <row r="10802" spans="1:1" hidden="1" x14ac:dyDescent="0.35">
      <c r="A10802" t="str">
        <f t="shared" si="168"/>
        <v/>
      </c>
    </row>
    <row r="10803" spans="1:1" hidden="1" x14ac:dyDescent="0.35">
      <c r="A10803" t="str">
        <f t="shared" si="168"/>
        <v/>
      </c>
    </row>
    <row r="10804" spans="1:1" hidden="1" x14ac:dyDescent="0.35">
      <c r="A10804" t="str">
        <f t="shared" si="168"/>
        <v/>
      </c>
    </row>
    <row r="10805" spans="1:1" hidden="1" x14ac:dyDescent="0.35">
      <c r="A10805" t="str">
        <f t="shared" si="168"/>
        <v/>
      </c>
    </row>
    <row r="10806" spans="1:1" hidden="1" x14ac:dyDescent="0.35">
      <c r="A10806" t="str">
        <f t="shared" si="168"/>
        <v/>
      </c>
    </row>
    <row r="10807" spans="1:1" hidden="1" x14ac:dyDescent="0.35">
      <c r="A10807" t="str">
        <f t="shared" si="168"/>
        <v/>
      </c>
    </row>
    <row r="10808" spans="1:1" hidden="1" x14ac:dyDescent="0.35">
      <c r="A10808" t="str">
        <f t="shared" si="168"/>
        <v/>
      </c>
    </row>
    <row r="10809" spans="1:1" hidden="1" x14ac:dyDescent="0.35">
      <c r="A10809" t="str">
        <f t="shared" si="168"/>
        <v/>
      </c>
    </row>
    <row r="10810" spans="1:1" hidden="1" x14ac:dyDescent="0.35">
      <c r="A10810" t="str">
        <f t="shared" si="168"/>
        <v/>
      </c>
    </row>
    <row r="10811" spans="1:1" hidden="1" x14ac:dyDescent="0.35">
      <c r="A10811" t="str">
        <f t="shared" si="168"/>
        <v/>
      </c>
    </row>
    <row r="10812" spans="1:1" hidden="1" x14ac:dyDescent="0.35">
      <c r="A10812" t="str">
        <f t="shared" si="168"/>
        <v/>
      </c>
    </row>
    <row r="10813" spans="1:1" hidden="1" x14ac:dyDescent="0.35">
      <c r="A10813" t="str">
        <f t="shared" si="168"/>
        <v/>
      </c>
    </row>
    <row r="10814" spans="1:1" hidden="1" x14ac:dyDescent="0.35">
      <c r="A10814" t="str">
        <f t="shared" si="168"/>
        <v/>
      </c>
    </row>
    <row r="10815" spans="1:1" hidden="1" x14ac:dyDescent="0.35">
      <c r="A10815" t="str">
        <f t="shared" si="168"/>
        <v/>
      </c>
    </row>
    <row r="10816" spans="1:1" hidden="1" x14ac:dyDescent="0.35">
      <c r="A10816" t="str">
        <f t="shared" si="168"/>
        <v/>
      </c>
    </row>
    <row r="10817" spans="1:1" hidden="1" x14ac:dyDescent="0.35">
      <c r="A10817" t="str">
        <f t="shared" si="168"/>
        <v/>
      </c>
    </row>
    <row r="10818" spans="1:1" hidden="1" x14ac:dyDescent="0.35">
      <c r="A10818" t="str">
        <f t="shared" si="168"/>
        <v/>
      </c>
    </row>
    <row r="10819" spans="1:1" hidden="1" x14ac:dyDescent="0.35">
      <c r="A10819" t="str">
        <f t="shared" ref="A10819:A10882" si="169">B10819&amp;C10819</f>
        <v/>
      </c>
    </row>
    <row r="10820" spans="1:1" hidden="1" x14ac:dyDescent="0.35">
      <c r="A10820" t="str">
        <f t="shared" si="169"/>
        <v/>
      </c>
    </row>
    <row r="10821" spans="1:1" hidden="1" x14ac:dyDescent="0.35">
      <c r="A10821" t="str">
        <f t="shared" si="169"/>
        <v/>
      </c>
    </row>
    <row r="10822" spans="1:1" hidden="1" x14ac:dyDescent="0.35">
      <c r="A10822" t="str">
        <f t="shared" si="169"/>
        <v/>
      </c>
    </row>
    <row r="10823" spans="1:1" hidden="1" x14ac:dyDescent="0.35">
      <c r="A10823" t="str">
        <f t="shared" si="169"/>
        <v/>
      </c>
    </row>
    <row r="10824" spans="1:1" hidden="1" x14ac:dyDescent="0.35">
      <c r="A10824" t="str">
        <f t="shared" si="169"/>
        <v/>
      </c>
    </row>
    <row r="10825" spans="1:1" hidden="1" x14ac:dyDescent="0.35">
      <c r="A10825" t="str">
        <f t="shared" si="169"/>
        <v/>
      </c>
    </row>
    <row r="10826" spans="1:1" hidden="1" x14ac:dyDescent="0.35">
      <c r="A10826" t="str">
        <f t="shared" si="169"/>
        <v/>
      </c>
    </row>
    <row r="10827" spans="1:1" hidden="1" x14ac:dyDescent="0.35">
      <c r="A10827" t="str">
        <f t="shared" si="169"/>
        <v/>
      </c>
    </row>
    <row r="10828" spans="1:1" hidden="1" x14ac:dyDescent="0.35">
      <c r="A10828" t="str">
        <f t="shared" si="169"/>
        <v/>
      </c>
    </row>
    <row r="10829" spans="1:1" hidden="1" x14ac:dyDescent="0.35">
      <c r="A10829" t="str">
        <f t="shared" si="169"/>
        <v/>
      </c>
    </row>
    <row r="10830" spans="1:1" hidden="1" x14ac:dyDescent="0.35">
      <c r="A10830" t="str">
        <f t="shared" si="169"/>
        <v/>
      </c>
    </row>
    <row r="10831" spans="1:1" hidden="1" x14ac:dyDescent="0.35">
      <c r="A10831" t="str">
        <f t="shared" si="169"/>
        <v/>
      </c>
    </row>
    <row r="10832" spans="1:1" hidden="1" x14ac:dyDescent="0.35">
      <c r="A10832" t="str">
        <f t="shared" si="169"/>
        <v/>
      </c>
    </row>
    <row r="10833" spans="1:1" hidden="1" x14ac:dyDescent="0.35">
      <c r="A10833" t="str">
        <f t="shared" si="169"/>
        <v/>
      </c>
    </row>
    <row r="10834" spans="1:1" hidden="1" x14ac:dyDescent="0.35">
      <c r="A10834" t="str">
        <f t="shared" si="169"/>
        <v/>
      </c>
    </row>
    <row r="10835" spans="1:1" hidden="1" x14ac:dyDescent="0.35">
      <c r="A10835" t="str">
        <f t="shared" si="169"/>
        <v/>
      </c>
    </row>
    <row r="10836" spans="1:1" hidden="1" x14ac:dyDescent="0.35">
      <c r="A10836" t="str">
        <f t="shared" si="169"/>
        <v/>
      </c>
    </row>
    <row r="10837" spans="1:1" hidden="1" x14ac:dyDescent="0.35">
      <c r="A10837" t="str">
        <f t="shared" si="169"/>
        <v/>
      </c>
    </row>
    <row r="10838" spans="1:1" hidden="1" x14ac:dyDescent="0.35">
      <c r="A10838" t="str">
        <f t="shared" si="169"/>
        <v/>
      </c>
    </row>
    <row r="10839" spans="1:1" hidden="1" x14ac:dyDescent="0.35">
      <c r="A10839" t="str">
        <f t="shared" si="169"/>
        <v/>
      </c>
    </row>
    <row r="10840" spans="1:1" hidden="1" x14ac:dyDescent="0.35">
      <c r="A10840" t="str">
        <f t="shared" si="169"/>
        <v/>
      </c>
    </row>
    <row r="10841" spans="1:1" hidden="1" x14ac:dyDescent="0.35">
      <c r="A10841" t="str">
        <f t="shared" si="169"/>
        <v/>
      </c>
    </row>
    <row r="10842" spans="1:1" hidden="1" x14ac:dyDescent="0.35">
      <c r="A10842" t="str">
        <f t="shared" si="169"/>
        <v/>
      </c>
    </row>
    <row r="10843" spans="1:1" hidden="1" x14ac:dyDescent="0.35">
      <c r="A10843" t="str">
        <f t="shared" si="169"/>
        <v/>
      </c>
    </row>
    <row r="10844" spans="1:1" hidden="1" x14ac:dyDescent="0.35">
      <c r="A10844" t="str">
        <f t="shared" si="169"/>
        <v/>
      </c>
    </row>
    <row r="10845" spans="1:1" hidden="1" x14ac:dyDescent="0.35">
      <c r="A10845" t="str">
        <f t="shared" si="169"/>
        <v/>
      </c>
    </row>
    <row r="10846" spans="1:1" hidden="1" x14ac:dyDescent="0.35">
      <c r="A10846" t="str">
        <f t="shared" si="169"/>
        <v/>
      </c>
    </row>
    <row r="10847" spans="1:1" hidden="1" x14ac:dyDescent="0.35">
      <c r="A10847" t="str">
        <f t="shared" si="169"/>
        <v/>
      </c>
    </row>
    <row r="10848" spans="1:1" hidden="1" x14ac:dyDescent="0.35">
      <c r="A10848" t="str">
        <f t="shared" si="169"/>
        <v/>
      </c>
    </row>
    <row r="10849" spans="1:1" hidden="1" x14ac:dyDescent="0.35">
      <c r="A10849" t="str">
        <f t="shared" si="169"/>
        <v/>
      </c>
    </row>
    <row r="10850" spans="1:1" hidden="1" x14ac:dyDescent="0.35">
      <c r="A10850" t="str">
        <f t="shared" si="169"/>
        <v/>
      </c>
    </row>
    <row r="10851" spans="1:1" hidden="1" x14ac:dyDescent="0.35">
      <c r="A10851" t="str">
        <f t="shared" si="169"/>
        <v/>
      </c>
    </row>
    <row r="10852" spans="1:1" hidden="1" x14ac:dyDescent="0.35">
      <c r="A10852" t="str">
        <f t="shared" si="169"/>
        <v/>
      </c>
    </row>
    <row r="10853" spans="1:1" hidden="1" x14ac:dyDescent="0.35">
      <c r="A10853" t="str">
        <f t="shared" si="169"/>
        <v/>
      </c>
    </row>
    <row r="10854" spans="1:1" hidden="1" x14ac:dyDescent="0.35">
      <c r="A10854" t="str">
        <f t="shared" si="169"/>
        <v/>
      </c>
    </row>
    <row r="10855" spans="1:1" hidden="1" x14ac:dyDescent="0.35">
      <c r="A10855" t="str">
        <f t="shared" si="169"/>
        <v/>
      </c>
    </row>
    <row r="10856" spans="1:1" hidden="1" x14ac:dyDescent="0.35">
      <c r="A10856" t="str">
        <f t="shared" si="169"/>
        <v/>
      </c>
    </row>
    <row r="10857" spans="1:1" hidden="1" x14ac:dyDescent="0.35">
      <c r="A10857" t="str">
        <f t="shared" si="169"/>
        <v/>
      </c>
    </row>
    <row r="10858" spans="1:1" hidden="1" x14ac:dyDescent="0.35">
      <c r="A10858" t="str">
        <f t="shared" si="169"/>
        <v/>
      </c>
    </row>
    <row r="10859" spans="1:1" hidden="1" x14ac:dyDescent="0.35">
      <c r="A10859" t="str">
        <f t="shared" si="169"/>
        <v/>
      </c>
    </row>
    <row r="10860" spans="1:1" hidden="1" x14ac:dyDescent="0.35">
      <c r="A10860" t="str">
        <f t="shared" si="169"/>
        <v/>
      </c>
    </row>
    <row r="10861" spans="1:1" hidden="1" x14ac:dyDescent="0.35">
      <c r="A10861" t="str">
        <f t="shared" si="169"/>
        <v/>
      </c>
    </row>
    <row r="10862" spans="1:1" hidden="1" x14ac:dyDescent="0.35">
      <c r="A10862" t="str">
        <f t="shared" si="169"/>
        <v/>
      </c>
    </row>
    <row r="10863" spans="1:1" hidden="1" x14ac:dyDescent="0.35">
      <c r="A10863" t="str">
        <f t="shared" si="169"/>
        <v/>
      </c>
    </row>
    <row r="10864" spans="1:1" hidden="1" x14ac:dyDescent="0.35">
      <c r="A10864" t="str">
        <f t="shared" si="169"/>
        <v/>
      </c>
    </row>
    <row r="10865" spans="1:1" hidden="1" x14ac:dyDescent="0.35">
      <c r="A10865" t="str">
        <f t="shared" si="169"/>
        <v/>
      </c>
    </row>
    <row r="10866" spans="1:1" hidden="1" x14ac:dyDescent="0.35">
      <c r="A10866" t="str">
        <f t="shared" si="169"/>
        <v/>
      </c>
    </row>
    <row r="10867" spans="1:1" hidden="1" x14ac:dyDescent="0.35">
      <c r="A10867" t="str">
        <f t="shared" si="169"/>
        <v/>
      </c>
    </row>
    <row r="10868" spans="1:1" hidden="1" x14ac:dyDescent="0.35">
      <c r="A10868" t="str">
        <f t="shared" si="169"/>
        <v/>
      </c>
    </row>
    <row r="10869" spans="1:1" hidden="1" x14ac:dyDescent="0.35">
      <c r="A10869" t="str">
        <f t="shared" si="169"/>
        <v/>
      </c>
    </row>
    <row r="10870" spans="1:1" hidden="1" x14ac:dyDescent="0.35">
      <c r="A10870" t="str">
        <f t="shared" si="169"/>
        <v/>
      </c>
    </row>
    <row r="10871" spans="1:1" hidden="1" x14ac:dyDescent="0.35">
      <c r="A10871" t="str">
        <f t="shared" si="169"/>
        <v/>
      </c>
    </row>
    <row r="10872" spans="1:1" hidden="1" x14ac:dyDescent="0.35">
      <c r="A10872" t="str">
        <f t="shared" si="169"/>
        <v/>
      </c>
    </row>
    <row r="10873" spans="1:1" hidden="1" x14ac:dyDescent="0.35">
      <c r="A10873" t="str">
        <f t="shared" si="169"/>
        <v/>
      </c>
    </row>
    <row r="10874" spans="1:1" hidden="1" x14ac:dyDescent="0.35">
      <c r="A10874" t="str">
        <f t="shared" si="169"/>
        <v/>
      </c>
    </row>
    <row r="10875" spans="1:1" hidden="1" x14ac:dyDescent="0.35">
      <c r="A10875" t="str">
        <f t="shared" si="169"/>
        <v/>
      </c>
    </row>
    <row r="10876" spans="1:1" hidden="1" x14ac:dyDescent="0.35">
      <c r="A10876" t="str">
        <f t="shared" si="169"/>
        <v/>
      </c>
    </row>
    <row r="10877" spans="1:1" hidden="1" x14ac:dyDescent="0.35">
      <c r="A10877" t="str">
        <f t="shared" si="169"/>
        <v/>
      </c>
    </row>
    <row r="10878" spans="1:1" hidden="1" x14ac:dyDescent="0.35">
      <c r="A10878" t="str">
        <f t="shared" si="169"/>
        <v/>
      </c>
    </row>
    <row r="10879" spans="1:1" hidden="1" x14ac:dyDescent="0.35">
      <c r="A10879" t="str">
        <f t="shared" si="169"/>
        <v/>
      </c>
    </row>
    <row r="10880" spans="1:1" hidden="1" x14ac:dyDescent="0.35">
      <c r="A10880" t="str">
        <f t="shared" si="169"/>
        <v/>
      </c>
    </row>
    <row r="10881" spans="1:1" hidden="1" x14ac:dyDescent="0.35">
      <c r="A10881" t="str">
        <f t="shared" si="169"/>
        <v/>
      </c>
    </row>
    <row r="10882" spans="1:1" hidden="1" x14ac:dyDescent="0.35">
      <c r="A10882" t="str">
        <f t="shared" si="169"/>
        <v/>
      </c>
    </row>
    <row r="10883" spans="1:1" hidden="1" x14ac:dyDescent="0.35">
      <c r="A10883" t="str">
        <f t="shared" ref="A10883:A10946" si="170">B10883&amp;C10883</f>
        <v/>
      </c>
    </row>
    <row r="10884" spans="1:1" hidden="1" x14ac:dyDescent="0.35">
      <c r="A10884" t="str">
        <f t="shared" si="170"/>
        <v/>
      </c>
    </row>
    <row r="10885" spans="1:1" hidden="1" x14ac:dyDescent="0.35">
      <c r="A10885" t="str">
        <f t="shared" si="170"/>
        <v/>
      </c>
    </row>
    <row r="10886" spans="1:1" hidden="1" x14ac:dyDescent="0.35">
      <c r="A10886" t="str">
        <f t="shared" si="170"/>
        <v/>
      </c>
    </row>
    <row r="10887" spans="1:1" hidden="1" x14ac:dyDescent="0.35">
      <c r="A10887" t="str">
        <f t="shared" si="170"/>
        <v/>
      </c>
    </row>
    <row r="10888" spans="1:1" hidden="1" x14ac:dyDescent="0.35">
      <c r="A10888" t="str">
        <f t="shared" si="170"/>
        <v/>
      </c>
    </row>
    <row r="10889" spans="1:1" hidden="1" x14ac:dyDescent="0.35">
      <c r="A10889" t="str">
        <f t="shared" si="170"/>
        <v/>
      </c>
    </row>
    <row r="10890" spans="1:1" hidden="1" x14ac:dyDescent="0.35">
      <c r="A10890" t="str">
        <f t="shared" si="170"/>
        <v/>
      </c>
    </row>
    <row r="10891" spans="1:1" hidden="1" x14ac:dyDescent="0.35">
      <c r="A10891" t="str">
        <f t="shared" si="170"/>
        <v/>
      </c>
    </row>
    <row r="10892" spans="1:1" hidden="1" x14ac:dyDescent="0.35">
      <c r="A10892" t="str">
        <f t="shared" si="170"/>
        <v/>
      </c>
    </row>
    <row r="10893" spans="1:1" hidden="1" x14ac:dyDescent="0.35">
      <c r="A10893" t="str">
        <f t="shared" si="170"/>
        <v/>
      </c>
    </row>
    <row r="10894" spans="1:1" hidden="1" x14ac:dyDescent="0.35">
      <c r="A10894" t="str">
        <f t="shared" si="170"/>
        <v/>
      </c>
    </row>
    <row r="10895" spans="1:1" hidden="1" x14ac:dyDescent="0.35">
      <c r="A10895" t="str">
        <f t="shared" si="170"/>
        <v/>
      </c>
    </row>
    <row r="10896" spans="1:1" hidden="1" x14ac:dyDescent="0.35">
      <c r="A10896" t="str">
        <f t="shared" si="170"/>
        <v/>
      </c>
    </row>
    <row r="10897" spans="1:1" hidden="1" x14ac:dyDescent="0.35">
      <c r="A10897" t="str">
        <f t="shared" si="170"/>
        <v/>
      </c>
    </row>
    <row r="10898" spans="1:1" hidden="1" x14ac:dyDescent="0.35">
      <c r="A10898" t="str">
        <f t="shared" si="170"/>
        <v/>
      </c>
    </row>
    <row r="10899" spans="1:1" hidden="1" x14ac:dyDescent="0.35">
      <c r="A10899" t="str">
        <f t="shared" si="170"/>
        <v/>
      </c>
    </row>
    <row r="10900" spans="1:1" hidden="1" x14ac:dyDescent="0.35">
      <c r="A10900" t="str">
        <f t="shared" si="170"/>
        <v/>
      </c>
    </row>
    <row r="10901" spans="1:1" hidden="1" x14ac:dyDescent="0.35">
      <c r="A10901" t="str">
        <f t="shared" si="170"/>
        <v/>
      </c>
    </row>
    <row r="10902" spans="1:1" hidden="1" x14ac:dyDescent="0.35">
      <c r="A10902" t="str">
        <f t="shared" si="170"/>
        <v/>
      </c>
    </row>
    <row r="10903" spans="1:1" hidden="1" x14ac:dyDescent="0.35">
      <c r="A10903" t="str">
        <f t="shared" si="170"/>
        <v/>
      </c>
    </row>
    <row r="10904" spans="1:1" hidden="1" x14ac:dyDescent="0.35">
      <c r="A10904" t="str">
        <f t="shared" si="170"/>
        <v/>
      </c>
    </row>
    <row r="10905" spans="1:1" hidden="1" x14ac:dyDescent="0.35">
      <c r="A10905" t="str">
        <f t="shared" si="170"/>
        <v/>
      </c>
    </row>
    <row r="10906" spans="1:1" hidden="1" x14ac:dyDescent="0.35">
      <c r="A10906" t="str">
        <f t="shared" si="170"/>
        <v/>
      </c>
    </row>
    <row r="10907" spans="1:1" hidden="1" x14ac:dyDescent="0.35">
      <c r="A10907" t="str">
        <f t="shared" si="170"/>
        <v/>
      </c>
    </row>
    <row r="10908" spans="1:1" hidden="1" x14ac:dyDescent="0.35">
      <c r="A10908" t="str">
        <f t="shared" si="170"/>
        <v/>
      </c>
    </row>
    <row r="10909" spans="1:1" hidden="1" x14ac:dyDescent="0.35">
      <c r="A10909" t="str">
        <f t="shared" si="170"/>
        <v/>
      </c>
    </row>
    <row r="10910" spans="1:1" hidden="1" x14ac:dyDescent="0.35">
      <c r="A10910" t="str">
        <f t="shared" si="170"/>
        <v/>
      </c>
    </row>
    <row r="10911" spans="1:1" hidden="1" x14ac:dyDescent="0.35">
      <c r="A10911" t="str">
        <f t="shared" si="170"/>
        <v/>
      </c>
    </row>
    <row r="10912" spans="1:1" hidden="1" x14ac:dyDescent="0.35">
      <c r="A10912" t="str">
        <f t="shared" si="170"/>
        <v/>
      </c>
    </row>
    <row r="10913" spans="1:1" hidden="1" x14ac:dyDescent="0.35">
      <c r="A10913" t="str">
        <f t="shared" si="170"/>
        <v/>
      </c>
    </row>
    <row r="10914" spans="1:1" hidden="1" x14ac:dyDescent="0.35">
      <c r="A10914" t="str">
        <f t="shared" si="170"/>
        <v/>
      </c>
    </row>
    <row r="10915" spans="1:1" hidden="1" x14ac:dyDescent="0.35">
      <c r="A10915" t="str">
        <f t="shared" si="170"/>
        <v/>
      </c>
    </row>
    <row r="10916" spans="1:1" hidden="1" x14ac:dyDescent="0.35">
      <c r="A10916" t="str">
        <f t="shared" si="170"/>
        <v/>
      </c>
    </row>
    <row r="10917" spans="1:1" hidden="1" x14ac:dyDescent="0.35">
      <c r="A10917" t="str">
        <f t="shared" si="170"/>
        <v/>
      </c>
    </row>
    <row r="10918" spans="1:1" hidden="1" x14ac:dyDescent="0.35">
      <c r="A10918" t="str">
        <f t="shared" si="170"/>
        <v/>
      </c>
    </row>
    <row r="10919" spans="1:1" hidden="1" x14ac:dyDescent="0.35">
      <c r="A10919" t="str">
        <f t="shared" si="170"/>
        <v/>
      </c>
    </row>
    <row r="10920" spans="1:1" hidden="1" x14ac:dyDescent="0.35">
      <c r="A10920" t="str">
        <f t="shared" si="170"/>
        <v/>
      </c>
    </row>
    <row r="10921" spans="1:1" hidden="1" x14ac:dyDescent="0.35">
      <c r="A10921" t="str">
        <f t="shared" si="170"/>
        <v/>
      </c>
    </row>
    <row r="10922" spans="1:1" hidden="1" x14ac:dyDescent="0.35">
      <c r="A10922" t="str">
        <f t="shared" si="170"/>
        <v/>
      </c>
    </row>
    <row r="10923" spans="1:1" hidden="1" x14ac:dyDescent="0.35">
      <c r="A10923" t="str">
        <f t="shared" si="170"/>
        <v/>
      </c>
    </row>
    <row r="10924" spans="1:1" hidden="1" x14ac:dyDescent="0.35">
      <c r="A10924" t="str">
        <f t="shared" si="170"/>
        <v/>
      </c>
    </row>
    <row r="10925" spans="1:1" hidden="1" x14ac:dyDescent="0.35">
      <c r="A10925" t="str">
        <f t="shared" si="170"/>
        <v/>
      </c>
    </row>
    <row r="10926" spans="1:1" hidden="1" x14ac:dyDescent="0.35">
      <c r="A10926" t="str">
        <f t="shared" si="170"/>
        <v/>
      </c>
    </row>
    <row r="10927" spans="1:1" hidden="1" x14ac:dyDescent="0.35">
      <c r="A10927" t="str">
        <f t="shared" si="170"/>
        <v/>
      </c>
    </row>
    <row r="10928" spans="1:1" hidden="1" x14ac:dyDescent="0.35">
      <c r="A10928" t="str">
        <f t="shared" si="170"/>
        <v/>
      </c>
    </row>
    <row r="10929" spans="1:1" hidden="1" x14ac:dyDescent="0.35">
      <c r="A10929" t="str">
        <f t="shared" si="170"/>
        <v/>
      </c>
    </row>
    <row r="10930" spans="1:1" hidden="1" x14ac:dyDescent="0.35">
      <c r="A10930" t="str">
        <f t="shared" si="170"/>
        <v/>
      </c>
    </row>
    <row r="10931" spans="1:1" hidden="1" x14ac:dyDescent="0.35">
      <c r="A10931" t="str">
        <f t="shared" si="170"/>
        <v/>
      </c>
    </row>
    <row r="10932" spans="1:1" hidden="1" x14ac:dyDescent="0.35">
      <c r="A10932" t="str">
        <f t="shared" si="170"/>
        <v/>
      </c>
    </row>
    <row r="10933" spans="1:1" hidden="1" x14ac:dyDescent="0.35">
      <c r="A10933" t="str">
        <f t="shared" si="170"/>
        <v/>
      </c>
    </row>
    <row r="10934" spans="1:1" hidden="1" x14ac:dyDescent="0.35">
      <c r="A10934" t="str">
        <f t="shared" si="170"/>
        <v/>
      </c>
    </row>
    <row r="10935" spans="1:1" hidden="1" x14ac:dyDescent="0.35">
      <c r="A10935" t="str">
        <f t="shared" si="170"/>
        <v/>
      </c>
    </row>
    <row r="10936" spans="1:1" hidden="1" x14ac:dyDescent="0.35">
      <c r="A10936" t="str">
        <f t="shared" si="170"/>
        <v/>
      </c>
    </row>
    <row r="10937" spans="1:1" hidden="1" x14ac:dyDescent="0.35">
      <c r="A10937" t="str">
        <f t="shared" si="170"/>
        <v/>
      </c>
    </row>
    <row r="10938" spans="1:1" hidden="1" x14ac:dyDescent="0.35">
      <c r="A10938" t="str">
        <f t="shared" si="170"/>
        <v/>
      </c>
    </row>
    <row r="10939" spans="1:1" hidden="1" x14ac:dyDescent="0.35">
      <c r="A10939" t="str">
        <f t="shared" si="170"/>
        <v/>
      </c>
    </row>
    <row r="10940" spans="1:1" hidden="1" x14ac:dyDescent="0.35">
      <c r="A10940" t="str">
        <f t="shared" si="170"/>
        <v/>
      </c>
    </row>
    <row r="10941" spans="1:1" hidden="1" x14ac:dyDescent="0.35">
      <c r="A10941" t="str">
        <f t="shared" si="170"/>
        <v/>
      </c>
    </row>
    <row r="10942" spans="1:1" hidden="1" x14ac:dyDescent="0.35">
      <c r="A10942" t="str">
        <f t="shared" si="170"/>
        <v/>
      </c>
    </row>
    <row r="10943" spans="1:1" hidden="1" x14ac:dyDescent="0.35">
      <c r="A10943" t="str">
        <f t="shared" si="170"/>
        <v/>
      </c>
    </row>
    <row r="10944" spans="1:1" hidden="1" x14ac:dyDescent="0.35">
      <c r="A10944" t="str">
        <f t="shared" si="170"/>
        <v/>
      </c>
    </row>
    <row r="10945" spans="1:1" hidden="1" x14ac:dyDescent="0.35">
      <c r="A10945" t="str">
        <f t="shared" si="170"/>
        <v/>
      </c>
    </row>
    <row r="10946" spans="1:1" hidden="1" x14ac:dyDescent="0.35">
      <c r="A10946" t="str">
        <f t="shared" si="170"/>
        <v/>
      </c>
    </row>
    <row r="10947" spans="1:1" hidden="1" x14ac:dyDescent="0.35">
      <c r="A10947" t="str">
        <f t="shared" ref="A10947:A11010" si="171">B10947&amp;C10947</f>
        <v/>
      </c>
    </row>
    <row r="10948" spans="1:1" hidden="1" x14ac:dyDescent="0.35">
      <c r="A10948" t="str">
        <f t="shared" si="171"/>
        <v/>
      </c>
    </row>
    <row r="10949" spans="1:1" hidden="1" x14ac:dyDescent="0.35">
      <c r="A10949" t="str">
        <f t="shared" si="171"/>
        <v/>
      </c>
    </row>
    <row r="10950" spans="1:1" hidden="1" x14ac:dyDescent="0.35">
      <c r="A10950" t="str">
        <f t="shared" si="171"/>
        <v/>
      </c>
    </row>
    <row r="10951" spans="1:1" hidden="1" x14ac:dyDescent="0.35">
      <c r="A10951" t="str">
        <f t="shared" si="171"/>
        <v/>
      </c>
    </row>
    <row r="10952" spans="1:1" hidden="1" x14ac:dyDescent="0.35">
      <c r="A10952" t="str">
        <f t="shared" si="171"/>
        <v/>
      </c>
    </row>
    <row r="10953" spans="1:1" hidden="1" x14ac:dyDescent="0.35">
      <c r="A10953" t="str">
        <f t="shared" si="171"/>
        <v/>
      </c>
    </row>
    <row r="10954" spans="1:1" hidden="1" x14ac:dyDescent="0.35">
      <c r="A10954" t="str">
        <f t="shared" si="171"/>
        <v/>
      </c>
    </row>
    <row r="10955" spans="1:1" hidden="1" x14ac:dyDescent="0.35">
      <c r="A10955" t="str">
        <f t="shared" si="171"/>
        <v/>
      </c>
    </row>
    <row r="10956" spans="1:1" hidden="1" x14ac:dyDescent="0.35">
      <c r="A10956" t="str">
        <f t="shared" si="171"/>
        <v/>
      </c>
    </row>
    <row r="10957" spans="1:1" hidden="1" x14ac:dyDescent="0.35">
      <c r="A10957" t="str">
        <f t="shared" si="171"/>
        <v/>
      </c>
    </row>
    <row r="10958" spans="1:1" hidden="1" x14ac:dyDescent="0.35">
      <c r="A10958" t="str">
        <f t="shared" si="171"/>
        <v/>
      </c>
    </row>
    <row r="10959" spans="1:1" hidden="1" x14ac:dyDescent="0.35">
      <c r="A10959" t="str">
        <f t="shared" si="171"/>
        <v/>
      </c>
    </row>
    <row r="10960" spans="1:1" hidden="1" x14ac:dyDescent="0.35">
      <c r="A10960" t="str">
        <f t="shared" si="171"/>
        <v/>
      </c>
    </row>
    <row r="10961" spans="1:1" hidden="1" x14ac:dyDescent="0.35">
      <c r="A10961" t="str">
        <f t="shared" si="171"/>
        <v/>
      </c>
    </row>
    <row r="10962" spans="1:1" hidden="1" x14ac:dyDescent="0.35">
      <c r="A10962" t="str">
        <f t="shared" si="171"/>
        <v/>
      </c>
    </row>
    <row r="10963" spans="1:1" hidden="1" x14ac:dyDescent="0.35">
      <c r="A10963" t="str">
        <f t="shared" si="171"/>
        <v/>
      </c>
    </row>
    <row r="10964" spans="1:1" hidden="1" x14ac:dyDescent="0.35">
      <c r="A10964" t="str">
        <f t="shared" si="171"/>
        <v/>
      </c>
    </row>
    <row r="10965" spans="1:1" hidden="1" x14ac:dyDescent="0.35">
      <c r="A10965" t="str">
        <f t="shared" si="171"/>
        <v/>
      </c>
    </row>
    <row r="10966" spans="1:1" hidden="1" x14ac:dyDescent="0.35">
      <c r="A10966" t="str">
        <f t="shared" si="171"/>
        <v/>
      </c>
    </row>
    <row r="10967" spans="1:1" hidden="1" x14ac:dyDescent="0.35">
      <c r="A10967" t="str">
        <f t="shared" si="171"/>
        <v/>
      </c>
    </row>
    <row r="10968" spans="1:1" hidden="1" x14ac:dyDescent="0.35">
      <c r="A10968" t="str">
        <f t="shared" si="171"/>
        <v/>
      </c>
    </row>
    <row r="10969" spans="1:1" hidden="1" x14ac:dyDescent="0.35">
      <c r="A10969" t="str">
        <f t="shared" si="171"/>
        <v/>
      </c>
    </row>
    <row r="10970" spans="1:1" hidden="1" x14ac:dyDescent="0.35">
      <c r="A10970" t="str">
        <f t="shared" si="171"/>
        <v/>
      </c>
    </row>
    <row r="10971" spans="1:1" hidden="1" x14ac:dyDescent="0.35">
      <c r="A10971" t="str">
        <f t="shared" si="171"/>
        <v/>
      </c>
    </row>
    <row r="10972" spans="1:1" hidden="1" x14ac:dyDescent="0.35">
      <c r="A10972" t="str">
        <f t="shared" si="171"/>
        <v/>
      </c>
    </row>
    <row r="10973" spans="1:1" hidden="1" x14ac:dyDescent="0.35">
      <c r="A10973" t="str">
        <f t="shared" si="171"/>
        <v/>
      </c>
    </row>
    <row r="10974" spans="1:1" hidden="1" x14ac:dyDescent="0.35">
      <c r="A10974" t="str">
        <f t="shared" si="171"/>
        <v/>
      </c>
    </row>
    <row r="10975" spans="1:1" hidden="1" x14ac:dyDescent="0.35">
      <c r="A10975" t="str">
        <f t="shared" si="171"/>
        <v/>
      </c>
    </row>
    <row r="10976" spans="1:1" hidden="1" x14ac:dyDescent="0.35">
      <c r="A10976" t="str">
        <f t="shared" si="171"/>
        <v/>
      </c>
    </row>
    <row r="10977" spans="1:1" hidden="1" x14ac:dyDescent="0.35">
      <c r="A10977" t="str">
        <f t="shared" si="171"/>
        <v/>
      </c>
    </row>
    <row r="10978" spans="1:1" hidden="1" x14ac:dyDescent="0.35">
      <c r="A10978" t="str">
        <f t="shared" si="171"/>
        <v/>
      </c>
    </row>
    <row r="10979" spans="1:1" hidden="1" x14ac:dyDescent="0.35">
      <c r="A10979" t="str">
        <f t="shared" si="171"/>
        <v/>
      </c>
    </row>
    <row r="10980" spans="1:1" hidden="1" x14ac:dyDescent="0.35">
      <c r="A10980" t="str">
        <f t="shared" si="171"/>
        <v/>
      </c>
    </row>
    <row r="10981" spans="1:1" hidden="1" x14ac:dyDescent="0.35">
      <c r="A10981" t="str">
        <f t="shared" si="171"/>
        <v/>
      </c>
    </row>
    <row r="10982" spans="1:1" hidden="1" x14ac:dyDescent="0.35">
      <c r="A10982" t="str">
        <f t="shared" si="171"/>
        <v/>
      </c>
    </row>
    <row r="10983" spans="1:1" hidden="1" x14ac:dyDescent="0.35">
      <c r="A10983" t="str">
        <f t="shared" si="171"/>
        <v/>
      </c>
    </row>
    <row r="10984" spans="1:1" hidden="1" x14ac:dyDescent="0.35">
      <c r="A10984" t="str">
        <f t="shared" si="171"/>
        <v/>
      </c>
    </row>
    <row r="10985" spans="1:1" hidden="1" x14ac:dyDescent="0.35">
      <c r="A10985" t="str">
        <f t="shared" si="171"/>
        <v/>
      </c>
    </row>
    <row r="10986" spans="1:1" hidden="1" x14ac:dyDescent="0.35">
      <c r="A10986" t="str">
        <f t="shared" si="171"/>
        <v/>
      </c>
    </row>
    <row r="10987" spans="1:1" hidden="1" x14ac:dyDescent="0.35">
      <c r="A10987" t="str">
        <f t="shared" si="171"/>
        <v/>
      </c>
    </row>
    <row r="10988" spans="1:1" hidden="1" x14ac:dyDescent="0.35">
      <c r="A10988" t="str">
        <f t="shared" si="171"/>
        <v/>
      </c>
    </row>
    <row r="10989" spans="1:1" hidden="1" x14ac:dyDescent="0.35">
      <c r="A10989" t="str">
        <f t="shared" si="171"/>
        <v/>
      </c>
    </row>
    <row r="10990" spans="1:1" hidden="1" x14ac:dyDescent="0.35">
      <c r="A10990" t="str">
        <f t="shared" si="171"/>
        <v/>
      </c>
    </row>
    <row r="10991" spans="1:1" hidden="1" x14ac:dyDescent="0.35">
      <c r="A10991" t="str">
        <f t="shared" si="171"/>
        <v/>
      </c>
    </row>
    <row r="10992" spans="1:1" hidden="1" x14ac:dyDescent="0.35">
      <c r="A10992" t="str">
        <f t="shared" si="171"/>
        <v/>
      </c>
    </row>
    <row r="10993" spans="1:1" hidden="1" x14ac:dyDescent="0.35">
      <c r="A10993" t="str">
        <f t="shared" si="171"/>
        <v/>
      </c>
    </row>
    <row r="10994" spans="1:1" hidden="1" x14ac:dyDescent="0.35">
      <c r="A10994" t="str">
        <f t="shared" si="171"/>
        <v/>
      </c>
    </row>
    <row r="10995" spans="1:1" hidden="1" x14ac:dyDescent="0.35">
      <c r="A10995" t="str">
        <f t="shared" si="171"/>
        <v/>
      </c>
    </row>
    <row r="10996" spans="1:1" hidden="1" x14ac:dyDescent="0.35">
      <c r="A10996" t="str">
        <f t="shared" si="171"/>
        <v/>
      </c>
    </row>
    <row r="10997" spans="1:1" hidden="1" x14ac:dyDescent="0.35">
      <c r="A10997" t="str">
        <f t="shared" si="171"/>
        <v/>
      </c>
    </row>
    <row r="10998" spans="1:1" hidden="1" x14ac:dyDescent="0.35">
      <c r="A10998" t="str">
        <f t="shared" si="171"/>
        <v/>
      </c>
    </row>
    <row r="10999" spans="1:1" hidden="1" x14ac:dyDescent="0.35">
      <c r="A10999" t="str">
        <f t="shared" si="171"/>
        <v/>
      </c>
    </row>
    <row r="11000" spans="1:1" hidden="1" x14ac:dyDescent="0.35">
      <c r="A11000" t="str">
        <f t="shared" si="171"/>
        <v/>
      </c>
    </row>
    <row r="11001" spans="1:1" hidden="1" x14ac:dyDescent="0.35">
      <c r="A11001" t="str">
        <f t="shared" si="171"/>
        <v/>
      </c>
    </row>
    <row r="11002" spans="1:1" hidden="1" x14ac:dyDescent="0.35">
      <c r="A11002" t="str">
        <f t="shared" si="171"/>
        <v/>
      </c>
    </row>
    <row r="11003" spans="1:1" hidden="1" x14ac:dyDescent="0.35">
      <c r="A11003" t="str">
        <f t="shared" si="171"/>
        <v/>
      </c>
    </row>
    <row r="11004" spans="1:1" hidden="1" x14ac:dyDescent="0.35">
      <c r="A11004" t="str">
        <f t="shared" si="171"/>
        <v/>
      </c>
    </row>
    <row r="11005" spans="1:1" hidden="1" x14ac:dyDescent="0.35">
      <c r="A11005" t="str">
        <f t="shared" si="171"/>
        <v/>
      </c>
    </row>
    <row r="11006" spans="1:1" hidden="1" x14ac:dyDescent="0.35">
      <c r="A11006" t="str">
        <f t="shared" si="171"/>
        <v/>
      </c>
    </row>
    <row r="11007" spans="1:1" hidden="1" x14ac:dyDescent="0.35">
      <c r="A11007" t="str">
        <f t="shared" si="171"/>
        <v/>
      </c>
    </row>
    <row r="11008" spans="1:1" hidden="1" x14ac:dyDescent="0.35">
      <c r="A11008" t="str">
        <f t="shared" si="171"/>
        <v/>
      </c>
    </row>
    <row r="11009" spans="1:1" hidden="1" x14ac:dyDescent="0.35">
      <c r="A11009" t="str">
        <f t="shared" si="171"/>
        <v/>
      </c>
    </row>
    <row r="11010" spans="1:1" hidden="1" x14ac:dyDescent="0.35">
      <c r="A11010" t="str">
        <f t="shared" si="171"/>
        <v/>
      </c>
    </row>
    <row r="11011" spans="1:1" hidden="1" x14ac:dyDescent="0.35">
      <c r="A11011" t="str">
        <f t="shared" ref="A11011:A11074" si="172">B11011&amp;C11011</f>
        <v/>
      </c>
    </row>
    <row r="11012" spans="1:1" hidden="1" x14ac:dyDescent="0.35">
      <c r="A11012" t="str">
        <f t="shared" si="172"/>
        <v/>
      </c>
    </row>
    <row r="11013" spans="1:1" hidden="1" x14ac:dyDescent="0.35">
      <c r="A11013" t="str">
        <f t="shared" si="172"/>
        <v/>
      </c>
    </row>
    <row r="11014" spans="1:1" hidden="1" x14ac:dyDescent="0.35">
      <c r="A11014" t="str">
        <f t="shared" si="172"/>
        <v/>
      </c>
    </row>
    <row r="11015" spans="1:1" hidden="1" x14ac:dyDescent="0.35">
      <c r="A11015" t="str">
        <f t="shared" si="172"/>
        <v/>
      </c>
    </row>
    <row r="11016" spans="1:1" hidden="1" x14ac:dyDescent="0.35">
      <c r="A11016" t="str">
        <f t="shared" si="172"/>
        <v/>
      </c>
    </row>
    <row r="11017" spans="1:1" hidden="1" x14ac:dyDescent="0.35">
      <c r="A11017" t="str">
        <f t="shared" si="172"/>
        <v/>
      </c>
    </row>
    <row r="11018" spans="1:1" hidden="1" x14ac:dyDescent="0.35">
      <c r="A11018" t="str">
        <f t="shared" si="172"/>
        <v/>
      </c>
    </row>
    <row r="11019" spans="1:1" hidden="1" x14ac:dyDescent="0.35">
      <c r="A11019" t="str">
        <f t="shared" si="172"/>
        <v/>
      </c>
    </row>
    <row r="11020" spans="1:1" hidden="1" x14ac:dyDescent="0.35">
      <c r="A11020" t="str">
        <f t="shared" si="172"/>
        <v/>
      </c>
    </row>
    <row r="11021" spans="1:1" hidden="1" x14ac:dyDescent="0.35">
      <c r="A11021" t="str">
        <f t="shared" si="172"/>
        <v/>
      </c>
    </row>
    <row r="11022" spans="1:1" hidden="1" x14ac:dyDescent="0.35">
      <c r="A11022" t="str">
        <f t="shared" si="172"/>
        <v/>
      </c>
    </row>
    <row r="11023" spans="1:1" hidden="1" x14ac:dyDescent="0.35">
      <c r="A11023" t="str">
        <f t="shared" si="172"/>
        <v/>
      </c>
    </row>
    <row r="11024" spans="1:1" hidden="1" x14ac:dyDescent="0.35">
      <c r="A11024" t="str">
        <f t="shared" si="172"/>
        <v/>
      </c>
    </row>
    <row r="11025" spans="1:1" hidden="1" x14ac:dyDescent="0.35">
      <c r="A11025" t="str">
        <f t="shared" si="172"/>
        <v/>
      </c>
    </row>
    <row r="11026" spans="1:1" hidden="1" x14ac:dyDescent="0.35">
      <c r="A11026" t="str">
        <f t="shared" si="172"/>
        <v/>
      </c>
    </row>
    <row r="11027" spans="1:1" hidden="1" x14ac:dyDescent="0.35">
      <c r="A11027" t="str">
        <f t="shared" si="172"/>
        <v/>
      </c>
    </row>
    <row r="11028" spans="1:1" hidden="1" x14ac:dyDescent="0.35">
      <c r="A11028" t="str">
        <f t="shared" si="172"/>
        <v/>
      </c>
    </row>
    <row r="11029" spans="1:1" hidden="1" x14ac:dyDescent="0.35">
      <c r="A11029" t="str">
        <f t="shared" si="172"/>
        <v/>
      </c>
    </row>
    <row r="11030" spans="1:1" hidden="1" x14ac:dyDescent="0.35">
      <c r="A11030" t="str">
        <f t="shared" si="172"/>
        <v/>
      </c>
    </row>
    <row r="11031" spans="1:1" hidden="1" x14ac:dyDescent="0.35">
      <c r="A11031" t="str">
        <f t="shared" si="172"/>
        <v/>
      </c>
    </row>
    <row r="11032" spans="1:1" hidden="1" x14ac:dyDescent="0.35">
      <c r="A11032" t="str">
        <f t="shared" si="172"/>
        <v/>
      </c>
    </row>
    <row r="11033" spans="1:1" hidden="1" x14ac:dyDescent="0.35">
      <c r="A11033" t="str">
        <f t="shared" si="172"/>
        <v/>
      </c>
    </row>
    <row r="11034" spans="1:1" hidden="1" x14ac:dyDescent="0.35">
      <c r="A11034" t="str">
        <f t="shared" si="172"/>
        <v/>
      </c>
    </row>
    <row r="11035" spans="1:1" hidden="1" x14ac:dyDescent="0.35">
      <c r="A11035" t="str">
        <f t="shared" si="172"/>
        <v/>
      </c>
    </row>
    <row r="11036" spans="1:1" hidden="1" x14ac:dyDescent="0.35">
      <c r="A11036" t="str">
        <f t="shared" si="172"/>
        <v/>
      </c>
    </row>
    <row r="11037" spans="1:1" hidden="1" x14ac:dyDescent="0.35">
      <c r="A11037" t="str">
        <f t="shared" si="172"/>
        <v/>
      </c>
    </row>
    <row r="11038" spans="1:1" hidden="1" x14ac:dyDescent="0.35">
      <c r="A11038" t="str">
        <f t="shared" si="172"/>
        <v/>
      </c>
    </row>
    <row r="11039" spans="1:1" hidden="1" x14ac:dyDescent="0.35">
      <c r="A11039" t="str">
        <f t="shared" si="172"/>
        <v/>
      </c>
    </row>
    <row r="11040" spans="1:1" hidden="1" x14ac:dyDescent="0.35">
      <c r="A11040" t="str">
        <f t="shared" si="172"/>
        <v/>
      </c>
    </row>
    <row r="11041" spans="1:1" hidden="1" x14ac:dyDescent="0.35">
      <c r="A11041" t="str">
        <f t="shared" si="172"/>
        <v/>
      </c>
    </row>
    <row r="11042" spans="1:1" hidden="1" x14ac:dyDescent="0.35">
      <c r="A11042" t="str">
        <f t="shared" si="172"/>
        <v/>
      </c>
    </row>
    <row r="11043" spans="1:1" hidden="1" x14ac:dyDescent="0.35">
      <c r="A11043" t="str">
        <f t="shared" si="172"/>
        <v/>
      </c>
    </row>
    <row r="11044" spans="1:1" hidden="1" x14ac:dyDescent="0.35">
      <c r="A11044" t="str">
        <f t="shared" si="172"/>
        <v/>
      </c>
    </row>
    <row r="11045" spans="1:1" hidden="1" x14ac:dyDescent="0.35">
      <c r="A11045" t="str">
        <f t="shared" si="172"/>
        <v/>
      </c>
    </row>
    <row r="11046" spans="1:1" hidden="1" x14ac:dyDescent="0.35">
      <c r="A11046" t="str">
        <f t="shared" si="172"/>
        <v/>
      </c>
    </row>
    <row r="11047" spans="1:1" hidden="1" x14ac:dyDescent="0.35">
      <c r="A11047" t="str">
        <f t="shared" si="172"/>
        <v/>
      </c>
    </row>
    <row r="11048" spans="1:1" hidden="1" x14ac:dyDescent="0.35">
      <c r="A11048" t="str">
        <f t="shared" si="172"/>
        <v/>
      </c>
    </row>
    <row r="11049" spans="1:1" hidden="1" x14ac:dyDescent="0.35">
      <c r="A11049" t="str">
        <f t="shared" si="172"/>
        <v/>
      </c>
    </row>
    <row r="11050" spans="1:1" hidden="1" x14ac:dyDescent="0.35">
      <c r="A11050" t="str">
        <f t="shared" si="172"/>
        <v/>
      </c>
    </row>
    <row r="11051" spans="1:1" hidden="1" x14ac:dyDescent="0.35">
      <c r="A11051" t="str">
        <f t="shared" si="172"/>
        <v/>
      </c>
    </row>
    <row r="11052" spans="1:1" hidden="1" x14ac:dyDescent="0.35">
      <c r="A11052" t="str">
        <f t="shared" si="172"/>
        <v/>
      </c>
    </row>
    <row r="11053" spans="1:1" hidden="1" x14ac:dyDescent="0.35">
      <c r="A11053" t="str">
        <f t="shared" si="172"/>
        <v/>
      </c>
    </row>
    <row r="11054" spans="1:1" hidden="1" x14ac:dyDescent="0.35">
      <c r="A11054" t="str">
        <f t="shared" si="172"/>
        <v/>
      </c>
    </row>
    <row r="11055" spans="1:1" hidden="1" x14ac:dyDescent="0.35">
      <c r="A11055" t="str">
        <f t="shared" si="172"/>
        <v/>
      </c>
    </row>
    <row r="11056" spans="1:1" hidden="1" x14ac:dyDescent="0.35">
      <c r="A11056" t="str">
        <f t="shared" si="172"/>
        <v/>
      </c>
    </row>
    <row r="11057" spans="1:1" hidden="1" x14ac:dyDescent="0.35">
      <c r="A11057" t="str">
        <f t="shared" si="172"/>
        <v/>
      </c>
    </row>
    <row r="11058" spans="1:1" hidden="1" x14ac:dyDescent="0.35">
      <c r="A11058" t="str">
        <f t="shared" si="172"/>
        <v/>
      </c>
    </row>
    <row r="11059" spans="1:1" hidden="1" x14ac:dyDescent="0.35">
      <c r="A11059" t="str">
        <f t="shared" si="172"/>
        <v/>
      </c>
    </row>
    <row r="11060" spans="1:1" hidden="1" x14ac:dyDescent="0.35">
      <c r="A11060" t="str">
        <f t="shared" si="172"/>
        <v/>
      </c>
    </row>
    <row r="11061" spans="1:1" hidden="1" x14ac:dyDescent="0.35">
      <c r="A11061" t="str">
        <f t="shared" si="172"/>
        <v/>
      </c>
    </row>
    <row r="11062" spans="1:1" hidden="1" x14ac:dyDescent="0.35">
      <c r="A11062" t="str">
        <f t="shared" si="172"/>
        <v/>
      </c>
    </row>
    <row r="11063" spans="1:1" hidden="1" x14ac:dyDescent="0.35">
      <c r="A11063" t="str">
        <f t="shared" si="172"/>
        <v/>
      </c>
    </row>
    <row r="11064" spans="1:1" hidden="1" x14ac:dyDescent="0.35">
      <c r="A11064" t="str">
        <f t="shared" si="172"/>
        <v/>
      </c>
    </row>
    <row r="11065" spans="1:1" hidden="1" x14ac:dyDescent="0.35">
      <c r="A11065" t="str">
        <f t="shared" si="172"/>
        <v/>
      </c>
    </row>
    <row r="11066" spans="1:1" hidden="1" x14ac:dyDescent="0.35">
      <c r="A11066" t="str">
        <f t="shared" si="172"/>
        <v/>
      </c>
    </row>
    <row r="11067" spans="1:1" hidden="1" x14ac:dyDescent="0.35">
      <c r="A11067" t="str">
        <f t="shared" si="172"/>
        <v/>
      </c>
    </row>
    <row r="11068" spans="1:1" hidden="1" x14ac:dyDescent="0.35">
      <c r="A11068" t="str">
        <f t="shared" si="172"/>
        <v/>
      </c>
    </row>
    <row r="11069" spans="1:1" hidden="1" x14ac:dyDescent="0.35">
      <c r="A11069" t="str">
        <f t="shared" si="172"/>
        <v/>
      </c>
    </row>
    <row r="11070" spans="1:1" hidden="1" x14ac:dyDescent="0.35">
      <c r="A11070" t="str">
        <f t="shared" si="172"/>
        <v/>
      </c>
    </row>
    <row r="11071" spans="1:1" hidden="1" x14ac:dyDescent="0.35">
      <c r="A11071" t="str">
        <f t="shared" si="172"/>
        <v/>
      </c>
    </row>
    <row r="11072" spans="1:1" hidden="1" x14ac:dyDescent="0.35">
      <c r="A11072" t="str">
        <f t="shared" si="172"/>
        <v/>
      </c>
    </row>
    <row r="11073" spans="1:1" hidden="1" x14ac:dyDescent="0.35">
      <c r="A11073" t="str">
        <f t="shared" si="172"/>
        <v/>
      </c>
    </row>
    <row r="11074" spans="1:1" hidden="1" x14ac:dyDescent="0.35">
      <c r="A11074" t="str">
        <f t="shared" si="172"/>
        <v/>
      </c>
    </row>
    <row r="11075" spans="1:1" hidden="1" x14ac:dyDescent="0.35">
      <c r="A11075" t="str">
        <f t="shared" ref="A11075:A11138" si="173">B11075&amp;C11075</f>
        <v/>
      </c>
    </row>
    <row r="11076" spans="1:1" hidden="1" x14ac:dyDescent="0.35">
      <c r="A11076" t="str">
        <f t="shared" si="173"/>
        <v/>
      </c>
    </row>
    <row r="11077" spans="1:1" hidden="1" x14ac:dyDescent="0.35">
      <c r="A11077" t="str">
        <f t="shared" si="173"/>
        <v/>
      </c>
    </row>
    <row r="11078" spans="1:1" hidden="1" x14ac:dyDescent="0.35">
      <c r="A11078" t="str">
        <f t="shared" si="173"/>
        <v/>
      </c>
    </row>
    <row r="11079" spans="1:1" hidden="1" x14ac:dyDescent="0.35">
      <c r="A11079" t="str">
        <f t="shared" si="173"/>
        <v/>
      </c>
    </row>
    <row r="11080" spans="1:1" hidden="1" x14ac:dyDescent="0.35">
      <c r="A11080" t="str">
        <f t="shared" si="173"/>
        <v/>
      </c>
    </row>
    <row r="11081" spans="1:1" hidden="1" x14ac:dyDescent="0.35">
      <c r="A11081" t="str">
        <f t="shared" si="173"/>
        <v/>
      </c>
    </row>
    <row r="11082" spans="1:1" hidden="1" x14ac:dyDescent="0.35">
      <c r="A11082" t="str">
        <f t="shared" si="173"/>
        <v/>
      </c>
    </row>
    <row r="11083" spans="1:1" hidden="1" x14ac:dyDescent="0.35">
      <c r="A11083" t="str">
        <f t="shared" si="173"/>
        <v/>
      </c>
    </row>
    <row r="11084" spans="1:1" hidden="1" x14ac:dyDescent="0.35">
      <c r="A11084" t="str">
        <f t="shared" si="173"/>
        <v/>
      </c>
    </row>
    <row r="11085" spans="1:1" hidden="1" x14ac:dyDescent="0.35">
      <c r="A11085" t="str">
        <f t="shared" si="173"/>
        <v/>
      </c>
    </row>
    <row r="11086" spans="1:1" hidden="1" x14ac:dyDescent="0.35">
      <c r="A11086" t="str">
        <f t="shared" si="173"/>
        <v/>
      </c>
    </row>
    <row r="11087" spans="1:1" hidden="1" x14ac:dyDescent="0.35">
      <c r="A11087" t="str">
        <f t="shared" si="173"/>
        <v/>
      </c>
    </row>
    <row r="11088" spans="1:1" hidden="1" x14ac:dyDescent="0.35">
      <c r="A11088" t="str">
        <f t="shared" si="173"/>
        <v/>
      </c>
    </row>
    <row r="11089" spans="1:1" hidden="1" x14ac:dyDescent="0.35">
      <c r="A11089" t="str">
        <f t="shared" si="173"/>
        <v/>
      </c>
    </row>
    <row r="11090" spans="1:1" hidden="1" x14ac:dyDescent="0.35">
      <c r="A11090" t="str">
        <f t="shared" si="173"/>
        <v/>
      </c>
    </row>
    <row r="11091" spans="1:1" hidden="1" x14ac:dyDescent="0.35">
      <c r="A11091" t="str">
        <f t="shared" si="173"/>
        <v/>
      </c>
    </row>
    <row r="11092" spans="1:1" hidden="1" x14ac:dyDescent="0.35">
      <c r="A11092" t="str">
        <f t="shared" si="173"/>
        <v/>
      </c>
    </row>
    <row r="11093" spans="1:1" hidden="1" x14ac:dyDescent="0.35">
      <c r="A11093" t="str">
        <f t="shared" si="173"/>
        <v/>
      </c>
    </row>
    <row r="11094" spans="1:1" hidden="1" x14ac:dyDescent="0.35">
      <c r="A11094" t="str">
        <f t="shared" si="173"/>
        <v/>
      </c>
    </row>
    <row r="11095" spans="1:1" hidden="1" x14ac:dyDescent="0.35">
      <c r="A11095" t="str">
        <f t="shared" si="173"/>
        <v/>
      </c>
    </row>
    <row r="11096" spans="1:1" hidden="1" x14ac:dyDescent="0.35">
      <c r="A11096" t="str">
        <f t="shared" si="173"/>
        <v/>
      </c>
    </row>
    <row r="11097" spans="1:1" hidden="1" x14ac:dyDescent="0.35">
      <c r="A11097" t="str">
        <f t="shared" si="173"/>
        <v/>
      </c>
    </row>
    <row r="11098" spans="1:1" hidden="1" x14ac:dyDescent="0.35">
      <c r="A11098" t="str">
        <f t="shared" si="173"/>
        <v/>
      </c>
    </row>
    <row r="11099" spans="1:1" hidden="1" x14ac:dyDescent="0.35">
      <c r="A11099" t="str">
        <f t="shared" si="173"/>
        <v/>
      </c>
    </row>
    <row r="11100" spans="1:1" hidden="1" x14ac:dyDescent="0.35">
      <c r="A11100" t="str">
        <f t="shared" si="173"/>
        <v/>
      </c>
    </row>
    <row r="11101" spans="1:1" hidden="1" x14ac:dyDescent="0.35">
      <c r="A11101" t="str">
        <f t="shared" si="173"/>
        <v/>
      </c>
    </row>
    <row r="11102" spans="1:1" hidden="1" x14ac:dyDescent="0.35">
      <c r="A11102" t="str">
        <f t="shared" si="173"/>
        <v/>
      </c>
    </row>
    <row r="11103" spans="1:1" hidden="1" x14ac:dyDescent="0.35">
      <c r="A11103" t="str">
        <f t="shared" si="173"/>
        <v/>
      </c>
    </row>
    <row r="11104" spans="1:1" hidden="1" x14ac:dyDescent="0.35">
      <c r="A11104" t="str">
        <f t="shared" si="173"/>
        <v/>
      </c>
    </row>
    <row r="11105" spans="1:1" hidden="1" x14ac:dyDescent="0.35">
      <c r="A11105" t="str">
        <f t="shared" si="173"/>
        <v/>
      </c>
    </row>
    <row r="11106" spans="1:1" hidden="1" x14ac:dyDescent="0.35">
      <c r="A11106" t="str">
        <f t="shared" si="173"/>
        <v/>
      </c>
    </row>
    <row r="11107" spans="1:1" hidden="1" x14ac:dyDescent="0.35">
      <c r="A11107" t="str">
        <f t="shared" si="173"/>
        <v/>
      </c>
    </row>
    <row r="11108" spans="1:1" hidden="1" x14ac:dyDescent="0.35">
      <c r="A11108" t="str">
        <f t="shared" si="173"/>
        <v/>
      </c>
    </row>
    <row r="11109" spans="1:1" hidden="1" x14ac:dyDescent="0.35">
      <c r="A11109" t="str">
        <f t="shared" si="173"/>
        <v/>
      </c>
    </row>
    <row r="11110" spans="1:1" hidden="1" x14ac:dyDescent="0.35">
      <c r="A11110" t="str">
        <f t="shared" si="173"/>
        <v/>
      </c>
    </row>
    <row r="11111" spans="1:1" hidden="1" x14ac:dyDescent="0.35">
      <c r="A11111" t="str">
        <f t="shared" si="173"/>
        <v/>
      </c>
    </row>
    <row r="11112" spans="1:1" hidden="1" x14ac:dyDescent="0.35">
      <c r="A11112" t="str">
        <f t="shared" si="173"/>
        <v/>
      </c>
    </row>
    <row r="11113" spans="1:1" hidden="1" x14ac:dyDescent="0.35">
      <c r="A11113" t="str">
        <f t="shared" si="173"/>
        <v/>
      </c>
    </row>
    <row r="11114" spans="1:1" hidden="1" x14ac:dyDescent="0.35">
      <c r="A11114" t="str">
        <f t="shared" si="173"/>
        <v/>
      </c>
    </row>
    <row r="11115" spans="1:1" hidden="1" x14ac:dyDescent="0.35">
      <c r="A11115" t="str">
        <f t="shared" si="173"/>
        <v/>
      </c>
    </row>
    <row r="11116" spans="1:1" hidden="1" x14ac:dyDescent="0.35">
      <c r="A11116" t="str">
        <f t="shared" si="173"/>
        <v/>
      </c>
    </row>
    <row r="11117" spans="1:1" hidden="1" x14ac:dyDescent="0.35">
      <c r="A11117" t="str">
        <f t="shared" si="173"/>
        <v/>
      </c>
    </row>
    <row r="11118" spans="1:1" hidden="1" x14ac:dyDescent="0.35">
      <c r="A11118" t="str">
        <f t="shared" si="173"/>
        <v/>
      </c>
    </row>
    <row r="11119" spans="1:1" hidden="1" x14ac:dyDescent="0.35">
      <c r="A11119" t="str">
        <f t="shared" si="173"/>
        <v/>
      </c>
    </row>
    <row r="11120" spans="1:1" hidden="1" x14ac:dyDescent="0.35">
      <c r="A11120" t="str">
        <f t="shared" si="173"/>
        <v/>
      </c>
    </row>
    <row r="11121" spans="1:1" hidden="1" x14ac:dyDescent="0.35">
      <c r="A11121" t="str">
        <f t="shared" si="173"/>
        <v/>
      </c>
    </row>
    <row r="11122" spans="1:1" hidden="1" x14ac:dyDescent="0.35">
      <c r="A11122" t="str">
        <f t="shared" si="173"/>
        <v/>
      </c>
    </row>
    <row r="11123" spans="1:1" hidden="1" x14ac:dyDescent="0.35">
      <c r="A11123" t="str">
        <f t="shared" si="173"/>
        <v/>
      </c>
    </row>
    <row r="11124" spans="1:1" hidden="1" x14ac:dyDescent="0.35">
      <c r="A11124" t="str">
        <f t="shared" si="173"/>
        <v/>
      </c>
    </row>
    <row r="11125" spans="1:1" hidden="1" x14ac:dyDescent="0.35">
      <c r="A11125" t="str">
        <f t="shared" si="173"/>
        <v/>
      </c>
    </row>
    <row r="11126" spans="1:1" hidden="1" x14ac:dyDescent="0.35">
      <c r="A11126" t="str">
        <f t="shared" si="173"/>
        <v/>
      </c>
    </row>
    <row r="11127" spans="1:1" hidden="1" x14ac:dyDescent="0.35">
      <c r="A11127" t="str">
        <f t="shared" si="173"/>
        <v/>
      </c>
    </row>
    <row r="11128" spans="1:1" hidden="1" x14ac:dyDescent="0.35">
      <c r="A11128" t="str">
        <f t="shared" si="173"/>
        <v/>
      </c>
    </row>
    <row r="11129" spans="1:1" hidden="1" x14ac:dyDescent="0.35">
      <c r="A11129" t="str">
        <f t="shared" si="173"/>
        <v/>
      </c>
    </row>
    <row r="11130" spans="1:1" hidden="1" x14ac:dyDescent="0.35">
      <c r="A11130" t="str">
        <f t="shared" si="173"/>
        <v/>
      </c>
    </row>
    <row r="11131" spans="1:1" hidden="1" x14ac:dyDescent="0.35">
      <c r="A11131" t="str">
        <f t="shared" si="173"/>
        <v/>
      </c>
    </row>
    <row r="11132" spans="1:1" hidden="1" x14ac:dyDescent="0.35">
      <c r="A11132" t="str">
        <f t="shared" si="173"/>
        <v/>
      </c>
    </row>
    <row r="11133" spans="1:1" hidden="1" x14ac:dyDescent="0.35">
      <c r="A11133" t="str">
        <f t="shared" si="173"/>
        <v/>
      </c>
    </row>
    <row r="11134" spans="1:1" hidden="1" x14ac:dyDescent="0.35">
      <c r="A11134" t="str">
        <f t="shared" si="173"/>
        <v/>
      </c>
    </row>
    <row r="11135" spans="1:1" hidden="1" x14ac:dyDescent="0.35">
      <c r="A11135" t="str">
        <f t="shared" si="173"/>
        <v/>
      </c>
    </row>
    <row r="11136" spans="1:1" hidden="1" x14ac:dyDescent="0.35">
      <c r="A11136" t="str">
        <f t="shared" si="173"/>
        <v/>
      </c>
    </row>
    <row r="11137" spans="1:1" hidden="1" x14ac:dyDescent="0.35">
      <c r="A11137" t="str">
        <f t="shared" si="173"/>
        <v/>
      </c>
    </row>
    <row r="11138" spans="1:1" hidden="1" x14ac:dyDescent="0.35">
      <c r="A11138" t="str">
        <f t="shared" si="173"/>
        <v/>
      </c>
    </row>
    <row r="11139" spans="1:1" hidden="1" x14ac:dyDescent="0.35">
      <c r="A11139" t="str">
        <f t="shared" ref="A11139:A11202" si="174">B11139&amp;C11139</f>
        <v/>
      </c>
    </row>
    <row r="11140" spans="1:1" hidden="1" x14ac:dyDescent="0.35">
      <c r="A11140" t="str">
        <f t="shared" si="174"/>
        <v/>
      </c>
    </row>
    <row r="11141" spans="1:1" hidden="1" x14ac:dyDescent="0.35">
      <c r="A11141" t="str">
        <f t="shared" si="174"/>
        <v/>
      </c>
    </row>
    <row r="11142" spans="1:1" hidden="1" x14ac:dyDescent="0.35">
      <c r="A11142" t="str">
        <f t="shared" si="174"/>
        <v/>
      </c>
    </row>
    <row r="11143" spans="1:1" hidden="1" x14ac:dyDescent="0.35">
      <c r="A11143" t="str">
        <f t="shared" si="174"/>
        <v/>
      </c>
    </row>
    <row r="11144" spans="1:1" hidden="1" x14ac:dyDescent="0.35">
      <c r="A11144" t="str">
        <f t="shared" si="174"/>
        <v/>
      </c>
    </row>
    <row r="11145" spans="1:1" hidden="1" x14ac:dyDescent="0.35">
      <c r="A11145" t="str">
        <f t="shared" si="174"/>
        <v/>
      </c>
    </row>
    <row r="11146" spans="1:1" hidden="1" x14ac:dyDescent="0.35">
      <c r="A11146" t="str">
        <f t="shared" si="174"/>
        <v/>
      </c>
    </row>
    <row r="11147" spans="1:1" hidden="1" x14ac:dyDescent="0.35">
      <c r="A11147" t="str">
        <f t="shared" si="174"/>
        <v/>
      </c>
    </row>
    <row r="11148" spans="1:1" hidden="1" x14ac:dyDescent="0.35">
      <c r="A11148" t="str">
        <f t="shared" si="174"/>
        <v/>
      </c>
    </row>
    <row r="11149" spans="1:1" hidden="1" x14ac:dyDescent="0.35">
      <c r="A11149" t="str">
        <f t="shared" si="174"/>
        <v/>
      </c>
    </row>
    <row r="11150" spans="1:1" hidden="1" x14ac:dyDescent="0.35">
      <c r="A11150" t="str">
        <f t="shared" si="174"/>
        <v/>
      </c>
    </row>
    <row r="11151" spans="1:1" hidden="1" x14ac:dyDescent="0.35">
      <c r="A11151" t="str">
        <f t="shared" si="174"/>
        <v/>
      </c>
    </row>
    <row r="11152" spans="1:1" hidden="1" x14ac:dyDescent="0.35">
      <c r="A11152" t="str">
        <f t="shared" si="174"/>
        <v/>
      </c>
    </row>
    <row r="11153" spans="1:1" hidden="1" x14ac:dyDescent="0.35">
      <c r="A11153" t="str">
        <f t="shared" si="174"/>
        <v/>
      </c>
    </row>
    <row r="11154" spans="1:1" hidden="1" x14ac:dyDescent="0.35">
      <c r="A11154" t="str">
        <f t="shared" si="174"/>
        <v/>
      </c>
    </row>
    <row r="11155" spans="1:1" hidden="1" x14ac:dyDescent="0.35">
      <c r="A11155" t="str">
        <f t="shared" si="174"/>
        <v/>
      </c>
    </row>
    <row r="11156" spans="1:1" hidden="1" x14ac:dyDescent="0.35">
      <c r="A11156" t="str">
        <f t="shared" si="174"/>
        <v/>
      </c>
    </row>
    <row r="11157" spans="1:1" hidden="1" x14ac:dyDescent="0.35">
      <c r="A11157" t="str">
        <f t="shared" si="174"/>
        <v/>
      </c>
    </row>
    <row r="11158" spans="1:1" hidden="1" x14ac:dyDescent="0.35">
      <c r="A11158" t="str">
        <f t="shared" si="174"/>
        <v/>
      </c>
    </row>
    <row r="11159" spans="1:1" hidden="1" x14ac:dyDescent="0.35">
      <c r="A11159" t="str">
        <f t="shared" si="174"/>
        <v/>
      </c>
    </row>
    <row r="11160" spans="1:1" hidden="1" x14ac:dyDescent="0.35">
      <c r="A11160" t="str">
        <f t="shared" si="174"/>
        <v/>
      </c>
    </row>
    <row r="11161" spans="1:1" hidden="1" x14ac:dyDescent="0.35">
      <c r="A11161" t="str">
        <f t="shared" si="174"/>
        <v/>
      </c>
    </row>
    <row r="11162" spans="1:1" hidden="1" x14ac:dyDescent="0.35">
      <c r="A11162" t="str">
        <f t="shared" si="174"/>
        <v/>
      </c>
    </row>
    <row r="11163" spans="1:1" hidden="1" x14ac:dyDescent="0.35">
      <c r="A11163" t="str">
        <f t="shared" si="174"/>
        <v/>
      </c>
    </row>
    <row r="11164" spans="1:1" hidden="1" x14ac:dyDescent="0.35">
      <c r="A11164" t="str">
        <f t="shared" si="174"/>
        <v/>
      </c>
    </row>
    <row r="11165" spans="1:1" hidden="1" x14ac:dyDescent="0.35">
      <c r="A11165" t="str">
        <f t="shared" si="174"/>
        <v/>
      </c>
    </row>
    <row r="11166" spans="1:1" hidden="1" x14ac:dyDescent="0.35">
      <c r="A11166" t="str">
        <f t="shared" si="174"/>
        <v/>
      </c>
    </row>
    <row r="11167" spans="1:1" hidden="1" x14ac:dyDescent="0.35">
      <c r="A11167" t="str">
        <f t="shared" si="174"/>
        <v/>
      </c>
    </row>
    <row r="11168" spans="1:1" hidden="1" x14ac:dyDescent="0.35">
      <c r="A11168" t="str">
        <f t="shared" si="174"/>
        <v/>
      </c>
    </row>
    <row r="11169" spans="1:1" hidden="1" x14ac:dyDescent="0.35">
      <c r="A11169" t="str">
        <f t="shared" si="174"/>
        <v/>
      </c>
    </row>
    <row r="11170" spans="1:1" hidden="1" x14ac:dyDescent="0.35">
      <c r="A11170" t="str">
        <f t="shared" si="174"/>
        <v/>
      </c>
    </row>
    <row r="11171" spans="1:1" hidden="1" x14ac:dyDescent="0.35">
      <c r="A11171" t="str">
        <f t="shared" si="174"/>
        <v/>
      </c>
    </row>
    <row r="11172" spans="1:1" hidden="1" x14ac:dyDescent="0.35">
      <c r="A11172" t="str">
        <f t="shared" si="174"/>
        <v/>
      </c>
    </row>
    <row r="11173" spans="1:1" hidden="1" x14ac:dyDescent="0.35">
      <c r="A11173" t="str">
        <f t="shared" si="174"/>
        <v/>
      </c>
    </row>
    <row r="11174" spans="1:1" hidden="1" x14ac:dyDescent="0.35">
      <c r="A11174" t="str">
        <f t="shared" si="174"/>
        <v/>
      </c>
    </row>
    <row r="11175" spans="1:1" hidden="1" x14ac:dyDescent="0.35">
      <c r="A11175" t="str">
        <f t="shared" si="174"/>
        <v/>
      </c>
    </row>
    <row r="11176" spans="1:1" hidden="1" x14ac:dyDescent="0.35">
      <c r="A11176" t="str">
        <f t="shared" si="174"/>
        <v/>
      </c>
    </row>
    <row r="11177" spans="1:1" hidden="1" x14ac:dyDescent="0.35">
      <c r="A11177" t="str">
        <f t="shared" si="174"/>
        <v/>
      </c>
    </row>
    <row r="11178" spans="1:1" hidden="1" x14ac:dyDescent="0.35">
      <c r="A11178" t="str">
        <f t="shared" si="174"/>
        <v/>
      </c>
    </row>
    <row r="11179" spans="1:1" hidden="1" x14ac:dyDescent="0.35">
      <c r="A11179" t="str">
        <f t="shared" si="174"/>
        <v/>
      </c>
    </row>
    <row r="11180" spans="1:1" hidden="1" x14ac:dyDescent="0.35">
      <c r="A11180" t="str">
        <f t="shared" si="174"/>
        <v/>
      </c>
    </row>
    <row r="11181" spans="1:1" hidden="1" x14ac:dyDescent="0.35">
      <c r="A11181" t="str">
        <f t="shared" si="174"/>
        <v/>
      </c>
    </row>
    <row r="11182" spans="1:1" hidden="1" x14ac:dyDescent="0.35">
      <c r="A11182" t="str">
        <f t="shared" si="174"/>
        <v/>
      </c>
    </row>
    <row r="11183" spans="1:1" hidden="1" x14ac:dyDescent="0.35">
      <c r="A11183" t="str">
        <f t="shared" si="174"/>
        <v/>
      </c>
    </row>
    <row r="11184" spans="1:1" hidden="1" x14ac:dyDescent="0.35">
      <c r="A11184" t="str">
        <f t="shared" si="174"/>
        <v/>
      </c>
    </row>
    <row r="11185" spans="1:1" hidden="1" x14ac:dyDescent="0.35">
      <c r="A11185" t="str">
        <f t="shared" si="174"/>
        <v/>
      </c>
    </row>
    <row r="11186" spans="1:1" hidden="1" x14ac:dyDescent="0.35">
      <c r="A11186" t="str">
        <f t="shared" si="174"/>
        <v/>
      </c>
    </row>
    <row r="11187" spans="1:1" hidden="1" x14ac:dyDescent="0.35">
      <c r="A11187" t="str">
        <f t="shared" si="174"/>
        <v/>
      </c>
    </row>
    <row r="11188" spans="1:1" hidden="1" x14ac:dyDescent="0.35">
      <c r="A11188" t="str">
        <f t="shared" si="174"/>
        <v/>
      </c>
    </row>
    <row r="11189" spans="1:1" hidden="1" x14ac:dyDescent="0.35">
      <c r="A11189" t="str">
        <f t="shared" si="174"/>
        <v/>
      </c>
    </row>
    <row r="11190" spans="1:1" hidden="1" x14ac:dyDescent="0.35">
      <c r="A11190" t="str">
        <f t="shared" si="174"/>
        <v/>
      </c>
    </row>
    <row r="11191" spans="1:1" hidden="1" x14ac:dyDescent="0.35">
      <c r="A11191" t="str">
        <f t="shared" si="174"/>
        <v/>
      </c>
    </row>
    <row r="11192" spans="1:1" hidden="1" x14ac:dyDescent="0.35">
      <c r="A11192" t="str">
        <f t="shared" si="174"/>
        <v/>
      </c>
    </row>
    <row r="11193" spans="1:1" hidden="1" x14ac:dyDescent="0.35">
      <c r="A11193" t="str">
        <f t="shared" si="174"/>
        <v/>
      </c>
    </row>
    <row r="11194" spans="1:1" hidden="1" x14ac:dyDescent="0.35">
      <c r="A11194" t="str">
        <f t="shared" si="174"/>
        <v/>
      </c>
    </row>
    <row r="11195" spans="1:1" hidden="1" x14ac:dyDescent="0.35">
      <c r="A11195" t="str">
        <f t="shared" si="174"/>
        <v/>
      </c>
    </row>
    <row r="11196" spans="1:1" hidden="1" x14ac:dyDescent="0.35">
      <c r="A11196" t="str">
        <f t="shared" si="174"/>
        <v/>
      </c>
    </row>
    <row r="11197" spans="1:1" hidden="1" x14ac:dyDescent="0.35">
      <c r="A11197" t="str">
        <f t="shared" si="174"/>
        <v/>
      </c>
    </row>
    <row r="11198" spans="1:1" hidden="1" x14ac:dyDescent="0.35">
      <c r="A11198" t="str">
        <f t="shared" si="174"/>
        <v/>
      </c>
    </row>
    <row r="11199" spans="1:1" hidden="1" x14ac:dyDescent="0.35">
      <c r="A11199" t="str">
        <f t="shared" si="174"/>
        <v/>
      </c>
    </row>
    <row r="11200" spans="1:1" hidden="1" x14ac:dyDescent="0.35">
      <c r="A11200" t="str">
        <f t="shared" si="174"/>
        <v/>
      </c>
    </row>
    <row r="11201" spans="1:1" hidden="1" x14ac:dyDescent="0.35">
      <c r="A11201" t="str">
        <f t="shared" si="174"/>
        <v/>
      </c>
    </row>
    <row r="11202" spans="1:1" hidden="1" x14ac:dyDescent="0.35">
      <c r="A11202" t="str">
        <f t="shared" si="174"/>
        <v/>
      </c>
    </row>
    <row r="11203" spans="1:1" hidden="1" x14ac:dyDescent="0.35">
      <c r="A11203" t="str">
        <f t="shared" ref="A11203:A11266" si="175">B11203&amp;C11203</f>
        <v/>
      </c>
    </row>
    <row r="11204" spans="1:1" hidden="1" x14ac:dyDescent="0.35">
      <c r="A11204" t="str">
        <f t="shared" si="175"/>
        <v/>
      </c>
    </row>
    <row r="11205" spans="1:1" hidden="1" x14ac:dyDescent="0.35">
      <c r="A11205" t="str">
        <f t="shared" si="175"/>
        <v/>
      </c>
    </row>
    <row r="11206" spans="1:1" hidden="1" x14ac:dyDescent="0.35">
      <c r="A11206" t="str">
        <f t="shared" si="175"/>
        <v/>
      </c>
    </row>
    <row r="11207" spans="1:1" hidden="1" x14ac:dyDescent="0.35">
      <c r="A11207" t="str">
        <f t="shared" si="175"/>
        <v/>
      </c>
    </row>
    <row r="11208" spans="1:1" hidden="1" x14ac:dyDescent="0.35">
      <c r="A11208" t="str">
        <f t="shared" si="175"/>
        <v/>
      </c>
    </row>
    <row r="11209" spans="1:1" hidden="1" x14ac:dyDescent="0.35">
      <c r="A11209" t="str">
        <f t="shared" si="175"/>
        <v/>
      </c>
    </row>
    <row r="11210" spans="1:1" hidden="1" x14ac:dyDescent="0.35">
      <c r="A11210" t="str">
        <f t="shared" si="175"/>
        <v/>
      </c>
    </row>
    <row r="11211" spans="1:1" hidden="1" x14ac:dyDescent="0.35">
      <c r="A11211" t="str">
        <f t="shared" si="175"/>
        <v/>
      </c>
    </row>
    <row r="11212" spans="1:1" hidden="1" x14ac:dyDescent="0.35">
      <c r="A11212" t="str">
        <f t="shared" si="175"/>
        <v/>
      </c>
    </row>
    <row r="11213" spans="1:1" hidden="1" x14ac:dyDescent="0.35">
      <c r="A11213" t="str">
        <f t="shared" si="175"/>
        <v/>
      </c>
    </row>
    <row r="11214" spans="1:1" hidden="1" x14ac:dyDescent="0.35">
      <c r="A11214" t="str">
        <f t="shared" si="175"/>
        <v/>
      </c>
    </row>
    <row r="11215" spans="1:1" hidden="1" x14ac:dyDescent="0.35">
      <c r="A11215" t="str">
        <f t="shared" si="175"/>
        <v/>
      </c>
    </row>
    <row r="11216" spans="1:1" hidden="1" x14ac:dyDescent="0.35">
      <c r="A11216" t="str">
        <f t="shared" si="175"/>
        <v/>
      </c>
    </row>
    <row r="11217" spans="1:1" hidden="1" x14ac:dyDescent="0.35">
      <c r="A11217" t="str">
        <f t="shared" si="175"/>
        <v/>
      </c>
    </row>
    <row r="11218" spans="1:1" hidden="1" x14ac:dyDescent="0.35">
      <c r="A11218" t="str">
        <f t="shared" si="175"/>
        <v/>
      </c>
    </row>
    <row r="11219" spans="1:1" hidden="1" x14ac:dyDescent="0.35">
      <c r="A11219" t="str">
        <f t="shared" si="175"/>
        <v/>
      </c>
    </row>
    <row r="11220" spans="1:1" hidden="1" x14ac:dyDescent="0.35">
      <c r="A11220" t="str">
        <f t="shared" si="175"/>
        <v/>
      </c>
    </row>
    <row r="11221" spans="1:1" hidden="1" x14ac:dyDescent="0.35">
      <c r="A11221" t="str">
        <f t="shared" si="175"/>
        <v/>
      </c>
    </row>
    <row r="11222" spans="1:1" hidden="1" x14ac:dyDescent="0.35">
      <c r="A11222" t="str">
        <f t="shared" si="175"/>
        <v/>
      </c>
    </row>
    <row r="11223" spans="1:1" hidden="1" x14ac:dyDescent="0.35">
      <c r="A11223" t="str">
        <f t="shared" si="175"/>
        <v/>
      </c>
    </row>
    <row r="11224" spans="1:1" hidden="1" x14ac:dyDescent="0.35">
      <c r="A11224" t="str">
        <f t="shared" si="175"/>
        <v/>
      </c>
    </row>
    <row r="11225" spans="1:1" hidden="1" x14ac:dyDescent="0.35">
      <c r="A11225" t="str">
        <f t="shared" si="175"/>
        <v/>
      </c>
    </row>
    <row r="11226" spans="1:1" hidden="1" x14ac:dyDescent="0.35">
      <c r="A11226" t="str">
        <f t="shared" si="175"/>
        <v/>
      </c>
    </row>
    <row r="11227" spans="1:1" hidden="1" x14ac:dyDescent="0.35">
      <c r="A11227" t="str">
        <f t="shared" si="175"/>
        <v/>
      </c>
    </row>
    <row r="11228" spans="1:1" hidden="1" x14ac:dyDescent="0.35">
      <c r="A11228" t="str">
        <f t="shared" si="175"/>
        <v/>
      </c>
    </row>
    <row r="11229" spans="1:1" hidden="1" x14ac:dyDescent="0.35">
      <c r="A11229" t="str">
        <f t="shared" si="175"/>
        <v/>
      </c>
    </row>
    <row r="11230" spans="1:1" hidden="1" x14ac:dyDescent="0.35">
      <c r="A11230" t="str">
        <f t="shared" si="175"/>
        <v/>
      </c>
    </row>
    <row r="11231" spans="1:1" hidden="1" x14ac:dyDescent="0.35">
      <c r="A11231" t="str">
        <f t="shared" si="175"/>
        <v/>
      </c>
    </row>
    <row r="11232" spans="1:1" hidden="1" x14ac:dyDescent="0.35">
      <c r="A11232" t="str">
        <f t="shared" si="175"/>
        <v/>
      </c>
    </row>
    <row r="11233" spans="1:1" hidden="1" x14ac:dyDescent="0.35">
      <c r="A11233" t="str">
        <f t="shared" si="175"/>
        <v/>
      </c>
    </row>
    <row r="11234" spans="1:1" hidden="1" x14ac:dyDescent="0.35">
      <c r="A11234" t="str">
        <f t="shared" si="175"/>
        <v/>
      </c>
    </row>
    <row r="11235" spans="1:1" hidden="1" x14ac:dyDescent="0.35">
      <c r="A11235" t="str">
        <f t="shared" si="175"/>
        <v/>
      </c>
    </row>
    <row r="11236" spans="1:1" hidden="1" x14ac:dyDescent="0.35">
      <c r="A11236" t="str">
        <f t="shared" si="175"/>
        <v/>
      </c>
    </row>
    <row r="11237" spans="1:1" hidden="1" x14ac:dyDescent="0.35">
      <c r="A11237" t="str">
        <f t="shared" si="175"/>
        <v/>
      </c>
    </row>
    <row r="11238" spans="1:1" hidden="1" x14ac:dyDescent="0.35">
      <c r="A11238" t="str">
        <f t="shared" si="175"/>
        <v/>
      </c>
    </row>
    <row r="11239" spans="1:1" hidden="1" x14ac:dyDescent="0.35">
      <c r="A11239" t="str">
        <f t="shared" si="175"/>
        <v/>
      </c>
    </row>
    <row r="11240" spans="1:1" hidden="1" x14ac:dyDescent="0.35">
      <c r="A11240" t="str">
        <f t="shared" si="175"/>
        <v/>
      </c>
    </row>
    <row r="11241" spans="1:1" hidden="1" x14ac:dyDescent="0.35">
      <c r="A11241" t="str">
        <f t="shared" si="175"/>
        <v/>
      </c>
    </row>
    <row r="11242" spans="1:1" hidden="1" x14ac:dyDescent="0.35">
      <c r="A11242" t="str">
        <f t="shared" si="175"/>
        <v/>
      </c>
    </row>
    <row r="11243" spans="1:1" hidden="1" x14ac:dyDescent="0.35">
      <c r="A11243" t="str">
        <f t="shared" si="175"/>
        <v/>
      </c>
    </row>
    <row r="11244" spans="1:1" hidden="1" x14ac:dyDescent="0.35">
      <c r="A11244" t="str">
        <f t="shared" si="175"/>
        <v/>
      </c>
    </row>
    <row r="11245" spans="1:1" hidden="1" x14ac:dyDescent="0.35">
      <c r="A11245" t="str">
        <f t="shared" si="175"/>
        <v/>
      </c>
    </row>
    <row r="11246" spans="1:1" hidden="1" x14ac:dyDescent="0.35">
      <c r="A11246" t="str">
        <f t="shared" si="175"/>
        <v/>
      </c>
    </row>
    <row r="11247" spans="1:1" hidden="1" x14ac:dyDescent="0.35">
      <c r="A11247" t="str">
        <f t="shared" si="175"/>
        <v/>
      </c>
    </row>
    <row r="11248" spans="1:1" hidden="1" x14ac:dyDescent="0.35">
      <c r="A11248" t="str">
        <f t="shared" si="175"/>
        <v/>
      </c>
    </row>
    <row r="11249" spans="1:1" hidden="1" x14ac:dyDescent="0.35">
      <c r="A11249" t="str">
        <f t="shared" si="175"/>
        <v/>
      </c>
    </row>
    <row r="11250" spans="1:1" hidden="1" x14ac:dyDescent="0.35">
      <c r="A11250" t="str">
        <f t="shared" si="175"/>
        <v/>
      </c>
    </row>
    <row r="11251" spans="1:1" hidden="1" x14ac:dyDescent="0.35">
      <c r="A11251" t="str">
        <f t="shared" si="175"/>
        <v/>
      </c>
    </row>
    <row r="11252" spans="1:1" hidden="1" x14ac:dyDescent="0.35">
      <c r="A11252" t="str">
        <f t="shared" si="175"/>
        <v/>
      </c>
    </row>
    <row r="11253" spans="1:1" hidden="1" x14ac:dyDescent="0.35">
      <c r="A11253" t="str">
        <f t="shared" si="175"/>
        <v/>
      </c>
    </row>
    <row r="11254" spans="1:1" hidden="1" x14ac:dyDescent="0.35">
      <c r="A11254" t="str">
        <f t="shared" si="175"/>
        <v/>
      </c>
    </row>
    <row r="11255" spans="1:1" hidden="1" x14ac:dyDescent="0.35">
      <c r="A11255" t="str">
        <f t="shared" si="175"/>
        <v/>
      </c>
    </row>
    <row r="11256" spans="1:1" hidden="1" x14ac:dyDescent="0.35">
      <c r="A11256" t="str">
        <f t="shared" si="175"/>
        <v/>
      </c>
    </row>
    <row r="11257" spans="1:1" hidden="1" x14ac:dyDescent="0.35">
      <c r="A11257" t="str">
        <f t="shared" si="175"/>
        <v/>
      </c>
    </row>
    <row r="11258" spans="1:1" hidden="1" x14ac:dyDescent="0.35">
      <c r="A11258" t="str">
        <f t="shared" si="175"/>
        <v/>
      </c>
    </row>
    <row r="11259" spans="1:1" hidden="1" x14ac:dyDescent="0.35">
      <c r="A11259" t="str">
        <f t="shared" si="175"/>
        <v/>
      </c>
    </row>
    <row r="11260" spans="1:1" hidden="1" x14ac:dyDescent="0.35">
      <c r="A11260" t="str">
        <f t="shared" si="175"/>
        <v/>
      </c>
    </row>
    <row r="11261" spans="1:1" hidden="1" x14ac:dyDescent="0.35">
      <c r="A11261" t="str">
        <f t="shared" si="175"/>
        <v/>
      </c>
    </row>
    <row r="11262" spans="1:1" hidden="1" x14ac:dyDescent="0.35">
      <c r="A11262" t="str">
        <f t="shared" si="175"/>
        <v/>
      </c>
    </row>
    <row r="11263" spans="1:1" hidden="1" x14ac:dyDescent="0.35">
      <c r="A11263" t="str">
        <f t="shared" si="175"/>
        <v/>
      </c>
    </row>
    <row r="11264" spans="1:1" hidden="1" x14ac:dyDescent="0.35">
      <c r="A11264" t="str">
        <f t="shared" si="175"/>
        <v/>
      </c>
    </row>
    <row r="11265" spans="1:1" hidden="1" x14ac:dyDescent="0.35">
      <c r="A11265" t="str">
        <f t="shared" si="175"/>
        <v/>
      </c>
    </row>
    <row r="11266" spans="1:1" hidden="1" x14ac:dyDescent="0.35">
      <c r="A11266" t="str">
        <f t="shared" si="175"/>
        <v/>
      </c>
    </row>
    <row r="11267" spans="1:1" hidden="1" x14ac:dyDescent="0.35">
      <c r="A11267" t="str">
        <f t="shared" ref="A11267:A11330" si="176">B11267&amp;C11267</f>
        <v/>
      </c>
    </row>
    <row r="11268" spans="1:1" hidden="1" x14ac:dyDescent="0.35">
      <c r="A11268" t="str">
        <f t="shared" si="176"/>
        <v/>
      </c>
    </row>
    <row r="11269" spans="1:1" hidden="1" x14ac:dyDescent="0.35">
      <c r="A11269" t="str">
        <f t="shared" si="176"/>
        <v/>
      </c>
    </row>
    <row r="11270" spans="1:1" hidden="1" x14ac:dyDescent="0.35">
      <c r="A11270" t="str">
        <f t="shared" si="176"/>
        <v/>
      </c>
    </row>
    <row r="11271" spans="1:1" hidden="1" x14ac:dyDescent="0.35">
      <c r="A11271" t="str">
        <f t="shared" si="176"/>
        <v/>
      </c>
    </row>
    <row r="11272" spans="1:1" hidden="1" x14ac:dyDescent="0.35">
      <c r="A11272" t="str">
        <f t="shared" si="176"/>
        <v/>
      </c>
    </row>
    <row r="11273" spans="1:1" hidden="1" x14ac:dyDescent="0.35">
      <c r="A11273" t="str">
        <f t="shared" si="176"/>
        <v/>
      </c>
    </row>
    <row r="11274" spans="1:1" hidden="1" x14ac:dyDescent="0.35">
      <c r="A11274" t="str">
        <f t="shared" si="176"/>
        <v/>
      </c>
    </row>
    <row r="11275" spans="1:1" hidden="1" x14ac:dyDescent="0.35">
      <c r="A11275" t="str">
        <f t="shared" si="176"/>
        <v/>
      </c>
    </row>
    <row r="11276" spans="1:1" hidden="1" x14ac:dyDescent="0.35">
      <c r="A11276" t="str">
        <f t="shared" si="176"/>
        <v/>
      </c>
    </row>
    <row r="11277" spans="1:1" hidden="1" x14ac:dyDescent="0.35">
      <c r="A11277" t="str">
        <f t="shared" si="176"/>
        <v/>
      </c>
    </row>
    <row r="11278" spans="1:1" hidden="1" x14ac:dyDescent="0.35">
      <c r="A11278" t="str">
        <f t="shared" si="176"/>
        <v/>
      </c>
    </row>
    <row r="11279" spans="1:1" hidden="1" x14ac:dyDescent="0.35">
      <c r="A11279" t="str">
        <f t="shared" si="176"/>
        <v/>
      </c>
    </row>
    <row r="11280" spans="1:1" hidden="1" x14ac:dyDescent="0.35">
      <c r="A11280" t="str">
        <f t="shared" si="176"/>
        <v/>
      </c>
    </row>
    <row r="11281" spans="1:1" hidden="1" x14ac:dyDescent="0.35">
      <c r="A11281" t="str">
        <f t="shared" si="176"/>
        <v/>
      </c>
    </row>
    <row r="11282" spans="1:1" hidden="1" x14ac:dyDescent="0.35">
      <c r="A11282" t="str">
        <f t="shared" si="176"/>
        <v/>
      </c>
    </row>
    <row r="11283" spans="1:1" hidden="1" x14ac:dyDescent="0.35">
      <c r="A11283" t="str">
        <f t="shared" si="176"/>
        <v/>
      </c>
    </row>
    <row r="11284" spans="1:1" hidden="1" x14ac:dyDescent="0.35">
      <c r="A11284" t="str">
        <f t="shared" si="176"/>
        <v/>
      </c>
    </row>
    <row r="11285" spans="1:1" hidden="1" x14ac:dyDescent="0.35">
      <c r="A11285" t="str">
        <f t="shared" si="176"/>
        <v/>
      </c>
    </row>
    <row r="11286" spans="1:1" hidden="1" x14ac:dyDescent="0.35">
      <c r="A11286" t="str">
        <f t="shared" si="176"/>
        <v/>
      </c>
    </row>
    <row r="11287" spans="1:1" hidden="1" x14ac:dyDescent="0.35">
      <c r="A11287" t="str">
        <f t="shared" si="176"/>
        <v/>
      </c>
    </row>
    <row r="11288" spans="1:1" hidden="1" x14ac:dyDescent="0.35">
      <c r="A11288" t="str">
        <f t="shared" si="176"/>
        <v/>
      </c>
    </row>
    <row r="11289" spans="1:1" hidden="1" x14ac:dyDescent="0.35">
      <c r="A11289" t="str">
        <f t="shared" si="176"/>
        <v/>
      </c>
    </row>
    <row r="11290" spans="1:1" hidden="1" x14ac:dyDescent="0.35">
      <c r="A11290" t="str">
        <f t="shared" si="176"/>
        <v/>
      </c>
    </row>
    <row r="11291" spans="1:1" hidden="1" x14ac:dyDescent="0.35">
      <c r="A11291" t="str">
        <f t="shared" si="176"/>
        <v/>
      </c>
    </row>
    <row r="11292" spans="1:1" hidden="1" x14ac:dyDescent="0.35">
      <c r="A11292" t="str">
        <f t="shared" si="176"/>
        <v/>
      </c>
    </row>
    <row r="11293" spans="1:1" hidden="1" x14ac:dyDescent="0.35">
      <c r="A11293" t="str">
        <f t="shared" si="176"/>
        <v/>
      </c>
    </row>
    <row r="11294" spans="1:1" hidden="1" x14ac:dyDescent="0.35">
      <c r="A11294" t="str">
        <f t="shared" si="176"/>
        <v/>
      </c>
    </row>
    <row r="11295" spans="1:1" hidden="1" x14ac:dyDescent="0.35">
      <c r="A11295" t="str">
        <f t="shared" si="176"/>
        <v/>
      </c>
    </row>
    <row r="11296" spans="1:1" hidden="1" x14ac:dyDescent="0.35">
      <c r="A11296" t="str">
        <f t="shared" si="176"/>
        <v/>
      </c>
    </row>
    <row r="11297" spans="1:1" hidden="1" x14ac:dyDescent="0.35">
      <c r="A11297" t="str">
        <f t="shared" si="176"/>
        <v/>
      </c>
    </row>
    <row r="11298" spans="1:1" hidden="1" x14ac:dyDescent="0.35">
      <c r="A11298" t="str">
        <f t="shared" si="176"/>
        <v/>
      </c>
    </row>
    <row r="11299" spans="1:1" hidden="1" x14ac:dyDescent="0.35">
      <c r="A11299" t="str">
        <f t="shared" si="176"/>
        <v/>
      </c>
    </row>
    <row r="11300" spans="1:1" hidden="1" x14ac:dyDescent="0.35">
      <c r="A11300" t="str">
        <f t="shared" si="176"/>
        <v/>
      </c>
    </row>
    <row r="11301" spans="1:1" hidden="1" x14ac:dyDescent="0.35">
      <c r="A11301" t="str">
        <f t="shared" si="176"/>
        <v/>
      </c>
    </row>
    <row r="11302" spans="1:1" hidden="1" x14ac:dyDescent="0.35">
      <c r="A11302" t="str">
        <f t="shared" si="176"/>
        <v/>
      </c>
    </row>
    <row r="11303" spans="1:1" hidden="1" x14ac:dyDescent="0.35">
      <c r="A11303" t="str">
        <f t="shared" si="176"/>
        <v/>
      </c>
    </row>
    <row r="11304" spans="1:1" hidden="1" x14ac:dyDescent="0.35">
      <c r="A11304" t="str">
        <f t="shared" si="176"/>
        <v/>
      </c>
    </row>
    <row r="11305" spans="1:1" hidden="1" x14ac:dyDescent="0.35">
      <c r="A11305" t="str">
        <f t="shared" si="176"/>
        <v/>
      </c>
    </row>
    <row r="11306" spans="1:1" hidden="1" x14ac:dyDescent="0.35">
      <c r="A11306" t="str">
        <f t="shared" si="176"/>
        <v/>
      </c>
    </row>
    <row r="11307" spans="1:1" hidden="1" x14ac:dyDescent="0.35">
      <c r="A11307" t="str">
        <f t="shared" si="176"/>
        <v/>
      </c>
    </row>
    <row r="11308" spans="1:1" hidden="1" x14ac:dyDescent="0.35">
      <c r="A11308" t="str">
        <f t="shared" si="176"/>
        <v/>
      </c>
    </row>
    <row r="11309" spans="1:1" hidden="1" x14ac:dyDescent="0.35">
      <c r="A11309" t="str">
        <f t="shared" si="176"/>
        <v/>
      </c>
    </row>
    <row r="11310" spans="1:1" hidden="1" x14ac:dyDescent="0.35">
      <c r="A11310" t="str">
        <f t="shared" si="176"/>
        <v/>
      </c>
    </row>
    <row r="11311" spans="1:1" hidden="1" x14ac:dyDescent="0.35">
      <c r="A11311" t="str">
        <f t="shared" si="176"/>
        <v/>
      </c>
    </row>
    <row r="11312" spans="1:1" hidden="1" x14ac:dyDescent="0.35">
      <c r="A11312" t="str">
        <f t="shared" si="176"/>
        <v/>
      </c>
    </row>
    <row r="11313" spans="1:1" hidden="1" x14ac:dyDescent="0.35">
      <c r="A11313" t="str">
        <f t="shared" si="176"/>
        <v/>
      </c>
    </row>
    <row r="11314" spans="1:1" hidden="1" x14ac:dyDescent="0.35">
      <c r="A11314" t="str">
        <f t="shared" si="176"/>
        <v/>
      </c>
    </row>
    <row r="11315" spans="1:1" hidden="1" x14ac:dyDescent="0.35">
      <c r="A11315" t="str">
        <f t="shared" si="176"/>
        <v/>
      </c>
    </row>
    <row r="11316" spans="1:1" hidden="1" x14ac:dyDescent="0.35">
      <c r="A11316" t="str">
        <f t="shared" si="176"/>
        <v/>
      </c>
    </row>
    <row r="11317" spans="1:1" hidden="1" x14ac:dyDescent="0.35">
      <c r="A11317" t="str">
        <f t="shared" si="176"/>
        <v/>
      </c>
    </row>
    <row r="11318" spans="1:1" hidden="1" x14ac:dyDescent="0.35">
      <c r="A11318" t="str">
        <f t="shared" si="176"/>
        <v/>
      </c>
    </row>
    <row r="11319" spans="1:1" hidden="1" x14ac:dyDescent="0.35">
      <c r="A11319" t="str">
        <f t="shared" si="176"/>
        <v/>
      </c>
    </row>
    <row r="11320" spans="1:1" hidden="1" x14ac:dyDescent="0.35">
      <c r="A11320" t="str">
        <f t="shared" si="176"/>
        <v/>
      </c>
    </row>
    <row r="11321" spans="1:1" hidden="1" x14ac:dyDescent="0.35">
      <c r="A11321" t="str">
        <f t="shared" si="176"/>
        <v/>
      </c>
    </row>
    <row r="11322" spans="1:1" hidden="1" x14ac:dyDescent="0.35">
      <c r="A11322" t="str">
        <f t="shared" si="176"/>
        <v/>
      </c>
    </row>
    <row r="11323" spans="1:1" hidden="1" x14ac:dyDescent="0.35">
      <c r="A11323" t="str">
        <f t="shared" si="176"/>
        <v/>
      </c>
    </row>
    <row r="11324" spans="1:1" hidden="1" x14ac:dyDescent="0.35">
      <c r="A11324" t="str">
        <f t="shared" si="176"/>
        <v/>
      </c>
    </row>
    <row r="11325" spans="1:1" hidden="1" x14ac:dyDescent="0.35">
      <c r="A11325" t="str">
        <f t="shared" si="176"/>
        <v/>
      </c>
    </row>
    <row r="11326" spans="1:1" hidden="1" x14ac:dyDescent="0.35">
      <c r="A11326" t="str">
        <f t="shared" si="176"/>
        <v/>
      </c>
    </row>
    <row r="11327" spans="1:1" hidden="1" x14ac:dyDescent="0.35">
      <c r="A11327" t="str">
        <f t="shared" si="176"/>
        <v/>
      </c>
    </row>
    <row r="11328" spans="1:1" hidden="1" x14ac:dyDescent="0.35">
      <c r="A11328" t="str">
        <f t="shared" si="176"/>
        <v/>
      </c>
    </row>
    <row r="11329" spans="1:1" hidden="1" x14ac:dyDescent="0.35">
      <c r="A11329" t="str">
        <f t="shared" si="176"/>
        <v/>
      </c>
    </row>
    <row r="11330" spans="1:1" hidden="1" x14ac:dyDescent="0.35">
      <c r="A11330" t="str">
        <f t="shared" si="176"/>
        <v/>
      </c>
    </row>
    <row r="11331" spans="1:1" hidden="1" x14ac:dyDescent="0.35">
      <c r="A11331" t="str">
        <f t="shared" ref="A11331:A11394" si="177">B11331&amp;C11331</f>
        <v/>
      </c>
    </row>
    <row r="11332" spans="1:1" hidden="1" x14ac:dyDescent="0.35">
      <c r="A11332" t="str">
        <f t="shared" si="177"/>
        <v/>
      </c>
    </row>
    <row r="11333" spans="1:1" hidden="1" x14ac:dyDescent="0.35">
      <c r="A11333" t="str">
        <f t="shared" si="177"/>
        <v/>
      </c>
    </row>
    <row r="11334" spans="1:1" hidden="1" x14ac:dyDescent="0.35">
      <c r="A11334" t="str">
        <f t="shared" si="177"/>
        <v/>
      </c>
    </row>
    <row r="11335" spans="1:1" hidden="1" x14ac:dyDescent="0.35">
      <c r="A11335" t="str">
        <f t="shared" si="177"/>
        <v/>
      </c>
    </row>
    <row r="11336" spans="1:1" hidden="1" x14ac:dyDescent="0.35">
      <c r="A11336" t="str">
        <f t="shared" si="177"/>
        <v/>
      </c>
    </row>
    <row r="11337" spans="1:1" hidden="1" x14ac:dyDescent="0.35">
      <c r="A11337" t="str">
        <f t="shared" si="177"/>
        <v/>
      </c>
    </row>
    <row r="11338" spans="1:1" hidden="1" x14ac:dyDescent="0.35">
      <c r="A11338" t="str">
        <f t="shared" si="177"/>
        <v/>
      </c>
    </row>
    <row r="11339" spans="1:1" hidden="1" x14ac:dyDescent="0.35">
      <c r="A11339" t="str">
        <f t="shared" si="177"/>
        <v/>
      </c>
    </row>
    <row r="11340" spans="1:1" hidden="1" x14ac:dyDescent="0.35">
      <c r="A11340" t="str">
        <f t="shared" si="177"/>
        <v/>
      </c>
    </row>
    <row r="11341" spans="1:1" hidden="1" x14ac:dyDescent="0.35">
      <c r="A11341" t="str">
        <f t="shared" si="177"/>
        <v/>
      </c>
    </row>
    <row r="11342" spans="1:1" hidden="1" x14ac:dyDescent="0.35">
      <c r="A11342" t="str">
        <f t="shared" si="177"/>
        <v/>
      </c>
    </row>
    <row r="11343" spans="1:1" hidden="1" x14ac:dyDescent="0.35">
      <c r="A11343" t="str">
        <f t="shared" si="177"/>
        <v/>
      </c>
    </row>
    <row r="11344" spans="1:1" hidden="1" x14ac:dyDescent="0.35">
      <c r="A11344" t="str">
        <f t="shared" si="177"/>
        <v/>
      </c>
    </row>
    <row r="11345" spans="1:1" hidden="1" x14ac:dyDescent="0.35">
      <c r="A11345" t="str">
        <f t="shared" si="177"/>
        <v/>
      </c>
    </row>
    <row r="11346" spans="1:1" hidden="1" x14ac:dyDescent="0.35">
      <c r="A11346" t="str">
        <f t="shared" si="177"/>
        <v/>
      </c>
    </row>
    <row r="11347" spans="1:1" hidden="1" x14ac:dyDescent="0.35">
      <c r="A11347" t="str">
        <f t="shared" si="177"/>
        <v/>
      </c>
    </row>
    <row r="11348" spans="1:1" hidden="1" x14ac:dyDescent="0.35">
      <c r="A11348" t="str">
        <f t="shared" si="177"/>
        <v/>
      </c>
    </row>
    <row r="11349" spans="1:1" hidden="1" x14ac:dyDescent="0.35">
      <c r="A11349" t="str">
        <f t="shared" si="177"/>
        <v/>
      </c>
    </row>
    <row r="11350" spans="1:1" hidden="1" x14ac:dyDescent="0.35">
      <c r="A11350" t="str">
        <f t="shared" si="177"/>
        <v/>
      </c>
    </row>
    <row r="11351" spans="1:1" hidden="1" x14ac:dyDescent="0.35">
      <c r="A11351" t="str">
        <f t="shared" si="177"/>
        <v/>
      </c>
    </row>
    <row r="11352" spans="1:1" hidden="1" x14ac:dyDescent="0.35">
      <c r="A11352" t="str">
        <f t="shared" si="177"/>
        <v/>
      </c>
    </row>
    <row r="11353" spans="1:1" hidden="1" x14ac:dyDescent="0.35">
      <c r="A11353" t="str">
        <f t="shared" si="177"/>
        <v/>
      </c>
    </row>
    <row r="11354" spans="1:1" hidden="1" x14ac:dyDescent="0.35">
      <c r="A11354" t="str">
        <f t="shared" si="177"/>
        <v/>
      </c>
    </row>
    <row r="11355" spans="1:1" hidden="1" x14ac:dyDescent="0.35">
      <c r="A11355" t="str">
        <f t="shared" si="177"/>
        <v/>
      </c>
    </row>
    <row r="11356" spans="1:1" hidden="1" x14ac:dyDescent="0.35">
      <c r="A11356" t="str">
        <f t="shared" si="177"/>
        <v/>
      </c>
    </row>
    <row r="11357" spans="1:1" hidden="1" x14ac:dyDescent="0.35">
      <c r="A11357" t="str">
        <f t="shared" si="177"/>
        <v/>
      </c>
    </row>
    <row r="11358" spans="1:1" hidden="1" x14ac:dyDescent="0.35">
      <c r="A11358" t="str">
        <f t="shared" si="177"/>
        <v/>
      </c>
    </row>
    <row r="11359" spans="1:1" hidden="1" x14ac:dyDescent="0.35">
      <c r="A11359" t="str">
        <f t="shared" si="177"/>
        <v/>
      </c>
    </row>
    <row r="11360" spans="1:1" hidden="1" x14ac:dyDescent="0.35">
      <c r="A11360" t="str">
        <f t="shared" si="177"/>
        <v/>
      </c>
    </row>
    <row r="11361" spans="1:1" hidden="1" x14ac:dyDescent="0.35">
      <c r="A11361" t="str">
        <f t="shared" si="177"/>
        <v/>
      </c>
    </row>
    <row r="11362" spans="1:1" hidden="1" x14ac:dyDescent="0.35">
      <c r="A11362" t="str">
        <f t="shared" si="177"/>
        <v/>
      </c>
    </row>
    <row r="11363" spans="1:1" hidden="1" x14ac:dyDescent="0.35">
      <c r="A11363" t="str">
        <f t="shared" si="177"/>
        <v/>
      </c>
    </row>
    <row r="11364" spans="1:1" hidden="1" x14ac:dyDescent="0.35">
      <c r="A11364" t="str">
        <f t="shared" si="177"/>
        <v/>
      </c>
    </row>
    <row r="11365" spans="1:1" hidden="1" x14ac:dyDescent="0.35">
      <c r="A11365" t="str">
        <f t="shared" si="177"/>
        <v/>
      </c>
    </row>
    <row r="11366" spans="1:1" hidden="1" x14ac:dyDescent="0.35">
      <c r="A11366" t="str">
        <f t="shared" si="177"/>
        <v/>
      </c>
    </row>
    <row r="11367" spans="1:1" hidden="1" x14ac:dyDescent="0.35">
      <c r="A11367" t="str">
        <f t="shared" si="177"/>
        <v/>
      </c>
    </row>
    <row r="11368" spans="1:1" hidden="1" x14ac:dyDescent="0.35">
      <c r="A11368" t="str">
        <f t="shared" si="177"/>
        <v/>
      </c>
    </row>
    <row r="11369" spans="1:1" hidden="1" x14ac:dyDescent="0.35">
      <c r="A11369" t="str">
        <f t="shared" si="177"/>
        <v/>
      </c>
    </row>
    <row r="11370" spans="1:1" hidden="1" x14ac:dyDescent="0.35">
      <c r="A11370" t="str">
        <f t="shared" si="177"/>
        <v/>
      </c>
    </row>
    <row r="11371" spans="1:1" hidden="1" x14ac:dyDescent="0.35">
      <c r="A11371" t="str">
        <f t="shared" si="177"/>
        <v/>
      </c>
    </row>
    <row r="11372" spans="1:1" hidden="1" x14ac:dyDescent="0.35">
      <c r="A11372" t="str">
        <f t="shared" si="177"/>
        <v/>
      </c>
    </row>
    <row r="11373" spans="1:1" hidden="1" x14ac:dyDescent="0.35">
      <c r="A11373" t="str">
        <f t="shared" si="177"/>
        <v/>
      </c>
    </row>
    <row r="11374" spans="1:1" hidden="1" x14ac:dyDescent="0.35">
      <c r="A11374" t="str">
        <f t="shared" si="177"/>
        <v/>
      </c>
    </row>
    <row r="11375" spans="1:1" hidden="1" x14ac:dyDescent="0.35">
      <c r="A11375" t="str">
        <f t="shared" si="177"/>
        <v/>
      </c>
    </row>
    <row r="11376" spans="1:1" hidden="1" x14ac:dyDescent="0.35">
      <c r="A11376" t="str">
        <f t="shared" si="177"/>
        <v/>
      </c>
    </row>
    <row r="11377" spans="1:1" hidden="1" x14ac:dyDescent="0.35">
      <c r="A11377" t="str">
        <f t="shared" si="177"/>
        <v/>
      </c>
    </row>
    <row r="11378" spans="1:1" hidden="1" x14ac:dyDescent="0.35">
      <c r="A11378" t="str">
        <f t="shared" si="177"/>
        <v/>
      </c>
    </row>
    <row r="11379" spans="1:1" hidden="1" x14ac:dyDescent="0.35">
      <c r="A11379" t="str">
        <f t="shared" si="177"/>
        <v/>
      </c>
    </row>
    <row r="11380" spans="1:1" hidden="1" x14ac:dyDescent="0.35">
      <c r="A11380" t="str">
        <f t="shared" si="177"/>
        <v/>
      </c>
    </row>
    <row r="11381" spans="1:1" hidden="1" x14ac:dyDescent="0.35">
      <c r="A11381" t="str">
        <f t="shared" si="177"/>
        <v/>
      </c>
    </row>
    <row r="11382" spans="1:1" hidden="1" x14ac:dyDescent="0.35">
      <c r="A11382" t="str">
        <f t="shared" si="177"/>
        <v/>
      </c>
    </row>
    <row r="11383" spans="1:1" hidden="1" x14ac:dyDescent="0.35">
      <c r="A11383" t="str">
        <f t="shared" si="177"/>
        <v/>
      </c>
    </row>
    <row r="11384" spans="1:1" hidden="1" x14ac:dyDescent="0.35">
      <c r="A11384" t="str">
        <f t="shared" si="177"/>
        <v/>
      </c>
    </row>
    <row r="11385" spans="1:1" hidden="1" x14ac:dyDescent="0.35">
      <c r="A11385" t="str">
        <f t="shared" si="177"/>
        <v/>
      </c>
    </row>
    <row r="11386" spans="1:1" hidden="1" x14ac:dyDescent="0.35">
      <c r="A11386" t="str">
        <f t="shared" si="177"/>
        <v/>
      </c>
    </row>
    <row r="11387" spans="1:1" hidden="1" x14ac:dyDescent="0.35">
      <c r="A11387" t="str">
        <f t="shared" si="177"/>
        <v/>
      </c>
    </row>
    <row r="11388" spans="1:1" hidden="1" x14ac:dyDescent="0.35">
      <c r="A11388" t="str">
        <f t="shared" si="177"/>
        <v/>
      </c>
    </row>
    <row r="11389" spans="1:1" hidden="1" x14ac:dyDescent="0.35">
      <c r="A11389" t="str">
        <f t="shared" si="177"/>
        <v/>
      </c>
    </row>
    <row r="11390" spans="1:1" hidden="1" x14ac:dyDescent="0.35">
      <c r="A11390" t="str">
        <f t="shared" si="177"/>
        <v/>
      </c>
    </row>
    <row r="11391" spans="1:1" hidden="1" x14ac:dyDescent="0.35">
      <c r="A11391" t="str">
        <f t="shared" si="177"/>
        <v/>
      </c>
    </row>
    <row r="11392" spans="1:1" hidden="1" x14ac:dyDescent="0.35">
      <c r="A11392" t="str">
        <f t="shared" si="177"/>
        <v/>
      </c>
    </row>
    <row r="11393" spans="1:1" hidden="1" x14ac:dyDescent="0.35">
      <c r="A11393" t="str">
        <f t="shared" si="177"/>
        <v/>
      </c>
    </row>
    <row r="11394" spans="1:1" hidden="1" x14ac:dyDescent="0.35">
      <c r="A11394" t="str">
        <f t="shared" si="177"/>
        <v/>
      </c>
    </row>
    <row r="11395" spans="1:1" hidden="1" x14ac:dyDescent="0.35">
      <c r="A11395" t="str">
        <f t="shared" ref="A11395:A11458" si="178">B11395&amp;C11395</f>
        <v/>
      </c>
    </row>
    <row r="11396" spans="1:1" hidden="1" x14ac:dyDescent="0.35">
      <c r="A11396" t="str">
        <f t="shared" si="178"/>
        <v/>
      </c>
    </row>
    <row r="11397" spans="1:1" hidden="1" x14ac:dyDescent="0.35">
      <c r="A11397" t="str">
        <f t="shared" si="178"/>
        <v/>
      </c>
    </row>
    <row r="11398" spans="1:1" hidden="1" x14ac:dyDescent="0.35">
      <c r="A11398" t="str">
        <f t="shared" si="178"/>
        <v/>
      </c>
    </row>
    <row r="11399" spans="1:1" hidden="1" x14ac:dyDescent="0.35">
      <c r="A11399" t="str">
        <f t="shared" si="178"/>
        <v/>
      </c>
    </row>
    <row r="11400" spans="1:1" hidden="1" x14ac:dyDescent="0.35">
      <c r="A11400" t="str">
        <f t="shared" si="178"/>
        <v/>
      </c>
    </row>
    <row r="11401" spans="1:1" hidden="1" x14ac:dyDescent="0.35">
      <c r="A11401" t="str">
        <f t="shared" si="178"/>
        <v/>
      </c>
    </row>
    <row r="11402" spans="1:1" hidden="1" x14ac:dyDescent="0.35">
      <c r="A11402" t="str">
        <f t="shared" si="178"/>
        <v/>
      </c>
    </row>
    <row r="11403" spans="1:1" hidden="1" x14ac:dyDescent="0.35">
      <c r="A11403" t="str">
        <f t="shared" si="178"/>
        <v/>
      </c>
    </row>
    <row r="11404" spans="1:1" hidden="1" x14ac:dyDescent="0.35">
      <c r="A11404" t="str">
        <f t="shared" si="178"/>
        <v/>
      </c>
    </row>
    <row r="11405" spans="1:1" hidden="1" x14ac:dyDescent="0.35">
      <c r="A11405" t="str">
        <f t="shared" si="178"/>
        <v/>
      </c>
    </row>
    <row r="11406" spans="1:1" hidden="1" x14ac:dyDescent="0.35">
      <c r="A11406" t="str">
        <f t="shared" si="178"/>
        <v/>
      </c>
    </row>
    <row r="11407" spans="1:1" hidden="1" x14ac:dyDescent="0.35">
      <c r="A11407" t="str">
        <f t="shared" si="178"/>
        <v/>
      </c>
    </row>
    <row r="11408" spans="1:1" hidden="1" x14ac:dyDescent="0.35">
      <c r="A11408" t="str">
        <f t="shared" si="178"/>
        <v/>
      </c>
    </row>
    <row r="11409" spans="1:1" hidden="1" x14ac:dyDescent="0.35">
      <c r="A11409" t="str">
        <f t="shared" si="178"/>
        <v/>
      </c>
    </row>
    <row r="11410" spans="1:1" hidden="1" x14ac:dyDescent="0.35">
      <c r="A11410" t="str">
        <f t="shared" si="178"/>
        <v/>
      </c>
    </row>
    <row r="11411" spans="1:1" hidden="1" x14ac:dyDescent="0.35">
      <c r="A11411" t="str">
        <f t="shared" si="178"/>
        <v/>
      </c>
    </row>
    <row r="11412" spans="1:1" hidden="1" x14ac:dyDescent="0.35">
      <c r="A11412" t="str">
        <f t="shared" si="178"/>
        <v/>
      </c>
    </row>
    <row r="11413" spans="1:1" hidden="1" x14ac:dyDescent="0.35">
      <c r="A11413" t="str">
        <f t="shared" si="178"/>
        <v/>
      </c>
    </row>
    <row r="11414" spans="1:1" hidden="1" x14ac:dyDescent="0.35">
      <c r="A11414" t="str">
        <f t="shared" si="178"/>
        <v/>
      </c>
    </row>
    <row r="11415" spans="1:1" hidden="1" x14ac:dyDescent="0.35">
      <c r="A11415" t="str">
        <f t="shared" si="178"/>
        <v/>
      </c>
    </row>
    <row r="11416" spans="1:1" hidden="1" x14ac:dyDescent="0.35">
      <c r="A11416" t="str">
        <f t="shared" si="178"/>
        <v/>
      </c>
    </row>
    <row r="11417" spans="1:1" hidden="1" x14ac:dyDescent="0.35">
      <c r="A11417" t="str">
        <f t="shared" si="178"/>
        <v/>
      </c>
    </row>
    <row r="11418" spans="1:1" hidden="1" x14ac:dyDescent="0.35">
      <c r="A11418" t="str">
        <f t="shared" si="178"/>
        <v/>
      </c>
    </row>
    <row r="11419" spans="1:1" hidden="1" x14ac:dyDescent="0.35">
      <c r="A11419" t="str">
        <f t="shared" si="178"/>
        <v/>
      </c>
    </row>
    <row r="11420" spans="1:1" hidden="1" x14ac:dyDescent="0.35">
      <c r="A11420" t="str">
        <f t="shared" si="178"/>
        <v/>
      </c>
    </row>
    <row r="11421" spans="1:1" hidden="1" x14ac:dyDescent="0.35">
      <c r="A11421" t="str">
        <f t="shared" si="178"/>
        <v/>
      </c>
    </row>
    <row r="11422" spans="1:1" hidden="1" x14ac:dyDescent="0.35">
      <c r="A11422" t="str">
        <f t="shared" si="178"/>
        <v/>
      </c>
    </row>
    <row r="11423" spans="1:1" hidden="1" x14ac:dyDescent="0.35">
      <c r="A11423" t="str">
        <f t="shared" si="178"/>
        <v/>
      </c>
    </row>
    <row r="11424" spans="1:1" hidden="1" x14ac:dyDescent="0.35">
      <c r="A11424" t="str">
        <f t="shared" si="178"/>
        <v/>
      </c>
    </row>
    <row r="11425" spans="1:1" hidden="1" x14ac:dyDescent="0.35">
      <c r="A11425" t="str">
        <f t="shared" si="178"/>
        <v/>
      </c>
    </row>
    <row r="11426" spans="1:1" hidden="1" x14ac:dyDescent="0.35">
      <c r="A11426" t="str">
        <f t="shared" si="178"/>
        <v/>
      </c>
    </row>
    <row r="11427" spans="1:1" hidden="1" x14ac:dyDescent="0.35">
      <c r="A11427" t="str">
        <f t="shared" si="178"/>
        <v/>
      </c>
    </row>
    <row r="11428" spans="1:1" hidden="1" x14ac:dyDescent="0.35">
      <c r="A11428" t="str">
        <f t="shared" si="178"/>
        <v/>
      </c>
    </row>
    <row r="11429" spans="1:1" hidden="1" x14ac:dyDescent="0.35">
      <c r="A11429" t="str">
        <f t="shared" si="178"/>
        <v/>
      </c>
    </row>
    <row r="11430" spans="1:1" hidden="1" x14ac:dyDescent="0.35">
      <c r="A11430" t="str">
        <f t="shared" si="178"/>
        <v/>
      </c>
    </row>
    <row r="11431" spans="1:1" hidden="1" x14ac:dyDescent="0.35">
      <c r="A11431" t="str">
        <f t="shared" si="178"/>
        <v/>
      </c>
    </row>
    <row r="11432" spans="1:1" hidden="1" x14ac:dyDescent="0.35">
      <c r="A11432" t="str">
        <f t="shared" si="178"/>
        <v/>
      </c>
    </row>
    <row r="11433" spans="1:1" hidden="1" x14ac:dyDescent="0.35">
      <c r="A11433" t="str">
        <f t="shared" si="178"/>
        <v/>
      </c>
    </row>
    <row r="11434" spans="1:1" hidden="1" x14ac:dyDescent="0.35">
      <c r="A11434" t="str">
        <f t="shared" si="178"/>
        <v/>
      </c>
    </row>
    <row r="11435" spans="1:1" hidden="1" x14ac:dyDescent="0.35">
      <c r="A11435" t="str">
        <f t="shared" si="178"/>
        <v/>
      </c>
    </row>
    <row r="11436" spans="1:1" hidden="1" x14ac:dyDescent="0.35">
      <c r="A11436" t="str">
        <f t="shared" si="178"/>
        <v/>
      </c>
    </row>
    <row r="11437" spans="1:1" hidden="1" x14ac:dyDescent="0.35">
      <c r="A11437" t="str">
        <f t="shared" si="178"/>
        <v/>
      </c>
    </row>
    <row r="11438" spans="1:1" hidden="1" x14ac:dyDescent="0.35">
      <c r="A11438" t="str">
        <f t="shared" si="178"/>
        <v/>
      </c>
    </row>
    <row r="11439" spans="1:1" hidden="1" x14ac:dyDescent="0.35">
      <c r="A11439" t="str">
        <f t="shared" si="178"/>
        <v/>
      </c>
    </row>
    <row r="11440" spans="1:1" hidden="1" x14ac:dyDescent="0.35">
      <c r="A11440" t="str">
        <f t="shared" si="178"/>
        <v/>
      </c>
    </row>
    <row r="11441" spans="1:1" hidden="1" x14ac:dyDescent="0.35">
      <c r="A11441" t="str">
        <f t="shared" si="178"/>
        <v/>
      </c>
    </row>
    <row r="11442" spans="1:1" hidden="1" x14ac:dyDescent="0.35">
      <c r="A11442" t="str">
        <f t="shared" si="178"/>
        <v/>
      </c>
    </row>
    <row r="11443" spans="1:1" hidden="1" x14ac:dyDescent="0.35">
      <c r="A11443" t="str">
        <f t="shared" si="178"/>
        <v/>
      </c>
    </row>
    <row r="11444" spans="1:1" hidden="1" x14ac:dyDescent="0.35">
      <c r="A11444" t="str">
        <f t="shared" si="178"/>
        <v/>
      </c>
    </row>
    <row r="11445" spans="1:1" hidden="1" x14ac:dyDescent="0.35">
      <c r="A11445" t="str">
        <f t="shared" si="178"/>
        <v/>
      </c>
    </row>
    <row r="11446" spans="1:1" hidden="1" x14ac:dyDescent="0.35">
      <c r="A11446" t="str">
        <f t="shared" si="178"/>
        <v/>
      </c>
    </row>
    <row r="11447" spans="1:1" hidden="1" x14ac:dyDescent="0.35">
      <c r="A11447" t="str">
        <f t="shared" si="178"/>
        <v/>
      </c>
    </row>
    <row r="11448" spans="1:1" hidden="1" x14ac:dyDescent="0.35">
      <c r="A11448" t="str">
        <f t="shared" si="178"/>
        <v/>
      </c>
    </row>
    <row r="11449" spans="1:1" hidden="1" x14ac:dyDescent="0.35">
      <c r="A11449" t="str">
        <f t="shared" si="178"/>
        <v/>
      </c>
    </row>
    <row r="11450" spans="1:1" hidden="1" x14ac:dyDescent="0.35">
      <c r="A11450" t="str">
        <f t="shared" si="178"/>
        <v/>
      </c>
    </row>
    <row r="11451" spans="1:1" hidden="1" x14ac:dyDescent="0.35">
      <c r="A11451" t="str">
        <f t="shared" si="178"/>
        <v/>
      </c>
    </row>
    <row r="11452" spans="1:1" hidden="1" x14ac:dyDescent="0.35">
      <c r="A11452" t="str">
        <f t="shared" si="178"/>
        <v/>
      </c>
    </row>
    <row r="11453" spans="1:1" hidden="1" x14ac:dyDescent="0.35">
      <c r="A11453" t="str">
        <f t="shared" si="178"/>
        <v/>
      </c>
    </row>
    <row r="11454" spans="1:1" hidden="1" x14ac:dyDescent="0.35">
      <c r="A11454" t="str">
        <f t="shared" si="178"/>
        <v/>
      </c>
    </row>
    <row r="11455" spans="1:1" hidden="1" x14ac:dyDescent="0.35">
      <c r="A11455" t="str">
        <f t="shared" si="178"/>
        <v/>
      </c>
    </row>
    <row r="11456" spans="1:1" hidden="1" x14ac:dyDescent="0.35">
      <c r="A11456" t="str">
        <f t="shared" si="178"/>
        <v/>
      </c>
    </row>
    <row r="11457" spans="1:1" hidden="1" x14ac:dyDescent="0.35">
      <c r="A11457" t="str">
        <f t="shared" si="178"/>
        <v/>
      </c>
    </row>
    <row r="11458" spans="1:1" hidden="1" x14ac:dyDescent="0.35">
      <c r="A11458" t="str">
        <f t="shared" si="178"/>
        <v/>
      </c>
    </row>
    <row r="11459" spans="1:1" hidden="1" x14ac:dyDescent="0.35">
      <c r="A11459" t="str">
        <f t="shared" ref="A11459:A11522" si="179">B11459&amp;C11459</f>
        <v/>
      </c>
    </row>
    <row r="11460" spans="1:1" hidden="1" x14ac:dyDescent="0.35">
      <c r="A11460" t="str">
        <f t="shared" si="179"/>
        <v/>
      </c>
    </row>
    <row r="11461" spans="1:1" hidden="1" x14ac:dyDescent="0.35">
      <c r="A11461" t="str">
        <f t="shared" si="179"/>
        <v/>
      </c>
    </row>
    <row r="11462" spans="1:1" hidden="1" x14ac:dyDescent="0.35">
      <c r="A11462" t="str">
        <f t="shared" si="179"/>
        <v/>
      </c>
    </row>
    <row r="11463" spans="1:1" hidden="1" x14ac:dyDescent="0.35">
      <c r="A11463" t="str">
        <f t="shared" si="179"/>
        <v/>
      </c>
    </row>
    <row r="11464" spans="1:1" hidden="1" x14ac:dyDescent="0.35">
      <c r="A11464" t="str">
        <f t="shared" si="179"/>
        <v/>
      </c>
    </row>
    <row r="11465" spans="1:1" hidden="1" x14ac:dyDescent="0.35">
      <c r="A11465" t="str">
        <f t="shared" si="179"/>
        <v/>
      </c>
    </row>
    <row r="11466" spans="1:1" hidden="1" x14ac:dyDescent="0.35">
      <c r="A11466" t="str">
        <f t="shared" si="179"/>
        <v/>
      </c>
    </row>
    <row r="11467" spans="1:1" hidden="1" x14ac:dyDescent="0.35">
      <c r="A11467" t="str">
        <f t="shared" si="179"/>
        <v/>
      </c>
    </row>
    <row r="11468" spans="1:1" hidden="1" x14ac:dyDescent="0.35">
      <c r="A11468" t="str">
        <f t="shared" si="179"/>
        <v/>
      </c>
    </row>
    <row r="11469" spans="1:1" hidden="1" x14ac:dyDescent="0.35">
      <c r="A11469" t="str">
        <f t="shared" si="179"/>
        <v/>
      </c>
    </row>
    <row r="11470" spans="1:1" hidden="1" x14ac:dyDescent="0.35">
      <c r="A11470" t="str">
        <f t="shared" si="179"/>
        <v/>
      </c>
    </row>
    <row r="11471" spans="1:1" hidden="1" x14ac:dyDescent="0.35">
      <c r="A11471" t="str">
        <f t="shared" si="179"/>
        <v/>
      </c>
    </row>
    <row r="11472" spans="1:1" hidden="1" x14ac:dyDescent="0.35">
      <c r="A11472" t="str">
        <f t="shared" si="179"/>
        <v/>
      </c>
    </row>
    <row r="11473" spans="1:1" hidden="1" x14ac:dyDescent="0.35">
      <c r="A11473" t="str">
        <f t="shared" si="179"/>
        <v/>
      </c>
    </row>
    <row r="11474" spans="1:1" hidden="1" x14ac:dyDescent="0.35">
      <c r="A11474" t="str">
        <f t="shared" si="179"/>
        <v/>
      </c>
    </row>
    <row r="11475" spans="1:1" hidden="1" x14ac:dyDescent="0.35">
      <c r="A11475" t="str">
        <f t="shared" si="179"/>
        <v/>
      </c>
    </row>
    <row r="11476" spans="1:1" hidden="1" x14ac:dyDescent="0.35">
      <c r="A11476" t="str">
        <f t="shared" si="179"/>
        <v/>
      </c>
    </row>
    <row r="11477" spans="1:1" hidden="1" x14ac:dyDescent="0.35">
      <c r="A11477" t="str">
        <f t="shared" si="179"/>
        <v/>
      </c>
    </row>
    <row r="11478" spans="1:1" hidden="1" x14ac:dyDescent="0.35">
      <c r="A11478" t="str">
        <f t="shared" si="179"/>
        <v/>
      </c>
    </row>
    <row r="11479" spans="1:1" hidden="1" x14ac:dyDescent="0.35">
      <c r="A11479" t="str">
        <f t="shared" si="179"/>
        <v/>
      </c>
    </row>
    <row r="11480" spans="1:1" hidden="1" x14ac:dyDescent="0.35">
      <c r="A11480" t="str">
        <f t="shared" si="179"/>
        <v/>
      </c>
    </row>
    <row r="11481" spans="1:1" hidden="1" x14ac:dyDescent="0.35">
      <c r="A11481" t="str">
        <f t="shared" si="179"/>
        <v/>
      </c>
    </row>
    <row r="11482" spans="1:1" hidden="1" x14ac:dyDescent="0.35">
      <c r="A11482" t="str">
        <f t="shared" si="179"/>
        <v/>
      </c>
    </row>
    <row r="11483" spans="1:1" hidden="1" x14ac:dyDescent="0.35">
      <c r="A11483" t="str">
        <f t="shared" si="179"/>
        <v/>
      </c>
    </row>
    <row r="11484" spans="1:1" hidden="1" x14ac:dyDescent="0.35">
      <c r="A11484" t="str">
        <f t="shared" si="179"/>
        <v/>
      </c>
    </row>
    <row r="11485" spans="1:1" hidden="1" x14ac:dyDescent="0.35">
      <c r="A11485" t="str">
        <f t="shared" si="179"/>
        <v/>
      </c>
    </row>
    <row r="11486" spans="1:1" hidden="1" x14ac:dyDescent="0.35">
      <c r="A11486" t="str">
        <f t="shared" si="179"/>
        <v/>
      </c>
    </row>
    <row r="11487" spans="1:1" hidden="1" x14ac:dyDescent="0.35">
      <c r="A11487" t="str">
        <f t="shared" si="179"/>
        <v/>
      </c>
    </row>
    <row r="11488" spans="1:1" hidden="1" x14ac:dyDescent="0.35">
      <c r="A11488" t="str">
        <f t="shared" si="179"/>
        <v/>
      </c>
    </row>
    <row r="11489" spans="1:1" hidden="1" x14ac:dyDescent="0.35">
      <c r="A11489" t="str">
        <f t="shared" si="179"/>
        <v/>
      </c>
    </row>
    <row r="11490" spans="1:1" hidden="1" x14ac:dyDescent="0.35">
      <c r="A11490" t="str">
        <f t="shared" si="179"/>
        <v/>
      </c>
    </row>
    <row r="11491" spans="1:1" hidden="1" x14ac:dyDescent="0.35">
      <c r="A11491" t="str">
        <f t="shared" si="179"/>
        <v/>
      </c>
    </row>
    <row r="11492" spans="1:1" hidden="1" x14ac:dyDescent="0.35">
      <c r="A11492" t="str">
        <f t="shared" si="179"/>
        <v/>
      </c>
    </row>
    <row r="11493" spans="1:1" hidden="1" x14ac:dyDescent="0.35">
      <c r="A11493" t="str">
        <f t="shared" si="179"/>
        <v/>
      </c>
    </row>
    <row r="11494" spans="1:1" hidden="1" x14ac:dyDescent="0.35">
      <c r="A11494" t="str">
        <f t="shared" si="179"/>
        <v/>
      </c>
    </row>
    <row r="11495" spans="1:1" hidden="1" x14ac:dyDescent="0.35">
      <c r="A11495" t="str">
        <f t="shared" si="179"/>
        <v/>
      </c>
    </row>
    <row r="11496" spans="1:1" hidden="1" x14ac:dyDescent="0.35">
      <c r="A11496" t="str">
        <f t="shared" si="179"/>
        <v/>
      </c>
    </row>
    <row r="11497" spans="1:1" hidden="1" x14ac:dyDescent="0.35">
      <c r="A11497" t="str">
        <f t="shared" si="179"/>
        <v/>
      </c>
    </row>
    <row r="11498" spans="1:1" hidden="1" x14ac:dyDescent="0.35">
      <c r="A11498" t="str">
        <f t="shared" si="179"/>
        <v/>
      </c>
    </row>
    <row r="11499" spans="1:1" hidden="1" x14ac:dyDescent="0.35">
      <c r="A11499" t="str">
        <f t="shared" si="179"/>
        <v/>
      </c>
    </row>
    <row r="11500" spans="1:1" hidden="1" x14ac:dyDescent="0.35">
      <c r="A11500" t="str">
        <f t="shared" si="179"/>
        <v/>
      </c>
    </row>
    <row r="11501" spans="1:1" hidden="1" x14ac:dyDescent="0.35">
      <c r="A11501" t="str">
        <f t="shared" si="179"/>
        <v/>
      </c>
    </row>
    <row r="11502" spans="1:1" hidden="1" x14ac:dyDescent="0.35">
      <c r="A11502" t="str">
        <f t="shared" si="179"/>
        <v/>
      </c>
    </row>
    <row r="11503" spans="1:1" hidden="1" x14ac:dyDescent="0.35">
      <c r="A11503" t="str">
        <f t="shared" si="179"/>
        <v/>
      </c>
    </row>
    <row r="11504" spans="1:1" hidden="1" x14ac:dyDescent="0.35">
      <c r="A11504" t="str">
        <f t="shared" si="179"/>
        <v/>
      </c>
    </row>
    <row r="11505" spans="1:1" hidden="1" x14ac:dyDescent="0.35">
      <c r="A11505" t="str">
        <f t="shared" si="179"/>
        <v/>
      </c>
    </row>
    <row r="11506" spans="1:1" hidden="1" x14ac:dyDescent="0.35">
      <c r="A11506" t="str">
        <f t="shared" si="179"/>
        <v/>
      </c>
    </row>
    <row r="11507" spans="1:1" hidden="1" x14ac:dyDescent="0.35">
      <c r="A11507" t="str">
        <f t="shared" si="179"/>
        <v/>
      </c>
    </row>
    <row r="11508" spans="1:1" hidden="1" x14ac:dyDescent="0.35">
      <c r="A11508" t="str">
        <f t="shared" si="179"/>
        <v/>
      </c>
    </row>
    <row r="11509" spans="1:1" hidden="1" x14ac:dyDescent="0.35">
      <c r="A11509" t="str">
        <f t="shared" si="179"/>
        <v/>
      </c>
    </row>
    <row r="11510" spans="1:1" hidden="1" x14ac:dyDescent="0.35">
      <c r="A11510" t="str">
        <f t="shared" si="179"/>
        <v/>
      </c>
    </row>
    <row r="11511" spans="1:1" hidden="1" x14ac:dyDescent="0.35">
      <c r="A11511" t="str">
        <f t="shared" si="179"/>
        <v/>
      </c>
    </row>
    <row r="11512" spans="1:1" hidden="1" x14ac:dyDescent="0.35">
      <c r="A11512" t="str">
        <f t="shared" si="179"/>
        <v/>
      </c>
    </row>
    <row r="11513" spans="1:1" hidden="1" x14ac:dyDescent="0.35">
      <c r="A11513" t="str">
        <f t="shared" si="179"/>
        <v/>
      </c>
    </row>
    <row r="11514" spans="1:1" hidden="1" x14ac:dyDescent="0.35">
      <c r="A11514" t="str">
        <f t="shared" si="179"/>
        <v/>
      </c>
    </row>
    <row r="11515" spans="1:1" hidden="1" x14ac:dyDescent="0.35">
      <c r="A11515" t="str">
        <f t="shared" si="179"/>
        <v/>
      </c>
    </row>
    <row r="11516" spans="1:1" hidden="1" x14ac:dyDescent="0.35">
      <c r="A11516" t="str">
        <f t="shared" si="179"/>
        <v/>
      </c>
    </row>
    <row r="11517" spans="1:1" hidden="1" x14ac:dyDescent="0.35">
      <c r="A11517" t="str">
        <f t="shared" si="179"/>
        <v/>
      </c>
    </row>
    <row r="11518" spans="1:1" hidden="1" x14ac:dyDescent="0.35">
      <c r="A11518" t="str">
        <f t="shared" si="179"/>
        <v/>
      </c>
    </row>
    <row r="11519" spans="1:1" hidden="1" x14ac:dyDescent="0.35">
      <c r="A11519" t="str">
        <f t="shared" si="179"/>
        <v/>
      </c>
    </row>
    <row r="11520" spans="1:1" hidden="1" x14ac:dyDescent="0.35">
      <c r="A11520" t="str">
        <f t="shared" si="179"/>
        <v/>
      </c>
    </row>
    <row r="11521" spans="1:1" hidden="1" x14ac:dyDescent="0.35">
      <c r="A11521" t="str">
        <f t="shared" si="179"/>
        <v/>
      </c>
    </row>
    <row r="11522" spans="1:1" hidden="1" x14ac:dyDescent="0.35">
      <c r="A11522" t="str">
        <f t="shared" si="179"/>
        <v/>
      </c>
    </row>
    <row r="11523" spans="1:1" hidden="1" x14ac:dyDescent="0.35">
      <c r="A11523" t="str">
        <f t="shared" ref="A11523:A11586" si="180">B11523&amp;C11523</f>
        <v/>
      </c>
    </row>
    <row r="11524" spans="1:1" hidden="1" x14ac:dyDescent="0.35">
      <c r="A11524" t="str">
        <f t="shared" si="180"/>
        <v/>
      </c>
    </row>
    <row r="11525" spans="1:1" hidden="1" x14ac:dyDescent="0.35">
      <c r="A11525" t="str">
        <f t="shared" si="180"/>
        <v/>
      </c>
    </row>
    <row r="11526" spans="1:1" hidden="1" x14ac:dyDescent="0.35">
      <c r="A11526" t="str">
        <f t="shared" si="180"/>
        <v/>
      </c>
    </row>
    <row r="11527" spans="1:1" hidden="1" x14ac:dyDescent="0.35">
      <c r="A11527" t="str">
        <f t="shared" si="180"/>
        <v/>
      </c>
    </row>
    <row r="11528" spans="1:1" hidden="1" x14ac:dyDescent="0.35">
      <c r="A11528" t="str">
        <f t="shared" si="180"/>
        <v/>
      </c>
    </row>
    <row r="11529" spans="1:1" hidden="1" x14ac:dyDescent="0.35">
      <c r="A11529" t="str">
        <f t="shared" si="180"/>
        <v/>
      </c>
    </row>
    <row r="11530" spans="1:1" hidden="1" x14ac:dyDescent="0.35">
      <c r="A11530" t="str">
        <f t="shared" si="180"/>
        <v/>
      </c>
    </row>
    <row r="11531" spans="1:1" hidden="1" x14ac:dyDescent="0.35">
      <c r="A11531" t="str">
        <f t="shared" si="180"/>
        <v/>
      </c>
    </row>
    <row r="11532" spans="1:1" hidden="1" x14ac:dyDescent="0.35">
      <c r="A11532" t="str">
        <f t="shared" si="180"/>
        <v/>
      </c>
    </row>
    <row r="11533" spans="1:1" hidden="1" x14ac:dyDescent="0.35">
      <c r="A11533" t="str">
        <f t="shared" si="180"/>
        <v/>
      </c>
    </row>
    <row r="11534" spans="1:1" hidden="1" x14ac:dyDescent="0.35">
      <c r="A11534" t="str">
        <f t="shared" si="180"/>
        <v/>
      </c>
    </row>
    <row r="11535" spans="1:1" hidden="1" x14ac:dyDescent="0.35">
      <c r="A11535" t="str">
        <f t="shared" si="180"/>
        <v/>
      </c>
    </row>
    <row r="11536" spans="1:1" hidden="1" x14ac:dyDescent="0.35">
      <c r="A11536" t="str">
        <f t="shared" si="180"/>
        <v/>
      </c>
    </row>
    <row r="11537" spans="1:1" hidden="1" x14ac:dyDescent="0.35">
      <c r="A11537" t="str">
        <f t="shared" si="180"/>
        <v/>
      </c>
    </row>
    <row r="11538" spans="1:1" hidden="1" x14ac:dyDescent="0.35">
      <c r="A11538" t="str">
        <f t="shared" si="180"/>
        <v/>
      </c>
    </row>
    <row r="11539" spans="1:1" hidden="1" x14ac:dyDescent="0.35">
      <c r="A11539" t="str">
        <f t="shared" si="180"/>
        <v/>
      </c>
    </row>
    <row r="11540" spans="1:1" hidden="1" x14ac:dyDescent="0.35">
      <c r="A11540" t="str">
        <f t="shared" si="180"/>
        <v/>
      </c>
    </row>
    <row r="11541" spans="1:1" hidden="1" x14ac:dyDescent="0.35">
      <c r="A11541" t="str">
        <f t="shared" si="180"/>
        <v/>
      </c>
    </row>
    <row r="11542" spans="1:1" hidden="1" x14ac:dyDescent="0.35">
      <c r="A11542" t="str">
        <f t="shared" si="180"/>
        <v/>
      </c>
    </row>
    <row r="11543" spans="1:1" hidden="1" x14ac:dyDescent="0.35">
      <c r="A11543" t="str">
        <f t="shared" si="180"/>
        <v/>
      </c>
    </row>
    <row r="11544" spans="1:1" hidden="1" x14ac:dyDescent="0.35">
      <c r="A11544" t="str">
        <f t="shared" si="180"/>
        <v/>
      </c>
    </row>
    <row r="11545" spans="1:1" hidden="1" x14ac:dyDescent="0.35">
      <c r="A11545" t="str">
        <f t="shared" si="180"/>
        <v/>
      </c>
    </row>
    <row r="11546" spans="1:1" hidden="1" x14ac:dyDescent="0.35">
      <c r="A11546" t="str">
        <f t="shared" si="180"/>
        <v/>
      </c>
    </row>
    <row r="11547" spans="1:1" hidden="1" x14ac:dyDescent="0.35">
      <c r="A11547" t="str">
        <f t="shared" si="180"/>
        <v/>
      </c>
    </row>
    <row r="11548" spans="1:1" hidden="1" x14ac:dyDescent="0.35">
      <c r="A11548" t="str">
        <f t="shared" si="180"/>
        <v/>
      </c>
    </row>
    <row r="11549" spans="1:1" hidden="1" x14ac:dyDescent="0.35">
      <c r="A11549" t="str">
        <f t="shared" si="180"/>
        <v/>
      </c>
    </row>
    <row r="11550" spans="1:1" hidden="1" x14ac:dyDescent="0.35">
      <c r="A11550" t="str">
        <f t="shared" si="180"/>
        <v/>
      </c>
    </row>
    <row r="11551" spans="1:1" hidden="1" x14ac:dyDescent="0.35">
      <c r="A11551" t="str">
        <f t="shared" si="180"/>
        <v/>
      </c>
    </row>
    <row r="11552" spans="1:1" hidden="1" x14ac:dyDescent="0.35">
      <c r="A11552" t="str">
        <f t="shared" si="180"/>
        <v/>
      </c>
    </row>
    <row r="11553" spans="1:1" hidden="1" x14ac:dyDescent="0.35">
      <c r="A11553" t="str">
        <f t="shared" si="180"/>
        <v/>
      </c>
    </row>
    <row r="11554" spans="1:1" hidden="1" x14ac:dyDescent="0.35">
      <c r="A11554" t="str">
        <f t="shared" si="180"/>
        <v/>
      </c>
    </row>
    <row r="11555" spans="1:1" hidden="1" x14ac:dyDescent="0.35">
      <c r="A11555" t="str">
        <f t="shared" si="180"/>
        <v/>
      </c>
    </row>
    <row r="11556" spans="1:1" hidden="1" x14ac:dyDescent="0.35">
      <c r="A11556" t="str">
        <f t="shared" si="180"/>
        <v/>
      </c>
    </row>
    <row r="11557" spans="1:1" hidden="1" x14ac:dyDescent="0.35">
      <c r="A11557" t="str">
        <f t="shared" si="180"/>
        <v/>
      </c>
    </row>
    <row r="11558" spans="1:1" hidden="1" x14ac:dyDescent="0.35">
      <c r="A11558" t="str">
        <f t="shared" si="180"/>
        <v/>
      </c>
    </row>
    <row r="11559" spans="1:1" hidden="1" x14ac:dyDescent="0.35">
      <c r="A11559" t="str">
        <f t="shared" si="180"/>
        <v/>
      </c>
    </row>
    <row r="11560" spans="1:1" hidden="1" x14ac:dyDescent="0.35">
      <c r="A11560" t="str">
        <f t="shared" si="180"/>
        <v/>
      </c>
    </row>
    <row r="11561" spans="1:1" hidden="1" x14ac:dyDescent="0.35">
      <c r="A11561" t="str">
        <f t="shared" si="180"/>
        <v/>
      </c>
    </row>
    <row r="11562" spans="1:1" hidden="1" x14ac:dyDescent="0.35">
      <c r="A11562" t="str">
        <f t="shared" si="180"/>
        <v/>
      </c>
    </row>
    <row r="11563" spans="1:1" hidden="1" x14ac:dyDescent="0.35">
      <c r="A11563" t="str">
        <f t="shared" si="180"/>
        <v/>
      </c>
    </row>
    <row r="11564" spans="1:1" hidden="1" x14ac:dyDescent="0.35">
      <c r="A11564" t="str">
        <f t="shared" si="180"/>
        <v/>
      </c>
    </row>
    <row r="11565" spans="1:1" hidden="1" x14ac:dyDescent="0.35">
      <c r="A11565" t="str">
        <f t="shared" si="180"/>
        <v/>
      </c>
    </row>
    <row r="11566" spans="1:1" hidden="1" x14ac:dyDescent="0.35">
      <c r="A11566" t="str">
        <f t="shared" si="180"/>
        <v/>
      </c>
    </row>
    <row r="11567" spans="1:1" hidden="1" x14ac:dyDescent="0.35">
      <c r="A11567" t="str">
        <f t="shared" si="180"/>
        <v/>
      </c>
    </row>
    <row r="11568" spans="1:1" hidden="1" x14ac:dyDescent="0.35">
      <c r="A11568" t="str">
        <f t="shared" si="180"/>
        <v/>
      </c>
    </row>
    <row r="11569" spans="1:1" hidden="1" x14ac:dyDescent="0.35">
      <c r="A11569" t="str">
        <f t="shared" si="180"/>
        <v/>
      </c>
    </row>
    <row r="11570" spans="1:1" hidden="1" x14ac:dyDescent="0.35">
      <c r="A11570" t="str">
        <f t="shared" si="180"/>
        <v/>
      </c>
    </row>
    <row r="11571" spans="1:1" hidden="1" x14ac:dyDescent="0.35">
      <c r="A11571" t="str">
        <f t="shared" si="180"/>
        <v/>
      </c>
    </row>
    <row r="11572" spans="1:1" hidden="1" x14ac:dyDescent="0.35">
      <c r="A11572" t="str">
        <f t="shared" si="180"/>
        <v/>
      </c>
    </row>
    <row r="11573" spans="1:1" hidden="1" x14ac:dyDescent="0.35">
      <c r="A11573" t="str">
        <f t="shared" si="180"/>
        <v/>
      </c>
    </row>
    <row r="11574" spans="1:1" hidden="1" x14ac:dyDescent="0.35">
      <c r="A11574" t="str">
        <f t="shared" si="180"/>
        <v/>
      </c>
    </row>
    <row r="11575" spans="1:1" hidden="1" x14ac:dyDescent="0.35">
      <c r="A11575" t="str">
        <f t="shared" si="180"/>
        <v/>
      </c>
    </row>
    <row r="11576" spans="1:1" hidden="1" x14ac:dyDescent="0.35">
      <c r="A11576" t="str">
        <f t="shared" si="180"/>
        <v/>
      </c>
    </row>
    <row r="11577" spans="1:1" hidden="1" x14ac:dyDescent="0.35">
      <c r="A11577" t="str">
        <f t="shared" si="180"/>
        <v/>
      </c>
    </row>
    <row r="11578" spans="1:1" hidden="1" x14ac:dyDescent="0.35">
      <c r="A11578" t="str">
        <f t="shared" si="180"/>
        <v/>
      </c>
    </row>
    <row r="11579" spans="1:1" hidden="1" x14ac:dyDescent="0.35">
      <c r="A11579" t="str">
        <f t="shared" si="180"/>
        <v/>
      </c>
    </row>
    <row r="11580" spans="1:1" hidden="1" x14ac:dyDescent="0.35">
      <c r="A11580" t="str">
        <f t="shared" si="180"/>
        <v/>
      </c>
    </row>
    <row r="11581" spans="1:1" hidden="1" x14ac:dyDescent="0.35">
      <c r="A11581" t="str">
        <f t="shared" si="180"/>
        <v/>
      </c>
    </row>
    <row r="11582" spans="1:1" hidden="1" x14ac:dyDescent="0.35">
      <c r="A11582" t="str">
        <f t="shared" si="180"/>
        <v/>
      </c>
    </row>
    <row r="11583" spans="1:1" hidden="1" x14ac:dyDescent="0.35">
      <c r="A11583" t="str">
        <f t="shared" si="180"/>
        <v/>
      </c>
    </row>
    <row r="11584" spans="1:1" hidden="1" x14ac:dyDescent="0.35">
      <c r="A11584" t="str">
        <f t="shared" si="180"/>
        <v/>
      </c>
    </row>
    <row r="11585" spans="1:1" hidden="1" x14ac:dyDescent="0.35">
      <c r="A11585" t="str">
        <f t="shared" si="180"/>
        <v/>
      </c>
    </row>
    <row r="11586" spans="1:1" hidden="1" x14ac:dyDescent="0.35">
      <c r="A11586" t="str">
        <f t="shared" si="180"/>
        <v/>
      </c>
    </row>
    <row r="11587" spans="1:1" hidden="1" x14ac:dyDescent="0.35">
      <c r="A11587" t="str">
        <f t="shared" ref="A11587:A11650" si="181">B11587&amp;C11587</f>
        <v/>
      </c>
    </row>
    <row r="11588" spans="1:1" hidden="1" x14ac:dyDescent="0.35">
      <c r="A11588" t="str">
        <f t="shared" si="181"/>
        <v/>
      </c>
    </row>
    <row r="11589" spans="1:1" hidden="1" x14ac:dyDescent="0.35">
      <c r="A11589" t="str">
        <f t="shared" si="181"/>
        <v/>
      </c>
    </row>
    <row r="11590" spans="1:1" hidden="1" x14ac:dyDescent="0.35">
      <c r="A11590" t="str">
        <f t="shared" si="181"/>
        <v/>
      </c>
    </row>
    <row r="11591" spans="1:1" hidden="1" x14ac:dyDescent="0.35">
      <c r="A11591" t="str">
        <f t="shared" si="181"/>
        <v/>
      </c>
    </row>
    <row r="11592" spans="1:1" hidden="1" x14ac:dyDescent="0.35">
      <c r="A11592" t="str">
        <f t="shared" si="181"/>
        <v/>
      </c>
    </row>
    <row r="11593" spans="1:1" hidden="1" x14ac:dyDescent="0.35">
      <c r="A11593" t="str">
        <f t="shared" si="181"/>
        <v/>
      </c>
    </row>
    <row r="11594" spans="1:1" hidden="1" x14ac:dyDescent="0.35">
      <c r="A11594" t="str">
        <f t="shared" si="181"/>
        <v/>
      </c>
    </row>
    <row r="11595" spans="1:1" hidden="1" x14ac:dyDescent="0.35">
      <c r="A11595" t="str">
        <f t="shared" si="181"/>
        <v/>
      </c>
    </row>
    <row r="11596" spans="1:1" hidden="1" x14ac:dyDescent="0.35">
      <c r="A11596" t="str">
        <f t="shared" si="181"/>
        <v/>
      </c>
    </row>
    <row r="11597" spans="1:1" hidden="1" x14ac:dyDescent="0.35">
      <c r="A11597" t="str">
        <f t="shared" si="181"/>
        <v/>
      </c>
    </row>
    <row r="11598" spans="1:1" hidden="1" x14ac:dyDescent="0.35">
      <c r="A11598" t="str">
        <f t="shared" si="181"/>
        <v/>
      </c>
    </row>
    <row r="11599" spans="1:1" hidden="1" x14ac:dyDescent="0.35">
      <c r="A11599" t="str">
        <f t="shared" si="181"/>
        <v/>
      </c>
    </row>
    <row r="11600" spans="1:1" hidden="1" x14ac:dyDescent="0.35">
      <c r="A11600" t="str">
        <f t="shared" si="181"/>
        <v/>
      </c>
    </row>
    <row r="11601" spans="1:1" hidden="1" x14ac:dyDescent="0.35">
      <c r="A11601" t="str">
        <f t="shared" si="181"/>
        <v/>
      </c>
    </row>
    <row r="11602" spans="1:1" hidden="1" x14ac:dyDescent="0.35">
      <c r="A11602" t="str">
        <f t="shared" si="181"/>
        <v/>
      </c>
    </row>
    <row r="11603" spans="1:1" hidden="1" x14ac:dyDescent="0.35">
      <c r="A11603" t="str">
        <f t="shared" si="181"/>
        <v/>
      </c>
    </row>
    <row r="11604" spans="1:1" hidden="1" x14ac:dyDescent="0.35">
      <c r="A11604" t="str">
        <f t="shared" si="181"/>
        <v/>
      </c>
    </row>
    <row r="11605" spans="1:1" hidden="1" x14ac:dyDescent="0.35">
      <c r="A11605" t="str">
        <f t="shared" si="181"/>
        <v/>
      </c>
    </row>
    <row r="11606" spans="1:1" hidden="1" x14ac:dyDescent="0.35">
      <c r="A11606" t="str">
        <f t="shared" si="181"/>
        <v/>
      </c>
    </row>
    <row r="11607" spans="1:1" hidden="1" x14ac:dyDescent="0.35">
      <c r="A11607" t="str">
        <f t="shared" si="181"/>
        <v/>
      </c>
    </row>
    <row r="11608" spans="1:1" hidden="1" x14ac:dyDescent="0.35">
      <c r="A11608" t="str">
        <f t="shared" si="181"/>
        <v/>
      </c>
    </row>
    <row r="11609" spans="1:1" hidden="1" x14ac:dyDescent="0.35">
      <c r="A11609" t="str">
        <f t="shared" si="181"/>
        <v/>
      </c>
    </row>
    <row r="11610" spans="1:1" hidden="1" x14ac:dyDescent="0.35">
      <c r="A11610" t="str">
        <f t="shared" si="181"/>
        <v/>
      </c>
    </row>
    <row r="11611" spans="1:1" hidden="1" x14ac:dyDescent="0.35">
      <c r="A11611" t="str">
        <f t="shared" si="181"/>
        <v/>
      </c>
    </row>
    <row r="11612" spans="1:1" hidden="1" x14ac:dyDescent="0.35">
      <c r="A11612" t="str">
        <f t="shared" si="181"/>
        <v/>
      </c>
    </row>
    <row r="11613" spans="1:1" hidden="1" x14ac:dyDescent="0.35">
      <c r="A11613" t="str">
        <f t="shared" si="181"/>
        <v/>
      </c>
    </row>
    <row r="11614" spans="1:1" hidden="1" x14ac:dyDescent="0.35">
      <c r="A11614" t="str">
        <f t="shared" si="181"/>
        <v/>
      </c>
    </row>
    <row r="11615" spans="1:1" hidden="1" x14ac:dyDescent="0.35">
      <c r="A11615" t="str">
        <f t="shared" si="181"/>
        <v/>
      </c>
    </row>
    <row r="11616" spans="1:1" hidden="1" x14ac:dyDescent="0.35">
      <c r="A11616" t="str">
        <f t="shared" si="181"/>
        <v/>
      </c>
    </row>
    <row r="11617" spans="1:1" hidden="1" x14ac:dyDescent="0.35">
      <c r="A11617" t="str">
        <f t="shared" si="181"/>
        <v/>
      </c>
    </row>
    <row r="11618" spans="1:1" hidden="1" x14ac:dyDescent="0.35">
      <c r="A11618" t="str">
        <f t="shared" si="181"/>
        <v/>
      </c>
    </row>
    <row r="11619" spans="1:1" hidden="1" x14ac:dyDescent="0.35">
      <c r="A11619" t="str">
        <f t="shared" si="181"/>
        <v/>
      </c>
    </row>
    <row r="11620" spans="1:1" hidden="1" x14ac:dyDescent="0.35">
      <c r="A11620" t="str">
        <f t="shared" si="181"/>
        <v/>
      </c>
    </row>
    <row r="11621" spans="1:1" hidden="1" x14ac:dyDescent="0.35">
      <c r="A11621" t="str">
        <f t="shared" si="181"/>
        <v/>
      </c>
    </row>
    <row r="11622" spans="1:1" hidden="1" x14ac:dyDescent="0.35">
      <c r="A11622" t="str">
        <f t="shared" si="181"/>
        <v/>
      </c>
    </row>
    <row r="11623" spans="1:1" hidden="1" x14ac:dyDescent="0.35">
      <c r="A11623" t="str">
        <f t="shared" si="181"/>
        <v/>
      </c>
    </row>
    <row r="11624" spans="1:1" hidden="1" x14ac:dyDescent="0.35">
      <c r="A11624" t="str">
        <f t="shared" si="181"/>
        <v/>
      </c>
    </row>
    <row r="11625" spans="1:1" hidden="1" x14ac:dyDescent="0.35">
      <c r="A11625" t="str">
        <f t="shared" si="181"/>
        <v/>
      </c>
    </row>
    <row r="11626" spans="1:1" hidden="1" x14ac:dyDescent="0.35">
      <c r="A11626" t="str">
        <f t="shared" si="181"/>
        <v/>
      </c>
    </row>
    <row r="11627" spans="1:1" hidden="1" x14ac:dyDescent="0.35">
      <c r="A11627" t="str">
        <f t="shared" si="181"/>
        <v/>
      </c>
    </row>
    <row r="11628" spans="1:1" hidden="1" x14ac:dyDescent="0.35">
      <c r="A11628" t="str">
        <f t="shared" si="181"/>
        <v/>
      </c>
    </row>
    <row r="11629" spans="1:1" hidden="1" x14ac:dyDescent="0.35">
      <c r="A11629" t="str">
        <f t="shared" si="181"/>
        <v/>
      </c>
    </row>
    <row r="11630" spans="1:1" hidden="1" x14ac:dyDescent="0.35">
      <c r="A11630" t="str">
        <f t="shared" si="181"/>
        <v/>
      </c>
    </row>
    <row r="11631" spans="1:1" hidden="1" x14ac:dyDescent="0.35">
      <c r="A11631" t="str">
        <f t="shared" si="181"/>
        <v/>
      </c>
    </row>
    <row r="11632" spans="1:1" hidden="1" x14ac:dyDescent="0.35">
      <c r="A11632" t="str">
        <f t="shared" si="181"/>
        <v/>
      </c>
    </row>
    <row r="11633" spans="1:1" hidden="1" x14ac:dyDescent="0.35">
      <c r="A11633" t="str">
        <f t="shared" si="181"/>
        <v/>
      </c>
    </row>
    <row r="11634" spans="1:1" hidden="1" x14ac:dyDescent="0.35">
      <c r="A11634" t="str">
        <f t="shared" si="181"/>
        <v/>
      </c>
    </row>
    <row r="11635" spans="1:1" hidden="1" x14ac:dyDescent="0.35">
      <c r="A11635" t="str">
        <f t="shared" si="181"/>
        <v/>
      </c>
    </row>
    <row r="11636" spans="1:1" hidden="1" x14ac:dyDescent="0.35">
      <c r="A11636" t="str">
        <f t="shared" si="181"/>
        <v/>
      </c>
    </row>
    <row r="11637" spans="1:1" hidden="1" x14ac:dyDescent="0.35">
      <c r="A11637" t="str">
        <f t="shared" si="181"/>
        <v/>
      </c>
    </row>
    <row r="11638" spans="1:1" hidden="1" x14ac:dyDescent="0.35">
      <c r="A11638" t="str">
        <f t="shared" si="181"/>
        <v/>
      </c>
    </row>
    <row r="11639" spans="1:1" hidden="1" x14ac:dyDescent="0.35">
      <c r="A11639" t="str">
        <f t="shared" si="181"/>
        <v/>
      </c>
    </row>
    <row r="11640" spans="1:1" hidden="1" x14ac:dyDescent="0.35">
      <c r="A11640" t="str">
        <f t="shared" si="181"/>
        <v/>
      </c>
    </row>
    <row r="11641" spans="1:1" hidden="1" x14ac:dyDescent="0.35">
      <c r="A11641" t="str">
        <f t="shared" si="181"/>
        <v/>
      </c>
    </row>
    <row r="11642" spans="1:1" hidden="1" x14ac:dyDescent="0.35">
      <c r="A11642" t="str">
        <f t="shared" si="181"/>
        <v/>
      </c>
    </row>
    <row r="11643" spans="1:1" hidden="1" x14ac:dyDescent="0.35">
      <c r="A11643" t="str">
        <f t="shared" si="181"/>
        <v/>
      </c>
    </row>
    <row r="11644" spans="1:1" hidden="1" x14ac:dyDescent="0.35">
      <c r="A11644" t="str">
        <f t="shared" si="181"/>
        <v/>
      </c>
    </row>
    <row r="11645" spans="1:1" hidden="1" x14ac:dyDescent="0.35">
      <c r="A11645" t="str">
        <f t="shared" si="181"/>
        <v/>
      </c>
    </row>
    <row r="11646" spans="1:1" hidden="1" x14ac:dyDescent="0.35">
      <c r="A11646" t="str">
        <f t="shared" si="181"/>
        <v/>
      </c>
    </row>
    <row r="11647" spans="1:1" hidden="1" x14ac:dyDescent="0.35">
      <c r="A11647" t="str">
        <f t="shared" si="181"/>
        <v/>
      </c>
    </row>
    <row r="11648" spans="1:1" hidden="1" x14ac:dyDescent="0.35">
      <c r="A11648" t="str">
        <f t="shared" si="181"/>
        <v/>
      </c>
    </row>
    <row r="11649" spans="1:1" hidden="1" x14ac:dyDescent="0.35">
      <c r="A11649" t="str">
        <f t="shared" si="181"/>
        <v/>
      </c>
    </row>
    <row r="11650" spans="1:1" hidden="1" x14ac:dyDescent="0.35">
      <c r="A11650" t="str">
        <f t="shared" si="181"/>
        <v/>
      </c>
    </row>
    <row r="11651" spans="1:1" hidden="1" x14ac:dyDescent="0.35">
      <c r="A11651" t="str">
        <f t="shared" ref="A11651:A11714" si="182">B11651&amp;C11651</f>
        <v/>
      </c>
    </row>
    <row r="11652" spans="1:1" hidden="1" x14ac:dyDescent="0.35">
      <c r="A11652" t="str">
        <f t="shared" si="182"/>
        <v/>
      </c>
    </row>
    <row r="11653" spans="1:1" hidden="1" x14ac:dyDescent="0.35">
      <c r="A11653" t="str">
        <f t="shared" si="182"/>
        <v/>
      </c>
    </row>
    <row r="11654" spans="1:1" hidden="1" x14ac:dyDescent="0.35">
      <c r="A11654" t="str">
        <f t="shared" si="182"/>
        <v/>
      </c>
    </row>
    <row r="11655" spans="1:1" hidden="1" x14ac:dyDescent="0.35">
      <c r="A11655" t="str">
        <f t="shared" si="182"/>
        <v/>
      </c>
    </row>
    <row r="11656" spans="1:1" hidden="1" x14ac:dyDescent="0.35">
      <c r="A11656" t="str">
        <f t="shared" si="182"/>
        <v/>
      </c>
    </row>
    <row r="11657" spans="1:1" hidden="1" x14ac:dyDescent="0.35">
      <c r="A11657" t="str">
        <f t="shared" si="182"/>
        <v/>
      </c>
    </row>
    <row r="11658" spans="1:1" hidden="1" x14ac:dyDescent="0.35">
      <c r="A11658" t="str">
        <f t="shared" si="182"/>
        <v/>
      </c>
    </row>
    <row r="11659" spans="1:1" hidden="1" x14ac:dyDescent="0.35">
      <c r="A11659" t="str">
        <f t="shared" si="182"/>
        <v/>
      </c>
    </row>
    <row r="11660" spans="1:1" hidden="1" x14ac:dyDescent="0.35">
      <c r="A11660" t="str">
        <f t="shared" si="182"/>
        <v/>
      </c>
    </row>
    <row r="11661" spans="1:1" hidden="1" x14ac:dyDescent="0.35">
      <c r="A11661" t="str">
        <f t="shared" si="182"/>
        <v/>
      </c>
    </row>
    <row r="11662" spans="1:1" hidden="1" x14ac:dyDescent="0.35">
      <c r="A11662" t="str">
        <f t="shared" si="182"/>
        <v/>
      </c>
    </row>
    <row r="11663" spans="1:1" hidden="1" x14ac:dyDescent="0.35">
      <c r="A11663" t="str">
        <f t="shared" si="182"/>
        <v/>
      </c>
    </row>
    <row r="11664" spans="1:1" hidden="1" x14ac:dyDescent="0.35">
      <c r="A11664" t="str">
        <f t="shared" si="182"/>
        <v/>
      </c>
    </row>
    <row r="11665" spans="1:1" hidden="1" x14ac:dyDescent="0.35">
      <c r="A11665" t="str">
        <f t="shared" si="182"/>
        <v/>
      </c>
    </row>
    <row r="11666" spans="1:1" hidden="1" x14ac:dyDescent="0.35">
      <c r="A11666" t="str">
        <f t="shared" si="182"/>
        <v/>
      </c>
    </row>
    <row r="11667" spans="1:1" hidden="1" x14ac:dyDescent="0.35">
      <c r="A11667" t="str">
        <f t="shared" si="182"/>
        <v/>
      </c>
    </row>
    <row r="11668" spans="1:1" hidden="1" x14ac:dyDescent="0.35">
      <c r="A11668" t="str">
        <f t="shared" si="182"/>
        <v/>
      </c>
    </row>
    <row r="11669" spans="1:1" hidden="1" x14ac:dyDescent="0.35">
      <c r="A11669" t="str">
        <f t="shared" si="182"/>
        <v/>
      </c>
    </row>
    <row r="11670" spans="1:1" hidden="1" x14ac:dyDescent="0.35">
      <c r="A11670" t="str">
        <f t="shared" si="182"/>
        <v/>
      </c>
    </row>
    <row r="11671" spans="1:1" hidden="1" x14ac:dyDescent="0.35">
      <c r="A11671" t="str">
        <f t="shared" si="182"/>
        <v/>
      </c>
    </row>
    <row r="11672" spans="1:1" hidden="1" x14ac:dyDescent="0.35">
      <c r="A11672" t="str">
        <f t="shared" si="182"/>
        <v/>
      </c>
    </row>
    <row r="11673" spans="1:1" hidden="1" x14ac:dyDescent="0.35">
      <c r="A11673" t="str">
        <f t="shared" si="182"/>
        <v/>
      </c>
    </row>
    <row r="11674" spans="1:1" hidden="1" x14ac:dyDescent="0.35">
      <c r="A11674" t="str">
        <f t="shared" si="182"/>
        <v/>
      </c>
    </row>
    <row r="11675" spans="1:1" hidden="1" x14ac:dyDescent="0.35">
      <c r="A11675" t="str">
        <f t="shared" si="182"/>
        <v/>
      </c>
    </row>
    <row r="11676" spans="1:1" hidden="1" x14ac:dyDescent="0.35">
      <c r="A11676" t="str">
        <f t="shared" si="182"/>
        <v/>
      </c>
    </row>
    <row r="11677" spans="1:1" hidden="1" x14ac:dyDescent="0.35">
      <c r="A11677" t="str">
        <f t="shared" si="182"/>
        <v/>
      </c>
    </row>
    <row r="11678" spans="1:1" hidden="1" x14ac:dyDescent="0.35">
      <c r="A11678" t="str">
        <f t="shared" si="182"/>
        <v/>
      </c>
    </row>
    <row r="11679" spans="1:1" hidden="1" x14ac:dyDescent="0.35">
      <c r="A11679" t="str">
        <f t="shared" si="182"/>
        <v/>
      </c>
    </row>
    <row r="11680" spans="1:1" hidden="1" x14ac:dyDescent="0.35">
      <c r="A11680" t="str">
        <f t="shared" si="182"/>
        <v/>
      </c>
    </row>
    <row r="11681" spans="1:1" hidden="1" x14ac:dyDescent="0.35">
      <c r="A11681" t="str">
        <f t="shared" si="182"/>
        <v/>
      </c>
    </row>
    <row r="11682" spans="1:1" hidden="1" x14ac:dyDescent="0.35">
      <c r="A11682" t="str">
        <f t="shared" si="182"/>
        <v/>
      </c>
    </row>
    <row r="11683" spans="1:1" hidden="1" x14ac:dyDescent="0.35">
      <c r="A11683" t="str">
        <f t="shared" si="182"/>
        <v/>
      </c>
    </row>
    <row r="11684" spans="1:1" hidden="1" x14ac:dyDescent="0.35">
      <c r="A11684" t="str">
        <f t="shared" si="182"/>
        <v/>
      </c>
    </row>
    <row r="11685" spans="1:1" hidden="1" x14ac:dyDescent="0.35">
      <c r="A11685" t="str">
        <f t="shared" si="182"/>
        <v/>
      </c>
    </row>
    <row r="11686" spans="1:1" hidden="1" x14ac:dyDescent="0.35">
      <c r="A11686" t="str">
        <f t="shared" si="182"/>
        <v/>
      </c>
    </row>
    <row r="11687" spans="1:1" hidden="1" x14ac:dyDescent="0.35">
      <c r="A11687" t="str">
        <f t="shared" si="182"/>
        <v/>
      </c>
    </row>
    <row r="11688" spans="1:1" hidden="1" x14ac:dyDescent="0.35">
      <c r="A11688" t="str">
        <f t="shared" si="182"/>
        <v/>
      </c>
    </row>
    <row r="11689" spans="1:1" hidden="1" x14ac:dyDescent="0.35">
      <c r="A11689" t="str">
        <f t="shared" si="182"/>
        <v/>
      </c>
    </row>
    <row r="11690" spans="1:1" hidden="1" x14ac:dyDescent="0.35">
      <c r="A11690" t="str">
        <f t="shared" si="182"/>
        <v/>
      </c>
    </row>
    <row r="11691" spans="1:1" hidden="1" x14ac:dyDescent="0.35">
      <c r="A11691" t="str">
        <f t="shared" si="182"/>
        <v/>
      </c>
    </row>
    <row r="11692" spans="1:1" hidden="1" x14ac:dyDescent="0.35">
      <c r="A11692" t="str">
        <f t="shared" si="182"/>
        <v/>
      </c>
    </row>
    <row r="11693" spans="1:1" hidden="1" x14ac:dyDescent="0.35">
      <c r="A11693" t="str">
        <f t="shared" si="182"/>
        <v/>
      </c>
    </row>
    <row r="11694" spans="1:1" hidden="1" x14ac:dyDescent="0.35">
      <c r="A11694" t="str">
        <f t="shared" si="182"/>
        <v/>
      </c>
    </row>
    <row r="11695" spans="1:1" hidden="1" x14ac:dyDescent="0.35">
      <c r="A11695" t="str">
        <f t="shared" si="182"/>
        <v/>
      </c>
    </row>
    <row r="11696" spans="1:1" hidden="1" x14ac:dyDescent="0.35">
      <c r="A11696" t="str">
        <f t="shared" si="182"/>
        <v/>
      </c>
    </row>
    <row r="11697" spans="1:1" hidden="1" x14ac:dyDescent="0.35">
      <c r="A11697" t="str">
        <f t="shared" si="182"/>
        <v/>
      </c>
    </row>
    <row r="11698" spans="1:1" hidden="1" x14ac:dyDescent="0.35">
      <c r="A11698" t="str">
        <f t="shared" si="182"/>
        <v/>
      </c>
    </row>
    <row r="11699" spans="1:1" hidden="1" x14ac:dyDescent="0.35">
      <c r="A11699" t="str">
        <f t="shared" si="182"/>
        <v/>
      </c>
    </row>
    <row r="11700" spans="1:1" hidden="1" x14ac:dyDescent="0.35">
      <c r="A11700" t="str">
        <f t="shared" si="182"/>
        <v/>
      </c>
    </row>
    <row r="11701" spans="1:1" hidden="1" x14ac:dyDescent="0.35">
      <c r="A11701" t="str">
        <f t="shared" si="182"/>
        <v/>
      </c>
    </row>
    <row r="11702" spans="1:1" hidden="1" x14ac:dyDescent="0.35">
      <c r="A11702" t="str">
        <f t="shared" si="182"/>
        <v/>
      </c>
    </row>
    <row r="11703" spans="1:1" hidden="1" x14ac:dyDescent="0.35">
      <c r="A11703" t="str">
        <f t="shared" si="182"/>
        <v/>
      </c>
    </row>
    <row r="11704" spans="1:1" hidden="1" x14ac:dyDescent="0.35">
      <c r="A11704" t="str">
        <f t="shared" si="182"/>
        <v/>
      </c>
    </row>
    <row r="11705" spans="1:1" hidden="1" x14ac:dyDescent="0.35">
      <c r="A11705" t="str">
        <f t="shared" si="182"/>
        <v/>
      </c>
    </row>
    <row r="11706" spans="1:1" hidden="1" x14ac:dyDescent="0.35">
      <c r="A11706" t="str">
        <f t="shared" si="182"/>
        <v/>
      </c>
    </row>
    <row r="11707" spans="1:1" hidden="1" x14ac:dyDescent="0.35">
      <c r="A11707" t="str">
        <f t="shared" si="182"/>
        <v/>
      </c>
    </row>
    <row r="11708" spans="1:1" hidden="1" x14ac:dyDescent="0.35">
      <c r="A11708" t="str">
        <f t="shared" si="182"/>
        <v/>
      </c>
    </row>
    <row r="11709" spans="1:1" hidden="1" x14ac:dyDescent="0.35">
      <c r="A11709" t="str">
        <f t="shared" si="182"/>
        <v/>
      </c>
    </row>
    <row r="11710" spans="1:1" hidden="1" x14ac:dyDescent="0.35">
      <c r="A11710" t="str">
        <f t="shared" si="182"/>
        <v/>
      </c>
    </row>
    <row r="11711" spans="1:1" hidden="1" x14ac:dyDescent="0.35">
      <c r="A11711" t="str">
        <f t="shared" si="182"/>
        <v/>
      </c>
    </row>
    <row r="11712" spans="1:1" hidden="1" x14ac:dyDescent="0.35">
      <c r="A11712" t="str">
        <f t="shared" si="182"/>
        <v/>
      </c>
    </row>
    <row r="11713" spans="1:1" hidden="1" x14ac:dyDescent="0.35">
      <c r="A11713" t="str">
        <f t="shared" si="182"/>
        <v/>
      </c>
    </row>
    <row r="11714" spans="1:1" hidden="1" x14ac:dyDescent="0.35">
      <c r="A11714" t="str">
        <f t="shared" si="182"/>
        <v/>
      </c>
    </row>
    <row r="11715" spans="1:1" hidden="1" x14ac:dyDescent="0.35">
      <c r="A11715" t="str">
        <f t="shared" ref="A11715:A11778" si="183">B11715&amp;C11715</f>
        <v/>
      </c>
    </row>
    <row r="11716" spans="1:1" hidden="1" x14ac:dyDescent="0.35">
      <c r="A11716" t="str">
        <f t="shared" si="183"/>
        <v/>
      </c>
    </row>
    <row r="11717" spans="1:1" hidden="1" x14ac:dyDescent="0.35">
      <c r="A11717" t="str">
        <f t="shared" si="183"/>
        <v/>
      </c>
    </row>
    <row r="11718" spans="1:1" hidden="1" x14ac:dyDescent="0.35">
      <c r="A11718" t="str">
        <f t="shared" si="183"/>
        <v/>
      </c>
    </row>
    <row r="11719" spans="1:1" hidden="1" x14ac:dyDescent="0.35">
      <c r="A11719" t="str">
        <f t="shared" si="183"/>
        <v/>
      </c>
    </row>
    <row r="11720" spans="1:1" hidden="1" x14ac:dyDescent="0.35">
      <c r="A11720" t="str">
        <f t="shared" si="183"/>
        <v/>
      </c>
    </row>
    <row r="11721" spans="1:1" hidden="1" x14ac:dyDescent="0.35">
      <c r="A11721" t="str">
        <f t="shared" si="183"/>
        <v/>
      </c>
    </row>
    <row r="11722" spans="1:1" hidden="1" x14ac:dyDescent="0.35">
      <c r="A11722" t="str">
        <f t="shared" si="183"/>
        <v/>
      </c>
    </row>
    <row r="11723" spans="1:1" hidden="1" x14ac:dyDescent="0.35">
      <c r="A11723" t="str">
        <f t="shared" si="183"/>
        <v/>
      </c>
    </row>
    <row r="11724" spans="1:1" hidden="1" x14ac:dyDescent="0.35">
      <c r="A11724" t="str">
        <f t="shared" si="183"/>
        <v/>
      </c>
    </row>
    <row r="11725" spans="1:1" hidden="1" x14ac:dyDescent="0.35">
      <c r="A11725" t="str">
        <f t="shared" si="183"/>
        <v/>
      </c>
    </row>
    <row r="11726" spans="1:1" hidden="1" x14ac:dyDescent="0.35">
      <c r="A11726" t="str">
        <f t="shared" si="183"/>
        <v/>
      </c>
    </row>
    <row r="11727" spans="1:1" hidden="1" x14ac:dyDescent="0.35">
      <c r="A11727" t="str">
        <f t="shared" si="183"/>
        <v/>
      </c>
    </row>
    <row r="11728" spans="1:1" hidden="1" x14ac:dyDescent="0.35">
      <c r="A11728" t="str">
        <f t="shared" si="183"/>
        <v/>
      </c>
    </row>
    <row r="11729" spans="1:1" hidden="1" x14ac:dyDescent="0.35">
      <c r="A11729" t="str">
        <f t="shared" si="183"/>
        <v/>
      </c>
    </row>
    <row r="11730" spans="1:1" hidden="1" x14ac:dyDescent="0.35">
      <c r="A11730" t="str">
        <f t="shared" si="183"/>
        <v/>
      </c>
    </row>
    <row r="11731" spans="1:1" hidden="1" x14ac:dyDescent="0.35">
      <c r="A11731" t="str">
        <f t="shared" si="183"/>
        <v/>
      </c>
    </row>
    <row r="11732" spans="1:1" hidden="1" x14ac:dyDescent="0.35">
      <c r="A11732" t="str">
        <f t="shared" si="183"/>
        <v/>
      </c>
    </row>
    <row r="11733" spans="1:1" hidden="1" x14ac:dyDescent="0.35">
      <c r="A11733" t="str">
        <f t="shared" si="183"/>
        <v/>
      </c>
    </row>
    <row r="11734" spans="1:1" hidden="1" x14ac:dyDescent="0.35">
      <c r="A11734" t="str">
        <f t="shared" si="183"/>
        <v/>
      </c>
    </row>
    <row r="11735" spans="1:1" hidden="1" x14ac:dyDescent="0.35">
      <c r="A11735" t="str">
        <f t="shared" si="183"/>
        <v/>
      </c>
    </row>
    <row r="11736" spans="1:1" hidden="1" x14ac:dyDescent="0.35">
      <c r="A11736" t="str">
        <f t="shared" si="183"/>
        <v/>
      </c>
    </row>
    <row r="11737" spans="1:1" hidden="1" x14ac:dyDescent="0.35">
      <c r="A11737" t="str">
        <f t="shared" si="183"/>
        <v/>
      </c>
    </row>
    <row r="11738" spans="1:1" hidden="1" x14ac:dyDescent="0.35">
      <c r="A11738" t="str">
        <f t="shared" si="183"/>
        <v/>
      </c>
    </row>
    <row r="11739" spans="1:1" hidden="1" x14ac:dyDescent="0.35">
      <c r="A11739" t="str">
        <f t="shared" si="183"/>
        <v/>
      </c>
    </row>
    <row r="11740" spans="1:1" hidden="1" x14ac:dyDescent="0.35">
      <c r="A11740" t="str">
        <f t="shared" si="183"/>
        <v/>
      </c>
    </row>
    <row r="11741" spans="1:1" hidden="1" x14ac:dyDescent="0.35">
      <c r="A11741" t="str">
        <f t="shared" si="183"/>
        <v/>
      </c>
    </row>
    <row r="11742" spans="1:1" hidden="1" x14ac:dyDescent="0.35">
      <c r="A11742" t="str">
        <f t="shared" si="183"/>
        <v/>
      </c>
    </row>
    <row r="11743" spans="1:1" hidden="1" x14ac:dyDescent="0.35">
      <c r="A11743" t="str">
        <f t="shared" si="183"/>
        <v/>
      </c>
    </row>
    <row r="11744" spans="1:1" hidden="1" x14ac:dyDescent="0.35">
      <c r="A11744" t="str">
        <f t="shared" si="183"/>
        <v/>
      </c>
    </row>
    <row r="11745" spans="1:1" hidden="1" x14ac:dyDescent="0.35">
      <c r="A11745" t="str">
        <f t="shared" si="183"/>
        <v/>
      </c>
    </row>
    <row r="11746" spans="1:1" hidden="1" x14ac:dyDescent="0.35">
      <c r="A11746" t="str">
        <f t="shared" si="183"/>
        <v/>
      </c>
    </row>
    <row r="11747" spans="1:1" hidden="1" x14ac:dyDescent="0.35">
      <c r="A11747" t="str">
        <f t="shared" si="183"/>
        <v/>
      </c>
    </row>
    <row r="11748" spans="1:1" hidden="1" x14ac:dyDescent="0.35">
      <c r="A11748" t="str">
        <f t="shared" si="183"/>
        <v/>
      </c>
    </row>
    <row r="11749" spans="1:1" hidden="1" x14ac:dyDescent="0.35">
      <c r="A11749" t="str">
        <f t="shared" si="183"/>
        <v/>
      </c>
    </row>
    <row r="11750" spans="1:1" hidden="1" x14ac:dyDescent="0.35">
      <c r="A11750" t="str">
        <f t="shared" si="183"/>
        <v/>
      </c>
    </row>
    <row r="11751" spans="1:1" hidden="1" x14ac:dyDescent="0.35">
      <c r="A11751" t="str">
        <f t="shared" si="183"/>
        <v/>
      </c>
    </row>
    <row r="11752" spans="1:1" hidden="1" x14ac:dyDescent="0.35">
      <c r="A11752" t="str">
        <f t="shared" si="183"/>
        <v/>
      </c>
    </row>
    <row r="11753" spans="1:1" hidden="1" x14ac:dyDescent="0.35">
      <c r="A11753" t="str">
        <f t="shared" si="183"/>
        <v/>
      </c>
    </row>
    <row r="11754" spans="1:1" hidden="1" x14ac:dyDescent="0.35">
      <c r="A11754" t="str">
        <f t="shared" si="183"/>
        <v/>
      </c>
    </row>
    <row r="11755" spans="1:1" hidden="1" x14ac:dyDescent="0.35">
      <c r="A11755" t="str">
        <f t="shared" si="183"/>
        <v/>
      </c>
    </row>
    <row r="11756" spans="1:1" hidden="1" x14ac:dyDescent="0.35">
      <c r="A11756" t="str">
        <f t="shared" si="183"/>
        <v/>
      </c>
    </row>
    <row r="11757" spans="1:1" hidden="1" x14ac:dyDescent="0.35">
      <c r="A11757" t="str">
        <f t="shared" si="183"/>
        <v/>
      </c>
    </row>
    <row r="11758" spans="1:1" hidden="1" x14ac:dyDescent="0.35">
      <c r="A11758" t="str">
        <f t="shared" si="183"/>
        <v/>
      </c>
    </row>
    <row r="11759" spans="1:1" hidden="1" x14ac:dyDescent="0.35">
      <c r="A11759" t="str">
        <f t="shared" si="183"/>
        <v/>
      </c>
    </row>
    <row r="11760" spans="1:1" hidden="1" x14ac:dyDescent="0.35">
      <c r="A11760" t="str">
        <f t="shared" si="183"/>
        <v/>
      </c>
    </row>
    <row r="11761" spans="1:1" hidden="1" x14ac:dyDescent="0.35">
      <c r="A11761" t="str">
        <f t="shared" si="183"/>
        <v/>
      </c>
    </row>
    <row r="11762" spans="1:1" hidden="1" x14ac:dyDescent="0.35">
      <c r="A11762" t="str">
        <f t="shared" si="183"/>
        <v/>
      </c>
    </row>
    <row r="11763" spans="1:1" hidden="1" x14ac:dyDescent="0.35">
      <c r="A11763" t="str">
        <f t="shared" si="183"/>
        <v/>
      </c>
    </row>
    <row r="11764" spans="1:1" hidden="1" x14ac:dyDescent="0.35">
      <c r="A11764" t="str">
        <f t="shared" si="183"/>
        <v/>
      </c>
    </row>
    <row r="11765" spans="1:1" hidden="1" x14ac:dyDescent="0.35">
      <c r="A11765" t="str">
        <f t="shared" si="183"/>
        <v/>
      </c>
    </row>
    <row r="11766" spans="1:1" hidden="1" x14ac:dyDescent="0.35">
      <c r="A11766" t="str">
        <f t="shared" si="183"/>
        <v/>
      </c>
    </row>
    <row r="11767" spans="1:1" hidden="1" x14ac:dyDescent="0.35">
      <c r="A11767" t="str">
        <f t="shared" si="183"/>
        <v/>
      </c>
    </row>
    <row r="11768" spans="1:1" hidden="1" x14ac:dyDescent="0.35">
      <c r="A11768" t="str">
        <f t="shared" si="183"/>
        <v/>
      </c>
    </row>
    <row r="11769" spans="1:1" hidden="1" x14ac:dyDescent="0.35">
      <c r="A11769" t="str">
        <f t="shared" si="183"/>
        <v/>
      </c>
    </row>
    <row r="11770" spans="1:1" hidden="1" x14ac:dyDescent="0.35">
      <c r="A11770" t="str">
        <f t="shared" si="183"/>
        <v/>
      </c>
    </row>
    <row r="11771" spans="1:1" hidden="1" x14ac:dyDescent="0.35">
      <c r="A11771" t="str">
        <f t="shared" si="183"/>
        <v/>
      </c>
    </row>
    <row r="11772" spans="1:1" hidden="1" x14ac:dyDescent="0.35">
      <c r="A11772" t="str">
        <f t="shared" si="183"/>
        <v/>
      </c>
    </row>
    <row r="11773" spans="1:1" hidden="1" x14ac:dyDescent="0.35">
      <c r="A11773" t="str">
        <f t="shared" si="183"/>
        <v/>
      </c>
    </row>
    <row r="11774" spans="1:1" hidden="1" x14ac:dyDescent="0.35">
      <c r="A11774" t="str">
        <f t="shared" si="183"/>
        <v/>
      </c>
    </row>
    <row r="11775" spans="1:1" hidden="1" x14ac:dyDescent="0.35">
      <c r="A11775" t="str">
        <f t="shared" si="183"/>
        <v/>
      </c>
    </row>
    <row r="11776" spans="1:1" hidden="1" x14ac:dyDescent="0.35">
      <c r="A11776" t="str">
        <f t="shared" si="183"/>
        <v/>
      </c>
    </row>
    <row r="11777" spans="1:1" hidden="1" x14ac:dyDescent="0.35">
      <c r="A11777" t="str">
        <f t="shared" si="183"/>
        <v/>
      </c>
    </row>
    <row r="11778" spans="1:1" hidden="1" x14ac:dyDescent="0.35">
      <c r="A11778" t="str">
        <f t="shared" si="183"/>
        <v/>
      </c>
    </row>
    <row r="11779" spans="1:1" hidden="1" x14ac:dyDescent="0.35">
      <c r="A11779" t="str">
        <f t="shared" ref="A11779:A11842" si="184">B11779&amp;C11779</f>
        <v/>
      </c>
    </row>
    <row r="11780" spans="1:1" hidden="1" x14ac:dyDescent="0.35">
      <c r="A11780" t="str">
        <f t="shared" si="184"/>
        <v/>
      </c>
    </row>
    <row r="11781" spans="1:1" hidden="1" x14ac:dyDescent="0.35">
      <c r="A11781" t="str">
        <f t="shared" si="184"/>
        <v/>
      </c>
    </row>
    <row r="11782" spans="1:1" hidden="1" x14ac:dyDescent="0.35">
      <c r="A11782" t="str">
        <f t="shared" si="184"/>
        <v/>
      </c>
    </row>
    <row r="11783" spans="1:1" hidden="1" x14ac:dyDescent="0.35">
      <c r="A11783" t="str">
        <f t="shared" si="184"/>
        <v/>
      </c>
    </row>
    <row r="11784" spans="1:1" hidden="1" x14ac:dyDescent="0.35">
      <c r="A11784" t="str">
        <f t="shared" si="184"/>
        <v/>
      </c>
    </row>
    <row r="11785" spans="1:1" hidden="1" x14ac:dyDescent="0.35">
      <c r="A11785" t="str">
        <f t="shared" si="184"/>
        <v/>
      </c>
    </row>
    <row r="11786" spans="1:1" hidden="1" x14ac:dyDescent="0.35">
      <c r="A11786" t="str">
        <f t="shared" si="184"/>
        <v/>
      </c>
    </row>
    <row r="11787" spans="1:1" hidden="1" x14ac:dyDescent="0.35">
      <c r="A11787" t="str">
        <f t="shared" si="184"/>
        <v/>
      </c>
    </row>
    <row r="11788" spans="1:1" hidden="1" x14ac:dyDescent="0.35">
      <c r="A11788" t="str">
        <f t="shared" si="184"/>
        <v/>
      </c>
    </row>
    <row r="11789" spans="1:1" hidden="1" x14ac:dyDescent="0.35">
      <c r="A11789" t="str">
        <f t="shared" si="184"/>
        <v/>
      </c>
    </row>
    <row r="11790" spans="1:1" hidden="1" x14ac:dyDescent="0.35">
      <c r="A11790" t="str">
        <f t="shared" si="184"/>
        <v/>
      </c>
    </row>
    <row r="11791" spans="1:1" hidden="1" x14ac:dyDescent="0.35">
      <c r="A11791" t="str">
        <f t="shared" si="184"/>
        <v/>
      </c>
    </row>
    <row r="11792" spans="1:1" hidden="1" x14ac:dyDescent="0.35">
      <c r="A11792" t="str">
        <f t="shared" si="184"/>
        <v/>
      </c>
    </row>
    <row r="11793" spans="1:1" hidden="1" x14ac:dyDescent="0.35">
      <c r="A11793" t="str">
        <f t="shared" si="184"/>
        <v/>
      </c>
    </row>
    <row r="11794" spans="1:1" hidden="1" x14ac:dyDescent="0.35">
      <c r="A11794" t="str">
        <f t="shared" si="184"/>
        <v/>
      </c>
    </row>
    <row r="11795" spans="1:1" hidden="1" x14ac:dyDescent="0.35">
      <c r="A11795" t="str">
        <f t="shared" si="184"/>
        <v/>
      </c>
    </row>
    <row r="11796" spans="1:1" hidden="1" x14ac:dyDescent="0.35">
      <c r="A11796" t="str">
        <f t="shared" si="184"/>
        <v/>
      </c>
    </row>
    <row r="11797" spans="1:1" hidden="1" x14ac:dyDescent="0.35">
      <c r="A11797" t="str">
        <f t="shared" si="184"/>
        <v/>
      </c>
    </row>
    <row r="11798" spans="1:1" hidden="1" x14ac:dyDescent="0.35">
      <c r="A11798" t="str">
        <f t="shared" si="184"/>
        <v/>
      </c>
    </row>
    <row r="11799" spans="1:1" hidden="1" x14ac:dyDescent="0.35">
      <c r="A11799" t="str">
        <f t="shared" si="184"/>
        <v/>
      </c>
    </row>
    <row r="11800" spans="1:1" hidden="1" x14ac:dyDescent="0.35">
      <c r="A11800" t="str">
        <f t="shared" si="184"/>
        <v/>
      </c>
    </row>
    <row r="11801" spans="1:1" hidden="1" x14ac:dyDescent="0.35">
      <c r="A11801" t="str">
        <f t="shared" si="184"/>
        <v/>
      </c>
    </row>
    <row r="11802" spans="1:1" hidden="1" x14ac:dyDescent="0.35">
      <c r="A11802" t="str">
        <f t="shared" si="184"/>
        <v/>
      </c>
    </row>
    <row r="11803" spans="1:1" hidden="1" x14ac:dyDescent="0.35">
      <c r="A11803" t="str">
        <f t="shared" si="184"/>
        <v/>
      </c>
    </row>
    <row r="11804" spans="1:1" hidden="1" x14ac:dyDescent="0.35">
      <c r="A11804" t="str">
        <f t="shared" si="184"/>
        <v/>
      </c>
    </row>
    <row r="11805" spans="1:1" hidden="1" x14ac:dyDescent="0.35">
      <c r="A11805" t="str">
        <f t="shared" si="184"/>
        <v/>
      </c>
    </row>
    <row r="11806" spans="1:1" hidden="1" x14ac:dyDescent="0.35">
      <c r="A11806" t="str">
        <f t="shared" si="184"/>
        <v/>
      </c>
    </row>
    <row r="11807" spans="1:1" hidden="1" x14ac:dyDescent="0.35">
      <c r="A11807" t="str">
        <f t="shared" si="184"/>
        <v/>
      </c>
    </row>
    <row r="11808" spans="1:1" hidden="1" x14ac:dyDescent="0.35">
      <c r="A11808" t="str">
        <f t="shared" si="184"/>
        <v/>
      </c>
    </row>
    <row r="11809" spans="1:1" hidden="1" x14ac:dyDescent="0.35">
      <c r="A11809" t="str">
        <f t="shared" si="184"/>
        <v/>
      </c>
    </row>
    <row r="11810" spans="1:1" hidden="1" x14ac:dyDescent="0.35">
      <c r="A11810" t="str">
        <f t="shared" si="184"/>
        <v/>
      </c>
    </row>
    <row r="11811" spans="1:1" hidden="1" x14ac:dyDescent="0.35">
      <c r="A11811" t="str">
        <f t="shared" si="184"/>
        <v/>
      </c>
    </row>
    <row r="11812" spans="1:1" hidden="1" x14ac:dyDescent="0.35">
      <c r="A11812" t="str">
        <f t="shared" si="184"/>
        <v/>
      </c>
    </row>
    <row r="11813" spans="1:1" hidden="1" x14ac:dyDescent="0.35">
      <c r="A11813" t="str">
        <f t="shared" si="184"/>
        <v/>
      </c>
    </row>
    <row r="11814" spans="1:1" hidden="1" x14ac:dyDescent="0.35">
      <c r="A11814" t="str">
        <f t="shared" si="184"/>
        <v/>
      </c>
    </row>
    <row r="11815" spans="1:1" hidden="1" x14ac:dyDescent="0.35">
      <c r="A11815" t="str">
        <f t="shared" si="184"/>
        <v/>
      </c>
    </row>
    <row r="11816" spans="1:1" hidden="1" x14ac:dyDescent="0.35">
      <c r="A11816" t="str">
        <f t="shared" si="184"/>
        <v/>
      </c>
    </row>
    <row r="11817" spans="1:1" hidden="1" x14ac:dyDescent="0.35">
      <c r="A11817" t="str">
        <f t="shared" si="184"/>
        <v/>
      </c>
    </row>
    <row r="11818" spans="1:1" hidden="1" x14ac:dyDescent="0.35">
      <c r="A11818" t="str">
        <f t="shared" si="184"/>
        <v/>
      </c>
    </row>
    <row r="11819" spans="1:1" hidden="1" x14ac:dyDescent="0.35">
      <c r="A11819" t="str">
        <f t="shared" si="184"/>
        <v/>
      </c>
    </row>
    <row r="11820" spans="1:1" hidden="1" x14ac:dyDescent="0.35">
      <c r="A11820" t="str">
        <f t="shared" si="184"/>
        <v/>
      </c>
    </row>
    <row r="11821" spans="1:1" hidden="1" x14ac:dyDescent="0.35">
      <c r="A11821" t="str">
        <f t="shared" si="184"/>
        <v/>
      </c>
    </row>
    <row r="11822" spans="1:1" hidden="1" x14ac:dyDescent="0.35">
      <c r="A11822" t="str">
        <f t="shared" si="184"/>
        <v/>
      </c>
    </row>
    <row r="11823" spans="1:1" hidden="1" x14ac:dyDescent="0.35">
      <c r="A11823" t="str">
        <f t="shared" si="184"/>
        <v/>
      </c>
    </row>
    <row r="11824" spans="1:1" hidden="1" x14ac:dyDescent="0.35">
      <c r="A11824" t="str">
        <f t="shared" si="184"/>
        <v/>
      </c>
    </row>
    <row r="11825" spans="1:1" hidden="1" x14ac:dyDescent="0.35">
      <c r="A11825" t="str">
        <f t="shared" si="184"/>
        <v/>
      </c>
    </row>
    <row r="11826" spans="1:1" hidden="1" x14ac:dyDescent="0.35">
      <c r="A11826" t="str">
        <f t="shared" si="184"/>
        <v/>
      </c>
    </row>
    <row r="11827" spans="1:1" hidden="1" x14ac:dyDescent="0.35">
      <c r="A11827" t="str">
        <f t="shared" si="184"/>
        <v/>
      </c>
    </row>
    <row r="11828" spans="1:1" hidden="1" x14ac:dyDescent="0.35">
      <c r="A11828" t="str">
        <f t="shared" si="184"/>
        <v/>
      </c>
    </row>
    <row r="11829" spans="1:1" hidden="1" x14ac:dyDescent="0.35">
      <c r="A11829" t="str">
        <f t="shared" si="184"/>
        <v/>
      </c>
    </row>
    <row r="11830" spans="1:1" hidden="1" x14ac:dyDescent="0.35">
      <c r="A11830" t="str">
        <f t="shared" si="184"/>
        <v/>
      </c>
    </row>
    <row r="11831" spans="1:1" hidden="1" x14ac:dyDescent="0.35">
      <c r="A11831" t="str">
        <f t="shared" si="184"/>
        <v/>
      </c>
    </row>
    <row r="11832" spans="1:1" hidden="1" x14ac:dyDescent="0.35">
      <c r="A11832" t="str">
        <f t="shared" si="184"/>
        <v/>
      </c>
    </row>
    <row r="11833" spans="1:1" hidden="1" x14ac:dyDescent="0.35">
      <c r="A11833" t="str">
        <f t="shared" si="184"/>
        <v/>
      </c>
    </row>
    <row r="11834" spans="1:1" hidden="1" x14ac:dyDescent="0.35">
      <c r="A11834" t="str">
        <f t="shared" si="184"/>
        <v/>
      </c>
    </row>
    <row r="11835" spans="1:1" hidden="1" x14ac:dyDescent="0.35">
      <c r="A11835" t="str">
        <f t="shared" si="184"/>
        <v/>
      </c>
    </row>
    <row r="11836" spans="1:1" hidden="1" x14ac:dyDescent="0.35">
      <c r="A11836" t="str">
        <f t="shared" si="184"/>
        <v/>
      </c>
    </row>
    <row r="11837" spans="1:1" hidden="1" x14ac:dyDescent="0.35">
      <c r="A11837" t="str">
        <f t="shared" si="184"/>
        <v/>
      </c>
    </row>
    <row r="11838" spans="1:1" hidden="1" x14ac:dyDescent="0.35">
      <c r="A11838" t="str">
        <f t="shared" si="184"/>
        <v/>
      </c>
    </row>
    <row r="11839" spans="1:1" hidden="1" x14ac:dyDescent="0.35">
      <c r="A11839" t="str">
        <f t="shared" si="184"/>
        <v/>
      </c>
    </row>
    <row r="11840" spans="1:1" hidden="1" x14ac:dyDescent="0.35">
      <c r="A11840" t="str">
        <f t="shared" si="184"/>
        <v/>
      </c>
    </row>
    <row r="11841" spans="1:1" hidden="1" x14ac:dyDescent="0.35">
      <c r="A11841" t="str">
        <f t="shared" si="184"/>
        <v/>
      </c>
    </row>
    <row r="11842" spans="1:1" hidden="1" x14ac:dyDescent="0.35">
      <c r="A11842" t="str">
        <f t="shared" si="184"/>
        <v/>
      </c>
    </row>
    <row r="11843" spans="1:1" hidden="1" x14ac:dyDescent="0.35">
      <c r="A11843" t="str">
        <f t="shared" ref="A11843:A11906" si="185">B11843&amp;C11843</f>
        <v/>
      </c>
    </row>
    <row r="11844" spans="1:1" hidden="1" x14ac:dyDescent="0.35">
      <c r="A11844" t="str">
        <f t="shared" si="185"/>
        <v/>
      </c>
    </row>
    <row r="11845" spans="1:1" hidden="1" x14ac:dyDescent="0.35">
      <c r="A11845" t="str">
        <f t="shared" si="185"/>
        <v/>
      </c>
    </row>
    <row r="11846" spans="1:1" hidden="1" x14ac:dyDescent="0.35">
      <c r="A11846" t="str">
        <f t="shared" si="185"/>
        <v/>
      </c>
    </row>
    <row r="11847" spans="1:1" hidden="1" x14ac:dyDescent="0.35">
      <c r="A11847" t="str">
        <f t="shared" si="185"/>
        <v/>
      </c>
    </row>
    <row r="11848" spans="1:1" hidden="1" x14ac:dyDescent="0.35">
      <c r="A11848" t="str">
        <f t="shared" si="185"/>
        <v/>
      </c>
    </row>
    <row r="11849" spans="1:1" hidden="1" x14ac:dyDescent="0.35">
      <c r="A11849" t="str">
        <f t="shared" si="185"/>
        <v/>
      </c>
    </row>
    <row r="11850" spans="1:1" hidden="1" x14ac:dyDescent="0.35">
      <c r="A11850" t="str">
        <f t="shared" si="185"/>
        <v/>
      </c>
    </row>
    <row r="11851" spans="1:1" hidden="1" x14ac:dyDescent="0.35">
      <c r="A11851" t="str">
        <f t="shared" si="185"/>
        <v/>
      </c>
    </row>
    <row r="11852" spans="1:1" hidden="1" x14ac:dyDescent="0.35">
      <c r="A11852" t="str">
        <f t="shared" si="185"/>
        <v/>
      </c>
    </row>
    <row r="11853" spans="1:1" hidden="1" x14ac:dyDescent="0.35">
      <c r="A11853" t="str">
        <f t="shared" si="185"/>
        <v/>
      </c>
    </row>
    <row r="11854" spans="1:1" hidden="1" x14ac:dyDescent="0.35">
      <c r="A11854" t="str">
        <f t="shared" si="185"/>
        <v/>
      </c>
    </row>
    <row r="11855" spans="1:1" hidden="1" x14ac:dyDescent="0.35">
      <c r="A11855" t="str">
        <f t="shared" si="185"/>
        <v/>
      </c>
    </row>
    <row r="11856" spans="1:1" hidden="1" x14ac:dyDescent="0.35">
      <c r="A11856" t="str">
        <f t="shared" si="185"/>
        <v/>
      </c>
    </row>
    <row r="11857" spans="1:1" hidden="1" x14ac:dyDescent="0.35">
      <c r="A11857" t="str">
        <f t="shared" si="185"/>
        <v/>
      </c>
    </row>
    <row r="11858" spans="1:1" hidden="1" x14ac:dyDescent="0.35">
      <c r="A11858" t="str">
        <f t="shared" si="185"/>
        <v/>
      </c>
    </row>
    <row r="11859" spans="1:1" hidden="1" x14ac:dyDescent="0.35">
      <c r="A11859" t="str">
        <f t="shared" si="185"/>
        <v/>
      </c>
    </row>
    <row r="11860" spans="1:1" hidden="1" x14ac:dyDescent="0.35">
      <c r="A11860" t="str">
        <f t="shared" si="185"/>
        <v/>
      </c>
    </row>
    <row r="11861" spans="1:1" hidden="1" x14ac:dyDescent="0.35">
      <c r="A11861" t="str">
        <f t="shared" si="185"/>
        <v/>
      </c>
    </row>
    <row r="11862" spans="1:1" hidden="1" x14ac:dyDescent="0.35">
      <c r="A11862" t="str">
        <f t="shared" si="185"/>
        <v/>
      </c>
    </row>
    <row r="11863" spans="1:1" hidden="1" x14ac:dyDescent="0.35">
      <c r="A11863" t="str">
        <f t="shared" si="185"/>
        <v/>
      </c>
    </row>
    <row r="11864" spans="1:1" hidden="1" x14ac:dyDescent="0.35">
      <c r="A11864" t="str">
        <f t="shared" si="185"/>
        <v/>
      </c>
    </row>
    <row r="11865" spans="1:1" hidden="1" x14ac:dyDescent="0.35">
      <c r="A11865" t="str">
        <f t="shared" si="185"/>
        <v/>
      </c>
    </row>
    <row r="11866" spans="1:1" hidden="1" x14ac:dyDescent="0.35">
      <c r="A11866" t="str">
        <f t="shared" si="185"/>
        <v/>
      </c>
    </row>
    <row r="11867" spans="1:1" hidden="1" x14ac:dyDescent="0.35">
      <c r="A11867" t="str">
        <f t="shared" si="185"/>
        <v/>
      </c>
    </row>
    <row r="11868" spans="1:1" hidden="1" x14ac:dyDescent="0.35">
      <c r="A11868" t="str">
        <f t="shared" si="185"/>
        <v/>
      </c>
    </row>
    <row r="11869" spans="1:1" hidden="1" x14ac:dyDescent="0.35">
      <c r="A11869" t="str">
        <f t="shared" si="185"/>
        <v/>
      </c>
    </row>
    <row r="11870" spans="1:1" hidden="1" x14ac:dyDescent="0.35">
      <c r="A11870" t="str">
        <f t="shared" si="185"/>
        <v/>
      </c>
    </row>
    <row r="11871" spans="1:1" hidden="1" x14ac:dyDescent="0.35">
      <c r="A11871" t="str">
        <f t="shared" si="185"/>
        <v/>
      </c>
    </row>
    <row r="11872" spans="1:1" hidden="1" x14ac:dyDescent="0.35">
      <c r="A11872" t="str">
        <f t="shared" si="185"/>
        <v/>
      </c>
    </row>
    <row r="11873" spans="1:1" hidden="1" x14ac:dyDescent="0.35">
      <c r="A11873" t="str">
        <f t="shared" si="185"/>
        <v/>
      </c>
    </row>
    <row r="11874" spans="1:1" hidden="1" x14ac:dyDescent="0.35">
      <c r="A11874" t="str">
        <f t="shared" si="185"/>
        <v/>
      </c>
    </row>
    <row r="11875" spans="1:1" hidden="1" x14ac:dyDescent="0.35">
      <c r="A11875" t="str">
        <f t="shared" si="185"/>
        <v/>
      </c>
    </row>
    <row r="11876" spans="1:1" hidden="1" x14ac:dyDescent="0.35">
      <c r="A11876" t="str">
        <f t="shared" si="185"/>
        <v/>
      </c>
    </row>
    <row r="11877" spans="1:1" hidden="1" x14ac:dyDescent="0.35">
      <c r="A11877" t="str">
        <f t="shared" si="185"/>
        <v/>
      </c>
    </row>
    <row r="11878" spans="1:1" hidden="1" x14ac:dyDescent="0.35">
      <c r="A11878" t="str">
        <f t="shared" si="185"/>
        <v/>
      </c>
    </row>
    <row r="11879" spans="1:1" hidden="1" x14ac:dyDescent="0.35">
      <c r="A11879" t="str">
        <f t="shared" si="185"/>
        <v/>
      </c>
    </row>
    <row r="11880" spans="1:1" hidden="1" x14ac:dyDescent="0.35">
      <c r="A11880" t="str">
        <f t="shared" si="185"/>
        <v/>
      </c>
    </row>
    <row r="11881" spans="1:1" hidden="1" x14ac:dyDescent="0.35">
      <c r="A11881" t="str">
        <f t="shared" si="185"/>
        <v/>
      </c>
    </row>
    <row r="11882" spans="1:1" hidden="1" x14ac:dyDescent="0.35">
      <c r="A11882" t="str">
        <f t="shared" si="185"/>
        <v/>
      </c>
    </row>
    <row r="11883" spans="1:1" hidden="1" x14ac:dyDescent="0.35">
      <c r="A11883" t="str">
        <f t="shared" si="185"/>
        <v/>
      </c>
    </row>
    <row r="11884" spans="1:1" hidden="1" x14ac:dyDescent="0.35">
      <c r="A11884" t="str">
        <f t="shared" si="185"/>
        <v/>
      </c>
    </row>
    <row r="11885" spans="1:1" hidden="1" x14ac:dyDescent="0.35">
      <c r="A11885" t="str">
        <f t="shared" si="185"/>
        <v/>
      </c>
    </row>
    <row r="11886" spans="1:1" hidden="1" x14ac:dyDescent="0.35">
      <c r="A11886" t="str">
        <f t="shared" si="185"/>
        <v/>
      </c>
    </row>
    <row r="11887" spans="1:1" hidden="1" x14ac:dyDescent="0.35">
      <c r="A11887" t="str">
        <f t="shared" si="185"/>
        <v/>
      </c>
    </row>
    <row r="11888" spans="1:1" hidden="1" x14ac:dyDescent="0.35">
      <c r="A11888" t="str">
        <f t="shared" si="185"/>
        <v/>
      </c>
    </row>
    <row r="11889" spans="1:1" hidden="1" x14ac:dyDescent="0.35">
      <c r="A11889" t="str">
        <f t="shared" si="185"/>
        <v/>
      </c>
    </row>
    <row r="11890" spans="1:1" hidden="1" x14ac:dyDescent="0.35">
      <c r="A11890" t="str">
        <f t="shared" si="185"/>
        <v/>
      </c>
    </row>
    <row r="11891" spans="1:1" hidden="1" x14ac:dyDescent="0.35">
      <c r="A11891" t="str">
        <f t="shared" si="185"/>
        <v/>
      </c>
    </row>
    <row r="11892" spans="1:1" hidden="1" x14ac:dyDescent="0.35">
      <c r="A11892" t="str">
        <f t="shared" si="185"/>
        <v/>
      </c>
    </row>
    <row r="11893" spans="1:1" hidden="1" x14ac:dyDescent="0.35">
      <c r="A11893" t="str">
        <f t="shared" si="185"/>
        <v/>
      </c>
    </row>
    <row r="11894" spans="1:1" hidden="1" x14ac:dyDescent="0.35">
      <c r="A11894" t="str">
        <f t="shared" si="185"/>
        <v/>
      </c>
    </row>
    <row r="11895" spans="1:1" hidden="1" x14ac:dyDescent="0.35">
      <c r="A11895" t="str">
        <f t="shared" si="185"/>
        <v/>
      </c>
    </row>
    <row r="11896" spans="1:1" hidden="1" x14ac:dyDescent="0.35">
      <c r="A11896" t="str">
        <f t="shared" si="185"/>
        <v/>
      </c>
    </row>
    <row r="11897" spans="1:1" hidden="1" x14ac:dyDescent="0.35">
      <c r="A11897" t="str">
        <f t="shared" si="185"/>
        <v/>
      </c>
    </row>
    <row r="11898" spans="1:1" hidden="1" x14ac:dyDescent="0.35">
      <c r="A11898" t="str">
        <f t="shared" si="185"/>
        <v/>
      </c>
    </row>
    <row r="11899" spans="1:1" hidden="1" x14ac:dyDescent="0.35">
      <c r="A11899" t="str">
        <f t="shared" si="185"/>
        <v/>
      </c>
    </row>
    <row r="11900" spans="1:1" hidden="1" x14ac:dyDescent="0.35">
      <c r="A11900" t="str">
        <f t="shared" si="185"/>
        <v/>
      </c>
    </row>
    <row r="11901" spans="1:1" hidden="1" x14ac:dyDescent="0.35">
      <c r="A11901" t="str">
        <f t="shared" si="185"/>
        <v/>
      </c>
    </row>
    <row r="11902" spans="1:1" hidden="1" x14ac:dyDescent="0.35">
      <c r="A11902" t="str">
        <f t="shared" si="185"/>
        <v/>
      </c>
    </row>
    <row r="11903" spans="1:1" hidden="1" x14ac:dyDescent="0.35">
      <c r="A11903" t="str">
        <f t="shared" si="185"/>
        <v/>
      </c>
    </row>
    <row r="11904" spans="1:1" hidden="1" x14ac:dyDescent="0.35">
      <c r="A11904" t="str">
        <f t="shared" si="185"/>
        <v/>
      </c>
    </row>
    <row r="11905" spans="1:1" hidden="1" x14ac:dyDescent="0.35">
      <c r="A11905" t="str">
        <f t="shared" si="185"/>
        <v/>
      </c>
    </row>
    <row r="11906" spans="1:1" hidden="1" x14ac:dyDescent="0.35">
      <c r="A11906" t="str">
        <f t="shared" si="185"/>
        <v/>
      </c>
    </row>
    <row r="11907" spans="1:1" hidden="1" x14ac:dyDescent="0.35">
      <c r="A11907" t="str">
        <f t="shared" ref="A11907:A11970" si="186">B11907&amp;C11907</f>
        <v/>
      </c>
    </row>
    <row r="11908" spans="1:1" hidden="1" x14ac:dyDescent="0.35">
      <c r="A11908" t="str">
        <f t="shared" si="186"/>
        <v/>
      </c>
    </row>
    <row r="11909" spans="1:1" hidden="1" x14ac:dyDescent="0.35">
      <c r="A11909" t="str">
        <f t="shared" si="186"/>
        <v/>
      </c>
    </row>
    <row r="11910" spans="1:1" hidden="1" x14ac:dyDescent="0.35">
      <c r="A11910" t="str">
        <f t="shared" si="186"/>
        <v/>
      </c>
    </row>
    <row r="11911" spans="1:1" hidden="1" x14ac:dyDescent="0.35">
      <c r="A11911" t="str">
        <f t="shared" si="186"/>
        <v/>
      </c>
    </row>
    <row r="11912" spans="1:1" hidden="1" x14ac:dyDescent="0.35">
      <c r="A11912" t="str">
        <f t="shared" si="186"/>
        <v/>
      </c>
    </row>
    <row r="11913" spans="1:1" hidden="1" x14ac:dyDescent="0.35">
      <c r="A11913" t="str">
        <f t="shared" si="186"/>
        <v/>
      </c>
    </row>
    <row r="11914" spans="1:1" hidden="1" x14ac:dyDescent="0.35">
      <c r="A11914" t="str">
        <f t="shared" si="186"/>
        <v/>
      </c>
    </row>
    <row r="11915" spans="1:1" hidden="1" x14ac:dyDescent="0.35">
      <c r="A11915" t="str">
        <f t="shared" si="186"/>
        <v/>
      </c>
    </row>
    <row r="11916" spans="1:1" hidden="1" x14ac:dyDescent="0.35">
      <c r="A11916" t="str">
        <f t="shared" si="186"/>
        <v/>
      </c>
    </row>
    <row r="11917" spans="1:1" hidden="1" x14ac:dyDescent="0.35">
      <c r="A11917" t="str">
        <f t="shared" si="186"/>
        <v/>
      </c>
    </row>
    <row r="11918" spans="1:1" hidden="1" x14ac:dyDescent="0.35">
      <c r="A11918" t="str">
        <f t="shared" si="186"/>
        <v/>
      </c>
    </row>
    <row r="11919" spans="1:1" hidden="1" x14ac:dyDescent="0.35">
      <c r="A11919" t="str">
        <f t="shared" si="186"/>
        <v/>
      </c>
    </row>
    <row r="11920" spans="1:1" hidden="1" x14ac:dyDescent="0.35">
      <c r="A11920" t="str">
        <f t="shared" si="186"/>
        <v/>
      </c>
    </row>
    <row r="11921" spans="1:1" hidden="1" x14ac:dyDescent="0.35">
      <c r="A11921" t="str">
        <f t="shared" si="186"/>
        <v/>
      </c>
    </row>
    <row r="11922" spans="1:1" hidden="1" x14ac:dyDescent="0.35">
      <c r="A11922" t="str">
        <f t="shared" si="186"/>
        <v/>
      </c>
    </row>
    <row r="11923" spans="1:1" hidden="1" x14ac:dyDescent="0.35">
      <c r="A11923" t="str">
        <f t="shared" si="186"/>
        <v/>
      </c>
    </row>
    <row r="11924" spans="1:1" hidden="1" x14ac:dyDescent="0.35">
      <c r="A11924" t="str">
        <f t="shared" si="186"/>
        <v/>
      </c>
    </row>
    <row r="11925" spans="1:1" hidden="1" x14ac:dyDescent="0.35">
      <c r="A11925" t="str">
        <f t="shared" si="186"/>
        <v/>
      </c>
    </row>
    <row r="11926" spans="1:1" hidden="1" x14ac:dyDescent="0.35">
      <c r="A11926" t="str">
        <f t="shared" si="186"/>
        <v/>
      </c>
    </row>
    <row r="11927" spans="1:1" hidden="1" x14ac:dyDescent="0.35">
      <c r="A11927" t="str">
        <f t="shared" si="186"/>
        <v/>
      </c>
    </row>
    <row r="11928" spans="1:1" hidden="1" x14ac:dyDescent="0.35">
      <c r="A11928" t="str">
        <f t="shared" si="186"/>
        <v/>
      </c>
    </row>
    <row r="11929" spans="1:1" hidden="1" x14ac:dyDescent="0.35">
      <c r="A11929" t="str">
        <f t="shared" si="186"/>
        <v/>
      </c>
    </row>
    <row r="11930" spans="1:1" hidden="1" x14ac:dyDescent="0.35">
      <c r="A11930" t="str">
        <f t="shared" si="186"/>
        <v/>
      </c>
    </row>
    <row r="11931" spans="1:1" hidden="1" x14ac:dyDescent="0.35">
      <c r="A11931" t="str">
        <f t="shared" si="186"/>
        <v/>
      </c>
    </row>
    <row r="11932" spans="1:1" hidden="1" x14ac:dyDescent="0.35">
      <c r="A11932" t="str">
        <f t="shared" si="186"/>
        <v/>
      </c>
    </row>
    <row r="11933" spans="1:1" hidden="1" x14ac:dyDescent="0.35">
      <c r="A11933" t="str">
        <f t="shared" si="186"/>
        <v/>
      </c>
    </row>
    <row r="11934" spans="1:1" hidden="1" x14ac:dyDescent="0.35">
      <c r="A11934" t="str">
        <f t="shared" si="186"/>
        <v/>
      </c>
    </row>
    <row r="11935" spans="1:1" hidden="1" x14ac:dyDescent="0.35">
      <c r="A11935" t="str">
        <f t="shared" si="186"/>
        <v/>
      </c>
    </row>
    <row r="11936" spans="1:1" hidden="1" x14ac:dyDescent="0.35">
      <c r="A11936" t="str">
        <f t="shared" si="186"/>
        <v/>
      </c>
    </row>
    <row r="11937" spans="1:1" hidden="1" x14ac:dyDescent="0.35">
      <c r="A11937" t="str">
        <f t="shared" si="186"/>
        <v/>
      </c>
    </row>
    <row r="11938" spans="1:1" hidden="1" x14ac:dyDescent="0.35">
      <c r="A11938" t="str">
        <f t="shared" si="186"/>
        <v/>
      </c>
    </row>
    <row r="11939" spans="1:1" hidden="1" x14ac:dyDescent="0.35">
      <c r="A11939" t="str">
        <f t="shared" si="186"/>
        <v/>
      </c>
    </row>
    <row r="11940" spans="1:1" hidden="1" x14ac:dyDescent="0.35">
      <c r="A11940" t="str">
        <f t="shared" si="186"/>
        <v/>
      </c>
    </row>
    <row r="11941" spans="1:1" hidden="1" x14ac:dyDescent="0.35">
      <c r="A11941" t="str">
        <f t="shared" si="186"/>
        <v/>
      </c>
    </row>
    <row r="11942" spans="1:1" hidden="1" x14ac:dyDescent="0.35">
      <c r="A11942" t="str">
        <f t="shared" si="186"/>
        <v/>
      </c>
    </row>
    <row r="11943" spans="1:1" hidden="1" x14ac:dyDescent="0.35">
      <c r="A11943" t="str">
        <f t="shared" si="186"/>
        <v/>
      </c>
    </row>
    <row r="11944" spans="1:1" hidden="1" x14ac:dyDescent="0.35">
      <c r="A11944" t="str">
        <f t="shared" si="186"/>
        <v/>
      </c>
    </row>
    <row r="11945" spans="1:1" hidden="1" x14ac:dyDescent="0.35">
      <c r="A11945" t="str">
        <f t="shared" si="186"/>
        <v/>
      </c>
    </row>
    <row r="11946" spans="1:1" hidden="1" x14ac:dyDescent="0.35">
      <c r="A11946" t="str">
        <f t="shared" si="186"/>
        <v/>
      </c>
    </row>
    <row r="11947" spans="1:1" hidden="1" x14ac:dyDescent="0.35">
      <c r="A11947" t="str">
        <f t="shared" si="186"/>
        <v/>
      </c>
    </row>
    <row r="11948" spans="1:1" hidden="1" x14ac:dyDescent="0.35">
      <c r="A11948" t="str">
        <f t="shared" si="186"/>
        <v/>
      </c>
    </row>
    <row r="11949" spans="1:1" hidden="1" x14ac:dyDescent="0.35">
      <c r="A11949" t="str">
        <f t="shared" si="186"/>
        <v/>
      </c>
    </row>
    <row r="11950" spans="1:1" hidden="1" x14ac:dyDescent="0.35">
      <c r="A11950" t="str">
        <f t="shared" si="186"/>
        <v/>
      </c>
    </row>
    <row r="11951" spans="1:1" hidden="1" x14ac:dyDescent="0.35">
      <c r="A11951" t="str">
        <f t="shared" si="186"/>
        <v/>
      </c>
    </row>
    <row r="11952" spans="1:1" hidden="1" x14ac:dyDescent="0.35">
      <c r="A11952" t="str">
        <f t="shared" si="186"/>
        <v/>
      </c>
    </row>
    <row r="11953" spans="1:1" hidden="1" x14ac:dyDescent="0.35">
      <c r="A11953" t="str">
        <f t="shared" si="186"/>
        <v/>
      </c>
    </row>
    <row r="11954" spans="1:1" hidden="1" x14ac:dyDescent="0.35">
      <c r="A11954" t="str">
        <f t="shared" si="186"/>
        <v/>
      </c>
    </row>
    <row r="11955" spans="1:1" hidden="1" x14ac:dyDescent="0.35">
      <c r="A11955" t="str">
        <f t="shared" si="186"/>
        <v/>
      </c>
    </row>
    <row r="11956" spans="1:1" hidden="1" x14ac:dyDescent="0.35">
      <c r="A11956" t="str">
        <f t="shared" si="186"/>
        <v/>
      </c>
    </row>
    <row r="11957" spans="1:1" hidden="1" x14ac:dyDescent="0.35">
      <c r="A11957" t="str">
        <f t="shared" si="186"/>
        <v/>
      </c>
    </row>
    <row r="11958" spans="1:1" hidden="1" x14ac:dyDescent="0.35">
      <c r="A11958" t="str">
        <f t="shared" si="186"/>
        <v/>
      </c>
    </row>
    <row r="11959" spans="1:1" hidden="1" x14ac:dyDescent="0.35">
      <c r="A11959" t="str">
        <f t="shared" si="186"/>
        <v/>
      </c>
    </row>
    <row r="11960" spans="1:1" hidden="1" x14ac:dyDescent="0.35">
      <c r="A11960" t="str">
        <f t="shared" si="186"/>
        <v/>
      </c>
    </row>
    <row r="11961" spans="1:1" hidden="1" x14ac:dyDescent="0.35">
      <c r="A11961" t="str">
        <f t="shared" si="186"/>
        <v/>
      </c>
    </row>
    <row r="11962" spans="1:1" hidden="1" x14ac:dyDescent="0.35">
      <c r="A11962" t="str">
        <f t="shared" si="186"/>
        <v/>
      </c>
    </row>
    <row r="11963" spans="1:1" hidden="1" x14ac:dyDescent="0.35">
      <c r="A11963" t="str">
        <f t="shared" si="186"/>
        <v/>
      </c>
    </row>
    <row r="11964" spans="1:1" hidden="1" x14ac:dyDescent="0.35">
      <c r="A11964" t="str">
        <f t="shared" si="186"/>
        <v/>
      </c>
    </row>
    <row r="11965" spans="1:1" hidden="1" x14ac:dyDescent="0.35">
      <c r="A11965" t="str">
        <f t="shared" si="186"/>
        <v/>
      </c>
    </row>
    <row r="11966" spans="1:1" hidden="1" x14ac:dyDescent="0.35">
      <c r="A11966" t="str">
        <f t="shared" si="186"/>
        <v/>
      </c>
    </row>
    <row r="11967" spans="1:1" hidden="1" x14ac:dyDescent="0.35">
      <c r="A11967" t="str">
        <f t="shared" si="186"/>
        <v/>
      </c>
    </row>
    <row r="11968" spans="1:1" hidden="1" x14ac:dyDescent="0.35">
      <c r="A11968" t="str">
        <f t="shared" si="186"/>
        <v/>
      </c>
    </row>
    <row r="11969" spans="1:1" hidden="1" x14ac:dyDescent="0.35">
      <c r="A11969" t="str">
        <f t="shared" si="186"/>
        <v/>
      </c>
    </row>
    <row r="11970" spans="1:1" hidden="1" x14ac:dyDescent="0.35">
      <c r="A11970" t="str">
        <f t="shared" si="186"/>
        <v/>
      </c>
    </row>
    <row r="11971" spans="1:1" hidden="1" x14ac:dyDescent="0.35">
      <c r="A11971" t="str">
        <f t="shared" ref="A11971:A12034" si="187">B11971&amp;C11971</f>
        <v/>
      </c>
    </row>
    <row r="11972" spans="1:1" hidden="1" x14ac:dyDescent="0.35">
      <c r="A11972" t="str">
        <f t="shared" si="187"/>
        <v/>
      </c>
    </row>
    <row r="11973" spans="1:1" hidden="1" x14ac:dyDescent="0.35">
      <c r="A11973" t="str">
        <f t="shared" si="187"/>
        <v/>
      </c>
    </row>
    <row r="11974" spans="1:1" hidden="1" x14ac:dyDescent="0.35">
      <c r="A11974" t="str">
        <f t="shared" si="187"/>
        <v/>
      </c>
    </row>
    <row r="11975" spans="1:1" hidden="1" x14ac:dyDescent="0.35">
      <c r="A11975" t="str">
        <f t="shared" si="187"/>
        <v/>
      </c>
    </row>
    <row r="11976" spans="1:1" hidden="1" x14ac:dyDescent="0.35">
      <c r="A11976" t="str">
        <f t="shared" si="187"/>
        <v/>
      </c>
    </row>
    <row r="11977" spans="1:1" hidden="1" x14ac:dyDescent="0.35">
      <c r="A11977" t="str">
        <f t="shared" si="187"/>
        <v/>
      </c>
    </row>
    <row r="11978" spans="1:1" hidden="1" x14ac:dyDescent="0.35">
      <c r="A11978" t="str">
        <f t="shared" si="187"/>
        <v/>
      </c>
    </row>
    <row r="11979" spans="1:1" hidden="1" x14ac:dyDescent="0.35">
      <c r="A11979" t="str">
        <f t="shared" si="187"/>
        <v/>
      </c>
    </row>
    <row r="11980" spans="1:1" hidden="1" x14ac:dyDescent="0.35">
      <c r="A11980" t="str">
        <f t="shared" si="187"/>
        <v/>
      </c>
    </row>
    <row r="11981" spans="1:1" hidden="1" x14ac:dyDescent="0.35">
      <c r="A11981" t="str">
        <f t="shared" si="187"/>
        <v/>
      </c>
    </row>
    <row r="11982" spans="1:1" hidden="1" x14ac:dyDescent="0.35">
      <c r="A11982" t="str">
        <f t="shared" si="187"/>
        <v/>
      </c>
    </row>
    <row r="11983" spans="1:1" hidden="1" x14ac:dyDescent="0.35">
      <c r="A11983" t="str">
        <f t="shared" si="187"/>
        <v/>
      </c>
    </row>
    <row r="11984" spans="1:1" hidden="1" x14ac:dyDescent="0.35">
      <c r="A11984" t="str">
        <f t="shared" si="187"/>
        <v/>
      </c>
    </row>
    <row r="11985" spans="1:1" hidden="1" x14ac:dyDescent="0.35">
      <c r="A11985" t="str">
        <f t="shared" si="187"/>
        <v/>
      </c>
    </row>
    <row r="11986" spans="1:1" hidden="1" x14ac:dyDescent="0.35">
      <c r="A11986" t="str">
        <f t="shared" si="187"/>
        <v/>
      </c>
    </row>
    <row r="11987" spans="1:1" hidden="1" x14ac:dyDescent="0.35">
      <c r="A11987" t="str">
        <f t="shared" si="187"/>
        <v/>
      </c>
    </row>
    <row r="11988" spans="1:1" hidden="1" x14ac:dyDescent="0.35">
      <c r="A11988" t="str">
        <f t="shared" si="187"/>
        <v/>
      </c>
    </row>
    <row r="11989" spans="1:1" hidden="1" x14ac:dyDescent="0.35">
      <c r="A11989" t="str">
        <f t="shared" si="187"/>
        <v/>
      </c>
    </row>
    <row r="11990" spans="1:1" hidden="1" x14ac:dyDescent="0.35">
      <c r="A11990" t="str">
        <f t="shared" si="187"/>
        <v/>
      </c>
    </row>
    <row r="11991" spans="1:1" hidden="1" x14ac:dyDescent="0.35">
      <c r="A11991" t="str">
        <f t="shared" si="187"/>
        <v/>
      </c>
    </row>
    <row r="11992" spans="1:1" hidden="1" x14ac:dyDescent="0.35">
      <c r="A11992" t="str">
        <f t="shared" si="187"/>
        <v/>
      </c>
    </row>
    <row r="11993" spans="1:1" hidden="1" x14ac:dyDescent="0.35">
      <c r="A11993" t="str">
        <f t="shared" si="187"/>
        <v/>
      </c>
    </row>
    <row r="11994" spans="1:1" hidden="1" x14ac:dyDescent="0.35">
      <c r="A11994" t="str">
        <f t="shared" si="187"/>
        <v/>
      </c>
    </row>
    <row r="11995" spans="1:1" hidden="1" x14ac:dyDescent="0.35">
      <c r="A11995" t="str">
        <f t="shared" si="187"/>
        <v/>
      </c>
    </row>
    <row r="11996" spans="1:1" hidden="1" x14ac:dyDescent="0.35">
      <c r="A11996" t="str">
        <f t="shared" si="187"/>
        <v/>
      </c>
    </row>
    <row r="11997" spans="1:1" hidden="1" x14ac:dyDescent="0.35">
      <c r="A11997" t="str">
        <f t="shared" si="187"/>
        <v/>
      </c>
    </row>
    <row r="11998" spans="1:1" hidden="1" x14ac:dyDescent="0.35">
      <c r="A11998" t="str">
        <f t="shared" si="187"/>
        <v/>
      </c>
    </row>
    <row r="11999" spans="1:1" hidden="1" x14ac:dyDescent="0.35">
      <c r="A11999" t="str">
        <f t="shared" si="187"/>
        <v/>
      </c>
    </row>
    <row r="12000" spans="1:1" hidden="1" x14ac:dyDescent="0.35">
      <c r="A12000" t="str">
        <f t="shared" si="187"/>
        <v/>
      </c>
    </row>
    <row r="12001" spans="1:1" hidden="1" x14ac:dyDescent="0.35">
      <c r="A12001" t="str">
        <f t="shared" si="187"/>
        <v/>
      </c>
    </row>
    <row r="12002" spans="1:1" hidden="1" x14ac:dyDescent="0.35">
      <c r="A12002" t="str">
        <f t="shared" si="187"/>
        <v/>
      </c>
    </row>
    <row r="12003" spans="1:1" hidden="1" x14ac:dyDescent="0.35">
      <c r="A12003" t="str">
        <f t="shared" si="187"/>
        <v/>
      </c>
    </row>
    <row r="12004" spans="1:1" hidden="1" x14ac:dyDescent="0.35">
      <c r="A12004" t="str">
        <f t="shared" si="187"/>
        <v/>
      </c>
    </row>
    <row r="12005" spans="1:1" hidden="1" x14ac:dyDescent="0.35">
      <c r="A12005" t="str">
        <f t="shared" si="187"/>
        <v/>
      </c>
    </row>
    <row r="12006" spans="1:1" hidden="1" x14ac:dyDescent="0.35">
      <c r="A12006" t="str">
        <f t="shared" si="187"/>
        <v/>
      </c>
    </row>
    <row r="12007" spans="1:1" hidden="1" x14ac:dyDescent="0.35">
      <c r="A12007" t="str">
        <f t="shared" si="187"/>
        <v/>
      </c>
    </row>
    <row r="12008" spans="1:1" hidden="1" x14ac:dyDescent="0.35">
      <c r="A12008" t="str">
        <f t="shared" si="187"/>
        <v/>
      </c>
    </row>
    <row r="12009" spans="1:1" hidden="1" x14ac:dyDescent="0.35">
      <c r="A12009" t="str">
        <f t="shared" si="187"/>
        <v/>
      </c>
    </row>
    <row r="12010" spans="1:1" hidden="1" x14ac:dyDescent="0.35">
      <c r="A12010" t="str">
        <f t="shared" si="187"/>
        <v/>
      </c>
    </row>
    <row r="12011" spans="1:1" hidden="1" x14ac:dyDescent="0.35">
      <c r="A12011" t="str">
        <f t="shared" si="187"/>
        <v/>
      </c>
    </row>
    <row r="12012" spans="1:1" hidden="1" x14ac:dyDescent="0.35">
      <c r="A12012" t="str">
        <f t="shared" si="187"/>
        <v/>
      </c>
    </row>
    <row r="12013" spans="1:1" hidden="1" x14ac:dyDescent="0.35">
      <c r="A12013" t="str">
        <f t="shared" si="187"/>
        <v/>
      </c>
    </row>
    <row r="12014" spans="1:1" hidden="1" x14ac:dyDescent="0.35">
      <c r="A12014" t="str">
        <f t="shared" si="187"/>
        <v/>
      </c>
    </row>
    <row r="12015" spans="1:1" hidden="1" x14ac:dyDescent="0.35">
      <c r="A12015" t="str">
        <f t="shared" si="187"/>
        <v/>
      </c>
    </row>
    <row r="12016" spans="1:1" hidden="1" x14ac:dyDescent="0.35">
      <c r="A12016" t="str">
        <f t="shared" si="187"/>
        <v/>
      </c>
    </row>
    <row r="12017" spans="1:1" hidden="1" x14ac:dyDescent="0.35">
      <c r="A12017" t="str">
        <f t="shared" si="187"/>
        <v/>
      </c>
    </row>
    <row r="12018" spans="1:1" hidden="1" x14ac:dyDescent="0.35">
      <c r="A12018" t="str">
        <f t="shared" si="187"/>
        <v/>
      </c>
    </row>
    <row r="12019" spans="1:1" hidden="1" x14ac:dyDescent="0.35">
      <c r="A12019" t="str">
        <f t="shared" si="187"/>
        <v/>
      </c>
    </row>
    <row r="12020" spans="1:1" hidden="1" x14ac:dyDescent="0.35">
      <c r="A12020" t="str">
        <f t="shared" si="187"/>
        <v/>
      </c>
    </row>
    <row r="12021" spans="1:1" hidden="1" x14ac:dyDescent="0.35">
      <c r="A12021" t="str">
        <f t="shared" si="187"/>
        <v/>
      </c>
    </row>
    <row r="12022" spans="1:1" hidden="1" x14ac:dyDescent="0.35">
      <c r="A12022" t="str">
        <f t="shared" si="187"/>
        <v/>
      </c>
    </row>
    <row r="12023" spans="1:1" hidden="1" x14ac:dyDescent="0.35">
      <c r="A12023" t="str">
        <f t="shared" si="187"/>
        <v/>
      </c>
    </row>
    <row r="12024" spans="1:1" hidden="1" x14ac:dyDescent="0.35">
      <c r="A12024" t="str">
        <f t="shared" si="187"/>
        <v/>
      </c>
    </row>
    <row r="12025" spans="1:1" hidden="1" x14ac:dyDescent="0.35">
      <c r="A12025" t="str">
        <f t="shared" si="187"/>
        <v/>
      </c>
    </row>
    <row r="12026" spans="1:1" hidden="1" x14ac:dyDescent="0.35">
      <c r="A12026" t="str">
        <f t="shared" si="187"/>
        <v/>
      </c>
    </row>
    <row r="12027" spans="1:1" hidden="1" x14ac:dyDescent="0.35">
      <c r="A12027" t="str">
        <f t="shared" si="187"/>
        <v/>
      </c>
    </row>
    <row r="12028" spans="1:1" hidden="1" x14ac:dyDescent="0.35">
      <c r="A12028" t="str">
        <f t="shared" si="187"/>
        <v/>
      </c>
    </row>
    <row r="12029" spans="1:1" hidden="1" x14ac:dyDescent="0.35">
      <c r="A12029" t="str">
        <f t="shared" si="187"/>
        <v/>
      </c>
    </row>
    <row r="12030" spans="1:1" hidden="1" x14ac:dyDescent="0.35">
      <c r="A12030" t="str">
        <f t="shared" si="187"/>
        <v/>
      </c>
    </row>
    <row r="12031" spans="1:1" hidden="1" x14ac:dyDescent="0.35">
      <c r="A12031" t="str">
        <f t="shared" si="187"/>
        <v/>
      </c>
    </row>
    <row r="12032" spans="1:1" hidden="1" x14ac:dyDescent="0.35">
      <c r="A12032" t="str">
        <f t="shared" si="187"/>
        <v/>
      </c>
    </row>
    <row r="12033" spans="1:1" hidden="1" x14ac:dyDescent="0.35">
      <c r="A12033" t="str">
        <f t="shared" si="187"/>
        <v/>
      </c>
    </row>
    <row r="12034" spans="1:1" hidden="1" x14ac:dyDescent="0.35">
      <c r="A12034" t="str">
        <f t="shared" si="187"/>
        <v/>
      </c>
    </row>
    <row r="12035" spans="1:1" hidden="1" x14ac:dyDescent="0.35">
      <c r="A12035" t="str">
        <f t="shared" ref="A12035:A12098" si="188">B12035&amp;C12035</f>
        <v/>
      </c>
    </row>
    <row r="12036" spans="1:1" hidden="1" x14ac:dyDescent="0.35">
      <c r="A12036" t="str">
        <f t="shared" si="188"/>
        <v/>
      </c>
    </row>
    <row r="12037" spans="1:1" hidden="1" x14ac:dyDescent="0.35">
      <c r="A12037" t="str">
        <f t="shared" si="188"/>
        <v/>
      </c>
    </row>
    <row r="12038" spans="1:1" hidden="1" x14ac:dyDescent="0.35">
      <c r="A12038" t="str">
        <f t="shared" si="188"/>
        <v/>
      </c>
    </row>
    <row r="12039" spans="1:1" hidden="1" x14ac:dyDescent="0.35">
      <c r="A12039" t="str">
        <f t="shared" si="188"/>
        <v/>
      </c>
    </row>
    <row r="12040" spans="1:1" hidden="1" x14ac:dyDescent="0.35">
      <c r="A12040" t="str">
        <f t="shared" si="188"/>
        <v/>
      </c>
    </row>
    <row r="12041" spans="1:1" hidden="1" x14ac:dyDescent="0.35">
      <c r="A12041" t="str">
        <f t="shared" si="188"/>
        <v/>
      </c>
    </row>
    <row r="12042" spans="1:1" hidden="1" x14ac:dyDescent="0.35">
      <c r="A12042" t="str">
        <f t="shared" si="188"/>
        <v/>
      </c>
    </row>
    <row r="12043" spans="1:1" hidden="1" x14ac:dyDescent="0.35">
      <c r="A12043" t="str">
        <f t="shared" si="188"/>
        <v/>
      </c>
    </row>
    <row r="12044" spans="1:1" hidden="1" x14ac:dyDescent="0.35">
      <c r="A12044" t="str">
        <f t="shared" si="188"/>
        <v/>
      </c>
    </row>
    <row r="12045" spans="1:1" hidden="1" x14ac:dyDescent="0.35">
      <c r="A12045" t="str">
        <f t="shared" si="188"/>
        <v/>
      </c>
    </row>
    <row r="12046" spans="1:1" hidden="1" x14ac:dyDescent="0.35">
      <c r="A12046" t="str">
        <f t="shared" si="188"/>
        <v/>
      </c>
    </row>
    <row r="12047" spans="1:1" hidden="1" x14ac:dyDescent="0.35">
      <c r="A12047" t="str">
        <f t="shared" si="188"/>
        <v/>
      </c>
    </row>
    <row r="12048" spans="1:1" hidden="1" x14ac:dyDescent="0.35">
      <c r="A12048" t="str">
        <f t="shared" si="188"/>
        <v/>
      </c>
    </row>
    <row r="12049" spans="1:1" hidden="1" x14ac:dyDescent="0.35">
      <c r="A12049" t="str">
        <f t="shared" si="188"/>
        <v/>
      </c>
    </row>
    <row r="12050" spans="1:1" hidden="1" x14ac:dyDescent="0.35">
      <c r="A12050" t="str">
        <f t="shared" si="188"/>
        <v/>
      </c>
    </row>
    <row r="12051" spans="1:1" hidden="1" x14ac:dyDescent="0.35">
      <c r="A12051" t="str">
        <f t="shared" si="188"/>
        <v/>
      </c>
    </row>
    <row r="12052" spans="1:1" hidden="1" x14ac:dyDescent="0.35">
      <c r="A12052" t="str">
        <f t="shared" si="188"/>
        <v/>
      </c>
    </row>
    <row r="12053" spans="1:1" hidden="1" x14ac:dyDescent="0.35">
      <c r="A12053" t="str">
        <f t="shared" si="188"/>
        <v/>
      </c>
    </row>
    <row r="12054" spans="1:1" hidden="1" x14ac:dyDescent="0.35">
      <c r="A12054" t="str">
        <f t="shared" si="188"/>
        <v/>
      </c>
    </row>
    <row r="12055" spans="1:1" hidden="1" x14ac:dyDescent="0.35">
      <c r="A12055" t="str">
        <f t="shared" si="188"/>
        <v/>
      </c>
    </row>
    <row r="12056" spans="1:1" hidden="1" x14ac:dyDescent="0.35">
      <c r="A12056" t="str">
        <f t="shared" si="188"/>
        <v/>
      </c>
    </row>
    <row r="12057" spans="1:1" hidden="1" x14ac:dyDescent="0.35">
      <c r="A12057" t="str">
        <f t="shared" si="188"/>
        <v/>
      </c>
    </row>
    <row r="12058" spans="1:1" hidden="1" x14ac:dyDescent="0.35">
      <c r="A12058" t="str">
        <f t="shared" si="188"/>
        <v/>
      </c>
    </row>
    <row r="12059" spans="1:1" hidden="1" x14ac:dyDescent="0.35">
      <c r="A12059" t="str">
        <f t="shared" si="188"/>
        <v/>
      </c>
    </row>
    <row r="12060" spans="1:1" hidden="1" x14ac:dyDescent="0.35">
      <c r="A12060" t="str">
        <f t="shared" si="188"/>
        <v/>
      </c>
    </row>
    <row r="12061" spans="1:1" hidden="1" x14ac:dyDescent="0.35">
      <c r="A12061" t="str">
        <f t="shared" si="188"/>
        <v/>
      </c>
    </row>
    <row r="12062" spans="1:1" hidden="1" x14ac:dyDescent="0.35">
      <c r="A12062" t="str">
        <f t="shared" si="188"/>
        <v/>
      </c>
    </row>
    <row r="12063" spans="1:1" hidden="1" x14ac:dyDescent="0.35">
      <c r="A12063" t="str">
        <f t="shared" si="188"/>
        <v/>
      </c>
    </row>
    <row r="12064" spans="1:1" hidden="1" x14ac:dyDescent="0.35">
      <c r="A12064" t="str">
        <f t="shared" si="188"/>
        <v/>
      </c>
    </row>
    <row r="12065" spans="1:1" hidden="1" x14ac:dyDescent="0.35">
      <c r="A12065" t="str">
        <f t="shared" si="188"/>
        <v/>
      </c>
    </row>
    <row r="12066" spans="1:1" hidden="1" x14ac:dyDescent="0.35">
      <c r="A12066" t="str">
        <f t="shared" si="188"/>
        <v/>
      </c>
    </row>
    <row r="12067" spans="1:1" hidden="1" x14ac:dyDescent="0.35">
      <c r="A12067" t="str">
        <f t="shared" si="188"/>
        <v/>
      </c>
    </row>
    <row r="12068" spans="1:1" hidden="1" x14ac:dyDescent="0.35">
      <c r="A12068" t="str">
        <f t="shared" si="188"/>
        <v/>
      </c>
    </row>
    <row r="12069" spans="1:1" hidden="1" x14ac:dyDescent="0.35">
      <c r="A12069" t="str">
        <f t="shared" si="188"/>
        <v/>
      </c>
    </row>
    <row r="12070" spans="1:1" hidden="1" x14ac:dyDescent="0.35">
      <c r="A12070" t="str">
        <f t="shared" si="188"/>
        <v/>
      </c>
    </row>
    <row r="12071" spans="1:1" hidden="1" x14ac:dyDescent="0.35">
      <c r="A12071" t="str">
        <f t="shared" si="188"/>
        <v/>
      </c>
    </row>
    <row r="12072" spans="1:1" hidden="1" x14ac:dyDescent="0.35">
      <c r="A12072" t="str">
        <f t="shared" si="188"/>
        <v/>
      </c>
    </row>
    <row r="12073" spans="1:1" hidden="1" x14ac:dyDescent="0.35">
      <c r="A12073" t="str">
        <f t="shared" si="188"/>
        <v/>
      </c>
    </row>
    <row r="12074" spans="1:1" hidden="1" x14ac:dyDescent="0.35">
      <c r="A12074" t="str">
        <f t="shared" si="188"/>
        <v/>
      </c>
    </row>
    <row r="12075" spans="1:1" hidden="1" x14ac:dyDescent="0.35">
      <c r="A12075" t="str">
        <f t="shared" si="188"/>
        <v/>
      </c>
    </row>
    <row r="12076" spans="1:1" hidden="1" x14ac:dyDescent="0.35">
      <c r="A12076" t="str">
        <f t="shared" si="188"/>
        <v/>
      </c>
    </row>
    <row r="12077" spans="1:1" hidden="1" x14ac:dyDescent="0.35">
      <c r="A12077" t="str">
        <f t="shared" si="188"/>
        <v/>
      </c>
    </row>
    <row r="12078" spans="1:1" hidden="1" x14ac:dyDescent="0.35">
      <c r="A12078" t="str">
        <f t="shared" si="188"/>
        <v/>
      </c>
    </row>
    <row r="12079" spans="1:1" hidden="1" x14ac:dyDescent="0.35">
      <c r="A12079" t="str">
        <f t="shared" si="188"/>
        <v/>
      </c>
    </row>
    <row r="12080" spans="1:1" hidden="1" x14ac:dyDescent="0.35">
      <c r="A12080" t="str">
        <f t="shared" si="188"/>
        <v/>
      </c>
    </row>
    <row r="12081" spans="1:1" hidden="1" x14ac:dyDescent="0.35">
      <c r="A12081" t="str">
        <f t="shared" si="188"/>
        <v/>
      </c>
    </row>
    <row r="12082" spans="1:1" hidden="1" x14ac:dyDescent="0.35">
      <c r="A12082" t="str">
        <f t="shared" si="188"/>
        <v/>
      </c>
    </row>
    <row r="12083" spans="1:1" hidden="1" x14ac:dyDescent="0.35">
      <c r="A12083" t="str">
        <f t="shared" si="188"/>
        <v/>
      </c>
    </row>
    <row r="12084" spans="1:1" hidden="1" x14ac:dyDescent="0.35">
      <c r="A12084" t="str">
        <f t="shared" si="188"/>
        <v/>
      </c>
    </row>
    <row r="12085" spans="1:1" hidden="1" x14ac:dyDescent="0.35">
      <c r="A12085" t="str">
        <f t="shared" si="188"/>
        <v/>
      </c>
    </row>
    <row r="12086" spans="1:1" hidden="1" x14ac:dyDescent="0.35">
      <c r="A12086" t="str">
        <f t="shared" si="188"/>
        <v/>
      </c>
    </row>
    <row r="12087" spans="1:1" hidden="1" x14ac:dyDescent="0.35">
      <c r="A12087" t="str">
        <f t="shared" si="188"/>
        <v/>
      </c>
    </row>
    <row r="12088" spans="1:1" hidden="1" x14ac:dyDescent="0.35">
      <c r="A12088" t="str">
        <f t="shared" si="188"/>
        <v/>
      </c>
    </row>
    <row r="12089" spans="1:1" hidden="1" x14ac:dyDescent="0.35">
      <c r="A12089" t="str">
        <f t="shared" si="188"/>
        <v/>
      </c>
    </row>
    <row r="12090" spans="1:1" hidden="1" x14ac:dyDescent="0.35">
      <c r="A12090" t="str">
        <f t="shared" si="188"/>
        <v/>
      </c>
    </row>
    <row r="12091" spans="1:1" hidden="1" x14ac:dyDescent="0.35">
      <c r="A12091" t="str">
        <f t="shared" si="188"/>
        <v/>
      </c>
    </row>
    <row r="12092" spans="1:1" hidden="1" x14ac:dyDescent="0.35">
      <c r="A12092" t="str">
        <f t="shared" si="188"/>
        <v/>
      </c>
    </row>
    <row r="12093" spans="1:1" hidden="1" x14ac:dyDescent="0.35">
      <c r="A12093" t="str">
        <f t="shared" si="188"/>
        <v/>
      </c>
    </row>
    <row r="12094" spans="1:1" hidden="1" x14ac:dyDescent="0.35">
      <c r="A12094" t="str">
        <f t="shared" si="188"/>
        <v/>
      </c>
    </row>
    <row r="12095" spans="1:1" hidden="1" x14ac:dyDescent="0.35">
      <c r="A12095" t="str">
        <f t="shared" si="188"/>
        <v/>
      </c>
    </row>
    <row r="12096" spans="1:1" hidden="1" x14ac:dyDescent="0.35">
      <c r="A12096" t="str">
        <f t="shared" si="188"/>
        <v/>
      </c>
    </row>
    <row r="12097" spans="1:1" hidden="1" x14ac:dyDescent="0.35">
      <c r="A12097" t="str">
        <f t="shared" si="188"/>
        <v/>
      </c>
    </row>
    <row r="12098" spans="1:1" hidden="1" x14ac:dyDescent="0.35">
      <c r="A12098" t="str">
        <f t="shared" si="188"/>
        <v/>
      </c>
    </row>
    <row r="12099" spans="1:1" hidden="1" x14ac:dyDescent="0.35">
      <c r="A12099" t="str">
        <f t="shared" ref="A12099:A12162" si="189">B12099&amp;C12099</f>
        <v/>
      </c>
    </row>
    <row r="12100" spans="1:1" hidden="1" x14ac:dyDescent="0.35">
      <c r="A12100" t="str">
        <f t="shared" si="189"/>
        <v/>
      </c>
    </row>
    <row r="12101" spans="1:1" hidden="1" x14ac:dyDescent="0.35">
      <c r="A12101" t="str">
        <f t="shared" si="189"/>
        <v/>
      </c>
    </row>
    <row r="12102" spans="1:1" hidden="1" x14ac:dyDescent="0.35">
      <c r="A12102" t="str">
        <f t="shared" si="189"/>
        <v/>
      </c>
    </row>
    <row r="12103" spans="1:1" hidden="1" x14ac:dyDescent="0.35">
      <c r="A12103" t="str">
        <f t="shared" si="189"/>
        <v/>
      </c>
    </row>
    <row r="12104" spans="1:1" hidden="1" x14ac:dyDescent="0.35">
      <c r="A12104" t="str">
        <f t="shared" si="189"/>
        <v/>
      </c>
    </row>
    <row r="12105" spans="1:1" hidden="1" x14ac:dyDescent="0.35">
      <c r="A12105" t="str">
        <f t="shared" si="189"/>
        <v/>
      </c>
    </row>
    <row r="12106" spans="1:1" hidden="1" x14ac:dyDescent="0.35">
      <c r="A12106" t="str">
        <f t="shared" si="189"/>
        <v/>
      </c>
    </row>
    <row r="12107" spans="1:1" hidden="1" x14ac:dyDescent="0.35">
      <c r="A12107" t="str">
        <f t="shared" si="189"/>
        <v/>
      </c>
    </row>
    <row r="12108" spans="1:1" hidden="1" x14ac:dyDescent="0.35">
      <c r="A12108" t="str">
        <f t="shared" si="189"/>
        <v/>
      </c>
    </row>
    <row r="12109" spans="1:1" hidden="1" x14ac:dyDescent="0.35">
      <c r="A12109" t="str">
        <f t="shared" si="189"/>
        <v/>
      </c>
    </row>
    <row r="12110" spans="1:1" hidden="1" x14ac:dyDescent="0.35">
      <c r="A12110" t="str">
        <f t="shared" si="189"/>
        <v/>
      </c>
    </row>
    <row r="12111" spans="1:1" hidden="1" x14ac:dyDescent="0.35">
      <c r="A12111" t="str">
        <f t="shared" si="189"/>
        <v/>
      </c>
    </row>
    <row r="12112" spans="1:1" hidden="1" x14ac:dyDescent="0.35">
      <c r="A12112" t="str">
        <f t="shared" si="189"/>
        <v/>
      </c>
    </row>
    <row r="12113" spans="1:1" hidden="1" x14ac:dyDescent="0.35">
      <c r="A12113" t="str">
        <f t="shared" si="189"/>
        <v/>
      </c>
    </row>
    <row r="12114" spans="1:1" hidden="1" x14ac:dyDescent="0.35">
      <c r="A12114" t="str">
        <f t="shared" si="189"/>
        <v/>
      </c>
    </row>
    <row r="12115" spans="1:1" hidden="1" x14ac:dyDescent="0.35">
      <c r="A12115" t="str">
        <f t="shared" si="189"/>
        <v/>
      </c>
    </row>
    <row r="12116" spans="1:1" hidden="1" x14ac:dyDescent="0.35">
      <c r="A12116" t="str">
        <f t="shared" si="189"/>
        <v/>
      </c>
    </row>
    <row r="12117" spans="1:1" hidden="1" x14ac:dyDescent="0.35">
      <c r="A12117" t="str">
        <f t="shared" si="189"/>
        <v/>
      </c>
    </row>
    <row r="12118" spans="1:1" hidden="1" x14ac:dyDescent="0.35">
      <c r="A12118" t="str">
        <f t="shared" si="189"/>
        <v/>
      </c>
    </row>
    <row r="12119" spans="1:1" hidden="1" x14ac:dyDescent="0.35">
      <c r="A12119" t="str">
        <f t="shared" si="189"/>
        <v/>
      </c>
    </row>
    <row r="12120" spans="1:1" hidden="1" x14ac:dyDescent="0.35">
      <c r="A12120" t="str">
        <f t="shared" si="189"/>
        <v/>
      </c>
    </row>
    <row r="12121" spans="1:1" hidden="1" x14ac:dyDescent="0.35">
      <c r="A12121" t="str">
        <f t="shared" si="189"/>
        <v/>
      </c>
    </row>
    <row r="12122" spans="1:1" hidden="1" x14ac:dyDescent="0.35">
      <c r="A12122" t="str">
        <f t="shared" si="189"/>
        <v/>
      </c>
    </row>
    <row r="12123" spans="1:1" hidden="1" x14ac:dyDescent="0.35">
      <c r="A12123" t="str">
        <f t="shared" si="189"/>
        <v/>
      </c>
    </row>
    <row r="12124" spans="1:1" hidden="1" x14ac:dyDescent="0.35">
      <c r="A12124" t="str">
        <f t="shared" si="189"/>
        <v/>
      </c>
    </row>
    <row r="12125" spans="1:1" hidden="1" x14ac:dyDescent="0.35">
      <c r="A12125" t="str">
        <f t="shared" si="189"/>
        <v/>
      </c>
    </row>
    <row r="12126" spans="1:1" hidden="1" x14ac:dyDescent="0.35">
      <c r="A12126" t="str">
        <f t="shared" si="189"/>
        <v/>
      </c>
    </row>
    <row r="12127" spans="1:1" hidden="1" x14ac:dyDescent="0.35">
      <c r="A12127" t="str">
        <f t="shared" si="189"/>
        <v/>
      </c>
    </row>
    <row r="12128" spans="1:1" hidden="1" x14ac:dyDescent="0.35">
      <c r="A12128" t="str">
        <f t="shared" si="189"/>
        <v/>
      </c>
    </row>
    <row r="12129" spans="1:1" hidden="1" x14ac:dyDescent="0.35">
      <c r="A12129" t="str">
        <f t="shared" si="189"/>
        <v/>
      </c>
    </row>
    <row r="12130" spans="1:1" hidden="1" x14ac:dyDescent="0.35">
      <c r="A12130" t="str">
        <f t="shared" si="189"/>
        <v/>
      </c>
    </row>
    <row r="12131" spans="1:1" hidden="1" x14ac:dyDescent="0.35">
      <c r="A12131" t="str">
        <f t="shared" si="189"/>
        <v/>
      </c>
    </row>
    <row r="12132" spans="1:1" hidden="1" x14ac:dyDescent="0.35">
      <c r="A12132" t="str">
        <f t="shared" si="189"/>
        <v/>
      </c>
    </row>
    <row r="12133" spans="1:1" hidden="1" x14ac:dyDescent="0.35">
      <c r="A12133" t="str">
        <f t="shared" si="189"/>
        <v/>
      </c>
    </row>
    <row r="12134" spans="1:1" hidden="1" x14ac:dyDescent="0.35">
      <c r="A12134" t="str">
        <f t="shared" si="189"/>
        <v/>
      </c>
    </row>
    <row r="12135" spans="1:1" hidden="1" x14ac:dyDescent="0.35">
      <c r="A12135" t="str">
        <f t="shared" si="189"/>
        <v/>
      </c>
    </row>
    <row r="12136" spans="1:1" hidden="1" x14ac:dyDescent="0.35">
      <c r="A12136" t="str">
        <f t="shared" si="189"/>
        <v/>
      </c>
    </row>
    <row r="12137" spans="1:1" hidden="1" x14ac:dyDescent="0.35">
      <c r="A12137" t="str">
        <f t="shared" si="189"/>
        <v/>
      </c>
    </row>
    <row r="12138" spans="1:1" hidden="1" x14ac:dyDescent="0.35">
      <c r="A12138" t="str">
        <f t="shared" si="189"/>
        <v/>
      </c>
    </row>
    <row r="12139" spans="1:1" hidden="1" x14ac:dyDescent="0.35">
      <c r="A12139" t="str">
        <f t="shared" si="189"/>
        <v/>
      </c>
    </row>
    <row r="12140" spans="1:1" hidden="1" x14ac:dyDescent="0.35">
      <c r="A12140" t="str">
        <f t="shared" si="189"/>
        <v/>
      </c>
    </row>
    <row r="12141" spans="1:1" hidden="1" x14ac:dyDescent="0.35">
      <c r="A12141" t="str">
        <f t="shared" si="189"/>
        <v/>
      </c>
    </row>
    <row r="12142" spans="1:1" hidden="1" x14ac:dyDescent="0.35">
      <c r="A12142" t="str">
        <f t="shared" si="189"/>
        <v/>
      </c>
    </row>
    <row r="12143" spans="1:1" hidden="1" x14ac:dyDescent="0.35">
      <c r="A12143" t="str">
        <f t="shared" si="189"/>
        <v/>
      </c>
    </row>
    <row r="12144" spans="1:1" hidden="1" x14ac:dyDescent="0.35">
      <c r="A12144" t="str">
        <f t="shared" si="189"/>
        <v/>
      </c>
    </row>
    <row r="12145" spans="1:1" hidden="1" x14ac:dyDescent="0.35">
      <c r="A12145" t="str">
        <f t="shared" si="189"/>
        <v/>
      </c>
    </row>
    <row r="12146" spans="1:1" hidden="1" x14ac:dyDescent="0.35">
      <c r="A12146" t="str">
        <f t="shared" si="189"/>
        <v/>
      </c>
    </row>
    <row r="12147" spans="1:1" hidden="1" x14ac:dyDescent="0.35">
      <c r="A12147" t="str">
        <f t="shared" si="189"/>
        <v/>
      </c>
    </row>
    <row r="12148" spans="1:1" hidden="1" x14ac:dyDescent="0.35">
      <c r="A12148" t="str">
        <f t="shared" si="189"/>
        <v/>
      </c>
    </row>
    <row r="12149" spans="1:1" hidden="1" x14ac:dyDescent="0.35">
      <c r="A12149" t="str">
        <f t="shared" si="189"/>
        <v/>
      </c>
    </row>
    <row r="12150" spans="1:1" hidden="1" x14ac:dyDescent="0.35">
      <c r="A12150" t="str">
        <f t="shared" si="189"/>
        <v/>
      </c>
    </row>
    <row r="12151" spans="1:1" hidden="1" x14ac:dyDescent="0.35">
      <c r="A12151" t="str">
        <f t="shared" si="189"/>
        <v/>
      </c>
    </row>
    <row r="12152" spans="1:1" hidden="1" x14ac:dyDescent="0.35">
      <c r="A12152" t="str">
        <f t="shared" si="189"/>
        <v/>
      </c>
    </row>
    <row r="12153" spans="1:1" hidden="1" x14ac:dyDescent="0.35">
      <c r="A12153" t="str">
        <f t="shared" si="189"/>
        <v/>
      </c>
    </row>
    <row r="12154" spans="1:1" hidden="1" x14ac:dyDescent="0.35">
      <c r="A12154" t="str">
        <f t="shared" si="189"/>
        <v/>
      </c>
    </row>
    <row r="12155" spans="1:1" hidden="1" x14ac:dyDescent="0.35">
      <c r="A12155" t="str">
        <f t="shared" si="189"/>
        <v/>
      </c>
    </row>
    <row r="12156" spans="1:1" hidden="1" x14ac:dyDescent="0.35">
      <c r="A12156" t="str">
        <f t="shared" si="189"/>
        <v/>
      </c>
    </row>
    <row r="12157" spans="1:1" hidden="1" x14ac:dyDescent="0.35">
      <c r="A12157" t="str">
        <f t="shared" si="189"/>
        <v/>
      </c>
    </row>
    <row r="12158" spans="1:1" hidden="1" x14ac:dyDescent="0.35">
      <c r="A12158" t="str">
        <f t="shared" si="189"/>
        <v/>
      </c>
    </row>
    <row r="12159" spans="1:1" hidden="1" x14ac:dyDescent="0.35">
      <c r="A12159" t="str">
        <f t="shared" si="189"/>
        <v/>
      </c>
    </row>
    <row r="12160" spans="1:1" hidden="1" x14ac:dyDescent="0.35">
      <c r="A12160" t="str">
        <f t="shared" si="189"/>
        <v/>
      </c>
    </row>
    <row r="12161" spans="1:1" hidden="1" x14ac:dyDescent="0.35">
      <c r="A12161" t="str">
        <f t="shared" si="189"/>
        <v/>
      </c>
    </row>
    <row r="12162" spans="1:1" hidden="1" x14ac:dyDescent="0.35">
      <c r="A12162" t="str">
        <f t="shared" si="189"/>
        <v/>
      </c>
    </row>
    <row r="12163" spans="1:1" hidden="1" x14ac:dyDescent="0.35">
      <c r="A12163" t="str">
        <f t="shared" ref="A12163:A12226" si="190">B12163&amp;C12163</f>
        <v/>
      </c>
    </row>
    <row r="12164" spans="1:1" hidden="1" x14ac:dyDescent="0.35">
      <c r="A12164" t="str">
        <f t="shared" si="190"/>
        <v/>
      </c>
    </row>
    <row r="12165" spans="1:1" hidden="1" x14ac:dyDescent="0.35">
      <c r="A12165" t="str">
        <f t="shared" si="190"/>
        <v/>
      </c>
    </row>
    <row r="12166" spans="1:1" hidden="1" x14ac:dyDescent="0.35">
      <c r="A12166" t="str">
        <f t="shared" si="190"/>
        <v/>
      </c>
    </row>
    <row r="12167" spans="1:1" hidden="1" x14ac:dyDescent="0.35">
      <c r="A12167" t="str">
        <f t="shared" si="190"/>
        <v/>
      </c>
    </row>
    <row r="12168" spans="1:1" hidden="1" x14ac:dyDescent="0.35">
      <c r="A12168" t="str">
        <f t="shared" si="190"/>
        <v/>
      </c>
    </row>
    <row r="12169" spans="1:1" hidden="1" x14ac:dyDescent="0.35">
      <c r="A12169" t="str">
        <f t="shared" si="190"/>
        <v/>
      </c>
    </row>
    <row r="12170" spans="1:1" hidden="1" x14ac:dyDescent="0.35">
      <c r="A12170" t="str">
        <f t="shared" si="190"/>
        <v/>
      </c>
    </row>
    <row r="12171" spans="1:1" hidden="1" x14ac:dyDescent="0.35">
      <c r="A12171" t="str">
        <f t="shared" si="190"/>
        <v/>
      </c>
    </row>
    <row r="12172" spans="1:1" hidden="1" x14ac:dyDescent="0.35">
      <c r="A12172" t="str">
        <f t="shared" si="190"/>
        <v/>
      </c>
    </row>
    <row r="12173" spans="1:1" hidden="1" x14ac:dyDescent="0.35">
      <c r="A12173" t="str">
        <f t="shared" si="190"/>
        <v/>
      </c>
    </row>
    <row r="12174" spans="1:1" hidden="1" x14ac:dyDescent="0.35">
      <c r="A12174" t="str">
        <f t="shared" si="190"/>
        <v/>
      </c>
    </row>
    <row r="12175" spans="1:1" hidden="1" x14ac:dyDescent="0.35">
      <c r="A12175" t="str">
        <f t="shared" si="190"/>
        <v/>
      </c>
    </row>
    <row r="12176" spans="1:1" hidden="1" x14ac:dyDescent="0.35">
      <c r="A12176" t="str">
        <f t="shared" si="190"/>
        <v/>
      </c>
    </row>
    <row r="12177" spans="1:1" hidden="1" x14ac:dyDescent="0.35">
      <c r="A12177" t="str">
        <f t="shared" si="190"/>
        <v/>
      </c>
    </row>
    <row r="12178" spans="1:1" hidden="1" x14ac:dyDescent="0.35">
      <c r="A12178" t="str">
        <f t="shared" si="190"/>
        <v/>
      </c>
    </row>
    <row r="12179" spans="1:1" hidden="1" x14ac:dyDescent="0.35">
      <c r="A12179" t="str">
        <f t="shared" si="190"/>
        <v/>
      </c>
    </row>
    <row r="12180" spans="1:1" hidden="1" x14ac:dyDescent="0.35">
      <c r="A12180" t="str">
        <f t="shared" si="190"/>
        <v/>
      </c>
    </row>
    <row r="12181" spans="1:1" hidden="1" x14ac:dyDescent="0.35">
      <c r="A12181" t="str">
        <f t="shared" si="190"/>
        <v/>
      </c>
    </row>
    <row r="12182" spans="1:1" hidden="1" x14ac:dyDescent="0.35">
      <c r="A12182" t="str">
        <f t="shared" si="190"/>
        <v/>
      </c>
    </row>
    <row r="12183" spans="1:1" hidden="1" x14ac:dyDescent="0.35">
      <c r="A12183" t="str">
        <f t="shared" si="190"/>
        <v/>
      </c>
    </row>
    <row r="12184" spans="1:1" hidden="1" x14ac:dyDescent="0.35">
      <c r="A12184" t="str">
        <f t="shared" si="190"/>
        <v/>
      </c>
    </row>
    <row r="12185" spans="1:1" hidden="1" x14ac:dyDescent="0.35">
      <c r="A12185" t="str">
        <f t="shared" si="190"/>
        <v/>
      </c>
    </row>
    <row r="12186" spans="1:1" hidden="1" x14ac:dyDescent="0.35">
      <c r="A12186" t="str">
        <f t="shared" si="190"/>
        <v/>
      </c>
    </row>
    <row r="12187" spans="1:1" hidden="1" x14ac:dyDescent="0.35">
      <c r="A12187" t="str">
        <f t="shared" si="190"/>
        <v/>
      </c>
    </row>
    <row r="12188" spans="1:1" hidden="1" x14ac:dyDescent="0.35">
      <c r="A12188" t="str">
        <f t="shared" si="190"/>
        <v/>
      </c>
    </row>
    <row r="12189" spans="1:1" hidden="1" x14ac:dyDescent="0.35">
      <c r="A12189" t="str">
        <f t="shared" si="190"/>
        <v/>
      </c>
    </row>
    <row r="12190" spans="1:1" hidden="1" x14ac:dyDescent="0.35">
      <c r="A12190" t="str">
        <f t="shared" si="190"/>
        <v/>
      </c>
    </row>
    <row r="12191" spans="1:1" hidden="1" x14ac:dyDescent="0.35">
      <c r="A12191" t="str">
        <f t="shared" si="190"/>
        <v/>
      </c>
    </row>
    <row r="12192" spans="1:1" hidden="1" x14ac:dyDescent="0.35">
      <c r="A12192" t="str">
        <f t="shared" si="190"/>
        <v/>
      </c>
    </row>
    <row r="12193" spans="1:1" hidden="1" x14ac:dyDescent="0.35">
      <c r="A12193" t="str">
        <f t="shared" si="190"/>
        <v/>
      </c>
    </row>
    <row r="12194" spans="1:1" hidden="1" x14ac:dyDescent="0.35">
      <c r="A12194" t="str">
        <f t="shared" si="190"/>
        <v/>
      </c>
    </row>
    <row r="12195" spans="1:1" hidden="1" x14ac:dyDescent="0.35">
      <c r="A12195" t="str">
        <f t="shared" si="190"/>
        <v/>
      </c>
    </row>
    <row r="12196" spans="1:1" hidden="1" x14ac:dyDescent="0.35">
      <c r="A12196" t="str">
        <f t="shared" si="190"/>
        <v/>
      </c>
    </row>
    <row r="12197" spans="1:1" hidden="1" x14ac:dyDescent="0.35">
      <c r="A12197" t="str">
        <f t="shared" si="190"/>
        <v/>
      </c>
    </row>
    <row r="12198" spans="1:1" hidden="1" x14ac:dyDescent="0.35">
      <c r="A12198" t="str">
        <f t="shared" si="190"/>
        <v/>
      </c>
    </row>
    <row r="12199" spans="1:1" hidden="1" x14ac:dyDescent="0.35">
      <c r="A12199" t="str">
        <f t="shared" si="190"/>
        <v/>
      </c>
    </row>
    <row r="12200" spans="1:1" hidden="1" x14ac:dyDescent="0.35">
      <c r="A12200" t="str">
        <f t="shared" si="190"/>
        <v/>
      </c>
    </row>
    <row r="12201" spans="1:1" hidden="1" x14ac:dyDescent="0.35">
      <c r="A12201" t="str">
        <f t="shared" si="190"/>
        <v/>
      </c>
    </row>
    <row r="12202" spans="1:1" hidden="1" x14ac:dyDescent="0.35">
      <c r="A12202" t="str">
        <f t="shared" si="190"/>
        <v/>
      </c>
    </row>
    <row r="12203" spans="1:1" hidden="1" x14ac:dyDescent="0.35">
      <c r="A12203" t="str">
        <f t="shared" si="190"/>
        <v/>
      </c>
    </row>
    <row r="12204" spans="1:1" hidden="1" x14ac:dyDescent="0.35">
      <c r="A12204" t="str">
        <f t="shared" si="190"/>
        <v/>
      </c>
    </row>
    <row r="12205" spans="1:1" hidden="1" x14ac:dyDescent="0.35">
      <c r="A12205" t="str">
        <f t="shared" si="190"/>
        <v/>
      </c>
    </row>
    <row r="12206" spans="1:1" hidden="1" x14ac:dyDescent="0.35">
      <c r="A12206" t="str">
        <f t="shared" si="190"/>
        <v/>
      </c>
    </row>
    <row r="12207" spans="1:1" hidden="1" x14ac:dyDescent="0.35">
      <c r="A12207" t="str">
        <f t="shared" si="190"/>
        <v/>
      </c>
    </row>
    <row r="12208" spans="1:1" hidden="1" x14ac:dyDescent="0.35">
      <c r="A12208" t="str">
        <f t="shared" si="190"/>
        <v/>
      </c>
    </row>
    <row r="12209" spans="1:1" hidden="1" x14ac:dyDescent="0.35">
      <c r="A12209" t="str">
        <f t="shared" si="190"/>
        <v/>
      </c>
    </row>
    <row r="12210" spans="1:1" hidden="1" x14ac:dyDescent="0.35">
      <c r="A12210" t="str">
        <f t="shared" si="190"/>
        <v/>
      </c>
    </row>
    <row r="12211" spans="1:1" hidden="1" x14ac:dyDescent="0.35">
      <c r="A12211" t="str">
        <f t="shared" si="190"/>
        <v/>
      </c>
    </row>
    <row r="12212" spans="1:1" hidden="1" x14ac:dyDescent="0.35">
      <c r="A12212" t="str">
        <f t="shared" si="190"/>
        <v/>
      </c>
    </row>
    <row r="12213" spans="1:1" hidden="1" x14ac:dyDescent="0.35">
      <c r="A12213" t="str">
        <f t="shared" si="190"/>
        <v/>
      </c>
    </row>
    <row r="12214" spans="1:1" hidden="1" x14ac:dyDescent="0.35">
      <c r="A12214" t="str">
        <f t="shared" si="190"/>
        <v/>
      </c>
    </row>
    <row r="12215" spans="1:1" hidden="1" x14ac:dyDescent="0.35">
      <c r="A12215" t="str">
        <f t="shared" si="190"/>
        <v/>
      </c>
    </row>
    <row r="12216" spans="1:1" hidden="1" x14ac:dyDescent="0.35">
      <c r="A12216" t="str">
        <f t="shared" si="190"/>
        <v/>
      </c>
    </row>
    <row r="12217" spans="1:1" hidden="1" x14ac:dyDescent="0.35">
      <c r="A12217" t="str">
        <f t="shared" si="190"/>
        <v/>
      </c>
    </row>
    <row r="12218" spans="1:1" hidden="1" x14ac:dyDescent="0.35">
      <c r="A12218" t="str">
        <f t="shared" si="190"/>
        <v/>
      </c>
    </row>
    <row r="12219" spans="1:1" hidden="1" x14ac:dyDescent="0.35">
      <c r="A12219" t="str">
        <f t="shared" si="190"/>
        <v/>
      </c>
    </row>
    <row r="12220" spans="1:1" hidden="1" x14ac:dyDescent="0.35">
      <c r="A12220" t="str">
        <f t="shared" si="190"/>
        <v/>
      </c>
    </row>
    <row r="12221" spans="1:1" hidden="1" x14ac:dyDescent="0.35">
      <c r="A12221" t="str">
        <f t="shared" si="190"/>
        <v/>
      </c>
    </row>
    <row r="12222" spans="1:1" hidden="1" x14ac:dyDescent="0.35">
      <c r="A12222" t="str">
        <f t="shared" si="190"/>
        <v/>
      </c>
    </row>
    <row r="12223" spans="1:1" hidden="1" x14ac:dyDescent="0.35">
      <c r="A12223" t="str">
        <f t="shared" si="190"/>
        <v/>
      </c>
    </row>
    <row r="12224" spans="1:1" hidden="1" x14ac:dyDescent="0.35">
      <c r="A12224" t="str">
        <f t="shared" si="190"/>
        <v/>
      </c>
    </row>
    <row r="12225" spans="1:1" hidden="1" x14ac:dyDescent="0.35">
      <c r="A12225" t="str">
        <f t="shared" si="190"/>
        <v/>
      </c>
    </row>
    <row r="12226" spans="1:1" hidden="1" x14ac:dyDescent="0.35">
      <c r="A12226" t="str">
        <f t="shared" si="190"/>
        <v/>
      </c>
    </row>
    <row r="12227" spans="1:1" hidden="1" x14ac:dyDescent="0.35">
      <c r="A12227" t="str">
        <f t="shared" ref="A12227:A12290" si="191">B12227&amp;C12227</f>
        <v/>
      </c>
    </row>
    <row r="12228" spans="1:1" hidden="1" x14ac:dyDescent="0.35">
      <c r="A12228" t="str">
        <f t="shared" si="191"/>
        <v/>
      </c>
    </row>
    <row r="12229" spans="1:1" hidden="1" x14ac:dyDescent="0.35">
      <c r="A12229" t="str">
        <f t="shared" si="191"/>
        <v/>
      </c>
    </row>
    <row r="12230" spans="1:1" hidden="1" x14ac:dyDescent="0.35">
      <c r="A12230" t="str">
        <f t="shared" si="191"/>
        <v/>
      </c>
    </row>
    <row r="12231" spans="1:1" hidden="1" x14ac:dyDescent="0.35">
      <c r="A12231" t="str">
        <f t="shared" si="191"/>
        <v/>
      </c>
    </row>
    <row r="12232" spans="1:1" hidden="1" x14ac:dyDescent="0.35">
      <c r="A12232" t="str">
        <f t="shared" si="191"/>
        <v/>
      </c>
    </row>
    <row r="12233" spans="1:1" hidden="1" x14ac:dyDescent="0.35">
      <c r="A12233" t="str">
        <f t="shared" si="191"/>
        <v/>
      </c>
    </row>
    <row r="12234" spans="1:1" hidden="1" x14ac:dyDescent="0.35">
      <c r="A12234" t="str">
        <f t="shared" si="191"/>
        <v/>
      </c>
    </row>
    <row r="12235" spans="1:1" hidden="1" x14ac:dyDescent="0.35">
      <c r="A12235" t="str">
        <f t="shared" si="191"/>
        <v/>
      </c>
    </row>
    <row r="12236" spans="1:1" hidden="1" x14ac:dyDescent="0.35">
      <c r="A12236" t="str">
        <f t="shared" si="191"/>
        <v/>
      </c>
    </row>
    <row r="12237" spans="1:1" hidden="1" x14ac:dyDescent="0.35">
      <c r="A12237" t="str">
        <f t="shared" si="191"/>
        <v/>
      </c>
    </row>
    <row r="12238" spans="1:1" hidden="1" x14ac:dyDescent="0.35">
      <c r="A12238" t="str">
        <f t="shared" si="191"/>
        <v/>
      </c>
    </row>
    <row r="12239" spans="1:1" hidden="1" x14ac:dyDescent="0.35">
      <c r="A12239" t="str">
        <f t="shared" si="191"/>
        <v/>
      </c>
    </row>
    <row r="12240" spans="1:1" hidden="1" x14ac:dyDescent="0.35">
      <c r="A12240" t="str">
        <f t="shared" si="191"/>
        <v/>
      </c>
    </row>
    <row r="12241" spans="1:1" hidden="1" x14ac:dyDescent="0.35">
      <c r="A12241" t="str">
        <f t="shared" si="191"/>
        <v/>
      </c>
    </row>
    <row r="12242" spans="1:1" hidden="1" x14ac:dyDescent="0.35">
      <c r="A12242" t="str">
        <f t="shared" si="191"/>
        <v/>
      </c>
    </row>
    <row r="12243" spans="1:1" hidden="1" x14ac:dyDescent="0.35">
      <c r="A12243" t="str">
        <f t="shared" si="191"/>
        <v/>
      </c>
    </row>
    <row r="12244" spans="1:1" hidden="1" x14ac:dyDescent="0.35">
      <c r="A12244" t="str">
        <f t="shared" si="191"/>
        <v/>
      </c>
    </row>
    <row r="12245" spans="1:1" hidden="1" x14ac:dyDescent="0.35">
      <c r="A12245" t="str">
        <f t="shared" si="191"/>
        <v/>
      </c>
    </row>
    <row r="12246" spans="1:1" hidden="1" x14ac:dyDescent="0.35">
      <c r="A12246" t="str">
        <f t="shared" si="191"/>
        <v/>
      </c>
    </row>
    <row r="12247" spans="1:1" hidden="1" x14ac:dyDescent="0.35">
      <c r="A12247" t="str">
        <f t="shared" si="191"/>
        <v/>
      </c>
    </row>
    <row r="12248" spans="1:1" hidden="1" x14ac:dyDescent="0.35">
      <c r="A12248" t="str">
        <f t="shared" si="191"/>
        <v/>
      </c>
    </row>
    <row r="12249" spans="1:1" hidden="1" x14ac:dyDescent="0.35">
      <c r="A12249" t="str">
        <f t="shared" si="191"/>
        <v/>
      </c>
    </row>
    <row r="12250" spans="1:1" hidden="1" x14ac:dyDescent="0.35">
      <c r="A12250" t="str">
        <f t="shared" si="191"/>
        <v/>
      </c>
    </row>
    <row r="12251" spans="1:1" hidden="1" x14ac:dyDescent="0.35">
      <c r="A12251" t="str">
        <f t="shared" si="191"/>
        <v/>
      </c>
    </row>
    <row r="12252" spans="1:1" hidden="1" x14ac:dyDescent="0.35">
      <c r="A12252" t="str">
        <f t="shared" si="191"/>
        <v/>
      </c>
    </row>
    <row r="12253" spans="1:1" hidden="1" x14ac:dyDescent="0.35">
      <c r="A12253" t="str">
        <f t="shared" si="191"/>
        <v/>
      </c>
    </row>
    <row r="12254" spans="1:1" hidden="1" x14ac:dyDescent="0.35">
      <c r="A12254" t="str">
        <f t="shared" si="191"/>
        <v/>
      </c>
    </row>
    <row r="12255" spans="1:1" hidden="1" x14ac:dyDescent="0.35">
      <c r="A12255" t="str">
        <f t="shared" si="191"/>
        <v/>
      </c>
    </row>
    <row r="12256" spans="1:1" hidden="1" x14ac:dyDescent="0.35">
      <c r="A12256" t="str">
        <f t="shared" si="191"/>
        <v/>
      </c>
    </row>
    <row r="12257" spans="1:1" hidden="1" x14ac:dyDescent="0.35">
      <c r="A12257" t="str">
        <f t="shared" si="191"/>
        <v/>
      </c>
    </row>
    <row r="12258" spans="1:1" hidden="1" x14ac:dyDescent="0.35">
      <c r="A12258" t="str">
        <f t="shared" si="191"/>
        <v/>
      </c>
    </row>
    <row r="12259" spans="1:1" hidden="1" x14ac:dyDescent="0.35">
      <c r="A12259" t="str">
        <f t="shared" si="191"/>
        <v/>
      </c>
    </row>
    <row r="12260" spans="1:1" hidden="1" x14ac:dyDescent="0.35">
      <c r="A12260" t="str">
        <f t="shared" si="191"/>
        <v/>
      </c>
    </row>
    <row r="12261" spans="1:1" hidden="1" x14ac:dyDescent="0.35">
      <c r="A12261" t="str">
        <f t="shared" si="191"/>
        <v/>
      </c>
    </row>
    <row r="12262" spans="1:1" hidden="1" x14ac:dyDescent="0.35">
      <c r="A12262" t="str">
        <f t="shared" si="191"/>
        <v/>
      </c>
    </row>
    <row r="12263" spans="1:1" hidden="1" x14ac:dyDescent="0.35">
      <c r="A12263" t="str">
        <f t="shared" si="191"/>
        <v/>
      </c>
    </row>
    <row r="12264" spans="1:1" hidden="1" x14ac:dyDescent="0.35">
      <c r="A12264" t="str">
        <f t="shared" si="191"/>
        <v/>
      </c>
    </row>
    <row r="12265" spans="1:1" hidden="1" x14ac:dyDescent="0.35">
      <c r="A12265" t="str">
        <f t="shared" si="191"/>
        <v/>
      </c>
    </row>
    <row r="12266" spans="1:1" hidden="1" x14ac:dyDescent="0.35">
      <c r="A12266" t="str">
        <f t="shared" si="191"/>
        <v/>
      </c>
    </row>
    <row r="12267" spans="1:1" hidden="1" x14ac:dyDescent="0.35">
      <c r="A12267" t="str">
        <f t="shared" si="191"/>
        <v/>
      </c>
    </row>
    <row r="12268" spans="1:1" hidden="1" x14ac:dyDescent="0.35">
      <c r="A12268" t="str">
        <f t="shared" si="191"/>
        <v/>
      </c>
    </row>
    <row r="12269" spans="1:1" hidden="1" x14ac:dyDescent="0.35">
      <c r="A12269" t="str">
        <f t="shared" si="191"/>
        <v/>
      </c>
    </row>
    <row r="12270" spans="1:1" hidden="1" x14ac:dyDescent="0.35">
      <c r="A12270" t="str">
        <f t="shared" si="191"/>
        <v/>
      </c>
    </row>
    <row r="12271" spans="1:1" hidden="1" x14ac:dyDescent="0.35">
      <c r="A12271" t="str">
        <f t="shared" si="191"/>
        <v/>
      </c>
    </row>
    <row r="12272" spans="1:1" hidden="1" x14ac:dyDescent="0.35">
      <c r="A12272" t="str">
        <f t="shared" si="191"/>
        <v/>
      </c>
    </row>
    <row r="12273" spans="1:1" hidden="1" x14ac:dyDescent="0.35">
      <c r="A12273" t="str">
        <f t="shared" si="191"/>
        <v/>
      </c>
    </row>
    <row r="12274" spans="1:1" hidden="1" x14ac:dyDescent="0.35">
      <c r="A12274" t="str">
        <f t="shared" si="191"/>
        <v/>
      </c>
    </row>
    <row r="12275" spans="1:1" hidden="1" x14ac:dyDescent="0.35">
      <c r="A12275" t="str">
        <f t="shared" si="191"/>
        <v/>
      </c>
    </row>
    <row r="12276" spans="1:1" hidden="1" x14ac:dyDescent="0.35">
      <c r="A12276" t="str">
        <f t="shared" si="191"/>
        <v/>
      </c>
    </row>
    <row r="12277" spans="1:1" hidden="1" x14ac:dyDescent="0.35">
      <c r="A12277" t="str">
        <f t="shared" si="191"/>
        <v/>
      </c>
    </row>
    <row r="12278" spans="1:1" hidden="1" x14ac:dyDescent="0.35">
      <c r="A12278" t="str">
        <f t="shared" si="191"/>
        <v/>
      </c>
    </row>
    <row r="12279" spans="1:1" hidden="1" x14ac:dyDescent="0.35">
      <c r="A12279" t="str">
        <f t="shared" si="191"/>
        <v/>
      </c>
    </row>
    <row r="12280" spans="1:1" hidden="1" x14ac:dyDescent="0.35">
      <c r="A12280" t="str">
        <f t="shared" si="191"/>
        <v/>
      </c>
    </row>
    <row r="12281" spans="1:1" hidden="1" x14ac:dyDescent="0.35">
      <c r="A12281" t="str">
        <f t="shared" si="191"/>
        <v/>
      </c>
    </row>
    <row r="12282" spans="1:1" hidden="1" x14ac:dyDescent="0.35">
      <c r="A12282" t="str">
        <f t="shared" si="191"/>
        <v/>
      </c>
    </row>
    <row r="12283" spans="1:1" hidden="1" x14ac:dyDescent="0.35">
      <c r="A12283" t="str">
        <f t="shared" si="191"/>
        <v/>
      </c>
    </row>
    <row r="12284" spans="1:1" hidden="1" x14ac:dyDescent="0.35">
      <c r="A12284" t="str">
        <f t="shared" si="191"/>
        <v/>
      </c>
    </row>
    <row r="12285" spans="1:1" hidden="1" x14ac:dyDescent="0.35">
      <c r="A12285" t="str">
        <f t="shared" si="191"/>
        <v/>
      </c>
    </row>
    <row r="12286" spans="1:1" hidden="1" x14ac:dyDescent="0.35">
      <c r="A12286" t="str">
        <f t="shared" si="191"/>
        <v/>
      </c>
    </row>
    <row r="12287" spans="1:1" hidden="1" x14ac:dyDescent="0.35">
      <c r="A12287" t="str">
        <f t="shared" si="191"/>
        <v/>
      </c>
    </row>
    <row r="12288" spans="1:1" hidden="1" x14ac:dyDescent="0.35">
      <c r="A12288" t="str">
        <f t="shared" si="191"/>
        <v/>
      </c>
    </row>
    <row r="12289" spans="1:1" hidden="1" x14ac:dyDescent="0.35">
      <c r="A12289" t="str">
        <f t="shared" si="191"/>
        <v/>
      </c>
    </row>
    <row r="12290" spans="1:1" hidden="1" x14ac:dyDescent="0.35">
      <c r="A12290" t="str">
        <f t="shared" si="191"/>
        <v/>
      </c>
    </row>
    <row r="12291" spans="1:1" hidden="1" x14ac:dyDescent="0.35">
      <c r="A12291" t="str">
        <f t="shared" ref="A12291:A12354" si="192">B12291&amp;C12291</f>
        <v/>
      </c>
    </row>
    <row r="12292" spans="1:1" hidden="1" x14ac:dyDescent="0.35">
      <c r="A12292" t="str">
        <f t="shared" si="192"/>
        <v/>
      </c>
    </row>
    <row r="12293" spans="1:1" hidden="1" x14ac:dyDescent="0.35">
      <c r="A12293" t="str">
        <f t="shared" si="192"/>
        <v/>
      </c>
    </row>
    <row r="12294" spans="1:1" hidden="1" x14ac:dyDescent="0.35">
      <c r="A12294" t="str">
        <f t="shared" si="192"/>
        <v/>
      </c>
    </row>
    <row r="12295" spans="1:1" hidden="1" x14ac:dyDescent="0.35">
      <c r="A12295" t="str">
        <f t="shared" si="192"/>
        <v/>
      </c>
    </row>
    <row r="12296" spans="1:1" hidden="1" x14ac:dyDescent="0.35">
      <c r="A12296" t="str">
        <f t="shared" si="192"/>
        <v/>
      </c>
    </row>
    <row r="12297" spans="1:1" hidden="1" x14ac:dyDescent="0.35">
      <c r="A12297" t="str">
        <f t="shared" si="192"/>
        <v/>
      </c>
    </row>
    <row r="12298" spans="1:1" hidden="1" x14ac:dyDescent="0.35">
      <c r="A12298" t="str">
        <f t="shared" si="192"/>
        <v/>
      </c>
    </row>
    <row r="12299" spans="1:1" hidden="1" x14ac:dyDescent="0.35">
      <c r="A12299" t="str">
        <f t="shared" si="192"/>
        <v/>
      </c>
    </row>
    <row r="12300" spans="1:1" hidden="1" x14ac:dyDescent="0.35">
      <c r="A12300" t="str">
        <f t="shared" si="192"/>
        <v/>
      </c>
    </row>
    <row r="12301" spans="1:1" hidden="1" x14ac:dyDescent="0.35">
      <c r="A12301" t="str">
        <f t="shared" si="192"/>
        <v/>
      </c>
    </row>
    <row r="12302" spans="1:1" hidden="1" x14ac:dyDescent="0.35">
      <c r="A12302" t="str">
        <f t="shared" si="192"/>
        <v/>
      </c>
    </row>
    <row r="12303" spans="1:1" hidden="1" x14ac:dyDescent="0.35">
      <c r="A12303" t="str">
        <f t="shared" si="192"/>
        <v/>
      </c>
    </row>
    <row r="12304" spans="1:1" hidden="1" x14ac:dyDescent="0.35">
      <c r="A12304" t="str">
        <f t="shared" si="192"/>
        <v/>
      </c>
    </row>
    <row r="12305" spans="1:1" hidden="1" x14ac:dyDescent="0.35">
      <c r="A12305" t="str">
        <f t="shared" si="192"/>
        <v/>
      </c>
    </row>
    <row r="12306" spans="1:1" hidden="1" x14ac:dyDescent="0.35">
      <c r="A12306" t="str">
        <f t="shared" si="192"/>
        <v/>
      </c>
    </row>
    <row r="12307" spans="1:1" hidden="1" x14ac:dyDescent="0.35">
      <c r="A12307" t="str">
        <f t="shared" si="192"/>
        <v/>
      </c>
    </row>
    <row r="12308" spans="1:1" hidden="1" x14ac:dyDescent="0.35">
      <c r="A12308" t="str">
        <f t="shared" si="192"/>
        <v/>
      </c>
    </row>
    <row r="12309" spans="1:1" hidden="1" x14ac:dyDescent="0.35">
      <c r="A12309" t="str">
        <f t="shared" si="192"/>
        <v/>
      </c>
    </row>
    <row r="12310" spans="1:1" hidden="1" x14ac:dyDescent="0.35">
      <c r="A12310" t="str">
        <f t="shared" si="192"/>
        <v/>
      </c>
    </row>
    <row r="12311" spans="1:1" hidden="1" x14ac:dyDescent="0.35">
      <c r="A12311" t="str">
        <f t="shared" si="192"/>
        <v/>
      </c>
    </row>
    <row r="12312" spans="1:1" hidden="1" x14ac:dyDescent="0.35">
      <c r="A12312" t="str">
        <f t="shared" si="192"/>
        <v/>
      </c>
    </row>
    <row r="12313" spans="1:1" hidden="1" x14ac:dyDescent="0.35">
      <c r="A12313" t="str">
        <f t="shared" si="192"/>
        <v/>
      </c>
    </row>
    <row r="12314" spans="1:1" hidden="1" x14ac:dyDescent="0.35">
      <c r="A12314" t="str">
        <f t="shared" si="192"/>
        <v/>
      </c>
    </row>
    <row r="12315" spans="1:1" hidden="1" x14ac:dyDescent="0.35">
      <c r="A12315" t="str">
        <f t="shared" si="192"/>
        <v/>
      </c>
    </row>
    <row r="12316" spans="1:1" hidden="1" x14ac:dyDescent="0.35">
      <c r="A12316" t="str">
        <f t="shared" si="192"/>
        <v/>
      </c>
    </row>
    <row r="12317" spans="1:1" hidden="1" x14ac:dyDescent="0.35">
      <c r="A12317" t="str">
        <f t="shared" si="192"/>
        <v/>
      </c>
    </row>
    <row r="12318" spans="1:1" hidden="1" x14ac:dyDescent="0.35">
      <c r="A12318" t="str">
        <f t="shared" si="192"/>
        <v/>
      </c>
    </row>
    <row r="12319" spans="1:1" hidden="1" x14ac:dyDescent="0.35">
      <c r="A12319" t="str">
        <f t="shared" si="192"/>
        <v/>
      </c>
    </row>
    <row r="12320" spans="1:1" hidden="1" x14ac:dyDescent="0.35">
      <c r="A12320" t="str">
        <f t="shared" si="192"/>
        <v/>
      </c>
    </row>
    <row r="12321" spans="1:1" hidden="1" x14ac:dyDescent="0.35">
      <c r="A12321" t="str">
        <f t="shared" si="192"/>
        <v/>
      </c>
    </row>
    <row r="12322" spans="1:1" hidden="1" x14ac:dyDescent="0.35">
      <c r="A12322" t="str">
        <f t="shared" si="192"/>
        <v/>
      </c>
    </row>
    <row r="12323" spans="1:1" hidden="1" x14ac:dyDescent="0.35">
      <c r="A12323" t="str">
        <f t="shared" si="192"/>
        <v/>
      </c>
    </row>
    <row r="12324" spans="1:1" hidden="1" x14ac:dyDescent="0.35">
      <c r="A12324" t="str">
        <f t="shared" si="192"/>
        <v/>
      </c>
    </row>
    <row r="12325" spans="1:1" hidden="1" x14ac:dyDescent="0.35">
      <c r="A12325" t="str">
        <f t="shared" si="192"/>
        <v/>
      </c>
    </row>
    <row r="12326" spans="1:1" hidden="1" x14ac:dyDescent="0.35">
      <c r="A12326" t="str">
        <f t="shared" si="192"/>
        <v/>
      </c>
    </row>
    <row r="12327" spans="1:1" hidden="1" x14ac:dyDescent="0.35">
      <c r="A12327" t="str">
        <f t="shared" si="192"/>
        <v/>
      </c>
    </row>
    <row r="12328" spans="1:1" hidden="1" x14ac:dyDescent="0.35">
      <c r="A12328" t="str">
        <f t="shared" si="192"/>
        <v/>
      </c>
    </row>
    <row r="12329" spans="1:1" hidden="1" x14ac:dyDescent="0.35">
      <c r="A12329" t="str">
        <f t="shared" si="192"/>
        <v/>
      </c>
    </row>
    <row r="12330" spans="1:1" hidden="1" x14ac:dyDescent="0.35">
      <c r="A12330" t="str">
        <f t="shared" si="192"/>
        <v/>
      </c>
    </row>
    <row r="12331" spans="1:1" hidden="1" x14ac:dyDescent="0.35">
      <c r="A12331" t="str">
        <f t="shared" si="192"/>
        <v/>
      </c>
    </row>
    <row r="12332" spans="1:1" hidden="1" x14ac:dyDescent="0.35">
      <c r="A12332" t="str">
        <f t="shared" si="192"/>
        <v/>
      </c>
    </row>
    <row r="12333" spans="1:1" hidden="1" x14ac:dyDescent="0.35">
      <c r="A12333" t="str">
        <f t="shared" si="192"/>
        <v/>
      </c>
    </row>
    <row r="12334" spans="1:1" hidden="1" x14ac:dyDescent="0.35">
      <c r="A12334" t="str">
        <f t="shared" si="192"/>
        <v/>
      </c>
    </row>
    <row r="12335" spans="1:1" hidden="1" x14ac:dyDescent="0.35">
      <c r="A12335" t="str">
        <f t="shared" si="192"/>
        <v/>
      </c>
    </row>
    <row r="12336" spans="1:1" hidden="1" x14ac:dyDescent="0.35">
      <c r="A12336" t="str">
        <f t="shared" si="192"/>
        <v/>
      </c>
    </row>
    <row r="12337" spans="1:1" hidden="1" x14ac:dyDescent="0.35">
      <c r="A12337" t="str">
        <f t="shared" si="192"/>
        <v/>
      </c>
    </row>
    <row r="12338" spans="1:1" hidden="1" x14ac:dyDescent="0.35">
      <c r="A12338" t="str">
        <f t="shared" si="192"/>
        <v/>
      </c>
    </row>
    <row r="12339" spans="1:1" hidden="1" x14ac:dyDescent="0.35">
      <c r="A12339" t="str">
        <f t="shared" si="192"/>
        <v/>
      </c>
    </row>
    <row r="12340" spans="1:1" hidden="1" x14ac:dyDescent="0.35">
      <c r="A12340" t="str">
        <f t="shared" si="192"/>
        <v/>
      </c>
    </row>
    <row r="12341" spans="1:1" hidden="1" x14ac:dyDescent="0.35">
      <c r="A12341" t="str">
        <f t="shared" si="192"/>
        <v/>
      </c>
    </row>
    <row r="12342" spans="1:1" hidden="1" x14ac:dyDescent="0.35">
      <c r="A12342" t="str">
        <f t="shared" si="192"/>
        <v/>
      </c>
    </row>
    <row r="12343" spans="1:1" hidden="1" x14ac:dyDescent="0.35">
      <c r="A12343" t="str">
        <f t="shared" si="192"/>
        <v/>
      </c>
    </row>
    <row r="12344" spans="1:1" hidden="1" x14ac:dyDescent="0.35">
      <c r="A12344" t="str">
        <f t="shared" si="192"/>
        <v/>
      </c>
    </row>
    <row r="12345" spans="1:1" hidden="1" x14ac:dyDescent="0.35">
      <c r="A12345" t="str">
        <f t="shared" si="192"/>
        <v/>
      </c>
    </row>
    <row r="12346" spans="1:1" hidden="1" x14ac:dyDescent="0.35">
      <c r="A12346" t="str">
        <f t="shared" si="192"/>
        <v/>
      </c>
    </row>
    <row r="12347" spans="1:1" hidden="1" x14ac:dyDescent="0.35">
      <c r="A12347" t="str">
        <f t="shared" si="192"/>
        <v/>
      </c>
    </row>
    <row r="12348" spans="1:1" hidden="1" x14ac:dyDescent="0.35">
      <c r="A12348" t="str">
        <f t="shared" si="192"/>
        <v/>
      </c>
    </row>
    <row r="12349" spans="1:1" hidden="1" x14ac:dyDescent="0.35">
      <c r="A12349" t="str">
        <f t="shared" si="192"/>
        <v/>
      </c>
    </row>
    <row r="12350" spans="1:1" hidden="1" x14ac:dyDescent="0.35">
      <c r="A12350" t="str">
        <f t="shared" si="192"/>
        <v/>
      </c>
    </row>
    <row r="12351" spans="1:1" hidden="1" x14ac:dyDescent="0.35">
      <c r="A12351" t="str">
        <f t="shared" si="192"/>
        <v/>
      </c>
    </row>
    <row r="12352" spans="1:1" hidden="1" x14ac:dyDescent="0.35">
      <c r="A12352" t="str">
        <f t="shared" si="192"/>
        <v/>
      </c>
    </row>
    <row r="12353" spans="1:1" hidden="1" x14ac:dyDescent="0.35">
      <c r="A12353" t="str">
        <f t="shared" si="192"/>
        <v/>
      </c>
    </row>
    <row r="12354" spans="1:1" hidden="1" x14ac:dyDescent="0.35">
      <c r="A12354" t="str">
        <f t="shared" si="192"/>
        <v/>
      </c>
    </row>
    <row r="12355" spans="1:1" hidden="1" x14ac:dyDescent="0.35">
      <c r="A12355" t="str">
        <f t="shared" ref="A12355:A12418" si="193">B12355&amp;C12355</f>
        <v/>
      </c>
    </row>
    <row r="12356" spans="1:1" hidden="1" x14ac:dyDescent="0.35">
      <c r="A12356" t="str">
        <f t="shared" si="193"/>
        <v/>
      </c>
    </row>
    <row r="12357" spans="1:1" hidden="1" x14ac:dyDescent="0.35">
      <c r="A12357" t="str">
        <f t="shared" si="193"/>
        <v/>
      </c>
    </row>
    <row r="12358" spans="1:1" hidden="1" x14ac:dyDescent="0.35">
      <c r="A12358" t="str">
        <f t="shared" si="193"/>
        <v/>
      </c>
    </row>
    <row r="12359" spans="1:1" hidden="1" x14ac:dyDescent="0.35">
      <c r="A12359" t="str">
        <f t="shared" si="193"/>
        <v/>
      </c>
    </row>
    <row r="12360" spans="1:1" hidden="1" x14ac:dyDescent="0.35">
      <c r="A12360" t="str">
        <f t="shared" si="193"/>
        <v/>
      </c>
    </row>
    <row r="12361" spans="1:1" hidden="1" x14ac:dyDescent="0.35">
      <c r="A12361" t="str">
        <f t="shared" si="193"/>
        <v/>
      </c>
    </row>
    <row r="12362" spans="1:1" hidden="1" x14ac:dyDescent="0.35">
      <c r="A12362" t="str">
        <f t="shared" si="193"/>
        <v/>
      </c>
    </row>
    <row r="12363" spans="1:1" hidden="1" x14ac:dyDescent="0.35">
      <c r="A12363" t="str">
        <f t="shared" si="193"/>
        <v/>
      </c>
    </row>
    <row r="12364" spans="1:1" hidden="1" x14ac:dyDescent="0.35">
      <c r="A12364" t="str">
        <f t="shared" si="193"/>
        <v/>
      </c>
    </row>
    <row r="12365" spans="1:1" hidden="1" x14ac:dyDescent="0.35">
      <c r="A12365" t="str">
        <f t="shared" si="193"/>
        <v/>
      </c>
    </row>
    <row r="12366" spans="1:1" hidden="1" x14ac:dyDescent="0.35">
      <c r="A12366" t="str">
        <f t="shared" si="193"/>
        <v/>
      </c>
    </row>
    <row r="12367" spans="1:1" hidden="1" x14ac:dyDescent="0.35">
      <c r="A12367" t="str">
        <f t="shared" si="193"/>
        <v/>
      </c>
    </row>
    <row r="12368" spans="1:1" hidden="1" x14ac:dyDescent="0.35">
      <c r="A12368" t="str">
        <f t="shared" si="193"/>
        <v/>
      </c>
    </row>
    <row r="12369" spans="1:1" hidden="1" x14ac:dyDescent="0.35">
      <c r="A12369" t="str">
        <f t="shared" si="193"/>
        <v/>
      </c>
    </row>
    <row r="12370" spans="1:1" hidden="1" x14ac:dyDescent="0.35">
      <c r="A12370" t="str">
        <f t="shared" si="193"/>
        <v/>
      </c>
    </row>
    <row r="12371" spans="1:1" hidden="1" x14ac:dyDescent="0.35">
      <c r="A12371" t="str">
        <f t="shared" si="193"/>
        <v/>
      </c>
    </row>
    <row r="12372" spans="1:1" hidden="1" x14ac:dyDescent="0.35">
      <c r="A12372" t="str">
        <f t="shared" si="193"/>
        <v/>
      </c>
    </row>
    <row r="12373" spans="1:1" hidden="1" x14ac:dyDescent="0.35">
      <c r="A12373" t="str">
        <f t="shared" si="193"/>
        <v/>
      </c>
    </row>
    <row r="12374" spans="1:1" hidden="1" x14ac:dyDescent="0.35">
      <c r="A12374" t="str">
        <f t="shared" si="193"/>
        <v/>
      </c>
    </row>
    <row r="12375" spans="1:1" hidden="1" x14ac:dyDescent="0.35">
      <c r="A12375" t="str">
        <f t="shared" si="193"/>
        <v/>
      </c>
    </row>
    <row r="12376" spans="1:1" hidden="1" x14ac:dyDescent="0.35">
      <c r="A12376" t="str">
        <f t="shared" si="193"/>
        <v/>
      </c>
    </row>
    <row r="12377" spans="1:1" hidden="1" x14ac:dyDescent="0.35">
      <c r="A12377" t="str">
        <f t="shared" si="193"/>
        <v/>
      </c>
    </row>
    <row r="12378" spans="1:1" hidden="1" x14ac:dyDescent="0.35">
      <c r="A12378" t="str">
        <f t="shared" si="193"/>
        <v/>
      </c>
    </row>
    <row r="12379" spans="1:1" hidden="1" x14ac:dyDescent="0.35">
      <c r="A12379" t="str">
        <f t="shared" si="193"/>
        <v/>
      </c>
    </row>
    <row r="12380" spans="1:1" hidden="1" x14ac:dyDescent="0.35">
      <c r="A12380" t="str">
        <f t="shared" si="193"/>
        <v/>
      </c>
    </row>
    <row r="12381" spans="1:1" hidden="1" x14ac:dyDescent="0.35">
      <c r="A12381" t="str">
        <f t="shared" si="193"/>
        <v/>
      </c>
    </row>
    <row r="12382" spans="1:1" hidden="1" x14ac:dyDescent="0.35">
      <c r="A12382" t="str">
        <f t="shared" si="193"/>
        <v/>
      </c>
    </row>
    <row r="12383" spans="1:1" hidden="1" x14ac:dyDescent="0.35">
      <c r="A12383" t="str">
        <f t="shared" si="193"/>
        <v/>
      </c>
    </row>
    <row r="12384" spans="1:1" hidden="1" x14ac:dyDescent="0.35">
      <c r="A12384" t="str">
        <f t="shared" si="193"/>
        <v/>
      </c>
    </row>
    <row r="12385" spans="1:1" hidden="1" x14ac:dyDescent="0.35">
      <c r="A12385" t="str">
        <f t="shared" si="193"/>
        <v/>
      </c>
    </row>
    <row r="12386" spans="1:1" hidden="1" x14ac:dyDescent="0.35">
      <c r="A12386" t="str">
        <f t="shared" si="193"/>
        <v/>
      </c>
    </row>
    <row r="12387" spans="1:1" hidden="1" x14ac:dyDescent="0.35">
      <c r="A12387" t="str">
        <f t="shared" si="193"/>
        <v/>
      </c>
    </row>
    <row r="12388" spans="1:1" hidden="1" x14ac:dyDescent="0.35">
      <c r="A12388" t="str">
        <f t="shared" si="193"/>
        <v/>
      </c>
    </row>
    <row r="12389" spans="1:1" hidden="1" x14ac:dyDescent="0.35">
      <c r="A12389" t="str">
        <f t="shared" si="193"/>
        <v/>
      </c>
    </row>
    <row r="12390" spans="1:1" hidden="1" x14ac:dyDescent="0.35">
      <c r="A12390" t="str">
        <f t="shared" si="193"/>
        <v/>
      </c>
    </row>
    <row r="12391" spans="1:1" hidden="1" x14ac:dyDescent="0.35">
      <c r="A12391" t="str">
        <f t="shared" si="193"/>
        <v/>
      </c>
    </row>
    <row r="12392" spans="1:1" hidden="1" x14ac:dyDescent="0.35">
      <c r="A12392" t="str">
        <f t="shared" si="193"/>
        <v/>
      </c>
    </row>
    <row r="12393" spans="1:1" hidden="1" x14ac:dyDescent="0.35">
      <c r="A12393" t="str">
        <f t="shared" si="193"/>
        <v/>
      </c>
    </row>
    <row r="12394" spans="1:1" hidden="1" x14ac:dyDescent="0.35">
      <c r="A12394" t="str">
        <f t="shared" si="193"/>
        <v/>
      </c>
    </row>
    <row r="12395" spans="1:1" hidden="1" x14ac:dyDescent="0.35">
      <c r="A12395" t="str">
        <f t="shared" si="193"/>
        <v/>
      </c>
    </row>
    <row r="12396" spans="1:1" hidden="1" x14ac:dyDescent="0.35">
      <c r="A12396" t="str">
        <f t="shared" si="193"/>
        <v/>
      </c>
    </row>
    <row r="12397" spans="1:1" hidden="1" x14ac:dyDescent="0.35">
      <c r="A12397" t="str">
        <f t="shared" si="193"/>
        <v/>
      </c>
    </row>
    <row r="12398" spans="1:1" hidden="1" x14ac:dyDescent="0.35">
      <c r="A12398" t="str">
        <f t="shared" si="193"/>
        <v/>
      </c>
    </row>
    <row r="12399" spans="1:1" hidden="1" x14ac:dyDescent="0.35">
      <c r="A12399" t="str">
        <f t="shared" si="193"/>
        <v/>
      </c>
    </row>
    <row r="12400" spans="1:1" hidden="1" x14ac:dyDescent="0.35">
      <c r="A12400" t="str">
        <f t="shared" si="193"/>
        <v/>
      </c>
    </row>
    <row r="12401" spans="1:1" hidden="1" x14ac:dyDescent="0.35">
      <c r="A12401" t="str">
        <f t="shared" si="193"/>
        <v/>
      </c>
    </row>
    <row r="12402" spans="1:1" hidden="1" x14ac:dyDescent="0.35">
      <c r="A12402" t="str">
        <f t="shared" si="193"/>
        <v/>
      </c>
    </row>
    <row r="12403" spans="1:1" hidden="1" x14ac:dyDescent="0.35">
      <c r="A12403" t="str">
        <f t="shared" si="193"/>
        <v/>
      </c>
    </row>
    <row r="12404" spans="1:1" hidden="1" x14ac:dyDescent="0.35">
      <c r="A12404" t="str">
        <f t="shared" si="193"/>
        <v/>
      </c>
    </row>
    <row r="12405" spans="1:1" hidden="1" x14ac:dyDescent="0.35">
      <c r="A12405" t="str">
        <f t="shared" si="193"/>
        <v/>
      </c>
    </row>
    <row r="12406" spans="1:1" hidden="1" x14ac:dyDescent="0.35">
      <c r="A12406" t="str">
        <f t="shared" si="193"/>
        <v/>
      </c>
    </row>
    <row r="12407" spans="1:1" hidden="1" x14ac:dyDescent="0.35">
      <c r="A12407" t="str">
        <f t="shared" si="193"/>
        <v/>
      </c>
    </row>
    <row r="12408" spans="1:1" hidden="1" x14ac:dyDescent="0.35">
      <c r="A12408" t="str">
        <f t="shared" si="193"/>
        <v/>
      </c>
    </row>
    <row r="12409" spans="1:1" hidden="1" x14ac:dyDescent="0.35">
      <c r="A12409" t="str">
        <f t="shared" si="193"/>
        <v/>
      </c>
    </row>
    <row r="12410" spans="1:1" hidden="1" x14ac:dyDescent="0.35">
      <c r="A12410" t="str">
        <f t="shared" si="193"/>
        <v/>
      </c>
    </row>
    <row r="12411" spans="1:1" hidden="1" x14ac:dyDescent="0.35">
      <c r="A12411" t="str">
        <f t="shared" si="193"/>
        <v/>
      </c>
    </row>
    <row r="12412" spans="1:1" hidden="1" x14ac:dyDescent="0.35">
      <c r="A12412" t="str">
        <f t="shared" si="193"/>
        <v/>
      </c>
    </row>
    <row r="12413" spans="1:1" hidden="1" x14ac:dyDescent="0.35">
      <c r="A12413" t="str">
        <f t="shared" si="193"/>
        <v/>
      </c>
    </row>
    <row r="12414" spans="1:1" hidden="1" x14ac:dyDescent="0.35">
      <c r="A12414" t="str">
        <f t="shared" si="193"/>
        <v/>
      </c>
    </row>
    <row r="12415" spans="1:1" hidden="1" x14ac:dyDescent="0.35">
      <c r="A12415" t="str">
        <f t="shared" si="193"/>
        <v/>
      </c>
    </row>
    <row r="12416" spans="1:1" hidden="1" x14ac:dyDescent="0.35">
      <c r="A12416" t="str">
        <f t="shared" si="193"/>
        <v/>
      </c>
    </row>
    <row r="12417" spans="1:1" hidden="1" x14ac:dyDescent="0.35">
      <c r="A12417" t="str">
        <f t="shared" si="193"/>
        <v/>
      </c>
    </row>
    <row r="12418" spans="1:1" hidden="1" x14ac:dyDescent="0.35">
      <c r="A12418" t="str">
        <f t="shared" si="193"/>
        <v/>
      </c>
    </row>
    <row r="12419" spans="1:1" hidden="1" x14ac:dyDescent="0.35">
      <c r="A12419" t="str">
        <f t="shared" ref="A12419:A12482" si="194">B12419&amp;C12419</f>
        <v/>
      </c>
    </row>
    <row r="12420" spans="1:1" hidden="1" x14ac:dyDescent="0.35">
      <c r="A12420" t="str">
        <f t="shared" si="194"/>
        <v/>
      </c>
    </row>
    <row r="12421" spans="1:1" hidden="1" x14ac:dyDescent="0.35">
      <c r="A12421" t="str">
        <f t="shared" si="194"/>
        <v/>
      </c>
    </row>
    <row r="12422" spans="1:1" hidden="1" x14ac:dyDescent="0.35">
      <c r="A12422" t="str">
        <f t="shared" si="194"/>
        <v/>
      </c>
    </row>
    <row r="12423" spans="1:1" hidden="1" x14ac:dyDescent="0.35">
      <c r="A12423" t="str">
        <f t="shared" si="194"/>
        <v/>
      </c>
    </row>
    <row r="12424" spans="1:1" hidden="1" x14ac:dyDescent="0.35">
      <c r="A12424" t="str">
        <f t="shared" si="194"/>
        <v/>
      </c>
    </row>
    <row r="12425" spans="1:1" hidden="1" x14ac:dyDescent="0.35">
      <c r="A12425" t="str">
        <f t="shared" si="194"/>
        <v/>
      </c>
    </row>
    <row r="12426" spans="1:1" hidden="1" x14ac:dyDescent="0.35">
      <c r="A12426" t="str">
        <f t="shared" si="194"/>
        <v/>
      </c>
    </row>
    <row r="12427" spans="1:1" hidden="1" x14ac:dyDescent="0.35">
      <c r="A12427" t="str">
        <f t="shared" si="194"/>
        <v/>
      </c>
    </row>
    <row r="12428" spans="1:1" hidden="1" x14ac:dyDescent="0.35">
      <c r="A12428" t="str">
        <f t="shared" si="194"/>
        <v/>
      </c>
    </row>
    <row r="12429" spans="1:1" hidden="1" x14ac:dyDescent="0.35">
      <c r="A12429" t="str">
        <f t="shared" si="194"/>
        <v/>
      </c>
    </row>
    <row r="12430" spans="1:1" hidden="1" x14ac:dyDescent="0.35">
      <c r="A12430" t="str">
        <f t="shared" si="194"/>
        <v/>
      </c>
    </row>
    <row r="12431" spans="1:1" hidden="1" x14ac:dyDescent="0.35">
      <c r="A12431" t="str">
        <f t="shared" si="194"/>
        <v/>
      </c>
    </row>
    <row r="12432" spans="1:1" hidden="1" x14ac:dyDescent="0.35">
      <c r="A12432" t="str">
        <f t="shared" si="194"/>
        <v/>
      </c>
    </row>
    <row r="12433" spans="1:1" hidden="1" x14ac:dyDescent="0.35">
      <c r="A12433" t="str">
        <f t="shared" si="194"/>
        <v/>
      </c>
    </row>
    <row r="12434" spans="1:1" hidden="1" x14ac:dyDescent="0.35">
      <c r="A12434" t="str">
        <f t="shared" si="194"/>
        <v/>
      </c>
    </row>
    <row r="12435" spans="1:1" hidden="1" x14ac:dyDescent="0.35">
      <c r="A12435" t="str">
        <f t="shared" si="194"/>
        <v/>
      </c>
    </row>
    <row r="12436" spans="1:1" hidden="1" x14ac:dyDescent="0.35">
      <c r="A12436" t="str">
        <f t="shared" si="194"/>
        <v/>
      </c>
    </row>
    <row r="12437" spans="1:1" hidden="1" x14ac:dyDescent="0.35">
      <c r="A12437" t="str">
        <f t="shared" si="194"/>
        <v/>
      </c>
    </row>
    <row r="12438" spans="1:1" hidden="1" x14ac:dyDescent="0.35">
      <c r="A12438" t="str">
        <f t="shared" si="194"/>
        <v/>
      </c>
    </row>
    <row r="12439" spans="1:1" hidden="1" x14ac:dyDescent="0.35">
      <c r="A12439" t="str">
        <f t="shared" si="194"/>
        <v/>
      </c>
    </row>
    <row r="12440" spans="1:1" hidden="1" x14ac:dyDescent="0.35">
      <c r="A12440" t="str">
        <f t="shared" si="194"/>
        <v/>
      </c>
    </row>
    <row r="12441" spans="1:1" hidden="1" x14ac:dyDescent="0.35">
      <c r="A12441" t="str">
        <f t="shared" si="194"/>
        <v/>
      </c>
    </row>
    <row r="12442" spans="1:1" hidden="1" x14ac:dyDescent="0.35">
      <c r="A12442" t="str">
        <f t="shared" si="194"/>
        <v/>
      </c>
    </row>
    <row r="12443" spans="1:1" hidden="1" x14ac:dyDescent="0.35">
      <c r="A12443" t="str">
        <f t="shared" si="194"/>
        <v/>
      </c>
    </row>
    <row r="12444" spans="1:1" hidden="1" x14ac:dyDescent="0.35">
      <c r="A12444" t="str">
        <f t="shared" si="194"/>
        <v/>
      </c>
    </row>
    <row r="12445" spans="1:1" hidden="1" x14ac:dyDescent="0.35">
      <c r="A12445" t="str">
        <f t="shared" si="194"/>
        <v/>
      </c>
    </row>
    <row r="12446" spans="1:1" hidden="1" x14ac:dyDescent="0.35">
      <c r="A12446" t="str">
        <f t="shared" si="194"/>
        <v/>
      </c>
    </row>
    <row r="12447" spans="1:1" hidden="1" x14ac:dyDescent="0.35">
      <c r="A12447" t="str">
        <f t="shared" si="194"/>
        <v/>
      </c>
    </row>
    <row r="12448" spans="1:1" hidden="1" x14ac:dyDescent="0.35">
      <c r="A12448" t="str">
        <f t="shared" si="194"/>
        <v/>
      </c>
    </row>
    <row r="12449" spans="1:1" hidden="1" x14ac:dyDescent="0.35">
      <c r="A12449" t="str">
        <f t="shared" si="194"/>
        <v/>
      </c>
    </row>
    <row r="12450" spans="1:1" hidden="1" x14ac:dyDescent="0.35">
      <c r="A12450" t="str">
        <f t="shared" si="194"/>
        <v/>
      </c>
    </row>
    <row r="12451" spans="1:1" hidden="1" x14ac:dyDescent="0.35">
      <c r="A12451" t="str">
        <f t="shared" si="194"/>
        <v/>
      </c>
    </row>
    <row r="12452" spans="1:1" hidden="1" x14ac:dyDescent="0.35">
      <c r="A12452" t="str">
        <f t="shared" si="194"/>
        <v/>
      </c>
    </row>
    <row r="12453" spans="1:1" hidden="1" x14ac:dyDescent="0.35">
      <c r="A12453" t="str">
        <f t="shared" si="194"/>
        <v/>
      </c>
    </row>
    <row r="12454" spans="1:1" hidden="1" x14ac:dyDescent="0.35">
      <c r="A12454" t="str">
        <f t="shared" si="194"/>
        <v/>
      </c>
    </row>
    <row r="12455" spans="1:1" hidden="1" x14ac:dyDescent="0.35">
      <c r="A12455" t="str">
        <f t="shared" si="194"/>
        <v/>
      </c>
    </row>
    <row r="12456" spans="1:1" hidden="1" x14ac:dyDescent="0.35">
      <c r="A12456" t="str">
        <f t="shared" si="194"/>
        <v/>
      </c>
    </row>
    <row r="12457" spans="1:1" hidden="1" x14ac:dyDescent="0.35">
      <c r="A12457" t="str">
        <f t="shared" si="194"/>
        <v/>
      </c>
    </row>
    <row r="12458" spans="1:1" hidden="1" x14ac:dyDescent="0.35">
      <c r="A12458" t="str">
        <f t="shared" si="194"/>
        <v/>
      </c>
    </row>
    <row r="12459" spans="1:1" hidden="1" x14ac:dyDescent="0.35">
      <c r="A12459" t="str">
        <f t="shared" si="194"/>
        <v/>
      </c>
    </row>
    <row r="12460" spans="1:1" hidden="1" x14ac:dyDescent="0.35">
      <c r="A12460" t="str">
        <f t="shared" si="194"/>
        <v/>
      </c>
    </row>
    <row r="12461" spans="1:1" hidden="1" x14ac:dyDescent="0.35">
      <c r="A12461" t="str">
        <f t="shared" si="194"/>
        <v/>
      </c>
    </row>
    <row r="12462" spans="1:1" hidden="1" x14ac:dyDescent="0.35">
      <c r="A12462" t="str">
        <f t="shared" si="194"/>
        <v/>
      </c>
    </row>
    <row r="12463" spans="1:1" hidden="1" x14ac:dyDescent="0.35">
      <c r="A12463" t="str">
        <f t="shared" si="194"/>
        <v/>
      </c>
    </row>
    <row r="12464" spans="1:1" hidden="1" x14ac:dyDescent="0.35">
      <c r="A12464" t="str">
        <f t="shared" si="194"/>
        <v/>
      </c>
    </row>
    <row r="12465" spans="1:1" hidden="1" x14ac:dyDescent="0.35">
      <c r="A12465" t="str">
        <f t="shared" si="194"/>
        <v/>
      </c>
    </row>
    <row r="12466" spans="1:1" hidden="1" x14ac:dyDescent="0.35">
      <c r="A12466" t="str">
        <f t="shared" si="194"/>
        <v/>
      </c>
    </row>
    <row r="12467" spans="1:1" hidden="1" x14ac:dyDescent="0.35">
      <c r="A12467" t="str">
        <f t="shared" si="194"/>
        <v/>
      </c>
    </row>
    <row r="12468" spans="1:1" hidden="1" x14ac:dyDescent="0.35">
      <c r="A12468" t="str">
        <f t="shared" si="194"/>
        <v/>
      </c>
    </row>
    <row r="12469" spans="1:1" hidden="1" x14ac:dyDescent="0.35">
      <c r="A12469" t="str">
        <f t="shared" si="194"/>
        <v/>
      </c>
    </row>
    <row r="12470" spans="1:1" hidden="1" x14ac:dyDescent="0.35">
      <c r="A12470" t="str">
        <f t="shared" si="194"/>
        <v/>
      </c>
    </row>
    <row r="12471" spans="1:1" hidden="1" x14ac:dyDescent="0.35">
      <c r="A12471" t="str">
        <f t="shared" si="194"/>
        <v/>
      </c>
    </row>
    <row r="12472" spans="1:1" hidden="1" x14ac:dyDescent="0.35">
      <c r="A12472" t="str">
        <f t="shared" si="194"/>
        <v/>
      </c>
    </row>
    <row r="12473" spans="1:1" hidden="1" x14ac:dyDescent="0.35">
      <c r="A12473" t="str">
        <f t="shared" si="194"/>
        <v/>
      </c>
    </row>
    <row r="12474" spans="1:1" hidden="1" x14ac:dyDescent="0.35">
      <c r="A12474" t="str">
        <f t="shared" si="194"/>
        <v/>
      </c>
    </row>
    <row r="12475" spans="1:1" hidden="1" x14ac:dyDescent="0.35">
      <c r="A12475" t="str">
        <f t="shared" si="194"/>
        <v/>
      </c>
    </row>
    <row r="12476" spans="1:1" hidden="1" x14ac:dyDescent="0.35">
      <c r="A12476" t="str">
        <f t="shared" si="194"/>
        <v/>
      </c>
    </row>
    <row r="12477" spans="1:1" hidden="1" x14ac:dyDescent="0.35">
      <c r="A12477" t="str">
        <f t="shared" si="194"/>
        <v/>
      </c>
    </row>
    <row r="12478" spans="1:1" hidden="1" x14ac:dyDescent="0.35">
      <c r="A12478" t="str">
        <f t="shared" si="194"/>
        <v/>
      </c>
    </row>
    <row r="12479" spans="1:1" hidden="1" x14ac:dyDescent="0.35">
      <c r="A12479" t="str">
        <f t="shared" si="194"/>
        <v/>
      </c>
    </row>
    <row r="12480" spans="1:1" hidden="1" x14ac:dyDescent="0.35">
      <c r="A12480" t="str">
        <f t="shared" si="194"/>
        <v/>
      </c>
    </row>
    <row r="12481" spans="1:1" hidden="1" x14ac:dyDescent="0.35">
      <c r="A12481" t="str">
        <f t="shared" si="194"/>
        <v/>
      </c>
    </row>
    <row r="12482" spans="1:1" hidden="1" x14ac:dyDescent="0.35">
      <c r="A12482" t="str">
        <f t="shared" si="194"/>
        <v/>
      </c>
    </row>
    <row r="12483" spans="1:1" hidden="1" x14ac:dyDescent="0.35">
      <c r="A12483" t="str">
        <f t="shared" ref="A12483:A12546" si="195">B12483&amp;C12483</f>
        <v/>
      </c>
    </row>
    <row r="12484" spans="1:1" hidden="1" x14ac:dyDescent="0.35">
      <c r="A12484" t="str">
        <f t="shared" si="195"/>
        <v/>
      </c>
    </row>
    <row r="12485" spans="1:1" hidden="1" x14ac:dyDescent="0.35">
      <c r="A12485" t="str">
        <f t="shared" si="195"/>
        <v/>
      </c>
    </row>
    <row r="12486" spans="1:1" hidden="1" x14ac:dyDescent="0.35">
      <c r="A12486" t="str">
        <f t="shared" si="195"/>
        <v/>
      </c>
    </row>
    <row r="12487" spans="1:1" hidden="1" x14ac:dyDescent="0.35">
      <c r="A12487" t="str">
        <f t="shared" si="195"/>
        <v/>
      </c>
    </row>
    <row r="12488" spans="1:1" hidden="1" x14ac:dyDescent="0.35">
      <c r="A12488" t="str">
        <f t="shared" si="195"/>
        <v/>
      </c>
    </row>
    <row r="12489" spans="1:1" hidden="1" x14ac:dyDescent="0.35">
      <c r="A12489" t="str">
        <f t="shared" si="195"/>
        <v/>
      </c>
    </row>
    <row r="12490" spans="1:1" hidden="1" x14ac:dyDescent="0.35">
      <c r="A12490" t="str">
        <f t="shared" si="195"/>
        <v/>
      </c>
    </row>
    <row r="12491" spans="1:1" hidden="1" x14ac:dyDescent="0.35">
      <c r="A12491" t="str">
        <f t="shared" si="195"/>
        <v/>
      </c>
    </row>
    <row r="12492" spans="1:1" hidden="1" x14ac:dyDescent="0.35">
      <c r="A12492" t="str">
        <f t="shared" si="195"/>
        <v/>
      </c>
    </row>
    <row r="12493" spans="1:1" hidden="1" x14ac:dyDescent="0.35">
      <c r="A12493" t="str">
        <f t="shared" si="195"/>
        <v/>
      </c>
    </row>
    <row r="12494" spans="1:1" hidden="1" x14ac:dyDescent="0.35">
      <c r="A12494" t="str">
        <f t="shared" si="195"/>
        <v/>
      </c>
    </row>
    <row r="12495" spans="1:1" hidden="1" x14ac:dyDescent="0.35">
      <c r="A12495" t="str">
        <f t="shared" si="195"/>
        <v/>
      </c>
    </row>
    <row r="12496" spans="1:1" hidden="1" x14ac:dyDescent="0.35">
      <c r="A12496" t="str">
        <f t="shared" si="195"/>
        <v/>
      </c>
    </row>
    <row r="12497" spans="1:1" hidden="1" x14ac:dyDescent="0.35">
      <c r="A12497" t="str">
        <f t="shared" si="195"/>
        <v/>
      </c>
    </row>
    <row r="12498" spans="1:1" hidden="1" x14ac:dyDescent="0.35">
      <c r="A12498" t="str">
        <f t="shared" si="195"/>
        <v/>
      </c>
    </row>
    <row r="12499" spans="1:1" hidden="1" x14ac:dyDescent="0.35">
      <c r="A12499" t="str">
        <f t="shared" si="195"/>
        <v/>
      </c>
    </row>
    <row r="12500" spans="1:1" hidden="1" x14ac:dyDescent="0.35">
      <c r="A12500" t="str">
        <f t="shared" si="195"/>
        <v/>
      </c>
    </row>
    <row r="12501" spans="1:1" hidden="1" x14ac:dyDescent="0.35">
      <c r="A12501" t="str">
        <f t="shared" si="195"/>
        <v/>
      </c>
    </row>
    <row r="12502" spans="1:1" hidden="1" x14ac:dyDescent="0.35">
      <c r="A12502" t="str">
        <f t="shared" si="195"/>
        <v/>
      </c>
    </row>
    <row r="12503" spans="1:1" hidden="1" x14ac:dyDescent="0.35">
      <c r="A12503" t="str">
        <f t="shared" si="195"/>
        <v/>
      </c>
    </row>
    <row r="12504" spans="1:1" hidden="1" x14ac:dyDescent="0.35">
      <c r="A12504" t="str">
        <f t="shared" si="195"/>
        <v/>
      </c>
    </row>
    <row r="12505" spans="1:1" hidden="1" x14ac:dyDescent="0.35">
      <c r="A12505" t="str">
        <f t="shared" si="195"/>
        <v/>
      </c>
    </row>
    <row r="12506" spans="1:1" hidden="1" x14ac:dyDescent="0.35">
      <c r="A12506" t="str">
        <f t="shared" si="195"/>
        <v/>
      </c>
    </row>
    <row r="12507" spans="1:1" hidden="1" x14ac:dyDescent="0.35">
      <c r="A12507" t="str">
        <f t="shared" si="195"/>
        <v/>
      </c>
    </row>
    <row r="12508" spans="1:1" hidden="1" x14ac:dyDescent="0.35">
      <c r="A12508" t="str">
        <f t="shared" si="195"/>
        <v/>
      </c>
    </row>
    <row r="12509" spans="1:1" hidden="1" x14ac:dyDescent="0.35">
      <c r="A12509" t="str">
        <f t="shared" si="195"/>
        <v/>
      </c>
    </row>
    <row r="12510" spans="1:1" hidden="1" x14ac:dyDescent="0.35">
      <c r="A12510" t="str">
        <f t="shared" si="195"/>
        <v/>
      </c>
    </row>
    <row r="12511" spans="1:1" hidden="1" x14ac:dyDescent="0.35">
      <c r="A12511" t="str">
        <f t="shared" si="195"/>
        <v/>
      </c>
    </row>
    <row r="12512" spans="1:1" hidden="1" x14ac:dyDescent="0.35">
      <c r="A12512" t="str">
        <f t="shared" si="195"/>
        <v/>
      </c>
    </row>
    <row r="12513" spans="1:1" hidden="1" x14ac:dyDescent="0.35">
      <c r="A12513" t="str">
        <f t="shared" si="195"/>
        <v/>
      </c>
    </row>
    <row r="12514" spans="1:1" hidden="1" x14ac:dyDescent="0.35">
      <c r="A12514" t="str">
        <f t="shared" si="195"/>
        <v/>
      </c>
    </row>
    <row r="12515" spans="1:1" hidden="1" x14ac:dyDescent="0.35">
      <c r="A12515" t="str">
        <f t="shared" si="195"/>
        <v/>
      </c>
    </row>
    <row r="12516" spans="1:1" hidden="1" x14ac:dyDescent="0.35">
      <c r="A12516" t="str">
        <f t="shared" si="195"/>
        <v/>
      </c>
    </row>
    <row r="12517" spans="1:1" hidden="1" x14ac:dyDescent="0.35">
      <c r="A12517" t="str">
        <f t="shared" si="195"/>
        <v/>
      </c>
    </row>
    <row r="12518" spans="1:1" hidden="1" x14ac:dyDescent="0.35">
      <c r="A12518" t="str">
        <f t="shared" si="195"/>
        <v/>
      </c>
    </row>
    <row r="12519" spans="1:1" hidden="1" x14ac:dyDescent="0.35">
      <c r="A12519" t="str">
        <f t="shared" si="195"/>
        <v/>
      </c>
    </row>
    <row r="12520" spans="1:1" hidden="1" x14ac:dyDescent="0.35">
      <c r="A12520" t="str">
        <f t="shared" si="195"/>
        <v/>
      </c>
    </row>
    <row r="12521" spans="1:1" hidden="1" x14ac:dyDescent="0.35">
      <c r="A12521" t="str">
        <f t="shared" si="195"/>
        <v/>
      </c>
    </row>
    <row r="12522" spans="1:1" hidden="1" x14ac:dyDescent="0.35">
      <c r="A12522" t="str">
        <f t="shared" si="195"/>
        <v/>
      </c>
    </row>
    <row r="12523" spans="1:1" hidden="1" x14ac:dyDescent="0.35">
      <c r="A12523" t="str">
        <f t="shared" si="195"/>
        <v/>
      </c>
    </row>
    <row r="12524" spans="1:1" hidden="1" x14ac:dyDescent="0.35">
      <c r="A12524" t="str">
        <f t="shared" si="195"/>
        <v/>
      </c>
    </row>
    <row r="12525" spans="1:1" hidden="1" x14ac:dyDescent="0.35">
      <c r="A12525" t="str">
        <f t="shared" si="195"/>
        <v/>
      </c>
    </row>
    <row r="12526" spans="1:1" hidden="1" x14ac:dyDescent="0.35">
      <c r="A12526" t="str">
        <f t="shared" si="195"/>
        <v/>
      </c>
    </row>
    <row r="12527" spans="1:1" hidden="1" x14ac:dyDescent="0.35">
      <c r="A12527" t="str">
        <f t="shared" si="195"/>
        <v/>
      </c>
    </row>
    <row r="12528" spans="1:1" hidden="1" x14ac:dyDescent="0.35">
      <c r="A12528" t="str">
        <f t="shared" si="195"/>
        <v/>
      </c>
    </row>
    <row r="12529" spans="1:1" hidden="1" x14ac:dyDescent="0.35">
      <c r="A12529" t="str">
        <f t="shared" si="195"/>
        <v/>
      </c>
    </row>
    <row r="12530" spans="1:1" hidden="1" x14ac:dyDescent="0.35">
      <c r="A12530" t="str">
        <f t="shared" si="195"/>
        <v/>
      </c>
    </row>
    <row r="12531" spans="1:1" hidden="1" x14ac:dyDescent="0.35">
      <c r="A12531" t="str">
        <f t="shared" si="195"/>
        <v/>
      </c>
    </row>
    <row r="12532" spans="1:1" hidden="1" x14ac:dyDescent="0.35">
      <c r="A12532" t="str">
        <f t="shared" si="195"/>
        <v/>
      </c>
    </row>
    <row r="12533" spans="1:1" hidden="1" x14ac:dyDescent="0.35">
      <c r="A12533" t="str">
        <f t="shared" si="195"/>
        <v/>
      </c>
    </row>
    <row r="12534" spans="1:1" hidden="1" x14ac:dyDescent="0.35">
      <c r="A12534" t="str">
        <f t="shared" si="195"/>
        <v/>
      </c>
    </row>
    <row r="12535" spans="1:1" hidden="1" x14ac:dyDescent="0.35">
      <c r="A12535" t="str">
        <f t="shared" si="195"/>
        <v/>
      </c>
    </row>
    <row r="12536" spans="1:1" hidden="1" x14ac:dyDescent="0.35">
      <c r="A12536" t="str">
        <f t="shared" si="195"/>
        <v/>
      </c>
    </row>
    <row r="12537" spans="1:1" hidden="1" x14ac:dyDescent="0.35">
      <c r="A12537" t="str">
        <f t="shared" si="195"/>
        <v/>
      </c>
    </row>
    <row r="12538" spans="1:1" hidden="1" x14ac:dyDescent="0.35">
      <c r="A12538" t="str">
        <f t="shared" si="195"/>
        <v/>
      </c>
    </row>
    <row r="12539" spans="1:1" hidden="1" x14ac:dyDescent="0.35">
      <c r="A12539" t="str">
        <f t="shared" si="195"/>
        <v/>
      </c>
    </row>
    <row r="12540" spans="1:1" hidden="1" x14ac:dyDescent="0.35">
      <c r="A12540" t="str">
        <f t="shared" si="195"/>
        <v/>
      </c>
    </row>
    <row r="12541" spans="1:1" hidden="1" x14ac:dyDescent="0.35">
      <c r="A12541" t="str">
        <f t="shared" si="195"/>
        <v/>
      </c>
    </row>
    <row r="12542" spans="1:1" hidden="1" x14ac:dyDescent="0.35">
      <c r="A12542" t="str">
        <f t="shared" si="195"/>
        <v/>
      </c>
    </row>
    <row r="12543" spans="1:1" hidden="1" x14ac:dyDescent="0.35">
      <c r="A12543" t="str">
        <f t="shared" si="195"/>
        <v/>
      </c>
    </row>
    <row r="12544" spans="1:1" hidden="1" x14ac:dyDescent="0.35">
      <c r="A12544" t="str">
        <f t="shared" si="195"/>
        <v/>
      </c>
    </row>
    <row r="12545" spans="1:1" hidden="1" x14ac:dyDescent="0.35">
      <c r="A12545" t="str">
        <f t="shared" si="195"/>
        <v/>
      </c>
    </row>
    <row r="12546" spans="1:1" hidden="1" x14ac:dyDescent="0.35">
      <c r="A12546" t="str">
        <f t="shared" si="195"/>
        <v/>
      </c>
    </row>
    <row r="12547" spans="1:1" hidden="1" x14ac:dyDescent="0.35">
      <c r="A12547" t="str">
        <f t="shared" ref="A12547:A12610" si="196">B12547&amp;C12547</f>
        <v/>
      </c>
    </row>
    <row r="12548" spans="1:1" hidden="1" x14ac:dyDescent="0.35">
      <c r="A12548" t="str">
        <f t="shared" si="196"/>
        <v/>
      </c>
    </row>
    <row r="12549" spans="1:1" hidden="1" x14ac:dyDescent="0.35">
      <c r="A12549" t="str">
        <f t="shared" si="196"/>
        <v/>
      </c>
    </row>
    <row r="12550" spans="1:1" hidden="1" x14ac:dyDescent="0.35">
      <c r="A12550" t="str">
        <f t="shared" si="196"/>
        <v/>
      </c>
    </row>
    <row r="12551" spans="1:1" hidden="1" x14ac:dyDescent="0.35">
      <c r="A12551" t="str">
        <f t="shared" si="196"/>
        <v/>
      </c>
    </row>
    <row r="12552" spans="1:1" hidden="1" x14ac:dyDescent="0.35">
      <c r="A12552" t="str">
        <f t="shared" si="196"/>
        <v/>
      </c>
    </row>
    <row r="12553" spans="1:1" hidden="1" x14ac:dyDescent="0.35">
      <c r="A12553" t="str">
        <f t="shared" si="196"/>
        <v/>
      </c>
    </row>
    <row r="12554" spans="1:1" hidden="1" x14ac:dyDescent="0.35">
      <c r="A12554" t="str">
        <f t="shared" si="196"/>
        <v/>
      </c>
    </row>
    <row r="12555" spans="1:1" hidden="1" x14ac:dyDescent="0.35">
      <c r="A12555" t="str">
        <f t="shared" si="196"/>
        <v/>
      </c>
    </row>
    <row r="12556" spans="1:1" hidden="1" x14ac:dyDescent="0.35">
      <c r="A12556" t="str">
        <f t="shared" si="196"/>
        <v/>
      </c>
    </row>
    <row r="12557" spans="1:1" hidden="1" x14ac:dyDescent="0.35">
      <c r="A12557" t="str">
        <f t="shared" si="196"/>
        <v/>
      </c>
    </row>
    <row r="12558" spans="1:1" hidden="1" x14ac:dyDescent="0.35">
      <c r="A12558" t="str">
        <f t="shared" si="196"/>
        <v/>
      </c>
    </row>
    <row r="12559" spans="1:1" hidden="1" x14ac:dyDescent="0.35">
      <c r="A12559" t="str">
        <f t="shared" si="196"/>
        <v/>
      </c>
    </row>
    <row r="12560" spans="1:1" hidden="1" x14ac:dyDescent="0.35">
      <c r="A12560" t="str">
        <f t="shared" si="196"/>
        <v/>
      </c>
    </row>
    <row r="12561" spans="1:1" hidden="1" x14ac:dyDescent="0.35">
      <c r="A12561" t="str">
        <f t="shared" si="196"/>
        <v/>
      </c>
    </row>
    <row r="12562" spans="1:1" hidden="1" x14ac:dyDescent="0.35">
      <c r="A12562" t="str">
        <f t="shared" si="196"/>
        <v/>
      </c>
    </row>
    <row r="12563" spans="1:1" hidden="1" x14ac:dyDescent="0.35">
      <c r="A12563" t="str">
        <f t="shared" si="196"/>
        <v/>
      </c>
    </row>
    <row r="12564" spans="1:1" hidden="1" x14ac:dyDescent="0.35">
      <c r="A12564" t="str">
        <f t="shared" si="196"/>
        <v/>
      </c>
    </row>
    <row r="12565" spans="1:1" hidden="1" x14ac:dyDescent="0.35">
      <c r="A12565" t="str">
        <f t="shared" si="196"/>
        <v/>
      </c>
    </row>
    <row r="12566" spans="1:1" hidden="1" x14ac:dyDescent="0.35">
      <c r="A12566" t="str">
        <f t="shared" si="196"/>
        <v/>
      </c>
    </row>
    <row r="12567" spans="1:1" hidden="1" x14ac:dyDescent="0.35">
      <c r="A12567" t="str">
        <f t="shared" si="196"/>
        <v/>
      </c>
    </row>
    <row r="12568" spans="1:1" hidden="1" x14ac:dyDescent="0.35">
      <c r="A12568" t="str">
        <f t="shared" si="196"/>
        <v/>
      </c>
    </row>
    <row r="12569" spans="1:1" hidden="1" x14ac:dyDescent="0.35">
      <c r="A12569" t="str">
        <f t="shared" si="196"/>
        <v/>
      </c>
    </row>
    <row r="12570" spans="1:1" hidden="1" x14ac:dyDescent="0.35">
      <c r="A12570" t="str">
        <f t="shared" si="196"/>
        <v/>
      </c>
    </row>
    <row r="12571" spans="1:1" hidden="1" x14ac:dyDescent="0.35">
      <c r="A12571" t="str">
        <f t="shared" si="196"/>
        <v/>
      </c>
    </row>
    <row r="12572" spans="1:1" hidden="1" x14ac:dyDescent="0.35">
      <c r="A12572" t="str">
        <f t="shared" si="196"/>
        <v/>
      </c>
    </row>
    <row r="12573" spans="1:1" hidden="1" x14ac:dyDescent="0.35">
      <c r="A12573" t="str">
        <f t="shared" si="196"/>
        <v/>
      </c>
    </row>
    <row r="12574" spans="1:1" hidden="1" x14ac:dyDescent="0.35">
      <c r="A12574" t="str">
        <f t="shared" si="196"/>
        <v/>
      </c>
    </row>
    <row r="12575" spans="1:1" hidden="1" x14ac:dyDescent="0.35">
      <c r="A12575" t="str">
        <f t="shared" si="196"/>
        <v/>
      </c>
    </row>
    <row r="12576" spans="1:1" hidden="1" x14ac:dyDescent="0.35">
      <c r="A12576" t="str">
        <f t="shared" si="196"/>
        <v/>
      </c>
    </row>
    <row r="12577" spans="1:1" hidden="1" x14ac:dyDescent="0.35">
      <c r="A12577" t="str">
        <f t="shared" si="196"/>
        <v/>
      </c>
    </row>
    <row r="12578" spans="1:1" hidden="1" x14ac:dyDescent="0.35">
      <c r="A12578" t="str">
        <f t="shared" si="196"/>
        <v/>
      </c>
    </row>
    <row r="12579" spans="1:1" hidden="1" x14ac:dyDescent="0.35">
      <c r="A12579" t="str">
        <f t="shared" si="196"/>
        <v/>
      </c>
    </row>
    <row r="12580" spans="1:1" hidden="1" x14ac:dyDescent="0.35">
      <c r="A12580" t="str">
        <f t="shared" si="196"/>
        <v/>
      </c>
    </row>
    <row r="12581" spans="1:1" hidden="1" x14ac:dyDescent="0.35">
      <c r="A12581" t="str">
        <f t="shared" si="196"/>
        <v/>
      </c>
    </row>
    <row r="12582" spans="1:1" hidden="1" x14ac:dyDescent="0.35">
      <c r="A12582" t="str">
        <f t="shared" si="196"/>
        <v/>
      </c>
    </row>
    <row r="12583" spans="1:1" hidden="1" x14ac:dyDescent="0.35">
      <c r="A12583" t="str">
        <f t="shared" si="196"/>
        <v/>
      </c>
    </row>
    <row r="12584" spans="1:1" hidden="1" x14ac:dyDescent="0.35">
      <c r="A12584" t="str">
        <f t="shared" si="196"/>
        <v/>
      </c>
    </row>
    <row r="12585" spans="1:1" hidden="1" x14ac:dyDescent="0.35">
      <c r="A12585" t="str">
        <f t="shared" si="196"/>
        <v/>
      </c>
    </row>
    <row r="12586" spans="1:1" hidden="1" x14ac:dyDescent="0.35">
      <c r="A12586" t="str">
        <f t="shared" si="196"/>
        <v/>
      </c>
    </row>
    <row r="12587" spans="1:1" hidden="1" x14ac:dyDescent="0.35">
      <c r="A12587" t="str">
        <f t="shared" si="196"/>
        <v/>
      </c>
    </row>
    <row r="12588" spans="1:1" hidden="1" x14ac:dyDescent="0.35">
      <c r="A12588" t="str">
        <f t="shared" si="196"/>
        <v/>
      </c>
    </row>
    <row r="12589" spans="1:1" hidden="1" x14ac:dyDescent="0.35">
      <c r="A12589" t="str">
        <f t="shared" si="196"/>
        <v/>
      </c>
    </row>
    <row r="12590" spans="1:1" hidden="1" x14ac:dyDescent="0.35">
      <c r="A12590" t="str">
        <f t="shared" si="196"/>
        <v/>
      </c>
    </row>
    <row r="12591" spans="1:1" hidden="1" x14ac:dyDescent="0.35">
      <c r="A12591" t="str">
        <f t="shared" si="196"/>
        <v/>
      </c>
    </row>
    <row r="12592" spans="1:1" hidden="1" x14ac:dyDescent="0.35">
      <c r="A12592" t="str">
        <f t="shared" si="196"/>
        <v/>
      </c>
    </row>
    <row r="12593" spans="1:1" hidden="1" x14ac:dyDescent="0.35">
      <c r="A12593" t="str">
        <f t="shared" si="196"/>
        <v/>
      </c>
    </row>
    <row r="12594" spans="1:1" hidden="1" x14ac:dyDescent="0.35">
      <c r="A12594" t="str">
        <f t="shared" si="196"/>
        <v/>
      </c>
    </row>
    <row r="12595" spans="1:1" hidden="1" x14ac:dyDescent="0.35">
      <c r="A12595" t="str">
        <f t="shared" si="196"/>
        <v/>
      </c>
    </row>
    <row r="12596" spans="1:1" hidden="1" x14ac:dyDescent="0.35">
      <c r="A12596" t="str">
        <f t="shared" si="196"/>
        <v/>
      </c>
    </row>
    <row r="12597" spans="1:1" hidden="1" x14ac:dyDescent="0.35">
      <c r="A12597" t="str">
        <f t="shared" si="196"/>
        <v/>
      </c>
    </row>
    <row r="12598" spans="1:1" hidden="1" x14ac:dyDescent="0.35">
      <c r="A12598" t="str">
        <f t="shared" si="196"/>
        <v/>
      </c>
    </row>
    <row r="12599" spans="1:1" hidden="1" x14ac:dyDescent="0.35">
      <c r="A12599" t="str">
        <f t="shared" si="196"/>
        <v/>
      </c>
    </row>
    <row r="12600" spans="1:1" hidden="1" x14ac:dyDescent="0.35">
      <c r="A12600" t="str">
        <f t="shared" si="196"/>
        <v/>
      </c>
    </row>
    <row r="12601" spans="1:1" hidden="1" x14ac:dyDescent="0.35">
      <c r="A12601" t="str">
        <f t="shared" si="196"/>
        <v/>
      </c>
    </row>
    <row r="12602" spans="1:1" hidden="1" x14ac:dyDescent="0.35">
      <c r="A12602" t="str">
        <f t="shared" si="196"/>
        <v/>
      </c>
    </row>
    <row r="12603" spans="1:1" hidden="1" x14ac:dyDescent="0.35">
      <c r="A12603" t="str">
        <f t="shared" si="196"/>
        <v/>
      </c>
    </row>
    <row r="12604" spans="1:1" hidden="1" x14ac:dyDescent="0.35">
      <c r="A12604" t="str">
        <f t="shared" si="196"/>
        <v/>
      </c>
    </row>
    <row r="12605" spans="1:1" hidden="1" x14ac:dyDescent="0.35">
      <c r="A12605" t="str">
        <f t="shared" si="196"/>
        <v/>
      </c>
    </row>
    <row r="12606" spans="1:1" hidden="1" x14ac:dyDescent="0.35">
      <c r="A12606" t="str">
        <f t="shared" si="196"/>
        <v/>
      </c>
    </row>
    <row r="12607" spans="1:1" hidden="1" x14ac:dyDescent="0.35">
      <c r="A12607" t="str">
        <f t="shared" si="196"/>
        <v/>
      </c>
    </row>
    <row r="12608" spans="1:1" hidden="1" x14ac:dyDescent="0.35">
      <c r="A12608" t="str">
        <f t="shared" si="196"/>
        <v/>
      </c>
    </row>
    <row r="12609" spans="1:1" hidden="1" x14ac:dyDescent="0.35">
      <c r="A12609" t="str">
        <f t="shared" si="196"/>
        <v/>
      </c>
    </row>
    <row r="12610" spans="1:1" hidden="1" x14ac:dyDescent="0.35">
      <c r="A12610" t="str">
        <f t="shared" si="196"/>
        <v/>
      </c>
    </row>
    <row r="12611" spans="1:1" hidden="1" x14ac:dyDescent="0.35">
      <c r="A12611" t="str">
        <f t="shared" ref="A12611:A12674" si="197">B12611&amp;C12611</f>
        <v/>
      </c>
    </row>
    <row r="12612" spans="1:1" hidden="1" x14ac:dyDescent="0.35">
      <c r="A12612" t="str">
        <f t="shared" si="197"/>
        <v/>
      </c>
    </row>
    <row r="12613" spans="1:1" hidden="1" x14ac:dyDescent="0.35">
      <c r="A12613" t="str">
        <f t="shared" si="197"/>
        <v/>
      </c>
    </row>
    <row r="12614" spans="1:1" hidden="1" x14ac:dyDescent="0.35">
      <c r="A12614" t="str">
        <f t="shared" si="197"/>
        <v/>
      </c>
    </row>
    <row r="12615" spans="1:1" hidden="1" x14ac:dyDescent="0.35">
      <c r="A12615" t="str">
        <f t="shared" si="197"/>
        <v/>
      </c>
    </row>
    <row r="12616" spans="1:1" hidden="1" x14ac:dyDescent="0.35">
      <c r="A12616" t="str">
        <f t="shared" si="197"/>
        <v/>
      </c>
    </row>
    <row r="12617" spans="1:1" hidden="1" x14ac:dyDescent="0.35">
      <c r="A12617" t="str">
        <f t="shared" si="197"/>
        <v/>
      </c>
    </row>
    <row r="12618" spans="1:1" hidden="1" x14ac:dyDescent="0.35">
      <c r="A12618" t="str">
        <f t="shared" si="197"/>
        <v/>
      </c>
    </row>
    <row r="12619" spans="1:1" hidden="1" x14ac:dyDescent="0.35">
      <c r="A12619" t="str">
        <f t="shared" si="197"/>
        <v/>
      </c>
    </row>
    <row r="12620" spans="1:1" hidden="1" x14ac:dyDescent="0.35">
      <c r="A12620" t="str">
        <f t="shared" si="197"/>
        <v/>
      </c>
    </row>
    <row r="12621" spans="1:1" hidden="1" x14ac:dyDescent="0.35">
      <c r="A12621" t="str">
        <f t="shared" si="197"/>
        <v/>
      </c>
    </row>
    <row r="12622" spans="1:1" hidden="1" x14ac:dyDescent="0.35">
      <c r="A12622" t="str">
        <f t="shared" si="197"/>
        <v/>
      </c>
    </row>
    <row r="12623" spans="1:1" hidden="1" x14ac:dyDescent="0.35">
      <c r="A12623" t="str">
        <f t="shared" si="197"/>
        <v/>
      </c>
    </row>
    <row r="12624" spans="1:1" hidden="1" x14ac:dyDescent="0.35">
      <c r="A12624" t="str">
        <f t="shared" si="197"/>
        <v/>
      </c>
    </row>
    <row r="12625" spans="1:1" hidden="1" x14ac:dyDescent="0.35">
      <c r="A12625" t="str">
        <f t="shared" si="197"/>
        <v/>
      </c>
    </row>
    <row r="12626" spans="1:1" hidden="1" x14ac:dyDescent="0.35">
      <c r="A12626" t="str">
        <f t="shared" si="197"/>
        <v/>
      </c>
    </row>
    <row r="12627" spans="1:1" hidden="1" x14ac:dyDescent="0.35">
      <c r="A12627" t="str">
        <f t="shared" si="197"/>
        <v/>
      </c>
    </row>
    <row r="12628" spans="1:1" hidden="1" x14ac:dyDescent="0.35">
      <c r="A12628" t="str">
        <f t="shared" si="197"/>
        <v/>
      </c>
    </row>
    <row r="12629" spans="1:1" hidden="1" x14ac:dyDescent="0.35">
      <c r="A12629" t="str">
        <f t="shared" si="197"/>
        <v/>
      </c>
    </row>
    <row r="12630" spans="1:1" hidden="1" x14ac:dyDescent="0.35">
      <c r="A12630" t="str">
        <f t="shared" si="197"/>
        <v/>
      </c>
    </row>
    <row r="12631" spans="1:1" hidden="1" x14ac:dyDescent="0.35">
      <c r="A12631" t="str">
        <f t="shared" si="197"/>
        <v/>
      </c>
    </row>
    <row r="12632" spans="1:1" hidden="1" x14ac:dyDescent="0.35">
      <c r="A12632" t="str">
        <f t="shared" si="197"/>
        <v/>
      </c>
    </row>
    <row r="12633" spans="1:1" hidden="1" x14ac:dyDescent="0.35">
      <c r="A12633" t="str">
        <f t="shared" si="197"/>
        <v/>
      </c>
    </row>
    <row r="12634" spans="1:1" hidden="1" x14ac:dyDescent="0.35">
      <c r="A12634" t="str">
        <f t="shared" si="197"/>
        <v/>
      </c>
    </row>
    <row r="12635" spans="1:1" hidden="1" x14ac:dyDescent="0.35">
      <c r="A12635" t="str">
        <f t="shared" si="197"/>
        <v/>
      </c>
    </row>
    <row r="12636" spans="1:1" hidden="1" x14ac:dyDescent="0.35">
      <c r="A12636" t="str">
        <f t="shared" si="197"/>
        <v/>
      </c>
    </row>
    <row r="12637" spans="1:1" hidden="1" x14ac:dyDescent="0.35">
      <c r="A12637" t="str">
        <f t="shared" si="197"/>
        <v/>
      </c>
    </row>
    <row r="12638" spans="1:1" hidden="1" x14ac:dyDescent="0.35">
      <c r="A12638" t="str">
        <f t="shared" si="197"/>
        <v/>
      </c>
    </row>
    <row r="12639" spans="1:1" hidden="1" x14ac:dyDescent="0.35">
      <c r="A12639" t="str">
        <f t="shared" si="197"/>
        <v/>
      </c>
    </row>
    <row r="12640" spans="1:1" hidden="1" x14ac:dyDescent="0.35">
      <c r="A12640" t="str">
        <f t="shared" si="197"/>
        <v/>
      </c>
    </row>
    <row r="12641" spans="1:1" hidden="1" x14ac:dyDescent="0.35">
      <c r="A12641" t="str">
        <f t="shared" si="197"/>
        <v/>
      </c>
    </row>
    <row r="12642" spans="1:1" hidden="1" x14ac:dyDescent="0.35">
      <c r="A12642" t="str">
        <f t="shared" si="197"/>
        <v/>
      </c>
    </row>
    <row r="12643" spans="1:1" hidden="1" x14ac:dyDescent="0.35">
      <c r="A12643" t="str">
        <f t="shared" si="197"/>
        <v/>
      </c>
    </row>
    <row r="12644" spans="1:1" hidden="1" x14ac:dyDescent="0.35">
      <c r="A12644" t="str">
        <f t="shared" si="197"/>
        <v/>
      </c>
    </row>
    <row r="12645" spans="1:1" hidden="1" x14ac:dyDescent="0.35">
      <c r="A12645" t="str">
        <f t="shared" si="197"/>
        <v/>
      </c>
    </row>
    <row r="12646" spans="1:1" hidden="1" x14ac:dyDescent="0.35">
      <c r="A12646" t="str">
        <f t="shared" si="197"/>
        <v/>
      </c>
    </row>
    <row r="12647" spans="1:1" hidden="1" x14ac:dyDescent="0.35">
      <c r="A12647" t="str">
        <f t="shared" si="197"/>
        <v/>
      </c>
    </row>
    <row r="12648" spans="1:1" hidden="1" x14ac:dyDescent="0.35">
      <c r="A12648" t="str">
        <f t="shared" si="197"/>
        <v/>
      </c>
    </row>
    <row r="12649" spans="1:1" hidden="1" x14ac:dyDescent="0.35">
      <c r="A12649" t="str">
        <f t="shared" si="197"/>
        <v/>
      </c>
    </row>
    <row r="12650" spans="1:1" hidden="1" x14ac:dyDescent="0.35">
      <c r="A12650" t="str">
        <f t="shared" si="197"/>
        <v/>
      </c>
    </row>
    <row r="12651" spans="1:1" hidden="1" x14ac:dyDescent="0.35">
      <c r="A12651" t="str">
        <f t="shared" si="197"/>
        <v/>
      </c>
    </row>
    <row r="12652" spans="1:1" hidden="1" x14ac:dyDescent="0.35">
      <c r="A12652" t="str">
        <f t="shared" si="197"/>
        <v/>
      </c>
    </row>
    <row r="12653" spans="1:1" hidden="1" x14ac:dyDescent="0.35">
      <c r="A12653" t="str">
        <f t="shared" si="197"/>
        <v/>
      </c>
    </row>
    <row r="12654" spans="1:1" hidden="1" x14ac:dyDescent="0.35">
      <c r="A12654" t="str">
        <f t="shared" si="197"/>
        <v/>
      </c>
    </row>
    <row r="12655" spans="1:1" hidden="1" x14ac:dyDescent="0.35">
      <c r="A12655" t="str">
        <f t="shared" si="197"/>
        <v/>
      </c>
    </row>
    <row r="12656" spans="1:1" hidden="1" x14ac:dyDescent="0.35">
      <c r="A12656" t="str">
        <f t="shared" si="197"/>
        <v/>
      </c>
    </row>
    <row r="12657" spans="1:1" hidden="1" x14ac:dyDescent="0.35">
      <c r="A12657" t="str">
        <f t="shared" si="197"/>
        <v/>
      </c>
    </row>
    <row r="12658" spans="1:1" hidden="1" x14ac:dyDescent="0.35">
      <c r="A12658" t="str">
        <f t="shared" si="197"/>
        <v/>
      </c>
    </row>
    <row r="12659" spans="1:1" hidden="1" x14ac:dyDescent="0.35">
      <c r="A12659" t="str">
        <f t="shared" si="197"/>
        <v/>
      </c>
    </row>
    <row r="12660" spans="1:1" hidden="1" x14ac:dyDescent="0.35">
      <c r="A12660" t="str">
        <f t="shared" si="197"/>
        <v/>
      </c>
    </row>
    <row r="12661" spans="1:1" hidden="1" x14ac:dyDescent="0.35">
      <c r="A12661" t="str">
        <f t="shared" si="197"/>
        <v/>
      </c>
    </row>
    <row r="12662" spans="1:1" hidden="1" x14ac:dyDescent="0.35">
      <c r="A12662" t="str">
        <f t="shared" si="197"/>
        <v/>
      </c>
    </row>
    <row r="12663" spans="1:1" hidden="1" x14ac:dyDescent="0.35">
      <c r="A12663" t="str">
        <f t="shared" si="197"/>
        <v/>
      </c>
    </row>
    <row r="12664" spans="1:1" hidden="1" x14ac:dyDescent="0.35">
      <c r="A12664" t="str">
        <f t="shared" si="197"/>
        <v/>
      </c>
    </row>
    <row r="12665" spans="1:1" hidden="1" x14ac:dyDescent="0.35">
      <c r="A12665" t="str">
        <f t="shared" si="197"/>
        <v/>
      </c>
    </row>
    <row r="12666" spans="1:1" hidden="1" x14ac:dyDescent="0.35">
      <c r="A12666" t="str">
        <f t="shared" si="197"/>
        <v/>
      </c>
    </row>
    <row r="12667" spans="1:1" hidden="1" x14ac:dyDescent="0.35">
      <c r="A12667" t="str">
        <f t="shared" si="197"/>
        <v/>
      </c>
    </row>
    <row r="12668" spans="1:1" hidden="1" x14ac:dyDescent="0.35">
      <c r="A12668" t="str">
        <f t="shared" si="197"/>
        <v/>
      </c>
    </row>
    <row r="12669" spans="1:1" hidden="1" x14ac:dyDescent="0.35">
      <c r="A12669" t="str">
        <f t="shared" si="197"/>
        <v/>
      </c>
    </row>
    <row r="12670" spans="1:1" hidden="1" x14ac:dyDescent="0.35">
      <c r="A12670" t="str">
        <f t="shared" si="197"/>
        <v/>
      </c>
    </row>
    <row r="12671" spans="1:1" hidden="1" x14ac:dyDescent="0.35">
      <c r="A12671" t="str">
        <f t="shared" si="197"/>
        <v/>
      </c>
    </row>
    <row r="12672" spans="1:1" hidden="1" x14ac:dyDescent="0.35">
      <c r="A12672" t="str">
        <f t="shared" si="197"/>
        <v/>
      </c>
    </row>
    <row r="12673" spans="1:1" hidden="1" x14ac:dyDescent="0.35">
      <c r="A12673" t="str">
        <f t="shared" si="197"/>
        <v/>
      </c>
    </row>
    <row r="12674" spans="1:1" hidden="1" x14ac:dyDescent="0.35">
      <c r="A12674" t="str">
        <f t="shared" si="197"/>
        <v/>
      </c>
    </row>
    <row r="12675" spans="1:1" hidden="1" x14ac:dyDescent="0.35">
      <c r="A12675" t="str">
        <f t="shared" ref="A12675:A12738" si="198">B12675&amp;C12675</f>
        <v/>
      </c>
    </row>
    <row r="12676" spans="1:1" hidden="1" x14ac:dyDescent="0.35">
      <c r="A12676" t="str">
        <f t="shared" si="198"/>
        <v/>
      </c>
    </row>
    <row r="12677" spans="1:1" hidden="1" x14ac:dyDescent="0.35">
      <c r="A12677" t="str">
        <f t="shared" si="198"/>
        <v/>
      </c>
    </row>
    <row r="12678" spans="1:1" hidden="1" x14ac:dyDescent="0.35">
      <c r="A12678" t="str">
        <f t="shared" si="198"/>
        <v/>
      </c>
    </row>
    <row r="12679" spans="1:1" hidden="1" x14ac:dyDescent="0.35">
      <c r="A12679" t="str">
        <f t="shared" si="198"/>
        <v/>
      </c>
    </row>
    <row r="12680" spans="1:1" hidden="1" x14ac:dyDescent="0.35">
      <c r="A12680" t="str">
        <f t="shared" si="198"/>
        <v/>
      </c>
    </row>
    <row r="12681" spans="1:1" hidden="1" x14ac:dyDescent="0.35">
      <c r="A12681" t="str">
        <f t="shared" si="198"/>
        <v/>
      </c>
    </row>
    <row r="12682" spans="1:1" hidden="1" x14ac:dyDescent="0.35">
      <c r="A12682" t="str">
        <f t="shared" si="198"/>
        <v/>
      </c>
    </row>
    <row r="12683" spans="1:1" hidden="1" x14ac:dyDescent="0.35">
      <c r="A12683" t="str">
        <f t="shared" si="198"/>
        <v/>
      </c>
    </row>
    <row r="12684" spans="1:1" hidden="1" x14ac:dyDescent="0.35">
      <c r="A12684" t="str">
        <f t="shared" si="198"/>
        <v/>
      </c>
    </row>
    <row r="12685" spans="1:1" hidden="1" x14ac:dyDescent="0.35">
      <c r="A12685" t="str">
        <f t="shared" si="198"/>
        <v/>
      </c>
    </row>
    <row r="12686" spans="1:1" hidden="1" x14ac:dyDescent="0.35">
      <c r="A12686" t="str">
        <f t="shared" si="198"/>
        <v/>
      </c>
    </row>
    <row r="12687" spans="1:1" hidden="1" x14ac:dyDescent="0.35">
      <c r="A12687" t="str">
        <f t="shared" si="198"/>
        <v/>
      </c>
    </row>
    <row r="12688" spans="1:1" hidden="1" x14ac:dyDescent="0.35">
      <c r="A12688" t="str">
        <f t="shared" si="198"/>
        <v/>
      </c>
    </row>
    <row r="12689" spans="1:1" hidden="1" x14ac:dyDescent="0.35">
      <c r="A12689" t="str">
        <f t="shared" si="198"/>
        <v/>
      </c>
    </row>
    <row r="12690" spans="1:1" hidden="1" x14ac:dyDescent="0.35">
      <c r="A12690" t="str">
        <f t="shared" si="198"/>
        <v/>
      </c>
    </row>
    <row r="12691" spans="1:1" hidden="1" x14ac:dyDescent="0.35">
      <c r="A12691" t="str">
        <f t="shared" si="198"/>
        <v/>
      </c>
    </row>
    <row r="12692" spans="1:1" hidden="1" x14ac:dyDescent="0.35">
      <c r="A12692" t="str">
        <f t="shared" si="198"/>
        <v/>
      </c>
    </row>
    <row r="12693" spans="1:1" hidden="1" x14ac:dyDescent="0.35">
      <c r="A12693" t="str">
        <f t="shared" si="198"/>
        <v/>
      </c>
    </row>
    <row r="12694" spans="1:1" hidden="1" x14ac:dyDescent="0.35">
      <c r="A12694" t="str">
        <f t="shared" si="198"/>
        <v/>
      </c>
    </row>
    <row r="12695" spans="1:1" hidden="1" x14ac:dyDescent="0.35">
      <c r="A12695" t="str">
        <f t="shared" si="198"/>
        <v/>
      </c>
    </row>
    <row r="12696" spans="1:1" hidden="1" x14ac:dyDescent="0.35">
      <c r="A12696" t="str">
        <f t="shared" si="198"/>
        <v/>
      </c>
    </row>
    <row r="12697" spans="1:1" hidden="1" x14ac:dyDescent="0.35">
      <c r="A12697" t="str">
        <f t="shared" si="198"/>
        <v/>
      </c>
    </row>
    <row r="12698" spans="1:1" hidden="1" x14ac:dyDescent="0.35">
      <c r="A12698" t="str">
        <f t="shared" si="198"/>
        <v/>
      </c>
    </row>
    <row r="12699" spans="1:1" hidden="1" x14ac:dyDescent="0.35">
      <c r="A12699" t="str">
        <f t="shared" si="198"/>
        <v/>
      </c>
    </row>
    <row r="12700" spans="1:1" hidden="1" x14ac:dyDescent="0.35">
      <c r="A12700" t="str">
        <f t="shared" si="198"/>
        <v/>
      </c>
    </row>
    <row r="12701" spans="1:1" hidden="1" x14ac:dyDescent="0.35">
      <c r="A12701" t="str">
        <f t="shared" si="198"/>
        <v/>
      </c>
    </row>
    <row r="12702" spans="1:1" hidden="1" x14ac:dyDescent="0.35">
      <c r="A12702" t="str">
        <f t="shared" si="198"/>
        <v/>
      </c>
    </row>
    <row r="12703" spans="1:1" hidden="1" x14ac:dyDescent="0.35">
      <c r="A12703" t="str">
        <f t="shared" si="198"/>
        <v/>
      </c>
    </row>
    <row r="12704" spans="1:1" hidden="1" x14ac:dyDescent="0.35">
      <c r="A12704" t="str">
        <f t="shared" si="198"/>
        <v/>
      </c>
    </row>
    <row r="12705" spans="1:1" hidden="1" x14ac:dyDescent="0.35">
      <c r="A12705" t="str">
        <f t="shared" si="198"/>
        <v/>
      </c>
    </row>
    <row r="12706" spans="1:1" hidden="1" x14ac:dyDescent="0.35">
      <c r="A12706" t="str">
        <f t="shared" si="198"/>
        <v/>
      </c>
    </row>
    <row r="12707" spans="1:1" hidden="1" x14ac:dyDescent="0.35">
      <c r="A12707" t="str">
        <f t="shared" si="198"/>
        <v/>
      </c>
    </row>
    <row r="12708" spans="1:1" hidden="1" x14ac:dyDescent="0.35">
      <c r="A12708" t="str">
        <f t="shared" si="198"/>
        <v/>
      </c>
    </row>
    <row r="12709" spans="1:1" hidden="1" x14ac:dyDescent="0.35">
      <c r="A12709" t="str">
        <f t="shared" si="198"/>
        <v/>
      </c>
    </row>
    <row r="12710" spans="1:1" hidden="1" x14ac:dyDescent="0.35">
      <c r="A12710" t="str">
        <f t="shared" si="198"/>
        <v/>
      </c>
    </row>
    <row r="12711" spans="1:1" hidden="1" x14ac:dyDescent="0.35">
      <c r="A12711" t="str">
        <f t="shared" si="198"/>
        <v/>
      </c>
    </row>
    <row r="12712" spans="1:1" hidden="1" x14ac:dyDescent="0.35">
      <c r="A12712" t="str">
        <f t="shared" si="198"/>
        <v/>
      </c>
    </row>
    <row r="12713" spans="1:1" hidden="1" x14ac:dyDescent="0.35">
      <c r="A12713" t="str">
        <f t="shared" si="198"/>
        <v/>
      </c>
    </row>
    <row r="12714" spans="1:1" hidden="1" x14ac:dyDescent="0.35">
      <c r="A12714" t="str">
        <f t="shared" si="198"/>
        <v/>
      </c>
    </row>
    <row r="12715" spans="1:1" hidden="1" x14ac:dyDescent="0.35">
      <c r="A12715" t="str">
        <f t="shared" si="198"/>
        <v/>
      </c>
    </row>
    <row r="12716" spans="1:1" hidden="1" x14ac:dyDescent="0.35">
      <c r="A12716" t="str">
        <f t="shared" si="198"/>
        <v/>
      </c>
    </row>
    <row r="12717" spans="1:1" hidden="1" x14ac:dyDescent="0.35">
      <c r="A12717" t="str">
        <f t="shared" si="198"/>
        <v/>
      </c>
    </row>
    <row r="12718" spans="1:1" hidden="1" x14ac:dyDescent="0.35">
      <c r="A12718" t="str">
        <f t="shared" si="198"/>
        <v/>
      </c>
    </row>
    <row r="12719" spans="1:1" hidden="1" x14ac:dyDescent="0.35">
      <c r="A12719" t="str">
        <f t="shared" si="198"/>
        <v/>
      </c>
    </row>
    <row r="12720" spans="1:1" hidden="1" x14ac:dyDescent="0.35">
      <c r="A12720" t="str">
        <f t="shared" si="198"/>
        <v/>
      </c>
    </row>
    <row r="12721" spans="1:1" hidden="1" x14ac:dyDescent="0.35">
      <c r="A12721" t="str">
        <f t="shared" si="198"/>
        <v/>
      </c>
    </row>
    <row r="12722" spans="1:1" hidden="1" x14ac:dyDescent="0.35">
      <c r="A12722" t="str">
        <f t="shared" si="198"/>
        <v/>
      </c>
    </row>
    <row r="12723" spans="1:1" hidden="1" x14ac:dyDescent="0.35">
      <c r="A12723" t="str">
        <f t="shared" si="198"/>
        <v/>
      </c>
    </row>
    <row r="12724" spans="1:1" hidden="1" x14ac:dyDescent="0.35">
      <c r="A12724" t="str">
        <f t="shared" si="198"/>
        <v/>
      </c>
    </row>
    <row r="12725" spans="1:1" hidden="1" x14ac:dyDescent="0.35">
      <c r="A12725" t="str">
        <f t="shared" si="198"/>
        <v/>
      </c>
    </row>
    <row r="12726" spans="1:1" hidden="1" x14ac:dyDescent="0.35">
      <c r="A12726" t="str">
        <f t="shared" si="198"/>
        <v/>
      </c>
    </row>
    <row r="12727" spans="1:1" hidden="1" x14ac:dyDescent="0.35">
      <c r="A12727" t="str">
        <f t="shared" si="198"/>
        <v/>
      </c>
    </row>
    <row r="12728" spans="1:1" hidden="1" x14ac:dyDescent="0.35">
      <c r="A12728" t="str">
        <f t="shared" si="198"/>
        <v/>
      </c>
    </row>
    <row r="12729" spans="1:1" hidden="1" x14ac:dyDescent="0.35">
      <c r="A12729" t="str">
        <f t="shared" si="198"/>
        <v/>
      </c>
    </row>
    <row r="12730" spans="1:1" hidden="1" x14ac:dyDescent="0.35">
      <c r="A12730" t="str">
        <f t="shared" si="198"/>
        <v/>
      </c>
    </row>
    <row r="12731" spans="1:1" hidden="1" x14ac:dyDescent="0.35">
      <c r="A12731" t="str">
        <f t="shared" si="198"/>
        <v/>
      </c>
    </row>
    <row r="12732" spans="1:1" hidden="1" x14ac:dyDescent="0.35">
      <c r="A12732" t="str">
        <f t="shared" si="198"/>
        <v/>
      </c>
    </row>
    <row r="12733" spans="1:1" hidden="1" x14ac:dyDescent="0.35">
      <c r="A12733" t="str">
        <f t="shared" si="198"/>
        <v/>
      </c>
    </row>
    <row r="12734" spans="1:1" hidden="1" x14ac:dyDescent="0.35">
      <c r="A12734" t="str">
        <f t="shared" si="198"/>
        <v/>
      </c>
    </row>
    <row r="12735" spans="1:1" hidden="1" x14ac:dyDescent="0.35">
      <c r="A12735" t="str">
        <f t="shared" si="198"/>
        <v/>
      </c>
    </row>
    <row r="12736" spans="1:1" hidden="1" x14ac:dyDescent="0.35">
      <c r="A12736" t="str">
        <f t="shared" si="198"/>
        <v/>
      </c>
    </row>
    <row r="12737" spans="1:1" hidden="1" x14ac:dyDescent="0.35">
      <c r="A12737" t="str">
        <f t="shared" si="198"/>
        <v/>
      </c>
    </row>
    <row r="12738" spans="1:1" hidden="1" x14ac:dyDescent="0.35">
      <c r="A12738" t="str">
        <f t="shared" si="198"/>
        <v/>
      </c>
    </row>
    <row r="12739" spans="1:1" hidden="1" x14ac:dyDescent="0.35">
      <c r="A12739" t="str">
        <f t="shared" ref="A12739:A12802" si="199">B12739&amp;C12739</f>
        <v/>
      </c>
    </row>
    <row r="12740" spans="1:1" hidden="1" x14ac:dyDescent="0.35">
      <c r="A12740" t="str">
        <f t="shared" si="199"/>
        <v/>
      </c>
    </row>
    <row r="12741" spans="1:1" hidden="1" x14ac:dyDescent="0.35">
      <c r="A12741" t="str">
        <f t="shared" si="199"/>
        <v/>
      </c>
    </row>
    <row r="12742" spans="1:1" hidden="1" x14ac:dyDescent="0.35">
      <c r="A12742" t="str">
        <f t="shared" si="199"/>
        <v/>
      </c>
    </row>
    <row r="12743" spans="1:1" hidden="1" x14ac:dyDescent="0.35">
      <c r="A12743" t="str">
        <f t="shared" si="199"/>
        <v/>
      </c>
    </row>
    <row r="12744" spans="1:1" hidden="1" x14ac:dyDescent="0.35">
      <c r="A12744" t="str">
        <f t="shared" si="199"/>
        <v/>
      </c>
    </row>
    <row r="12745" spans="1:1" hidden="1" x14ac:dyDescent="0.35">
      <c r="A12745" t="str">
        <f t="shared" si="199"/>
        <v/>
      </c>
    </row>
    <row r="12746" spans="1:1" hidden="1" x14ac:dyDescent="0.35">
      <c r="A12746" t="str">
        <f t="shared" si="199"/>
        <v/>
      </c>
    </row>
    <row r="12747" spans="1:1" hidden="1" x14ac:dyDescent="0.35">
      <c r="A12747" t="str">
        <f t="shared" si="199"/>
        <v/>
      </c>
    </row>
    <row r="12748" spans="1:1" hidden="1" x14ac:dyDescent="0.35">
      <c r="A12748" t="str">
        <f t="shared" si="199"/>
        <v/>
      </c>
    </row>
    <row r="12749" spans="1:1" hidden="1" x14ac:dyDescent="0.35">
      <c r="A12749" t="str">
        <f t="shared" si="199"/>
        <v/>
      </c>
    </row>
    <row r="12750" spans="1:1" hidden="1" x14ac:dyDescent="0.35">
      <c r="A12750" t="str">
        <f t="shared" si="199"/>
        <v/>
      </c>
    </row>
    <row r="12751" spans="1:1" hidden="1" x14ac:dyDescent="0.35">
      <c r="A12751" t="str">
        <f t="shared" si="199"/>
        <v/>
      </c>
    </row>
    <row r="12752" spans="1:1" hidden="1" x14ac:dyDescent="0.35">
      <c r="A12752" t="str">
        <f t="shared" si="199"/>
        <v/>
      </c>
    </row>
    <row r="12753" spans="1:1" hidden="1" x14ac:dyDescent="0.35">
      <c r="A12753" t="str">
        <f t="shared" si="199"/>
        <v/>
      </c>
    </row>
    <row r="12754" spans="1:1" hidden="1" x14ac:dyDescent="0.35">
      <c r="A12754" t="str">
        <f t="shared" si="199"/>
        <v/>
      </c>
    </row>
    <row r="12755" spans="1:1" hidden="1" x14ac:dyDescent="0.35">
      <c r="A12755" t="str">
        <f t="shared" si="199"/>
        <v/>
      </c>
    </row>
    <row r="12756" spans="1:1" hidden="1" x14ac:dyDescent="0.35">
      <c r="A12756" t="str">
        <f t="shared" si="199"/>
        <v/>
      </c>
    </row>
    <row r="12757" spans="1:1" hidden="1" x14ac:dyDescent="0.35">
      <c r="A12757" t="str">
        <f t="shared" si="199"/>
        <v/>
      </c>
    </row>
    <row r="12758" spans="1:1" hidden="1" x14ac:dyDescent="0.35">
      <c r="A12758" t="str">
        <f t="shared" si="199"/>
        <v/>
      </c>
    </row>
    <row r="12759" spans="1:1" hidden="1" x14ac:dyDescent="0.35">
      <c r="A12759" t="str">
        <f t="shared" si="199"/>
        <v/>
      </c>
    </row>
    <row r="12760" spans="1:1" hidden="1" x14ac:dyDescent="0.35">
      <c r="A12760" t="str">
        <f t="shared" si="199"/>
        <v/>
      </c>
    </row>
    <row r="12761" spans="1:1" hidden="1" x14ac:dyDescent="0.35">
      <c r="A12761" t="str">
        <f t="shared" si="199"/>
        <v/>
      </c>
    </row>
    <row r="12762" spans="1:1" hidden="1" x14ac:dyDescent="0.35">
      <c r="A12762" t="str">
        <f t="shared" si="199"/>
        <v/>
      </c>
    </row>
    <row r="12763" spans="1:1" hidden="1" x14ac:dyDescent="0.35">
      <c r="A12763" t="str">
        <f t="shared" si="199"/>
        <v/>
      </c>
    </row>
    <row r="12764" spans="1:1" hidden="1" x14ac:dyDescent="0.35">
      <c r="A12764" t="str">
        <f t="shared" si="199"/>
        <v/>
      </c>
    </row>
    <row r="12765" spans="1:1" hidden="1" x14ac:dyDescent="0.35">
      <c r="A12765" t="str">
        <f t="shared" si="199"/>
        <v/>
      </c>
    </row>
    <row r="12766" spans="1:1" hidden="1" x14ac:dyDescent="0.35">
      <c r="A12766" t="str">
        <f t="shared" si="199"/>
        <v/>
      </c>
    </row>
    <row r="12767" spans="1:1" hidden="1" x14ac:dyDescent="0.35">
      <c r="A12767" t="str">
        <f t="shared" si="199"/>
        <v/>
      </c>
    </row>
    <row r="12768" spans="1:1" hidden="1" x14ac:dyDescent="0.35">
      <c r="A12768" t="str">
        <f t="shared" si="199"/>
        <v/>
      </c>
    </row>
    <row r="12769" spans="1:1" hidden="1" x14ac:dyDescent="0.35">
      <c r="A12769" t="str">
        <f t="shared" si="199"/>
        <v/>
      </c>
    </row>
    <row r="12770" spans="1:1" hidden="1" x14ac:dyDescent="0.35">
      <c r="A12770" t="str">
        <f t="shared" si="199"/>
        <v/>
      </c>
    </row>
    <row r="12771" spans="1:1" hidden="1" x14ac:dyDescent="0.35">
      <c r="A12771" t="str">
        <f t="shared" si="199"/>
        <v/>
      </c>
    </row>
    <row r="12772" spans="1:1" hidden="1" x14ac:dyDescent="0.35">
      <c r="A12772" t="str">
        <f t="shared" si="199"/>
        <v/>
      </c>
    </row>
    <row r="12773" spans="1:1" hidden="1" x14ac:dyDescent="0.35">
      <c r="A12773" t="str">
        <f t="shared" si="199"/>
        <v/>
      </c>
    </row>
    <row r="12774" spans="1:1" hidden="1" x14ac:dyDescent="0.35">
      <c r="A12774" t="str">
        <f t="shared" si="199"/>
        <v/>
      </c>
    </row>
    <row r="12775" spans="1:1" hidden="1" x14ac:dyDescent="0.35">
      <c r="A12775" t="str">
        <f t="shared" si="199"/>
        <v/>
      </c>
    </row>
    <row r="12776" spans="1:1" hidden="1" x14ac:dyDescent="0.35">
      <c r="A12776" t="str">
        <f t="shared" si="199"/>
        <v/>
      </c>
    </row>
    <row r="12777" spans="1:1" hidden="1" x14ac:dyDescent="0.35">
      <c r="A12777" t="str">
        <f t="shared" si="199"/>
        <v/>
      </c>
    </row>
    <row r="12778" spans="1:1" hidden="1" x14ac:dyDescent="0.35">
      <c r="A12778" t="str">
        <f t="shared" si="199"/>
        <v/>
      </c>
    </row>
    <row r="12779" spans="1:1" hidden="1" x14ac:dyDescent="0.35">
      <c r="A12779" t="str">
        <f t="shared" si="199"/>
        <v/>
      </c>
    </row>
    <row r="12780" spans="1:1" hidden="1" x14ac:dyDescent="0.35">
      <c r="A12780" t="str">
        <f t="shared" si="199"/>
        <v/>
      </c>
    </row>
    <row r="12781" spans="1:1" hidden="1" x14ac:dyDescent="0.35">
      <c r="A12781" t="str">
        <f t="shared" si="199"/>
        <v/>
      </c>
    </row>
    <row r="12782" spans="1:1" hidden="1" x14ac:dyDescent="0.35">
      <c r="A12782" t="str">
        <f t="shared" si="199"/>
        <v/>
      </c>
    </row>
    <row r="12783" spans="1:1" hidden="1" x14ac:dyDescent="0.35">
      <c r="A12783" t="str">
        <f t="shared" si="199"/>
        <v/>
      </c>
    </row>
    <row r="12784" spans="1:1" hidden="1" x14ac:dyDescent="0.35">
      <c r="A12784" t="str">
        <f t="shared" si="199"/>
        <v/>
      </c>
    </row>
    <row r="12785" spans="1:1" hidden="1" x14ac:dyDescent="0.35">
      <c r="A12785" t="str">
        <f t="shared" si="199"/>
        <v/>
      </c>
    </row>
    <row r="12786" spans="1:1" hidden="1" x14ac:dyDescent="0.35">
      <c r="A12786" t="str">
        <f t="shared" si="199"/>
        <v/>
      </c>
    </row>
    <row r="12787" spans="1:1" hidden="1" x14ac:dyDescent="0.35">
      <c r="A12787" t="str">
        <f t="shared" si="199"/>
        <v/>
      </c>
    </row>
    <row r="12788" spans="1:1" hidden="1" x14ac:dyDescent="0.35">
      <c r="A12788" t="str">
        <f t="shared" si="199"/>
        <v/>
      </c>
    </row>
    <row r="12789" spans="1:1" hidden="1" x14ac:dyDescent="0.35">
      <c r="A12789" t="str">
        <f t="shared" si="199"/>
        <v/>
      </c>
    </row>
    <row r="12790" spans="1:1" hidden="1" x14ac:dyDescent="0.35">
      <c r="A12790" t="str">
        <f t="shared" si="199"/>
        <v/>
      </c>
    </row>
    <row r="12791" spans="1:1" hidden="1" x14ac:dyDescent="0.35">
      <c r="A12791" t="str">
        <f t="shared" si="199"/>
        <v/>
      </c>
    </row>
    <row r="12792" spans="1:1" hidden="1" x14ac:dyDescent="0.35">
      <c r="A12792" t="str">
        <f t="shared" si="199"/>
        <v/>
      </c>
    </row>
    <row r="12793" spans="1:1" hidden="1" x14ac:dyDescent="0.35">
      <c r="A12793" t="str">
        <f t="shared" si="199"/>
        <v/>
      </c>
    </row>
    <row r="12794" spans="1:1" hidden="1" x14ac:dyDescent="0.35">
      <c r="A12794" t="str">
        <f t="shared" si="199"/>
        <v/>
      </c>
    </row>
    <row r="12795" spans="1:1" hidden="1" x14ac:dyDescent="0.35">
      <c r="A12795" t="str">
        <f t="shared" si="199"/>
        <v/>
      </c>
    </row>
    <row r="12796" spans="1:1" hidden="1" x14ac:dyDescent="0.35">
      <c r="A12796" t="str">
        <f t="shared" si="199"/>
        <v/>
      </c>
    </row>
    <row r="12797" spans="1:1" hidden="1" x14ac:dyDescent="0.35">
      <c r="A12797" t="str">
        <f t="shared" si="199"/>
        <v/>
      </c>
    </row>
    <row r="12798" spans="1:1" hidden="1" x14ac:dyDescent="0.35">
      <c r="A12798" t="str">
        <f t="shared" si="199"/>
        <v/>
      </c>
    </row>
    <row r="12799" spans="1:1" hidden="1" x14ac:dyDescent="0.35">
      <c r="A12799" t="str">
        <f t="shared" si="199"/>
        <v/>
      </c>
    </row>
    <row r="12800" spans="1:1" hidden="1" x14ac:dyDescent="0.35">
      <c r="A12800" t="str">
        <f t="shared" si="199"/>
        <v/>
      </c>
    </row>
    <row r="12801" spans="1:1" hidden="1" x14ac:dyDescent="0.35">
      <c r="A12801" t="str">
        <f t="shared" si="199"/>
        <v/>
      </c>
    </row>
    <row r="12802" spans="1:1" hidden="1" x14ac:dyDescent="0.35">
      <c r="A12802" t="str">
        <f t="shared" si="199"/>
        <v/>
      </c>
    </row>
    <row r="12803" spans="1:1" hidden="1" x14ac:dyDescent="0.35">
      <c r="A12803" t="str">
        <f t="shared" ref="A12803:A12866" si="200">B12803&amp;C12803</f>
        <v/>
      </c>
    </row>
    <row r="12804" spans="1:1" hidden="1" x14ac:dyDescent="0.35">
      <c r="A12804" t="str">
        <f t="shared" si="200"/>
        <v/>
      </c>
    </row>
    <row r="12805" spans="1:1" hidden="1" x14ac:dyDescent="0.35">
      <c r="A12805" t="str">
        <f t="shared" si="200"/>
        <v/>
      </c>
    </row>
    <row r="12806" spans="1:1" hidden="1" x14ac:dyDescent="0.35">
      <c r="A12806" t="str">
        <f t="shared" si="200"/>
        <v/>
      </c>
    </row>
    <row r="12807" spans="1:1" hidden="1" x14ac:dyDescent="0.35">
      <c r="A12807" t="str">
        <f t="shared" si="200"/>
        <v/>
      </c>
    </row>
    <row r="12808" spans="1:1" hidden="1" x14ac:dyDescent="0.35">
      <c r="A12808" t="str">
        <f t="shared" si="200"/>
        <v/>
      </c>
    </row>
    <row r="12809" spans="1:1" hidden="1" x14ac:dyDescent="0.35">
      <c r="A12809" t="str">
        <f t="shared" si="200"/>
        <v/>
      </c>
    </row>
    <row r="12810" spans="1:1" hidden="1" x14ac:dyDescent="0.35">
      <c r="A12810" t="str">
        <f t="shared" si="200"/>
        <v/>
      </c>
    </row>
    <row r="12811" spans="1:1" hidden="1" x14ac:dyDescent="0.35">
      <c r="A12811" t="str">
        <f t="shared" si="200"/>
        <v/>
      </c>
    </row>
    <row r="12812" spans="1:1" hidden="1" x14ac:dyDescent="0.35">
      <c r="A12812" t="str">
        <f t="shared" si="200"/>
        <v/>
      </c>
    </row>
    <row r="12813" spans="1:1" hidden="1" x14ac:dyDescent="0.35">
      <c r="A12813" t="str">
        <f t="shared" si="200"/>
        <v/>
      </c>
    </row>
    <row r="12814" spans="1:1" hidden="1" x14ac:dyDescent="0.35">
      <c r="A12814" t="str">
        <f t="shared" si="200"/>
        <v/>
      </c>
    </row>
    <row r="12815" spans="1:1" hidden="1" x14ac:dyDescent="0.35">
      <c r="A12815" t="str">
        <f t="shared" si="200"/>
        <v/>
      </c>
    </row>
    <row r="12816" spans="1:1" hidden="1" x14ac:dyDescent="0.35">
      <c r="A12816" t="str">
        <f t="shared" si="200"/>
        <v/>
      </c>
    </row>
    <row r="12817" spans="1:1" hidden="1" x14ac:dyDescent="0.35">
      <c r="A12817" t="str">
        <f t="shared" si="200"/>
        <v/>
      </c>
    </row>
    <row r="12818" spans="1:1" hidden="1" x14ac:dyDescent="0.35">
      <c r="A12818" t="str">
        <f t="shared" si="200"/>
        <v/>
      </c>
    </row>
    <row r="12819" spans="1:1" hidden="1" x14ac:dyDescent="0.35">
      <c r="A12819" t="str">
        <f t="shared" si="200"/>
        <v/>
      </c>
    </row>
    <row r="12820" spans="1:1" hidden="1" x14ac:dyDescent="0.35">
      <c r="A12820" t="str">
        <f t="shared" si="200"/>
        <v/>
      </c>
    </row>
    <row r="12821" spans="1:1" hidden="1" x14ac:dyDescent="0.35">
      <c r="A12821" t="str">
        <f t="shared" si="200"/>
        <v/>
      </c>
    </row>
    <row r="12822" spans="1:1" hidden="1" x14ac:dyDescent="0.35">
      <c r="A12822" t="str">
        <f t="shared" si="200"/>
        <v/>
      </c>
    </row>
    <row r="12823" spans="1:1" hidden="1" x14ac:dyDescent="0.35">
      <c r="A12823" t="str">
        <f t="shared" si="200"/>
        <v/>
      </c>
    </row>
    <row r="12824" spans="1:1" hidden="1" x14ac:dyDescent="0.35">
      <c r="A12824" t="str">
        <f t="shared" si="200"/>
        <v/>
      </c>
    </row>
    <row r="12825" spans="1:1" hidden="1" x14ac:dyDescent="0.35">
      <c r="A12825" t="str">
        <f t="shared" si="200"/>
        <v/>
      </c>
    </row>
    <row r="12826" spans="1:1" hidden="1" x14ac:dyDescent="0.35">
      <c r="A12826" t="str">
        <f t="shared" si="200"/>
        <v/>
      </c>
    </row>
    <row r="12827" spans="1:1" hidden="1" x14ac:dyDescent="0.35">
      <c r="A12827" t="str">
        <f t="shared" si="200"/>
        <v/>
      </c>
    </row>
    <row r="12828" spans="1:1" hidden="1" x14ac:dyDescent="0.35">
      <c r="A12828" t="str">
        <f t="shared" si="200"/>
        <v/>
      </c>
    </row>
    <row r="12829" spans="1:1" hidden="1" x14ac:dyDescent="0.35">
      <c r="A12829" t="str">
        <f t="shared" si="200"/>
        <v/>
      </c>
    </row>
    <row r="12830" spans="1:1" hidden="1" x14ac:dyDescent="0.35">
      <c r="A12830" t="str">
        <f t="shared" si="200"/>
        <v/>
      </c>
    </row>
    <row r="12831" spans="1:1" hidden="1" x14ac:dyDescent="0.35">
      <c r="A12831" t="str">
        <f t="shared" si="200"/>
        <v/>
      </c>
    </row>
    <row r="12832" spans="1:1" hidden="1" x14ac:dyDescent="0.35">
      <c r="A12832" t="str">
        <f t="shared" si="200"/>
        <v/>
      </c>
    </row>
    <row r="12833" spans="1:1" hidden="1" x14ac:dyDescent="0.35">
      <c r="A12833" t="str">
        <f t="shared" si="200"/>
        <v/>
      </c>
    </row>
    <row r="12834" spans="1:1" hidden="1" x14ac:dyDescent="0.35">
      <c r="A12834" t="str">
        <f t="shared" si="200"/>
        <v/>
      </c>
    </row>
    <row r="12835" spans="1:1" hidden="1" x14ac:dyDescent="0.35">
      <c r="A12835" t="str">
        <f t="shared" si="200"/>
        <v/>
      </c>
    </row>
    <row r="12836" spans="1:1" hidden="1" x14ac:dyDescent="0.35">
      <c r="A12836" t="str">
        <f t="shared" si="200"/>
        <v/>
      </c>
    </row>
    <row r="12837" spans="1:1" hidden="1" x14ac:dyDescent="0.35">
      <c r="A12837" t="str">
        <f t="shared" si="200"/>
        <v/>
      </c>
    </row>
    <row r="12838" spans="1:1" hidden="1" x14ac:dyDescent="0.35">
      <c r="A12838" t="str">
        <f t="shared" si="200"/>
        <v/>
      </c>
    </row>
    <row r="12839" spans="1:1" hidden="1" x14ac:dyDescent="0.35">
      <c r="A12839" t="str">
        <f t="shared" si="200"/>
        <v/>
      </c>
    </row>
    <row r="12840" spans="1:1" hidden="1" x14ac:dyDescent="0.35">
      <c r="A12840" t="str">
        <f t="shared" si="200"/>
        <v/>
      </c>
    </row>
    <row r="12841" spans="1:1" hidden="1" x14ac:dyDescent="0.35">
      <c r="A12841" t="str">
        <f t="shared" si="200"/>
        <v/>
      </c>
    </row>
    <row r="12842" spans="1:1" hidden="1" x14ac:dyDescent="0.35">
      <c r="A12842" t="str">
        <f t="shared" si="200"/>
        <v/>
      </c>
    </row>
    <row r="12843" spans="1:1" hidden="1" x14ac:dyDescent="0.35">
      <c r="A12843" t="str">
        <f t="shared" si="200"/>
        <v/>
      </c>
    </row>
    <row r="12844" spans="1:1" hidden="1" x14ac:dyDescent="0.35">
      <c r="A12844" t="str">
        <f t="shared" si="200"/>
        <v/>
      </c>
    </row>
    <row r="12845" spans="1:1" hidden="1" x14ac:dyDescent="0.35">
      <c r="A12845" t="str">
        <f t="shared" si="200"/>
        <v/>
      </c>
    </row>
    <row r="12846" spans="1:1" hidden="1" x14ac:dyDescent="0.35">
      <c r="A12846" t="str">
        <f t="shared" si="200"/>
        <v/>
      </c>
    </row>
    <row r="12847" spans="1:1" hidden="1" x14ac:dyDescent="0.35">
      <c r="A12847" t="str">
        <f t="shared" si="200"/>
        <v/>
      </c>
    </row>
    <row r="12848" spans="1:1" hidden="1" x14ac:dyDescent="0.35">
      <c r="A12848" t="str">
        <f t="shared" si="200"/>
        <v/>
      </c>
    </row>
    <row r="12849" spans="1:1" hidden="1" x14ac:dyDescent="0.35">
      <c r="A12849" t="str">
        <f t="shared" si="200"/>
        <v/>
      </c>
    </row>
    <row r="12850" spans="1:1" hidden="1" x14ac:dyDescent="0.35">
      <c r="A12850" t="str">
        <f t="shared" si="200"/>
        <v/>
      </c>
    </row>
    <row r="12851" spans="1:1" hidden="1" x14ac:dyDescent="0.35">
      <c r="A12851" t="str">
        <f t="shared" si="200"/>
        <v/>
      </c>
    </row>
    <row r="12852" spans="1:1" hidden="1" x14ac:dyDescent="0.35">
      <c r="A12852" t="str">
        <f t="shared" si="200"/>
        <v/>
      </c>
    </row>
    <row r="12853" spans="1:1" hidden="1" x14ac:dyDescent="0.35">
      <c r="A12853" t="str">
        <f t="shared" si="200"/>
        <v/>
      </c>
    </row>
    <row r="12854" spans="1:1" hidden="1" x14ac:dyDescent="0.35">
      <c r="A12854" t="str">
        <f t="shared" si="200"/>
        <v/>
      </c>
    </row>
    <row r="12855" spans="1:1" hidden="1" x14ac:dyDescent="0.35">
      <c r="A12855" t="str">
        <f t="shared" si="200"/>
        <v/>
      </c>
    </row>
    <row r="12856" spans="1:1" hidden="1" x14ac:dyDescent="0.35">
      <c r="A12856" t="str">
        <f t="shared" si="200"/>
        <v/>
      </c>
    </row>
    <row r="12857" spans="1:1" hidden="1" x14ac:dyDescent="0.35">
      <c r="A12857" t="str">
        <f t="shared" si="200"/>
        <v/>
      </c>
    </row>
    <row r="12858" spans="1:1" hidden="1" x14ac:dyDescent="0.35">
      <c r="A12858" t="str">
        <f t="shared" si="200"/>
        <v/>
      </c>
    </row>
    <row r="12859" spans="1:1" hidden="1" x14ac:dyDescent="0.35">
      <c r="A12859" t="str">
        <f t="shared" si="200"/>
        <v/>
      </c>
    </row>
    <row r="12860" spans="1:1" hidden="1" x14ac:dyDescent="0.35">
      <c r="A12860" t="str">
        <f t="shared" si="200"/>
        <v/>
      </c>
    </row>
    <row r="12861" spans="1:1" hidden="1" x14ac:dyDescent="0.35">
      <c r="A12861" t="str">
        <f t="shared" si="200"/>
        <v/>
      </c>
    </row>
    <row r="12862" spans="1:1" hidden="1" x14ac:dyDescent="0.35">
      <c r="A12862" t="str">
        <f t="shared" si="200"/>
        <v/>
      </c>
    </row>
    <row r="12863" spans="1:1" hidden="1" x14ac:dyDescent="0.35">
      <c r="A12863" t="str">
        <f t="shared" si="200"/>
        <v/>
      </c>
    </row>
    <row r="12864" spans="1:1" hidden="1" x14ac:dyDescent="0.35">
      <c r="A12864" t="str">
        <f t="shared" si="200"/>
        <v/>
      </c>
    </row>
    <row r="12865" spans="1:1" hidden="1" x14ac:dyDescent="0.35">
      <c r="A12865" t="str">
        <f t="shared" si="200"/>
        <v/>
      </c>
    </row>
    <row r="12866" spans="1:1" hidden="1" x14ac:dyDescent="0.35">
      <c r="A12866" t="str">
        <f t="shared" si="200"/>
        <v/>
      </c>
    </row>
    <row r="12867" spans="1:1" hidden="1" x14ac:dyDescent="0.35">
      <c r="A12867" t="str">
        <f t="shared" ref="A12867:A12930" si="201">B12867&amp;C12867</f>
        <v/>
      </c>
    </row>
    <row r="12868" spans="1:1" hidden="1" x14ac:dyDescent="0.35">
      <c r="A12868" t="str">
        <f t="shared" si="201"/>
        <v/>
      </c>
    </row>
    <row r="12869" spans="1:1" hidden="1" x14ac:dyDescent="0.35">
      <c r="A12869" t="str">
        <f t="shared" si="201"/>
        <v/>
      </c>
    </row>
    <row r="12870" spans="1:1" hidden="1" x14ac:dyDescent="0.35">
      <c r="A12870" t="str">
        <f t="shared" si="201"/>
        <v/>
      </c>
    </row>
    <row r="12871" spans="1:1" hidden="1" x14ac:dyDescent="0.35">
      <c r="A12871" t="str">
        <f t="shared" si="201"/>
        <v/>
      </c>
    </row>
    <row r="12872" spans="1:1" hidden="1" x14ac:dyDescent="0.35">
      <c r="A12872" t="str">
        <f t="shared" si="201"/>
        <v/>
      </c>
    </row>
    <row r="12873" spans="1:1" hidden="1" x14ac:dyDescent="0.35">
      <c r="A12873" t="str">
        <f t="shared" si="201"/>
        <v/>
      </c>
    </row>
    <row r="12874" spans="1:1" hidden="1" x14ac:dyDescent="0.35">
      <c r="A12874" t="str">
        <f t="shared" si="201"/>
        <v/>
      </c>
    </row>
    <row r="12875" spans="1:1" hidden="1" x14ac:dyDescent="0.35">
      <c r="A12875" t="str">
        <f t="shared" si="201"/>
        <v/>
      </c>
    </row>
    <row r="12876" spans="1:1" hidden="1" x14ac:dyDescent="0.35">
      <c r="A12876" t="str">
        <f t="shared" si="201"/>
        <v/>
      </c>
    </row>
    <row r="12877" spans="1:1" hidden="1" x14ac:dyDescent="0.35">
      <c r="A12877" t="str">
        <f t="shared" si="201"/>
        <v/>
      </c>
    </row>
    <row r="12878" spans="1:1" hidden="1" x14ac:dyDescent="0.35">
      <c r="A12878" t="str">
        <f t="shared" si="201"/>
        <v/>
      </c>
    </row>
    <row r="12879" spans="1:1" hidden="1" x14ac:dyDescent="0.35">
      <c r="A12879" t="str">
        <f t="shared" si="201"/>
        <v/>
      </c>
    </row>
    <row r="12880" spans="1:1" hidden="1" x14ac:dyDescent="0.35">
      <c r="A12880" t="str">
        <f t="shared" si="201"/>
        <v/>
      </c>
    </row>
    <row r="12881" spans="1:1" hidden="1" x14ac:dyDescent="0.35">
      <c r="A12881" t="str">
        <f t="shared" si="201"/>
        <v/>
      </c>
    </row>
    <row r="12882" spans="1:1" hidden="1" x14ac:dyDescent="0.35">
      <c r="A12882" t="str">
        <f t="shared" si="201"/>
        <v/>
      </c>
    </row>
    <row r="12883" spans="1:1" hidden="1" x14ac:dyDescent="0.35">
      <c r="A12883" t="str">
        <f t="shared" si="201"/>
        <v/>
      </c>
    </row>
    <row r="12884" spans="1:1" hidden="1" x14ac:dyDescent="0.35">
      <c r="A12884" t="str">
        <f t="shared" si="201"/>
        <v/>
      </c>
    </row>
    <row r="12885" spans="1:1" hidden="1" x14ac:dyDescent="0.35">
      <c r="A12885" t="str">
        <f t="shared" si="201"/>
        <v/>
      </c>
    </row>
    <row r="12886" spans="1:1" hidden="1" x14ac:dyDescent="0.35">
      <c r="A12886" t="str">
        <f t="shared" si="201"/>
        <v/>
      </c>
    </row>
    <row r="12887" spans="1:1" hidden="1" x14ac:dyDescent="0.35">
      <c r="A12887" t="str">
        <f t="shared" si="201"/>
        <v/>
      </c>
    </row>
    <row r="12888" spans="1:1" hidden="1" x14ac:dyDescent="0.35">
      <c r="A12888" t="str">
        <f t="shared" si="201"/>
        <v/>
      </c>
    </row>
    <row r="12889" spans="1:1" hidden="1" x14ac:dyDescent="0.35">
      <c r="A12889" t="str">
        <f t="shared" si="201"/>
        <v/>
      </c>
    </row>
    <row r="12890" spans="1:1" hidden="1" x14ac:dyDescent="0.35">
      <c r="A12890" t="str">
        <f t="shared" si="201"/>
        <v/>
      </c>
    </row>
    <row r="12891" spans="1:1" hidden="1" x14ac:dyDescent="0.35">
      <c r="A12891" t="str">
        <f t="shared" si="201"/>
        <v/>
      </c>
    </row>
    <row r="12892" spans="1:1" hidden="1" x14ac:dyDescent="0.35">
      <c r="A12892" t="str">
        <f t="shared" si="201"/>
        <v/>
      </c>
    </row>
    <row r="12893" spans="1:1" hidden="1" x14ac:dyDescent="0.35">
      <c r="A12893" t="str">
        <f t="shared" si="201"/>
        <v/>
      </c>
    </row>
    <row r="12894" spans="1:1" hidden="1" x14ac:dyDescent="0.35">
      <c r="A12894" t="str">
        <f t="shared" si="201"/>
        <v/>
      </c>
    </row>
    <row r="12895" spans="1:1" hidden="1" x14ac:dyDescent="0.35">
      <c r="A12895" t="str">
        <f t="shared" si="201"/>
        <v/>
      </c>
    </row>
    <row r="12896" spans="1:1" hidden="1" x14ac:dyDescent="0.35">
      <c r="A12896" t="str">
        <f t="shared" si="201"/>
        <v/>
      </c>
    </row>
    <row r="12897" spans="1:1" hidden="1" x14ac:dyDescent="0.35">
      <c r="A12897" t="str">
        <f t="shared" si="201"/>
        <v/>
      </c>
    </row>
    <row r="12898" spans="1:1" hidden="1" x14ac:dyDescent="0.35">
      <c r="A12898" t="str">
        <f t="shared" si="201"/>
        <v/>
      </c>
    </row>
    <row r="12899" spans="1:1" hidden="1" x14ac:dyDescent="0.35">
      <c r="A12899" t="str">
        <f t="shared" si="201"/>
        <v/>
      </c>
    </row>
    <row r="12900" spans="1:1" hidden="1" x14ac:dyDescent="0.35">
      <c r="A12900" t="str">
        <f t="shared" si="201"/>
        <v/>
      </c>
    </row>
    <row r="12901" spans="1:1" hidden="1" x14ac:dyDescent="0.35">
      <c r="A12901" t="str">
        <f t="shared" si="201"/>
        <v/>
      </c>
    </row>
    <row r="12902" spans="1:1" hidden="1" x14ac:dyDescent="0.35">
      <c r="A12902" t="str">
        <f t="shared" si="201"/>
        <v/>
      </c>
    </row>
    <row r="12903" spans="1:1" hidden="1" x14ac:dyDescent="0.35">
      <c r="A12903" t="str">
        <f t="shared" si="201"/>
        <v/>
      </c>
    </row>
    <row r="12904" spans="1:1" hidden="1" x14ac:dyDescent="0.35">
      <c r="A12904" t="str">
        <f t="shared" si="201"/>
        <v/>
      </c>
    </row>
    <row r="12905" spans="1:1" hidden="1" x14ac:dyDescent="0.35">
      <c r="A12905" t="str">
        <f t="shared" si="201"/>
        <v/>
      </c>
    </row>
    <row r="12906" spans="1:1" hidden="1" x14ac:dyDescent="0.35">
      <c r="A12906" t="str">
        <f t="shared" si="201"/>
        <v/>
      </c>
    </row>
    <row r="12907" spans="1:1" hidden="1" x14ac:dyDescent="0.35">
      <c r="A12907" t="str">
        <f t="shared" si="201"/>
        <v/>
      </c>
    </row>
    <row r="12908" spans="1:1" hidden="1" x14ac:dyDescent="0.35">
      <c r="A12908" t="str">
        <f t="shared" si="201"/>
        <v/>
      </c>
    </row>
    <row r="12909" spans="1:1" hidden="1" x14ac:dyDescent="0.35">
      <c r="A12909" t="str">
        <f t="shared" si="201"/>
        <v/>
      </c>
    </row>
    <row r="12910" spans="1:1" hidden="1" x14ac:dyDescent="0.35">
      <c r="A12910" t="str">
        <f t="shared" si="201"/>
        <v/>
      </c>
    </row>
    <row r="12911" spans="1:1" hidden="1" x14ac:dyDescent="0.35">
      <c r="A12911" t="str">
        <f t="shared" si="201"/>
        <v/>
      </c>
    </row>
    <row r="12912" spans="1:1" hidden="1" x14ac:dyDescent="0.35">
      <c r="A12912" t="str">
        <f t="shared" si="201"/>
        <v/>
      </c>
    </row>
    <row r="12913" spans="1:1" hidden="1" x14ac:dyDescent="0.35">
      <c r="A12913" t="str">
        <f t="shared" si="201"/>
        <v/>
      </c>
    </row>
    <row r="12914" spans="1:1" hidden="1" x14ac:dyDescent="0.35">
      <c r="A12914" t="str">
        <f t="shared" si="201"/>
        <v/>
      </c>
    </row>
    <row r="12915" spans="1:1" hidden="1" x14ac:dyDescent="0.35">
      <c r="A12915" t="str">
        <f t="shared" si="201"/>
        <v/>
      </c>
    </row>
    <row r="12916" spans="1:1" hidden="1" x14ac:dyDescent="0.35">
      <c r="A12916" t="str">
        <f t="shared" si="201"/>
        <v/>
      </c>
    </row>
    <row r="12917" spans="1:1" hidden="1" x14ac:dyDescent="0.35">
      <c r="A12917" t="str">
        <f t="shared" si="201"/>
        <v/>
      </c>
    </row>
    <row r="12918" spans="1:1" hidden="1" x14ac:dyDescent="0.35">
      <c r="A12918" t="str">
        <f t="shared" si="201"/>
        <v/>
      </c>
    </row>
    <row r="12919" spans="1:1" hidden="1" x14ac:dyDescent="0.35">
      <c r="A12919" t="str">
        <f t="shared" si="201"/>
        <v/>
      </c>
    </row>
    <row r="12920" spans="1:1" hidden="1" x14ac:dyDescent="0.35">
      <c r="A12920" t="str">
        <f t="shared" si="201"/>
        <v/>
      </c>
    </row>
    <row r="12921" spans="1:1" hidden="1" x14ac:dyDescent="0.35">
      <c r="A12921" t="str">
        <f t="shared" si="201"/>
        <v/>
      </c>
    </row>
    <row r="12922" spans="1:1" hidden="1" x14ac:dyDescent="0.35">
      <c r="A12922" t="str">
        <f t="shared" si="201"/>
        <v/>
      </c>
    </row>
    <row r="12923" spans="1:1" hidden="1" x14ac:dyDescent="0.35">
      <c r="A12923" t="str">
        <f t="shared" si="201"/>
        <v/>
      </c>
    </row>
    <row r="12924" spans="1:1" hidden="1" x14ac:dyDescent="0.35">
      <c r="A12924" t="str">
        <f t="shared" si="201"/>
        <v/>
      </c>
    </row>
    <row r="12925" spans="1:1" hidden="1" x14ac:dyDescent="0.35">
      <c r="A12925" t="str">
        <f t="shared" si="201"/>
        <v/>
      </c>
    </row>
    <row r="12926" spans="1:1" hidden="1" x14ac:dyDescent="0.35">
      <c r="A12926" t="str">
        <f t="shared" si="201"/>
        <v/>
      </c>
    </row>
    <row r="12927" spans="1:1" hidden="1" x14ac:dyDescent="0.35">
      <c r="A12927" t="str">
        <f t="shared" si="201"/>
        <v/>
      </c>
    </row>
    <row r="12928" spans="1:1" hidden="1" x14ac:dyDescent="0.35">
      <c r="A12928" t="str">
        <f t="shared" si="201"/>
        <v/>
      </c>
    </row>
    <row r="12929" spans="1:1" hidden="1" x14ac:dyDescent="0.35">
      <c r="A12929" t="str">
        <f t="shared" si="201"/>
        <v/>
      </c>
    </row>
    <row r="12930" spans="1:1" hidden="1" x14ac:dyDescent="0.35">
      <c r="A12930" t="str">
        <f t="shared" si="201"/>
        <v/>
      </c>
    </row>
    <row r="12931" spans="1:1" hidden="1" x14ac:dyDescent="0.35">
      <c r="A12931" t="str">
        <f t="shared" ref="A12931:A12994" si="202">B12931&amp;C12931</f>
        <v/>
      </c>
    </row>
    <row r="12932" spans="1:1" hidden="1" x14ac:dyDescent="0.35">
      <c r="A12932" t="str">
        <f t="shared" si="202"/>
        <v/>
      </c>
    </row>
    <row r="12933" spans="1:1" hidden="1" x14ac:dyDescent="0.35">
      <c r="A12933" t="str">
        <f t="shared" si="202"/>
        <v/>
      </c>
    </row>
    <row r="12934" spans="1:1" hidden="1" x14ac:dyDescent="0.35">
      <c r="A12934" t="str">
        <f t="shared" si="202"/>
        <v/>
      </c>
    </row>
    <row r="12935" spans="1:1" hidden="1" x14ac:dyDescent="0.35">
      <c r="A12935" t="str">
        <f t="shared" si="202"/>
        <v/>
      </c>
    </row>
    <row r="12936" spans="1:1" hidden="1" x14ac:dyDescent="0.35">
      <c r="A12936" t="str">
        <f t="shared" si="202"/>
        <v/>
      </c>
    </row>
    <row r="12937" spans="1:1" hidden="1" x14ac:dyDescent="0.35">
      <c r="A12937" t="str">
        <f t="shared" si="202"/>
        <v/>
      </c>
    </row>
    <row r="12938" spans="1:1" hidden="1" x14ac:dyDescent="0.35">
      <c r="A12938" t="str">
        <f t="shared" si="202"/>
        <v/>
      </c>
    </row>
    <row r="12939" spans="1:1" hidden="1" x14ac:dyDescent="0.35">
      <c r="A12939" t="str">
        <f t="shared" si="202"/>
        <v/>
      </c>
    </row>
    <row r="12940" spans="1:1" hidden="1" x14ac:dyDescent="0.35">
      <c r="A12940" t="str">
        <f t="shared" si="202"/>
        <v/>
      </c>
    </row>
    <row r="12941" spans="1:1" hidden="1" x14ac:dyDescent="0.35">
      <c r="A12941" t="str">
        <f t="shared" si="202"/>
        <v/>
      </c>
    </row>
    <row r="12942" spans="1:1" hidden="1" x14ac:dyDescent="0.35">
      <c r="A12942" t="str">
        <f t="shared" si="202"/>
        <v/>
      </c>
    </row>
    <row r="12943" spans="1:1" hidden="1" x14ac:dyDescent="0.35">
      <c r="A12943" t="str">
        <f t="shared" si="202"/>
        <v/>
      </c>
    </row>
    <row r="12944" spans="1:1" hidden="1" x14ac:dyDescent="0.35">
      <c r="A12944" t="str">
        <f t="shared" si="202"/>
        <v/>
      </c>
    </row>
    <row r="12945" spans="1:1" hidden="1" x14ac:dyDescent="0.35">
      <c r="A12945" t="str">
        <f t="shared" si="202"/>
        <v/>
      </c>
    </row>
    <row r="12946" spans="1:1" hidden="1" x14ac:dyDescent="0.35">
      <c r="A12946" t="str">
        <f t="shared" si="202"/>
        <v/>
      </c>
    </row>
    <row r="12947" spans="1:1" hidden="1" x14ac:dyDescent="0.35">
      <c r="A12947" t="str">
        <f t="shared" si="202"/>
        <v/>
      </c>
    </row>
    <row r="12948" spans="1:1" hidden="1" x14ac:dyDescent="0.35">
      <c r="A12948" t="str">
        <f t="shared" si="202"/>
        <v/>
      </c>
    </row>
    <row r="12949" spans="1:1" hidden="1" x14ac:dyDescent="0.35">
      <c r="A12949" t="str">
        <f t="shared" si="202"/>
        <v/>
      </c>
    </row>
    <row r="12950" spans="1:1" hidden="1" x14ac:dyDescent="0.35">
      <c r="A12950" t="str">
        <f t="shared" si="202"/>
        <v/>
      </c>
    </row>
    <row r="12951" spans="1:1" hidden="1" x14ac:dyDescent="0.35">
      <c r="A12951" t="str">
        <f t="shared" si="202"/>
        <v/>
      </c>
    </row>
    <row r="12952" spans="1:1" hidden="1" x14ac:dyDescent="0.35">
      <c r="A12952" t="str">
        <f t="shared" si="202"/>
        <v/>
      </c>
    </row>
    <row r="12953" spans="1:1" hidden="1" x14ac:dyDescent="0.35">
      <c r="A12953" t="str">
        <f t="shared" si="202"/>
        <v/>
      </c>
    </row>
    <row r="12954" spans="1:1" hidden="1" x14ac:dyDescent="0.35">
      <c r="A12954" t="str">
        <f t="shared" si="202"/>
        <v/>
      </c>
    </row>
    <row r="12955" spans="1:1" hidden="1" x14ac:dyDescent="0.35">
      <c r="A12955" t="str">
        <f t="shared" si="202"/>
        <v/>
      </c>
    </row>
    <row r="12956" spans="1:1" hidden="1" x14ac:dyDescent="0.35">
      <c r="A12956" t="str">
        <f t="shared" si="202"/>
        <v/>
      </c>
    </row>
    <row r="12957" spans="1:1" hidden="1" x14ac:dyDescent="0.35">
      <c r="A12957" t="str">
        <f t="shared" si="202"/>
        <v/>
      </c>
    </row>
    <row r="12958" spans="1:1" hidden="1" x14ac:dyDescent="0.35">
      <c r="A12958" t="str">
        <f t="shared" si="202"/>
        <v/>
      </c>
    </row>
    <row r="12959" spans="1:1" hidden="1" x14ac:dyDescent="0.35">
      <c r="A12959" t="str">
        <f t="shared" si="202"/>
        <v/>
      </c>
    </row>
    <row r="12960" spans="1:1" hidden="1" x14ac:dyDescent="0.35">
      <c r="A12960" t="str">
        <f t="shared" si="202"/>
        <v/>
      </c>
    </row>
    <row r="12961" spans="1:1" hidden="1" x14ac:dyDescent="0.35">
      <c r="A12961" t="str">
        <f t="shared" si="202"/>
        <v/>
      </c>
    </row>
    <row r="12962" spans="1:1" hidden="1" x14ac:dyDescent="0.35">
      <c r="A12962" t="str">
        <f t="shared" si="202"/>
        <v/>
      </c>
    </row>
    <row r="12963" spans="1:1" hidden="1" x14ac:dyDescent="0.35">
      <c r="A12963" t="str">
        <f t="shared" si="202"/>
        <v/>
      </c>
    </row>
    <row r="12964" spans="1:1" hidden="1" x14ac:dyDescent="0.35">
      <c r="A12964" t="str">
        <f t="shared" si="202"/>
        <v/>
      </c>
    </row>
    <row r="12965" spans="1:1" hidden="1" x14ac:dyDescent="0.35">
      <c r="A12965" t="str">
        <f t="shared" si="202"/>
        <v/>
      </c>
    </row>
    <row r="12966" spans="1:1" hidden="1" x14ac:dyDescent="0.35">
      <c r="A12966" t="str">
        <f t="shared" si="202"/>
        <v/>
      </c>
    </row>
    <row r="12967" spans="1:1" hidden="1" x14ac:dyDescent="0.35">
      <c r="A12967" t="str">
        <f t="shared" si="202"/>
        <v/>
      </c>
    </row>
    <row r="12968" spans="1:1" hidden="1" x14ac:dyDescent="0.35">
      <c r="A12968" t="str">
        <f t="shared" si="202"/>
        <v/>
      </c>
    </row>
    <row r="12969" spans="1:1" hidden="1" x14ac:dyDescent="0.35">
      <c r="A12969" t="str">
        <f t="shared" si="202"/>
        <v/>
      </c>
    </row>
    <row r="12970" spans="1:1" hidden="1" x14ac:dyDescent="0.35">
      <c r="A12970" t="str">
        <f t="shared" si="202"/>
        <v/>
      </c>
    </row>
    <row r="12971" spans="1:1" hidden="1" x14ac:dyDescent="0.35">
      <c r="A12971" t="str">
        <f t="shared" si="202"/>
        <v/>
      </c>
    </row>
    <row r="12972" spans="1:1" hidden="1" x14ac:dyDescent="0.35">
      <c r="A12972" t="str">
        <f t="shared" si="202"/>
        <v/>
      </c>
    </row>
    <row r="12973" spans="1:1" hidden="1" x14ac:dyDescent="0.35">
      <c r="A12973" t="str">
        <f t="shared" si="202"/>
        <v/>
      </c>
    </row>
    <row r="12974" spans="1:1" hidden="1" x14ac:dyDescent="0.35">
      <c r="A12974" t="str">
        <f t="shared" si="202"/>
        <v/>
      </c>
    </row>
    <row r="12975" spans="1:1" hidden="1" x14ac:dyDescent="0.35">
      <c r="A12975" t="str">
        <f t="shared" si="202"/>
        <v/>
      </c>
    </row>
    <row r="12976" spans="1:1" hidden="1" x14ac:dyDescent="0.35">
      <c r="A12976" t="str">
        <f t="shared" si="202"/>
        <v/>
      </c>
    </row>
    <row r="12977" spans="1:1" hidden="1" x14ac:dyDescent="0.35">
      <c r="A12977" t="str">
        <f t="shared" si="202"/>
        <v/>
      </c>
    </row>
    <row r="12978" spans="1:1" hidden="1" x14ac:dyDescent="0.35">
      <c r="A12978" t="str">
        <f t="shared" si="202"/>
        <v/>
      </c>
    </row>
    <row r="12979" spans="1:1" hidden="1" x14ac:dyDescent="0.35">
      <c r="A12979" t="str">
        <f t="shared" si="202"/>
        <v/>
      </c>
    </row>
    <row r="12980" spans="1:1" hidden="1" x14ac:dyDescent="0.35">
      <c r="A12980" t="str">
        <f t="shared" si="202"/>
        <v/>
      </c>
    </row>
    <row r="12981" spans="1:1" hidden="1" x14ac:dyDescent="0.35">
      <c r="A12981" t="str">
        <f t="shared" si="202"/>
        <v/>
      </c>
    </row>
    <row r="12982" spans="1:1" hidden="1" x14ac:dyDescent="0.35">
      <c r="A12982" t="str">
        <f t="shared" si="202"/>
        <v/>
      </c>
    </row>
    <row r="12983" spans="1:1" hidden="1" x14ac:dyDescent="0.35">
      <c r="A12983" t="str">
        <f t="shared" si="202"/>
        <v/>
      </c>
    </row>
    <row r="12984" spans="1:1" hidden="1" x14ac:dyDescent="0.35">
      <c r="A12984" t="str">
        <f t="shared" si="202"/>
        <v/>
      </c>
    </row>
    <row r="12985" spans="1:1" hidden="1" x14ac:dyDescent="0.35">
      <c r="A12985" t="str">
        <f t="shared" si="202"/>
        <v/>
      </c>
    </row>
    <row r="12986" spans="1:1" hidden="1" x14ac:dyDescent="0.35">
      <c r="A12986" t="str">
        <f t="shared" si="202"/>
        <v/>
      </c>
    </row>
    <row r="12987" spans="1:1" hidden="1" x14ac:dyDescent="0.35">
      <c r="A12987" t="str">
        <f t="shared" si="202"/>
        <v/>
      </c>
    </row>
    <row r="12988" spans="1:1" hidden="1" x14ac:dyDescent="0.35">
      <c r="A12988" t="str">
        <f t="shared" si="202"/>
        <v/>
      </c>
    </row>
    <row r="12989" spans="1:1" hidden="1" x14ac:dyDescent="0.35">
      <c r="A12989" t="str">
        <f t="shared" si="202"/>
        <v/>
      </c>
    </row>
    <row r="12990" spans="1:1" hidden="1" x14ac:dyDescent="0.35">
      <c r="A12990" t="str">
        <f t="shared" si="202"/>
        <v/>
      </c>
    </row>
    <row r="12991" spans="1:1" hidden="1" x14ac:dyDescent="0.35">
      <c r="A12991" t="str">
        <f t="shared" si="202"/>
        <v/>
      </c>
    </row>
    <row r="12992" spans="1:1" hidden="1" x14ac:dyDescent="0.35">
      <c r="A12992" t="str">
        <f t="shared" si="202"/>
        <v/>
      </c>
    </row>
    <row r="12993" spans="1:1" hidden="1" x14ac:dyDescent="0.35">
      <c r="A12993" t="str">
        <f t="shared" si="202"/>
        <v/>
      </c>
    </row>
    <row r="12994" spans="1:1" hidden="1" x14ac:dyDescent="0.35">
      <c r="A12994" t="str">
        <f t="shared" si="202"/>
        <v/>
      </c>
    </row>
    <row r="12995" spans="1:1" hidden="1" x14ac:dyDescent="0.35">
      <c r="A12995" t="str">
        <f t="shared" ref="A12995:A13058" si="203">B12995&amp;C12995</f>
        <v/>
      </c>
    </row>
    <row r="12996" spans="1:1" hidden="1" x14ac:dyDescent="0.35">
      <c r="A12996" t="str">
        <f t="shared" si="203"/>
        <v/>
      </c>
    </row>
    <row r="12997" spans="1:1" hidden="1" x14ac:dyDescent="0.35">
      <c r="A12997" t="str">
        <f t="shared" si="203"/>
        <v/>
      </c>
    </row>
    <row r="12998" spans="1:1" hidden="1" x14ac:dyDescent="0.35">
      <c r="A12998" t="str">
        <f t="shared" si="203"/>
        <v/>
      </c>
    </row>
    <row r="12999" spans="1:1" hidden="1" x14ac:dyDescent="0.35">
      <c r="A12999" t="str">
        <f t="shared" si="203"/>
        <v/>
      </c>
    </row>
    <row r="13000" spans="1:1" hidden="1" x14ac:dyDescent="0.35">
      <c r="A13000" t="str">
        <f t="shared" si="203"/>
        <v/>
      </c>
    </row>
    <row r="13001" spans="1:1" hidden="1" x14ac:dyDescent="0.35">
      <c r="A13001" t="str">
        <f t="shared" si="203"/>
        <v/>
      </c>
    </row>
    <row r="13002" spans="1:1" hidden="1" x14ac:dyDescent="0.35">
      <c r="A13002" t="str">
        <f t="shared" si="203"/>
        <v/>
      </c>
    </row>
    <row r="13003" spans="1:1" hidden="1" x14ac:dyDescent="0.35">
      <c r="A13003" t="str">
        <f t="shared" si="203"/>
        <v/>
      </c>
    </row>
    <row r="13004" spans="1:1" hidden="1" x14ac:dyDescent="0.35">
      <c r="A13004" t="str">
        <f t="shared" si="203"/>
        <v/>
      </c>
    </row>
    <row r="13005" spans="1:1" hidden="1" x14ac:dyDescent="0.35">
      <c r="A13005" t="str">
        <f t="shared" si="203"/>
        <v/>
      </c>
    </row>
    <row r="13006" spans="1:1" hidden="1" x14ac:dyDescent="0.35">
      <c r="A13006" t="str">
        <f t="shared" si="203"/>
        <v/>
      </c>
    </row>
    <row r="13007" spans="1:1" hidden="1" x14ac:dyDescent="0.35">
      <c r="A13007" t="str">
        <f t="shared" si="203"/>
        <v/>
      </c>
    </row>
    <row r="13008" spans="1:1" hidden="1" x14ac:dyDescent="0.35">
      <c r="A13008" t="str">
        <f t="shared" si="203"/>
        <v/>
      </c>
    </row>
    <row r="13009" spans="1:1" hidden="1" x14ac:dyDescent="0.35">
      <c r="A13009" t="str">
        <f t="shared" si="203"/>
        <v/>
      </c>
    </row>
    <row r="13010" spans="1:1" hidden="1" x14ac:dyDescent="0.35">
      <c r="A13010" t="str">
        <f t="shared" si="203"/>
        <v/>
      </c>
    </row>
    <row r="13011" spans="1:1" hidden="1" x14ac:dyDescent="0.35">
      <c r="A13011" t="str">
        <f t="shared" si="203"/>
        <v/>
      </c>
    </row>
    <row r="13012" spans="1:1" hidden="1" x14ac:dyDescent="0.35">
      <c r="A13012" t="str">
        <f t="shared" si="203"/>
        <v/>
      </c>
    </row>
    <row r="13013" spans="1:1" hidden="1" x14ac:dyDescent="0.35">
      <c r="A13013" t="str">
        <f t="shared" si="203"/>
        <v/>
      </c>
    </row>
    <row r="13014" spans="1:1" hidden="1" x14ac:dyDescent="0.35">
      <c r="A13014" t="str">
        <f t="shared" si="203"/>
        <v/>
      </c>
    </row>
    <row r="13015" spans="1:1" hidden="1" x14ac:dyDescent="0.35">
      <c r="A13015" t="str">
        <f t="shared" si="203"/>
        <v/>
      </c>
    </row>
    <row r="13016" spans="1:1" hidden="1" x14ac:dyDescent="0.35">
      <c r="A13016" t="str">
        <f t="shared" si="203"/>
        <v/>
      </c>
    </row>
    <row r="13017" spans="1:1" hidden="1" x14ac:dyDescent="0.35">
      <c r="A13017" t="str">
        <f t="shared" si="203"/>
        <v/>
      </c>
    </row>
    <row r="13018" spans="1:1" hidden="1" x14ac:dyDescent="0.35">
      <c r="A13018" t="str">
        <f t="shared" si="203"/>
        <v/>
      </c>
    </row>
    <row r="13019" spans="1:1" hidden="1" x14ac:dyDescent="0.35">
      <c r="A13019" t="str">
        <f t="shared" si="203"/>
        <v/>
      </c>
    </row>
    <row r="13020" spans="1:1" hidden="1" x14ac:dyDescent="0.35">
      <c r="A13020" t="str">
        <f t="shared" si="203"/>
        <v/>
      </c>
    </row>
    <row r="13021" spans="1:1" hidden="1" x14ac:dyDescent="0.35">
      <c r="A13021" t="str">
        <f t="shared" si="203"/>
        <v/>
      </c>
    </row>
    <row r="13022" spans="1:1" hidden="1" x14ac:dyDescent="0.35">
      <c r="A13022" t="str">
        <f t="shared" si="203"/>
        <v/>
      </c>
    </row>
    <row r="13023" spans="1:1" hidden="1" x14ac:dyDescent="0.35">
      <c r="A13023" t="str">
        <f t="shared" si="203"/>
        <v/>
      </c>
    </row>
    <row r="13024" spans="1:1" hidden="1" x14ac:dyDescent="0.35">
      <c r="A13024" t="str">
        <f t="shared" si="203"/>
        <v/>
      </c>
    </row>
    <row r="13025" spans="1:1" hidden="1" x14ac:dyDescent="0.35">
      <c r="A13025" t="str">
        <f t="shared" si="203"/>
        <v/>
      </c>
    </row>
    <row r="13026" spans="1:1" hidden="1" x14ac:dyDescent="0.35">
      <c r="A13026" t="str">
        <f t="shared" si="203"/>
        <v/>
      </c>
    </row>
    <row r="13027" spans="1:1" hidden="1" x14ac:dyDescent="0.35">
      <c r="A13027" t="str">
        <f t="shared" si="203"/>
        <v/>
      </c>
    </row>
    <row r="13028" spans="1:1" hidden="1" x14ac:dyDescent="0.35">
      <c r="A13028" t="str">
        <f t="shared" si="203"/>
        <v/>
      </c>
    </row>
    <row r="13029" spans="1:1" hidden="1" x14ac:dyDescent="0.35">
      <c r="A13029" t="str">
        <f t="shared" si="203"/>
        <v/>
      </c>
    </row>
    <row r="13030" spans="1:1" hidden="1" x14ac:dyDescent="0.35">
      <c r="A13030" t="str">
        <f t="shared" si="203"/>
        <v/>
      </c>
    </row>
    <row r="13031" spans="1:1" hidden="1" x14ac:dyDescent="0.35">
      <c r="A13031" t="str">
        <f t="shared" si="203"/>
        <v/>
      </c>
    </row>
    <row r="13032" spans="1:1" hidden="1" x14ac:dyDescent="0.35">
      <c r="A13032" t="str">
        <f t="shared" si="203"/>
        <v/>
      </c>
    </row>
    <row r="13033" spans="1:1" hidden="1" x14ac:dyDescent="0.35">
      <c r="A13033" t="str">
        <f t="shared" si="203"/>
        <v/>
      </c>
    </row>
    <row r="13034" spans="1:1" hidden="1" x14ac:dyDescent="0.35">
      <c r="A13034" t="str">
        <f t="shared" si="203"/>
        <v/>
      </c>
    </row>
    <row r="13035" spans="1:1" hidden="1" x14ac:dyDescent="0.35">
      <c r="A13035" t="str">
        <f t="shared" si="203"/>
        <v/>
      </c>
    </row>
    <row r="13036" spans="1:1" hidden="1" x14ac:dyDescent="0.35">
      <c r="A13036" t="str">
        <f t="shared" si="203"/>
        <v/>
      </c>
    </row>
    <row r="13037" spans="1:1" hidden="1" x14ac:dyDescent="0.35">
      <c r="A13037" t="str">
        <f t="shared" si="203"/>
        <v/>
      </c>
    </row>
    <row r="13038" spans="1:1" hidden="1" x14ac:dyDescent="0.35">
      <c r="A13038" t="str">
        <f t="shared" si="203"/>
        <v/>
      </c>
    </row>
    <row r="13039" spans="1:1" hidden="1" x14ac:dyDescent="0.35">
      <c r="A13039" t="str">
        <f t="shared" si="203"/>
        <v/>
      </c>
    </row>
    <row r="13040" spans="1:1" hidden="1" x14ac:dyDescent="0.35">
      <c r="A13040" t="str">
        <f t="shared" si="203"/>
        <v/>
      </c>
    </row>
    <row r="13041" spans="1:1" hidden="1" x14ac:dyDescent="0.35">
      <c r="A13041" t="str">
        <f t="shared" si="203"/>
        <v/>
      </c>
    </row>
    <row r="13042" spans="1:1" hidden="1" x14ac:dyDescent="0.35">
      <c r="A13042" t="str">
        <f t="shared" si="203"/>
        <v/>
      </c>
    </row>
    <row r="13043" spans="1:1" hidden="1" x14ac:dyDescent="0.35">
      <c r="A13043" t="str">
        <f t="shared" si="203"/>
        <v/>
      </c>
    </row>
    <row r="13044" spans="1:1" hidden="1" x14ac:dyDescent="0.35">
      <c r="A13044" t="str">
        <f t="shared" si="203"/>
        <v/>
      </c>
    </row>
    <row r="13045" spans="1:1" hidden="1" x14ac:dyDescent="0.35">
      <c r="A13045" t="str">
        <f t="shared" si="203"/>
        <v/>
      </c>
    </row>
    <row r="13046" spans="1:1" hidden="1" x14ac:dyDescent="0.35">
      <c r="A13046" t="str">
        <f t="shared" si="203"/>
        <v/>
      </c>
    </row>
    <row r="13047" spans="1:1" hidden="1" x14ac:dyDescent="0.35">
      <c r="A13047" t="str">
        <f t="shared" si="203"/>
        <v/>
      </c>
    </row>
    <row r="13048" spans="1:1" hidden="1" x14ac:dyDescent="0.35">
      <c r="A13048" t="str">
        <f t="shared" si="203"/>
        <v/>
      </c>
    </row>
    <row r="13049" spans="1:1" hidden="1" x14ac:dyDescent="0.35">
      <c r="A13049" t="str">
        <f t="shared" si="203"/>
        <v/>
      </c>
    </row>
    <row r="13050" spans="1:1" hidden="1" x14ac:dyDescent="0.35">
      <c r="A13050" t="str">
        <f t="shared" si="203"/>
        <v/>
      </c>
    </row>
    <row r="13051" spans="1:1" hidden="1" x14ac:dyDescent="0.35">
      <c r="A13051" t="str">
        <f t="shared" si="203"/>
        <v/>
      </c>
    </row>
    <row r="13052" spans="1:1" hidden="1" x14ac:dyDescent="0.35">
      <c r="A13052" t="str">
        <f t="shared" si="203"/>
        <v/>
      </c>
    </row>
    <row r="13053" spans="1:1" hidden="1" x14ac:dyDescent="0.35">
      <c r="A13053" t="str">
        <f t="shared" si="203"/>
        <v/>
      </c>
    </row>
    <row r="13054" spans="1:1" hidden="1" x14ac:dyDescent="0.35">
      <c r="A13054" t="str">
        <f t="shared" si="203"/>
        <v/>
      </c>
    </row>
    <row r="13055" spans="1:1" hidden="1" x14ac:dyDescent="0.35">
      <c r="A13055" t="str">
        <f t="shared" si="203"/>
        <v/>
      </c>
    </row>
    <row r="13056" spans="1:1" hidden="1" x14ac:dyDescent="0.35">
      <c r="A13056" t="str">
        <f t="shared" si="203"/>
        <v/>
      </c>
    </row>
    <row r="13057" spans="1:1" hidden="1" x14ac:dyDescent="0.35">
      <c r="A13057" t="str">
        <f t="shared" si="203"/>
        <v/>
      </c>
    </row>
    <row r="13058" spans="1:1" hidden="1" x14ac:dyDescent="0.35">
      <c r="A13058" t="str">
        <f t="shared" si="203"/>
        <v/>
      </c>
    </row>
    <row r="13059" spans="1:1" hidden="1" x14ac:dyDescent="0.35">
      <c r="A13059" t="str">
        <f t="shared" ref="A13059:A13122" si="204">B13059&amp;C13059</f>
        <v/>
      </c>
    </row>
    <row r="13060" spans="1:1" hidden="1" x14ac:dyDescent="0.35">
      <c r="A13060" t="str">
        <f t="shared" si="204"/>
        <v/>
      </c>
    </row>
    <row r="13061" spans="1:1" hidden="1" x14ac:dyDescent="0.35">
      <c r="A13061" t="str">
        <f t="shared" si="204"/>
        <v/>
      </c>
    </row>
    <row r="13062" spans="1:1" hidden="1" x14ac:dyDescent="0.35">
      <c r="A13062" t="str">
        <f t="shared" si="204"/>
        <v/>
      </c>
    </row>
    <row r="13063" spans="1:1" hidden="1" x14ac:dyDescent="0.35">
      <c r="A13063" t="str">
        <f t="shared" si="204"/>
        <v/>
      </c>
    </row>
    <row r="13064" spans="1:1" hidden="1" x14ac:dyDescent="0.35">
      <c r="A13064" t="str">
        <f t="shared" si="204"/>
        <v/>
      </c>
    </row>
    <row r="13065" spans="1:1" hidden="1" x14ac:dyDescent="0.35">
      <c r="A13065" t="str">
        <f t="shared" si="204"/>
        <v/>
      </c>
    </row>
    <row r="13066" spans="1:1" hidden="1" x14ac:dyDescent="0.35">
      <c r="A13066" t="str">
        <f t="shared" si="204"/>
        <v/>
      </c>
    </row>
    <row r="13067" spans="1:1" hidden="1" x14ac:dyDescent="0.35">
      <c r="A13067" t="str">
        <f t="shared" si="204"/>
        <v/>
      </c>
    </row>
    <row r="13068" spans="1:1" hidden="1" x14ac:dyDescent="0.35">
      <c r="A13068" t="str">
        <f t="shared" si="204"/>
        <v/>
      </c>
    </row>
    <row r="13069" spans="1:1" hidden="1" x14ac:dyDescent="0.35">
      <c r="A13069" t="str">
        <f t="shared" si="204"/>
        <v/>
      </c>
    </row>
    <row r="13070" spans="1:1" hidden="1" x14ac:dyDescent="0.35">
      <c r="A13070" t="str">
        <f t="shared" si="204"/>
        <v/>
      </c>
    </row>
    <row r="13071" spans="1:1" hidden="1" x14ac:dyDescent="0.35">
      <c r="A13071" t="str">
        <f t="shared" si="204"/>
        <v/>
      </c>
    </row>
    <row r="13072" spans="1:1" hidden="1" x14ac:dyDescent="0.35">
      <c r="A13072" t="str">
        <f t="shared" si="204"/>
        <v/>
      </c>
    </row>
    <row r="13073" spans="1:1" hidden="1" x14ac:dyDescent="0.35">
      <c r="A13073" t="str">
        <f t="shared" si="204"/>
        <v/>
      </c>
    </row>
    <row r="13074" spans="1:1" hidden="1" x14ac:dyDescent="0.35">
      <c r="A13074" t="str">
        <f t="shared" si="204"/>
        <v/>
      </c>
    </row>
    <row r="13075" spans="1:1" hidden="1" x14ac:dyDescent="0.35">
      <c r="A13075" t="str">
        <f t="shared" si="204"/>
        <v/>
      </c>
    </row>
    <row r="13076" spans="1:1" hidden="1" x14ac:dyDescent="0.35">
      <c r="A13076" t="str">
        <f t="shared" si="204"/>
        <v/>
      </c>
    </row>
    <row r="13077" spans="1:1" hidden="1" x14ac:dyDescent="0.35">
      <c r="A13077" t="str">
        <f t="shared" si="204"/>
        <v/>
      </c>
    </row>
    <row r="13078" spans="1:1" hidden="1" x14ac:dyDescent="0.35">
      <c r="A13078" t="str">
        <f t="shared" si="204"/>
        <v/>
      </c>
    </row>
    <row r="13079" spans="1:1" hidden="1" x14ac:dyDescent="0.35">
      <c r="A13079" t="str">
        <f t="shared" si="204"/>
        <v/>
      </c>
    </row>
    <row r="13080" spans="1:1" hidden="1" x14ac:dyDescent="0.35">
      <c r="A13080" t="str">
        <f t="shared" si="204"/>
        <v/>
      </c>
    </row>
    <row r="13081" spans="1:1" hidden="1" x14ac:dyDescent="0.35">
      <c r="A13081" t="str">
        <f t="shared" si="204"/>
        <v/>
      </c>
    </row>
    <row r="13082" spans="1:1" hidden="1" x14ac:dyDescent="0.35">
      <c r="A13082" t="str">
        <f t="shared" si="204"/>
        <v/>
      </c>
    </row>
    <row r="13083" spans="1:1" hidden="1" x14ac:dyDescent="0.35">
      <c r="A13083" t="str">
        <f t="shared" si="204"/>
        <v/>
      </c>
    </row>
    <row r="13084" spans="1:1" hidden="1" x14ac:dyDescent="0.35">
      <c r="A13084" t="str">
        <f t="shared" si="204"/>
        <v/>
      </c>
    </row>
    <row r="13085" spans="1:1" hidden="1" x14ac:dyDescent="0.35">
      <c r="A13085" t="str">
        <f t="shared" si="204"/>
        <v/>
      </c>
    </row>
    <row r="13086" spans="1:1" hidden="1" x14ac:dyDescent="0.35">
      <c r="A13086" t="str">
        <f t="shared" si="204"/>
        <v/>
      </c>
    </row>
    <row r="13087" spans="1:1" hidden="1" x14ac:dyDescent="0.35">
      <c r="A13087" t="str">
        <f t="shared" si="204"/>
        <v/>
      </c>
    </row>
    <row r="13088" spans="1:1" hidden="1" x14ac:dyDescent="0.35">
      <c r="A13088" t="str">
        <f t="shared" si="204"/>
        <v/>
      </c>
    </row>
    <row r="13089" spans="1:1" hidden="1" x14ac:dyDescent="0.35">
      <c r="A13089" t="str">
        <f t="shared" si="204"/>
        <v/>
      </c>
    </row>
    <row r="13090" spans="1:1" hidden="1" x14ac:dyDescent="0.35">
      <c r="A13090" t="str">
        <f t="shared" si="204"/>
        <v/>
      </c>
    </row>
    <row r="13091" spans="1:1" hidden="1" x14ac:dyDescent="0.35">
      <c r="A13091" t="str">
        <f t="shared" si="204"/>
        <v/>
      </c>
    </row>
    <row r="13092" spans="1:1" hidden="1" x14ac:dyDescent="0.35">
      <c r="A13092" t="str">
        <f t="shared" si="204"/>
        <v/>
      </c>
    </row>
    <row r="13093" spans="1:1" hidden="1" x14ac:dyDescent="0.35">
      <c r="A13093" t="str">
        <f t="shared" si="204"/>
        <v/>
      </c>
    </row>
    <row r="13094" spans="1:1" hidden="1" x14ac:dyDescent="0.35">
      <c r="A13094" t="str">
        <f t="shared" si="204"/>
        <v/>
      </c>
    </row>
    <row r="13095" spans="1:1" hidden="1" x14ac:dyDescent="0.35">
      <c r="A13095" t="str">
        <f t="shared" si="204"/>
        <v/>
      </c>
    </row>
    <row r="13096" spans="1:1" hidden="1" x14ac:dyDescent="0.35">
      <c r="A13096" t="str">
        <f t="shared" si="204"/>
        <v/>
      </c>
    </row>
    <row r="13097" spans="1:1" hidden="1" x14ac:dyDescent="0.35">
      <c r="A13097" t="str">
        <f t="shared" si="204"/>
        <v/>
      </c>
    </row>
    <row r="13098" spans="1:1" hidden="1" x14ac:dyDescent="0.35">
      <c r="A13098" t="str">
        <f t="shared" si="204"/>
        <v/>
      </c>
    </row>
    <row r="13099" spans="1:1" hidden="1" x14ac:dyDescent="0.35">
      <c r="A13099" t="str">
        <f t="shared" si="204"/>
        <v/>
      </c>
    </row>
    <row r="13100" spans="1:1" hidden="1" x14ac:dyDescent="0.35">
      <c r="A13100" t="str">
        <f t="shared" si="204"/>
        <v/>
      </c>
    </row>
    <row r="13101" spans="1:1" hidden="1" x14ac:dyDescent="0.35">
      <c r="A13101" t="str">
        <f t="shared" si="204"/>
        <v/>
      </c>
    </row>
    <row r="13102" spans="1:1" hidden="1" x14ac:dyDescent="0.35">
      <c r="A13102" t="str">
        <f t="shared" si="204"/>
        <v/>
      </c>
    </row>
    <row r="13103" spans="1:1" hidden="1" x14ac:dyDescent="0.35">
      <c r="A13103" t="str">
        <f t="shared" si="204"/>
        <v/>
      </c>
    </row>
    <row r="13104" spans="1:1" hidden="1" x14ac:dyDescent="0.35">
      <c r="A13104" t="str">
        <f t="shared" si="204"/>
        <v/>
      </c>
    </row>
    <row r="13105" spans="1:1" hidden="1" x14ac:dyDescent="0.35">
      <c r="A13105" t="str">
        <f t="shared" si="204"/>
        <v/>
      </c>
    </row>
    <row r="13106" spans="1:1" hidden="1" x14ac:dyDescent="0.35">
      <c r="A13106" t="str">
        <f t="shared" si="204"/>
        <v/>
      </c>
    </row>
    <row r="13107" spans="1:1" hidden="1" x14ac:dyDescent="0.35">
      <c r="A13107" t="str">
        <f t="shared" si="204"/>
        <v/>
      </c>
    </row>
    <row r="13108" spans="1:1" hidden="1" x14ac:dyDescent="0.35">
      <c r="A13108" t="str">
        <f t="shared" si="204"/>
        <v/>
      </c>
    </row>
    <row r="13109" spans="1:1" hidden="1" x14ac:dyDescent="0.35">
      <c r="A13109" t="str">
        <f t="shared" si="204"/>
        <v/>
      </c>
    </row>
    <row r="13110" spans="1:1" hidden="1" x14ac:dyDescent="0.35">
      <c r="A13110" t="str">
        <f t="shared" si="204"/>
        <v/>
      </c>
    </row>
    <row r="13111" spans="1:1" hidden="1" x14ac:dyDescent="0.35">
      <c r="A13111" t="str">
        <f t="shared" si="204"/>
        <v/>
      </c>
    </row>
    <row r="13112" spans="1:1" hidden="1" x14ac:dyDescent="0.35">
      <c r="A13112" t="str">
        <f t="shared" si="204"/>
        <v/>
      </c>
    </row>
    <row r="13113" spans="1:1" hidden="1" x14ac:dyDescent="0.35">
      <c r="A13113" t="str">
        <f t="shared" si="204"/>
        <v/>
      </c>
    </row>
    <row r="13114" spans="1:1" hidden="1" x14ac:dyDescent="0.35">
      <c r="A13114" t="str">
        <f t="shared" si="204"/>
        <v/>
      </c>
    </row>
    <row r="13115" spans="1:1" hidden="1" x14ac:dyDescent="0.35">
      <c r="A13115" t="str">
        <f t="shared" si="204"/>
        <v/>
      </c>
    </row>
    <row r="13116" spans="1:1" hidden="1" x14ac:dyDescent="0.35">
      <c r="A13116" t="str">
        <f t="shared" si="204"/>
        <v/>
      </c>
    </row>
    <row r="13117" spans="1:1" hidden="1" x14ac:dyDescent="0.35">
      <c r="A13117" t="str">
        <f t="shared" si="204"/>
        <v/>
      </c>
    </row>
    <row r="13118" spans="1:1" hidden="1" x14ac:dyDescent="0.35">
      <c r="A13118" t="str">
        <f t="shared" si="204"/>
        <v/>
      </c>
    </row>
    <row r="13119" spans="1:1" hidden="1" x14ac:dyDescent="0.35">
      <c r="A13119" t="str">
        <f t="shared" si="204"/>
        <v/>
      </c>
    </row>
    <row r="13120" spans="1:1" hidden="1" x14ac:dyDescent="0.35">
      <c r="A13120" t="str">
        <f t="shared" si="204"/>
        <v/>
      </c>
    </row>
    <row r="13121" spans="1:1" hidden="1" x14ac:dyDescent="0.35">
      <c r="A13121" t="str">
        <f t="shared" si="204"/>
        <v/>
      </c>
    </row>
    <row r="13122" spans="1:1" hidden="1" x14ac:dyDescent="0.35">
      <c r="A13122" t="str">
        <f t="shared" si="204"/>
        <v/>
      </c>
    </row>
    <row r="13123" spans="1:1" hidden="1" x14ac:dyDescent="0.35">
      <c r="A13123" t="str">
        <f t="shared" ref="A13123:A13186" si="205">B13123&amp;C13123</f>
        <v/>
      </c>
    </row>
    <row r="13124" spans="1:1" hidden="1" x14ac:dyDescent="0.35">
      <c r="A13124" t="str">
        <f t="shared" si="205"/>
        <v/>
      </c>
    </row>
    <row r="13125" spans="1:1" hidden="1" x14ac:dyDescent="0.35">
      <c r="A13125" t="str">
        <f t="shared" si="205"/>
        <v/>
      </c>
    </row>
    <row r="13126" spans="1:1" hidden="1" x14ac:dyDescent="0.35">
      <c r="A13126" t="str">
        <f t="shared" si="205"/>
        <v/>
      </c>
    </row>
    <row r="13127" spans="1:1" hidden="1" x14ac:dyDescent="0.35">
      <c r="A13127" t="str">
        <f t="shared" si="205"/>
        <v/>
      </c>
    </row>
    <row r="13128" spans="1:1" hidden="1" x14ac:dyDescent="0.35">
      <c r="A13128" t="str">
        <f t="shared" si="205"/>
        <v/>
      </c>
    </row>
    <row r="13129" spans="1:1" hidden="1" x14ac:dyDescent="0.35">
      <c r="A13129" t="str">
        <f t="shared" si="205"/>
        <v/>
      </c>
    </row>
    <row r="13130" spans="1:1" hidden="1" x14ac:dyDescent="0.35">
      <c r="A13130" t="str">
        <f t="shared" si="205"/>
        <v/>
      </c>
    </row>
    <row r="13131" spans="1:1" hidden="1" x14ac:dyDescent="0.35">
      <c r="A13131" t="str">
        <f t="shared" si="205"/>
        <v/>
      </c>
    </row>
    <row r="13132" spans="1:1" hidden="1" x14ac:dyDescent="0.35">
      <c r="A13132" t="str">
        <f t="shared" si="205"/>
        <v/>
      </c>
    </row>
    <row r="13133" spans="1:1" hidden="1" x14ac:dyDescent="0.35">
      <c r="A13133" t="str">
        <f t="shared" si="205"/>
        <v/>
      </c>
    </row>
    <row r="13134" spans="1:1" hidden="1" x14ac:dyDescent="0.35">
      <c r="A13134" t="str">
        <f t="shared" si="205"/>
        <v/>
      </c>
    </row>
    <row r="13135" spans="1:1" hidden="1" x14ac:dyDescent="0.35">
      <c r="A13135" t="str">
        <f t="shared" si="205"/>
        <v/>
      </c>
    </row>
    <row r="13136" spans="1:1" hidden="1" x14ac:dyDescent="0.35">
      <c r="A13136" t="str">
        <f t="shared" si="205"/>
        <v/>
      </c>
    </row>
    <row r="13137" spans="1:1" hidden="1" x14ac:dyDescent="0.35">
      <c r="A13137" t="str">
        <f t="shared" si="205"/>
        <v/>
      </c>
    </row>
    <row r="13138" spans="1:1" hidden="1" x14ac:dyDescent="0.35">
      <c r="A13138" t="str">
        <f t="shared" si="205"/>
        <v/>
      </c>
    </row>
    <row r="13139" spans="1:1" hidden="1" x14ac:dyDescent="0.35">
      <c r="A13139" t="str">
        <f t="shared" si="205"/>
        <v/>
      </c>
    </row>
    <row r="13140" spans="1:1" hidden="1" x14ac:dyDescent="0.35">
      <c r="A13140" t="str">
        <f t="shared" si="205"/>
        <v/>
      </c>
    </row>
    <row r="13141" spans="1:1" hidden="1" x14ac:dyDescent="0.35">
      <c r="A13141" t="str">
        <f t="shared" si="205"/>
        <v/>
      </c>
    </row>
    <row r="13142" spans="1:1" hidden="1" x14ac:dyDescent="0.35">
      <c r="A13142" t="str">
        <f t="shared" si="205"/>
        <v/>
      </c>
    </row>
    <row r="13143" spans="1:1" hidden="1" x14ac:dyDescent="0.35">
      <c r="A13143" t="str">
        <f t="shared" si="205"/>
        <v/>
      </c>
    </row>
    <row r="13144" spans="1:1" hidden="1" x14ac:dyDescent="0.35">
      <c r="A13144" t="str">
        <f t="shared" si="205"/>
        <v/>
      </c>
    </row>
    <row r="13145" spans="1:1" hidden="1" x14ac:dyDescent="0.35">
      <c r="A13145" t="str">
        <f t="shared" si="205"/>
        <v/>
      </c>
    </row>
    <row r="13146" spans="1:1" hidden="1" x14ac:dyDescent="0.35">
      <c r="A13146" t="str">
        <f t="shared" si="205"/>
        <v/>
      </c>
    </row>
    <row r="13147" spans="1:1" hidden="1" x14ac:dyDescent="0.35">
      <c r="A13147" t="str">
        <f t="shared" si="205"/>
        <v/>
      </c>
    </row>
    <row r="13148" spans="1:1" hidden="1" x14ac:dyDescent="0.35">
      <c r="A13148" t="str">
        <f t="shared" si="205"/>
        <v/>
      </c>
    </row>
    <row r="13149" spans="1:1" hidden="1" x14ac:dyDescent="0.35">
      <c r="A13149" t="str">
        <f t="shared" si="205"/>
        <v/>
      </c>
    </row>
    <row r="13150" spans="1:1" hidden="1" x14ac:dyDescent="0.35">
      <c r="A13150" t="str">
        <f t="shared" si="205"/>
        <v/>
      </c>
    </row>
    <row r="13151" spans="1:1" hidden="1" x14ac:dyDescent="0.35">
      <c r="A13151" t="str">
        <f t="shared" si="205"/>
        <v/>
      </c>
    </row>
    <row r="13152" spans="1:1" hidden="1" x14ac:dyDescent="0.35">
      <c r="A13152" t="str">
        <f t="shared" si="205"/>
        <v/>
      </c>
    </row>
    <row r="13153" spans="1:1" hidden="1" x14ac:dyDescent="0.35">
      <c r="A13153" t="str">
        <f t="shared" si="205"/>
        <v/>
      </c>
    </row>
    <row r="13154" spans="1:1" hidden="1" x14ac:dyDescent="0.35">
      <c r="A13154" t="str">
        <f t="shared" si="205"/>
        <v/>
      </c>
    </row>
    <row r="13155" spans="1:1" hidden="1" x14ac:dyDescent="0.35">
      <c r="A13155" t="str">
        <f t="shared" si="205"/>
        <v/>
      </c>
    </row>
    <row r="13156" spans="1:1" hidden="1" x14ac:dyDescent="0.35">
      <c r="A13156" t="str">
        <f t="shared" si="205"/>
        <v/>
      </c>
    </row>
    <row r="13157" spans="1:1" hidden="1" x14ac:dyDescent="0.35">
      <c r="A13157" t="str">
        <f t="shared" si="205"/>
        <v/>
      </c>
    </row>
    <row r="13158" spans="1:1" hidden="1" x14ac:dyDescent="0.35">
      <c r="A13158" t="str">
        <f t="shared" si="205"/>
        <v/>
      </c>
    </row>
    <row r="13159" spans="1:1" hidden="1" x14ac:dyDescent="0.35">
      <c r="A13159" t="str">
        <f t="shared" si="205"/>
        <v/>
      </c>
    </row>
    <row r="13160" spans="1:1" hidden="1" x14ac:dyDescent="0.35">
      <c r="A13160" t="str">
        <f t="shared" si="205"/>
        <v/>
      </c>
    </row>
    <row r="13161" spans="1:1" hidden="1" x14ac:dyDescent="0.35">
      <c r="A13161" t="str">
        <f t="shared" si="205"/>
        <v/>
      </c>
    </row>
    <row r="13162" spans="1:1" hidden="1" x14ac:dyDescent="0.35">
      <c r="A13162" t="str">
        <f t="shared" si="205"/>
        <v/>
      </c>
    </row>
    <row r="13163" spans="1:1" hidden="1" x14ac:dyDescent="0.35">
      <c r="A13163" t="str">
        <f t="shared" si="205"/>
        <v/>
      </c>
    </row>
    <row r="13164" spans="1:1" hidden="1" x14ac:dyDescent="0.35">
      <c r="A13164" t="str">
        <f t="shared" si="205"/>
        <v/>
      </c>
    </row>
    <row r="13165" spans="1:1" hidden="1" x14ac:dyDescent="0.35">
      <c r="A13165" t="str">
        <f t="shared" si="205"/>
        <v/>
      </c>
    </row>
    <row r="13166" spans="1:1" hidden="1" x14ac:dyDescent="0.35">
      <c r="A13166" t="str">
        <f t="shared" si="205"/>
        <v/>
      </c>
    </row>
    <row r="13167" spans="1:1" hidden="1" x14ac:dyDescent="0.35">
      <c r="A13167" t="str">
        <f t="shared" si="205"/>
        <v/>
      </c>
    </row>
    <row r="13168" spans="1:1" hidden="1" x14ac:dyDescent="0.35">
      <c r="A13168" t="str">
        <f t="shared" si="205"/>
        <v/>
      </c>
    </row>
    <row r="13169" spans="1:1" hidden="1" x14ac:dyDescent="0.35">
      <c r="A13169" t="str">
        <f t="shared" si="205"/>
        <v/>
      </c>
    </row>
    <row r="13170" spans="1:1" hidden="1" x14ac:dyDescent="0.35">
      <c r="A13170" t="str">
        <f t="shared" si="205"/>
        <v/>
      </c>
    </row>
    <row r="13171" spans="1:1" hidden="1" x14ac:dyDescent="0.35">
      <c r="A13171" t="str">
        <f t="shared" si="205"/>
        <v/>
      </c>
    </row>
    <row r="13172" spans="1:1" hidden="1" x14ac:dyDescent="0.35">
      <c r="A13172" t="str">
        <f t="shared" si="205"/>
        <v/>
      </c>
    </row>
    <row r="13173" spans="1:1" hidden="1" x14ac:dyDescent="0.35">
      <c r="A13173" t="str">
        <f t="shared" si="205"/>
        <v/>
      </c>
    </row>
    <row r="13174" spans="1:1" hidden="1" x14ac:dyDescent="0.35">
      <c r="A13174" t="str">
        <f t="shared" si="205"/>
        <v/>
      </c>
    </row>
    <row r="13175" spans="1:1" hidden="1" x14ac:dyDescent="0.35">
      <c r="A13175" t="str">
        <f t="shared" si="205"/>
        <v/>
      </c>
    </row>
    <row r="13176" spans="1:1" hidden="1" x14ac:dyDescent="0.35">
      <c r="A13176" t="str">
        <f t="shared" si="205"/>
        <v/>
      </c>
    </row>
    <row r="13177" spans="1:1" hidden="1" x14ac:dyDescent="0.35">
      <c r="A13177" t="str">
        <f t="shared" si="205"/>
        <v/>
      </c>
    </row>
    <row r="13178" spans="1:1" hidden="1" x14ac:dyDescent="0.35">
      <c r="A13178" t="str">
        <f t="shared" si="205"/>
        <v/>
      </c>
    </row>
    <row r="13179" spans="1:1" hidden="1" x14ac:dyDescent="0.35">
      <c r="A13179" t="str">
        <f t="shared" si="205"/>
        <v/>
      </c>
    </row>
    <row r="13180" spans="1:1" hidden="1" x14ac:dyDescent="0.35">
      <c r="A13180" t="str">
        <f t="shared" si="205"/>
        <v/>
      </c>
    </row>
    <row r="13181" spans="1:1" hidden="1" x14ac:dyDescent="0.35">
      <c r="A13181" t="str">
        <f t="shared" si="205"/>
        <v/>
      </c>
    </row>
    <row r="13182" spans="1:1" hidden="1" x14ac:dyDescent="0.35">
      <c r="A13182" t="str">
        <f t="shared" si="205"/>
        <v/>
      </c>
    </row>
    <row r="13183" spans="1:1" hidden="1" x14ac:dyDescent="0.35">
      <c r="A13183" t="str">
        <f t="shared" si="205"/>
        <v/>
      </c>
    </row>
    <row r="13184" spans="1:1" hidden="1" x14ac:dyDescent="0.35">
      <c r="A13184" t="str">
        <f t="shared" si="205"/>
        <v/>
      </c>
    </row>
    <row r="13185" spans="1:1" hidden="1" x14ac:dyDescent="0.35">
      <c r="A13185" t="str">
        <f t="shared" si="205"/>
        <v/>
      </c>
    </row>
    <row r="13186" spans="1:1" hidden="1" x14ac:dyDescent="0.35">
      <c r="A13186" t="str">
        <f t="shared" si="205"/>
        <v/>
      </c>
    </row>
    <row r="13187" spans="1:1" hidden="1" x14ac:dyDescent="0.35">
      <c r="A13187" t="str">
        <f t="shared" ref="A13187:A13250" si="206">B13187&amp;C13187</f>
        <v/>
      </c>
    </row>
    <row r="13188" spans="1:1" hidden="1" x14ac:dyDescent="0.35">
      <c r="A13188" t="str">
        <f t="shared" si="206"/>
        <v/>
      </c>
    </row>
    <row r="13189" spans="1:1" hidden="1" x14ac:dyDescent="0.35">
      <c r="A13189" t="str">
        <f t="shared" si="206"/>
        <v/>
      </c>
    </row>
    <row r="13190" spans="1:1" hidden="1" x14ac:dyDescent="0.35">
      <c r="A13190" t="str">
        <f t="shared" si="206"/>
        <v/>
      </c>
    </row>
    <row r="13191" spans="1:1" hidden="1" x14ac:dyDescent="0.35">
      <c r="A13191" t="str">
        <f t="shared" si="206"/>
        <v/>
      </c>
    </row>
    <row r="13192" spans="1:1" hidden="1" x14ac:dyDescent="0.35">
      <c r="A13192" t="str">
        <f t="shared" si="206"/>
        <v/>
      </c>
    </row>
    <row r="13193" spans="1:1" hidden="1" x14ac:dyDescent="0.35">
      <c r="A13193" t="str">
        <f t="shared" si="206"/>
        <v/>
      </c>
    </row>
    <row r="13194" spans="1:1" hidden="1" x14ac:dyDescent="0.35">
      <c r="A13194" t="str">
        <f t="shared" si="206"/>
        <v/>
      </c>
    </row>
    <row r="13195" spans="1:1" hidden="1" x14ac:dyDescent="0.35">
      <c r="A13195" t="str">
        <f t="shared" si="206"/>
        <v/>
      </c>
    </row>
    <row r="13196" spans="1:1" hidden="1" x14ac:dyDescent="0.35">
      <c r="A13196" t="str">
        <f t="shared" si="206"/>
        <v/>
      </c>
    </row>
    <row r="13197" spans="1:1" hidden="1" x14ac:dyDescent="0.35">
      <c r="A13197" t="str">
        <f t="shared" si="206"/>
        <v/>
      </c>
    </row>
    <row r="13198" spans="1:1" hidden="1" x14ac:dyDescent="0.35">
      <c r="A13198" t="str">
        <f t="shared" si="206"/>
        <v/>
      </c>
    </row>
    <row r="13199" spans="1:1" hidden="1" x14ac:dyDescent="0.35">
      <c r="A13199" t="str">
        <f t="shared" si="206"/>
        <v/>
      </c>
    </row>
    <row r="13200" spans="1:1" hidden="1" x14ac:dyDescent="0.35">
      <c r="A13200" t="str">
        <f t="shared" si="206"/>
        <v/>
      </c>
    </row>
    <row r="13201" spans="1:1" hidden="1" x14ac:dyDescent="0.35">
      <c r="A13201" t="str">
        <f t="shared" si="206"/>
        <v/>
      </c>
    </row>
    <row r="13202" spans="1:1" hidden="1" x14ac:dyDescent="0.35">
      <c r="A13202" t="str">
        <f t="shared" si="206"/>
        <v/>
      </c>
    </row>
    <row r="13203" spans="1:1" hidden="1" x14ac:dyDescent="0.35">
      <c r="A13203" t="str">
        <f t="shared" si="206"/>
        <v/>
      </c>
    </row>
    <row r="13204" spans="1:1" hidden="1" x14ac:dyDescent="0.35">
      <c r="A13204" t="str">
        <f t="shared" si="206"/>
        <v/>
      </c>
    </row>
    <row r="13205" spans="1:1" hidden="1" x14ac:dyDescent="0.35">
      <c r="A13205" t="str">
        <f t="shared" si="206"/>
        <v/>
      </c>
    </row>
    <row r="13206" spans="1:1" hidden="1" x14ac:dyDescent="0.35">
      <c r="A13206" t="str">
        <f t="shared" si="206"/>
        <v/>
      </c>
    </row>
    <row r="13207" spans="1:1" hidden="1" x14ac:dyDescent="0.35">
      <c r="A13207" t="str">
        <f t="shared" si="206"/>
        <v/>
      </c>
    </row>
    <row r="13208" spans="1:1" hidden="1" x14ac:dyDescent="0.35">
      <c r="A13208" t="str">
        <f t="shared" si="206"/>
        <v/>
      </c>
    </row>
    <row r="13209" spans="1:1" hidden="1" x14ac:dyDescent="0.35">
      <c r="A13209" t="str">
        <f t="shared" si="206"/>
        <v/>
      </c>
    </row>
    <row r="13210" spans="1:1" hidden="1" x14ac:dyDescent="0.35">
      <c r="A13210" t="str">
        <f t="shared" si="206"/>
        <v/>
      </c>
    </row>
    <row r="13211" spans="1:1" hidden="1" x14ac:dyDescent="0.35">
      <c r="A13211" t="str">
        <f t="shared" si="206"/>
        <v/>
      </c>
    </row>
    <row r="13212" spans="1:1" hidden="1" x14ac:dyDescent="0.35">
      <c r="A13212" t="str">
        <f t="shared" si="206"/>
        <v/>
      </c>
    </row>
    <row r="13213" spans="1:1" hidden="1" x14ac:dyDescent="0.35">
      <c r="A13213" t="str">
        <f t="shared" si="206"/>
        <v/>
      </c>
    </row>
    <row r="13214" spans="1:1" hidden="1" x14ac:dyDescent="0.35">
      <c r="A13214" t="str">
        <f t="shared" si="206"/>
        <v/>
      </c>
    </row>
    <row r="13215" spans="1:1" hidden="1" x14ac:dyDescent="0.35">
      <c r="A13215" t="str">
        <f t="shared" si="206"/>
        <v/>
      </c>
    </row>
    <row r="13216" spans="1:1" hidden="1" x14ac:dyDescent="0.35">
      <c r="A13216" t="str">
        <f t="shared" si="206"/>
        <v/>
      </c>
    </row>
    <row r="13217" spans="1:1" hidden="1" x14ac:dyDescent="0.35">
      <c r="A13217" t="str">
        <f t="shared" si="206"/>
        <v/>
      </c>
    </row>
    <row r="13218" spans="1:1" hidden="1" x14ac:dyDescent="0.35">
      <c r="A13218" t="str">
        <f t="shared" si="206"/>
        <v/>
      </c>
    </row>
    <row r="13219" spans="1:1" hidden="1" x14ac:dyDescent="0.35">
      <c r="A13219" t="str">
        <f t="shared" si="206"/>
        <v/>
      </c>
    </row>
    <row r="13220" spans="1:1" hidden="1" x14ac:dyDescent="0.35">
      <c r="A13220" t="str">
        <f t="shared" si="206"/>
        <v/>
      </c>
    </row>
    <row r="13221" spans="1:1" hidden="1" x14ac:dyDescent="0.35">
      <c r="A13221" t="str">
        <f t="shared" si="206"/>
        <v/>
      </c>
    </row>
    <row r="13222" spans="1:1" hidden="1" x14ac:dyDescent="0.35">
      <c r="A13222" t="str">
        <f t="shared" si="206"/>
        <v/>
      </c>
    </row>
    <row r="13223" spans="1:1" hidden="1" x14ac:dyDescent="0.35">
      <c r="A13223" t="str">
        <f t="shared" si="206"/>
        <v/>
      </c>
    </row>
    <row r="13224" spans="1:1" hidden="1" x14ac:dyDescent="0.35">
      <c r="A13224" t="str">
        <f t="shared" si="206"/>
        <v/>
      </c>
    </row>
    <row r="13225" spans="1:1" hidden="1" x14ac:dyDescent="0.35">
      <c r="A13225" t="str">
        <f t="shared" si="206"/>
        <v/>
      </c>
    </row>
    <row r="13226" spans="1:1" hidden="1" x14ac:dyDescent="0.35">
      <c r="A13226" t="str">
        <f t="shared" si="206"/>
        <v/>
      </c>
    </row>
    <row r="13227" spans="1:1" hidden="1" x14ac:dyDescent="0.35">
      <c r="A13227" t="str">
        <f t="shared" si="206"/>
        <v/>
      </c>
    </row>
    <row r="13228" spans="1:1" hidden="1" x14ac:dyDescent="0.35">
      <c r="A13228" t="str">
        <f t="shared" si="206"/>
        <v/>
      </c>
    </row>
    <row r="13229" spans="1:1" hidden="1" x14ac:dyDescent="0.35">
      <c r="A13229" t="str">
        <f t="shared" si="206"/>
        <v/>
      </c>
    </row>
    <row r="13230" spans="1:1" hidden="1" x14ac:dyDescent="0.35">
      <c r="A13230" t="str">
        <f t="shared" si="206"/>
        <v/>
      </c>
    </row>
    <row r="13231" spans="1:1" hidden="1" x14ac:dyDescent="0.35">
      <c r="A13231" t="str">
        <f t="shared" si="206"/>
        <v/>
      </c>
    </row>
    <row r="13232" spans="1:1" hidden="1" x14ac:dyDescent="0.35">
      <c r="A13232" t="str">
        <f t="shared" si="206"/>
        <v/>
      </c>
    </row>
    <row r="13233" spans="1:1" hidden="1" x14ac:dyDescent="0.35">
      <c r="A13233" t="str">
        <f t="shared" si="206"/>
        <v/>
      </c>
    </row>
    <row r="13234" spans="1:1" hidden="1" x14ac:dyDescent="0.35">
      <c r="A13234" t="str">
        <f t="shared" si="206"/>
        <v/>
      </c>
    </row>
    <row r="13235" spans="1:1" hidden="1" x14ac:dyDescent="0.35">
      <c r="A13235" t="str">
        <f t="shared" si="206"/>
        <v/>
      </c>
    </row>
    <row r="13236" spans="1:1" hidden="1" x14ac:dyDescent="0.35">
      <c r="A13236" t="str">
        <f t="shared" si="206"/>
        <v/>
      </c>
    </row>
    <row r="13237" spans="1:1" hidden="1" x14ac:dyDescent="0.35">
      <c r="A13237" t="str">
        <f t="shared" si="206"/>
        <v/>
      </c>
    </row>
    <row r="13238" spans="1:1" hidden="1" x14ac:dyDescent="0.35">
      <c r="A13238" t="str">
        <f t="shared" si="206"/>
        <v/>
      </c>
    </row>
    <row r="13239" spans="1:1" hidden="1" x14ac:dyDescent="0.35">
      <c r="A13239" t="str">
        <f t="shared" si="206"/>
        <v/>
      </c>
    </row>
    <row r="13240" spans="1:1" hidden="1" x14ac:dyDescent="0.35">
      <c r="A13240" t="str">
        <f t="shared" si="206"/>
        <v/>
      </c>
    </row>
    <row r="13241" spans="1:1" hidden="1" x14ac:dyDescent="0.35">
      <c r="A13241" t="str">
        <f t="shared" si="206"/>
        <v/>
      </c>
    </row>
    <row r="13242" spans="1:1" hidden="1" x14ac:dyDescent="0.35">
      <c r="A13242" t="str">
        <f t="shared" si="206"/>
        <v/>
      </c>
    </row>
    <row r="13243" spans="1:1" hidden="1" x14ac:dyDescent="0.35">
      <c r="A13243" t="str">
        <f t="shared" si="206"/>
        <v/>
      </c>
    </row>
    <row r="13244" spans="1:1" hidden="1" x14ac:dyDescent="0.35">
      <c r="A13244" t="str">
        <f t="shared" si="206"/>
        <v/>
      </c>
    </row>
    <row r="13245" spans="1:1" hidden="1" x14ac:dyDescent="0.35">
      <c r="A13245" t="str">
        <f t="shared" si="206"/>
        <v/>
      </c>
    </row>
    <row r="13246" spans="1:1" hidden="1" x14ac:dyDescent="0.35">
      <c r="A13246" t="str">
        <f t="shared" si="206"/>
        <v/>
      </c>
    </row>
    <row r="13247" spans="1:1" hidden="1" x14ac:dyDescent="0.35">
      <c r="A13247" t="str">
        <f t="shared" si="206"/>
        <v/>
      </c>
    </row>
    <row r="13248" spans="1:1" hidden="1" x14ac:dyDescent="0.35">
      <c r="A13248" t="str">
        <f t="shared" si="206"/>
        <v/>
      </c>
    </row>
    <row r="13249" spans="1:1" hidden="1" x14ac:dyDescent="0.35">
      <c r="A13249" t="str">
        <f t="shared" si="206"/>
        <v/>
      </c>
    </row>
    <row r="13250" spans="1:1" hidden="1" x14ac:dyDescent="0.35">
      <c r="A13250" t="str">
        <f t="shared" si="206"/>
        <v/>
      </c>
    </row>
    <row r="13251" spans="1:1" hidden="1" x14ac:dyDescent="0.35">
      <c r="A13251" t="str">
        <f t="shared" ref="A13251:A13314" si="207">B13251&amp;C13251</f>
        <v/>
      </c>
    </row>
    <row r="13252" spans="1:1" hidden="1" x14ac:dyDescent="0.35">
      <c r="A13252" t="str">
        <f t="shared" si="207"/>
        <v/>
      </c>
    </row>
    <row r="13253" spans="1:1" hidden="1" x14ac:dyDescent="0.35">
      <c r="A13253" t="str">
        <f t="shared" si="207"/>
        <v/>
      </c>
    </row>
    <row r="13254" spans="1:1" hidden="1" x14ac:dyDescent="0.35">
      <c r="A13254" t="str">
        <f t="shared" si="207"/>
        <v/>
      </c>
    </row>
    <row r="13255" spans="1:1" hidden="1" x14ac:dyDescent="0.35">
      <c r="A13255" t="str">
        <f t="shared" si="207"/>
        <v/>
      </c>
    </row>
    <row r="13256" spans="1:1" hidden="1" x14ac:dyDescent="0.35">
      <c r="A13256" t="str">
        <f t="shared" si="207"/>
        <v/>
      </c>
    </row>
    <row r="13257" spans="1:1" hidden="1" x14ac:dyDescent="0.35">
      <c r="A13257" t="str">
        <f t="shared" si="207"/>
        <v/>
      </c>
    </row>
    <row r="13258" spans="1:1" hidden="1" x14ac:dyDescent="0.35">
      <c r="A13258" t="str">
        <f t="shared" si="207"/>
        <v/>
      </c>
    </row>
    <row r="13259" spans="1:1" hidden="1" x14ac:dyDescent="0.35">
      <c r="A13259" t="str">
        <f t="shared" si="207"/>
        <v/>
      </c>
    </row>
    <row r="13260" spans="1:1" hidden="1" x14ac:dyDescent="0.35">
      <c r="A13260" t="str">
        <f t="shared" si="207"/>
        <v/>
      </c>
    </row>
    <row r="13261" spans="1:1" hidden="1" x14ac:dyDescent="0.35">
      <c r="A13261" t="str">
        <f t="shared" si="207"/>
        <v/>
      </c>
    </row>
    <row r="13262" spans="1:1" hidden="1" x14ac:dyDescent="0.35">
      <c r="A13262" t="str">
        <f t="shared" si="207"/>
        <v/>
      </c>
    </row>
    <row r="13263" spans="1:1" hidden="1" x14ac:dyDescent="0.35">
      <c r="A13263" t="str">
        <f t="shared" si="207"/>
        <v/>
      </c>
    </row>
    <row r="13264" spans="1:1" hidden="1" x14ac:dyDescent="0.35">
      <c r="A13264" t="str">
        <f t="shared" si="207"/>
        <v/>
      </c>
    </row>
    <row r="13265" spans="1:1" hidden="1" x14ac:dyDescent="0.35">
      <c r="A13265" t="str">
        <f t="shared" si="207"/>
        <v/>
      </c>
    </row>
    <row r="13266" spans="1:1" hidden="1" x14ac:dyDescent="0.35">
      <c r="A13266" t="str">
        <f t="shared" si="207"/>
        <v/>
      </c>
    </row>
    <row r="13267" spans="1:1" hidden="1" x14ac:dyDescent="0.35">
      <c r="A13267" t="str">
        <f t="shared" si="207"/>
        <v/>
      </c>
    </row>
    <row r="13268" spans="1:1" hidden="1" x14ac:dyDescent="0.35">
      <c r="A13268" t="str">
        <f t="shared" si="207"/>
        <v/>
      </c>
    </row>
    <row r="13269" spans="1:1" hidden="1" x14ac:dyDescent="0.35">
      <c r="A13269" t="str">
        <f t="shared" si="207"/>
        <v/>
      </c>
    </row>
    <row r="13270" spans="1:1" hidden="1" x14ac:dyDescent="0.35">
      <c r="A13270" t="str">
        <f t="shared" si="207"/>
        <v/>
      </c>
    </row>
    <row r="13271" spans="1:1" hidden="1" x14ac:dyDescent="0.35">
      <c r="A13271" t="str">
        <f t="shared" si="207"/>
        <v/>
      </c>
    </row>
    <row r="13272" spans="1:1" hidden="1" x14ac:dyDescent="0.35">
      <c r="A13272" t="str">
        <f t="shared" si="207"/>
        <v/>
      </c>
    </row>
    <row r="13273" spans="1:1" hidden="1" x14ac:dyDescent="0.35">
      <c r="A13273" t="str">
        <f t="shared" si="207"/>
        <v/>
      </c>
    </row>
    <row r="13274" spans="1:1" hidden="1" x14ac:dyDescent="0.35">
      <c r="A13274" t="str">
        <f t="shared" si="207"/>
        <v/>
      </c>
    </row>
    <row r="13275" spans="1:1" hidden="1" x14ac:dyDescent="0.35">
      <c r="A13275" t="str">
        <f t="shared" si="207"/>
        <v/>
      </c>
    </row>
    <row r="13276" spans="1:1" hidden="1" x14ac:dyDescent="0.35">
      <c r="A13276" t="str">
        <f t="shared" si="207"/>
        <v/>
      </c>
    </row>
    <row r="13277" spans="1:1" hidden="1" x14ac:dyDescent="0.35">
      <c r="A13277" t="str">
        <f t="shared" si="207"/>
        <v/>
      </c>
    </row>
    <row r="13278" spans="1:1" hidden="1" x14ac:dyDescent="0.35">
      <c r="A13278" t="str">
        <f t="shared" si="207"/>
        <v/>
      </c>
    </row>
    <row r="13279" spans="1:1" hidden="1" x14ac:dyDescent="0.35">
      <c r="A13279" t="str">
        <f t="shared" si="207"/>
        <v/>
      </c>
    </row>
    <row r="13280" spans="1:1" hidden="1" x14ac:dyDescent="0.35">
      <c r="A13280" t="str">
        <f t="shared" si="207"/>
        <v/>
      </c>
    </row>
    <row r="13281" spans="1:1" hidden="1" x14ac:dyDescent="0.35">
      <c r="A13281" t="str">
        <f t="shared" si="207"/>
        <v/>
      </c>
    </row>
    <row r="13282" spans="1:1" hidden="1" x14ac:dyDescent="0.35">
      <c r="A13282" t="str">
        <f t="shared" si="207"/>
        <v/>
      </c>
    </row>
    <row r="13283" spans="1:1" hidden="1" x14ac:dyDescent="0.35">
      <c r="A13283" t="str">
        <f t="shared" si="207"/>
        <v/>
      </c>
    </row>
    <row r="13284" spans="1:1" hidden="1" x14ac:dyDescent="0.35">
      <c r="A13284" t="str">
        <f t="shared" si="207"/>
        <v/>
      </c>
    </row>
    <row r="13285" spans="1:1" hidden="1" x14ac:dyDescent="0.35">
      <c r="A13285" t="str">
        <f t="shared" si="207"/>
        <v/>
      </c>
    </row>
    <row r="13286" spans="1:1" hidden="1" x14ac:dyDescent="0.35">
      <c r="A13286" t="str">
        <f t="shared" si="207"/>
        <v/>
      </c>
    </row>
    <row r="13287" spans="1:1" hidden="1" x14ac:dyDescent="0.35">
      <c r="A13287" t="str">
        <f t="shared" si="207"/>
        <v/>
      </c>
    </row>
    <row r="13288" spans="1:1" hidden="1" x14ac:dyDescent="0.35">
      <c r="A13288" t="str">
        <f t="shared" si="207"/>
        <v/>
      </c>
    </row>
    <row r="13289" spans="1:1" hidden="1" x14ac:dyDescent="0.35">
      <c r="A13289" t="str">
        <f t="shared" si="207"/>
        <v/>
      </c>
    </row>
    <row r="13290" spans="1:1" hidden="1" x14ac:dyDescent="0.35">
      <c r="A13290" t="str">
        <f t="shared" si="207"/>
        <v/>
      </c>
    </row>
    <row r="13291" spans="1:1" hidden="1" x14ac:dyDescent="0.35">
      <c r="A13291" t="str">
        <f t="shared" si="207"/>
        <v/>
      </c>
    </row>
    <row r="13292" spans="1:1" hidden="1" x14ac:dyDescent="0.35">
      <c r="A13292" t="str">
        <f t="shared" si="207"/>
        <v/>
      </c>
    </row>
    <row r="13293" spans="1:1" hidden="1" x14ac:dyDescent="0.35">
      <c r="A13293" t="str">
        <f t="shared" si="207"/>
        <v/>
      </c>
    </row>
    <row r="13294" spans="1:1" hidden="1" x14ac:dyDescent="0.35">
      <c r="A13294" t="str">
        <f t="shared" si="207"/>
        <v/>
      </c>
    </row>
    <row r="13295" spans="1:1" hidden="1" x14ac:dyDescent="0.35">
      <c r="A13295" t="str">
        <f t="shared" si="207"/>
        <v/>
      </c>
    </row>
    <row r="13296" spans="1:1" hidden="1" x14ac:dyDescent="0.35">
      <c r="A13296" t="str">
        <f t="shared" si="207"/>
        <v/>
      </c>
    </row>
    <row r="13297" spans="1:1" hidden="1" x14ac:dyDescent="0.35">
      <c r="A13297" t="str">
        <f t="shared" si="207"/>
        <v/>
      </c>
    </row>
    <row r="13298" spans="1:1" hidden="1" x14ac:dyDescent="0.35">
      <c r="A13298" t="str">
        <f t="shared" si="207"/>
        <v/>
      </c>
    </row>
    <row r="13299" spans="1:1" hidden="1" x14ac:dyDescent="0.35">
      <c r="A13299" t="str">
        <f t="shared" si="207"/>
        <v/>
      </c>
    </row>
    <row r="13300" spans="1:1" hidden="1" x14ac:dyDescent="0.35">
      <c r="A13300" t="str">
        <f t="shared" si="207"/>
        <v/>
      </c>
    </row>
    <row r="13301" spans="1:1" hidden="1" x14ac:dyDescent="0.35">
      <c r="A13301" t="str">
        <f t="shared" si="207"/>
        <v/>
      </c>
    </row>
    <row r="13302" spans="1:1" hidden="1" x14ac:dyDescent="0.35">
      <c r="A13302" t="str">
        <f t="shared" si="207"/>
        <v/>
      </c>
    </row>
    <row r="13303" spans="1:1" hidden="1" x14ac:dyDescent="0.35">
      <c r="A13303" t="str">
        <f t="shared" si="207"/>
        <v/>
      </c>
    </row>
    <row r="13304" spans="1:1" hidden="1" x14ac:dyDescent="0.35">
      <c r="A13304" t="str">
        <f t="shared" si="207"/>
        <v/>
      </c>
    </row>
    <row r="13305" spans="1:1" hidden="1" x14ac:dyDescent="0.35">
      <c r="A13305" t="str">
        <f t="shared" si="207"/>
        <v/>
      </c>
    </row>
    <row r="13306" spans="1:1" hidden="1" x14ac:dyDescent="0.35">
      <c r="A13306" t="str">
        <f t="shared" si="207"/>
        <v/>
      </c>
    </row>
    <row r="13307" spans="1:1" hidden="1" x14ac:dyDescent="0.35">
      <c r="A13307" t="str">
        <f t="shared" si="207"/>
        <v/>
      </c>
    </row>
    <row r="13308" spans="1:1" hidden="1" x14ac:dyDescent="0.35">
      <c r="A13308" t="str">
        <f t="shared" si="207"/>
        <v/>
      </c>
    </row>
    <row r="13309" spans="1:1" hidden="1" x14ac:dyDescent="0.35">
      <c r="A13309" t="str">
        <f t="shared" si="207"/>
        <v/>
      </c>
    </row>
    <row r="13310" spans="1:1" hidden="1" x14ac:dyDescent="0.35">
      <c r="A13310" t="str">
        <f t="shared" si="207"/>
        <v/>
      </c>
    </row>
    <row r="13311" spans="1:1" hidden="1" x14ac:dyDescent="0.35">
      <c r="A13311" t="str">
        <f t="shared" si="207"/>
        <v/>
      </c>
    </row>
    <row r="13312" spans="1:1" hidden="1" x14ac:dyDescent="0.35">
      <c r="A13312" t="str">
        <f t="shared" si="207"/>
        <v/>
      </c>
    </row>
    <row r="13313" spans="1:1" hidden="1" x14ac:dyDescent="0.35">
      <c r="A13313" t="str">
        <f t="shared" si="207"/>
        <v/>
      </c>
    </row>
    <row r="13314" spans="1:1" hidden="1" x14ac:dyDescent="0.35">
      <c r="A13314" t="str">
        <f t="shared" si="207"/>
        <v/>
      </c>
    </row>
    <row r="13315" spans="1:1" hidden="1" x14ac:dyDescent="0.35">
      <c r="A13315" t="str">
        <f t="shared" ref="A13315:A13378" si="208">B13315&amp;C13315</f>
        <v/>
      </c>
    </row>
    <row r="13316" spans="1:1" hidden="1" x14ac:dyDescent="0.35">
      <c r="A13316" t="str">
        <f t="shared" si="208"/>
        <v/>
      </c>
    </row>
    <row r="13317" spans="1:1" hidden="1" x14ac:dyDescent="0.35">
      <c r="A13317" t="str">
        <f t="shared" si="208"/>
        <v/>
      </c>
    </row>
    <row r="13318" spans="1:1" hidden="1" x14ac:dyDescent="0.35">
      <c r="A13318" t="str">
        <f t="shared" si="208"/>
        <v/>
      </c>
    </row>
    <row r="13319" spans="1:1" hidden="1" x14ac:dyDescent="0.35">
      <c r="A13319" t="str">
        <f t="shared" si="208"/>
        <v/>
      </c>
    </row>
    <row r="13320" spans="1:1" hidden="1" x14ac:dyDescent="0.35">
      <c r="A13320" t="str">
        <f t="shared" si="208"/>
        <v/>
      </c>
    </row>
    <row r="13321" spans="1:1" hidden="1" x14ac:dyDescent="0.35">
      <c r="A13321" t="str">
        <f t="shared" si="208"/>
        <v/>
      </c>
    </row>
    <row r="13322" spans="1:1" hidden="1" x14ac:dyDescent="0.35">
      <c r="A13322" t="str">
        <f t="shared" si="208"/>
        <v/>
      </c>
    </row>
    <row r="13323" spans="1:1" hidden="1" x14ac:dyDescent="0.35">
      <c r="A13323" t="str">
        <f t="shared" si="208"/>
        <v/>
      </c>
    </row>
    <row r="13324" spans="1:1" hidden="1" x14ac:dyDescent="0.35">
      <c r="A13324" t="str">
        <f t="shared" si="208"/>
        <v/>
      </c>
    </row>
    <row r="13325" spans="1:1" hidden="1" x14ac:dyDescent="0.35">
      <c r="A13325" t="str">
        <f t="shared" si="208"/>
        <v/>
      </c>
    </row>
    <row r="13326" spans="1:1" hidden="1" x14ac:dyDescent="0.35">
      <c r="A13326" t="str">
        <f t="shared" si="208"/>
        <v/>
      </c>
    </row>
    <row r="13327" spans="1:1" hidden="1" x14ac:dyDescent="0.35">
      <c r="A13327" t="str">
        <f t="shared" si="208"/>
        <v/>
      </c>
    </row>
    <row r="13328" spans="1:1" hidden="1" x14ac:dyDescent="0.35">
      <c r="A13328" t="str">
        <f t="shared" si="208"/>
        <v/>
      </c>
    </row>
    <row r="13329" spans="1:1" hidden="1" x14ac:dyDescent="0.35">
      <c r="A13329" t="str">
        <f t="shared" si="208"/>
        <v/>
      </c>
    </row>
    <row r="13330" spans="1:1" hidden="1" x14ac:dyDescent="0.35">
      <c r="A13330" t="str">
        <f t="shared" si="208"/>
        <v/>
      </c>
    </row>
    <row r="13331" spans="1:1" hidden="1" x14ac:dyDescent="0.35">
      <c r="A13331" t="str">
        <f t="shared" si="208"/>
        <v/>
      </c>
    </row>
    <row r="13332" spans="1:1" hidden="1" x14ac:dyDescent="0.35">
      <c r="A13332" t="str">
        <f t="shared" si="208"/>
        <v/>
      </c>
    </row>
    <row r="13333" spans="1:1" hidden="1" x14ac:dyDescent="0.35">
      <c r="A13333" t="str">
        <f t="shared" si="208"/>
        <v/>
      </c>
    </row>
    <row r="13334" spans="1:1" hidden="1" x14ac:dyDescent="0.35">
      <c r="A13334" t="str">
        <f t="shared" si="208"/>
        <v/>
      </c>
    </row>
    <row r="13335" spans="1:1" hidden="1" x14ac:dyDescent="0.35">
      <c r="A13335" t="str">
        <f t="shared" si="208"/>
        <v/>
      </c>
    </row>
    <row r="13336" spans="1:1" hidden="1" x14ac:dyDescent="0.35">
      <c r="A13336" t="str">
        <f t="shared" si="208"/>
        <v/>
      </c>
    </row>
    <row r="13337" spans="1:1" hidden="1" x14ac:dyDescent="0.35">
      <c r="A13337" t="str">
        <f t="shared" si="208"/>
        <v/>
      </c>
    </row>
    <row r="13338" spans="1:1" hidden="1" x14ac:dyDescent="0.35">
      <c r="A13338" t="str">
        <f t="shared" si="208"/>
        <v/>
      </c>
    </row>
    <row r="13339" spans="1:1" hidden="1" x14ac:dyDescent="0.35">
      <c r="A13339" t="str">
        <f t="shared" si="208"/>
        <v/>
      </c>
    </row>
    <row r="13340" spans="1:1" hidden="1" x14ac:dyDescent="0.35">
      <c r="A13340" t="str">
        <f t="shared" si="208"/>
        <v/>
      </c>
    </row>
    <row r="13341" spans="1:1" hidden="1" x14ac:dyDescent="0.35">
      <c r="A13341" t="str">
        <f t="shared" si="208"/>
        <v/>
      </c>
    </row>
    <row r="13342" spans="1:1" hidden="1" x14ac:dyDescent="0.35">
      <c r="A13342" t="str">
        <f t="shared" si="208"/>
        <v/>
      </c>
    </row>
    <row r="13343" spans="1:1" hidden="1" x14ac:dyDescent="0.35">
      <c r="A13343" t="str">
        <f t="shared" si="208"/>
        <v/>
      </c>
    </row>
    <row r="13344" spans="1:1" hidden="1" x14ac:dyDescent="0.35">
      <c r="A13344" t="str">
        <f t="shared" si="208"/>
        <v/>
      </c>
    </row>
    <row r="13345" spans="1:1" hidden="1" x14ac:dyDescent="0.35">
      <c r="A13345" t="str">
        <f t="shared" si="208"/>
        <v/>
      </c>
    </row>
    <row r="13346" spans="1:1" hidden="1" x14ac:dyDescent="0.35">
      <c r="A13346" t="str">
        <f t="shared" si="208"/>
        <v/>
      </c>
    </row>
    <row r="13347" spans="1:1" hidden="1" x14ac:dyDescent="0.35">
      <c r="A13347" t="str">
        <f t="shared" si="208"/>
        <v/>
      </c>
    </row>
    <row r="13348" spans="1:1" hidden="1" x14ac:dyDescent="0.35">
      <c r="A13348" t="str">
        <f t="shared" si="208"/>
        <v/>
      </c>
    </row>
    <row r="13349" spans="1:1" hidden="1" x14ac:dyDescent="0.35">
      <c r="A13349" t="str">
        <f t="shared" si="208"/>
        <v/>
      </c>
    </row>
    <row r="13350" spans="1:1" hidden="1" x14ac:dyDescent="0.35">
      <c r="A13350" t="str">
        <f t="shared" si="208"/>
        <v/>
      </c>
    </row>
    <row r="13351" spans="1:1" hidden="1" x14ac:dyDescent="0.35">
      <c r="A13351" t="str">
        <f t="shared" si="208"/>
        <v/>
      </c>
    </row>
    <row r="13352" spans="1:1" hidden="1" x14ac:dyDescent="0.35">
      <c r="A13352" t="str">
        <f t="shared" si="208"/>
        <v/>
      </c>
    </row>
    <row r="13353" spans="1:1" hidden="1" x14ac:dyDescent="0.35">
      <c r="A13353" t="str">
        <f t="shared" si="208"/>
        <v/>
      </c>
    </row>
    <row r="13354" spans="1:1" hidden="1" x14ac:dyDescent="0.35">
      <c r="A13354" t="str">
        <f t="shared" si="208"/>
        <v/>
      </c>
    </row>
    <row r="13355" spans="1:1" hidden="1" x14ac:dyDescent="0.35">
      <c r="A13355" t="str">
        <f t="shared" si="208"/>
        <v/>
      </c>
    </row>
    <row r="13356" spans="1:1" hidden="1" x14ac:dyDescent="0.35">
      <c r="A13356" t="str">
        <f t="shared" si="208"/>
        <v/>
      </c>
    </row>
    <row r="13357" spans="1:1" hidden="1" x14ac:dyDescent="0.35">
      <c r="A13357" t="str">
        <f t="shared" si="208"/>
        <v/>
      </c>
    </row>
    <row r="13358" spans="1:1" hidden="1" x14ac:dyDescent="0.35">
      <c r="A13358" t="str">
        <f t="shared" si="208"/>
        <v/>
      </c>
    </row>
    <row r="13359" spans="1:1" hidden="1" x14ac:dyDescent="0.35">
      <c r="A13359" t="str">
        <f t="shared" si="208"/>
        <v/>
      </c>
    </row>
    <row r="13360" spans="1:1" hidden="1" x14ac:dyDescent="0.35">
      <c r="A13360" t="str">
        <f t="shared" si="208"/>
        <v/>
      </c>
    </row>
    <row r="13361" spans="1:1" hidden="1" x14ac:dyDescent="0.35">
      <c r="A13361" t="str">
        <f t="shared" si="208"/>
        <v/>
      </c>
    </row>
    <row r="13362" spans="1:1" hidden="1" x14ac:dyDescent="0.35">
      <c r="A13362" t="str">
        <f t="shared" si="208"/>
        <v/>
      </c>
    </row>
    <row r="13363" spans="1:1" hidden="1" x14ac:dyDescent="0.35">
      <c r="A13363" t="str">
        <f t="shared" si="208"/>
        <v/>
      </c>
    </row>
    <row r="13364" spans="1:1" hidden="1" x14ac:dyDescent="0.35">
      <c r="A13364" t="str">
        <f t="shared" si="208"/>
        <v/>
      </c>
    </row>
    <row r="13365" spans="1:1" hidden="1" x14ac:dyDescent="0.35">
      <c r="A13365" t="str">
        <f t="shared" si="208"/>
        <v/>
      </c>
    </row>
    <row r="13366" spans="1:1" hidden="1" x14ac:dyDescent="0.35">
      <c r="A13366" t="str">
        <f t="shared" si="208"/>
        <v/>
      </c>
    </row>
    <row r="13367" spans="1:1" hidden="1" x14ac:dyDescent="0.35">
      <c r="A13367" t="str">
        <f t="shared" si="208"/>
        <v/>
      </c>
    </row>
    <row r="13368" spans="1:1" hidden="1" x14ac:dyDescent="0.35">
      <c r="A13368" t="str">
        <f t="shared" si="208"/>
        <v/>
      </c>
    </row>
    <row r="13369" spans="1:1" hidden="1" x14ac:dyDescent="0.35">
      <c r="A13369" t="str">
        <f t="shared" si="208"/>
        <v/>
      </c>
    </row>
    <row r="13370" spans="1:1" hidden="1" x14ac:dyDescent="0.35">
      <c r="A13370" t="str">
        <f t="shared" si="208"/>
        <v/>
      </c>
    </row>
    <row r="13371" spans="1:1" hidden="1" x14ac:dyDescent="0.35">
      <c r="A13371" t="str">
        <f t="shared" si="208"/>
        <v/>
      </c>
    </row>
    <row r="13372" spans="1:1" hidden="1" x14ac:dyDescent="0.35">
      <c r="A13372" t="str">
        <f t="shared" si="208"/>
        <v/>
      </c>
    </row>
    <row r="13373" spans="1:1" hidden="1" x14ac:dyDescent="0.35">
      <c r="A13373" t="str">
        <f t="shared" si="208"/>
        <v/>
      </c>
    </row>
    <row r="13374" spans="1:1" hidden="1" x14ac:dyDescent="0.35">
      <c r="A13374" t="str">
        <f t="shared" si="208"/>
        <v/>
      </c>
    </row>
    <row r="13375" spans="1:1" hidden="1" x14ac:dyDescent="0.35">
      <c r="A13375" t="str">
        <f t="shared" si="208"/>
        <v/>
      </c>
    </row>
    <row r="13376" spans="1:1" hidden="1" x14ac:dyDescent="0.35">
      <c r="A13376" t="str">
        <f t="shared" si="208"/>
        <v/>
      </c>
    </row>
    <row r="13377" spans="1:1" hidden="1" x14ac:dyDescent="0.35">
      <c r="A13377" t="str">
        <f t="shared" si="208"/>
        <v/>
      </c>
    </row>
    <row r="13378" spans="1:1" hidden="1" x14ac:dyDescent="0.35">
      <c r="A13378" t="str">
        <f t="shared" si="208"/>
        <v/>
      </c>
    </row>
    <row r="13379" spans="1:1" hidden="1" x14ac:dyDescent="0.35">
      <c r="A13379" t="str">
        <f t="shared" ref="A13379:A13442" si="209">B13379&amp;C13379</f>
        <v/>
      </c>
    </row>
    <row r="13380" spans="1:1" hidden="1" x14ac:dyDescent="0.35">
      <c r="A13380" t="str">
        <f t="shared" si="209"/>
        <v/>
      </c>
    </row>
    <row r="13381" spans="1:1" hidden="1" x14ac:dyDescent="0.35">
      <c r="A13381" t="str">
        <f t="shared" si="209"/>
        <v/>
      </c>
    </row>
    <row r="13382" spans="1:1" hidden="1" x14ac:dyDescent="0.35">
      <c r="A13382" t="str">
        <f t="shared" si="209"/>
        <v/>
      </c>
    </row>
    <row r="13383" spans="1:1" hidden="1" x14ac:dyDescent="0.35">
      <c r="A13383" t="str">
        <f t="shared" si="209"/>
        <v/>
      </c>
    </row>
    <row r="13384" spans="1:1" hidden="1" x14ac:dyDescent="0.35">
      <c r="A13384" t="str">
        <f t="shared" si="209"/>
        <v/>
      </c>
    </row>
    <row r="13385" spans="1:1" hidden="1" x14ac:dyDescent="0.35">
      <c r="A13385" t="str">
        <f t="shared" si="209"/>
        <v/>
      </c>
    </row>
    <row r="13386" spans="1:1" hidden="1" x14ac:dyDescent="0.35">
      <c r="A13386" t="str">
        <f t="shared" si="209"/>
        <v/>
      </c>
    </row>
    <row r="13387" spans="1:1" hidden="1" x14ac:dyDescent="0.35">
      <c r="A13387" t="str">
        <f t="shared" si="209"/>
        <v/>
      </c>
    </row>
    <row r="13388" spans="1:1" hidden="1" x14ac:dyDescent="0.35">
      <c r="A13388" t="str">
        <f t="shared" si="209"/>
        <v/>
      </c>
    </row>
    <row r="13389" spans="1:1" hidden="1" x14ac:dyDescent="0.35">
      <c r="A13389" t="str">
        <f t="shared" si="209"/>
        <v/>
      </c>
    </row>
    <row r="13390" spans="1:1" hidden="1" x14ac:dyDescent="0.35">
      <c r="A13390" t="str">
        <f t="shared" si="209"/>
        <v/>
      </c>
    </row>
    <row r="13391" spans="1:1" hidden="1" x14ac:dyDescent="0.35">
      <c r="A13391" t="str">
        <f t="shared" si="209"/>
        <v/>
      </c>
    </row>
    <row r="13392" spans="1:1" hidden="1" x14ac:dyDescent="0.35">
      <c r="A13392" t="str">
        <f t="shared" si="209"/>
        <v/>
      </c>
    </row>
    <row r="13393" spans="1:1" hidden="1" x14ac:dyDescent="0.35">
      <c r="A13393" t="str">
        <f t="shared" si="209"/>
        <v/>
      </c>
    </row>
    <row r="13394" spans="1:1" hidden="1" x14ac:dyDescent="0.35">
      <c r="A13394" t="str">
        <f t="shared" si="209"/>
        <v/>
      </c>
    </row>
    <row r="13395" spans="1:1" hidden="1" x14ac:dyDescent="0.35">
      <c r="A13395" t="str">
        <f t="shared" si="209"/>
        <v/>
      </c>
    </row>
    <row r="13396" spans="1:1" hidden="1" x14ac:dyDescent="0.35">
      <c r="A13396" t="str">
        <f t="shared" si="209"/>
        <v/>
      </c>
    </row>
    <row r="13397" spans="1:1" hidden="1" x14ac:dyDescent="0.35">
      <c r="A13397" t="str">
        <f t="shared" si="209"/>
        <v/>
      </c>
    </row>
    <row r="13398" spans="1:1" hidden="1" x14ac:dyDescent="0.35">
      <c r="A13398" t="str">
        <f t="shared" si="209"/>
        <v/>
      </c>
    </row>
    <row r="13399" spans="1:1" hidden="1" x14ac:dyDescent="0.35">
      <c r="A13399" t="str">
        <f t="shared" si="209"/>
        <v/>
      </c>
    </row>
    <row r="13400" spans="1:1" hidden="1" x14ac:dyDescent="0.35">
      <c r="A13400" t="str">
        <f t="shared" si="209"/>
        <v/>
      </c>
    </row>
    <row r="13401" spans="1:1" hidden="1" x14ac:dyDescent="0.35">
      <c r="A13401" t="str">
        <f t="shared" si="209"/>
        <v/>
      </c>
    </row>
    <row r="13402" spans="1:1" hidden="1" x14ac:dyDescent="0.35">
      <c r="A13402" t="str">
        <f t="shared" si="209"/>
        <v/>
      </c>
    </row>
    <row r="13403" spans="1:1" hidden="1" x14ac:dyDescent="0.35">
      <c r="A13403" t="str">
        <f t="shared" si="209"/>
        <v/>
      </c>
    </row>
    <row r="13404" spans="1:1" hidden="1" x14ac:dyDescent="0.35">
      <c r="A13404" t="str">
        <f t="shared" si="209"/>
        <v/>
      </c>
    </row>
    <row r="13405" spans="1:1" hidden="1" x14ac:dyDescent="0.35">
      <c r="A13405" t="str">
        <f t="shared" si="209"/>
        <v/>
      </c>
    </row>
    <row r="13406" spans="1:1" hidden="1" x14ac:dyDescent="0.35">
      <c r="A13406" t="str">
        <f t="shared" si="209"/>
        <v/>
      </c>
    </row>
    <row r="13407" spans="1:1" hidden="1" x14ac:dyDescent="0.35">
      <c r="A13407" t="str">
        <f t="shared" si="209"/>
        <v/>
      </c>
    </row>
    <row r="13408" spans="1:1" hidden="1" x14ac:dyDescent="0.35">
      <c r="A13408" t="str">
        <f t="shared" si="209"/>
        <v/>
      </c>
    </row>
    <row r="13409" spans="1:1" hidden="1" x14ac:dyDescent="0.35">
      <c r="A13409" t="str">
        <f t="shared" si="209"/>
        <v/>
      </c>
    </row>
    <row r="13410" spans="1:1" hidden="1" x14ac:dyDescent="0.35">
      <c r="A13410" t="str">
        <f t="shared" si="209"/>
        <v/>
      </c>
    </row>
    <row r="13411" spans="1:1" hidden="1" x14ac:dyDescent="0.35">
      <c r="A13411" t="str">
        <f t="shared" si="209"/>
        <v/>
      </c>
    </row>
    <row r="13412" spans="1:1" hidden="1" x14ac:dyDescent="0.35">
      <c r="A13412" t="str">
        <f t="shared" si="209"/>
        <v/>
      </c>
    </row>
    <row r="13413" spans="1:1" hidden="1" x14ac:dyDescent="0.35">
      <c r="A13413" t="str">
        <f t="shared" si="209"/>
        <v/>
      </c>
    </row>
    <row r="13414" spans="1:1" hidden="1" x14ac:dyDescent="0.35">
      <c r="A13414" t="str">
        <f t="shared" si="209"/>
        <v/>
      </c>
    </row>
    <row r="13415" spans="1:1" hidden="1" x14ac:dyDescent="0.35">
      <c r="A13415" t="str">
        <f t="shared" si="209"/>
        <v/>
      </c>
    </row>
    <row r="13416" spans="1:1" hidden="1" x14ac:dyDescent="0.35">
      <c r="A13416" t="str">
        <f t="shared" si="209"/>
        <v/>
      </c>
    </row>
    <row r="13417" spans="1:1" hidden="1" x14ac:dyDescent="0.35">
      <c r="A13417" t="str">
        <f t="shared" si="209"/>
        <v/>
      </c>
    </row>
    <row r="13418" spans="1:1" hidden="1" x14ac:dyDescent="0.35">
      <c r="A13418" t="str">
        <f t="shared" si="209"/>
        <v/>
      </c>
    </row>
    <row r="13419" spans="1:1" hidden="1" x14ac:dyDescent="0.35">
      <c r="A13419" t="str">
        <f t="shared" si="209"/>
        <v/>
      </c>
    </row>
    <row r="13420" spans="1:1" hidden="1" x14ac:dyDescent="0.35">
      <c r="A13420" t="str">
        <f t="shared" si="209"/>
        <v/>
      </c>
    </row>
    <row r="13421" spans="1:1" hidden="1" x14ac:dyDescent="0.35">
      <c r="A13421" t="str">
        <f t="shared" si="209"/>
        <v/>
      </c>
    </row>
    <row r="13422" spans="1:1" hidden="1" x14ac:dyDescent="0.35">
      <c r="A13422" t="str">
        <f t="shared" si="209"/>
        <v/>
      </c>
    </row>
    <row r="13423" spans="1:1" hidden="1" x14ac:dyDescent="0.35">
      <c r="A13423" t="str">
        <f t="shared" si="209"/>
        <v/>
      </c>
    </row>
    <row r="13424" spans="1:1" hidden="1" x14ac:dyDescent="0.35">
      <c r="A13424" t="str">
        <f t="shared" si="209"/>
        <v/>
      </c>
    </row>
    <row r="13425" spans="1:1" hidden="1" x14ac:dyDescent="0.35">
      <c r="A13425" t="str">
        <f t="shared" si="209"/>
        <v/>
      </c>
    </row>
    <row r="13426" spans="1:1" hidden="1" x14ac:dyDescent="0.35">
      <c r="A13426" t="str">
        <f t="shared" si="209"/>
        <v/>
      </c>
    </row>
    <row r="13427" spans="1:1" hidden="1" x14ac:dyDescent="0.35">
      <c r="A13427" t="str">
        <f t="shared" si="209"/>
        <v/>
      </c>
    </row>
    <row r="13428" spans="1:1" hidden="1" x14ac:dyDescent="0.35">
      <c r="A13428" t="str">
        <f t="shared" si="209"/>
        <v/>
      </c>
    </row>
    <row r="13429" spans="1:1" hidden="1" x14ac:dyDescent="0.35">
      <c r="A13429" t="str">
        <f t="shared" si="209"/>
        <v/>
      </c>
    </row>
    <row r="13430" spans="1:1" hidden="1" x14ac:dyDescent="0.35">
      <c r="A13430" t="str">
        <f t="shared" si="209"/>
        <v/>
      </c>
    </row>
    <row r="13431" spans="1:1" hidden="1" x14ac:dyDescent="0.35">
      <c r="A13431" t="str">
        <f t="shared" si="209"/>
        <v/>
      </c>
    </row>
    <row r="13432" spans="1:1" hidden="1" x14ac:dyDescent="0.35">
      <c r="A13432" t="str">
        <f t="shared" si="209"/>
        <v/>
      </c>
    </row>
    <row r="13433" spans="1:1" hidden="1" x14ac:dyDescent="0.35">
      <c r="A13433" t="str">
        <f t="shared" si="209"/>
        <v/>
      </c>
    </row>
    <row r="13434" spans="1:1" hidden="1" x14ac:dyDescent="0.35">
      <c r="A13434" t="str">
        <f t="shared" si="209"/>
        <v/>
      </c>
    </row>
    <row r="13435" spans="1:1" hidden="1" x14ac:dyDescent="0.35">
      <c r="A13435" t="str">
        <f t="shared" si="209"/>
        <v/>
      </c>
    </row>
    <row r="13436" spans="1:1" hidden="1" x14ac:dyDescent="0.35">
      <c r="A13436" t="str">
        <f t="shared" si="209"/>
        <v/>
      </c>
    </row>
    <row r="13437" spans="1:1" hidden="1" x14ac:dyDescent="0.35">
      <c r="A13437" t="str">
        <f t="shared" si="209"/>
        <v/>
      </c>
    </row>
    <row r="13438" spans="1:1" hidden="1" x14ac:dyDescent="0.35">
      <c r="A13438" t="str">
        <f t="shared" si="209"/>
        <v/>
      </c>
    </row>
    <row r="13439" spans="1:1" hidden="1" x14ac:dyDescent="0.35">
      <c r="A13439" t="str">
        <f t="shared" si="209"/>
        <v/>
      </c>
    </row>
    <row r="13440" spans="1:1" hidden="1" x14ac:dyDescent="0.35">
      <c r="A13440" t="str">
        <f t="shared" si="209"/>
        <v/>
      </c>
    </row>
    <row r="13441" spans="1:1" hidden="1" x14ac:dyDescent="0.35">
      <c r="A13441" t="str">
        <f t="shared" si="209"/>
        <v/>
      </c>
    </row>
    <row r="13442" spans="1:1" hidden="1" x14ac:dyDescent="0.35">
      <c r="A13442" t="str">
        <f t="shared" si="209"/>
        <v/>
      </c>
    </row>
    <row r="13443" spans="1:1" hidden="1" x14ac:dyDescent="0.35">
      <c r="A13443" t="str">
        <f t="shared" ref="A13443:A13506" si="210">B13443&amp;C13443</f>
        <v/>
      </c>
    </row>
    <row r="13444" spans="1:1" hidden="1" x14ac:dyDescent="0.35">
      <c r="A13444" t="str">
        <f t="shared" si="210"/>
        <v/>
      </c>
    </row>
    <row r="13445" spans="1:1" hidden="1" x14ac:dyDescent="0.35">
      <c r="A13445" t="str">
        <f t="shared" si="210"/>
        <v/>
      </c>
    </row>
    <row r="13446" spans="1:1" hidden="1" x14ac:dyDescent="0.35">
      <c r="A13446" t="str">
        <f t="shared" si="210"/>
        <v/>
      </c>
    </row>
    <row r="13447" spans="1:1" hidden="1" x14ac:dyDescent="0.35">
      <c r="A13447" t="str">
        <f t="shared" si="210"/>
        <v/>
      </c>
    </row>
    <row r="13448" spans="1:1" hidden="1" x14ac:dyDescent="0.35">
      <c r="A13448" t="str">
        <f t="shared" si="210"/>
        <v/>
      </c>
    </row>
    <row r="13449" spans="1:1" hidden="1" x14ac:dyDescent="0.35">
      <c r="A13449" t="str">
        <f t="shared" si="210"/>
        <v/>
      </c>
    </row>
    <row r="13450" spans="1:1" hidden="1" x14ac:dyDescent="0.35">
      <c r="A13450" t="str">
        <f t="shared" si="210"/>
        <v/>
      </c>
    </row>
    <row r="13451" spans="1:1" hidden="1" x14ac:dyDescent="0.35">
      <c r="A13451" t="str">
        <f t="shared" si="210"/>
        <v/>
      </c>
    </row>
    <row r="13452" spans="1:1" hidden="1" x14ac:dyDescent="0.35">
      <c r="A13452" t="str">
        <f t="shared" si="210"/>
        <v/>
      </c>
    </row>
    <row r="13453" spans="1:1" hidden="1" x14ac:dyDescent="0.35">
      <c r="A13453" t="str">
        <f t="shared" si="210"/>
        <v/>
      </c>
    </row>
    <row r="13454" spans="1:1" hidden="1" x14ac:dyDescent="0.35">
      <c r="A13454" t="str">
        <f t="shared" si="210"/>
        <v/>
      </c>
    </row>
    <row r="13455" spans="1:1" hidden="1" x14ac:dyDescent="0.35">
      <c r="A13455" t="str">
        <f t="shared" si="210"/>
        <v/>
      </c>
    </row>
    <row r="13456" spans="1:1" hidden="1" x14ac:dyDescent="0.35">
      <c r="A13456" t="str">
        <f t="shared" si="210"/>
        <v/>
      </c>
    </row>
    <row r="13457" spans="1:1" hidden="1" x14ac:dyDescent="0.35">
      <c r="A13457" t="str">
        <f t="shared" si="210"/>
        <v/>
      </c>
    </row>
    <row r="13458" spans="1:1" hidden="1" x14ac:dyDescent="0.35">
      <c r="A13458" t="str">
        <f t="shared" si="210"/>
        <v/>
      </c>
    </row>
    <row r="13459" spans="1:1" hidden="1" x14ac:dyDescent="0.35">
      <c r="A13459" t="str">
        <f t="shared" si="210"/>
        <v/>
      </c>
    </row>
    <row r="13460" spans="1:1" hidden="1" x14ac:dyDescent="0.35">
      <c r="A13460" t="str">
        <f t="shared" si="210"/>
        <v/>
      </c>
    </row>
    <row r="13461" spans="1:1" hidden="1" x14ac:dyDescent="0.35">
      <c r="A13461" t="str">
        <f t="shared" si="210"/>
        <v/>
      </c>
    </row>
    <row r="13462" spans="1:1" hidden="1" x14ac:dyDescent="0.35">
      <c r="A13462" t="str">
        <f t="shared" si="210"/>
        <v/>
      </c>
    </row>
    <row r="13463" spans="1:1" hidden="1" x14ac:dyDescent="0.35">
      <c r="A13463" t="str">
        <f t="shared" si="210"/>
        <v/>
      </c>
    </row>
    <row r="13464" spans="1:1" hidden="1" x14ac:dyDescent="0.35">
      <c r="A13464" t="str">
        <f t="shared" si="210"/>
        <v/>
      </c>
    </row>
    <row r="13465" spans="1:1" hidden="1" x14ac:dyDescent="0.35">
      <c r="A13465" t="str">
        <f t="shared" si="210"/>
        <v/>
      </c>
    </row>
    <row r="13466" spans="1:1" hidden="1" x14ac:dyDescent="0.35">
      <c r="A13466" t="str">
        <f t="shared" si="210"/>
        <v/>
      </c>
    </row>
    <row r="13467" spans="1:1" hidden="1" x14ac:dyDescent="0.35">
      <c r="A13467" t="str">
        <f t="shared" si="210"/>
        <v/>
      </c>
    </row>
    <row r="13468" spans="1:1" hidden="1" x14ac:dyDescent="0.35">
      <c r="A13468" t="str">
        <f t="shared" si="210"/>
        <v/>
      </c>
    </row>
    <row r="13469" spans="1:1" hidden="1" x14ac:dyDescent="0.35">
      <c r="A13469" t="str">
        <f t="shared" si="210"/>
        <v/>
      </c>
    </row>
    <row r="13470" spans="1:1" hidden="1" x14ac:dyDescent="0.35">
      <c r="A13470" t="str">
        <f t="shared" si="210"/>
        <v/>
      </c>
    </row>
    <row r="13471" spans="1:1" hidden="1" x14ac:dyDescent="0.35">
      <c r="A13471" t="str">
        <f t="shared" si="210"/>
        <v/>
      </c>
    </row>
    <row r="13472" spans="1:1" hidden="1" x14ac:dyDescent="0.35">
      <c r="A13472" t="str">
        <f t="shared" si="210"/>
        <v/>
      </c>
    </row>
    <row r="13473" spans="1:1" hidden="1" x14ac:dyDescent="0.35">
      <c r="A13473" t="str">
        <f t="shared" si="210"/>
        <v/>
      </c>
    </row>
    <row r="13474" spans="1:1" hidden="1" x14ac:dyDescent="0.35">
      <c r="A13474" t="str">
        <f t="shared" si="210"/>
        <v/>
      </c>
    </row>
    <row r="13475" spans="1:1" hidden="1" x14ac:dyDescent="0.35">
      <c r="A13475" t="str">
        <f t="shared" si="210"/>
        <v/>
      </c>
    </row>
    <row r="13476" spans="1:1" hidden="1" x14ac:dyDescent="0.35">
      <c r="A13476" t="str">
        <f t="shared" si="210"/>
        <v/>
      </c>
    </row>
    <row r="13477" spans="1:1" hidden="1" x14ac:dyDescent="0.35">
      <c r="A13477" t="str">
        <f t="shared" si="210"/>
        <v/>
      </c>
    </row>
    <row r="13478" spans="1:1" hidden="1" x14ac:dyDescent="0.35">
      <c r="A13478" t="str">
        <f t="shared" si="210"/>
        <v/>
      </c>
    </row>
    <row r="13479" spans="1:1" hidden="1" x14ac:dyDescent="0.35">
      <c r="A13479" t="str">
        <f t="shared" si="210"/>
        <v/>
      </c>
    </row>
    <row r="13480" spans="1:1" hidden="1" x14ac:dyDescent="0.35">
      <c r="A13480" t="str">
        <f t="shared" si="210"/>
        <v/>
      </c>
    </row>
    <row r="13481" spans="1:1" hidden="1" x14ac:dyDescent="0.35">
      <c r="A13481" t="str">
        <f t="shared" si="210"/>
        <v/>
      </c>
    </row>
    <row r="13482" spans="1:1" hidden="1" x14ac:dyDescent="0.35">
      <c r="A13482" t="str">
        <f t="shared" si="210"/>
        <v/>
      </c>
    </row>
    <row r="13483" spans="1:1" hidden="1" x14ac:dyDescent="0.35">
      <c r="A13483" t="str">
        <f t="shared" si="210"/>
        <v/>
      </c>
    </row>
    <row r="13484" spans="1:1" hidden="1" x14ac:dyDescent="0.35">
      <c r="A13484" t="str">
        <f t="shared" si="210"/>
        <v/>
      </c>
    </row>
    <row r="13485" spans="1:1" hidden="1" x14ac:dyDescent="0.35">
      <c r="A13485" t="str">
        <f t="shared" si="210"/>
        <v/>
      </c>
    </row>
    <row r="13486" spans="1:1" hidden="1" x14ac:dyDescent="0.35">
      <c r="A13486" t="str">
        <f t="shared" si="210"/>
        <v/>
      </c>
    </row>
    <row r="13487" spans="1:1" hidden="1" x14ac:dyDescent="0.35">
      <c r="A13487" t="str">
        <f t="shared" si="210"/>
        <v/>
      </c>
    </row>
    <row r="13488" spans="1:1" hidden="1" x14ac:dyDescent="0.35">
      <c r="A13488" t="str">
        <f t="shared" si="210"/>
        <v/>
      </c>
    </row>
    <row r="13489" spans="1:1" hidden="1" x14ac:dyDescent="0.35">
      <c r="A13489" t="str">
        <f t="shared" si="210"/>
        <v/>
      </c>
    </row>
    <row r="13490" spans="1:1" hidden="1" x14ac:dyDescent="0.35">
      <c r="A13490" t="str">
        <f t="shared" si="210"/>
        <v/>
      </c>
    </row>
    <row r="13491" spans="1:1" hidden="1" x14ac:dyDescent="0.35">
      <c r="A13491" t="str">
        <f t="shared" si="210"/>
        <v/>
      </c>
    </row>
    <row r="13492" spans="1:1" hidden="1" x14ac:dyDescent="0.35">
      <c r="A13492" t="str">
        <f t="shared" si="210"/>
        <v/>
      </c>
    </row>
    <row r="13493" spans="1:1" hidden="1" x14ac:dyDescent="0.35">
      <c r="A13493" t="str">
        <f t="shared" si="210"/>
        <v/>
      </c>
    </row>
    <row r="13494" spans="1:1" hidden="1" x14ac:dyDescent="0.35">
      <c r="A13494" t="str">
        <f t="shared" si="210"/>
        <v/>
      </c>
    </row>
    <row r="13495" spans="1:1" hidden="1" x14ac:dyDescent="0.35">
      <c r="A13495" t="str">
        <f t="shared" si="210"/>
        <v/>
      </c>
    </row>
    <row r="13496" spans="1:1" hidden="1" x14ac:dyDescent="0.35">
      <c r="A13496" t="str">
        <f t="shared" si="210"/>
        <v/>
      </c>
    </row>
    <row r="13497" spans="1:1" hidden="1" x14ac:dyDescent="0.35">
      <c r="A13497" t="str">
        <f t="shared" si="210"/>
        <v/>
      </c>
    </row>
    <row r="13498" spans="1:1" hidden="1" x14ac:dyDescent="0.35">
      <c r="A13498" t="str">
        <f t="shared" si="210"/>
        <v/>
      </c>
    </row>
    <row r="13499" spans="1:1" hidden="1" x14ac:dyDescent="0.35">
      <c r="A13499" t="str">
        <f t="shared" si="210"/>
        <v/>
      </c>
    </row>
    <row r="13500" spans="1:1" hidden="1" x14ac:dyDescent="0.35">
      <c r="A13500" t="str">
        <f t="shared" si="210"/>
        <v/>
      </c>
    </row>
    <row r="13501" spans="1:1" hidden="1" x14ac:dyDescent="0.35">
      <c r="A13501" t="str">
        <f t="shared" si="210"/>
        <v/>
      </c>
    </row>
    <row r="13502" spans="1:1" hidden="1" x14ac:dyDescent="0.35">
      <c r="A13502" t="str">
        <f t="shared" si="210"/>
        <v/>
      </c>
    </row>
    <row r="13503" spans="1:1" hidden="1" x14ac:dyDescent="0.35">
      <c r="A13503" t="str">
        <f t="shared" si="210"/>
        <v/>
      </c>
    </row>
    <row r="13504" spans="1:1" hidden="1" x14ac:dyDescent="0.35">
      <c r="A13504" t="str">
        <f t="shared" si="210"/>
        <v/>
      </c>
    </row>
    <row r="13505" spans="1:1" hidden="1" x14ac:dyDescent="0.35">
      <c r="A13505" t="str">
        <f t="shared" si="210"/>
        <v/>
      </c>
    </row>
    <row r="13506" spans="1:1" hidden="1" x14ac:dyDescent="0.35">
      <c r="A13506" t="str">
        <f t="shared" si="210"/>
        <v/>
      </c>
    </row>
    <row r="13507" spans="1:1" hidden="1" x14ac:dyDescent="0.35">
      <c r="A13507" t="str">
        <f t="shared" ref="A13507:A13570" si="211">B13507&amp;C13507</f>
        <v/>
      </c>
    </row>
    <row r="13508" spans="1:1" hidden="1" x14ac:dyDescent="0.35">
      <c r="A13508" t="str">
        <f t="shared" si="211"/>
        <v/>
      </c>
    </row>
    <row r="13509" spans="1:1" hidden="1" x14ac:dyDescent="0.35">
      <c r="A13509" t="str">
        <f t="shared" si="211"/>
        <v/>
      </c>
    </row>
    <row r="13510" spans="1:1" hidden="1" x14ac:dyDescent="0.35">
      <c r="A13510" t="str">
        <f t="shared" si="211"/>
        <v/>
      </c>
    </row>
    <row r="13511" spans="1:1" hidden="1" x14ac:dyDescent="0.35">
      <c r="A13511" t="str">
        <f t="shared" si="211"/>
        <v/>
      </c>
    </row>
    <row r="13512" spans="1:1" hidden="1" x14ac:dyDescent="0.35">
      <c r="A13512" t="str">
        <f t="shared" si="211"/>
        <v/>
      </c>
    </row>
    <row r="13513" spans="1:1" hidden="1" x14ac:dyDescent="0.35">
      <c r="A13513" t="str">
        <f t="shared" si="211"/>
        <v/>
      </c>
    </row>
    <row r="13514" spans="1:1" hidden="1" x14ac:dyDescent="0.35">
      <c r="A13514" t="str">
        <f t="shared" si="211"/>
        <v/>
      </c>
    </row>
    <row r="13515" spans="1:1" hidden="1" x14ac:dyDescent="0.35">
      <c r="A13515" t="str">
        <f t="shared" si="211"/>
        <v/>
      </c>
    </row>
    <row r="13516" spans="1:1" hidden="1" x14ac:dyDescent="0.35">
      <c r="A13516" t="str">
        <f t="shared" si="211"/>
        <v/>
      </c>
    </row>
    <row r="13517" spans="1:1" hidden="1" x14ac:dyDescent="0.35">
      <c r="A13517" t="str">
        <f t="shared" si="211"/>
        <v/>
      </c>
    </row>
    <row r="13518" spans="1:1" hidden="1" x14ac:dyDescent="0.35">
      <c r="A13518" t="str">
        <f t="shared" si="211"/>
        <v/>
      </c>
    </row>
    <row r="13519" spans="1:1" hidden="1" x14ac:dyDescent="0.35">
      <c r="A13519" t="str">
        <f t="shared" si="211"/>
        <v/>
      </c>
    </row>
    <row r="13520" spans="1:1" hidden="1" x14ac:dyDescent="0.35">
      <c r="A13520" t="str">
        <f t="shared" si="211"/>
        <v/>
      </c>
    </row>
    <row r="13521" spans="1:1" hidden="1" x14ac:dyDescent="0.35">
      <c r="A13521" t="str">
        <f t="shared" si="211"/>
        <v/>
      </c>
    </row>
    <row r="13522" spans="1:1" hidden="1" x14ac:dyDescent="0.35">
      <c r="A13522" t="str">
        <f t="shared" si="211"/>
        <v/>
      </c>
    </row>
    <row r="13523" spans="1:1" hidden="1" x14ac:dyDescent="0.35">
      <c r="A13523" t="str">
        <f t="shared" si="211"/>
        <v/>
      </c>
    </row>
    <row r="13524" spans="1:1" hidden="1" x14ac:dyDescent="0.35">
      <c r="A13524" t="str">
        <f t="shared" si="211"/>
        <v/>
      </c>
    </row>
    <row r="13525" spans="1:1" hidden="1" x14ac:dyDescent="0.35">
      <c r="A13525" t="str">
        <f t="shared" si="211"/>
        <v/>
      </c>
    </row>
    <row r="13526" spans="1:1" hidden="1" x14ac:dyDescent="0.35">
      <c r="A13526" t="str">
        <f t="shared" si="211"/>
        <v/>
      </c>
    </row>
    <row r="13527" spans="1:1" hidden="1" x14ac:dyDescent="0.35">
      <c r="A13527" t="str">
        <f t="shared" si="211"/>
        <v/>
      </c>
    </row>
    <row r="13528" spans="1:1" hidden="1" x14ac:dyDescent="0.35">
      <c r="A13528" t="str">
        <f t="shared" si="211"/>
        <v/>
      </c>
    </row>
    <row r="13529" spans="1:1" hidden="1" x14ac:dyDescent="0.35">
      <c r="A13529" t="str">
        <f t="shared" si="211"/>
        <v/>
      </c>
    </row>
    <row r="13530" spans="1:1" hidden="1" x14ac:dyDescent="0.35">
      <c r="A13530" t="str">
        <f t="shared" si="211"/>
        <v/>
      </c>
    </row>
    <row r="13531" spans="1:1" hidden="1" x14ac:dyDescent="0.35">
      <c r="A13531" t="str">
        <f t="shared" si="211"/>
        <v/>
      </c>
    </row>
    <row r="13532" spans="1:1" hidden="1" x14ac:dyDescent="0.35">
      <c r="A13532" t="str">
        <f t="shared" si="211"/>
        <v/>
      </c>
    </row>
    <row r="13533" spans="1:1" hidden="1" x14ac:dyDescent="0.35">
      <c r="A13533" t="str">
        <f t="shared" si="211"/>
        <v/>
      </c>
    </row>
    <row r="13534" spans="1:1" hidden="1" x14ac:dyDescent="0.35">
      <c r="A13534" t="str">
        <f t="shared" si="211"/>
        <v/>
      </c>
    </row>
    <row r="13535" spans="1:1" hidden="1" x14ac:dyDescent="0.35">
      <c r="A13535" t="str">
        <f t="shared" si="211"/>
        <v/>
      </c>
    </row>
    <row r="13536" spans="1:1" hidden="1" x14ac:dyDescent="0.35">
      <c r="A13536" t="str">
        <f t="shared" si="211"/>
        <v/>
      </c>
    </row>
    <row r="13537" spans="1:1" hidden="1" x14ac:dyDescent="0.35">
      <c r="A13537" t="str">
        <f t="shared" si="211"/>
        <v/>
      </c>
    </row>
    <row r="13538" spans="1:1" hidden="1" x14ac:dyDescent="0.35">
      <c r="A13538" t="str">
        <f t="shared" si="211"/>
        <v/>
      </c>
    </row>
    <row r="13539" spans="1:1" hidden="1" x14ac:dyDescent="0.35">
      <c r="A13539" t="str">
        <f t="shared" si="211"/>
        <v/>
      </c>
    </row>
    <row r="13540" spans="1:1" hidden="1" x14ac:dyDescent="0.35">
      <c r="A13540" t="str">
        <f t="shared" si="211"/>
        <v/>
      </c>
    </row>
    <row r="13541" spans="1:1" hidden="1" x14ac:dyDescent="0.35">
      <c r="A13541" t="str">
        <f t="shared" si="211"/>
        <v/>
      </c>
    </row>
    <row r="13542" spans="1:1" hidden="1" x14ac:dyDescent="0.35">
      <c r="A13542" t="str">
        <f t="shared" si="211"/>
        <v/>
      </c>
    </row>
    <row r="13543" spans="1:1" hidden="1" x14ac:dyDescent="0.35">
      <c r="A13543" t="str">
        <f t="shared" si="211"/>
        <v/>
      </c>
    </row>
    <row r="13544" spans="1:1" hidden="1" x14ac:dyDescent="0.35">
      <c r="A13544" t="str">
        <f t="shared" si="211"/>
        <v/>
      </c>
    </row>
    <row r="13545" spans="1:1" hidden="1" x14ac:dyDescent="0.35">
      <c r="A13545" t="str">
        <f t="shared" si="211"/>
        <v/>
      </c>
    </row>
    <row r="13546" spans="1:1" hidden="1" x14ac:dyDescent="0.35">
      <c r="A13546" t="str">
        <f t="shared" si="211"/>
        <v/>
      </c>
    </row>
    <row r="13547" spans="1:1" hidden="1" x14ac:dyDescent="0.35">
      <c r="A13547" t="str">
        <f t="shared" si="211"/>
        <v/>
      </c>
    </row>
    <row r="13548" spans="1:1" hidden="1" x14ac:dyDescent="0.35">
      <c r="A13548" t="str">
        <f t="shared" si="211"/>
        <v/>
      </c>
    </row>
    <row r="13549" spans="1:1" hidden="1" x14ac:dyDescent="0.35">
      <c r="A13549" t="str">
        <f t="shared" si="211"/>
        <v/>
      </c>
    </row>
    <row r="13550" spans="1:1" hidden="1" x14ac:dyDescent="0.35">
      <c r="A13550" t="str">
        <f t="shared" si="211"/>
        <v/>
      </c>
    </row>
    <row r="13551" spans="1:1" hidden="1" x14ac:dyDescent="0.35">
      <c r="A13551" t="str">
        <f t="shared" si="211"/>
        <v/>
      </c>
    </row>
    <row r="13552" spans="1:1" hidden="1" x14ac:dyDescent="0.35">
      <c r="A13552" t="str">
        <f t="shared" si="211"/>
        <v/>
      </c>
    </row>
    <row r="13553" spans="1:1" hidden="1" x14ac:dyDescent="0.35">
      <c r="A13553" t="str">
        <f t="shared" si="211"/>
        <v/>
      </c>
    </row>
    <row r="13554" spans="1:1" hidden="1" x14ac:dyDescent="0.35">
      <c r="A13554" t="str">
        <f t="shared" si="211"/>
        <v/>
      </c>
    </row>
    <row r="13555" spans="1:1" hidden="1" x14ac:dyDescent="0.35">
      <c r="A13555" t="str">
        <f t="shared" si="211"/>
        <v/>
      </c>
    </row>
    <row r="13556" spans="1:1" hidden="1" x14ac:dyDescent="0.35">
      <c r="A13556" t="str">
        <f t="shared" si="211"/>
        <v/>
      </c>
    </row>
    <row r="13557" spans="1:1" hidden="1" x14ac:dyDescent="0.35">
      <c r="A13557" t="str">
        <f t="shared" si="211"/>
        <v/>
      </c>
    </row>
    <row r="13558" spans="1:1" hidden="1" x14ac:dyDescent="0.35">
      <c r="A13558" t="str">
        <f t="shared" si="211"/>
        <v/>
      </c>
    </row>
    <row r="13559" spans="1:1" hidden="1" x14ac:dyDescent="0.35">
      <c r="A13559" t="str">
        <f t="shared" si="211"/>
        <v/>
      </c>
    </row>
    <row r="13560" spans="1:1" hidden="1" x14ac:dyDescent="0.35">
      <c r="A13560" t="str">
        <f t="shared" si="211"/>
        <v/>
      </c>
    </row>
    <row r="13561" spans="1:1" hidden="1" x14ac:dyDescent="0.35">
      <c r="A13561" t="str">
        <f t="shared" si="211"/>
        <v/>
      </c>
    </row>
    <row r="13562" spans="1:1" hidden="1" x14ac:dyDescent="0.35">
      <c r="A13562" t="str">
        <f t="shared" si="211"/>
        <v/>
      </c>
    </row>
    <row r="13563" spans="1:1" hidden="1" x14ac:dyDescent="0.35">
      <c r="A13563" t="str">
        <f t="shared" si="211"/>
        <v/>
      </c>
    </row>
    <row r="13564" spans="1:1" hidden="1" x14ac:dyDescent="0.35">
      <c r="A13564" t="str">
        <f t="shared" si="211"/>
        <v/>
      </c>
    </row>
    <row r="13565" spans="1:1" hidden="1" x14ac:dyDescent="0.35">
      <c r="A13565" t="str">
        <f t="shared" si="211"/>
        <v/>
      </c>
    </row>
    <row r="13566" spans="1:1" hidden="1" x14ac:dyDescent="0.35">
      <c r="A13566" t="str">
        <f t="shared" si="211"/>
        <v/>
      </c>
    </row>
    <row r="13567" spans="1:1" hidden="1" x14ac:dyDescent="0.35">
      <c r="A13567" t="str">
        <f t="shared" si="211"/>
        <v/>
      </c>
    </row>
    <row r="13568" spans="1:1" hidden="1" x14ac:dyDescent="0.35">
      <c r="A13568" t="str">
        <f t="shared" si="211"/>
        <v/>
      </c>
    </row>
    <row r="13569" spans="1:1" hidden="1" x14ac:dyDescent="0.35">
      <c r="A13569" t="str">
        <f t="shared" si="211"/>
        <v/>
      </c>
    </row>
    <row r="13570" spans="1:1" hidden="1" x14ac:dyDescent="0.35">
      <c r="A13570" t="str">
        <f t="shared" si="211"/>
        <v/>
      </c>
    </row>
    <row r="13571" spans="1:1" hidden="1" x14ac:dyDescent="0.35">
      <c r="A13571" t="str">
        <f t="shared" ref="A13571:A13634" si="212">B13571&amp;C13571</f>
        <v/>
      </c>
    </row>
    <row r="13572" spans="1:1" hidden="1" x14ac:dyDescent="0.35">
      <c r="A13572" t="str">
        <f t="shared" si="212"/>
        <v/>
      </c>
    </row>
    <row r="13573" spans="1:1" hidden="1" x14ac:dyDescent="0.35">
      <c r="A13573" t="str">
        <f t="shared" si="212"/>
        <v/>
      </c>
    </row>
    <row r="13574" spans="1:1" hidden="1" x14ac:dyDescent="0.35">
      <c r="A13574" t="str">
        <f t="shared" si="212"/>
        <v/>
      </c>
    </row>
    <row r="13575" spans="1:1" hidden="1" x14ac:dyDescent="0.35">
      <c r="A13575" t="str">
        <f t="shared" si="212"/>
        <v/>
      </c>
    </row>
    <row r="13576" spans="1:1" hidden="1" x14ac:dyDescent="0.35">
      <c r="A13576" t="str">
        <f t="shared" si="212"/>
        <v/>
      </c>
    </row>
    <row r="13577" spans="1:1" hidden="1" x14ac:dyDescent="0.35">
      <c r="A13577" t="str">
        <f t="shared" si="212"/>
        <v/>
      </c>
    </row>
    <row r="13578" spans="1:1" hidden="1" x14ac:dyDescent="0.35">
      <c r="A13578" t="str">
        <f t="shared" si="212"/>
        <v/>
      </c>
    </row>
    <row r="13579" spans="1:1" hidden="1" x14ac:dyDescent="0.35">
      <c r="A13579" t="str">
        <f t="shared" si="212"/>
        <v/>
      </c>
    </row>
    <row r="13580" spans="1:1" hidden="1" x14ac:dyDescent="0.35">
      <c r="A13580" t="str">
        <f t="shared" si="212"/>
        <v/>
      </c>
    </row>
    <row r="13581" spans="1:1" hidden="1" x14ac:dyDescent="0.35">
      <c r="A13581" t="str">
        <f t="shared" si="212"/>
        <v/>
      </c>
    </row>
    <row r="13582" spans="1:1" hidden="1" x14ac:dyDescent="0.35">
      <c r="A13582" t="str">
        <f t="shared" si="212"/>
        <v/>
      </c>
    </row>
    <row r="13583" spans="1:1" hidden="1" x14ac:dyDescent="0.35">
      <c r="A13583" t="str">
        <f t="shared" si="212"/>
        <v/>
      </c>
    </row>
    <row r="13584" spans="1:1" hidden="1" x14ac:dyDescent="0.35">
      <c r="A13584" t="str">
        <f t="shared" si="212"/>
        <v/>
      </c>
    </row>
    <row r="13585" spans="1:1" hidden="1" x14ac:dyDescent="0.35">
      <c r="A13585" t="str">
        <f t="shared" si="212"/>
        <v/>
      </c>
    </row>
    <row r="13586" spans="1:1" hidden="1" x14ac:dyDescent="0.35">
      <c r="A13586" t="str">
        <f t="shared" si="212"/>
        <v/>
      </c>
    </row>
    <row r="13587" spans="1:1" hidden="1" x14ac:dyDescent="0.35">
      <c r="A13587" t="str">
        <f t="shared" si="212"/>
        <v/>
      </c>
    </row>
    <row r="13588" spans="1:1" hidden="1" x14ac:dyDescent="0.35">
      <c r="A13588" t="str">
        <f t="shared" si="212"/>
        <v/>
      </c>
    </row>
    <row r="13589" spans="1:1" hidden="1" x14ac:dyDescent="0.35">
      <c r="A13589" t="str">
        <f t="shared" si="212"/>
        <v/>
      </c>
    </row>
    <row r="13590" spans="1:1" hidden="1" x14ac:dyDescent="0.35">
      <c r="A13590" t="str">
        <f t="shared" si="212"/>
        <v/>
      </c>
    </row>
    <row r="13591" spans="1:1" hidden="1" x14ac:dyDescent="0.35">
      <c r="A13591" t="str">
        <f t="shared" si="212"/>
        <v/>
      </c>
    </row>
    <row r="13592" spans="1:1" hidden="1" x14ac:dyDescent="0.35">
      <c r="A13592" t="str">
        <f t="shared" si="212"/>
        <v/>
      </c>
    </row>
    <row r="13593" spans="1:1" hidden="1" x14ac:dyDescent="0.35">
      <c r="A13593" t="str">
        <f t="shared" si="212"/>
        <v/>
      </c>
    </row>
    <row r="13594" spans="1:1" hidden="1" x14ac:dyDescent="0.35">
      <c r="A13594" t="str">
        <f t="shared" si="212"/>
        <v/>
      </c>
    </row>
    <row r="13595" spans="1:1" hidden="1" x14ac:dyDescent="0.35">
      <c r="A13595" t="str">
        <f t="shared" si="212"/>
        <v/>
      </c>
    </row>
    <row r="13596" spans="1:1" hidden="1" x14ac:dyDescent="0.35">
      <c r="A13596" t="str">
        <f t="shared" si="212"/>
        <v/>
      </c>
    </row>
    <row r="13597" spans="1:1" hidden="1" x14ac:dyDescent="0.35">
      <c r="A13597" t="str">
        <f t="shared" si="212"/>
        <v/>
      </c>
    </row>
    <row r="13598" spans="1:1" hidden="1" x14ac:dyDescent="0.35">
      <c r="A13598" t="str">
        <f t="shared" si="212"/>
        <v/>
      </c>
    </row>
    <row r="13599" spans="1:1" hidden="1" x14ac:dyDescent="0.35">
      <c r="A13599" t="str">
        <f t="shared" si="212"/>
        <v/>
      </c>
    </row>
    <row r="13600" spans="1:1" hidden="1" x14ac:dyDescent="0.35">
      <c r="A13600" t="str">
        <f t="shared" si="212"/>
        <v/>
      </c>
    </row>
    <row r="13601" spans="1:1" hidden="1" x14ac:dyDescent="0.35">
      <c r="A13601" t="str">
        <f t="shared" si="212"/>
        <v/>
      </c>
    </row>
    <row r="13602" spans="1:1" hidden="1" x14ac:dyDescent="0.35">
      <c r="A13602" t="str">
        <f t="shared" si="212"/>
        <v/>
      </c>
    </row>
    <row r="13603" spans="1:1" hidden="1" x14ac:dyDescent="0.35">
      <c r="A13603" t="str">
        <f t="shared" si="212"/>
        <v/>
      </c>
    </row>
    <row r="13604" spans="1:1" hidden="1" x14ac:dyDescent="0.35">
      <c r="A13604" t="str">
        <f t="shared" si="212"/>
        <v/>
      </c>
    </row>
    <row r="13605" spans="1:1" hidden="1" x14ac:dyDescent="0.35">
      <c r="A13605" t="str">
        <f t="shared" si="212"/>
        <v/>
      </c>
    </row>
    <row r="13606" spans="1:1" hidden="1" x14ac:dyDescent="0.35">
      <c r="A13606" t="str">
        <f t="shared" si="212"/>
        <v/>
      </c>
    </row>
    <row r="13607" spans="1:1" hidden="1" x14ac:dyDescent="0.35">
      <c r="A13607" t="str">
        <f t="shared" si="212"/>
        <v/>
      </c>
    </row>
    <row r="13608" spans="1:1" hidden="1" x14ac:dyDescent="0.35">
      <c r="A13608" t="str">
        <f t="shared" si="212"/>
        <v/>
      </c>
    </row>
    <row r="13609" spans="1:1" hidden="1" x14ac:dyDescent="0.35">
      <c r="A13609" t="str">
        <f t="shared" si="212"/>
        <v/>
      </c>
    </row>
    <row r="13610" spans="1:1" hidden="1" x14ac:dyDescent="0.35">
      <c r="A13610" t="str">
        <f t="shared" si="212"/>
        <v/>
      </c>
    </row>
    <row r="13611" spans="1:1" hidden="1" x14ac:dyDescent="0.35">
      <c r="A13611" t="str">
        <f t="shared" si="212"/>
        <v/>
      </c>
    </row>
    <row r="13612" spans="1:1" hidden="1" x14ac:dyDescent="0.35">
      <c r="A13612" t="str">
        <f t="shared" si="212"/>
        <v/>
      </c>
    </row>
    <row r="13613" spans="1:1" hidden="1" x14ac:dyDescent="0.35">
      <c r="A13613" t="str">
        <f t="shared" si="212"/>
        <v/>
      </c>
    </row>
    <row r="13614" spans="1:1" hidden="1" x14ac:dyDescent="0.35">
      <c r="A13614" t="str">
        <f t="shared" si="212"/>
        <v/>
      </c>
    </row>
    <row r="13615" spans="1:1" hidden="1" x14ac:dyDescent="0.35">
      <c r="A13615" t="str">
        <f t="shared" si="212"/>
        <v/>
      </c>
    </row>
    <row r="13616" spans="1:1" hidden="1" x14ac:dyDescent="0.35">
      <c r="A13616" t="str">
        <f t="shared" si="212"/>
        <v/>
      </c>
    </row>
    <row r="13617" spans="1:1" hidden="1" x14ac:dyDescent="0.35">
      <c r="A13617" t="str">
        <f t="shared" si="212"/>
        <v/>
      </c>
    </row>
    <row r="13618" spans="1:1" hidden="1" x14ac:dyDescent="0.35">
      <c r="A13618" t="str">
        <f t="shared" si="212"/>
        <v/>
      </c>
    </row>
    <row r="13619" spans="1:1" hidden="1" x14ac:dyDescent="0.35">
      <c r="A13619" t="str">
        <f t="shared" si="212"/>
        <v/>
      </c>
    </row>
    <row r="13620" spans="1:1" hidden="1" x14ac:dyDescent="0.35">
      <c r="A13620" t="str">
        <f t="shared" si="212"/>
        <v/>
      </c>
    </row>
    <row r="13621" spans="1:1" hidden="1" x14ac:dyDescent="0.35">
      <c r="A13621" t="str">
        <f t="shared" si="212"/>
        <v/>
      </c>
    </row>
    <row r="13622" spans="1:1" hidden="1" x14ac:dyDescent="0.35">
      <c r="A13622" t="str">
        <f t="shared" si="212"/>
        <v/>
      </c>
    </row>
    <row r="13623" spans="1:1" hidden="1" x14ac:dyDescent="0.35">
      <c r="A13623" t="str">
        <f t="shared" si="212"/>
        <v/>
      </c>
    </row>
    <row r="13624" spans="1:1" hidden="1" x14ac:dyDescent="0.35">
      <c r="A13624" t="str">
        <f t="shared" si="212"/>
        <v/>
      </c>
    </row>
    <row r="13625" spans="1:1" hidden="1" x14ac:dyDescent="0.35">
      <c r="A13625" t="str">
        <f t="shared" si="212"/>
        <v/>
      </c>
    </row>
    <row r="13626" spans="1:1" hidden="1" x14ac:dyDescent="0.35">
      <c r="A13626" t="str">
        <f t="shared" si="212"/>
        <v/>
      </c>
    </row>
    <row r="13627" spans="1:1" hidden="1" x14ac:dyDescent="0.35">
      <c r="A13627" t="str">
        <f t="shared" si="212"/>
        <v/>
      </c>
    </row>
    <row r="13628" spans="1:1" hidden="1" x14ac:dyDescent="0.35">
      <c r="A13628" t="str">
        <f t="shared" si="212"/>
        <v/>
      </c>
    </row>
    <row r="13629" spans="1:1" hidden="1" x14ac:dyDescent="0.35">
      <c r="A13629" t="str">
        <f t="shared" si="212"/>
        <v/>
      </c>
    </row>
    <row r="13630" spans="1:1" hidden="1" x14ac:dyDescent="0.35">
      <c r="A13630" t="str">
        <f t="shared" si="212"/>
        <v/>
      </c>
    </row>
    <row r="13631" spans="1:1" hidden="1" x14ac:dyDescent="0.35">
      <c r="A13631" t="str">
        <f t="shared" si="212"/>
        <v/>
      </c>
    </row>
    <row r="13632" spans="1:1" hidden="1" x14ac:dyDescent="0.35">
      <c r="A13632" t="str">
        <f t="shared" si="212"/>
        <v/>
      </c>
    </row>
    <row r="13633" spans="1:1" hidden="1" x14ac:dyDescent="0.35">
      <c r="A13633" t="str">
        <f t="shared" si="212"/>
        <v/>
      </c>
    </row>
    <row r="13634" spans="1:1" hidden="1" x14ac:dyDescent="0.35">
      <c r="A13634" t="str">
        <f t="shared" si="212"/>
        <v/>
      </c>
    </row>
    <row r="13635" spans="1:1" hidden="1" x14ac:dyDescent="0.35">
      <c r="A13635" t="str">
        <f t="shared" ref="A13635:A13698" si="213">B13635&amp;C13635</f>
        <v/>
      </c>
    </row>
    <row r="13636" spans="1:1" hidden="1" x14ac:dyDescent="0.35">
      <c r="A13636" t="str">
        <f t="shared" si="213"/>
        <v/>
      </c>
    </row>
    <row r="13637" spans="1:1" hidden="1" x14ac:dyDescent="0.35">
      <c r="A13637" t="str">
        <f t="shared" si="213"/>
        <v/>
      </c>
    </row>
    <row r="13638" spans="1:1" hidden="1" x14ac:dyDescent="0.35">
      <c r="A13638" t="str">
        <f t="shared" si="213"/>
        <v/>
      </c>
    </row>
    <row r="13639" spans="1:1" hidden="1" x14ac:dyDescent="0.35">
      <c r="A13639" t="str">
        <f t="shared" si="213"/>
        <v/>
      </c>
    </row>
    <row r="13640" spans="1:1" hidden="1" x14ac:dyDescent="0.35">
      <c r="A13640" t="str">
        <f t="shared" si="213"/>
        <v/>
      </c>
    </row>
    <row r="13641" spans="1:1" hidden="1" x14ac:dyDescent="0.35">
      <c r="A13641" t="str">
        <f t="shared" si="213"/>
        <v/>
      </c>
    </row>
    <row r="13642" spans="1:1" hidden="1" x14ac:dyDescent="0.35">
      <c r="A13642" t="str">
        <f t="shared" si="213"/>
        <v/>
      </c>
    </row>
    <row r="13643" spans="1:1" hidden="1" x14ac:dyDescent="0.35">
      <c r="A13643" t="str">
        <f t="shared" si="213"/>
        <v/>
      </c>
    </row>
    <row r="13644" spans="1:1" hidden="1" x14ac:dyDescent="0.35">
      <c r="A13644" t="str">
        <f t="shared" si="213"/>
        <v/>
      </c>
    </row>
    <row r="13645" spans="1:1" hidden="1" x14ac:dyDescent="0.35">
      <c r="A13645" t="str">
        <f t="shared" si="213"/>
        <v/>
      </c>
    </row>
    <row r="13646" spans="1:1" hidden="1" x14ac:dyDescent="0.35">
      <c r="A13646" t="str">
        <f t="shared" si="213"/>
        <v/>
      </c>
    </row>
    <row r="13647" spans="1:1" hidden="1" x14ac:dyDescent="0.35">
      <c r="A13647" t="str">
        <f t="shared" si="213"/>
        <v/>
      </c>
    </row>
    <row r="13648" spans="1:1" hidden="1" x14ac:dyDescent="0.35">
      <c r="A13648" t="str">
        <f t="shared" si="213"/>
        <v/>
      </c>
    </row>
    <row r="13649" spans="1:1" hidden="1" x14ac:dyDescent="0.35">
      <c r="A13649" t="str">
        <f t="shared" si="213"/>
        <v/>
      </c>
    </row>
    <row r="13650" spans="1:1" hidden="1" x14ac:dyDescent="0.35">
      <c r="A13650" t="str">
        <f t="shared" si="213"/>
        <v/>
      </c>
    </row>
    <row r="13651" spans="1:1" hidden="1" x14ac:dyDescent="0.35">
      <c r="A13651" t="str">
        <f t="shared" si="213"/>
        <v/>
      </c>
    </row>
    <row r="13652" spans="1:1" hidden="1" x14ac:dyDescent="0.35">
      <c r="A13652" t="str">
        <f t="shared" si="213"/>
        <v/>
      </c>
    </row>
    <row r="13653" spans="1:1" hidden="1" x14ac:dyDescent="0.35">
      <c r="A13653" t="str">
        <f t="shared" si="213"/>
        <v/>
      </c>
    </row>
    <row r="13654" spans="1:1" hidden="1" x14ac:dyDescent="0.35">
      <c r="A13654" t="str">
        <f t="shared" si="213"/>
        <v/>
      </c>
    </row>
    <row r="13655" spans="1:1" hidden="1" x14ac:dyDescent="0.35">
      <c r="A13655" t="str">
        <f t="shared" si="213"/>
        <v/>
      </c>
    </row>
    <row r="13656" spans="1:1" hidden="1" x14ac:dyDescent="0.35">
      <c r="A13656" t="str">
        <f t="shared" si="213"/>
        <v/>
      </c>
    </row>
    <row r="13657" spans="1:1" hidden="1" x14ac:dyDescent="0.35">
      <c r="A13657" t="str">
        <f t="shared" si="213"/>
        <v/>
      </c>
    </row>
    <row r="13658" spans="1:1" hidden="1" x14ac:dyDescent="0.35">
      <c r="A13658" t="str">
        <f t="shared" si="213"/>
        <v/>
      </c>
    </row>
    <row r="13659" spans="1:1" hidden="1" x14ac:dyDescent="0.35">
      <c r="A13659" t="str">
        <f t="shared" si="213"/>
        <v/>
      </c>
    </row>
    <row r="13660" spans="1:1" hidden="1" x14ac:dyDescent="0.35">
      <c r="A13660" t="str">
        <f t="shared" si="213"/>
        <v/>
      </c>
    </row>
    <row r="13661" spans="1:1" hidden="1" x14ac:dyDescent="0.35">
      <c r="A13661" t="str">
        <f t="shared" si="213"/>
        <v/>
      </c>
    </row>
    <row r="13662" spans="1:1" hidden="1" x14ac:dyDescent="0.35">
      <c r="A13662" t="str">
        <f t="shared" si="213"/>
        <v/>
      </c>
    </row>
    <row r="13663" spans="1:1" hidden="1" x14ac:dyDescent="0.35">
      <c r="A13663" t="str">
        <f t="shared" si="213"/>
        <v/>
      </c>
    </row>
    <row r="13664" spans="1:1" hidden="1" x14ac:dyDescent="0.35">
      <c r="A13664" t="str">
        <f t="shared" si="213"/>
        <v/>
      </c>
    </row>
    <row r="13665" spans="1:1" hidden="1" x14ac:dyDescent="0.35">
      <c r="A13665" t="str">
        <f t="shared" si="213"/>
        <v/>
      </c>
    </row>
    <row r="13666" spans="1:1" hidden="1" x14ac:dyDescent="0.35">
      <c r="A13666" t="str">
        <f t="shared" si="213"/>
        <v/>
      </c>
    </row>
    <row r="13667" spans="1:1" hidden="1" x14ac:dyDescent="0.35">
      <c r="A13667" t="str">
        <f t="shared" si="213"/>
        <v/>
      </c>
    </row>
    <row r="13668" spans="1:1" hidden="1" x14ac:dyDescent="0.35">
      <c r="A13668" t="str">
        <f t="shared" si="213"/>
        <v/>
      </c>
    </row>
    <row r="13669" spans="1:1" hidden="1" x14ac:dyDescent="0.35">
      <c r="A13669" t="str">
        <f t="shared" si="213"/>
        <v/>
      </c>
    </row>
    <row r="13670" spans="1:1" hidden="1" x14ac:dyDescent="0.35">
      <c r="A13670" t="str">
        <f t="shared" si="213"/>
        <v/>
      </c>
    </row>
    <row r="13671" spans="1:1" hidden="1" x14ac:dyDescent="0.35">
      <c r="A13671" t="str">
        <f t="shared" si="213"/>
        <v/>
      </c>
    </row>
    <row r="13672" spans="1:1" hidden="1" x14ac:dyDescent="0.35">
      <c r="A13672" t="str">
        <f t="shared" si="213"/>
        <v/>
      </c>
    </row>
    <row r="13673" spans="1:1" hidden="1" x14ac:dyDescent="0.35">
      <c r="A13673" t="str">
        <f t="shared" si="213"/>
        <v/>
      </c>
    </row>
    <row r="13674" spans="1:1" hidden="1" x14ac:dyDescent="0.35">
      <c r="A13674" t="str">
        <f t="shared" si="213"/>
        <v/>
      </c>
    </row>
    <row r="13675" spans="1:1" hidden="1" x14ac:dyDescent="0.35">
      <c r="A13675" t="str">
        <f t="shared" si="213"/>
        <v/>
      </c>
    </row>
    <row r="13676" spans="1:1" hidden="1" x14ac:dyDescent="0.35">
      <c r="A13676" t="str">
        <f t="shared" si="213"/>
        <v/>
      </c>
    </row>
    <row r="13677" spans="1:1" hidden="1" x14ac:dyDescent="0.35">
      <c r="A13677" t="str">
        <f t="shared" si="213"/>
        <v/>
      </c>
    </row>
    <row r="13678" spans="1:1" hidden="1" x14ac:dyDescent="0.35">
      <c r="A13678" t="str">
        <f t="shared" si="213"/>
        <v/>
      </c>
    </row>
    <row r="13679" spans="1:1" hidden="1" x14ac:dyDescent="0.35">
      <c r="A13679" t="str">
        <f t="shared" si="213"/>
        <v/>
      </c>
    </row>
    <row r="13680" spans="1:1" hidden="1" x14ac:dyDescent="0.35">
      <c r="A13680" t="str">
        <f t="shared" si="213"/>
        <v/>
      </c>
    </row>
    <row r="13681" spans="1:1" hidden="1" x14ac:dyDescent="0.35">
      <c r="A13681" t="str">
        <f t="shared" si="213"/>
        <v/>
      </c>
    </row>
    <row r="13682" spans="1:1" hidden="1" x14ac:dyDescent="0.35">
      <c r="A13682" t="str">
        <f t="shared" si="213"/>
        <v/>
      </c>
    </row>
    <row r="13683" spans="1:1" hidden="1" x14ac:dyDescent="0.35">
      <c r="A13683" t="str">
        <f t="shared" si="213"/>
        <v/>
      </c>
    </row>
    <row r="13684" spans="1:1" hidden="1" x14ac:dyDescent="0.35">
      <c r="A13684" t="str">
        <f t="shared" si="213"/>
        <v/>
      </c>
    </row>
    <row r="13685" spans="1:1" hidden="1" x14ac:dyDescent="0.35">
      <c r="A13685" t="str">
        <f t="shared" si="213"/>
        <v/>
      </c>
    </row>
    <row r="13686" spans="1:1" hidden="1" x14ac:dyDescent="0.35">
      <c r="A13686" t="str">
        <f t="shared" si="213"/>
        <v/>
      </c>
    </row>
    <row r="13687" spans="1:1" hidden="1" x14ac:dyDescent="0.35">
      <c r="A13687" t="str">
        <f t="shared" si="213"/>
        <v/>
      </c>
    </row>
    <row r="13688" spans="1:1" hidden="1" x14ac:dyDescent="0.35">
      <c r="A13688" t="str">
        <f t="shared" si="213"/>
        <v/>
      </c>
    </row>
    <row r="13689" spans="1:1" hidden="1" x14ac:dyDescent="0.35">
      <c r="A13689" t="str">
        <f t="shared" si="213"/>
        <v/>
      </c>
    </row>
    <row r="13690" spans="1:1" hidden="1" x14ac:dyDescent="0.35">
      <c r="A13690" t="str">
        <f t="shared" si="213"/>
        <v/>
      </c>
    </row>
    <row r="13691" spans="1:1" hidden="1" x14ac:dyDescent="0.35">
      <c r="A13691" t="str">
        <f t="shared" si="213"/>
        <v/>
      </c>
    </row>
    <row r="13692" spans="1:1" hidden="1" x14ac:dyDescent="0.35">
      <c r="A13692" t="str">
        <f t="shared" si="213"/>
        <v/>
      </c>
    </row>
    <row r="13693" spans="1:1" hidden="1" x14ac:dyDescent="0.35">
      <c r="A13693" t="str">
        <f t="shared" si="213"/>
        <v/>
      </c>
    </row>
    <row r="13694" spans="1:1" hidden="1" x14ac:dyDescent="0.35">
      <c r="A13694" t="str">
        <f t="shared" si="213"/>
        <v/>
      </c>
    </row>
    <row r="13695" spans="1:1" hidden="1" x14ac:dyDescent="0.35">
      <c r="A13695" t="str">
        <f t="shared" si="213"/>
        <v/>
      </c>
    </row>
    <row r="13696" spans="1:1" hidden="1" x14ac:dyDescent="0.35">
      <c r="A13696" t="str">
        <f t="shared" si="213"/>
        <v/>
      </c>
    </row>
    <row r="13697" spans="1:1" hidden="1" x14ac:dyDescent="0.35">
      <c r="A13697" t="str">
        <f t="shared" si="213"/>
        <v/>
      </c>
    </row>
    <row r="13698" spans="1:1" hidden="1" x14ac:dyDescent="0.35">
      <c r="A13698" t="str">
        <f t="shared" si="213"/>
        <v/>
      </c>
    </row>
    <row r="13699" spans="1:1" hidden="1" x14ac:dyDescent="0.35">
      <c r="A13699" t="str">
        <f t="shared" ref="A13699:A13762" si="214">B13699&amp;C13699</f>
        <v/>
      </c>
    </row>
    <row r="13700" spans="1:1" hidden="1" x14ac:dyDescent="0.35">
      <c r="A13700" t="str">
        <f t="shared" si="214"/>
        <v/>
      </c>
    </row>
    <row r="13701" spans="1:1" hidden="1" x14ac:dyDescent="0.35">
      <c r="A13701" t="str">
        <f t="shared" si="214"/>
        <v/>
      </c>
    </row>
    <row r="13702" spans="1:1" hidden="1" x14ac:dyDescent="0.35">
      <c r="A13702" t="str">
        <f t="shared" si="214"/>
        <v/>
      </c>
    </row>
    <row r="13703" spans="1:1" hidden="1" x14ac:dyDescent="0.35">
      <c r="A13703" t="str">
        <f t="shared" si="214"/>
        <v/>
      </c>
    </row>
    <row r="13704" spans="1:1" hidden="1" x14ac:dyDescent="0.35">
      <c r="A13704" t="str">
        <f t="shared" si="214"/>
        <v/>
      </c>
    </row>
    <row r="13705" spans="1:1" hidden="1" x14ac:dyDescent="0.35">
      <c r="A13705" t="str">
        <f t="shared" si="214"/>
        <v/>
      </c>
    </row>
    <row r="13706" spans="1:1" hidden="1" x14ac:dyDescent="0.35">
      <c r="A13706" t="str">
        <f t="shared" si="214"/>
        <v/>
      </c>
    </row>
    <row r="13707" spans="1:1" hidden="1" x14ac:dyDescent="0.35">
      <c r="A13707" t="str">
        <f t="shared" si="214"/>
        <v/>
      </c>
    </row>
    <row r="13708" spans="1:1" hidden="1" x14ac:dyDescent="0.35">
      <c r="A13708" t="str">
        <f t="shared" si="214"/>
        <v/>
      </c>
    </row>
    <row r="13709" spans="1:1" hidden="1" x14ac:dyDescent="0.35">
      <c r="A13709" t="str">
        <f t="shared" si="214"/>
        <v/>
      </c>
    </row>
    <row r="13710" spans="1:1" hidden="1" x14ac:dyDescent="0.35">
      <c r="A13710" t="str">
        <f t="shared" si="214"/>
        <v/>
      </c>
    </row>
    <row r="13711" spans="1:1" hidden="1" x14ac:dyDescent="0.35">
      <c r="A13711" t="str">
        <f t="shared" si="214"/>
        <v/>
      </c>
    </row>
    <row r="13712" spans="1:1" hidden="1" x14ac:dyDescent="0.35">
      <c r="A13712" t="str">
        <f t="shared" si="214"/>
        <v/>
      </c>
    </row>
    <row r="13713" spans="1:1" hidden="1" x14ac:dyDescent="0.35">
      <c r="A13713" t="str">
        <f t="shared" si="214"/>
        <v/>
      </c>
    </row>
    <row r="13714" spans="1:1" hidden="1" x14ac:dyDescent="0.35">
      <c r="A13714" t="str">
        <f t="shared" si="214"/>
        <v/>
      </c>
    </row>
    <row r="13715" spans="1:1" hidden="1" x14ac:dyDescent="0.35">
      <c r="A13715" t="str">
        <f t="shared" si="214"/>
        <v/>
      </c>
    </row>
    <row r="13716" spans="1:1" hidden="1" x14ac:dyDescent="0.35">
      <c r="A13716" t="str">
        <f t="shared" si="214"/>
        <v/>
      </c>
    </row>
    <row r="13717" spans="1:1" hidden="1" x14ac:dyDescent="0.35">
      <c r="A13717" t="str">
        <f t="shared" si="214"/>
        <v/>
      </c>
    </row>
    <row r="13718" spans="1:1" hidden="1" x14ac:dyDescent="0.35">
      <c r="A13718" t="str">
        <f t="shared" si="214"/>
        <v/>
      </c>
    </row>
    <row r="13719" spans="1:1" hidden="1" x14ac:dyDescent="0.35">
      <c r="A13719" t="str">
        <f t="shared" si="214"/>
        <v/>
      </c>
    </row>
    <row r="13720" spans="1:1" hidden="1" x14ac:dyDescent="0.35">
      <c r="A13720" t="str">
        <f t="shared" si="214"/>
        <v/>
      </c>
    </row>
    <row r="13721" spans="1:1" hidden="1" x14ac:dyDescent="0.35">
      <c r="A13721" t="str">
        <f t="shared" si="214"/>
        <v/>
      </c>
    </row>
    <row r="13722" spans="1:1" hidden="1" x14ac:dyDescent="0.35">
      <c r="A13722" t="str">
        <f t="shared" si="214"/>
        <v/>
      </c>
    </row>
    <row r="13723" spans="1:1" hidden="1" x14ac:dyDescent="0.35">
      <c r="A13723" t="str">
        <f t="shared" si="214"/>
        <v/>
      </c>
    </row>
    <row r="13724" spans="1:1" hidden="1" x14ac:dyDescent="0.35">
      <c r="A13724" t="str">
        <f t="shared" si="214"/>
        <v/>
      </c>
    </row>
    <row r="13725" spans="1:1" hidden="1" x14ac:dyDescent="0.35">
      <c r="A13725" t="str">
        <f t="shared" si="214"/>
        <v/>
      </c>
    </row>
    <row r="13726" spans="1:1" hidden="1" x14ac:dyDescent="0.35">
      <c r="A13726" t="str">
        <f t="shared" si="214"/>
        <v/>
      </c>
    </row>
    <row r="13727" spans="1:1" hidden="1" x14ac:dyDescent="0.35">
      <c r="A13727" t="str">
        <f t="shared" si="214"/>
        <v/>
      </c>
    </row>
    <row r="13728" spans="1:1" hidden="1" x14ac:dyDescent="0.35">
      <c r="A13728" t="str">
        <f t="shared" si="214"/>
        <v/>
      </c>
    </row>
    <row r="13729" spans="1:1" hidden="1" x14ac:dyDescent="0.35">
      <c r="A13729" t="str">
        <f t="shared" si="214"/>
        <v/>
      </c>
    </row>
    <row r="13730" spans="1:1" hidden="1" x14ac:dyDescent="0.35">
      <c r="A13730" t="str">
        <f t="shared" si="214"/>
        <v/>
      </c>
    </row>
    <row r="13731" spans="1:1" hidden="1" x14ac:dyDescent="0.35">
      <c r="A13731" t="str">
        <f t="shared" si="214"/>
        <v/>
      </c>
    </row>
    <row r="13732" spans="1:1" hidden="1" x14ac:dyDescent="0.35">
      <c r="A13732" t="str">
        <f t="shared" si="214"/>
        <v/>
      </c>
    </row>
    <row r="13733" spans="1:1" hidden="1" x14ac:dyDescent="0.35">
      <c r="A13733" t="str">
        <f t="shared" si="214"/>
        <v/>
      </c>
    </row>
    <row r="13734" spans="1:1" hidden="1" x14ac:dyDescent="0.35">
      <c r="A13734" t="str">
        <f t="shared" si="214"/>
        <v/>
      </c>
    </row>
    <row r="13735" spans="1:1" hidden="1" x14ac:dyDescent="0.35">
      <c r="A13735" t="str">
        <f t="shared" si="214"/>
        <v/>
      </c>
    </row>
    <row r="13736" spans="1:1" hidden="1" x14ac:dyDescent="0.35">
      <c r="A13736" t="str">
        <f t="shared" si="214"/>
        <v/>
      </c>
    </row>
    <row r="13737" spans="1:1" hidden="1" x14ac:dyDescent="0.35">
      <c r="A13737" t="str">
        <f t="shared" si="214"/>
        <v/>
      </c>
    </row>
    <row r="13738" spans="1:1" hidden="1" x14ac:dyDescent="0.35">
      <c r="A13738" t="str">
        <f t="shared" si="214"/>
        <v/>
      </c>
    </row>
    <row r="13739" spans="1:1" hidden="1" x14ac:dyDescent="0.35">
      <c r="A13739" t="str">
        <f t="shared" si="214"/>
        <v/>
      </c>
    </row>
    <row r="13740" spans="1:1" hidden="1" x14ac:dyDescent="0.35">
      <c r="A13740" t="str">
        <f t="shared" si="214"/>
        <v/>
      </c>
    </row>
    <row r="13741" spans="1:1" hidden="1" x14ac:dyDescent="0.35">
      <c r="A13741" t="str">
        <f t="shared" si="214"/>
        <v/>
      </c>
    </row>
    <row r="13742" spans="1:1" hidden="1" x14ac:dyDescent="0.35">
      <c r="A13742" t="str">
        <f t="shared" si="214"/>
        <v/>
      </c>
    </row>
    <row r="13743" spans="1:1" hidden="1" x14ac:dyDescent="0.35">
      <c r="A13743" t="str">
        <f t="shared" si="214"/>
        <v/>
      </c>
    </row>
    <row r="13744" spans="1:1" hidden="1" x14ac:dyDescent="0.35">
      <c r="A13744" t="str">
        <f t="shared" si="214"/>
        <v/>
      </c>
    </row>
    <row r="13745" spans="1:1" hidden="1" x14ac:dyDescent="0.35">
      <c r="A13745" t="str">
        <f t="shared" si="214"/>
        <v/>
      </c>
    </row>
    <row r="13746" spans="1:1" hidden="1" x14ac:dyDescent="0.35">
      <c r="A13746" t="str">
        <f t="shared" si="214"/>
        <v/>
      </c>
    </row>
    <row r="13747" spans="1:1" hidden="1" x14ac:dyDescent="0.35">
      <c r="A13747" t="str">
        <f t="shared" si="214"/>
        <v/>
      </c>
    </row>
    <row r="13748" spans="1:1" hidden="1" x14ac:dyDescent="0.35">
      <c r="A13748" t="str">
        <f t="shared" si="214"/>
        <v/>
      </c>
    </row>
    <row r="13749" spans="1:1" hidden="1" x14ac:dyDescent="0.35">
      <c r="A13749" t="str">
        <f t="shared" si="214"/>
        <v/>
      </c>
    </row>
    <row r="13750" spans="1:1" hidden="1" x14ac:dyDescent="0.35">
      <c r="A13750" t="str">
        <f t="shared" si="214"/>
        <v/>
      </c>
    </row>
    <row r="13751" spans="1:1" hidden="1" x14ac:dyDescent="0.35">
      <c r="A13751" t="str">
        <f t="shared" si="214"/>
        <v/>
      </c>
    </row>
    <row r="13752" spans="1:1" hidden="1" x14ac:dyDescent="0.35">
      <c r="A13752" t="str">
        <f t="shared" si="214"/>
        <v/>
      </c>
    </row>
    <row r="13753" spans="1:1" hidden="1" x14ac:dyDescent="0.35">
      <c r="A13753" t="str">
        <f t="shared" si="214"/>
        <v/>
      </c>
    </row>
    <row r="13754" spans="1:1" hidden="1" x14ac:dyDescent="0.35">
      <c r="A13754" t="str">
        <f t="shared" si="214"/>
        <v/>
      </c>
    </row>
    <row r="13755" spans="1:1" hidden="1" x14ac:dyDescent="0.35">
      <c r="A13755" t="str">
        <f t="shared" si="214"/>
        <v/>
      </c>
    </row>
    <row r="13756" spans="1:1" hidden="1" x14ac:dyDescent="0.35">
      <c r="A13756" t="str">
        <f t="shared" si="214"/>
        <v/>
      </c>
    </row>
    <row r="13757" spans="1:1" hidden="1" x14ac:dyDescent="0.35">
      <c r="A13757" t="str">
        <f t="shared" si="214"/>
        <v/>
      </c>
    </row>
    <row r="13758" spans="1:1" hidden="1" x14ac:dyDescent="0.35">
      <c r="A13758" t="str">
        <f t="shared" si="214"/>
        <v/>
      </c>
    </row>
    <row r="13759" spans="1:1" hidden="1" x14ac:dyDescent="0.35">
      <c r="A13759" t="str">
        <f t="shared" si="214"/>
        <v/>
      </c>
    </row>
    <row r="13760" spans="1:1" hidden="1" x14ac:dyDescent="0.35">
      <c r="A13760" t="str">
        <f t="shared" si="214"/>
        <v/>
      </c>
    </row>
    <row r="13761" spans="1:1" hidden="1" x14ac:dyDescent="0.35">
      <c r="A13761" t="str">
        <f t="shared" si="214"/>
        <v/>
      </c>
    </row>
    <row r="13762" spans="1:1" hidden="1" x14ac:dyDescent="0.35">
      <c r="A13762" t="str">
        <f t="shared" si="214"/>
        <v/>
      </c>
    </row>
    <row r="13763" spans="1:1" hidden="1" x14ac:dyDescent="0.35">
      <c r="A13763" t="str">
        <f t="shared" ref="A13763:A13826" si="215">B13763&amp;C13763</f>
        <v/>
      </c>
    </row>
    <row r="13764" spans="1:1" hidden="1" x14ac:dyDescent="0.35">
      <c r="A13764" t="str">
        <f t="shared" si="215"/>
        <v/>
      </c>
    </row>
    <row r="13765" spans="1:1" hidden="1" x14ac:dyDescent="0.35">
      <c r="A13765" t="str">
        <f t="shared" si="215"/>
        <v/>
      </c>
    </row>
    <row r="13766" spans="1:1" hidden="1" x14ac:dyDescent="0.35">
      <c r="A13766" t="str">
        <f t="shared" si="215"/>
        <v/>
      </c>
    </row>
    <row r="13767" spans="1:1" hidden="1" x14ac:dyDescent="0.35">
      <c r="A13767" t="str">
        <f t="shared" si="215"/>
        <v/>
      </c>
    </row>
    <row r="13768" spans="1:1" hidden="1" x14ac:dyDescent="0.35">
      <c r="A13768" t="str">
        <f t="shared" si="215"/>
        <v/>
      </c>
    </row>
    <row r="13769" spans="1:1" hidden="1" x14ac:dyDescent="0.35">
      <c r="A13769" t="str">
        <f t="shared" si="215"/>
        <v/>
      </c>
    </row>
    <row r="13770" spans="1:1" hidden="1" x14ac:dyDescent="0.35">
      <c r="A13770" t="str">
        <f t="shared" si="215"/>
        <v/>
      </c>
    </row>
    <row r="13771" spans="1:1" hidden="1" x14ac:dyDescent="0.35">
      <c r="A13771" t="str">
        <f t="shared" si="215"/>
        <v/>
      </c>
    </row>
    <row r="13772" spans="1:1" hidden="1" x14ac:dyDescent="0.35">
      <c r="A13772" t="str">
        <f t="shared" si="215"/>
        <v/>
      </c>
    </row>
    <row r="13773" spans="1:1" hidden="1" x14ac:dyDescent="0.35">
      <c r="A13773" t="str">
        <f t="shared" si="215"/>
        <v/>
      </c>
    </row>
    <row r="13774" spans="1:1" hidden="1" x14ac:dyDescent="0.35">
      <c r="A13774" t="str">
        <f t="shared" si="215"/>
        <v/>
      </c>
    </row>
    <row r="13775" spans="1:1" hidden="1" x14ac:dyDescent="0.35">
      <c r="A13775" t="str">
        <f t="shared" si="215"/>
        <v/>
      </c>
    </row>
    <row r="13776" spans="1:1" hidden="1" x14ac:dyDescent="0.35">
      <c r="A13776" t="str">
        <f t="shared" si="215"/>
        <v/>
      </c>
    </row>
    <row r="13777" spans="1:1" hidden="1" x14ac:dyDescent="0.35">
      <c r="A13777" t="str">
        <f t="shared" si="215"/>
        <v/>
      </c>
    </row>
    <row r="13778" spans="1:1" hidden="1" x14ac:dyDescent="0.35">
      <c r="A13778" t="str">
        <f t="shared" si="215"/>
        <v/>
      </c>
    </row>
    <row r="13779" spans="1:1" hidden="1" x14ac:dyDescent="0.35">
      <c r="A13779" t="str">
        <f t="shared" si="215"/>
        <v/>
      </c>
    </row>
    <row r="13780" spans="1:1" hidden="1" x14ac:dyDescent="0.35">
      <c r="A13780" t="str">
        <f t="shared" si="215"/>
        <v/>
      </c>
    </row>
    <row r="13781" spans="1:1" hidden="1" x14ac:dyDescent="0.35">
      <c r="A13781" t="str">
        <f t="shared" si="215"/>
        <v/>
      </c>
    </row>
    <row r="13782" spans="1:1" hidden="1" x14ac:dyDescent="0.35">
      <c r="A13782" t="str">
        <f t="shared" si="215"/>
        <v/>
      </c>
    </row>
    <row r="13783" spans="1:1" hidden="1" x14ac:dyDescent="0.35">
      <c r="A13783" t="str">
        <f t="shared" si="215"/>
        <v/>
      </c>
    </row>
    <row r="13784" spans="1:1" hidden="1" x14ac:dyDescent="0.35">
      <c r="A13784" t="str">
        <f t="shared" si="215"/>
        <v/>
      </c>
    </row>
    <row r="13785" spans="1:1" hidden="1" x14ac:dyDescent="0.35">
      <c r="A13785" t="str">
        <f t="shared" si="215"/>
        <v/>
      </c>
    </row>
    <row r="13786" spans="1:1" hidden="1" x14ac:dyDescent="0.35">
      <c r="A13786" t="str">
        <f t="shared" si="215"/>
        <v/>
      </c>
    </row>
    <row r="13787" spans="1:1" hidden="1" x14ac:dyDescent="0.35">
      <c r="A13787" t="str">
        <f t="shared" si="215"/>
        <v/>
      </c>
    </row>
    <row r="13788" spans="1:1" hidden="1" x14ac:dyDescent="0.35">
      <c r="A13788" t="str">
        <f t="shared" si="215"/>
        <v/>
      </c>
    </row>
    <row r="13789" spans="1:1" hidden="1" x14ac:dyDescent="0.35">
      <c r="A13789" t="str">
        <f t="shared" si="215"/>
        <v/>
      </c>
    </row>
    <row r="13790" spans="1:1" hidden="1" x14ac:dyDescent="0.35">
      <c r="A13790" t="str">
        <f t="shared" si="215"/>
        <v/>
      </c>
    </row>
    <row r="13791" spans="1:1" hidden="1" x14ac:dyDescent="0.35">
      <c r="A13791" t="str">
        <f t="shared" si="215"/>
        <v/>
      </c>
    </row>
    <row r="13792" spans="1:1" hidden="1" x14ac:dyDescent="0.35">
      <c r="A13792" t="str">
        <f t="shared" si="215"/>
        <v/>
      </c>
    </row>
    <row r="13793" spans="1:1" hidden="1" x14ac:dyDescent="0.35">
      <c r="A13793" t="str">
        <f t="shared" si="215"/>
        <v/>
      </c>
    </row>
    <row r="13794" spans="1:1" hidden="1" x14ac:dyDescent="0.35">
      <c r="A13794" t="str">
        <f t="shared" si="215"/>
        <v/>
      </c>
    </row>
    <row r="13795" spans="1:1" hidden="1" x14ac:dyDescent="0.35">
      <c r="A13795" t="str">
        <f t="shared" si="215"/>
        <v/>
      </c>
    </row>
    <row r="13796" spans="1:1" hidden="1" x14ac:dyDescent="0.35">
      <c r="A13796" t="str">
        <f t="shared" si="215"/>
        <v/>
      </c>
    </row>
    <row r="13797" spans="1:1" hidden="1" x14ac:dyDescent="0.35">
      <c r="A13797" t="str">
        <f t="shared" si="215"/>
        <v/>
      </c>
    </row>
    <row r="13798" spans="1:1" hidden="1" x14ac:dyDescent="0.35">
      <c r="A13798" t="str">
        <f t="shared" si="215"/>
        <v/>
      </c>
    </row>
    <row r="13799" spans="1:1" hidden="1" x14ac:dyDescent="0.35">
      <c r="A13799" t="str">
        <f t="shared" si="215"/>
        <v/>
      </c>
    </row>
    <row r="13800" spans="1:1" hidden="1" x14ac:dyDescent="0.35">
      <c r="A13800" t="str">
        <f t="shared" si="215"/>
        <v/>
      </c>
    </row>
    <row r="13801" spans="1:1" hidden="1" x14ac:dyDescent="0.35">
      <c r="A13801" t="str">
        <f t="shared" si="215"/>
        <v/>
      </c>
    </row>
    <row r="13802" spans="1:1" hidden="1" x14ac:dyDescent="0.35">
      <c r="A13802" t="str">
        <f t="shared" si="215"/>
        <v/>
      </c>
    </row>
    <row r="13803" spans="1:1" hidden="1" x14ac:dyDescent="0.35">
      <c r="A13803" t="str">
        <f t="shared" si="215"/>
        <v/>
      </c>
    </row>
    <row r="13804" spans="1:1" hidden="1" x14ac:dyDescent="0.35">
      <c r="A13804" t="str">
        <f t="shared" si="215"/>
        <v/>
      </c>
    </row>
    <row r="13805" spans="1:1" hidden="1" x14ac:dyDescent="0.35">
      <c r="A13805" t="str">
        <f t="shared" si="215"/>
        <v/>
      </c>
    </row>
    <row r="13806" spans="1:1" hidden="1" x14ac:dyDescent="0.35">
      <c r="A13806" t="str">
        <f t="shared" si="215"/>
        <v/>
      </c>
    </row>
    <row r="13807" spans="1:1" hidden="1" x14ac:dyDescent="0.35">
      <c r="A13807" t="str">
        <f t="shared" si="215"/>
        <v/>
      </c>
    </row>
    <row r="13808" spans="1:1" hidden="1" x14ac:dyDescent="0.35">
      <c r="A13808" t="str">
        <f t="shared" si="215"/>
        <v/>
      </c>
    </row>
    <row r="13809" spans="1:1" hidden="1" x14ac:dyDescent="0.35">
      <c r="A13809" t="str">
        <f t="shared" si="215"/>
        <v/>
      </c>
    </row>
    <row r="13810" spans="1:1" hidden="1" x14ac:dyDescent="0.35">
      <c r="A13810" t="str">
        <f t="shared" si="215"/>
        <v/>
      </c>
    </row>
    <row r="13811" spans="1:1" hidden="1" x14ac:dyDescent="0.35">
      <c r="A13811" t="str">
        <f t="shared" si="215"/>
        <v/>
      </c>
    </row>
    <row r="13812" spans="1:1" hidden="1" x14ac:dyDescent="0.35">
      <c r="A13812" t="str">
        <f t="shared" si="215"/>
        <v/>
      </c>
    </row>
    <row r="13813" spans="1:1" hidden="1" x14ac:dyDescent="0.35">
      <c r="A13813" t="str">
        <f t="shared" si="215"/>
        <v/>
      </c>
    </row>
    <row r="13814" spans="1:1" hidden="1" x14ac:dyDescent="0.35">
      <c r="A13814" t="str">
        <f t="shared" si="215"/>
        <v/>
      </c>
    </row>
    <row r="13815" spans="1:1" hidden="1" x14ac:dyDescent="0.35">
      <c r="A13815" t="str">
        <f t="shared" si="215"/>
        <v/>
      </c>
    </row>
    <row r="13816" spans="1:1" hidden="1" x14ac:dyDescent="0.35">
      <c r="A13816" t="str">
        <f t="shared" si="215"/>
        <v/>
      </c>
    </row>
    <row r="13817" spans="1:1" hidden="1" x14ac:dyDescent="0.35">
      <c r="A13817" t="str">
        <f t="shared" si="215"/>
        <v/>
      </c>
    </row>
    <row r="13818" spans="1:1" hidden="1" x14ac:dyDescent="0.35">
      <c r="A13818" t="str">
        <f t="shared" si="215"/>
        <v/>
      </c>
    </row>
    <row r="13819" spans="1:1" hidden="1" x14ac:dyDescent="0.35">
      <c r="A13819" t="str">
        <f t="shared" si="215"/>
        <v/>
      </c>
    </row>
    <row r="13820" spans="1:1" hidden="1" x14ac:dyDescent="0.35">
      <c r="A13820" t="str">
        <f t="shared" si="215"/>
        <v/>
      </c>
    </row>
    <row r="13821" spans="1:1" hidden="1" x14ac:dyDescent="0.35">
      <c r="A13821" t="str">
        <f t="shared" si="215"/>
        <v/>
      </c>
    </row>
    <row r="13822" spans="1:1" hidden="1" x14ac:dyDescent="0.35">
      <c r="A13822" t="str">
        <f t="shared" si="215"/>
        <v/>
      </c>
    </row>
    <row r="13823" spans="1:1" hidden="1" x14ac:dyDescent="0.35">
      <c r="A13823" t="str">
        <f t="shared" si="215"/>
        <v/>
      </c>
    </row>
    <row r="13824" spans="1:1" hidden="1" x14ac:dyDescent="0.35">
      <c r="A13824" t="str">
        <f t="shared" si="215"/>
        <v/>
      </c>
    </row>
    <row r="13825" spans="1:1" hidden="1" x14ac:dyDescent="0.35">
      <c r="A13825" t="str">
        <f t="shared" si="215"/>
        <v/>
      </c>
    </row>
    <row r="13826" spans="1:1" hidden="1" x14ac:dyDescent="0.35">
      <c r="A13826" t="str">
        <f t="shared" si="215"/>
        <v/>
      </c>
    </row>
    <row r="13827" spans="1:1" hidden="1" x14ac:dyDescent="0.35">
      <c r="A13827" t="str">
        <f t="shared" ref="A13827:A13890" si="216">B13827&amp;C13827</f>
        <v/>
      </c>
    </row>
    <row r="13828" spans="1:1" hidden="1" x14ac:dyDescent="0.35">
      <c r="A13828" t="str">
        <f t="shared" si="216"/>
        <v/>
      </c>
    </row>
    <row r="13829" spans="1:1" hidden="1" x14ac:dyDescent="0.35">
      <c r="A13829" t="str">
        <f t="shared" si="216"/>
        <v/>
      </c>
    </row>
    <row r="13830" spans="1:1" hidden="1" x14ac:dyDescent="0.35">
      <c r="A13830" t="str">
        <f t="shared" si="216"/>
        <v/>
      </c>
    </row>
    <row r="13831" spans="1:1" hidden="1" x14ac:dyDescent="0.35">
      <c r="A13831" t="str">
        <f t="shared" si="216"/>
        <v/>
      </c>
    </row>
    <row r="13832" spans="1:1" hidden="1" x14ac:dyDescent="0.35">
      <c r="A13832" t="str">
        <f t="shared" si="216"/>
        <v/>
      </c>
    </row>
    <row r="13833" spans="1:1" hidden="1" x14ac:dyDescent="0.35">
      <c r="A13833" t="str">
        <f t="shared" si="216"/>
        <v/>
      </c>
    </row>
    <row r="13834" spans="1:1" hidden="1" x14ac:dyDescent="0.35">
      <c r="A13834" t="str">
        <f t="shared" si="216"/>
        <v/>
      </c>
    </row>
    <row r="13835" spans="1:1" hidden="1" x14ac:dyDescent="0.35">
      <c r="A13835" t="str">
        <f t="shared" si="216"/>
        <v/>
      </c>
    </row>
    <row r="13836" spans="1:1" hidden="1" x14ac:dyDescent="0.35">
      <c r="A13836" t="str">
        <f t="shared" si="216"/>
        <v/>
      </c>
    </row>
    <row r="13837" spans="1:1" hidden="1" x14ac:dyDescent="0.35">
      <c r="A13837" t="str">
        <f t="shared" si="216"/>
        <v/>
      </c>
    </row>
    <row r="13838" spans="1:1" hidden="1" x14ac:dyDescent="0.35">
      <c r="A13838" t="str">
        <f t="shared" si="216"/>
        <v/>
      </c>
    </row>
    <row r="13839" spans="1:1" hidden="1" x14ac:dyDescent="0.35">
      <c r="A13839" t="str">
        <f t="shared" si="216"/>
        <v/>
      </c>
    </row>
    <row r="13840" spans="1:1" hidden="1" x14ac:dyDescent="0.35">
      <c r="A13840" t="str">
        <f t="shared" si="216"/>
        <v/>
      </c>
    </row>
    <row r="13841" spans="1:1" hidden="1" x14ac:dyDescent="0.35">
      <c r="A13841" t="str">
        <f t="shared" si="216"/>
        <v/>
      </c>
    </row>
    <row r="13842" spans="1:1" hidden="1" x14ac:dyDescent="0.35">
      <c r="A13842" t="str">
        <f t="shared" si="216"/>
        <v/>
      </c>
    </row>
    <row r="13843" spans="1:1" hidden="1" x14ac:dyDescent="0.35">
      <c r="A13843" t="str">
        <f t="shared" si="216"/>
        <v/>
      </c>
    </row>
    <row r="13844" spans="1:1" hidden="1" x14ac:dyDescent="0.35">
      <c r="A13844" t="str">
        <f t="shared" si="216"/>
        <v/>
      </c>
    </row>
    <row r="13845" spans="1:1" hidden="1" x14ac:dyDescent="0.35">
      <c r="A13845" t="str">
        <f t="shared" si="216"/>
        <v/>
      </c>
    </row>
    <row r="13846" spans="1:1" hidden="1" x14ac:dyDescent="0.35">
      <c r="A13846" t="str">
        <f t="shared" si="216"/>
        <v/>
      </c>
    </row>
    <row r="13847" spans="1:1" hidden="1" x14ac:dyDescent="0.35">
      <c r="A13847" t="str">
        <f t="shared" si="216"/>
        <v/>
      </c>
    </row>
    <row r="13848" spans="1:1" hidden="1" x14ac:dyDescent="0.35">
      <c r="A13848" t="str">
        <f t="shared" si="216"/>
        <v/>
      </c>
    </row>
    <row r="13849" spans="1:1" hidden="1" x14ac:dyDescent="0.35">
      <c r="A13849" t="str">
        <f t="shared" si="216"/>
        <v/>
      </c>
    </row>
    <row r="13850" spans="1:1" hidden="1" x14ac:dyDescent="0.35">
      <c r="A13850" t="str">
        <f t="shared" si="216"/>
        <v/>
      </c>
    </row>
    <row r="13851" spans="1:1" hidden="1" x14ac:dyDescent="0.35">
      <c r="A13851" t="str">
        <f t="shared" si="216"/>
        <v/>
      </c>
    </row>
    <row r="13852" spans="1:1" hidden="1" x14ac:dyDescent="0.35">
      <c r="A13852" t="str">
        <f t="shared" si="216"/>
        <v/>
      </c>
    </row>
    <row r="13853" spans="1:1" hidden="1" x14ac:dyDescent="0.35">
      <c r="A13853" t="str">
        <f t="shared" si="216"/>
        <v/>
      </c>
    </row>
    <row r="13854" spans="1:1" hidden="1" x14ac:dyDescent="0.35">
      <c r="A13854" t="str">
        <f t="shared" si="216"/>
        <v/>
      </c>
    </row>
    <row r="13855" spans="1:1" hidden="1" x14ac:dyDescent="0.35">
      <c r="A13855" t="str">
        <f t="shared" si="216"/>
        <v/>
      </c>
    </row>
    <row r="13856" spans="1:1" hidden="1" x14ac:dyDescent="0.35">
      <c r="A13856" t="str">
        <f t="shared" si="216"/>
        <v/>
      </c>
    </row>
    <row r="13857" spans="1:1" hidden="1" x14ac:dyDescent="0.35">
      <c r="A13857" t="str">
        <f t="shared" si="216"/>
        <v/>
      </c>
    </row>
    <row r="13858" spans="1:1" hidden="1" x14ac:dyDescent="0.35">
      <c r="A13858" t="str">
        <f t="shared" si="216"/>
        <v/>
      </c>
    </row>
    <row r="13859" spans="1:1" hidden="1" x14ac:dyDescent="0.35">
      <c r="A13859" t="str">
        <f t="shared" si="216"/>
        <v/>
      </c>
    </row>
    <row r="13860" spans="1:1" hidden="1" x14ac:dyDescent="0.35">
      <c r="A13860" t="str">
        <f t="shared" si="216"/>
        <v/>
      </c>
    </row>
    <row r="13861" spans="1:1" hidden="1" x14ac:dyDescent="0.35">
      <c r="A13861" t="str">
        <f t="shared" si="216"/>
        <v/>
      </c>
    </row>
    <row r="13862" spans="1:1" hidden="1" x14ac:dyDescent="0.35">
      <c r="A13862" t="str">
        <f t="shared" si="216"/>
        <v/>
      </c>
    </row>
    <row r="13863" spans="1:1" hidden="1" x14ac:dyDescent="0.35">
      <c r="A13863" t="str">
        <f t="shared" si="216"/>
        <v/>
      </c>
    </row>
    <row r="13864" spans="1:1" hidden="1" x14ac:dyDescent="0.35">
      <c r="A13864" t="str">
        <f t="shared" si="216"/>
        <v/>
      </c>
    </row>
    <row r="13865" spans="1:1" hidden="1" x14ac:dyDescent="0.35">
      <c r="A13865" t="str">
        <f t="shared" si="216"/>
        <v/>
      </c>
    </row>
    <row r="13866" spans="1:1" hidden="1" x14ac:dyDescent="0.35">
      <c r="A13866" t="str">
        <f t="shared" si="216"/>
        <v/>
      </c>
    </row>
    <row r="13867" spans="1:1" hidden="1" x14ac:dyDescent="0.35">
      <c r="A13867" t="str">
        <f t="shared" si="216"/>
        <v/>
      </c>
    </row>
    <row r="13868" spans="1:1" hidden="1" x14ac:dyDescent="0.35">
      <c r="A13868" t="str">
        <f t="shared" si="216"/>
        <v/>
      </c>
    </row>
    <row r="13869" spans="1:1" hidden="1" x14ac:dyDescent="0.35">
      <c r="A13869" t="str">
        <f t="shared" si="216"/>
        <v/>
      </c>
    </row>
    <row r="13870" spans="1:1" hidden="1" x14ac:dyDescent="0.35">
      <c r="A13870" t="str">
        <f t="shared" si="216"/>
        <v/>
      </c>
    </row>
    <row r="13871" spans="1:1" hidden="1" x14ac:dyDescent="0.35">
      <c r="A13871" t="str">
        <f t="shared" si="216"/>
        <v/>
      </c>
    </row>
    <row r="13872" spans="1:1" hidden="1" x14ac:dyDescent="0.35">
      <c r="A13872" t="str">
        <f t="shared" si="216"/>
        <v/>
      </c>
    </row>
    <row r="13873" spans="1:1" hidden="1" x14ac:dyDescent="0.35">
      <c r="A13873" t="str">
        <f t="shared" si="216"/>
        <v/>
      </c>
    </row>
    <row r="13874" spans="1:1" hidden="1" x14ac:dyDescent="0.35">
      <c r="A13874" t="str">
        <f t="shared" si="216"/>
        <v/>
      </c>
    </row>
    <row r="13875" spans="1:1" hidden="1" x14ac:dyDescent="0.35">
      <c r="A13875" t="str">
        <f t="shared" si="216"/>
        <v/>
      </c>
    </row>
    <row r="13876" spans="1:1" hidden="1" x14ac:dyDescent="0.35">
      <c r="A13876" t="str">
        <f t="shared" si="216"/>
        <v/>
      </c>
    </row>
    <row r="13877" spans="1:1" hidden="1" x14ac:dyDescent="0.35">
      <c r="A13877" t="str">
        <f t="shared" si="216"/>
        <v/>
      </c>
    </row>
    <row r="13878" spans="1:1" hidden="1" x14ac:dyDescent="0.35">
      <c r="A13878" t="str">
        <f t="shared" si="216"/>
        <v/>
      </c>
    </row>
    <row r="13879" spans="1:1" hidden="1" x14ac:dyDescent="0.35">
      <c r="A13879" t="str">
        <f t="shared" si="216"/>
        <v/>
      </c>
    </row>
    <row r="13880" spans="1:1" hidden="1" x14ac:dyDescent="0.35">
      <c r="A13880" t="str">
        <f t="shared" si="216"/>
        <v/>
      </c>
    </row>
    <row r="13881" spans="1:1" hidden="1" x14ac:dyDescent="0.35">
      <c r="A13881" t="str">
        <f t="shared" si="216"/>
        <v/>
      </c>
    </row>
    <row r="13882" spans="1:1" hidden="1" x14ac:dyDescent="0.35">
      <c r="A13882" t="str">
        <f t="shared" si="216"/>
        <v/>
      </c>
    </row>
    <row r="13883" spans="1:1" hidden="1" x14ac:dyDescent="0.35">
      <c r="A13883" t="str">
        <f t="shared" si="216"/>
        <v/>
      </c>
    </row>
    <row r="13884" spans="1:1" hidden="1" x14ac:dyDescent="0.35">
      <c r="A13884" t="str">
        <f t="shared" si="216"/>
        <v/>
      </c>
    </row>
    <row r="13885" spans="1:1" hidden="1" x14ac:dyDescent="0.35">
      <c r="A13885" t="str">
        <f t="shared" si="216"/>
        <v/>
      </c>
    </row>
    <row r="13886" spans="1:1" hidden="1" x14ac:dyDescent="0.35">
      <c r="A13886" t="str">
        <f t="shared" si="216"/>
        <v/>
      </c>
    </row>
    <row r="13887" spans="1:1" hidden="1" x14ac:dyDescent="0.35">
      <c r="A13887" t="str">
        <f t="shared" si="216"/>
        <v/>
      </c>
    </row>
    <row r="13888" spans="1:1" hidden="1" x14ac:dyDescent="0.35">
      <c r="A13888" t="str">
        <f t="shared" si="216"/>
        <v/>
      </c>
    </row>
    <row r="13889" spans="1:1" hidden="1" x14ac:dyDescent="0.35">
      <c r="A13889" t="str">
        <f t="shared" si="216"/>
        <v/>
      </c>
    </row>
    <row r="13890" spans="1:1" hidden="1" x14ac:dyDescent="0.35">
      <c r="A13890" t="str">
        <f t="shared" si="216"/>
        <v/>
      </c>
    </row>
    <row r="13891" spans="1:1" hidden="1" x14ac:dyDescent="0.35">
      <c r="A13891" t="str">
        <f t="shared" ref="A13891:A13954" si="217">B13891&amp;C13891</f>
        <v/>
      </c>
    </row>
    <row r="13892" spans="1:1" hidden="1" x14ac:dyDescent="0.35">
      <c r="A13892" t="str">
        <f t="shared" si="217"/>
        <v/>
      </c>
    </row>
    <row r="13893" spans="1:1" hidden="1" x14ac:dyDescent="0.35">
      <c r="A13893" t="str">
        <f t="shared" si="217"/>
        <v/>
      </c>
    </row>
    <row r="13894" spans="1:1" hidden="1" x14ac:dyDescent="0.35">
      <c r="A13894" t="str">
        <f t="shared" si="217"/>
        <v/>
      </c>
    </row>
    <row r="13895" spans="1:1" hidden="1" x14ac:dyDescent="0.35">
      <c r="A13895" t="str">
        <f t="shared" si="217"/>
        <v/>
      </c>
    </row>
    <row r="13896" spans="1:1" hidden="1" x14ac:dyDescent="0.35">
      <c r="A13896" t="str">
        <f t="shared" si="217"/>
        <v/>
      </c>
    </row>
    <row r="13897" spans="1:1" hidden="1" x14ac:dyDescent="0.35">
      <c r="A13897" t="str">
        <f t="shared" si="217"/>
        <v/>
      </c>
    </row>
    <row r="13898" spans="1:1" hidden="1" x14ac:dyDescent="0.35">
      <c r="A13898" t="str">
        <f t="shared" si="217"/>
        <v/>
      </c>
    </row>
    <row r="13899" spans="1:1" hidden="1" x14ac:dyDescent="0.35">
      <c r="A13899" t="str">
        <f t="shared" si="217"/>
        <v/>
      </c>
    </row>
    <row r="13900" spans="1:1" hidden="1" x14ac:dyDescent="0.35">
      <c r="A13900" t="str">
        <f t="shared" si="217"/>
        <v/>
      </c>
    </row>
    <row r="13901" spans="1:1" hidden="1" x14ac:dyDescent="0.35">
      <c r="A13901" t="str">
        <f t="shared" si="217"/>
        <v/>
      </c>
    </row>
    <row r="13902" spans="1:1" hidden="1" x14ac:dyDescent="0.35">
      <c r="A13902" t="str">
        <f t="shared" si="217"/>
        <v/>
      </c>
    </row>
    <row r="13903" spans="1:1" hidden="1" x14ac:dyDescent="0.35">
      <c r="A13903" t="str">
        <f t="shared" si="217"/>
        <v/>
      </c>
    </row>
    <row r="13904" spans="1:1" hidden="1" x14ac:dyDescent="0.35">
      <c r="A13904" t="str">
        <f t="shared" si="217"/>
        <v/>
      </c>
    </row>
    <row r="13905" spans="1:1" hidden="1" x14ac:dyDescent="0.35">
      <c r="A13905" t="str">
        <f t="shared" si="217"/>
        <v/>
      </c>
    </row>
    <row r="13906" spans="1:1" hidden="1" x14ac:dyDescent="0.35">
      <c r="A13906" t="str">
        <f t="shared" si="217"/>
        <v/>
      </c>
    </row>
    <row r="13907" spans="1:1" hidden="1" x14ac:dyDescent="0.35">
      <c r="A13907" t="str">
        <f t="shared" si="217"/>
        <v/>
      </c>
    </row>
    <row r="13908" spans="1:1" hidden="1" x14ac:dyDescent="0.35">
      <c r="A13908" t="str">
        <f t="shared" si="217"/>
        <v/>
      </c>
    </row>
    <row r="13909" spans="1:1" hidden="1" x14ac:dyDescent="0.35">
      <c r="A13909" t="str">
        <f t="shared" si="217"/>
        <v/>
      </c>
    </row>
    <row r="13910" spans="1:1" hidden="1" x14ac:dyDescent="0.35">
      <c r="A13910" t="str">
        <f t="shared" si="217"/>
        <v/>
      </c>
    </row>
    <row r="13911" spans="1:1" hidden="1" x14ac:dyDescent="0.35">
      <c r="A13911" t="str">
        <f t="shared" si="217"/>
        <v/>
      </c>
    </row>
    <row r="13912" spans="1:1" hidden="1" x14ac:dyDescent="0.35">
      <c r="A13912" t="str">
        <f t="shared" si="217"/>
        <v/>
      </c>
    </row>
    <row r="13913" spans="1:1" hidden="1" x14ac:dyDescent="0.35">
      <c r="A13913" t="str">
        <f t="shared" si="217"/>
        <v/>
      </c>
    </row>
    <row r="13914" spans="1:1" hidden="1" x14ac:dyDescent="0.35">
      <c r="A13914" t="str">
        <f t="shared" si="217"/>
        <v/>
      </c>
    </row>
    <row r="13915" spans="1:1" hidden="1" x14ac:dyDescent="0.35">
      <c r="A13915" t="str">
        <f t="shared" si="217"/>
        <v/>
      </c>
    </row>
    <row r="13916" spans="1:1" hidden="1" x14ac:dyDescent="0.35">
      <c r="A13916" t="str">
        <f t="shared" si="217"/>
        <v/>
      </c>
    </row>
    <row r="13917" spans="1:1" hidden="1" x14ac:dyDescent="0.35">
      <c r="A13917" t="str">
        <f t="shared" si="217"/>
        <v/>
      </c>
    </row>
    <row r="13918" spans="1:1" hidden="1" x14ac:dyDescent="0.35">
      <c r="A13918" t="str">
        <f t="shared" si="217"/>
        <v/>
      </c>
    </row>
    <row r="13919" spans="1:1" hidden="1" x14ac:dyDescent="0.35">
      <c r="A13919" t="str">
        <f t="shared" si="217"/>
        <v/>
      </c>
    </row>
    <row r="13920" spans="1:1" hidden="1" x14ac:dyDescent="0.35">
      <c r="A13920" t="str">
        <f t="shared" si="217"/>
        <v/>
      </c>
    </row>
    <row r="13921" spans="1:1" hidden="1" x14ac:dyDescent="0.35">
      <c r="A13921" t="str">
        <f t="shared" si="217"/>
        <v/>
      </c>
    </row>
    <row r="13922" spans="1:1" hidden="1" x14ac:dyDescent="0.35">
      <c r="A13922" t="str">
        <f t="shared" si="217"/>
        <v/>
      </c>
    </row>
    <row r="13923" spans="1:1" hidden="1" x14ac:dyDescent="0.35">
      <c r="A13923" t="str">
        <f t="shared" si="217"/>
        <v/>
      </c>
    </row>
    <row r="13924" spans="1:1" hidden="1" x14ac:dyDescent="0.35">
      <c r="A13924" t="str">
        <f t="shared" si="217"/>
        <v/>
      </c>
    </row>
    <row r="13925" spans="1:1" hidden="1" x14ac:dyDescent="0.35">
      <c r="A13925" t="str">
        <f t="shared" si="217"/>
        <v/>
      </c>
    </row>
    <row r="13926" spans="1:1" hidden="1" x14ac:dyDescent="0.35">
      <c r="A13926" t="str">
        <f t="shared" si="217"/>
        <v/>
      </c>
    </row>
    <row r="13927" spans="1:1" hidden="1" x14ac:dyDescent="0.35">
      <c r="A13927" t="str">
        <f t="shared" si="217"/>
        <v/>
      </c>
    </row>
    <row r="13928" spans="1:1" hidden="1" x14ac:dyDescent="0.35">
      <c r="A13928" t="str">
        <f t="shared" si="217"/>
        <v/>
      </c>
    </row>
    <row r="13929" spans="1:1" hidden="1" x14ac:dyDescent="0.35">
      <c r="A13929" t="str">
        <f t="shared" si="217"/>
        <v/>
      </c>
    </row>
    <row r="13930" spans="1:1" hidden="1" x14ac:dyDescent="0.35">
      <c r="A13930" t="str">
        <f t="shared" si="217"/>
        <v/>
      </c>
    </row>
    <row r="13931" spans="1:1" hidden="1" x14ac:dyDescent="0.35">
      <c r="A13931" t="str">
        <f t="shared" si="217"/>
        <v/>
      </c>
    </row>
    <row r="13932" spans="1:1" hidden="1" x14ac:dyDescent="0.35">
      <c r="A13932" t="str">
        <f t="shared" si="217"/>
        <v/>
      </c>
    </row>
    <row r="13933" spans="1:1" hidden="1" x14ac:dyDescent="0.35">
      <c r="A13933" t="str">
        <f t="shared" si="217"/>
        <v/>
      </c>
    </row>
    <row r="13934" spans="1:1" hidden="1" x14ac:dyDescent="0.35">
      <c r="A13934" t="str">
        <f t="shared" si="217"/>
        <v/>
      </c>
    </row>
    <row r="13935" spans="1:1" hidden="1" x14ac:dyDescent="0.35">
      <c r="A13935" t="str">
        <f t="shared" si="217"/>
        <v/>
      </c>
    </row>
    <row r="13936" spans="1:1" hidden="1" x14ac:dyDescent="0.35">
      <c r="A13936" t="str">
        <f t="shared" si="217"/>
        <v/>
      </c>
    </row>
    <row r="13937" spans="1:1" hidden="1" x14ac:dyDescent="0.35">
      <c r="A13937" t="str">
        <f t="shared" si="217"/>
        <v/>
      </c>
    </row>
    <row r="13938" spans="1:1" hidden="1" x14ac:dyDescent="0.35">
      <c r="A13938" t="str">
        <f t="shared" si="217"/>
        <v/>
      </c>
    </row>
    <row r="13939" spans="1:1" hidden="1" x14ac:dyDescent="0.35">
      <c r="A13939" t="str">
        <f t="shared" si="217"/>
        <v/>
      </c>
    </row>
    <row r="13940" spans="1:1" hidden="1" x14ac:dyDescent="0.35">
      <c r="A13940" t="str">
        <f t="shared" si="217"/>
        <v/>
      </c>
    </row>
    <row r="13941" spans="1:1" hidden="1" x14ac:dyDescent="0.35">
      <c r="A13941" t="str">
        <f t="shared" si="217"/>
        <v/>
      </c>
    </row>
    <row r="13942" spans="1:1" hidden="1" x14ac:dyDescent="0.35">
      <c r="A13942" t="str">
        <f t="shared" si="217"/>
        <v/>
      </c>
    </row>
    <row r="13943" spans="1:1" hidden="1" x14ac:dyDescent="0.35">
      <c r="A13943" t="str">
        <f t="shared" si="217"/>
        <v/>
      </c>
    </row>
    <row r="13944" spans="1:1" hidden="1" x14ac:dyDescent="0.35">
      <c r="A13944" t="str">
        <f t="shared" si="217"/>
        <v/>
      </c>
    </row>
    <row r="13945" spans="1:1" hidden="1" x14ac:dyDescent="0.35">
      <c r="A13945" t="str">
        <f t="shared" si="217"/>
        <v/>
      </c>
    </row>
    <row r="13946" spans="1:1" hidden="1" x14ac:dyDescent="0.35">
      <c r="A13946" t="str">
        <f t="shared" si="217"/>
        <v/>
      </c>
    </row>
    <row r="13947" spans="1:1" hidden="1" x14ac:dyDescent="0.35">
      <c r="A13947" t="str">
        <f t="shared" si="217"/>
        <v/>
      </c>
    </row>
    <row r="13948" spans="1:1" hidden="1" x14ac:dyDescent="0.35">
      <c r="A13948" t="str">
        <f t="shared" si="217"/>
        <v/>
      </c>
    </row>
    <row r="13949" spans="1:1" hidden="1" x14ac:dyDescent="0.35">
      <c r="A13949" t="str">
        <f t="shared" si="217"/>
        <v/>
      </c>
    </row>
    <row r="13950" spans="1:1" hidden="1" x14ac:dyDescent="0.35">
      <c r="A13950" t="str">
        <f t="shared" si="217"/>
        <v/>
      </c>
    </row>
    <row r="13951" spans="1:1" hidden="1" x14ac:dyDescent="0.35">
      <c r="A13951" t="str">
        <f t="shared" si="217"/>
        <v/>
      </c>
    </row>
    <row r="13952" spans="1:1" hidden="1" x14ac:dyDescent="0.35">
      <c r="A13952" t="str">
        <f t="shared" si="217"/>
        <v/>
      </c>
    </row>
    <row r="13953" spans="1:1" hidden="1" x14ac:dyDescent="0.35">
      <c r="A13953" t="str">
        <f t="shared" si="217"/>
        <v/>
      </c>
    </row>
    <row r="13954" spans="1:1" hidden="1" x14ac:dyDescent="0.35">
      <c r="A13954" t="str">
        <f t="shared" si="217"/>
        <v/>
      </c>
    </row>
    <row r="13955" spans="1:1" hidden="1" x14ac:dyDescent="0.35">
      <c r="A13955" t="str">
        <f t="shared" ref="A13955:A14018" si="218">B13955&amp;C13955</f>
        <v/>
      </c>
    </row>
    <row r="13956" spans="1:1" hidden="1" x14ac:dyDescent="0.35">
      <c r="A13956" t="str">
        <f t="shared" si="218"/>
        <v/>
      </c>
    </row>
    <row r="13957" spans="1:1" hidden="1" x14ac:dyDescent="0.35">
      <c r="A13957" t="str">
        <f t="shared" si="218"/>
        <v/>
      </c>
    </row>
    <row r="13958" spans="1:1" hidden="1" x14ac:dyDescent="0.35">
      <c r="A13958" t="str">
        <f t="shared" si="218"/>
        <v/>
      </c>
    </row>
    <row r="13959" spans="1:1" hidden="1" x14ac:dyDescent="0.35">
      <c r="A13959" t="str">
        <f t="shared" si="218"/>
        <v/>
      </c>
    </row>
    <row r="13960" spans="1:1" hidden="1" x14ac:dyDescent="0.35">
      <c r="A13960" t="str">
        <f t="shared" si="218"/>
        <v/>
      </c>
    </row>
    <row r="13961" spans="1:1" hidden="1" x14ac:dyDescent="0.35">
      <c r="A13961" t="str">
        <f t="shared" si="218"/>
        <v/>
      </c>
    </row>
    <row r="13962" spans="1:1" hidden="1" x14ac:dyDescent="0.35">
      <c r="A13962" t="str">
        <f t="shared" si="218"/>
        <v/>
      </c>
    </row>
    <row r="13963" spans="1:1" hidden="1" x14ac:dyDescent="0.35">
      <c r="A13963" t="str">
        <f t="shared" si="218"/>
        <v/>
      </c>
    </row>
    <row r="13964" spans="1:1" hidden="1" x14ac:dyDescent="0.35">
      <c r="A13964" t="str">
        <f t="shared" si="218"/>
        <v/>
      </c>
    </row>
    <row r="13965" spans="1:1" hidden="1" x14ac:dyDescent="0.35">
      <c r="A13965" t="str">
        <f t="shared" si="218"/>
        <v/>
      </c>
    </row>
    <row r="13966" spans="1:1" hidden="1" x14ac:dyDescent="0.35">
      <c r="A13966" t="str">
        <f t="shared" si="218"/>
        <v/>
      </c>
    </row>
    <row r="13967" spans="1:1" hidden="1" x14ac:dyDescent="0.35">
      <c r="A13967" t="str">
        <f t="shared" si="218"/>
        <v/>
      </c>
    </row>
    <row r="13968" spans="1:1" hidden="1" x14ac:dyDescent="0.35">
      <c r="A13968" t="str">
        <f t="shared" si="218"/>
        <v/>
      </c>
    </row>
    <row r="13969" spans="1:1" hidden="1" x14ac:dyDescent="0.35">
      <c r="A13969" t="str">
        <f t="shared" si="218"/>
        <v/>
      </c>
    </row>
    <row r="13970" spans="1:1" hidden="1" x14ac:dyDescent="0.35">
      <c r="A13970" t="str">
        <f t="shared" si="218"/>
        <v/>
      </c>
    </row>
    <row r="13971" spans="1:1" hidden="1" x14ac:dyDescent="0.35">
      <c r="A13971" t="str">
        <f t="shared" si="218"/>
        <v/>
      </c>
    </row>
    <row r="13972" spans="1:1" hidden="1" x14ac:dyDescent="0.35">
      <c r="A13972" t="str">
        <f t="shared" si="218"/>
        <v/>
      </c>
    </row>
    <row r="13973" spans="1:1" hidden="1" x14ac:dyDescent="0.35">
      <c r="A13973" t="str">
        <f t="shared" si="218"/>
        <v/>
      </c>
    </row>
    <row r="13974" spans="1:1" hidden="1" x14ac:dyDescent="0.35">
      <c r="A13974" t="str">
        <f t="shared" si="218"/>
        <v/>
      </c>
    </row>
    <row r="13975" spans="1:1" hidden="1" x14ac:dyDescent="0.35">
      <c r="A13975" t="str">
        <f t="shared" si="218"/>
        <v/>
      </c>
    </row>
    <row r="13976" spans="1:1" hidden="1" x14ac:dyDescent="0.35">
      <c r="A13976" t="str">
        <f t="shared" si="218"/>
        <v/>
      </c>
    </row>
    <row r="13977" spans="1:1" hidden="1" x14ac:dyDescent="0.35">
      <c r="A13977" t="str">
        <f t="shared" si="218"/>
        <v/>
      </c>
    </row>
    <row r="13978" spans="1:1" hidden="1" x14ac:dyDescent="0.35">
      <c r="A13978" t="str">
        <f t="shared" si="218"/>
        <v/>
      </c>
    </row>
    <row r="13979" spans="1:1" hidden="1" x14ac:dyDescent="0.35">
      <c r="A13979" t="str">
        <f t="shared" si="218"/>
        <v/>
      </c>
    </row>
    <row r="13980" spans="1:1" hidden="1" x14ac:dyDescent="0.35">
      <c r="A13980" t="str">
        <f t="shared" si="218"/>
        <v/>
      </c>
    </row>
    <row r="13981" spans="1:1" hidden="1" x14ac:dyDescent="0.35">
      <c r="A13981" t="str">
        <f t="shared" si="218"/>
        <v/>
      </c>
    </row>
    <row r="13982" spans="1:1" hidden="1" x14ac:dyDescent="0.35">
      <c r="A13982" t="str">
        <f t="shared" si="218"/>
        <v/>
      </c>
    </row>
    <row r="13983" spans="1:1" hidden="1" x14ac:dyDescent="0.35">
      <c r="A13983" t="str">
        <f t="shared" si="218"/>
        <v/>
      </c>
    </row>
    <row r="13984" spans="1:1" hidden="1" x14ac:dyDescent="0.35">
      <c r="A13984" t="str">
        <f t="shared" si="218"/>
        <v/>
      </c>
    </row>
    <row r="13985" spans="1:1" hidden="1" x14ac:dyDescent="0.35">
      <c r="A13985" t="str">
        <f t="shared" si="218"/>
        <v/>
      </c>
    </row>
    <row r="13986" spans="1:1" hidden="1" x14ac:dyDescent="0.35">
      <c r="A13986" t="str">
        <f t="shared" si="218"/>
        <v/>
      </c>
    </row>
    <row r="13987" spans="1:1" hidden="1" x14ac:dyDescent="0.35">
      <c r="A13987" t="str">
        <f t="shared" si="218"/>
        <v/>
      </c>
    </row>
    <row r="13988" spans="1:1" hidden="1" x14ac:dyDescent="0.35">
      <c r="A13988" t="str">
        <f t="shared" si="218"/>
        <v/>
      </c>
    </row>
    <row r="13989" spans="1:1" hidden="1" x14ac:dyDescent="0.35">
      <c r="A13989" t="str">
        <f t="shared" si="218"/>
        <v/>
      </c>
    </row>
    <row r="13990" spans="1:1" hidden="1" x14ac:dyDescent="0.35">
      <c r="A13990" t="str">
        <f t="shared" si="218"/>
        <v/>
      </c>
    </row>
    <row r="13991" spans="1:1" hidden="1" x14ac:dyDescent="0.35">
      <c r="A13991" t="str">
        <f t="shared" si="218"/>
        <v/>
      </c>
    </row>
    <row r="13992" spans="1:1" hidden="1" x14ac:dyDescent="0.35">
      <c r="A13992" t="str">
        <f t="shared" si="218"/>
        <v/>
      </c>
    </row>
    <row r="13993" spans="1:1" hidden="1" x14ac:dyDescent="0.35">
      <c r="A13993" t="str">
        <f t="shared" si="218"/>
        <v/>
      </c>
    </row>
    <row r="13994" spans="1:1" hidden="1" x14ac:dyDescent="0.35">
      <c r="A13994" t="str">
        <f t="shared" si="218"/>
        <v/>
      </c>
    </row>
    <row r="13995" spans="1:1" hidden="1" x14ac:dyDescent="0.35">
      <c r="A13995" t="str">
        <f t="shared" si="218"/>
        <v/>
      </c>
    </row>
    <row r="13996" spans="1:1" hidden="1" x14ac:dyDescent="0.35">
      <c r="A13996" t="str">
        <f t="shared" si="218"/>
        <v/>
      </c>
    </row>
    <row r="13997" spans="1:1" hidden="1" x14ac:dyDescent="0.35">
      <c r="A13997" t="str">
        <f t="shared" si="218"/>
        <v/>
      </c>
    </row>
    <row r="13998" spans="1:1" hidden="1" x14ac:dyDescent="0.35">
      <c r="A13998" t="str">
        <f t="shared" si="218"/>
        <v/>
      </c>
    </row>
    <row r="13999" spans="1:1" hidden="1" x14ac:dyDescent="0.35">
      <c r="A13999" t="str">
        <f t="shared" si="218"/>
        <v/>
      </c>
    </row>
    <row r="14000" spans="1:1" hidden="1" x14ac:dyDescent="0.35">
      <c r="A14000" t="str">
        <f t="shared" si="218"/>
        <v/>
      </c>
    </row>
    <row r="14001" spans="1:1" hidden="1" x14ac:dyDescent="0.35">
      <c r="A14001" t="str">
        <f t="shared" si="218"/>
        <v/>
      </c>
    </row>
    <row r="14002" spans="1:1" hidden="1" x14ac:dyDescent="0.35">
      <c r="A14002" t="str">
        <f t="shared" si="218"/>
        <v/>
      </c>
    </row>
    <row r="14003" spans="1:1" hidden="1" x14ac:dyDescent="0.35">
      <c r="A14003" t="str">
        <f t="shared" si="218"/>
        <v/>
      </c>
    </row>
    <row r="14004" spans="1:1" hidden="1" x14ac:dyDescent="0.35">
      <c r="A14004" t="str">
        <f t="shared" si="218"/>
        <v/>
      </c>
    </row>
    <row r="14005" spans="1:1" hidden="1" x14ac:dyDescent="0.35">
      <c r="A14005" t="str">
        <f t="shared" si="218"/>
        <v/>
      </c>
    </row>
    <row r="14006" spans="1:1" hidden="1" x14ac:dyDescent="0.35">
      <c r="A14006" t="str">
        <f t="shared" si="218"/>
        <v/>
      </c>
    </row>
    <row r="14007" spans="1:1" hidden="1" x14ac:dyDescent="0.35">
      <c r="A14007" t="str">
        <f t="shared" si="218"/>
        <v/>
      </c>
    </row>
    <row r="14008" spans="1:1" hidden="1" x14ac:dyDescent="0.35">
      <c r="A14008" t="str">
        <f t="shared" si="218"/>
        <v/>
      </c>
    </row>
    <row r="14009" spans="1:1" hidden="1" x14ac:dyDescent="0.35">
      <c r="A14009" t="str">
        <f t="shared" si="218"/>
        <v/>
      </c>
    </row>
    <row r="14010" spans="1:1" hidden="1" x14ac:dyDescent="0.35">
      <c r="A14010" t="str">
        <f t="shared" si="218"/>
        <v/>
      </c>
    </row>
    <row r="14011" spans="1:1" hidden="1" x14ac:dyDescent="0.35">
      <c r="A14011" t="str">
        <f t="shared" si="218"/>
        <v/>
      </c>
    </row>
    <row r="14012" spans="1:1" hidden="1" x14ac:dyDescent="0.35">
      <c r="A14012" t="str">
        <f t="shared" si="218"/>
        <v/>
      </c>
    </row>
    <row r="14013" spans="1:1" hidden="1" x14ac:dyDescent="0.35">
      <c r="A14013" t="str">
        <f t="shared" si="218"/>
        <v/>
      </c>
    </row>
    <row r="14014" spans="1:1" hidden="1" x14ac:dyDescent="0.35">
      <c r="A14014" t="str">
        <f t="shared" si="218"/>
        <v/>
      </c>
    </row>
    <row r="14015" spans="1:1" hidden="1" x14ac:dyDescent="0.35">
      <c r="A14015" t="str">
        <f t="shared" si="218"/>
        <v/>
      </c>
    </row>
    <row r="14016" spans="1:1" hidden="1" x14ac:dyDescent="0.35">
      <c r="A14016" t="str">
        <f t="shared" si="218"/>
        <v/>
      </c>
    </row>
    <row r="14017" spans="1:1" hidden="1" x14ac:dyDescent="0.35">
      <c r="A14017" t="str">
        <f t="shared" si="218"/>
        <v/>
      </c>
    </row>
    <row r="14018" spans="1:1" hidden="1" x14ac:dyDescent="0.35">
      <c r="A14018" t="str">
        <f t="shared" si="218"/>
        <v/>
      </c>
    </row>
    <row r="14019" spans="1:1" hidden="1" x14ac:dyDescent="0.35">
      <c r="A14019" t="str">
        <f t="shared" ref="A14019:A14082" si="219">B14019&amp;C14019</f>
        <v/>
      </c>
    </row>
    <row r="14020" spans="1:1" hidden="1" x14ac:dyDescent="0.35">
      <c r="A14020" t="str">
        <f t="shared" si="219"/>
        <v/>
      </c>
    </row>
    <row r="14021" spans="1:1" hidden="1" x14ac:dyDescent="0.35">
      <c r="A14021" t="str">
        <f t="shared" si="219"/>
        <v/>
      </c>
    </row>
    <row r="14022" spans="1:1" hidden="1" x14ac:dyDescent="0.35">
      <c r="A14022" t="str">
        <f t="shared" si="219"/>
        <v/>
      </c>
    </row>
    <row r="14023" spans="1:1" hidden="1" x14ac:dyDescent="0.35">
      <c r="A14023" t="str">
        <f t="shared" si="219"/>
        <v/>
      </c>
    </row>
    <row r="14024" spans="1:1" hidden="1" x14ac:dyDescent="0.35">
      <c r="A14024" t="str">
        <f t="shared" si="219"/>
        <v/>
      </c>
    </row>
    <row r="14025" spans="1:1" hidden="1" x14ac:dyDescent="0.35">
      <c r="A14025" t="str">
        <f t="shared" si="219"/>
        <v/>
      </c>
    </row>
    <row r="14026" spans="1:1" hidden="1" x14ac:dyDescent="0.35">
      <c r="A14026" t="str">
        <f t="shared" si="219"/>
        <v/>
      </c>
    </row>
    <row r="14027" spans="1:1" hidden="1" x14ac:dyDescent="0.35">
      <c r="A14027" t="str">
        <f t="shared" si="219"/>
        <v/>
      </c>
    </row>
    <row r="14028" spans="1:1" hidden="1" x14ac:dyDescent="0.35">
      <c r="A14028" t="str">
        <f t="shared" si="219"/>
        <v/>
      </c>
    </row>
    <row r="14029" spans="1:1" hidden="1" x14ac:dyDescent="0.35">
      <c r="A14029" t="str">
        <f t="shared" si="219"/>
        <v/>
      </c>
    </row>
    <row r="14030" spans="1:1" hidden="1" x14ac:dyDescent="0.35">
      <c r="A14030" t="str">
        <f t="shared" si="219"/>
        <v/>
      </c>
    </row>
    <row r="14031" spans="1:1" hidden="1" x14ac:dyDescent="0.35">
      <c r="A14031" t="str">
        <f t="shared" si="219"/>
        <v/>
      </c>
    </row>
    <row r="14032" spans="1:1" hidden="1" x14ac:dyDescent="0.35">
      <c r="A14032" t="str">
        <f t="shared" si="219"/>
        <v/>
      </c>
    </row>
    <row r="14033" spans="1:1" hidden="1" x14ac:dyDescent="0.35">
      <c r="A14033" t="str">
        <f t="shared" si="219"/>
        <v/>
      </c>
    </row>
    <row r="14034" spans="1:1" hidden="1" x14ac:dyDescent="0.35">
      <c r="A14034" t="str">
        <f t="shared" si="219"/>
        <v/>
      </c>
    </row>
    <row r="14035" spans="1:1" hidden="1" x14ac:dyDescent="0.35">
      <c r="A14035" t="str">
        <f t="shared" si="219"/>
        <v/>
      </c>
    </row>
    <row r="14036" spans="1:1" hidden="1" x14ac:dyDescent="0.35">
      <c r="A14036" t="str">
        <f t="shared" si="219"/>
        <v/>
      </c>
    </row>
    <row r="14037" spans="1:1" hidden="1" x14ac:dyDescent="0.35">
      <c r="A14037" t="str">
        <f t="shared" si="219"/>
        <v/>
      </c>
    </row>
    <row r="14038" spans="1:1" hidden="1" x14ac:dyDescent="0.35">
      <c r="A14038" t="str">
        <f t="shared" si="219"/>
        <v/>
      </c>
    </row>
    <row r="14039" spans="1:1" hidden="1" x14ac:dyDescent="0.35">
      <c r="A14039" t="str">
        <f t="shared" si="219"/>
        <v/>
      </c>
    </row>
    <row r="14040" spans="1:1" hidden="1" x14ac:dyDescent="0.35">
      <c r="A14040" t="str">
        <f t="shared" si="219"/>
        <v/>
      </c>
    </row>
    <row r="14041" spans="1:1" hidden="1" x14ac:dyDescent="0.35">
      <c r="A14041" t="str">
        <f t="shared" si="219"/>
        <v/>
      </c>
    </row>
    <row r="14042" spans="1:1" hidden="1" x14ac:dyDescent="0.35">
      <c r="A14042" t="str">
        <f t="shared" si="219"/>
        <v/>
      </c>
    </row>
    <row r="14043" spans="1:1" hidden="1" x14ac:dyDescent="0.35">
      <c r="A14043" t="str">
        <f t="shared" si="219"/>
        <v/>
      </c>
    </row>
    <row r="14044" spans="1:1" hidden="1" x14ac:dyDescent="0.35">
      <c r="A14044" t="str">
        <f t="shared" si="219"/>
        <v/>
      </c>
    </row>
    <row r="14045" spans="1:1" hidden="1" x14ac:dyDescent="0.35">
      <c r="A14045" t="str">
        <f t="shared" si="219"/>
        <v/>
      </c>
    </row>
    <row r="14046" spans="1:1" hidden="1" x14ac:dyDescent="0.35">
      <c r="A14046" t="str">
        <f t="shared" si="219"/>
        <v/>
      </c>
    </row>
    <row r="14047" spans="1:1" hidden="1" x14ac:dyDescent="0.35">
      <c r="A14047" t="str">
        <f t="shared" si="219"/>
        <v/>
      </c>
    </row>
    <row r="14048" spans="1:1" hidden="1" x14ac:dyDescent="0.35">
      <c r="A14048" t="str">
        <f t="shared" si="219"/>
        <v/>
      </c>
    </row>
    <row r="14049" spans="1:1" hidden="1" x14ac:dyDescent="0.35">
      <c r="A14049" t="str">
        <f t="shared" si="219"/>
        <v/>
      </c>
    </row>
    <row r="14050" spans="1:1" hidden="1" x14ac:dyDescent="0.35">
      <c r="A14050" t="str">
        <f t="shared" si="219"/>
        <v/>
      </c>
    </row>
    <row r="14051" spans="1:1" hidden="1" x14ac:dyDescent="0.35">
      <c r="A14051" t="str">
        <f t="shared" si="219"/>
        <v/>
      </c>
    </row>
    <row r="14052" spans="1:1" hidden="1" x14ac:dyDescent="0.35">
      <c r="A14052" t="str">
        <f t="shared" si="219"/>
        <v/>
      </c>
    </row>
    <row r="14053" spans="1:1" hidden="1" x14ac:dyDescent="0.35">
      <c r="A14053" t="str">
        <f t="shared" si="219"/>
        <v/>
      </c>
    </row>
    <row r="14054" spans="1:1" hidden="1" x14ac:dyDescent="0.35">
      <c r="A14054" t="str">
        <f t="shared" si="219"/>
        <v/>
      </c>
    </row>
    <row r="14055" spans="1:1" hidden="1" x14ac:dyDescent="0.35">
      <c r="A14055" t="str">
        <f t="shared" si="219"/>
        <v/>
      </c>
    </row>
    <row r="14056" spans="1:1" hidden="1" x14ac:dyDescent="0.35">
      <c r="A14056" t="str">
        <f t="shared" si="219"/>
        <v/>
      </c>
    </row>
    <row r="14057" spans="1:1" hidden="1" x14ac:dyDescent="0.35">
      <c r="A14057" t="str">
        <f t="shared" si="219"/>
        <v/>
      </c>
    </row>
    <row r="14058" spans="1:1" hidden="1" x14ac:dyDescent="0.35">
      <c r="A14058" t="str">
        <f t="shared" si="219"/>
        <v/>
      </c>
    </row>
    <row r="14059" spans="1:1" hidden="1" x14ac:dyDescent="0.35">
      <c r="A14059" t="str">
        <f t="shared" si="219"/>
        <v/>
      </c>
    </row>
    <row r="14060" spans="1:1" hidden="1" x14ac:dyDescent="0.35">
      <c r="A14060" t="str">
        <f t="shared" si="219"/>
        <v/>
      </c>
    </row>
    <row r="14061" spans="1:1" hidden="1" x14ac:dyDescent="0.35">
      <c r="A14061" t="str">
        <f t="shared" si="219"/>
        <v/>
      </c>
    </row>
    <row r="14062" spans="1:1" hidden="1" x14ac:dyDescent="0.35">
      <c r="A14062" t="str">
        <f t="shared" si="219"/>
        <v/>
      </c>
    </row>
    <row r="14063" spans="1:1" hidden="1" x14ac:dyDescent="0.35">
      <c r="A14063" t="str">
        <f t="shared" si="219"/>
        <v/>
      </c>
    </row>
    <row r="14064" spans="1:1" hidden="1" x14ac:dyDescent="0.35">
      <c r="A14064" t="str">
        <f t="shared" si="219"/>
        <v/>
      </c>
    </row>
    <row r="14065" spans="1:1" hidden="1" x14ac:dyDescent="0.35">
      <c r="A14065" t="str">
        <f t="shared" si="219"/>
        <v/>
      </c>
    </row>
    <row r="14066" spans="1:1" hidden="1" x14ac:dyDescent="0.35">
      <c r="A14066" t="str">
        <f t="shared" si="219"/>
        <v/>
      </c>
    </row>
    <row r="14067" spans="1:1" hidden="1" x14ac:dyDescent="0.35">
      <c r="A14067" t="str">
        <f t="shared" si="219"/>
        <v/>
      </c>
    </row>
    <row r="14068" spans="1:1" hidden="1" x14ac:dyDescent="0.35">
      <c r="A14068" t="str">
        <f t="shared" si="219"/>
        <v/>
      </c>
    </row>
    <row r="14069" spans="1:1" hidden="1" x14ac:dyDescent="0.35">
      <c r="A14069" t="str">
        <f t="shared" si="219"/>
        <v/>
      </c>
    </row>
    <row r="14070" spans="1:1" hidden="1" x14ac:dyDescent="0.35">
      <c r="A14070" t="str">
        <f t="shared" si="219"/>
        <v/>
      </c>
    </row>
    <row r="14071" spans="1:1" hidden="1" x14ac:dyDescent="0.35">
      <c r="A14071" t="str">
        <f t="shared" si="219"/>
        <v/>
      </c>
    </row>
    <row r="14072" spans="1:1" hidden="1" x14ac:dyDescent="0.35">
      <c r="A14072" t="str">
        <f t="shared" si="219"/>
        <v/>
      </c>
    </row>
    <row r="14073" spans="1:1" hidden="1" x14ac:dyDescent="0.35">
      <c r="A14073" t="str">
        <f t="shared" si="219"/>
        <v/>
      </c>
    </row>
    <row r="14074" spans="1:1" hidden="1" x14ac:dyDescent="0.35">
      <c r="A14074" t="str">
        <f t="shared" si="219"/>
        <v/>
      </c>
    </row>
    <row r="14075" spans="1:1" hidden="1" x14ac:dyDescent="0.35">
      <c r="A14075" t="str">
        <f t="shared" si="219"/>
        <v/>
      </c>
    </row>
    <row r="14076" spans="1:1" hidden="1" x14ac:dyDescent="0.35">
      <c r="A14076" t="str">
        <f t="shared" si="219"/>
        <v/>
      </c>
    </row>
    <row r="14077" spans="1:1" hidden="1" x14ac:dyDescent="0.35">
      <c r="A14077" t="str">
        <f t="shared" si="219"/>
        <v/>
      </c>
    </row>
    <row r="14078" spans="1:1" hidden="1" x14ac:dyDescent="0.35">
      <c r="A14078" t="str">
        <f t="shared" si="219"/>
        <v/>
      </c>
    </row>
    <row r="14079" spans="1:1" hidden="1" x14ac:dyDescent="0.35">
      <c r="A14079" t="str">
        <f t="shared" si="219"/>
        <v/>
      </c>
    </row>
    <row r="14080" spans="1:1" hidden="1" x14ac:dyDescent="0.35">
      <c r="A14080" t="str">
        <f t="shared" si="219"/>
        <v/>
      </c>
    </row>
    <row r="14081" spans="1:1" hidden="1" x14ac:dyDescent="0.35">
      <c r="A14081" t="str">
        <f t="shared" si="219"/>
        <v/>
      </c>
    </row>
    <row r="14082" spans="1:1" hidden="1" x14ac:dyDescent="0.35">
      <c r="A14082" t="str">
        <f t="shared" si="219"/>
        <v/>
      </c>
    </row>
    <row r="14083" spans="1:1" hidden="1" x14ac:dyDescent="0.35">
      <c r="A14083" t="str">
        <f t="shared" ref="A14083:A14146" si="220">B14083&amp;C14083</f>
        <v/>
      </c>
    </row>
    <row r="14084" spans="1:1" hidden="1" x14ac:dyDescent="0.35">
      <c r="A14084" t="str">
        <f t="shared" si="220"/>
        <v/>
      </c>
    </row>
    <row r="14085" spans="1:1" hidden="1" x14ac:dyDescent="0.35">
      <c r="A14085" t="str">
        <f t="shared" si="220"/>
        <v/>
      </c>
    </row>
    <row r="14086" spans="1:1" hidden="1" x14ac:dyDescent="0.35">
      <c r="A14086" t="str">
        <f t="shared" si="220"/>
        <v/>
      </c>
    </row>
    <row r="14087" spans="1:1" hidden="1" x14ac:dyDescent="0.35">
      <c r="A14087" t="str">
        <f t="shared" si="220"/>
        <v/>
      </c>
    </row>
    <row r="14088" spans="1:1" hidden="1" x14ac:dyDescent="0.35">
      <c r="A14088" t="str">
        <f t="shared" si="220"/>
        <v/>
      </c>
    </row>
    <row r="14089" spans="1:1" hidden="1" x14ac:dyDescent="0.35">
      <c r="A14089" t="str">
        <f t="shared" si="220"/>
        <v/>
      </c>
    </row>
    <row r="14090" spans="1:1" hidden="1" x14ac:dyDescent="0.35">
      <c r="A14090" t="str">
        <f t="shared" si="220"/>
        <v/>
      </c>
    </row>
    <row r="14091" spans="1:1" hidden="1" x14ac:dyDescent="0.35">
      <c r="A14091" t="str">
        <f t="shared" si="220"/>
        <v/>
      </c>
    </row>
    <row r="14092" spans="1:1" hidden="1" x14ac:dyDescent="0.35">
      <c r="A14092" t="str">
        <f t="shared" si="220"/>
        <v/>
      </c>
    </row>
    <row r="14093" spans="1:1" hidden="1" x14ac:dyDescent="0.35">
      <c r="A14093" t="str">
        <f t="shared" si="220"/>
        <v/>
      </c>
    </row>
    <row r="14094" spans="1:1" hidden="1" x14ac:dyDescent="0.35">
      <c r="A14094" t="str">
        <f t="shared" si="220"/>
        <v/>
      </c>
    </row>
    <row r="14095" spans="1:1" hidden="1" x14ac:dyDescent="0.35">
      <c r="A14095" t="str">
        <f t="shared" si="220"/>
        <v/>
      </c>
    </row>
    <row r="14096" spans="1:1" hidden="1" x14ac:dyDescent="0.35">
      <c r="A14096" t="str">
        <f t="shared" si="220"/>
        <v/>
      </c>
    </row>
    <row r="14097" spans="1:1" hidden="1" x14ac:dyDescent="0.35">
      <c r="A14097" t="str">
        <f t="shared" si="220"/>
        <v/>
      </c>
    </row>
    <row r="14098" spans="1:1" hidden="1" x14ac:dyDescent="0.35">
      <c r="A14098" t="str">
        <f t="shared" si="220"/>
        <v/>
      </c>
    </row>
    <row r="14099" spans="1:1" hidden="1" x14ac:dyDescent="0.35">
      <c r="A14099" t="str">
        <f t="shared" si="220"/>
        <v/>
      </c>
    </row>
    <row r="14100" spans="1:1" hidden="1" x14ac:dyDescent="0.35">
      <c r="A14100" t="str">
        <f t="shared" si="220"/>
        <v/>
      </c>
    </row>
    <row r="14101" spans="1:1" hidden="1" x14ac:dyDescent="0.35">
      <c r="A14101" t="str">
        <f t="shared" si="220"/>
        <v/>
      </c>
    </row>
    <row r="14102" spans="1:1" hidden="1" x14ac:dyDescent="0.35">
      <c r="A14102" t="str">
        <f t="shared" si="220"/>
        <v/>
      </c>
    </row>
    <row r="14103" spans="1:1" hidden="1" x14ac:dyDescent="0.35">
      <c r="A14103" t="str">
        <f t="shared" si="220"/>
        <v/>
      </c>
    </row>
    <row r="14104" spans="1:1" hidden="1" x14ac:dyDescent="0.35">
      <c r="A14104" t="str">
        <f t="shared" si="220"/>
        <v/>
      </c>
    </row>
    <row r="14105" spans="1:1" hidden="1" x14ac:dyDescent="0.35">
      <c r="A14105" t="str">
        <f t="shared" si="220"/>
        <v/>
      </c>
    </row>
    <row r="14106" spans="1:1" hidden="1" x14ac:dyDescent="0.35">
      <c r="A14106" t="str">
        <f t="shared" si="220"/>
        <v/>
      </c>
    </row>
    <row r="14107" spans="1:1" hidden="1" x14ac:dyDescent="0.35">
      <c r="A14107" t="str">
        <f t="shared" si="220"/>
        <v/>
      </c>
    </row>
    <row r="14108" spans="1:1" hidden="1" x14ac:dyDescent="0.35">
      <c r="A14108" t="str">
        <f t="shared" si="220"/>
        <v/>
      </c>
    </row>
    <row r="14109" spans="1:1" hidden="1" x14ac:dyDescent="0.35">
      <c r="A14109" t="str">
        <f t="shared" si="220"/>
        <v/>
      </c>
    </row>
    <row r="14110" spans="1:1" hidden="1" x14ac:dyDescent="0.35">
      <c r="A14110" t="str">
        <f t="shared" si="220"/>
        <v/>
      </c>
    </row>
    <row r="14111" spans="1:1" hidden="1" x14ac:dyDescent="0.35">
      <c r="A14111" t="str">
        <f t="shared" si="220"/>
        <v/>
      </c>
    </row>
    <row r="14112" spans="1:1" hidden="1" x14ac:dyDescent="0.35">
      <c r="A14112" t="str">
        <f t="shared" si="220"/>
        <v/>
      </c>
    </row>
    <row r="14113" spans="1:1" hidden="1" x14ac:dyDescent="0.35">
      <c r="A14113" t="str">
        <f t="shared" si="220"/>
        <v/>
      </c>
    </row>
    <row r="14114" spans="1:1" hidden="1" x14ac:dyDescent="0.35">
      <c r="A14114" t="str">
        <f t="shared" si="220"/>
        <v/>
      </c>
    </row>
    <row r="14115" spans="1:1" hidden="1" x14ac:dyDescent="0.35">
      <c r="A14115" t="str">
        <f t="shared" si="220"/>
        <v/>
      </c>
    </row>
    <row r="14116" spans="1:1" hidden="1" x14ac:dyDescent="0.35">
      <c r="A14116" t="str">
        <f t="shared" si="220"/>
        <v/>
      </c>
    </row>
    <row r="14117" spans="1:1" hidden="1" x14ac:dyDescent="0.35">
      <c r="A14117" t="str">
        <f t="shared" si="220"/>
        <v/>
      </c>
    </row>
    <row r="14118" spans="1:1" hidden="1" x14ac:dyDescent="0.35">
      <c r="A14118" t="str">
        <f t="shared" si="220"/>
        <v/>
      </c>
    </row>
    <row r="14119" spans="1:1" hidden="1" x14ac:dyDescent="0.35">
      <c r="A14119" t="str">
        <f t="shared" si="220"/>
        <v/>
      </c>
    </row>
    <row r="14120" spans="1:1" hidden="1" x14ac:dyDescent="0.35">
      <c r="A14120" t="str">
        <f t="shared" si="220"/>
        <v/>
      </c>
    </row>
    <row r="14121" spans="1:1" hidden="1" x14ac:dyDescent="0.35">
      <c r="A14121" t="str">
        <f t="shared" si="220"/>
        <v/>
      </c>
    </row>
    <row r="14122" spans="1:1" hidden="1" x14ac:dyDescent="0.35">
      <c r="A14122" t="str">
        <f t="shared" si="220"/>
        <v/>
      </c>
    </row>
    <row r="14123" spans="1:1" hidden="1" x14ac:dyDescent="0.35">
      <c r="A14123" t="str">
        <f t="shared" si="220"/>
        <v/>
      </c>
    </row>
    <row r="14124" spans="1:1" hidden="1" x14ac:dyDescent="0.35">
      <c r="A14124" t="str">
        <f t="shared" si="220"/>
        <v/>
      </c>
    </row>
    <row r="14125" spans="1:1" hidden="1" x14ac:dyDescent="0.35">
      <c r="A14125" t="str">
        <f t="shared" si="220"/>
        <v/>
      </c>
    </row>
    <row r="14126" spans="1:1" hidden="1" x14ac:dyDescent="0.35">
      <c r="A14126" t="str">
        <f t="shared" si="220"/>
        <v/>
      </c>
    </row>
    <row r="14127" spans="1:1" hidden="1" x14ac:dyDescent="0.35">
      <c r="A14127" t="str">
        <f t="shared" si="220"/>
        <v/>
      </c>
    </row>
    <row r="14128" spans="1:1" hidden="1" x14ac:dyDescent="0.35">
      <c r="A14128" t="str">
        <f t="shared" si="220"/>
        <v/>
      </c>
    </row>
    <row r="14129" spans="1:1" hidden="1" x14ac:dyDescent="0.35">
      <c r="A14129" t="str">
        <f t="shared" si="220"/>
        <v/>
      </c>
    </row>
    <row r="14130" spans="1:1" hidden="1" x14ac:dyDescent="0.35">
      <c r="A14130" t="str">
        <f t="shared" si="220"/>
        <v/>
      </c>
    </row>
    <row r="14131" spans="1:1" hidden="1" x14ac:dyDescent="0.35">
      <c r="A14131" t="str">
        <f t="shared" si="220"/>
        <v/>
      </c>
    </row>
    <row r="14132" spans="1:1" hidden="1" x14ac:dyDescent="0.35">
      <c r="A14132" t="str">
        <f t="shared" si="220"/>
        <v/>
      </c>
    </row>
    <row r="14133" spans="1:1" hidden="1" x14ac:dyDescent="0.35">
      <c r="A14133" t="str">
        <f t="shared" si="220"/>
        <v/>
      </c>
    </row>
    <row r="14134" spans="1:1" hidden="1" x14ac:dyDescent="0.35">
      <c r="A14134" t="str">
        <f t="shared" si="220"/>
        <v/>
      </c>
    </row>
    <row r="14135" spans="1:1" hidden="1" x14ac:dyDescent="0.35">
      <c r="A14135" t="str">
        <f t="shared" si="220"/>
        <v/>
      </c>
    </row>
    <row r="14136" spans="1:1" hidden="1" x14ac:dyDescent="0.35">
      <c r="A14136" t="str">
        <f t="shared" si="220"/>
        <v/>
      </c>
    </row>
    <row r="14137" spans="1:1" hidden="1" x14ac:dyDescent="0.35">
      <c r="A14137" t="str">
        <f t="shared" si="220"/>
        <v/>
      </c>
    </row>
    <row r="14138" spans="1:1" hidden="1" x14ac:dyDescent="0.35">
      <c r="A14138" t="str">
        <f t="shared" si="220"/>
        <v/>
      </c>
    </row>
    <row r="14139" spans="1:1" hidden="1" x14ac:dyDescent="0.35">
      <c r="A14139" t="str">
        <f t="shared" si="220"/>
        <v/>
      </c>
    </row>
    <row r="14140" spans="1:1" hidden="1" x14ac:dyDescent="0.35">
      <c r="A14140" t="str">
        <f t="shared" si="220"/>
        <v/>
      </c>
    </row>
    <row r="14141" spans="1:1" hidden="1" x14ac:dyDescent="0.35">
      <c r="A14141" t="str">
        <f t="shared" si="220"/>
        <v/>
      </c>
    </row>
    <row r="14142" spans="1:1" hidden="1" x14ac:dyDescent="0.35">
      <c r="A14142" t="str">
        <f t="shared" si="220"/>
        <v/>
      </c>
    </row>
    <row r="14143" spans="1:1" hidden="1" x14ac:dyDescent="0.35">
      <c r="A14143" t="str">
        <f t="shared" si="220"/>
        <v/>
      </c>
    </row>
    <row r="14144" spans="1:1" hidden="1" x14ac:dyDescent="0.35">
      <c r="A14144" t="str">
        <f t="shared" si="220"/>
        <v/>
      </c>
    </row>
    <row r="14145" spans="1:1" hidden="1" x14ac:dyDescent="0.35">
      <c r="A14145" t="str">
        <f t="shared" si="220"/>
        <v/>
      </c>
    </row>
    <row r="14146" spans="1:1" hidden="1" x14ac:dyDescent="0.35">
      <c r="A14146" t="str">
        <f t="shared" si="220"/>
        <v/>
      </c>
    </row>
    <row r="14147" spans="1:1" hidden="1" x14ac:dyDescent="0.35">
      <c r="A14147" t="str">
        <f t="shared" ref="A14147:A14210" si="221">B14147&amp;C14147</f>
        <v/>
      </c>
    </row>
    <row r="14148" spans="1:1" hidden="1" x14ac:dyDescent="0.35">
      <c r="A14148" t="str">
        <f t="shared" si="221"/>
        <v/>
      </c>
    </row>
    <row r="14149" spans="1:1" hidden="1" x14ac:dyDescent="0.35">
      <c r="A14149" t="str">
        <f t="shared" si="221"/>
        <v/>
      </c>
    </row>
    <row r="14150" spans="1:1" hidden="1" x14ac:dyDescent="0.35">
      <c r="A14150" t="str">
        <f t="shared" si="221"/>
        <v/>
      </c>
    </row>
    <row r="14151" spans="1:1" hidden="1" x14ac:dyDescent="0.35">
      <c r="A14151" t="str">
        <f t="shared" si="221"/>
        <v/>
      </c>
    </row>
    <row r="14152" spans="1:1" hidden="1" x14ac:dyDescent="0.35">
      <c r="A14152" t="str">
        <f t="shared" si="221"/>
        <v/>
      </c>
    </row>
    <row r="14153" spans="1:1" hidden="1" x14ac:dyDescent="0.35">
      <c r="A14153" t="str">
        <f t="shared" si="221"/>
        <v/>
      </c>
    </row>
    <row r="14154" spans="1:1" hidden="1" x14ac:dyDescent="0.35">
      <c r="A14154" t="str">
        <f t="shared" si="221"/>
        <v/>
      </c>
    </row>
    <row r="14155" spans="1:1" hidden="1" x14ac:dyDescent="0.35">
      <c r="A14155" t="str">
        <f t="shared" si="221"/>
        <v/>
      </c>
    </row>
    <row r="14156" spans="1:1" hidden="1" x14ac:dyDescent="0.35">
      <c r="A14156" t="str">
        <f t="shared" si="221"/>
        <v/>
      </c>
    </row>
    <row r="14157" spans="1:1" hidden="1" x14ac:dyDescent="0.35">
      <c r="A14157" t="str">
        <f t="shared" si="221"/>
        <v/>
      </c>
    </row>
    <row r="14158" spans="1:1" hidden="1" x14ac:dyDescent="0.35">
      <c r="A14158" t="str">
        <f t="shared" si="221"/>
        <v/>
      </c>
    </row>
    <row r="14159" spans="1:1" hidden="1" x14ac:dyDescent="0.35">
      <c r="A14159" t="str">
        <f t="shared" si="221"/>
        <v/>
      </c>
    </row>
    <row r="14160" spans="1:1" hidden="1" x14ac:dyDescent="0.35">
      <c r="A14160" t="str">
        <f t="shared" si="221"/>
        <v/>
      </c>
    </row>
    <row r="14161" spans="1:1" hidden="1" x14ac:dyDescent="0.35">
      <c r="A14161" t="str">
        <f t="shared" si="221"/>
        <v/>
      </c>
    </row>
    <row r="14162" spans="1:1" hidden="1" x14ac:dyDescent="0.35">
      <c r="A14162" t="str">
        <f t="shared" si="221"/>
        <v/>
      </c>
    </row>
    <row r="14163" spans="1:1" hidden="1" x14ac:dyDescent="0.35">
      <c r="A14163" t="str">
        <f t="shared" si="221"/>
        <v/>
      </c>
    </row>
    <row r="14164" spans="1:1" hidden="1" x14ac:dyDescent="0.35">
      <c r="A14164" t="str">
        <f t="shared" si="221"/>
        <v/>
      </c>
    </row>
    <row r="14165" spans="1:1" hidden="1" x14ac:dyDescent="0.35">
      <c r="A14165" t="str">
        <f t="shared" si="221"/>
        <v/>
      </c>
    </row>
    <row r="14166" spans="1:1" hidden="1" x14ac:dyDescent="0.35">
      <c r="A14166" t="str">
        <f t="shared" si="221"/>
        <v/>
      </c>
    </row>
    <row r="14167" spans="1:1" hidden="1" x14ac:dyDescent="0.35">
      <c r="A14167" t="str">
        <f t="shared" si="221"/>
        <v/>
      </c>
    </row>
    <row r="14168" spans="1:1" hidden="1" x14ac:dyDescent="0.35">
      <c r="A14168" t="str">
        <f t="shared" si="221"/>
        <v/>
      </c>
    </row>
    <row r="14169" spans="1:1" hidden="1" x14ac:dyDescent="0.35">
      <c r="A14169" t="str">
        <f t="shared" si="221"/>
        <v/>
      </c>
    </row>
    <row r="14170" spans="1:1" hidden="1" x14ac:dyDescent="0.35">
      <c r="A14170" t="str">
        <f t="shared" si="221"/>
        <v/>
      </c>
    </row>
    <row r="14171" spans="1:1" hidden="1" x14ac:dyDescent="0.35">
      <c r="A14171" t="str">
        <f t="shared" si="221"/>
        <v/>
      </c>
    </row>
    <row r="14172" spans="1:1" hidden="1" x14ac:dyDescent="0.35">
      <c r="A14172" t="str">
        <f t="shared" si="221"/>
        <v/>
      </c>
    </row>
    <row r="14173" spans="1:1" hidden="1" x14ac:dyDescent="0.35">
      <c r="A14173" t="str">
        <f t="shared" si="221"/>
        <v/>
      </c>
    </row>
    <row r="14174" spans="1:1" hidden="1" x14ac:dyDescent="0.35">
      <c r="A14174" t="str">
        <f t="shared" si="221"/>
        <v/>
      </c>
    </row>
    <row r="14175" spans="1:1" hidden="1" x14ac:dyDescent="0.35">
      <c r="A14175" t="str">
        <f t="shared" si="221"/>
        <v/>
      </c>
    </row>
    <row r="14176" spans="1:1" hidden="1" x14ac:dyDescent="0.35">
      <c r="A14176" t="str">
        <f t="shared" si="221"/>
        <v/>
      </c>
    </row>
    <row r="14177" spans="1:1" hidden="1" x14ac:dyDescent="0.35">
      <c r="A14177" t="str">
        <f t="shared" si="221"/>
        <v/>
      </c>
    </row>
    <row r="14178" spans="1:1" hidden="1" x14ac:dyDescent="0.35">
      <c r="A14178" t="str">
        <f t="shared" si="221"/>
        <v/>
      </c>
    </row>
    <row r="14179" spans="1:1" hidden="1" x14ac:dyDescent="0.35">
      <c r="A14179" t="str">
        <f t="shared" si="221"/>
        <v/>
      </c>
    </row>
    <row r="14180" spans="1:1" hidden="1" x14ac:dyDescent="0.35">
      <c r="A14180" t="str">
        <f t="shared" si="221"/>
        <v/>
      </c>
    </row>
    <row r="14181" spans="1:1" hidden="1" x14ac:dyDescent="0.35">
      <c r="A14181" t="str">
        <f t="shared" si="221"/>
        <v/>
      </c>
    </row>
    <row r="14182" spans="1:1" hidden="1" x14ac:dyDescent="0.35">
      <c r="A14182" t="str">
        <f t="shared" si="221"/>
        <v/>
      </c>
    </row>
    <row r="14183" spans="1:1" hidden="1" x14ac:dyDescent="0.35">
      <c r="A14183" t="str">
        <f t="shared" si="221"/>
        <v/>
      </c>
    </row>
    <row r="14184" spans="1:1" hidden="1" x14ac:dyDescent="0.35">
      <c r="A14184" t="str">
        <f t="shared" si="221"/>
        <v/>
      </c>
    </row>
    <row r="14185" spans="1:1" hidden="1" x14ac:dyDescent="0.35">
      <c r="A14185" t="str">
        <f t="shared" si="221"/>
        <v/>
      </c>
    </row>
    <row r="14186" spans="1:1" hidden="1" x14ac:dyDescent="0.35">
      <c r="A14186" t="str">
        <f t="shared" si="221"/>
        <v/>
      </c>
    </row>
    <row r="14187" spans="1:1" hidden="1" x14ac:dyDescent="0.35">
      <c r="A14187" t="str">
        <f t="shared" si="221"/>
        <v/>
      </c>
    </row>
    <row r="14188" spans="1:1" hidden="1" x14ac:dyDescent="0.35">
      <c r="A14188" t="str">
        <f t="shared" si="221"/>
        <v/>
      </c>
    </row>
    <row r="14189" spans="1:1" hidden="1" x14ac:dyDescent="0.35">
      <c r="A14189" t="str">
        <f t="shared" si="221"/>
        <v/>
      </c>
    </row>
    <row r="14190" spans="1:1" hidden="1" x14ac:dyDescent="0.35">
      <c r="A14190" t="str">
        <f t="shared" si="221"/>
        <v/>
      </c>
    </row>
    <row r="14191" spans="1:1" hidden="1" x14ac:dyDescent="0.35">
      <c r="A14191" t="str">
        <f t="shared" si="221"/>
        <v/>
      </c>
    </row>
    <row r="14192" spans="1:1" hidden="1" x14ac:dyDescent="0.35">
      <c r="A14192" t="str">
        <f t="shared" si="221"/>
        <v/>
      </c>
    </row>
    <row r="14193" spans="1:1" hidden="1" x14ac:dyDescent="0.35">
      <c r="A14193" t="str">
        <f t="shared" si="221"/>
        <v/>
      </c>
    </row>
    <row r="14194" spans="1:1" hidden="1" x14ac:dyDescent="0.35">
      <c r="A14194" t="str">
        <f t="shared" si="221"/>
        <v/>
      </c>
    </row>
    <row r="14195" spans="1:1" hidden="1" x14ac:dyDescent="0.35">
      <c r="A14195" t="str">
        <f t="shared" si="221"/>
        <v/>
      </c>
    </row>
    <row r="14196" spans="1:1" hidden="1" x14ac:dyDescent="0.35">
      <c r="A14196" t="str">
        <f t="shared" si="221"/>
        <v/>
      </c>
    </row>
    <row r="14197" spans="1:1" hidden="1" x14ac:dyDescent="0.35">
      <c r="A14197" t="str">
        <f t="shared" si="221"/>
        <v/>
      </c>
    </row>
    <row r="14198" spans="1:1" hidden="1" x14ac:dyDescent="0.35">
      <c r="A14198" t="str">
        <f t="shared" si="221"/>
        <v/>
      </c>
    </row>
    <row r="14199" spans="1:1" hidden="1" x14ac:dyDescent="0.35">
      <c r="A14199" t="str">
        <f t="shared" si="221"/>
        <v/>
      </c>
    </row>
    <row r="14200" spans="1:1" hidden="1" x14ac:dyDescent="0.35">
      <c r="A14200" t="str">
        <f t="shared" si="221"/>
        <v/>
      </c>
    </row>
    <row r="14201" spans="1:1" hidden="1" x14ac:dyDescent="0.35">
      <c r="A14201" t="str">
        <f t="shared" si="221"/>
        <v/>
      </c>
    </row>
    <row r="14202" spans="1:1" hidden="1" x14ac:dyDescent="0.35">
      <c r="A14202" t="str">
        <f t="shared" si="221"/>
        <v/>
      </c>
    </row>
    <row r="14203" spans="1:1" hidden="1" x14ac:dyDescent="0.35">
      <c r="A14203" t="str">
        <f t="shared" si="221"/>
        <v/>
      </c>
    </row>
    <row r="14204" spans="1:1" hidden="1" x14ac:dyDescent="0.35">
      <c r="A14204" t="str">
        <f t="shared" si="221"/>
        <v/>
      </c>
    </row>
    <row r="14205" spans="1:1" hidden="1" x14ac:dyDescent="0.35">
      <c r="A14205" t="str">
        <f t="shared" si="221"/>
        <v/>
      </c>
    </row>
    <row r="14206" spans="1:1" hidden="1" x14ac:dyDescent="0.35">
      <c r="A14206" t="str">
        <f t="shared" si="221"/>
        <v/>
      </c>
    </row>
    <row r="14207" spans="1:1" hidden="1" x14ac:dyDescent="0.35">
      <c r="A14207" t="str">
        <f t="shared" si="221"/>
        <v/>
      </c>
    </row>
    <row r="14208" spans="1:1" hidden="1" x14ac:dyDescent="0.35">
      <c r="A14208" t="str">
        <f t="shared" si="221"/>
        <v/>
      </c>
    </row>
    <row r="14209" spans="1:1" hidden="1" x14ac:dyDescent="0.35">
      <c r="A14209" t="str">
        <f t="shared" si="221"/>
        <v/>
      </c>
    </row>
    <row r="14210" spans="1:1" hidden="1" x14ac:dyDescent="0.35">
      <c r="A14210" t="str">
        <f t="shared" si="221"/>
        <v/>
      </c>
    </row>
    <row r="14211" spans="1:1" hidden="1" x14ac:dyDescent="0.35">
      <c r="A14211" t="str">
        <f t="shared" ref="A14211:A14274" si="222">B14211&amp;C14211</f>
        <v/>
      </c>
    </row>
    <row r="14212" spans="1:1" hidden="1" x14ac:dyDescent="0.35">
      <c r="A14212" t="str">
        <f t="shared" si="222"/>
        <v/>
      </c>
    </row>
    <row r="14213" spans="1:1" hidden="1" x14ac:dyDescent="0.35">
      <c r="A14213" t="str">
        <f t="shared" si="222"/>
        <v/>
      </c>
    </row>
    <row r="14214" spans="1:1" hidden="1" x14ac:dyDescent="0.35">
      <c r="A14214" t="str">
        <f t="shared" si="222"/>
        <v/>
      </c>
    </row>
    <row r="14215" spans="1:1" hidden="1" x14ac:dyDescent="0.35">
      <c r="A14215" t="str">
        <f t="shared" si="222"/>
        <v/>
      </c>
    </row>
    <row r="14216" spans="1:1" hidden="1" x14ac:dyDescent="0.35">
      <c r="A14216" t="str">
        <f t="shared" si="222"/>
        <v/>
      </c>
    </row>
    <row r="14217" spans="1:1" hidden="1" x14ac:dyDescent="0.35">
      <c r="A14217" t="str">
        <f t="shared" si="222"/>
        <v/>
      </c>
    </row>
    <row r="14218" spans="1:1" hidden="1" x14ac:dyDescent="0.35">
      <c r="A14218" t="str">
        <f t="shared" si="222"/>
        <v/>
      </c>
    </row>
    <row r="14219" spans="1:1" hidden="1" x14ac:dyDescent="0.35">
      <c r="A14219" t="str">
        <f t="shared" si="222"/>
        <v/>
      </c>
    </row>
    <row r="14220" spans="1:1" hidden="1" x14ac:dyDescent="0.35">
      <c r="A14220" t="str">
        <f t="shared" si="222"/>
        <v/>
      </c>
    </row>
    <row r="14221" spans="1:1" hidden="1" x14ac:dyDescent="0.35">
      <c r="A14221" t="str">
        <f t="shared" si="222"/>
        <v/>
      </c>
    </row>
    <row r="14222" spans="1:1" hidden="1" x14ac:dyDescent="0.35">
      <c r="A14222" t="str">
        <f t="shared" si="222"/>
        <v/>
      </c>
    </row>
    <row r="14223" spans="1:1" hidden="1" x14ac:dyDescent="0.35">
      <c r="A14223" t="str">
        <f t="shared" si="222"/>
        <v/>
      </c>
    </row>
    <row r="14224" spans="1:1" hidden="1" x14ac:dyDescent="0.35">
      <c r="A14224" t="str">
        <f t="shared" si="222"/>
        <v/>
      </c>
    </row>
    <row r="14225" spans="1:1" hidden="1" x14ac:dyDescent="0.35">
      <c r="A14225" t="str">
        <f t="shared" si="222"/>
        <v/>
      </c>
    </row>
    <row r="14226" spans="1:1" hidden="1" x14ac:dyDescent="0.35">
      <c r="A14226" t="str">
        <f t="shared" si="222"/>
        <v/>
      </c>
    </row>
    <row r="14227" spans="1:1" hidden="1" x14ac:dyDescent="0.35">
      <c r="A14227" t="str">
        <f t="shared" si="222"/>
        <v/>
      </c>
    </row>
    <row r="14228" spans="1:1" hidden="1" x14ac:dyDescent="0.35">
      <c r="A14228" t="str">
        <f t="shared" si="222"/>
        <v/>
      </c>
    </row>
    <row r="14229" spans="1:1" hidden="1" x14ac:dyDescent="0.35">
      <c r="A14229" t="str">
        <f t="shared" si="222"/>
        <v/>
      </c>
    </row>
    <row r="14230" spans="1:1" hidden="1" x14ac:dyDescent="0.35">
      <c r="A14230" t="str">
        <f t="shared" si="222"/>
        <v/>
      </c>
    </row>
    <row r="14231" spans="1:1" hidden="1" x14ac:dyDescent="0.35">
      <c r="A14231" t="str">
        <f t="shared" si="222"/>
        <v/>
      </c>
    </row>
    <row r="14232" spans="1:1" hidden="1" x14ac:dyDescent="0.35">
      <c r="A14232" t="str">
        <f t="shared" si="222"/>
        <v/>
      </c>
    </row>
    <row r="14233" spans="1:1" hidden="1" x14ac:dyDescent="0.35">
      <c r="A14233" t="str">
        <f t="shared" si="222"/>
        <v/>
      </c>
    </row>
    <row r="14234" spans="1:1" hidden="1" x14ac:dyDescent="0.35">
      <c r="A14234" t="str">
        <f t="shared" si="222"/>
        <v/>
      </c>
    </row>
    <row r="14235" spans="1:1" hidden="1" x14ac:dyDescent="0.35">
      <c r="A14235" t="str">
        <f t="shared" si="222"/>
        <v/>
      </c>
    </row>
    <row r="14236" spans="1:1" hidden="1" x14ac:dyDescent="0.35">
      <c r="A14236" t="str">
        <f t="shared" si="222"/>
        <v/>
      </c>
    </row>
    <row r="14237" spans="1:1" hidden="1" x14ac:dyDescent="0.35">
      <c r="A14237" t="str">
        <f t="shared" si="222"/>
        <v/>
      </c>
    </row>
    <row r="14238" spans="1:1" hidden="1" x14ac:dyDescent="0.35">
      <c r="A14238" t="str">
        <f t="shared" si="222"/>
        <v/>
      </c>
    </row>
    <row r="14239" spans="1:1" hidden="1" x14ac:dyDescent="0.35">
      <c r="A14239" t="str">
        <f t="shared" si="222"/>
        <v/>
      </c>
    </row>
    <row r="14240" spans="1:1" hidden="1" x14ac:dyDescent="0.35">
      <c r="A14240" t="str">
        <f t="shared" si="222"/>
        <v/>
      </c>
    </row>
    <row r="14241" spans="1:1" hidden="1" x14ac:dyDescent="0.35">
      <c r="A14241" t="str">
        <f t="shared" si="222"/>
        <v/>
      </c>
    </row>
    <row r="14242" spans="1:1" hidden="1" x14ac:dyDescent="0.35">
      <c r="A14242" t="str">
        <f t="shared" si="222"/>
        <v/>
      </c>
    </row>
    <row r="14243" spans="1:1" hidden="1" x14ac:dyDescent="0.35">
      <c r="A14243" t="str">
        <f t="shared" si="222"/>
        <v/>
      </c>
    </row>
    <row r="14244" spans="1:1" hidden="1" x14ac:dyDescent="0.35">
      <c r="A14244" t="str">
        <f t="shared" si="222"/>
        <v/>
      </c>
    </row>
    <row r="14245" spans="1:1" hidden="1" x14ac:dyDescent="0.35">
      <c r="A14245" t="str">
        <f t="shared" si="222"/>
        <v/>
      </c>
    </row>
    <row r="14246" spans="1:1" hidden="1" x14ac:dyDescent="0.35">
      <c r="A14246" t="str">
        <f t="shared" si="222"/>
        <v/>
      </c>
    </row>
    <row r="14247" spans="1:1" hidden="1" x14ac:dyDescent="0.35">
      <c r="A14247" t="str">
        <f t="shared" si="222"/>
        <v/>
      </c>
    </row>
    <row r="14248" spans="1:1" hidden="1" x14ac:dyDescent="0.35">
      <c r="A14248" t="str">
        <f t="shared" si="222"/>
        <v/>
      </c>
    </row>
    <row r="14249" spans="1:1" hidden="1" x14ac:dyDescent="0.35">
      <c r="A14249" t="str">
        <f t="shared" si="222"/>
        <v/>
      </c>
    </row>
    <row r="14250" spans="1:1" hidden="1" x14ac:dyDescent="0.35">
      <c r="A14250" t="str">
        <f t="shared" si="222"/>
        <v/>
      </c>
    </row>
    <row r="14251" spans="1:1" hidden="1" x14ac:dyDescent="0.35">
      <c r="A14251" t="str">
        <f t="shared" si="222"/>
        <v/>
      </c>
    </row>
    <row r="14252" spans="1:1" hidden="1" x14ac:dyDescent="0.35">
      <c r="A14252" t="str">
        <f t="shared" si="222"/>
        <v/>
      </c>
    </row>
    <row r="14253" spans="1:1" hidden="1" x14ac:dyDescent="0.35">
      <c r="A14253" t="str">
        <f t="shared" si="222"/>
        <v/>
      </c>
    </row>
    <row r="14254" spans="1:1" hidden="1" x14ac:dyDescent="0.35">
      <c r="A14254" t="str">
        <f t="shared" si="222"/>
        <v/>
      </c>
    </row>
    <row r="14255" spans="1:1" hidden="1" x14ac:dyDescent="0.35">
      <c r="A14255" t="str">
        <f t="shared" si="222"/>
        <v/>
      </c>
    </row>
    <row r="14256" spans="1:1" hidden="1" x14ac:dyDescent="0.35">
      <c r="A14256" t="str">
        <f t="shared" si="222"/>
        <v/>
      </c>
    </row>
    <row r="14257" spans="1:1" hidden="1" x14ac:dyDescent="0.35">
      <c r="A14257" t="str">
        <f t="shared" si="222"/>
        <v/>
      </c>
    </row>
    <row r="14258" spans="1:1" hidden="1" x14ac:dyDescent="0.35">
      <c r="A14258" t="str">
        <f t="shared" si="222"/>
        <v/>
      </c>
    </row>
    <row r="14259" spans="1:1" hidden="1" x14ac:dyDescent="0.35">
      <c r="A14259" t="str">
        <f t="shared" si="222"/>
        <v/>
      </c>
    </row>
    <row r="14260" spans="1:1" hidden="1" x14ac:dyDescent="0.35">
      <c r="A14260" t="str">
        <f t="shared" si="222"/>
        <v/>
      </c>
    </row>
    <row r="14261" spans="1:1" hidden="1" x14ac:dyDescent="0.35">
      <c r="A14261" t="str">
        <f t="shared" si="222"/>
        <v/>
      </c>
    </row>
    <row r="14262" spans="1:1" hidden="1" x14ac:dyDescent="0.35">
      <c r="A14262" t="str">
        <f t="shared" si="222"/>
        <v/>
      </c>
    </row>
    <row r="14263" spans="1:1" hidden="1" x14ac:dyDescent="0.35">
      <c r="A14263" t="str">
        <f t="shared" si="222"/>
        <v/>
      </c>
    </row>
    <row r="14264" spans="1:1" hidden="1" x14ac:dyDescent="0.35">
      <c r="A14264" t="str">
        <f t="shared" si="222"/>
        <v/>
      </c>
    </row>
    <row r="14265" spans="1:1" hidden="1" x14ac:dyDescent="0.35">
      <c r="A14265" t="str">
        <f t="shared" si="222"/>
        <v/>
      </c>
    </row>
    <row r="14266" spans="1:1" hidden="1" x14ac:dyDescent="0.35">
      <c r="A14266" t="str">
        <f t="shared" si="222"/>
        <v/>
      </c>
    </row>
    <row r="14267" spans="1:1" hidden="1" x14ac:dyDescent="0.35">
      <c r="A14267" t="str">
        <f t="shared" si="222"/>
        <v/>
      </c>
    </row>
    <row r="14268" spans="1:1" hidden="1" x14ac:dyDescent="0.35">
      <c r="A14268" t="str">
        <f t="shared" si="222"/>
        <v/>
      </c>
    </row>
    <row r="14269" spans="1:1" hidden="1" x14ac:dyDescent="0.35">
      <c r="A14269" t="str">
        <f t="shared" si="222"/>
        <v/>
      </c>
    </row>
    <row r="14270" spans="1:1" hidden="1" x14ac:dyDescent="0.35">
      <c r="A14270" t="str">
        <f t="shared" si="222"/>
        <v/>
      </c>
    </row>
    <row r="14271" spans="1:1" hidden="1" x14ac:dyDescent="0.35">
      <c r="A14271" t="str">
        <f t="shared" si="222"/>
        <v/>
      </c>
    </row>
    <row r="14272" spans="1:1" hidden="1" x14ac:dyDescent="0.35">
      <c r="A14272" t="str">
        <f t="shared" si="222"/>
        <v/>
      </c>
    </row>
    <row r="14273" spans="1:1" hidden="1" x14ac:dyDescent="0.35">
      <c r="A14273" t="str">
        <f t="shared" si="222"/>
        <v/>
      </c>
    </row>
    <row r="14274" spans="1:1" hidden="1" x14ac:dyDescent="0.35">
      <c r="A14274" t="str">
        <f t="shared" si="222"/>
        <v/>
      </c>
    </row>
    <row r="14275" spans="1:1" hidden="1" x14ac:dyDescent="0.35">
      <c r="A14275" t="str">
        <f t="shared" ref="A14275:A14338" si="223">B14275&amp;C14275</f>
        <v/>
      </c>
    </row>
    <row r="14276" spans="1:1" hidden="1" x14ac:dyDescent="0.35">
      <c r="A14276" t="str">
        <f t="shared" si="223"/>
        <v/>
      </c>
    </row>
    <row r="14277" spans="1:1" hidden="1" x14ac:dyDescent="0.35">
      <c r="A14277" t="str">
        <f t="shared" si="223"/>
        <v/>
      </c>
    </row>
    <row r="14278" spans="1:1" hidden="1" x14ac:dyDescent="0.35">
      <c r="A14278" t="str">
        <f t="shared" si="223"/>
        <v/>
      </c>
    </row>
    <row r="14279" spans="1:1" hidden="1" x14ac:dyDescent="0.35">
      <c r="A14279" t="str">
        <f t="shared" si="223"/>
        <v/>
      </c>
    </row>
    <row r="14280" spans="1:1" hidden="1" x14ac:dyDescent="0.35">
      <c r="A14280" t="str">
        <f t="shared" si="223"/>
        <v/>
      </c>
    </row>
    <row r="14281" spans="1:1" hidden="1" x14ac:dyDescent="0.35">
      <c r="A14281" t="str">
        <f t="shared" si="223"/>
        <v/>
      </c>
    </row>
    <row r="14282" spans="1:1" hidden="1" x14ac:dyDescent="0.35">
      <c r="A14282" t="str">
        <f t="shared" si="223"/>
        <v/>
      </c>
    </row>
    <row r="14283" spans="1:1" hidden="1" x14ac:dyDescent="0.35">
      <c r="A14283" t="str">
        <f t="shared" si="223"/>
        <v/>
      </c>
    </row>
    <row r="14284" spans="1:1" hidden="1" x14ac:dyDescent="0.35">
      <c r="A14284" t="str">
        <f t="shared" si="223"/>
        <v/>
      </c>
    </row>
    <row r="14285" spans="1:1" hidden="1" x14ac:dyDescent="0.35">
      <c r="A14285" t="str">
        <f t="shared" si="223"/>
        <v/>
      </c>
    </row>
    <row r="14286" spans="1:1" hidden="1" x14ac:dyDescent="0.35">
      <c r="A14286" t="str">
        <f t="shared" si="223"/>
        <v/>
      </c>
    </row>
    <row r="14287" spans="1:1" hidden="1" x14ac:dyDescent="0.35">
      <c r="A14287" t="str">
        <f t="shared" si="223"/>
        <v/>
      </c>
    </row>
    <row r="14288" spans="1:1" hidden="1" x14ac:dyDescent="0.35">
      <c r="A14288" t="str">
        <f t="shared" si="223"/>
        <v/>
      </c>
    </row>
    <row r="14289" spans="1:1" hidden="1" x14ac:dyDescent="0.35">
      <c r="A14289" t="str">
        <f t="shared" si="223"/>
        <v/>
      </c>
    </row>
    <row r="14290" spans="1:1" hidden="1" x14ac:dyDescent="0.35">
      <c r="A14290" t="str">
        <f t="shared" si="223"/>
        <v/>
      </c>
    </row>
    <row r="14291" spans="1:1" hidden="1" x14ac:dyDescent="0.35">
      <c r="A14291" t="str">
        <f t="shared" si="223"/>
        <v/>
      </c>
    </row>
    <row r="14292" spans="1:1" hidden="1" x14ac:dyDescent="0.35">
      <c r="A14292" t="str">
        <f t="shared" si="223"/>
        <v/>
      </c>
    </row>
    <row r="14293" spans="1:1" hidden="1" x14ac:dyDescent="0.35">
      <c r="A14293" t="str">
        <f t="shared" si="223"/>
        <v/>
      </c>
    </row>
    <row r="14294" spans="1:1" hidden="1" x14ac:dyDescent="0.35">
      <c r="A14294" t="str">
        <f t="shared" si="223"/>
        <v/>
      </c>
    </row>
    <row r="14295" spans="1:1" hidden="1" x14ac:dyDescent="0.35">
      <c r="A14295" t="str">
        <f t="shared" si="223"/>
        <v/>
      </c>
    </row>
    <row r="14296" spans="1:1" hidden="1" x14ac:dyDescent="0.35">
      <c r="A14296" t="str">
        <f t="shared" si="223"/>
        <v/>
      </c>
    </row>
    <row r="14297" spans="1:1" hidden="1" x14ac:dyDescent="0.35">
      <c r="A14297" t="str">
        <f t="shared" si="223"/>
        <v/>
      </c>
    </row>
    <row r="14298" spans="1:1" hidden="1" x14ac:dyDescent="0.35">
      <c r="A14298" t="str">
        <f t="shared" si="223"/>
        <v/>
      </c>
    </row>
    <row r="14299" spans="1:1" hidden="1" x14ac:dyDescent="0.35">
      <c r="A14299" t="str">
        <f t="shared" si="223"/>
        <v/>
      </c>
    </row>
    <row r="14300" spans="1:1" hidden="1" x14ac:dyDescent="0.35">
      <c r="A14300" t="str">
        <f t="shared" si="223"/>
        <v/>
      </c>
    </row>
    <row r="14301" spans="1:1" hidden="1" x14ac:dyDescent="0.35">
      <c r="A14301" t="str">
        <f t="shared" si="223"/>
        <v/>
      </c>
    </row>
    <row r="14302" spans="1:1" hidden="1" x14ac:dyDescent="0.35">
      <c r="A14302" t="str">
        <f t="shared" si="223"/>
        <v/>
      </c>
    </row>
    <row r="14303" spans="1:1" hidden="1" x14ac:dyDescent="0.35">
      <c r="A14303" t="str">
        <f t="shared" si="223"/>
        <v/>
      </c>
    </row>
    <row r="14304" spans="1:1" hidden="1" x14ac:dyDescent="0.35">
      <c r="A14304" t="str">
        <f t="shared" si="223"/>
        <v/>
      </c>
    </row>
    <row r="14305" spans="1:1" hidden="1" x14ac:dyDescent="0.35">
      <c r="A14305" t="str">
        <f t="shared" si="223"/>
        <v/>
      </c>
    </row>
    <row r="14306" spans="1:1" hidden="1" x14ac:dyDescent="0.35">
      <c r="A14306" t="str">
        <f t="shared" si="223"/>
        <v/>
      </c>
    </row>
    <row r="14307" spans="1:1" hidden="1" x14ac:dyDescent="0.35">
      <c r="A14307" t="str">
        <f t="shared" si="223"/>
        <v/>
      </c>
    </row>
    <row r="14308" spans="1:1" hidden="1" x14ac:dyDescent="0.35">
      <c r="A14308" t="str">
        <f t="shared" si="223"/>
        <v/>
      </c>
    </row>
    <row r="14309" spans="1:1" hidden="1" x14ac:dyDescent="0.35">
      <c r="A14309" t="str">
        <f t="shared" si="223"/>
        <v/>
      </c>
    </row>
    <row r="14310" spans="1:1" hidden="1" x14ac:dyDescent="0.35">
      <c r="A14310" t="str">
        <f t="shared" si="223"/>
        <v/>
      </c>
    </row>
    <row r="14311" spans="1:1" hidden="1" x14ac:dyDescent="0.35">
      <c r="A14311" t="str">
        <f t="shared" si="223"/>
        <v/>
      </c>
    </row>
    <row r="14312" spans="1:1" hidden="1" x14ac:dyDescent="0.35">
      <c r="A14312" t="str">
        <f t="shared" si="223"/>
        <v/>
      </c>
    </row>
    <row r="14313" spans="1:1" hidden="1" x14ac:dyDescent="0.35">
      <c r="A14313" t="str">
        <f t="shared" si="223"/>
        <v/>
      </c>
    </row>
    <row r="14314" spans="1:1" hidden="1" x14ac:dyDescent="0.35">
      <c r="A14314" t="str">
        <f t="shared" si="223"/>
        <v/>
      </c>
    </row>
    <row r="14315" spans="1:1" hidden="1" x14ac:dyDescent="0.35">
      <c r="A14315" t="str">
        <f t="shared" si="223"/>
        <v/>
      </c>
    </row>
    <row r="14316" spans="1:1" hidden="1" x14ac:dyDescent="0.35">
      <c r="A14316" t="str">
        <f t="shared" si="223"/>
        <v/>
      </c>
    </row>
    <row r="14317" spans="1:1" hidden="1" x14ac:dyDescent="0.35">
      <c r="A14317" t="str">
        <f t="shared" si="223"/>
        <v/>
      </c>
    </row>
    <row r="14318" spans="1:1" hidden="1" x14ac:dyDescent="0.35">
      <c r="A14318" t="str">
        <f t="shared" si="223"/>
        <v/>
      </c>
    </row>
    <row r="14319" spans="1:1" hidden="1" x14ac:dyDescent="0.35">
      <c r="A14319" t="str">
        <f t="shared" si="223"/>
        <v/>
      </c>
    </row>
    <row r="14320" spans="1:1" hidden="1" x14ac:dyDescent="0.35">
      <c r="A14320" t="str">
        <f t="shared" si="223"/>
        <v/>
      </c>
    </row>
    <row r="14321" spans="1:1" hidden="1" x14ac:dyDescent="0.35">
      <c r="A14321" t="str">
        <f t="shared" si="223"/>
        <v/>
      </c>
    </row>
    <row r="14322" spans="1:1" hidden="1" x14ac:dyDescent="0.35">
      <c r="A14322" t="str">
        <f t="shared" si="223"/>
        <v/>
      </c>
    </row>
    <row r="14323" spans="1:1" hidden="1" x14ac:dyDescent="0.35">
      <c r="A14323" t="str">
        <f t="shared" si="223"/>
        <v/>
      </c>
    </row>
    <row r="14324" spans="1:1" hidden="1" x14ac:dyDescent="0.35">
      <c r="A14324" t="str">
        <f t="shared" si="223"/>
        <v/>
      </c>
    </row>
    <row r="14325" spans="1:1" hidden="1" x14ac:dyDescent="0.35">
      <c r="A14325" t="str">
        <f t="shared" si="223"/>
        <v/>
      </c>
    </row>
    <row r="14326" spans="1:1" hidden="1" x14ac:dyDescent="0.35">
      <c r="A14326" t="str">
        <f t="shared" si="223"/>
        <v/>
      </c>
    </row>
    <row r="14327" spans="1:1" hidden="1" x14ac:dyDescent="0.35">
      <c r="A14327" t="str">
        <f t="shared" si="223"/>
        <v/>
      </c>
    </row>
    <row r="14328" spans="1:1" hidden="1" x14ac:dyDescent="0.35">
      <c r="A14328" t="str">
        <f t="shared" si="223"/>
        <v/>
      </c>
    </row>
    <row r="14329" spans="1:1" hidden="1" x14ac:dyDescent="0.35">
      <c r="A14329" t="str">
        <f t="shared" si="223"/>
        <v/>
      </c>
    </row>
    <row r="14330" spans="1:1" hidden="1" x14ac:dyDescent="0.35">
      <c r="A14330" t="str">
        <f t="shared" si="223"/>
        <v/>
      </c>
    </row>
    <row r="14331" spans="1:1" hidden="1" x14ac:dyDescent="0.35">
      <c r="A14331" t="str">
        <f t="shared" si="223"/>
        <v/>
      </c>
    </row>
    <row r="14332" spans="1:1" hidden="1" x14ac:dyDescent="0.35">
      <c r="A14332" t="str">
        <f t="shared" si="223"/>
        <v/>
      </c>
    </row>
    <row r="14333" spans="1:1" hidden="1" x14ac:dyDescent="0.35">
      <c r="A14333" t="str">
        <f t="shared" si="223"/>
        <v/>
      </c>
    </row>
    <row r="14334" spans="1:1" hidden="1" x14ac:dyDescent="0.35">
      <c r="A14334" t="str">
        <f t="shared" si="223"/>
        <v/>
      </c>
    </row>
    <row r="14335" spans="1:1" hidden="1" x14ac:dyDescent="0.35">
      <c r="A14335" t="str">
        <f t="shared" si="223"/>
        <v/>
      </c>
    </row>
    <row r="14336" spans="1:1" hidden="1" x14ac:dyDescent="0.35">
      <c r="A14336" t="str">
        <f t="shared" si="223"/>
        <v/>
      </c>
    </row>
    <row r="14337" spans="1:1" hidden="1" x14ac:dyDescent="0.35">
      <c r="A14337" t="str">
        <f t="shared" si="223"/>
        <v/>
      </c>
    </row>
    <row r="14338" spans="1:1" hidden="1" x14ac:dyDescent="0.35">
      <c r="A14338" t="str">
        <f t="shared" si="223"/>
        <v/>
      </c>
    </row>
    <row r="14339" spans="1:1" hidden="1" x14ac:dyDescent="0.35">
      <c r="A14339" t="str">
        <f t="shared" ref="A14339:A14402" si="224">B14339&amp;C14339</f>
        <v/>
      </c>
    </row>
    <row r="14340" spans="1:1" hidden="1" x14ac:dyDescent="0.35">
      <c r="A14340" t="str">
        <f t="shared" si="224"/>
        <v/>
      </c>
    </row>
    <row r="14341" spans="1:1" hidden="1" x14ac:dyDescent="0.35">
      <c r="A14341" t="str">
        <f t="shared" si="224"/>
        <v/>
      </c>
    </row>
    <row r="14342" spans="1:1" hidden="1" x14ac:dyDescent="0.35">
      <c r="A14342" t="str">
        <f t="shared" si="224"/>
        <v/>
      </c>
    </row>
    <row r="14343" spans="1:1" hidden="1" x14ac:dyDescent="0.35">
      <c r="A14343" t="str">
        <f t="shared" si="224"/>
        <v/>
      </c>
    </row>
    <row r="14344" spans="1:1" hidden="1" x14ac:dyDescent="0.35">
      <c r="A14344" t="str">
        <f t="shared" si="224"/>
        <v/>
      </c>
    </row>
    <row r="14345" spans="1:1" hidden="1" x14ac:dyDescent="0.35">
      <c r="A14345" t="str">
        <f t="shared" si="224"/>
        <v/>
      </c>
    </row>
    <row r="14346" spans="1:1" hidden="1" x14ac:dyDescent="0.35">
      <c r="A14346" t="str">
        <f t="shared" si="224"/>
        <v/>
      </c>
    </row>
    <row r="14347" spans="1:1" hidden="1" x14ac:dyDescent="0.35">
      <c r="A14347" t="str">
        <f t="shared" si="224"/>
        <v/>
      </c>
    </row>
    <row r="14348" spans="1:1" hidden="1" x14ac:dyDescent="0.35">
      <c r="A14348" t="str">
        <f t="shared" si="224"/>
        <v/>
      </c>
    </row>
    <row r="14349" spans="1:1" hidden="1" x14ac:dyDescent="0.35">
      <c r="A14349" t="str">
        <f t="shared" si="224"/>
        <v/>
      </c>
    </row>
    <row r="14350" spans="1:1" hidden="1" x14ac:dyDescent="0.35">
      <c r="A14350" t="str">
        <f t="shared" si="224"/>
        <v/>
      </c>
    </row>
    <row r="14351" spans="1:1" hidden="1" x14ac:dyDescent="0.35">
      <c r="A14351" t="str">
        <f t="shared" si="224"/>
        <v/>
      </c>
    </row>
    <row r="14352" spans="1:1" hidden="1" x14ac:dyDescent="0.35">
      <c r="A14352" t="str">
        <f t="shared" si="224"/>
        <v/>
      </c>
    </row>
    <row r="14353" spans="1:1" hidden="1" x14ac:dyDescent="0.35">
      <c r="A14353" t="str">
        <f t="shared" si="224"/>
        <v/>
      </c>
    </row>
    <row r="14354" spans="1:1" hidden="1" x14ac:dyDescent="0.35">
      <c r="A14354" t="str">
        <f t="shared" si="224"/>
        <v/>
      </c>
    </row>
    <row r="14355" spans="1:1" hidden="1" x14ac:dyDescent="0.35">
      <c r="A14355" t="str">
        <f t="shared" si="224"/>
        <v/>
      </c>
    </row>
    <row r="14356" spans="1:1" hidden="1" x14ac:dyDescent="0.35">
      <c r="A14356" t="str">
        <f t="shared" si="224"/>
        <v/>
      </c>
    </row>
    <row r="14357" spans="1:1" hidden="1" x14ac:dyDescent="0.35">
      <c r="A14357" t="str">
        <f t="shared" si="224"/>
        <v/>
      </c>
    </row>
    <row r="14358" spans="1:1" hidden="1" x14ac:dyDescent="0.35">
      <c r="A14358" t="str">
        <f t="shared" si="224"/>
        <v/>
      </c>
    </row>
    <row r="14359" spans="1:1" hidden="1" x14ac:dyDescent="0.35">
      <c r="A14359" t="str">
        <f t="shared" si="224"/>
        <v/>
      </c>
    </row>
    <row r="14360" spans="1:1" hidden="1" x14ac:dyDescent="0.35">
      <c r="A14360" t="str">
        <f t="shared" si="224"/>
        <v/>
      </c>
    </row>
    <row r="14361" spans="1:1" hidden="1" x14ac:dyDescent="0.35">
      <c r="A14361" t="str">
        <f t="shared" si="224"/>
        <v/>
      </c>
    </row>
    <row r="14362" spans="1:1" hidden="1" x14ac:dyDescent="0.35">
      <c r="A14362" t="str">
        <f t="shared" si="224"/>
        <v/>
      </c>
    </row>
    <row r="14363" spans="1:1" hidden="1" x14ac:dyDescent="0.35">
      <c r="A14363" t="str">
        <f t="shared" si="224"/>
        <v/>
      </c>
    </row>
    <row r="14364" spans="1:1" hidden="1" x14ac:dyDescent="0.35">
      <c r="A14364" t="str">
        <f t="shared" si="224"/>
        <v/>
      </c>
    </row>
    <row r="14365" spans="1:1" hidden="1" x14ac:dyDescent="0.35">
      <c r="A14365" t="str">
        <f t="shared" si="224"/>
        <v/>
      </c>
    </row>
    <row r="14366" spans="1:1" hidden="1" x14ac:dyDescent="0.35">
      <c r="A14366" t="str">
        <f t="shared" si="224"/>
        <v/>
      </c>
    </row>
    <row r="14367" spans="1:1" hidden="1" x14ac:dyDescent="0.35">
      <c r="A14367" t="str">
        <f t="shared" si="224"/>
        <v/>
      </c>
    </row>
    <row r="14368" spans="1:1" hidden="1" x14ac:dyDescent="0.35">
      <c r="A14368" t="str">
        <f t="shared" si="224"/>
        <v/>
      </c>
    </row>
    <row r="14369" spans="1:1" hidden="1" x14ac:dyDescent="0.35">
      <c r="A14369" t="str">
        <f t="shared" si="224"/>
        <v/>
      </c>
    </row>
    <row r="14370" spans="1:1" hidden="1" x14ac:dyDescent="0.35">
      <c r="A14370" t="str">
        <f t="shared" si="224"/>
        <v/>
      </c>
    </row>
    <row r="14371" spans="1:1" hidden="1" x14ac:dyDescent="0.35">
      <c r="A14371" t="str">
        <f t="shared" si="224"/>
        <v/>
      </c>
    </row>
    <row r="14372" spans="1:1" hidden="1" x14ac:dyDescent="0.35">
      <c r="A14372" t="str">
        <f t="shared" si="224"/>
        <v/>
      </c>
    </row>
    <row r="14373" spans="1:1" hidden="1" x14ac:dyDescent="0.35">
      <c r="A14373" t="str">
        <f t="shared" si="224"/>
        <v/>
      </c>
    </row>
    <row r="14374" spans="1:1" hidden="1" x14ac:dyDescent="0.35">
      <c r="A14374" t="str">
        <f t="shared" si="224"/>
        <v/>
      </c>
    </row>
    <row r="14375" spans="1:1" hidden="1" x14ac:dyDescent="0.35">
      <c r="A14375" t="str">
        <f t="shared" si="224"/>
        <v/>
      </c>
    </row>
    <row r="14376" spans="1:1" hidden="1" x14ac:dyDescent="0.35">
      <c r="A14376" t="str">
        <f t="shared" si="224"/>
        <v/>
      </c>
    </row>
    <row r="14377" spans="1:1" hidden="1" x14ac:dyDescent="0.35">
      <c r="A14377" t="str">
        <f t="shared" si="224"/>
        <v/>
      </c>
    </row>
    <row r="14378" spans="1:1" hidden="1" x14ac:dyDescent="0.35">
      <c r="A14378" t="str">
        <f t="shared" si="224"/>
        <v/>
      </c>
    </row>
    <row r="14379" spans="1:1" hidden="1" x14ac:dyDescent="0.35">
      <c r="A14379" t="str">
        <f t="shared" si="224"/>
        <v/>
      </c>
    </row>
    <row r="14380" spans="1:1" hidden="1" x14ac:dyDescent="0.35">
      <c r="A14380" t="str">
        <f t="shared" si="224"/>
        <v/>
      </c>
    </row>
    <row r="14381" spans="1:1" hidden="1" x14ac:dyDescent="0.35">
      <c r="A14381" t="str">
        <f t="shared" si="224"/>
        <v/>
      </c>
    </row>
    <row r="14382" spans="1:1" hidden="1" x14ac:dyDescent="0.35">
      <c r="A14382" t="str">
        <f t="shared" si="224"/>
        <v/>
      </c>
    </row>
    <row r="14383" spans="1:1" hidden="1" x14ac:dyDescent="0.35">
      <c r="A14383" t="str">
        <f t="shared" si="224"/>
        <v/>
      </c>
    </row>
    <row r="14384" spans="1:1" hidden="1" x14ac:dyDescent="0.35">
      <c r="A14384" t="str">
        <f t="shared" si="224"/>
        <v/>
      </c>
    </row>
    <row r="14385" spans="1:1" hidden="1" x14ac:dyDescent="0.35">
      <c r="A14385" t="str">
        <f t="shared" si="224"/>
        <v/>
      </c>
    </row>
    <row r="14386" spans="1:1" hidden="1" x14ac:dyDescent="0.35">
      <c r="A14386" t="str">
        <f t="shared" si="224"/>
        <v/>
      </c>
    </row>
    <row r="14387" spans="1:1" hidden="1" x14ac:dyDescent="0.35">
      <c r="A14387" t="str">
        <f t="shared" si="224"/>
        <v/>
      </c>
    </row>
    <row r="14388" spans="1:1" hidden="1" x14ac:dyDescent="0.35">
      <c r="A14388" t="str">
        <f t="shared" si="224"/>
        <v/>
      </c>
    </row>
    <row r="14389" spans="1:1" hidden="1" x14ac:dyDescent="0.35">
      <c r="A14389" t="str">
        <f t="shared" si="224"/>
        <v/>
      </c>
    </row>
    <row r="14390" spans="1:1" hidden="1" x14ac:dyDescent="0.35">
      <c r="A14390" t="str">
        <f t="shared" si="224"/>
        <v/>
      </c>
    </row>
    <row r="14391" spans="1:1" hidden="1" x14ac:dyDescent="0.35">
      <c r="A14391" t="str">
        <f t="shared" si="224"/>
        <v/>
      </c>
    </row>
    <row r="14392" spans="1:1" hidden="1" x14ac:dyDescent="0.35">
      <c r="A14392" t="str">
        <f t="shared" si="224"/>
        <v/>
      </c>
    </row>
    <row r="14393" spans="1:1" hidden="1" x14ac:dyDescent="0.35">
      <c r="A14393" t="str">
        <f t="shared" si="224"/>
        <v/>
      </c>
    </row>
    <row r="14394" spans="1:1" hidden="1" x14ac:dyDescent="0.35">
      <c r="A14394" t="str">
        <f t="shared" si="224"/>
        <v/>
      </c>
    </row>
    <row r="14395" spans="1:1" hidden="1" x14ac:dyDescent="0.35">
      <c r="A14395" t="str">
        <f t="shared" si="224"/>
        <v/>
      </c>
    </row>
    <row r="14396" spans="1:1" hidden="1" x14ac:dyDescent="0.35">
      <c r="A14396" t="str">
        <f t="shared" si="224"/>
        <v/>
      </c>
    </row>
    <row r="14397" spans="1:1" hidden="1" x14ac:dyDescent="0.35">
      <c r="A14397" t="str">
        <f t="shared" si="224"/>
        <v/>
      </c>
    </row>
    <row r="14398" spans="1:1" hidden="1" x14ac:dyDescent="0.35">
      <c r="A14398" t="str">
        <f t="shared" si="224"/>
        <v/>
      </c>
    </row>
    <row r="14399" spans="1:1" hidden="1" x14ac:dyDescent="0.35">
      <c r="A14399" t="str">
        <f t="shared" si="224"/>
        <v/>
      </c>
    </row>
    <row r="14400" spans="1:1" hidden="1" x14ac:dyDescent="0.35">
      <c r="A14400" t="str">
        <f t="shared" si="224"/>
        <v/>
      </c>
    </row>
    <row r="14401" spans="1:1" hidden="1" x14ac:dyDescent="0.35">
      <c r="A14401" t="str">
        <f t="shared" si="224"/>
        <v/>
      </c>
    </row>
    <row r="14402" spans="1:1" hidden="1" x14ac:dyDescent="0.35">
      <c r="A14402" t="str">
        <f t="shared" si="224"/>
        <v/>
      </c>
    </row>
    <row r="14403" spans="1:1" hidden="1" x14ac:dyDescent="0.35">
      <c r="A14403" t="str">
        <f t="shared" ref="A14403:A14466" si="225">B14403&amp;C14403</f>
        <v/>
      </c>
    </row>
    <row r="14404" spans="1:1" hidden="1" x14ac:dyDescent="0.35">
      <c r="A14404" t="str">
        <f t="shared" si="225"/>
        <v/>
      </c>
    </row>
    <row r="14405" spans="1:1" hidden="1" x14ac:dyDescent="0.35">
      <c r="A14405" t="str">
        <f t="shared" si="225"/>
        <v/>
      </c>
    </row>
    <row r="14406" spans="1:1" hidden="1" x14ac:dyDescent="0.35">
      <c r="A14406" t="str">
        <f t="shared" si="225"/>
        <v/>
      </c>
    </row>
    <row r="14407" spans="1:1" hidden="1" x14ac:dyDescent="0.35">
      <c r="A14407" t="str">
        <f t="shared" si="225"/>
        <v/>
      </c>
    </row>
    <row r="14408" spans="1:1" hidden="1" x14ac:dyDescent="0.35">
      <c r="A14408" t="str">
        <f t="shared" si="225"/>
        <v/>
      </c>
    </row>
    <row r="14409" spans="1:1" hidden="1" x14ac:dyDescent="0.35">
      <c r="A14409" t="str">
        <f t="shared" si="225"/>
        <v/>
      </c>
    </row>
    <row r="14410" spans="1:1" hidden="1" x14ac:dyDescent="0.35">
      <c r="A14410" t="str">
        <f t="shared" si="225"/>
        <v/>
      </c>
    </row>
    <row r="14411" spans="1:1" hidden="1" x14ac:dyDescent="0.35">
      <c r="A14411" t="str">
        <f t="shared" si="225"/>
        <v/>
      </c>
    </row>
    <row r="14412" spans="1:1" hidden="1" x14ac:dyDescent="0.35">
      <c r="A14412" t="str">
        <f t="shared" si="225"/>
        <v/>
      </c>
    </row>
    <row r="14413" spans="1:1" hidden="1" x14ac:dyDescent="0.35">
      <c r="A14413" t="str">
        <f t="shared" si="225"/>
        <v/>
      </c>
    </row>
    <row r="14414" spans="1:1" hidden="1" x14ac:dyDescent="0.35">
      <c r="A14414" t="str">
        <f t="shared" si="225"/>
        <v/>
      </c>
    </row>
    <row r="14415" spans="1:1" hidden="1" x14ac:dyDescent="0.35">
      <c r="A14415" t="str">
        <f t="shared" si="225"/>
        <v/>
      </c>
    </row>
    <row r="14416" spans="1:1" hidden="1" x14ac:dyDescent="0.35">
      <c r="A14416" t="str">
        <f t="shared" si="225"/>
        <v/>
      </c>
    </row>
    <row r="14417" spans="1:1" hidden="1" x14ac:dyDescent="0.35">
      <c r="A14417" t="str">
        <f t="shared" si="225"/>
        <v/>
      </c>
    </row>
    <row r="14418" spans="1:1" hidden="1" x14ac:dyDescent="0.35">
      <c r="A14418" t="str">
        <f t="shared" si="225"/>
        <v/>
      </c>
    </row>
    <row r="14419" spans="1:1" hidden="1" x14ac:dyDescent="0.35">
      <c r="A14419" t="str">
        <f t="shared" si="225"/>
        <v/>
      </c>
    </row>
    <row r="14420" spans="1:1" hidden="1" x14ac:dyDescent="0.35">
      <c r="A14420" t="str">
        <f t="shared" si="225"/>
        <v/>
      </c>
    </row>
    <row r="14421" spans="1:1" hidden="1" x14ac:dyDescent="0.35">
      <c r="A14421" t="str">
        <f t="shared" si="225"/>
        <v/>
      </c>
    </row>
    <row r="14422" spans="1:1" hidden="1" x14ac:dyDescent="0.35">
      <c r="A14422" t="str">
        <f t="shared" si="225"/>
        <v/>
      </c>
    </row>
    <row r="14423" spans="1:1" hidden="1" x14ac:dyDescent="0.35">
      <c r="A14423" t="str">
        <f t="shared" si="225"/>
        <v/>
      </c>
    </row>
    <row r="14424" spans="1:1" hidden="1" x14ac:dyDescent="0.35">
      <c r="A14424" t="str">
        <f t="shared" si="225"/>
        <v/>
      </c>
    </row>
    <row r="14425" spans="1:1" hidden="1" x14ac:dyDescent="0.35">
      <c r="A14425" t="str">
        <f t="shared" si="225"/>
        <v/>
      </c>
    </row>
    <row r="14426" spans="1:1" hidden="1" x14ac:dyDescent="0.35">
      <c r="A14426" t="str">
        <f t="shared" si="225"/>
        <v/>
      </c>
    </row>
    <row r="14427" spans="1:1" hidden="1" x14ac:dyDescent="0.35">
      <c r="A14427" t="str">
        <f t="shared" si="225"/>
        <v/>
      </c>
    </row>
    <row r="14428" spans="1:1" hidden="1" x14ac:dyDescent="0.35">
      <c r="A14428" t="str">
        <f t="shared" si="225"/>
        <v/>
      </c>
    </row>
    <row r="14429" spans="1:1" hidden="1" x14ac:dyDescent="0.35">
      <c r="A14429" t="str">
        <f t="shared" si="225"/>
        <v/>
      </c>
    </row>
    <row r="14430" spans="1:1" hidden="1" x14ac:dyDescent="0.35">
      <c r="A14430" t="str">
        <f t="shared" si="225"/>
        <v/>
      </c>
    </row>
    <row r="14431" spans="1:1" hidden="1" x14ac:dyDescent="0.35">
      <c r="A14431" t="str">
        <f t="shared" si="225"/>
        <v/>
      </c>
    </row>
    <row r="14432" spans="1:1" hidden="1" x14ac:dyDescent="0.35">
      <c r="A14432" t="str">
        <f t="shared" si="225"/>
        <v/>
      </c>
    </row>
    <row r="14433" spans="1:1" hidden="1" x14ac:dyDescent="0.35">
      <c r="A14433" t="str">
        <f t="shared" si="225"/>
        <v/>
      </c>
    </row>
    <row r="14434" spans="1:1" hidden="1" x14ac:dyDescent="0.35">
      <c r="A14434" t="str">
        <f t="shared" si="225"/>
        <v/>
      </c>
    </row>
    <row r="14435" spans="1:1" hidden="1" x14ac:dyDescent="0.35">
      <c r="A14435" t="str">
        <f t="shared" si="225"/>
        <v/>
      </c>
    </row>
    <row r="14436" spans="1:1" hidden="1" x14ac:dyDescent="0.35">
      <c r="A14436" t="str">
        <f t="shared" si="225"/>
        <v/>
      </c>
    </row>
    <row r="14437" spans="1:1" hidden="1" x14ac:dyDescent="0.35">
      <c r="A14437" t="str">
        <f t="shared" si="225"/>
        <v/>
      </c>
    </row>
    <row r="14438" spans="1:1" hidden="1" x14ac:dyDescent="0.35">
      <c r="A14438" t="str">
        <f t="shared" si="225"/>
        <v/>
      </c>
    </row>
    <row r="14439" spans="1:1" hidden="1" x14ac:dyDescent="0.35">
      <c r="A14439" t="str">
        <f t="shared" si="225"/>
        <v/>
      </c>
    </row>
    <row r="14440" spans="1:1" hidden="1" x14ac:dyDescent="0.35">
      <c r="A14440" t="str">
        <f t="shared" si="225"/>
        <v/>
      </c>
    </row>
    <row r="14441" spans="1:1" hidden="1" x14ac:dyDescent="0.35">
      <c r="A14441" t="str">
        <f t="shared" si="225"/>
        <v/>
      </c>
    </row>
    <row r="14442" spans="1:1" hidden="1" x14ac:dyDescent="0.35">
      <c r="A14442" t="str">
        <f t="shared" si="225"/>
        <v/>
      </c>
    </row>
    <row r="14443" spans="1:1" hidden="1" x14ac:dyDescent="0.35">
      <c r="A14443" t="str">
        <f t="shared" si="225"/>
        <v/>
      </c>
    </row>
    <row r="14444" spans="1:1" hidden="1" x14ac:dyDescent="0.35">
      <c r="A14444" t="str">
        <f t="shared" si="225"/>
        <v/>
      </c>
    </row>
    <row r="14445" spans="1:1" hidden="1" x14ac:dyDescent="0.35">
      <c r="A14445" t="str">
        <f t="shared" si="225"/>
        <v/>
      </c>
    </row>
    <row r="14446" spans="1:1" hidden="1" x14ac:dyDescent="0.35">
      <c r="A14446" t="str">
        <f t="shared" si="225"/>
        <v/>
      </c>
    </row>
    <row r="14447" spans="1:1" hidden="1" x14ac:dyDescent="0.35">
      <c r="A14447" t="str">
        <f t="shared" si="225"/>
        <v/>
      </c>
    </row>
    <row r="14448" spans="1:1" hidden="1" x14ac:dyDescent="0.35">
      <c r="A14448" t="str">
        <f t="shared" si="225"/>
        <v/>
      </c>
    </row>
    <row r="14449" spans="1:1" hidden="1" x14ac:dyDescent="0.35">
      <c r="A14449" t="str">
        <f t="shared" si="225"/>
        <v/>
      </c>
    </row>
    <row r="14450" spans="1:1" hidden="1" x14ac:dyDescent="0.35">
      <c r="A14450" t="str">
        <f t="shared" si="225"/>
        <v/>
      </c>
    </row>
    <row r="14451" spans="1:1" hidden="1" x14ac:dyDescent="0.35">
      <c r="A14451" t="str">
        <f t="shared" si="225"/>
        <v/>
      </c>
    </row>
    <row r="14452" spans="1:1" hidden="1" x14ac:dyDescent="0.35">
      <c r="A14452" t="str">
        <f t="shared" si="225"/>
        <v/>
      </c>
    </row>
    <row r="14453" spans="1:1" hidden="1" x14ac:dyDescent="0.35">
      <c r="A14453" t="str">
        <f t="shared" si="225"/>
        <v/>
      </c>
    </row>
    <row r="14454" spans="1:1" hidden="1" x14ac:dyDescent="0.35">
      <c r="A14454" t="str">
        <f t="shared" si="225"/>
        <v/>
      </c>
    </row>
    <row r="14455" spans="1:1" hidden="1" x14ac:dyDescent="0.35">
      <c r="A14455" t="str">
        <f t="shared" si="225"/>
        <v/>
      </c>
    </row>
    <row r="14456" spans="1:1" hidden="1" x14ac:dyDescent="0.35">
      <c r="A14456" t="str">
        <f t="shared" si="225"/>
        <v/>
      </c>
    </row>
    <row r="14457" spans="1:1" hidden="1" x14ac:dyDescent="0.35">
      <c r="A14457" t="str">
        <f t="shared" si="225"/>
        <v/>
      </c>
    </row>
    <row r="14458" spans="1:1" hidden="1" x14ac:dyDescent="0.35">
      <c r="A14458" t="str">
        <f t="shared" si="225"/>
        <v/>
      </c>
    </row>
    <row r="14459" spans="1:1" hidden="1" x14ac:dyDescent="0.35">
      <c r="A14459" t="str">
        <f t="shared" si="225"/>
        <v/>
      </c>
    </row>
    <row r="14460" spans="1:1" hidden="1" x14ac:dyDescent="0.35">
      <c r="A14460" t="str">
        <f t="shared" si="225"/>
        <v/>
      </c>
    </row>
    <row r="14461" spans="1:1" hidden="1" x14ac:dyDescent="0.35">
      <c r="A14461" t="str">
        <f t="shared" si="225"/>
        <v/>
      </c>
    </row>
    <row r="14462" spans="1:1" hidden="1" x14ac:dyDescent="0.35">
      <c r="A14462" t="str">
        <f t="shared" si="225"/>
        <v/>
      </c>
    </row>
    <row r="14463" spans="1:1" hidden="1" x14ac:dyDescent="0.35">
      <c r="A14463" t="str">
        <f t="shared" si="225"/>
        <v/>
      </c>
    </row>
    <row r="14464" spans="1:1" hidden="1" x14ac:dyDescent="0.35">
      <c r="A14464" t="str">
        <f t="shared" si="225"/>
        <v/>
      </c>
    </row>
    <row r="14465" spans="1:1" hidden="1" x14ac:dyDescent="0.35">
      <c r="A14465" t="str">
        <f t="shared" si="225"/>
        <v/>
      </c>
    </row>
    <row r="14466" spans="1:1" hidden="1" x14ac:dyDescent="0.35">
      <c r="A14466" t="str">
        <f t="shared" si="225"/>
        <v/>
      </c>
    </row>
    <row r="14467" spans="1:1" hidden="1" x14ac:dyDescent="0.35">
      <c r="A14467" t="str">
        <f t="shared" ref="A14467:A14530" si="226">B14467&amp;C14467</f>
        <v/>
      </c>
    </row>
    <row r="14468" spans="1:1" hidden="1" x14ac:dyDescent="0.35">
      <c r="A14468" t="str">
        <f t="shared" si="226"/>
        <v/>
      </c>
    </row>
    <row r="14469" spans="1:1" hidden="1" x14ac:dyDescent="0.35">
      <c r="A14469" t="str">
        <f t="shared" si="226"/>
        <v/>
      </c>
    </row>
    <row r="14470" spans="1:1" hidden="1" x14ac:dyDescent="0.35">
      <c r="A14470" t="str">
        <f t="shared" si="226"/>
        <v/>
      </c>
    </row>
    <row r="14471" spans="1:1" hidden="1" x14ac:dyDescent="0.35">
      <c r="A14471" t="str">
        <f t="shared" si="226"/>
        <v/>
      </c>
    </row>
    <row r="14472" spans="1:1" hidden="1" x14ac:dyDescent="0.35">
      <c r="A14472" t="str">
        <f t="shared" si="226"/>
        <v/>
      </c>
    </row>
    <row r="14473" spans="1:1" hidden="1" x14ac:dyDescent="0.35">
      <c r="A14473" t="str">
        <f t="shared" si="226"/>
        <v/>
      </c>
    </row>
    <row r="14474" spans="1:1" hidden="1" x14ac:dyDescent="0.35">
      <c r="A14474" t="str">
        <f t="shared" si="226"/>
        <v/>
      </c>
    </row>
    <row r="14475" spans="1:1" hidden="1" x14ac:dyDescent="0.35">
      <c r="A14475" t="str">
        <f t="shared" si="226"/>
        <v/>
      </c>
    </row>
    <row r="14476" spans="1:1" hidden="1" x14ac:dyDescent="0.35">
      <c r="A14476" t="str">
        <f t="shared" si="226"/>
        <v/>
      </c>
    </row>
    <row r="14477" spans="1:1" hidden="1" x14ac:dyDescent="0.35">
      <c r="A14477" t="str">
        <f t="shared" si="226"/>
        <v/>
      </c>
    </row>
    <row r="14478" spans="1:1" hidden="1" x14ac:dyDescent="0.35">
      <c r="A14478" t="str">
        <f t="shared" si="226"/>
        <v/>
      </c>
    </row>
    <row r="14479" spans="1:1" hidden="1" x14ac:dyDescent="0.35">
      <c r="A14479" t="str">
        <f t="shared" si="226"/>
        <v/>
      </c>
    </row>
    <row r="14480" spans="1:1" hidden="1" x14ac:dyDescent="0.35">
      <c r="A14480" t="str">
        <f t="shared" si="226"/>
        <v/>
      </c>
    </row>
    <row r="14481" spans="1:1" hidden="1" x14ac:dyDescent="0.35">
      <c r="A14481" t="str">
        <f t="shared" si="226"/>
        <v/>
      </c>
    </row>
    <row r="14482" spans="1:1" hidden="1" x14ac:dyDescent="0.35">
      <c r="A14482" t="str">
        <f t="shared" si="226"/>
        <v/>
      </c>
    </row>
    <row r="14483" spans="1:1" hidden="1" x14ac:dyDescent="0.35">
      <c r="A14483" t="str">
        <f t="shared" si="226"/>
        <v/>
      </c>
    </row>
    <row r="14484" spans="1:1" hidden="1" x14ac:dyDescent="0.35">
      <c r="A14484" t="str">
        <f t="shared" si="226"/>
        <v/>
      </c>
    </row>
    <row r="14485" spans="1:1" hidden="1" x14ac:dyDescent="0.35">
      <c r="A14485" t="str">
        <f t="shared" si="226"/>
        <v/>
      </c>
    </row>
    <row r="14486" spans="1:1" hidden="1" x14ac:dyDescent="0.35">
      <c r="A14486" t="str">
        <f t="shared" si="226"/>
        <v/>
      </c>
    </row>
    <row r="14487" spans="1:1" hidden="1" x14ac:dyDescent="0.35">
      <c r="A14487" t="str">
        <f t="shared" si="226"/>
        <v/>
      </c>
    </row>
    <row r="14488" spans="1:1" hidden="1" x14ac:dyDescent="0.35">
      <c r="A14488" t="str">
        <f t="shared" si="226"/>
        <v/>
      </c>
    </row>
    <row r="14489" spans="1:1" hidden="1" x14ac:dyDescent="0.35">
      <c r="A14489" t="str">
        <f t="shared" si="226"/>
        <v/>
      </c>
    </row>
    <row r="14490" spans="1:1" hidden="1" x14ac:dyDescent="0.35">
      <c r="A14490" t="str">
        <f t="shared" si="226"/>
        <v/>
      </c>
    </row>
    <row r="14491" spans="1:1" hidden="1" x14ac:dyDescent="0.35">
      <c r="A14491" t="str">
        <f t="shared" si="226"/>
        <v/>
      </c>
    </row>
    <row r="14492" spans="1:1" hidden="1" x14ac:dyDescent="0.35">
      <c r="A14492" t="str">
        <f t="shared" si="226"/>
        <v/>
      </c>
    </row>
    <row r="14493" spans="1:1" hidden="1" x14ac:dyDescent="0.35">
      <c r="A14493" t="str">
        <f t="shared" si="226"/>
        <v/>
      </c>
    </row>
    <row r="14494" spans="1:1" hidden="1" x14ac:dyDescent="0.35">
      <c r="A14494" t="str">
        <f t="shared" si="226"/>
        <v/>
      </c>
    </row>
    <row r="14495" spans="1:1" hidden="1" x14ac:dyDescent="0.35">
      <c r="A14495" t="str">
        <f t="shared" si="226"/>
        <v/>
      </c>
    </row>
    <row r="14496" spans="1:1" hidden="1" x14ac:dyDescent="0.35">
      <c r="A14496" t="str">
        <f t="shared" si="226"/>
        <v/>
      </c>
    </row>
    <row r="14497" spans="1:1" hidden="1" x14ac:dyDescent="0.35">
      <c r="A14497" t="str">
        <f t="shared" si="226"/>
        <v/>
      </c>
    </row>
    <row r="14498" spans="1:1" hidden="1" x14ac:dyDescent="0.35">
      <c r="A14498" t="str">
        <f t="shared" si="226"/>
        <v/>
      </c>
    </row>
    <row r="14499" spans="1:1" hidden="1" x14ac:dyDescent="0.35">
      <c r="A14499" t="str">
        <f t="shared" si="226"/>
        <v/>
      </c>
    </row>
    <row r="14500" spans="1:1" hidden="1" x14ac:dyDescent="0.35">
      <c r="A14500" t="str">
        <f t="shared" si="226"/>
        <v/>
      </c>
    </row>
    <row r="14501" spans="1:1" hidden="1" x14ac:dyDescent="0.35">
      <c r="A14501" t="str">
        <f t="shared" si="226"/>
        <v/>
      </c>
    </row>
    <row r="14502" spans="1:1" hidden="1" x14ac:dyDescent="0.35">
      <c r="A14502" t="str">
        <f t="shared" si="226"/>
        <v/>
      </c>
    </row>
    <row r="14503" spans="1:1" hidden="1" x14ac:dyDescent="0.35">
      <c r="A14503" t="str">
        <f t="shared" si="226"/>
        <v/>
      </c>
    </row>
    <row r="14504" spans="1:1" hidden="1" x14ac:dyDescent="0.35">
      <c r="A14504" t="str">
        <f t="shared" si="226"/>
        <v/>
      </c>
    </row>
    <row r="14505" spans="1:1" hidden="1" x14ac:dyDescent="0.35">
      <c r="A14505" t="str">
        <f t="shared" si="226"/>
        <v/>
      </c>
    </row>
    <row r="14506" spans="1:1" hidden="1" x14ac:dyDescent="0.35">
      <c r="A14506" t="str">
        <f t="shared" si="226"/>
        <v/>
      </c>
    </row>
    <row r="14507" spans="1:1" hidden="1" x14ac:dyDescent="0.35">
      <c r="A14507" t="str">
        <f t="shared" si="226"/>
        <v/>
      </c>
    </row>
    <row r="14508" spans="1:1" hidden="1" x14ac:dyDescent="0.35">
      <c r="A14508" t="str">
        <f t="shared" si="226"/>
        <v/>
      </c>
    </row>
    <row r="14509" spans="1:1" hidden="1" x14ac:dyDescent="0.35">
      <c r="A14509" t="str">
        <f t="shared" si="226"/>
        <v/>
      </c>
    </row>
    <row r="14510" spans="1:1" hidden="1" x14ac:dyDescent="0.35">
      <c r="A14510" t="str">
        <f t="shared" si="226"/>
        <v/>
      </c>
    </row>
    <row r="14511" spans="1:1" hidden="1" x14ac:dyDescent="0.35">
      <c r="A14511" t="str">
        <f t="shared" si="226"/>
        <v/>
      </c>
    </row>
    <row r="14512" spans="1:1" hidden="1" x14ac:dyDescent="0.35">
      <c r="A14512" t="str">
        <f t="shared" si="226"/>
        <v/>
      </c>
    </row>
    <row r="14513" spans="1:1" hidden="1" x14ac:dyDescent="0.35">
      <c r="A14513" t="str">
        <f t="shared" si="226"/>
        <v/>
      </c>
    </row>
    <row r="14514" spans="1:1" hidden="1" x14ac:dyDescent="0.35">
      <c r="A14514" t="str">
        <f t="shared" si="226"/>
        <v/>
      </c>
    </row>
    <row r="14515" spans="1:1" hidden="1" x14ac:dyDescent="0.35">
      <c r="A14515" t="str">
        <f t="shared" si="226"/>
        <v/>
      </c>
    </row>
    <row r="14516" spans="1:1" hidden="1" x14ac:dyDescent="0.35">
      <c r="A14516" t="str">
        <f t="shared" si="226"/>
        <v/>
      </c>
    </row>
    <row r="14517" spans="1:1" hidden="1" x14ac:dyDescent="0.35">
      <c r="A14517" t="str">
        <f t="shared" si="226"/>
        <v/>
      </c>
    </row>
    <row r="14518" spans="1:1" hidden="1" x14ac:dyDescent="0.35">
      <c r="A14518" t="str">
        <f t="shared" si="226"/>
        <v/>
      </c>
    </row>
    <row r="14519" spans="1:1" hidden="1" x14ac:dyDescent="0.35">
      <c r="A14519" t="str">
        <f t="shared" si="226"/>
        <v/>
      </c>
    </row>
    <row r="14520" spans="1:1" hidden="1" x14ac:dyDescent="0.35">
      <c r="A14520" t="str">
        <f t="shared" si="226"/>
        <v/>
      </c>
    </row>
    <row r="14521" spans="1:1" hidden="1" x14ac:dyDescent="0.35">
      <c r="A14521" t="str">
        <f t="shared" si="226"/>
        <v/>
      </c>
    </row>
    <row r="14522" spans="1:1" hidden="1" x14ac:dyDescent="0.35">
      <c r="A14522" t="str">
        <f t="shared" si="226"/>
        <v/>
      </c>
    </row>
    <row r="14523" spans="1:1" hidden="1" x14ac:dyDescent="0.35">
      <c r="A14523" t="str">
        <f t="shared" si="226"/>
        <v/>
      </c>
    </row>
    <row r="14524" spans="1:1" hidden="1" x14ac:dyDescent="0.35">
      <c r="A14524" t="str">
        <f t="shared" si="226"/>
        <v/>
      </c>
    </row>
    <row r="14525" spans="1:1" hidden="1" x14ac:dyDescent="0.35">
      <c r="A14525" t="str">
        <f t="shared" si="226"/>
        <v/>
      </c>
    </row>
    <row r="14526" spans="1:1" hidden="1" x14ac:dyDescent="0.35">
      <c r="A14526" t="str">
        <f t="shared" si="226"/>
        <v/>
      </c>
    </row>
    <row r="14527" spans="1:1" hidden="1" x14ac:dyDescent="0.35">
      <c r="A14527" t="str">
        <f t="shared" si="226"/>
        <v/>
      </c>
    </row>
    <row r="14528" spans="1:1" hidden="1" x14ac:dyDescent="0.35">
      <c r="A14528" t="str">
        <f t="shared" si="226"/>
        <v/>
      </c>
    </row>
    <row r="14529" spans="1:1" hidden="1" x14ac:dyDescent="0.35">
      <c r="A14529" t="str">
        <f t="shared" si="226"/>
        <v/>
      </c>
    </row>
    <row r="14530" spans="1:1" hidden="1" x14ac:dyDescent="0.35">
      <c r="A14530" t="str">
        <f t="shared" si="226"/>
        <v/>
      </c>
    </row>
    <row r="14531" spans="1:1" hidden="1" x14ac:dyDescent="0.35">
      <c r="A14531" t="str">
        <f t="shared" ref="A14531:A14594" si="227">B14531&amp;C14531</f>
        <v/>
      </c>
    </row>
    <row r="14532" spans="1:1" hidden="1" x14ac:dyDescent="0.35">
      <c r="A14532" t="str">
        <f t="shared" si="227"/>
        <v/>
      </c>
    </row>
    <row r="14533" spans="1:1" hidden="1" x14ac:dyDescent="0.35">
      <c r="A14533" t="str">
        <f t="shared" si="227"/>
        <v/>
      </c>
    </row>
    <row r="14534" spans="1:1" hidden="1" x14ac:dyDescent="0.35">
      <c r="A14534" t="str">
        <f t="shared" si="227"/>
        <v/>
      </c>
    </row>
    <row r="14535" spans="1:1" hidden="1" x14ac:dyDescent="0.35">
      <c r="A14535" t="str">
        <f t="shared" si="227"/>
        <v/>
      </c>
    </row>
    <row r="14536" spans="1:1" hidden="1" x14ac:dyDescent="0.35">
      <c r="A14536" t="str">
        <f t="shared" si="227"/>
        <v/>
      </c>
    </row>
    <row r="14537" spans="1:1" hidden="1" x14ac:dyDescent="0.35">
      <c r="A14537" t="str">
        <f t="shared" si="227"/>
        <v/>
      </c>
    </row>
    <row r="14538" spans="1:1" hidden="1" x14ac:dyDescent="0.35">
      <c r="A14538" t="str">
        <f t="shared" si="227"/>
        <v/>
      </c>
    </row>
    <row r="14539" spans="1:1" hidden="1" x14ac:dyDescent="0.35">
      <c r="A14539" t="str">
        <f t="shared" si="227"/>
        <v/>
      </c>
    </row>
    <row r="14540" spans="1:1" hidden="1" x14ac:dyDescent="0.35">
      <c r="A14540" t="str">
        <f t="shared" si="227"/>
        <v/>
      </c>
    </row>
    <row r="14541" spans="1:1" hidden="1" x14ac:dyDescent="0.35">
      <c r="A14541" t="str">
        <f t="shared" si="227"/>
        <v/>
      </c>
    </row>
    <row r="14542" spans="1:1" hidden="1" x14ac:dyDescent="0.35">
      <c r="A14542" t="str">
        <f t="shared" si="227"/>
        <v/>
      </c>
    </row>
    <row r="14543" spans="1:1" hidden="1" x14ac:dyDescent="0.35">
      <c r="A14543" t="str">
        <f t="shared" si="227"/>
        <v/>
      </c>
    </row>
    <row r="14544" spans="1:1" hidden="1" x14ac:dyDescent="0.35">
      <c r="A14544" t="str">
        <f t="shared" si="227"/>
        <v/>
      </c>
    </row>
    <row r="14545" spans="1:1" hidden="1" x14ac:dyDescent="0.35">
      <c r="A14545" t="str">
        <f t="shared" si="227"/>
        <v/>
      </c>
    </row>
    <row r="14546" spans="1:1" hidden="1" x14ac:dyDescent="0.35">
      <c r="A14546" t="str">
        <f t="shared" si="227"/>
        <v/>
      </c>
    </row>
    <row r="14547" spans="1:1" hidden="1" x14ac:dyDescent="0.35">
      <c r="A14547" t="str">
        <f t="shared" si="227"/>
        <v/>
      </c>
    </row>
    <row r="14548" spans="1:1" hidden="1" x14ac:dyDescent="0.35">
      <c r="A14548" t="str">
        <f t="shared" si="227"/>
        <v/>
      </c>
    </row>
    <row r="14549" spans="1:1" hidden="1" x14ac:dyDescent="0.35">
      <c r="A14549" t="str">
        <f t="shared" si="227"/>
        <v/>
      </c>
    </row>
    <row r="14550" spans="1:1" hidden="1" x14ac:dyDescent="0.35">
      <c r="A14550" t="str">
        <f t="shared" si="227"/>
        <v/>
      </c>
    </row>
    <row r="14551" spans="1:1" hidden="1" x14ac:dyDescent="0.35">
      <c r="A14551" t="str">
        <f t="shared" si="227"/>
        <v/>
      </c>
    </row>
    <row r="14552" spans="1:1" hidden="1" x14ac:dyDescent="0.35">
      <c r="A14552" t="str">
        <f t="shared" si="227"/>
        <v/>
      </c>
    </row>
    <row r="14553" spans="1:1" hidden="1" x14ac:dyDescent="0.35">
      <c r="A14553" t="str">
        <f t="shared" si="227"/>
        <v/>
      </c>
    </row>
    <row r="14554" spans="1:1" hidden="1" x14ac:dyDescent="0.35">
      <c r="A14554" t="str">
        <f t="shared" si="227"/>
        <v/>
      </c>
    </row>
    <row r="14555" spans="1:1" hidden="1" x14ac:dyDescent="0.35">
      <c r="A14555" t="str">
        <f t="shared" si="227"/>
        <v/>
      </c>
    </row>
    <row r="14556" spans="1:1" hidden="1" x14ac:dyDescent="0.35">
      <c r="A14556" t="str">
        <f t="shared" si="227"/>
        <v/>
      </c>
    </row>
    <row r="14557" spans="1:1" hidden="1" x14ac:dyDescent="0.35">
      <c r="A14557" t="str">
        <f t="shared" si="227"/>
        <v/>
      </c>
    </row>
    <row r="14558" spans="1:1" hidden="1" x14ac:dyDescent="0.35">
      <c r="A14558" t="str">
        <f t="shared" si="227"/>
        <v/>
      </c>
    </row>
    <row r="14559" spans="1:1" hidden="1" x14ac:dyDescent="0.35">
      <c r="A14559" t="str">
        <f t="shared" si="227"/>
        <v/>
      </c>
    </row>
    <row r="14560" spans="1:1" hidden="1" x14ac:dyDescent="0.35">
      <c r="A14560" t="str">
        <f t="shared" si="227"/>
        <v/>
      </c>
    </row>
    <row r="14561" spans="1:1" hidden="1" x14ac:dyDescent="0.35">
      <c r="A14561" t="str">
        <f t="shared" si="227"/>
        <v/>
      </c>
    </row>
    <row r="14562" spans="1:1" hidden="1" x14ac:dyDescent="0.35">
      <c r="A14562" t="str">
        <f t="shared" si="227"/>
        <v/>
      </c>
    </row>
    <row r="14563" spans="1:1" hidden="1" x14ac:dyDescent="0.35">
      <c r="A14563" t="str">
        <f t="shared" si="227"/>
        <v/>
      </c>
    </row>
    <row r="14564" spans="1:1" hidden="1" x14ac:dyDescent="0.35">
      <c r="A14564" t="str">
        <f t="shared" si="227"/>
        <v/>
      </c>
    </row>
    <row r="14565" spans="1:1" hidden="1" x14ac:dyDescent="0.35">
      <c r="A14565" t="str">
        <f t="shared" si="227"/>
        <v/>
      </c>
    </row>
    <row r="14566" spans="1:1" hidden="1" x14ac:dyDescent="0.35">
      <c r="A14566" t="str">
        <f t="shared" si="227"/>
        <v/>
      </c>
    </row>
    <row r="14567" spans="1:1" hidden="1" x14ac:dyDescent="0.35">
      <c r="A14567" t="str">
        <f t="shared" si="227"/>
        <v/>
      </c>
    </row>
    <row r="14568" spans="1:1" hidden="1" x14ac:dyDescent="0.35">
      <c r="A14568" t="str">
        <f t="shared" si="227"/>
        <v/>
      </c>
    </row>
    <row r="14569" spans="1:1" hidden="1" x14ac:dyDescent="0.35">
      <c r="A14569" t="str">
        <f t="shared" si="227"/>
        <v/>
      </c>
    </row>
    <row r="14570" spans="1:1" hidden="1" x14ac:dyDescent="0.35">
      <c r="A14570" t="str">
        <f t="shared" si="227"/>
        <v/>
      </c>
    </row>
    <row r="14571" spans="1:1" hidden="1" x14ac:dyDescent="0.35">
      <c r="A14571" t="str">
        <f t="shared" si="227"/>
        <v/>
      </c>
    </row>
    <row r="14572" spans="1:1" hidden="1" x14ac:dyDescent="0.35">
      <c r="A14572" t="str">
        <f t="shared" si="227"/>
        <v/>
      </c>
    </row>
    <row r="14573" spans="1:1" hidden="1" x14ac:dyDescent="0.35">
      <c r="A14573" t="str">
        <f t="shared" si="227"/>
        <v/>
      </c>
    </row>
    <row r="14574" spans="1:1" hidden="1" x14ac:dyDescent="0.35">
      <c r="A14574" t="str">
        <f t="shared" si="227"/>
        <v/>
      </c>
    </row>
    <row r="14575" spans="1:1" hidden="1" x14ac:dyDescent="0.35">
      <c r="A14575" t="str">
        <f t="shared" si="227"/>
        <v/>
      </c>
    </row>
    <row r="14576" spans="1:1" hidden="1" x14ac:dyDescent="0.35">
      <c r="A14576" t="str">
        <f t="shared" si="227"/>
        <v/>
      </c>
    </row>
    <row r="14577" spans="1:1" hidden="1" x14ac:dyDescent="0.35">
      <c r="A14577" t="str">
        <f t="shared" si="227"/>
        <v/>
      </c>
    </row>
    <row r="14578" spans="1:1" hidden="1" x14ac:dyDescent="0.35">
      <c r="A14578" t="str">
        <f t="shared" si="227"/>
        <v/>
      </c>
    </row>
    <row r="14579" spans="1:1" hidden="1" x14ac:dyDescent="0.35">
      <c r="A14579" t="str">
        <f t="shared" si="227"/>
        <v/>
      </c>
    </row>
    <row r="14580" spans="1:1" hidden="1" x14ac:dyDescent="0.35">
      <c r="A14580" t="str">
        <f t="shared" si="227"/>
        <v/>
      </c>
    </row>
    <row r="14581" spans="1:1" hidden="1" x14ac:dyDescent="0.35">
      <c r="A14581" t="str">
        <f t="shared" si="227"/>
        <v/>
      </c>
    </row>
    <row r="14582" spans="1:1" hidden="1" x14ac:dyDescent="0.35">
      <c r="A14582" t="str">
        <f t="shared" si="227"/>
        <v/>
      </c>
    </row>
    <row r="14583" spans="1:1" hidden="1" x14ac:dyDescent="0.35">
      <c r="A14583" t="str">
        <f t="shared" si="227"/>
        <v/>
      </c>
    </row>
    <row r="14584" spans="1:1" hidden="1" x14ac:dyDescent="0.35">
      <c r="A14584" t="str">
        <f t="shared" si="227"/>
        <v/>
      </c>
    </row>
    <row r="14585" spans="1:1" hidden="1" x14ac:dyDescent="0.35">
      <c r="A14585" t="str">
        <f t="shared" si="227"/>
        <v/>
      </c>
    </row>
    <row r="14586" spans="1:1" hidden="1" x14ac:dyDescent="0.35">
      <c r="A14586" t="str">
        <f t="shared" si="227"/>
        <v/>
      </c>
    </row>
    <row r="14587" spans="1:1" hidden="1" x14ac:dyDescent="0.35">
      <c r="A14587" t="str">
        <f t="shared" si="227"/>
        <v/>
      </c>
    </row>
    <row r="14588" spans="1:1" hidden="1" x14ac:dyDescent="0.35">
      <c r="A14588" t="str">
        <f t="shared" si="227"/>
        <v/>
      </c>
    </row>
    <row r="14589" spans="1:1" hidden="1" x14ac:dyDescent="0.35">
      <c r="A14589" t="str">
        <f t="shared" si="227"/>
        <v/>
      </c>
    </row>
    <row r="14590" spans="1:1" hidden="1" x14ac:dyDescent="0.35">
      <c r="A14590" t="str">
        <f t="shared" si="227"/>
        <v/>
      </c>
    </row>
    <row r="14591" spans="1:1" hidden="1" x14ac:dyDescent="0.35">
      <c r="A14591" t="str">
        <f t="shared" si="227"/>
        <v/>
      </c>
    </row>
    <row r="14592" spans="1:1" hidden="1" x14ac:dyDescent="0.35">
      <c r="A14592" t="str">
        <f t="shared" si="227"/>
        <v/>
      </c>
    </row>
    <row r="14593" spans="1:1" hidden="1" x14ac:dyDescent="0.35">
      <c r="A14593" t="str">
        <f t="shared" si="227"/>
        <v/>
      </c>
    </row>
    <row r="14594" spans="1:1" hidden="1" x14ac:dyDescent="0.35">
      <c r="A14594" t="str">
        <f t="shared" si="227"/>
        <v/>
      </c>
    </row>
    <row r="14595" spans="1:1" hidden="1" x14ac:dyDescent="0.35">
      <c r="A14595" t="str">
        <f t="shared" ref="A14595:A14658" si="228">B14595&amp;C14595</f>
        <v/>
      </c>
    </row>
    <row r="14596" spans="1:1" hidden="1" x14ac:dyDescent="0.35">
      <c r="A14596" t="str">
        <f t="shared" si="228"/>
        <v/>
      </c>
    </row>
    <row r="14597" spans="1:1" hidden="1" x14ac:dyDescent="0.35">
      <c r="A14597" t="str">
        <f t="shared" si="228"/>
        <v/>
      </c>
    </row>
    <row r="14598" spans="1:1" hidden="1" x14ac:dyDescent="0.35">
      <c r="A14598" t="str">
        <f t="shared" si="228"/>
        <v/>
      </c>
    </row>
    <row r="14599" spans="1:1" hidden="1" x14ac:dyDescent="0.35">
      <c r="A14599" t="str">
        <f t="shared" si="228"/>
        <v/>
      </c>
    </row>
    <row r="14600" spans="1:1" hidden="1" x14ac:dyDescent="0.35">
      <c r="A14600" t="str">
        <f t="shared" si="228"/>
        <v/>
      </c>
    </row>
    <row r="14601" spans="1:1" hidden="1" x14ac:dyDescent="0.35">
      <c r="A14601" t="str">
        <f t="shared" si="228"/>
        <v/>
      </c>
    </row>
    <row r="14602" spans="1:1" hidden="1" x14ac:dyDescent="0.35">
      <c r="A14602" t="str">
        <f t="shared" si="228"/>
        <v/>
      </c>
    </row>
    <row r="14603" spans="1:1" hidden="1" x14ac:dyDescent="0.35">
      <c r="A14603" t="str">
        <f t="shared" si="228"/>
        <v/>
      </c>
    </row>
    <row r="14604" spans="1:1" hidden="1" x14ac:dyDescent="0.35">
      <c r="A14604" t="str">
        <f t="shared" si="228"/>
        <v/>
      </c>
    </row>
    <row r="14605" spans="1:1" hidden="1" x14ac:dyDescent="0.35">
      <c r="A14605" t="str">
        <f t="shared" si="228"/>
        <v/>
      </c>
    </row>
    <row r="14606" spans="1:1" hidden="1" x14ac:dyDescent="0.35">
      <c r="A14606" t="str">
        <f t="shared" si="228"/>
        <v/>
      </c>
    </row>
    <row r="14607" spans="1:1" hidden="1" x14ac:dyDescent="0.35">
      <c r="A14607" t="str">
        <f t="shared" si="228"/>
        <v/>
      </c>
    </row>
    <row r="14608" spans="1:1" hidden="1" x14ac:dyDescent="0.35">
      <c r="A14608" t="str">
        <f t="shared" si="228"/>
        <v/>
      </c>
    </row>
    <row r="14609" spans="1:1" hidden="1" x14ac:dyDescent="0.35">
      <c r="A14609" t="str">
        <f t="shared" si="228"/>
        <v/>
      </c>
    </row>
    <row r="14610" spans="1:1" hidden="1" x14ac:dyDescent="0.35">
      <c r="A14610" t="str">
        <f t="shared" si="228"/>
        <v/>
      </c>
    </row>
    <row r="14611" spans="1:1" hidden="1" x14ac:dyDescent="0.35">
      <c r="A14611" t="str">
        <f t="shared" si="228"/>
        <v/>
      </c>
    </row>
    <row r="14612" spans="1:1" hidden="1" x14ac:dyDescent="0.35">
      <c r="A14612" t="str">
        <f t="shared" si="228"/>
        <v/>
      </c>
    </row>
    <row r="14613" spans="1:1" hidden="1" x14ac:dyDescent="0.35">
      <c r="A14613" t="str">
        <f t="shared" si="228"/>
        <v/>
      </c>
    </row>
    <row r="14614" spans="1:1" hidden="1" x14ac:dyDescent="0.35">
      <c r="A14614" t="str">
        <f t="shared" si="228"/>
        <v/>
      </c>
    </row>
    <row r="14615" spans="1:1" hidden="1" x14ac:dyDescent="0.35">
      <c r="A14615" t="str">
        <f t="shared" si="228"/>
        <v/>
      </c>
    </row>
    <row r="14616" spans="1:1" hidden="1" x14ac:dyDescent="0.35">
      <c r="A14616" t="str">
        <f t="shared" si="228"/>
        <v/>
      </c>
    </row>
    <row r="14617" spans="1:1" hidden="1" x14ac:dyDescent="0.35">
      <c r="A14617" t="str">
        <f t="shared" si="228"/>
        <v/>
      </c>
    </row>
    <row r="14618" spans="1:1" hidden="1" x14ac:dyDescent="0.35">
      <c r="A14618" t="str">
        <f t="shared" si="228"/>
        <v/>
      </c>
    </row>
    <row r="14619" spans="1:1" hidden="1" x14ac:dyDescent="0.35">
      <c r="A14619" t="str">
        <f t="shared" si="228"/>
        <v/>
      </c>
    </row>
    <row r="14620" spans="1:1" hidden="1" x14ac:dyDescent="0.35">
      <c r="A14620" t="str">
        <f t="shared" si="228"/>
        <v/>
      </c>
    </row>
    <row r="14621" spans="1:1" hidden="1" x14ac:dyDescent="0.35">
      <c r="A14621" t="str">
        <f t="shared" si="228"/>
        <v/>
      </c>
    </row>
    <row r="14622" spans="1:1" hidden="1" x14ac:dyDescent="0.35">
      <c r="A14622" t="str">
        <f t="shared" si="228"/>
        <v/>
      </c>
    </row>
    <row r="14623" spans="1:1" hidden="1" x14ac:dyDescent="0.35">
      <c r="A14623" t="str">
        <f t="shared" si="228"/>
        <v/>
      </c>
    </row>
    <row r="14624" spans="1:1" hidden="1" x14ac:dyDescent="0.35">
      <c r="A14624" t="str">
        <f t="shared" si="228"/>
        <v/>
      </c>
    </row>
    <row r="14625" spans="1:1" hidden="1" x14ac:dyDescent="0.35">
      <c r="A14625" t="str">
        <f t="shared" si="228"/>
        <v/>
      </c>
    </row>
    <row r="14626" spans="1:1" hidden="1" x14ac:dyDescent="0.35">
      <c r="A14626" t="str">
        <f t="shared" si="228"/>
        <v/>
      </c>
    </row>
    <row r="14627" spans="1:1" hidden="1" x14ac:dyDescent="0.35">
      <c r="A14627" t="str">
        <f t="shared" si="228"/>
        <v/>
      </c>
    </row>
    <row r="14628" spans="1:1" hidden="1" x14ac:dyDescent="0.35">
      <c r="A14628" t="str">
        <f t="shared" si="228"/>
        <v/>
      </c>
    </row>
    <row r="14629" spans="1:1" hidden="1" x14ac:dyDescent="0.35">
      <c r="A14629" t="str">
        <f t="shared" si="228"/>
        <v/>
      </c>
    </row>
    <row r="14630" spans="1:1" hidden="1" x14ac:dyDescent="0.35">
      <c r="A14630" t="str">
        <f t="shared" si="228"/>
        <v/>
      </c>
    </row>
    <row r="14631" spans="1:1" hidden="1" x14ac:dyDescent="0.35">
      <c r="A14631" t="str">
        <f t="shared" si="228"/>
        <v/>
      </c>
    </row>
    <row r="14632" spans="1:1" hidden="1" x14ac:dyDescent="0.35">
      <c r="A14632" t="str">
        <f t="shared" si="228"/>
        <v/>
      </c>
    </row>
    <row r="14633" spans="1:1" hidden="1" x14ac:dyDescent="0.35">
      <c r="A14633" t="str">
        <f t="shared" si="228"/>
        <v/>
      </c>
    </row>
    <row r="14634" spans="1:1" hidden="1" x14ac:dyDescent="0.35">
      <c r="A14634" t="str">
        <f t="shared" si="228"/>
        <v/>
      </c>
    </row>
    <row r="14635" spans="1:1" hidden="1" x14ac:dyDescent="0.35">
      <c r="A14635" t="str">
        <f t="shared" si="228"/>
        <v/>
      </c>
    </row>
    <row r="14636" spans="1:1" hidden="1" x14ac:dyDescent="0.35">
      <c r="A14636" t="str">
        <f t="shared" si="228"/>
        <v/>
      </c>
    </row>
    <row r="14637" spans="1:1" hidden="1" x14ac:dyDescent="0.35">
      <c r="A14637" t="str">
        <f t="shared" si="228"/>
        <v/>
      </c>
    </row>
    <row r="14638" spans="1:1" hidden="1" x14ac:dyDescent="0.35">
      <c r="A14638" t="str">
        <f t="shared" si="228"/>
        <v/>
      </c>
    </row>
    <row r="14639" spans="1:1" hidden="1" x14ac:dyDescent="0.35">
      <c r="A14639" t="str">
        <f t="shared" si="228"/>
        <v/>
      </c>
    </row>
    <row r="14640" spans="1:1" hidden="1" x14ac:dyDescent="0.35">
      <c r="A14640" t="str">
        <f t="shared" si="228"/>
        <v/>
      </c>
    </row>
    <row r="14641" spans="1:1" hidden="1" x14ac:dyDescent="0.35">
      <c r="A14641" t="str">
        <f t="shared" si="228"/>
        <v/>
      </c>
    </row>
    <row r="14642" spans="1:1" hidden="1" x14ac:dyDescent="0.35">
      <c r="A14642" t="str">
        <f t="shared" si="228"/>
        <v/>
      </c>
    </row>
    <row r="14643" spans="1:1" hidden="1" x14ac:dyDescent="0.35">
      <c r="A14643" t="str">
        <f t="shared" si="228"/>
        <v/>
      </c>
    </row>
    <row r="14644" spans="1:1" hidden="1" x14ac:dyDescent="0.35">
      <c r="A14644" t="str">
        <f t="shared" si="228"/>
        <v/>
      </c>
    </row>
    <row r="14645" spans="1:1" hidden="1" x14ac:dyDescent="0.35">
      <c r="A14645" t="str">
        <f t="shared" si="228"/>
        <v/>
      </c>
    </row>
    <row r="14646" spans="1:1" hidden="1" x14ac:dyDescent="0.35">
      <c r="A14646" t="str">
        <f t="shared" si="228"/>
        <v/>
      </c>
    </row>
    <row r="14647" spans="1:1" hidden="1" x14ac:dyDescent="0.35">
      <c r="A14647" t="str">
        <f t="shared" si="228"/>
        <v/>
      </c>
    </row>
    <row r="14648" spans="1:1" hidden="1" x14ac:dyDescent="0.35">
      <c r="A14648" t="str">
        <f t="shared" si="228"/>
        <v/>
      </c>
    </row>
    <row r="14649" spans="1:1" hidden="1" x14ac:dyDescent="0.35">
      <c r="A14649" t="str">
        <f t="shared" si="228"/>
        <v/>
      </c>
    </row>
    <row r="14650" spans="1:1" hidden="1" x14ac:dyDescent="0.35">
      <c r="A14650" t="str">
        <f t="shared" si="228"/>
        <v/>
      </c>
    </row>
    <row r="14651" spans="1:1" hidden="1" x14ac:dyDescent="0.35">
      <c r="A14651" t="str">
        <f t="shared" si="228"/>
        <v/>
      </c>
    </row>
    <row r="14652" spans="1:1" hidden="1" x14ac:dyDescent="0.35">
      <c r="A14652" t="str">
        <f t="shared" si="228"/>
        <v/>
      </c>
    </row>
    <row r="14653" spans="1:1" hidden="1" x14ac:dyDescent="0.35">
      <c r="A14653" t="str">
        <f t="shared" si="228"/>
        <v/>
      </c>
    </row>
    <row r="14654" spans="1:1" hidden="1" x14ac:dyDescent="0.35">
      <c r="A14654" t="str">
        <f t="shared" si="228"/>
        <v/>
      </c>
    </row>
    <row r="14655" spans="1:1" hidden="1" x14ac:dyDescent="0.35">
      <c r="A14655" t="str">
        <f t="shared" si="228"/>
        <v/>
      </c>
    </row>
    <row r="14656" spans="1:1" hidden="1" x14ac:dyDescent="0.35">
      <c r="A14656" t="str">
        <f t="shared" si="228"/>
        <v/>
      </c>
    </row>
    <row r="14657" spans="1:1" hidden="1" x14ac:dyDescent="0.35">
      <c r="A14657" t="str">
        <f t="shared" si="228"/>
        <v/>
      </c>
    </row>
    <row r="14658" spans="1:1" hidden="1" x14ac:dyDescent="0.35">
      <c r="A14658" t="str">
        <f t="shared" si="228"/>
        <v/>
      </c>
    </row>
    <row r="14659" spans="1:1" hidden="1" x14ac:dyDescent="0.35">
      <c r="A14659" t="str">
        <f t="shared" ref="A14659:A14722" si="229">B14659&amp;C14659</f>
        <v/>
      </c>
    </row>
    <row r="14660" spans="1:1" hidden="1" x14ac:dyDescent="0.35">
      <c r="A14660" t="str">
        <f t="shared" si="229"/>
        <v/>
      </c>
    </row>
    <row r="14661" spans="1:1" hidden="1" x14ac:dyDescent="0.35">
      <c r="A14661" t="str">
        <f t="shared" si="229"/>
        <v/>
      </c>
    </row>
    <row r="14662" spans="1:1" hidden="1" x14ac:dyDescent="0.35">
      <c r="A14662" t="str">
        <f t="shared" si="229"/>
        <v/>
      </c>
    </row>
    <row r="14663" spans="1:1" hidden="1" x14ac:dyDescent="0.35">
      <c r="A14663" t="str">
        <f t="shared" si="229"/>
        <v/>
      </c>
    </row>
    <row r="14664" spans="1:1" hidden="1" x14ac:dyDescent="0.35">
      <c r="A14664" t="str">
        <f t="shared" si="229"/>
        <v/>
      </c>
    </row>
    <row r="14665" spans="1:1" hidden="1" x14ac:dyDescent="0.35">
      <c r="A14665" t="str">
        <f t="shared" si="229"/>
        <v/>
      </c>
    </row>
    <row r="14666" spans="1:1" hidden="1" x14ac:dyDescent="0.35">
      <c r="A14666" t="str">
        <f t="shared" si="229"/>
        <v/>
      </c>
    </row>
    <row r="14667" spans="1:1" hidden="1" x14ac:dyDescent="0.35">
      <c r="A14667" t="str">
        <f t="shared" si="229"/>
        <v/>
      </c>
    </row>
    <row r="14668" spans="1:1" hidden="1" x14ac:dyDescent="0.35">
      <c r="A14668" t="str">
        <f t="shared" si="229"/>
        <v/>
      </c>
    </row>
    <row r="14669" spans="1:1" hidden="1" x14ac:dyDescent="0.35">
      <c r="A14669" t="str">
        <f t="shared" si="229"/>
        <v/>
      </c>
    </row>
    <row r="14670" spans="1:1" hidden="1" x14ac:dyDescent="0.35">
      <c r="A14670" t="str">
        <f t="shared" si="229"/>
        <v/>
      </c>
    </row>
    <row r="14671" spans="1:1" hidden="1" x14ac:dyDescent="0.35">
      <c r="A14671" t="str">
        <f t="shared" si="229"/>
        <v/>
      </c>
    </row>
    <row r="14672" spans="1:1" hidden="1" x14ac:dyDescent="0.35">
      <c r="A14672" t="str">
        <f t="shared" si="229"/>
        <v/>
      </c>
    </row>
    <row r="14673" spans="1:1" hidden="1" x14ac:dyDescent="0.35">
      <c r="A14673" t="str">
        <f t="shared" si="229"/>
        <v/>
      </c>
    </row>
    <row r="14674" spans="1:1" hidden="1" x14ac:dyDescent="0.35">
      <c r="A14674" t="str">
        <f t="shared" si="229"/>
        <v/>
      </c>
    </row>
    <row r="14675" spans="1:1" hidden="1" x14ac:dyDescent="0.35">
      <c r="A14675" t="str">
        <f t="shared" si="229"/>
        <v/>
      </c>
    </row>
    <row r="14676" spans="1:1" hidden="1" x14ac:dyDescent="0.35">
      <c r="A14676" t="str">
        <f t="shared" si="229"/>
        <v/>
      </c>
    </row>
    <row r="14677" spans="1:1" hidden="1" x14ac:dyDescent="0.35">
      <c r="A14677" t="str">
        <f t="shared" si="229"/>
        <v/>
      </c>
    </row>
    <row r="14678" spans="1:1" hidden="1" x14ac:dyDescent="0.35">
      <c r="A14678" t="str">
        <f t="shared" si="229"/>
        <v/>
      </c>
    </row>
    <row r="14679" spans="1:1" hidden="1" x14ac:dyDescent="0.35">
      <c r="A14679" t="str">
        <f t="shared" si="229"/>
        <v/>
      </c>
    </row>
    <row r="14680" spans="1:1" hidden="1" x14ac:dyDescent="0.35">
      <c r="A14680" t="str">
        <f t="shared" si="229"/>
        <v/>
      </c>
    </row>
    <row r="14681" spans="1:1" hidden="1" x14ac:dyDescent="0.35">
      <c r="A14681" t="str">
        <f t="shared" si="229"/>
        <v/>
      </c>
    </row>
    <row r="14682" spans="1:1" hidden="1" x14ac:dyDescent="0.35">
      <c r="A14682" t="str">
        <f t="shared" si="229"/>
        <v/>
      </c>
    </row>
    <row r="14683" spans="1:1" hidden="1" x14ac:dyDescent="0.35">
      <c r="A14683" t="str">
        <f t="shared" si="229"/>
        <v/>
      </c>
    </row>
    <row r="14684" spans="1:1" hidden="1" x14ac:dyDescent="0.35">
      <c r="A14684" t="str">
        <f t="shared" si="229"/>
        <v/>
      </c>
    </row>
    <row r="14685" spans="1:1" hidden="1" x14ac:dyDescent="0.35">
      <c r="A14685" t="str">
        <f t="shared" si="229"/>
        <v/>
      </c>
    </row>
    <row r="14686" spans="1:1" hidden="1" x14ac:dyDescent="0.35">
      <c r="A14686" t="str">
        <f t="shared" si="229"/>
        <v/>
      </c>
    </row>
    <row r="14687" spans="1:1" hidden="1" x14ac:dyDescent="0.35">
      <c r="A14687" t="str">
        <f t="shared" si="229"/>
        <v/>
      </c>
    </row>
    <row r="14688" spans="1:1" hidden="1" x14ac:dyDescent="0.35">
      <c r="A14688" t="str">
        <f t="shared" si="229"/>
        <v/>
      </c>
    </row>
    <row r="14689" spans="1:1" hidden="1" x14ac:dyDescent="0.35">
      <c r="A14689" t="str">
        <f t="shared" si="229"/>
        <v/>
      </c>
    </row>
    <row r="14690" spans="1:1" hidden="1" x14ac:dyDescent="0.35">
      <c r="A14690" t="str">
        <f t="shared" si="229"/>
        <v/>
      </c>
    </row>
    <row r="14691" spans="1:1" hidden="1" x14ac:dyDescent="0.35">
      <c r="A14691" t="str">
        <f t="shared" si="229"/>
        <v/>
      </c>
    </row>
    <row r="14692" spans="1:1" hidden="1" x14ac:dyDescent="0.35">
      <c r="A14692" t="str">
        <f t="shared" si="229"/>
        <v/>
      </c>
    </row>
    <row r="14693" spans="1:1" hidden="1" x14ac:dyDescent="0.35">
      <c r="A14693" t="str">
        <f t="shared" si="229"/>
        <v/>
      </c>
    </row>
    <row r="14694" spans="1:1" hidden="1" x14ac:dyDescent="0.35">
      <c r="A14694" t="str">
        <f t="shared" si="229"/>
        <v/>
      </c>
    </row>
    <row r="14695" spans="1:1" hidden="1" x14ac:dyDescent="0.35">
      <c r="A14695" t="str">
        <f t="shared" si="229"/>
        <v/>
      </c>
    </row>
    <row r="14696" spans="1:1" hidden="1" x14ac:dyDescent="0.35">
      <c r="A14696" t="str">
        <f t="shared" si="229"/>
        <v/>
      </c>
    </row>
    <row r="14697" spans="1:1" hidden="1" x14ac:dyDescent="0.35">
      <c r="A14697" t="str">
        <f t="shared" si="229"/>
        <v/>
      </c>
    </row>
    <row r="14698" spans="1:1" hidden="1" x14ac:dyDescent="0.35">
      <c r="A14698" t="str">
        <f t="shared" si="229"/>
        <v/>
      </c>
    </row>
    <row r="14699" spans="1:1" hidden="1" x14ac:dyDescent="0.35">
      <c r="A14699" t="str">
        <f t="shared" si="229"/>
        <v/>
      </c>
    </row>
    <row r="14700" spans="1:1" hidden="1" x14ac:dyDescent="0.35">
      <c r="A14700" t="str">
        <f t="shared" si="229"/>
        <v/>
      </c>
    </row>
    <row r="14701" spans="1:1" hidden="1" x14ac:dyDescent="0.35">
      <c r="A14701" t="str">
        <f t="shared" si="229"/>
        <v/>
      </c>
    </row>
    <row r="14702" spans="1:1" hidden="1" x14ac:dyDescent="0.35">
      <c r="A14702" t="str">
        <f t="shared" si="229"/>
        <v/>
      </c>
    </row>
    <row r="14703" spans="1:1" hidden="1" x14ac:dyDescent="0.35">
      <c r="A14703" t="str">
        <f t="shared" si="229"/>
        <v/>
      </c>
    </row>
    <row r="14704" spans="1:1" hidden="1" x14ac:dyDescent="0.35">
      <c r="A14704" t="str">
        <f t="shared" si="229"/>
        <v/>
      </c>
    </row>
    <row r="14705" spans="1:1" hidden="1" x14ac:dyDescent="0.35">
      <c r="A14705" t="str">
        <f t="shared" si="229"/>
        <v/>
      </c>
    </row>
    <row r="14706" spans="1:1" hidden="1" x14ac:dyDescent="0.35">
      <c r="A14706" t="str">
        <f t="shared" si="229"/>
        <v/>
      </c>
    </row>
    <row r="14707" spans="1:1" hidden="1" x14ac:dyDescent="0.35">
      <c r="A14707" t="str">
        <f t="shared" si="229"/>
        <v/>
      </c>
    </row>
    <row r="14708" spans="1:1" hidden="1" x14ac:dyDescent="0.35">
      <c r="A14708" t="str">
        <f t="shared" si="229"/>
        <v/>
      </c>
    </row>
    <row r="14709" spans="1:1" hidden="1" x14ac:dyDescent="0.35">
      <c r="A14709" t="str">
        <f t="shared" si="229"/>
        <v/>
      </c>
    </row>
    <row r="14710" spans="1:1" hidden="1" x14ac:dyDescent="0.35">
      <c r="A14710" t="str">
        <f t="shared" si="229"/>
        <v/>
      </c>
    </row>
    <row r="14711" spans="1:1" hidden="1" x14ac:dyDescent="0.35">
      <c r="A14711" t="str">
        <f t="shared" si="229"/>
        <v/>
      </c>
    </row>
    <row r="14712" spans="1:1" hidden="1" x14ac:dyDescent="0.35">
      <c r="A14712" t="str">
        <f t="shared" si="229"/>
        <v/>
      </c>
    </row>
    <row r="14713" spans="1:1" hidden="1" x14ac:dyDescent="0.35">
      <c r="A14713" t="str">
        <f t="shared" si="229"/>
        <v/>
      </c>
    </row>
    <row r="14714" spans="1:1" hidden="1" x14ac:dyDescent="0.35">
      <c r="A14714" t="str">
        <f t="shared" si="229"/>
        <v/>
      </c>
    </row>
    <row r="14715" spans="1:1" hidden="1" x14ac:dyDescent="0.35">
      <c r="A14715" t="str">
        <f t="shared" si="229"/>
        <v/>
      </c>
    </row>
    <row r="14716" spans="1:1" hidden="1" x14ac:dyDescent="0.35">
      <c r="A14716" t="str">
        <f t="shared" si="229"/>
        <v/>
      </c>
    </row>
    <row r="14717" spans="1:1" hidden="1" x14ac:dyDescent="0.35">
      <c r="A14717" t="str">
        <f t="shared" si="229"/>
        <v/>
      </c>
    </row>
    <row r="14718" spans="1:1" hidden="1" x14ac:dyDescent="0.35">
      <c r="A14718" t="str">
        <f t="shared" si="229"/>
        <v/>
      </c>
    </row>
    <row r="14719" spans="1:1" hidden="1" x14ac:dyDescent="0.35">
      <c r="A14719" t="str">
        <f t="shared" si="229"/>
        <v/>
      </c>
    </row>
    <row r="14720" spans="1:1" hidden="1" x14ac:dyDescent="0.35">
      <c r="A14720" t="str">
        <f t="shared" si="229"/>
        <v/>
      </c>
    </row>
    <row r="14721" spans="1:1" hidden="1" x14ac:dyDescent="0.35">
      <c r="A14721" t="str">
        <f t="shared" si="229"/>
        <v/>
      </c>
    </row>
    <row r="14722" spans="1:1" hidden="1" x14ac:dyDescent="0.35">
      <c r="A14722" t="str">
        <f t="shared" si="229"/>
        <v/>
      </c>
    </row>
    <row r="14723" spans="1:1" hidden="1" x14ac:dyDescent="0.35">
      <c r="A14723" t="str">
        <f t="shared" ref="A14723:A14786" si="230">B14723&amp;C14723</f>
        <v/>
      </c>
    </row>
    <row r="14724" spans="1:1" hidden="1" x14ac:dyDescent="0.35">
      <c r="A14724" t="str">
        <f t="shared" si="230"/>
        <v/>
      </c>
    </row>
    <row r="14725" spans="1:1" hidden="1" x14ac:dyDescent="0.35">
      <c r="A14725" t="str">
        <f t="shared" si="230"/>
        <v/>
      </c>
    </row>
    <row r="14726" spans="1:1" hidden="1" x14ac:dyDescent="0.35">
      <c r="A14726" t="str">
        <f t="shared" si="230"/>
        <v/>
      </c>
    </row>
    <row r="14727" spans="1:1" hidden="1" x14ac:dyDescent="0.35">
      <c r="A14727" t="str">
        <f t="shared" si="230"/>
        <v/>
      </c>
    </row>
    <row r="14728" spans="1:1" hidden="1" x14ac:dyDescent="0.35">
      <c r="A14728" t="str">
        <f t="shared" si="230"/>
        <v/>
      </c>
    </row>
    <row r="14729" spans="1:1" hidden="1" x14ac:dyDescent="0.35">
      <c r="A14729" t="str">
        <f t="shared" si="230"/>
        <v/>
      </c>
    </row>
    <row r="14730" spans="1:1" hidden="1" x14ac:dyDescent="0.35">
      <c r="A14730" t="str">
        <f t="shared" si="230"/>
        <v/>
      </c>
    </row>
    <row r="14731" spans="1:1" hidden="1" x14ac:dyDescent="0.35">
      <c r="A14731" t="str">
        <f t="shared" si="230"/>
        <v/>
      </c>
    </row>
    <row r="14732" spans="1:1" hidden="1" x14ac:dyDescent="0.35">
      <c r="A14732" t="str">
        <f t="shared" si="230"/>
        <v/>
      </c>
    </row>
    <row r="14733" spans="1:1" hidden="1" x14ac:dyDescent="0.35">
      <c r="A14733" t="str">
        <f t="shared" si="230"/>
        <v/>
      </c>
    </row>
    <row r="14734" spans="1:1" hidden="1" x14ac:dyDescent="0.35">
      <c r="A14734" t="str">
        <f t="shared" si="230"/>
        <v/>
      </c>
    </row>
    <row r="14735" spans="1:1" hidden="1" x14ac:dyDescent="0.35">
      <c r="A14735" t="str">
        <f t="shared" si="230"/>
        <v/>
      </c>
    </row>
    <row r="14736" spans="1:1" hidden="1" x14ac:dyDescent="0.35">
      <c r="A14736" t="str">
        <f t="shared" si="230"/>
        <v/>
      </c>
    </row>
    <row r="14737" spans="1:1" hidden="1" x14ac:dyDescent="0.35">
      <c r="A14737" t="str">
        <f t="shared" si="230"/>
        <v/>
      </c>
    </row>
    <row r="14738" spans="1:1" hidden="1" x14ac:dyDescent="0.35">
      <c r="A14738" t="str">
        <f t="shared" si="230"/>
        <v/>
      </c>
    </row>
    <row r="14739" spans="1:1" hidden="1" x14ac:dyDescent="0.35">
      <c r="A14739" t="str">
        <f t="shared" si="230"/>
        <v/>
      </c>
    </row>
    <row r="14740" spans="1:1" hidden="1" x14ac:dyDescent="0.35">
      <c r="A14740" t="str">
        <f t="shared" si="230"/>
        <v/>
      </c>
    </row>
    <row r="14741" spans="1:1" hidden="1" x14ac:dyDescent="0.35">
      <c r="A14741" t="str">
        <f t="shared" si="230"/>
        <v/>
      </c>
    </row>
    <row r="14742" spans="1:1" hidden="1" x14ac:dyDescent="0.35">
      <c r="A14742" t="str">
        <f t="shared" si="230"/>
        <v/>
      </c>
    </row>
    <row r="14743" spans="1:1" hidden="1" x14ac:dyDescent="0.35">
      <c r="A14743" t="str">
        <f t="shared" si="230"/>
        <v/>
      </c>
    </row>
    <row r="14744" spans="1:1" hidden="1" x14ac:dyDescent="0.35">
      <c r="A14744" t="str">
        <f t="shared" si="230"/>
        <v/>
      </c>
    </row>
    <row r="14745" spans="1:1" hidden="1" x14ac:dyDescent="0.35">
      <c r="A14745" t="str">
        <f t="shared" si="230"/>
        <v/>
      </c>
    </row>
    <row r="14746" spans="1:1" hidden="1" x14ac:dyDescent="0.35">
      <c r="A14746" t="str">
        <f t="shared" si="230"/>
        <v/>
      </c>
    </row>
    <row r="14747" spans="1:1" hidden="1" x14ac:dyDescent="0.35">
      <c r="A14747" t="str">
        <f t="shared" si="230"/>
        <v/>
      </c>
    </row>
    <row r="14748" spans="1:1" hidden="1" x14ac:dyDescent="0.35">
      <c r="A14748" t="str">
        <f t="shared" si="230"/>
        <v/>
      </c>
    </row>
    <row r="14749" spans="1:1" hidden="1" x14ac:dyDescent="0.35">
      <c r="A14749" t="str">
        <f t="shared" si="230"/>
        <v/>
      </c>
    </row>
    <row r="14750" spans="1:1" hidden="1" x14ac:dyDescent="0.35">
      <c r="A14750" t="str">
        <f t="shared" si="230"/>
        <v/>
      </c>
    </row>
    <row r="14751" spans="1:1" hidden="1" x14ac:dyDescent="0.35">
      <c r="A14751" t="str">
        <f t="shared" si="230"/>
        <v/>
      </c>
    </row>
    <row r="14752" spans="1:1" hidden="1" x14ac:dyDescent="0.35">
      <c r="A14752" t="str">
        <f t="shared" si="230"/>
        <v/>
      </c>
    </row>
    <row r="14753" spans="1:1" hidden="1" x14ac:dyDescent="0.35">
      <c r="A14753" t="str">
        <f t="shared" si="230"/>
        <v/>
      </c>
    </row>
    <row r="14754" spans="1:1" hidden="1" x14ac:dyDescent="0.35">
      <c r="A14754" t="str">
        <f t="shared" si="230"/>
        <v/>
      </c>
    </row>
    <row r="14755" spans="1:1" hidden="1" x14ac:dyDescent="0.35">
      <c r="A14755" t="str">
        <f t="shared" si="230"/>
        <v/>
      </c>
    </row>
    <row r="14756" spans="1:1" hidden="1" x14ac:dyDescent="0.35">
      <c r="A14756" t="str">
        <f t="shared" si="230"/>
        <v/>
      </c>
    </row>
    <row r="14757" spans="1:1" hidden="1" x14ac:dyDescent="0.35">
      <c r="A14757" t="str">
        <f t="shared" si="230"/>
        <v/>
      </c>
    </row>
    <row r="14758" spans="1:1" hidden="1" x14ac:dyDescent="0.35">
      <c r="A14758" t="str">
        <f t="shared" si="230"/>
        <v/>
      </c>
    </row>
    <row r="14759" spans="1:1" hidden="1" x14ac:dyDescent="0.35">
      <c r="A14759" t="str">
        <f t="shared" si="230"/>
        <v/>
      </c>
    </row>
    <row r="14760" spans="1:1" hidden="1" x14ac:dyDescent="0.35">
      <c r="A14760" t="str">
        <f t="shared" si="230"/>
        <v/>
      </c>
    </row>
    <row r="14761" spans="1:1" hidden="1" x14ac:dyDescent="0.35">
      <c r="A14761" t="str">
        <f t="shared" si="230"/>
        <v/>
      </c>
    </row>
    <row r="14762" spans="1:1" hidden="1" x14ac:dyDescent="0.35">
      <c r="A14762" t="str">
        <f t="shared" si="230"/>
        <v/>
      </c>
    </row>
    <row r="14763" spans="1:1" hidden="1" x14ac:dyDescent="0.35">
      <c r="A14763" t="str">
        <f t="shared" si="230"/>
        <v/>
      </c>
    </row>
    <row r="14764" spans="1:1" hidden="1" x14ac:dyDescent="0.35">
      <c r="A14764" t="str">
        <f t="shared" si="230"/>
        <v/>
      </c>
    </row>
    <row r="14765" spans="1:1" hidden="1" x14ac:dyDescent="0.35">
      <c r="A14765" t="str">
        <f t="shared" si="230"/>
        <v/>
      </c>
    </row>
    <row r="14766" spans="1:1" hidden="1" x14ac:dyDescent="0.35">
      <c r="A14766" t="str">
        <f t="shared" si="230"/>
        <v/>
      </c>
    </row>
    <row r="14767" spans="1:1" hidden="1" x14ac:dyDescent="0.35">
      <c r="A14767" t="str">
        <f t="shared" si="230"/>
        <v/>
      </c>
    </row>
    <row r="14768" spans="1:1" hidden="1" x14ac:dyDescent="0.35">
      <c r="A14768" t="str">
        <f t="shared" si="230"/>
        <v/>
      </c>
    </row>
    <row r="14769" spans="1:1" hidden="1" x14ac:dyDescent="0.35">
      <c r="A14769" t="str">
        <f t="shared" si="230"/>
        <v/>
      </c>
    </row>
    <row r="14770" spans="1:1" hidden="1" x14ac:dyDescent="0.35">
      <c r="A14770" t="str">
        <f t="shared" si="230"/>
        <v/>
      </c>
    </row>
    <row r="14771" spans="1:1" hidden="1" x14ac:dyDescent="0.35">
      <c r="A14771" t="str">
        <f t="shared" si="230"/>
        <v/>
      </c>
    </row>
    <row r="14772" spans="1:1" hidden="1" x14ac:dyDescent="0.35">
      <c r="A14772" t="str">
        <f t="shared" si="230"/>
        <v/>
      </c>
    </row>
    <row r="14773" spans="1:1" hidden="1" x14ac:dyDescent="0.35">
      <c r="A14773" t="str">
        <f t="shared" si="230"/>
        <v/>
      </c>
    </row>
    <row r="14774" spans="1:1" hidden="1" x14ac:dyDescent="0.35">
      <c r="A14774" t="str">
        <f t="shared" si="230"/>
        <v/>
      </c>
    </row>
    <row r="14775" spans="1:1" hidden="1" x14ac:dyDescent="0.35">
      <c r="A14775" t="str">
        <f t="shared" si="230"/>
        <v/>
      </c>
    </row>
    <row r="14776" spans="1:1" hidden="1" x14ac:dyDescent="0.35">
      <c r="A14776" t="str">
        <f t="shared" si="230"/>
        <v/>
      </c>
    </row>
    <row r="14777" spans="1:1" hidden="1" x14ac:dyDescent="0.35">
      <c r="A14777" t="str">
        <f t="shared" si="230"/>
        <v/>
      </c>
    </row>
    <row r="14778" spans="1:1" hidden="1" x14ac:dyDescent="0.35">
      <c r="A14778" t="str">
        <f t="shared" si="230"/>
        <v/>
      </c>
    </row>
    <row r="14779" spans="1:1" hidden="1" x14ac:dyDescent="0.35">
      <c r="A14779" t="str">
        <f t="shared" si="230"/>
        <v/>
      </c>
    </row>
    <row r="14780" spans="1:1" hidden="1" x14ac:dyDescent="0.35">
      <c r="A14780" t="str">
        <f t="shared" si="230"/>
        <v/>
      </c>
    </row>
    <row r="14781" spans="1:1" hidden="1" x14ac:dyDescent="0.35">
      <c r="A14781" t="str">
        <f t="shared" si="230"/>
        <v/>
      </c>
    </row>
    <row r="14782" spans="1:1" hidden="1" x14ac:dyDescent="0.35">
      <c r="A14782" t="str">
        <f t="shared" si="230"/>
        <v/>
      </c>
    </row>
    <row r="14783" spans="1:1" hidden="1" x14ac:dyDescent="0.35">
      <c r="A14783" t="str">
        <f t="shared" si="230"/>
        <v/>
      </c>
    </row>
    <row r="14784" spans="1:1" hidden="1" x14ac:dyDescent="0.35">
      <c r="A14784" t="str">
        <f t="shared" si="230"/>
        <v/>
      </c>
    </row>
    <row r="14785" spans="1:1" hidden="1" x14ac:dyDescent="0.35">
      <c r="A14785" t="str">
        <f t="shared" si="230"/>
        <v/>
      </c>
    </row>
    <row r="14786" spans="1:1" hidden="1" x14ac:dyDescent="0.35">
      <c r="A14786" t="str">
        <f t="shared" si="230"/>
        <v/>
      </c>
    </row>
    <row r="14787" spans="1:1" hidden="1" x14ac:dyDescent="0.35">
      <c r="A14787" t="str">
        <f t="shared" ref="A14787:A14850" si="231">B14787&amp;C14787</f>
        <v/>
      </c>
    </row>
    <row r="14788" spans="1:1" hidden="1" x14ac:dyDescent="0.35">
      <c r="A14788" t="str">
        <f t="shared" si="231"/>
        <v/>
      </c>
    </row>
    <row r="14789" spans="1:1" hidden="1" x14ac:dyDescent="0.35">
      <c r="A14789" t="str">
        <f t="shared" si="231"/>
        <v/>
      </c>
    </row>
    <row r="14790" spans="1:1" hidden="1" x14ac:dyDescent="0.35">
      <c r="A14790" t="str">
        <f t="shared" si="231"/>
        <v/>
      </c>
    </row>
    <row r="14791" spans="1:1" hidden="1" x14ac:dyDescent="0.35">
      <c r="A14791" t="str">
        <f t="shared" si="231"/>
        <v/>
      </c>
    </row>
    <row r="14792" spans="1:1" hidden="1" x14ac:dyDescent="0.35">
      <c r="A14792" t="str">
        <f t="shared" si="231"/>
        <v/>
      </c>
    </row>
    <row r="14793" spans="1:1" hidden="1" x14ac:dyDescent="0.35">
      <c r="A14793" t="str">
        <f t="shared" si="231"/>
        <v/>
      </c>
    </row>
    <row r="14794" spans="1:1" hidden="1" x14ac:dyDescent="0.35">
      <c r="A14794" t="str">
        <f t="shared" si="231"/>
        <v/>
      </c>
    </row>
    <row r="14795" spans="1:1" hidden="1" x14ac:dyDescent="0.35">
      <c r="A14795" t="str">
        <f t="shared" si="231"/>
        <v/>
      </c>
    </row>
    <row r="14796" spans="1:1" hidden="1" x14ac:dyDescent="0.35">
      <c r="A14796" t="str">
        <f t="shared" si="231"/>
        <v/>
      </c>
    </row>
    <row r="14797" spans="1:1" hidden="1" x14ac:dyDescent="0.35">
      <c r="A14797" t="str">
        <f t="shared" si="231"/>
        <v/>
      </c>
    </row>
    <row r="14798" spans="1:1" hidden="1" x14ac:dyDescent="0.35">
      <c r="A14798" t="str">
        <f t="shared" si="231"/>
        <v/>
      </c>
    </row>
    <row r="14799" spans="1:1" hidden="1" x14ac:dyDescent="0.35">
      <c r="A14799" t="str">
        <f t="shared" si="231"/>
        <v/>
      </c>
    </row>
    <row r="14800" spans="1:1" hidden="1" x14ac:dyDescent="0.35">
      <c r="A14800" t="str">
        <f t="shared" si="231"/>
        <v/>
      </c>
    </row>
    <row r="14801" spans="1:1" hidden="1" x14ac:dyDescent="0.35">
      <c r="A14801" t="str">
        <f t="shared" si="231"/>
        <v/>
      </c>
    </row>
    <row r="14802" spans="1:1" hidden="1" x14ac:dyDescent="0.35">
      <c r="A14802" t="str">
        <f t="shared" si="231"/>
        <v/>
      </c>
    </row>
    <row r="14803" spans="1:1" hidden="1" x14ac:dyDescent="0.35">
      <c r="A14803" t="str">
        <f t="shared" si="231"/>
        <v/>
      </c>
    </row>
    <row r="14804" spans="1:1" hidden="1" x14ac:dyDescent="0.35">
      <c r="A14804" t="str">
        <f t="shared" si="231"/>
        <v/>
      </c>
    </row>
    <row r="14805" spans="1:1" hidden="1" x14ac:dyDescent="0.35">
      <c r="A14805" t="str">
        <f t="shared" si="231"/>
        <v/>
      </c>
    </row>
    <row r="14806" spans="1:1" hidden="1" x14ac:dyDescent="0.35">
      <c r="A14806" t="str">
        <f t="shared" si="231"/>
        <v/>
      </c>
    </row>
    <row r="14807" spans="1:1" hidden="1" x14ac:dyDescent="0.35">
      <c r="A14807" t="str">
        <f t="shared" si="231"/>
        <v/>
      </c>
    </row>
    <row r="14808" spans="1:1" hidden="1" x14ac:dyDescent="0.35">
      <c r="A14808" t="str">
        <f t="shared" si="231"/>
        <v/>
      </c>
    </row>
    <row r="14809" spans="1:1" hidden="1" x14ac:dyDescent="0.35">
      <c r="A14809" t="str">
        <f t="shared" si="231"/>
        <v/>
      </c>
    </row>
    <row r="14810" spans="1:1" hidden="1" x14ac:dyDescent="0.35">
      <c r="A14810" t="str">
        <f t="shared" si="231"/>
        <v/>
      </c>
    </row>
    <row r="14811" spans="1:1" hidden="1" x14ac:dyDescent="0.35">
      <c r="A14811" t="str">
        <f t="shared" si="231"/>
        <v/>
      </c>
    </row>
    <row r="14812" spans="1:1" hidden="1" x14ac:dyDescent="0.35">
      <c r="A14812" t="str">
        <f t="shared" si="231"/>
        <v/>
      </c>
    </row>
    <row r="14813" spans="1:1" hidden="1" x14ac:dyDescent="0.35">
      <c r="A14813" t="str">
        <f t="shared" si="231"/>
        <v/>
      </c>
    </row>
    <row r="14814" spans="1:1" hidden="1" x14ac:dyDescent="0.35">
      <c r="A14814" t="str">
        <f t="shared" si="231"/>
        <v/>
      </c>
    </row>
    <row r="14815" spans="1:1" hidden="1" x14ac:dyDescent="0.35">
      <c r="A14815" t="str">
        <f t="shared" si="231"/>
        <v/>
      </c>
    </row>
    <row r="14816" spans="1:1" hidden="1" x14ac:dyDescent="0.35">
      <c r="A14816" t="str">
        <f t="shared" si="231"/>
        <v/>
      </c>
    </row>
    <row r="14817" spans="1:1" hidden="1" x14ac:dyDescent="0.35">
      <c r="A14817" t="str">
        <f t="shared" si="231"/>
        <v/>
      </c>
    </row>
    <row r="14818" spans="1:1" hidden="1" x14ac:dyDescent="0.35">
      <c r="A14818" t="str">
        <f t="shared" si="231"/>
        <v/>
      </c>
    </row>
    <row r="14819" spans="1:1" hidden="1" x14ac:dyDescent="0.35">
      <c r="A14819" t="str">
        <f t="shared" si="231"/>
        <v/>
      </c>
    </row>
    <row r="14820" spans="1:1" hidden="1" x14ac:dyDescent="0.35">
      <c r="A14820" t="str">
        <f t="shared" si="231"/>
        <v/>
      </c>
    </row>
    <row r="14821" spans="1:1" hidden="1" x14ac:dyDescent="0.35">
      <c r="A14821" t="str">
        <f t="shared" si="231"/>
        <v/>
      </c>
    </row>
    <row r="14822" spans="1:1" hidden="1" x14ac:dyDescent="0.35">
      <c r="A14822" t="str">
        <f t="shared" si="231"/>
        <v/>
      </c>
    </row>
    <row r="14823" spans="1:1" hidden="1" x14ac:dyDescent="0.35">
      <c r="A14823" t="str">
        <f t="shared" si="231"/>
        <v/>
      </c>
    </row>
    <row r="14824" spans="1:1" hidden="1" x14ac:dyDescent="0.35">
      <c r="A14824" t="str">
        <f t="shared" si="231"/>
        <v/>
      </c>
    </row>
    <row r="14825" spans="1:1" hidden="1" x14ac:dyDescent="0.35">
      <c r="A14825" t="str">
        <f t="shared" si="231"/>
        <v/>
      </c>
    </row>
    <row r="14826" spans="1:1" hidden="1" x14ac:dyDescent="0.35">
      <c r="A14826" t="str">
        <f t="shared" si="231"/>
        <v/>
      </c>
    </row>
    <row r="14827" spans="1:1" hidden="1" x14ac:dyDescent="0.35">
      <c r="A14827" t="str">
        <f t="shared" si="231"/>
        <v/>
      </c>
    </row>
    <row r="14828" spans="1:1" hidden="1" x14ac:dyDescent="0.35">
      <c r="A14828" t="str">
        <f t="shared" si="231"/>
        <v/>
      </c>
    </row>
    <row r="14829" spans="1:1" hidden="1" x14ac:dyDescent="0.35">
      <c r="A14829" t="str">
        <f t="shared" si="231"/>
        <v/>
      </c>
    </row>
    <row r="14830" spans="1:1" hidden="1" x14ac:dyDescent="0.35">
      <c r="A14830" t="str">
        <f t="shared" si="231"/>
        <v/>
      </c>
    </row>
    <row r="14831" spans="1:1" hidden="1" x14ac:dyDescent="0.35">
      <c r="A14831" t="str">
        <f t="shared" si="231"/>
        <v/>
      </c>
    </row>
    <row r="14832" spans="1:1" hidden="1" x14ac:dyDescent="0.35">
      <c r="A14832" t="str">
        <f t="shared" si="231"/>
        <v/>
      </c>
    </row>
    <row r="14833" spans="1:1" hidden="1" x14ac:dyDescent="0.35">
      <c r="A14833" t="str">
        <f t="shared" si="231"/>
        <v/>
      </c>
    </row>
    <row r="14834" spans="1:1" hidden="1" x14ac:dyDescent="0.35">
      <c r="A14834" t="str">
        <f t="shared" si="231"/>
        <v/>
      </c>
    </row>
    <row r="14835" spans="1:1" hidden="1" x14ac:dyDescent="0.35">
      <c r="A14835" t="str">
        <f t="shared" si="231"/>
        <v/>
      </c>
    </row>
    <row r="14836" spans="1:1" hidden="1" x14ac:dyDescent="0.35">
      <c r="A14836" t="str">
        <f t="shared" si="231"/>
        <v/>
      </c>
    </row>
    <row r="14837" spans="1:1" hidden="1" x14ac:dyDescent="0.35">
      <c r="A14837" t="str">
        <f t="shared" si="231"/>
        <v/>
      </c>
    </row>
    <row r="14838" spans="1:1" hidden="1" x14ac:dyDescent="0.35">
      <c r="A14838" t="str">
        <f t="shared" si="231"/>
        <v/>
      </c>
    </row>
    <row r="14839" spans="1:1" hidden="1" x14ac:dyDescent="0.35">
      <c r="A14839" t="str">
        <f t="shared" si="231"/>
        <v/>
      </c>
    </row>
    <row r="14840" spans="1:1" hidden="1" x14ac:dyDescent="0.35">
      <c r="A14840" t="str">
        <f t="shared" si="231"/>
        <v/>
      </c>
    </row>
    <row r="14841" spans="1:1" hidden="1" x14ac:dyDescent="0.35">
      <c r="A14841" t="str">
        <f t="shared" si="231"/>
        <v/>
      </c>
    </row>
    <row r="14842" spans="1:1" hidden="1" x14ac:dyDescent="0.35">
      <c r="A14842" t="str">
        <f t="shared" si="231"/>
        <v/>
      </c>
    </row>
    <row r="14843" spans="1:1" hidden="1" x14ac:dyDescent="0.35">
      <c r="A14843" t="str">
        <f t="shared" si="231"/>
        <v/>
      </c>
    </row>
    <row r="14844" spans="1:1" hidden="1" x14ac:dyDescent="0.35">
      <c r="A14844" t="str">
        <f t="shared" si="231"/>
        <v/>
      </c>
    </row>
    <row r="14845" spans="1:1" hidden="1" x14ac:dyDescent="0.35">
      <c r="A14845" t="str">
        <f t="shared" si="231"/>
        <v/>
      </c>
    </row>
    <row r="14846" spans="1:1" hidden="1" x14ac:dyDescent="0.35">
      <c r="A14846" t="str">
        <f t="shared" si="231"/>
        <v/>
      </c>
    </row>
    <row r="14847" spans="1:1" hidden="1" x14ac:dyDescent="0.35">
      <c r="A14847" t="str">
        <f t="shared" si="231"/>
        <v/>
      </c>
    </row>
    <row r="14848" spans="1:1" hidden="1" x14ac:dyDescent="0.35">
      <c r="A14848" t="str">
        <f t="shared" si="231"/>
        <v/>
      </c>
    </row>
    <row r="14849" spans="1:1" hidden="1" x14ac:dyDescent="0.35">
      <c r="A14849" t="str">
        <f t="shared" si="231"/>
        <v/>
      </c>
    </row>
    <row r="14850" spans="1:1" hidden="1" x14ac:dyDescent="0.35">
      <c r="A14850" t="str">
        <f t="shared" si="231"/>
        <v/>
      </c>
    </row>
    <row r="14851" spans="1:1" hidden="1" x14ac:dyDescent="0.35">
      <c r="A14851" t="str">
        <f t="shared" ref="A14851:A14914" si="232">B14851&amp;C14851</f>
        <v/>
      </c>
    </row>
    <row r="14852" spans="1:1" hidden="1" x14ac:dyDescent="0.35">
      <c r="A14852" t="str">
        <f t="shared" si="232"/>
        <v/>
      </c>
    </row>
    <row r="14853" spans="1:1" hidden="1" x14ac:dyDescent="0.35">
      <c r="A14853" t="str">
        <f t="shared" si="232"/>
        <v/>
      </c>
    </row>
    <row r="14854" spans="1:1" hidden="1" x14ac:dyDescent="0.35">
      <c r="A14854" t="str">
        <f t="shared" si="232"/>
        <v/>
      </c>
    </row>
    <row r="14855" spans="1:1" hidden="1" x14ac:dyDescent="0.35">
      <c r="A14855" t="str">
        <f t="shared" si="232"/>
        <v/>
      </c>
    </row>
    <row r="14856" spans="1:1" hidden="1" x14ac:dyDescent="0.35">
      <c r="A14856" t="str">
        <f t="shared" si="232"/>
        <v/>
      </c>
    </row>
    <row r="14857" spans="1:1" hidden="1" x14ac:dyDescent="0.35">
      <c r="A14857" t="str">
        <f t="shared" si="232"/>
        <v/>
      </c>
    </row>
    <row r="14858" spans="1:1" hidden="1" x14ac:dyDescent="0.35">
      <c r="A14858" t="str">
        <f t="shared" si="232"/>
        <v/>
      </c>
    </row>
    <row r="14859" spans="1:1" hidden="1" x14ac:dyDescent="0.35">
      <c r="A14859" t="str">
        <f t="shared" si="232"/>
        <v/>
      </c>
    </row>
    <row r="14860" spans="1:1" hidden="1" x14ac:dyDescent="0.35">
      <c r="A14860" t="str">
        <f t="shared" si="232"/>
        <v/>
      </c>
    </row>
    <row r="14861" spans="1:1" hidden="1" x14ac:dyDescent="0.35">
      <c r="A14861" t="str">
        <f t="shared" si="232"/>
        <v/>
      </c>
    </row>
    <row r="14862" spans="1:1" hidden="1" x14ac:dyDescent="0.35">
      <c r="A14862" t="str">
        <f t="shared" si="232"/>
        <v/>
      </c>
    </row>
    <row r="14863" spans="1:1" hidden="1" x14ac:dyDescent="0.35">
      <c r="A14863" t="str">
        <f t="shared" si="232"/>
        <v/>
      </c>
    </row>
    <row r="14864" spans="1:1" hidden="1" x14ac:dyDescent="0.35">
      <c r="A14864" t="str">
        <f t="shared" si="232"/>
        <v/>
      </c>
    </row>
    <row r="14865" spans="1:1" hidden="1" x14ac:dyDescent="0.35">
      <c r="A14865" t="str">
        <f t="shared" si="232"/>
        <v/>
      </c>
    </row>
    <row r="14866" spans="1:1" hidden="1" x14ac:dyDescent="0.35">
      <c r="A14866" t="str">
        <f t="shared" si="232"/>
        <v/>
      </c>
    </row>
    <row r="14867" spans="1:1" hidden="1" x14ac:dyDescent="0.35">
      <c r="A14867" t="str">
        <f t="shared" si="232"/>
        <v/>
      </c>
    </row>
    <row r="14868" spans="1:1" hidden="1" x14ac:dyDescent="0.35">
      <c r="A14868" t="str">
        <f t="shared" si="232"/>
        <v/>
      </c>
    </row>
    <row r="14869" spans="1:1" hidden="1" x14ac:dyDescent="0.35">
      <c r="A14869" t="str">
        <f t="shared" si="232"/>
        <v/>
      </c>
    </row>
    <row r="14870" spans="1:1" hidden="1" x14ac:dyDescent="0.35">
      <c r="A14870" t="str">
        <f t="shared" si="232"/>
        <v/>
      </c>
    </row>
    <row r="14871" spans="1:1" hidden="1" x14ac:dyDescent="0.35">
      <c r="A14871" t="str">
        <f t="shared" si="232"/>
        <v/>
      </c>
    </row>
    <row r="14872" spans="1:1" hidden="1" x14ac:dyDescent="0.35">
      <c r="A14872" t="str">
        <f t="shared" si="232"/>
        <v/>
      </c>
    </row>
    <row r="14873" spans="1:1" hidden="1" x14ac:dyDescent="0.35">
      <c r="A14873" t="str">
        <f t="shared" si="232"/>
        <v/>
      </c>
    </row>
    <row r="14874" spans="1:1" hidden="1" x14ac:dyDescent="0.35">
      <c r="A14874" t="str">
        <f t="shared" si="232"/>
        <v/>
      </c>
    </row>
    <row r="14875" spans="1:1" hidden="1" x14ac:dyDescent="0.35">
      <c r="A14875" t="str">
        <f t="shared" si="232"/>
        <v/>
      </c>
    </row>
    <row r="14876" spans="1:1" hidden="1" x14ac:dyDescent="0.35">
      <c r="A14876" t="str">
        <f t="shared" si="232"/>
        <v/>
      </c>
    </row>
    <row r="14877" spans="1:1" hidden="1" x14ac:dyDescent="0.35">
      <c r="A14877" t="str">
        <f t="shared" si="232"/>
        <v/>
      </c>
    </row>
    <row r="14878" spans="1:1" hidden="1" x14ac:dyDescent="0.35">
      <c r="A14878" t="str">
        <f t="shared" si="232"/>
        <v/>
      </c>
    </row>
    <row r="14879" spans="1:1" hidden="1" x14ac:dyDescent="0.35">
      <c r="A14879" t="str">
        <f t="shared" si="232"/>
        <v/>
      </c>
    </row>
    <row r="14880" spans="1:1" hidden="1" x14ac:dyDescent="0.35">
      <c r="A14880" t="str">
        <f t="shared" si="232"/>
        <v/>
      </c>
    </row>
    <row r="14881" spans="1:1" hidden="1" x14ac:dyDescent="0.35">
      <c r="A14881" t="str">
        <f t="shared" si="232"/>
        <v/>
      </c>
    </row>
    <row r="14882" spans="1:1" hidden="1" x14ac:dyDescent="0.35">
      <c r="A14882" t="str">
        <f t="shared" si="232"/>
        <v/>
      </c>
    </row>
    <row r="14883" spans="1:1" hidden="1" x14ac:dyDescent="0.35">
      <c r="A14883" t="str">
        <f t="shared" si="232"/>
        <v/>
      </c>
    </row>
    <row r="14884" spans="1:1" hidden="1" x14ac:dyDescent="0.35">
      <c r="A14884" t="str">
        <f t="shared" si="232"/>
        <v/>
      </c>
    </row>
    <row r="14885" spans="1:1" hidden="1" x14ac:dyDescent="0.35">
      <c r="A14885" t="str">
        <f t="shared" si="232"/>
        <v/>
      </c>
    </row>
    <row r="14886" spans="1:1" hidden="1" x14ac:dyDescent="0.35">
      <c r="A14886" t="str">
        <f t="shared" si="232"/>
        <v/>
      </c>
    </row>
    <row r="14887" spans="1:1" hidden="1" x14ac:dyDescent="0.35">
      <c r="A14887" t="str">
        <f t="shared" si="232"/>
        <v/>
      </c>
    </row>
    <row r="14888" spans="1:1" hidden="1" x14ac:dyDescent="0.35">
      <c r="A14888" t="str">
        <f t="shared" si="232"/>
        <v/>
      </c>
    </row>
    <row r="14889" spans="1:1" hidden="1" x14ac:dyDescent="0.35">
      <c r="A14889" t="str">
        <f t="shared" si="232"/>
        <v/>
      </c>
    </row>
    <row r="14890" spans="1:1" hidden="1" x14ac:dyDescent="0.35">
      <c r="A14890" t="str">
        <f t="shared" si="232"/>
        <v/>
      </c>
    </row>
    <row r="14891" spans="1:1" hidden="1" x14ac:dyDescent="0.35">
      <c r="A14891" t="str">
        <f t="shared" si="232"/>
        <v/>
      </c>
    </row>
    <row r="14892" spans="1:1" hidden="1" x14ac:dyDescent="0.35">
      <c r="A14892" t="str">
        <f t="shared" si="232"/>
        <v/>
      </c>
    </row>
    <row r="14893" spans="1:1" hidden="1" x14ac:dyDescent="0.35">
      <c r="A14893" t="str">
        <f t="shared" si="232"/>
        <v/>
      </c>
    </row>
    <row r="14894" spans="1:1" hidden="1" x14ac:dyDescent="0.35">
      <c r="A14894" t="str">
        <f t="shared" si="232"/>
        <v/>
      </c>
    </row>
    <row r="14895" spans="1:1" hidden="1" x14ac:dyDescent="0.35">
      <c r="A14895" t="str">
        <f t="shared" si="232"/>
        <v/>
      </c>
    </row>
    <row r="14896" spans="1:1" hidden="1" x14ac:dyDescent="0.35">
      <c r="A14896" t="str">
        <f t="shared" si="232"/>
        <v/>
      </c>
    </row>
    <row r="14897" spans="1:1" hidden="1" x14ac:dyDescent="0.35">
      <c r="A14897" t="str">
        <f t="shared" si="232"/>
        <v/>
      </c>
    </row>
    <row r="14898" spans="1:1" hidden="1" x14ac:dyDescent="0.35">
      <c r="A14898" t="str">
        <f t="shared" si="232"/>
        <v/>
      </c>
    </row>
    <row r="14899" spans="1:1" hidden="1" x14ac:dyDescent="0.35">
      <c r="A14899" t="str">
        <f t="shared" si="232"/>
        <v/>
      </c>
    </row>
    <row r="14900" spans="1:1" hidden="1" x14ac:dyDescent="0.35">
      <c r="A14900" t="str">
        <f t="shared" si="232"/>
        <v/>
      </c>
    </row>
    <row r="14901" spans="1:1" hidden="1" x14ac:dyDescent="0.35">
      <c r="A14901" t="str">
        <f t="shared" si="232"/>
        <v/>
      </c>
    </row>
    <row r="14902" spans="1:1" hidden="1" x14ac:dyDescent="0.35">
      <c r="A14902" t="str">
        <f t="shared" si="232"/>
        <v/>
      </c>
    </row>
    <row r="14903" spans="1:1" hidden="1" x14ac:dyDescent="0.35">
      <c r="A14903" t="str">
        <f t="shared" si="232"/>
        <v/>
      </c>
    </row>
    <row r="14904" spans="1:1" hidden="1" x14ac:dyDescent="0.35">
      <c r="A14904" t="str">
        <f t="shared" si="232"/>
        <v/>
      </c>
    </row>
    <row r="14905" spans="1:1" hidden="1" x14ac:dyDescent="0.35">
      <c r="A14905" t="str">
        <f t="shared" si="232"/>
        <v/>
      </c>
    </row>
    <row r="14906" spans="1:1" hidden="1" x14ac:dyDescent="0.35">
      <c r="A14906" t="str">
        <f t="shared" si="232"/>
        <v/>
      </c>
    </row>
    <row r="14907" spans="1:1" hidden="1" x14ac:dyDescent="0.35">
      <c r="A14907" t="str">
        <f t="shared" si="232"/>
        <v/>
      </c>
    </row>
    <row r="14908" spans="1:1" hidden="1" x14ac:dyDescent="0.35">
      <c r="A14908" t="str">
        <f t="shared" si="232"/>
        <v/>
      </c>
    </row>
    <row r="14909" spans="1:1" hidden="1" x14ac:dyDescent="0.35">
      <c r="A14909" t="str">
        <f t="shared" si="232"/>
        <v/>
      </c>
    </row>
    <row r="14910" spans="1:1" hidden="1" x14ac:dyDescent="0.35">
      <c r="A14910" t="str">
        <f t="shared" si="232"/>
        <v/>
      </c>
    </row>
    <row r="14911" spans="1:1" hidden="1" x14ac:dyDescent="0.35">
      <c r="A14911" t="str">
        <f t="shared" si="232"/>
        <v/>
      </c>
    </row>
    <row r="14912" spans="1:1" hidden="1" x14ac:dyDescent="0.35">
      <c r="A14912" t="str">
        <f t="shared" si="232"/>
        <v/>
      </c>
    </row>
    <row r="14913" spans="1:1" hidden="1" x14ac:dyDescent="0.35">
      <c r="A14913" t="str">
        <f t="shared" si="232"/>
        <v/>
      </c>
    </row>
    <row r="14914" spans="1:1" hidden="1" x14ac:dyDescent="0.35">
      <c r="A14914" t="str">
        <f t="shared" si="232"/>
        <v/>
      </c>
    </row>
    <row r="14915" spans="1:1" hidden="1" x14ac:dyDescent="0.35">
      <c r="A14915" t="str">
        <f t="shared" ref="A14915:A14978" si="233">B14915&amp;C14915</f>
        <v/>
      </c>
    </row>
    <row r="14916" spans="1:1" hidden="1" x14ac:dyDescent="0.35">
      <c r="A14916" t="str">
        <f t="shared" si="233"/>
        <v/>
      </c>
    </row>
    <row r="14917" spans="1:1" hidden="1" x14ac:dyDescent="0.35">
      <c r="A14917" t="str">
        <f t="shared" si="233"/>
        <v/>
      </c>
    </row>
    <row r="14918" spans="1:1" hidden="1" x14ac:dyDescent="0.35">
      <c r="A14918" t="str">
        <f t="shared" si="233"/>
        <v/>
      </c>
    </row>
    <row r="14919" spans="1:1" hidden="1" x14ac:dyDescent="0.35">
      <c r="A14919" t="str">
        <f t="shared" si="233"/>
        <v/>
      </c>
    </row>
    <row r="14920" spans="1:1" hidden="1" x14ac:dyDescent="0.35">
      <c r="A14920" t="str">
        <f t="shared" si="233"/>
        <v/>
      </c>
    </row>
    <row r="14921" spans="1:1" hidden="1" x14ac:dyDescent="0.35">
      <c r="A14921" t="str">
        <f t="shared" si="233"/>
        <v/>
      </c>
    </row>
    <row r="14922" spans="1:1" hidden="1" x14ac:dyDescent="0.35">
      <c r="A14922" t="str">
        <f t="shared" si="233"/>
        <v/>
      </c>
    </row>
    <row r="14923" spans="1:1" hidden="1" x14ac:dyDescent="0.35">
      <c r="A14923" t="str">
        <f t="shared" si="233"/>
        <v/>
      </c>
    </row>
    <row r="14924" spans="1:1" hidden="1" x14ac:dyDescent="0.35">
      <c r="A14924" t="str">
        <f t="shared" si="233"/>
        <v/>
      </c>
    </row>
    <row r="14925" spans="1:1" hidden="1" x14ac:dyDescent="0.35">
      <c r="A14925" t="str">
        <f t="shared" si="233"/>
        <v/>
      </c>
    </row>
    <row r="14926" spans="1:1" hidden="1" x14ac:dyDescent="0.35">
      <c r="A14926" t="str">
        <f t="shared" si="233"/>
        <v/>
      </c>
    </row>
    <row r="14927" spans="1:1" hidden="1" x14ac:dyDescent="0.35">
      <c r="A14927" t="str">
        <f t="shared" si="233"/>
        <v/>
      </c>
    </row>
    <row r="14928" spans="1:1" hidden="1" x14ac:dyDescent="0.35">
      <c r="A14928" t="str">
        <f t="shared" si="233"/>
        <v/>
      </c>
    </row>
    <row r="14929" spans="1:1" hidden="1" x14ac:dyDescent="0.35">
      <c r="A14929" t="str">
        <f t="shared" si="233"/>
        <v/>
      </c>
    </row>
    <row r="14930" spans="1:1" hidden="1" x14ac:dyDescent="0.35">
      <c r="A14930" t="str">
        <f t="shared" si="233"/>
        <v/>
      </c>
    </row>
    <row r="14931" spans="1:1" hidden="1" x14ac:dyDescent="0.35">
      <c r="A14931" t="str">
        <f t="shared" si="233"/>
        <v/>
      </c>
    </row>
    <row r="14932" spans="1:1" hidden="1" x14ac:dyDescent="0.35">
      <c r="A14932" t="str">
        <f t="shared" si="233"/>
        <v/>
      </c>
    </row>
    <row r="14933" spans="1:1" hidden="1" x14ac:dyDescent="0.35">
      <c r="A14933" t="str">
        <f t="shared" si="233"/>
        <v/>
      </c>
    </row>
    <row r="14934" spans="1:1" hidden="1" x14ac:dyDescent="0.35">
      <c r="A14934" t="str">
        <f t="shared" si="233"/>
        <v/>
      </c>
    </row>
    <row r="14935" spans="1:1" hidden="1" x14ac:dyDescent="0.35">
      <c r="A14935" t="str">
        <f t="shared" si="233"/>
        <v/>
      </c>
    </row>
    <row r="14936" spans="1:1" hidden="1" x14ac:dyDescent="0.35">
      <c r="A14936" t="str">
        <f t="shared" si="233"/>
        <v/>
      </c>
    </row>
    <row r="14937" spans="1:1" hidden="1" x14ac:dyDescent="0.35">
      <c r="A14937" t="str">
        <f t="shared" si="233"/>
        <v/>
      </c>
    </row>
    <row r="14938" spans="1:1" hidden="1" x14ac:dyDescent="0.35">
      <c r="A14938" t="str">
        <f t="shared" si="233"/>
        <v/>
      </c>
    </row>
    <row r="14939" spans="1:1" hidden="1" x14ac:dyDescent="0.35">
      <c r="A14939" t="str">
        <f t="shared" si="233"/>
        <v/>
      </c>
    </row>
    <row r="14940" spans="1:1" hidden="1" x14ac:dyDescent="0.35">
      <c r="A14940" t="str">
        <f t="shared" si="233"/>
        <v/>
      </c>
    </row>
    <row r="14941" spans="1:1" hidden="1" x14ac:dyDescent="0.35">
      <c r="A14941" t="str">
        <f t="shared" si="233"/>
        <v/>
      </c>
    </row>
    <row r="14942" spans="1:1" hidden="1" x14ac:dyDescent="0.35">
      <c r="A14942" t="str">
        <f t="shared" si="233"/>
        <v/>
      </c>
    </row>
    <row r="14943" spans="1:1" hidden="1" x14ac:dyDescent="0.35">
      <c r="A14943" t="str">
        <f t="shared" si="233"/>
        <v/>
      </c>
    </row>
    <row r="14944" spans="1:1" hidden="1" x14ac:dyDescent="0.35">
      <c r="A14944" t="str">
        <f t="shared" si="233"/>
        <v/>
      </c>
    </row>
    <row r="14945" spans="1:1" hidden="1" x14ac:dyDescent="0.35">
      <c r="A14945" t="str">
        <f t="shared" si="233"/>
        <v/>
      </c>
    </row>
    <row r="14946" spans="1:1" hidden="1" x14ac:dyDescent="0.35">
      <c r="A14946" t="str">
        <f t="shared" si="233"/>
        <v/>
      </c>
    </row>
    <row r="14947" spans="1:1" hidden="1" x14ac:dyDescent="0.35">
      <c r="A14947" t="str">
        <f t="shared" si="233"/>
        <v/>
      </c>
    </row>
    <row r="14948" spans="1:1" hidden="1" x14ac:dyDescent="0.35">
      <c r="A14948" t="str">
        <f t="shared" si="233"/>
        <v/>
      </c>
    </row>
    <row r="14949" spans="1:1" hidden="1" x14ac:dyDescent="0.35">
      <c r="A14949" t="str">
        <f t="shared" si="233"/>
        <v/>
      </c>
    </row>
    <row r="14950" spans="1:1" hidden="1" x14ac:dyDescent="0.35">
      <c r="A14950" t="str">
        <f t="shared" si="233"/>
        <v/>
      </c>
    </row>
    <row r="14951" spans="1:1" hidden="1" x14ac:dyDescent="0.35">
      <c r="A14951" t="str">
        <f t="shared" si="233"/>
        <v/>
      </c>
    </row>
    <row r="14952" spans="1:1" hidden="1" x14ac:dyDescent="0.35">
      <c r="A14952" t="str">
        <f t="shared" si="233"/>
        <v/>
      </c>
    </row>
    <row r="14953" spans="1:1" hidden="1" x14ac:dyDescent="0.35">
      <c r="A14953" t="str">
        <f t="shared" si="233"/>
        <v/>
      </c>
    </row>
    <row r="14954" spans="1:1" hidden="1" x14ac:dyDescent="0.35">
      <c r="A14954" t="str">
        <f t="shared" si="233"/>
        <v/>
      </c>
    </row>
    <row r="14955" spans="1:1" hidden="1" x14ac:dyDescent="0.35">
      <c r="A14955" t="str">
        <f t="shared" si="233"/>
        <v/>
      </c>
    </row>
    <row r="14956" spans="1:1" hidden="1" x14ac:dyDescent="0.35">
      <c r="A14956" t="str">
        <f t="shared" si="233"/>
        <v/>
      </c>
    </row>
    <row r="14957" spans="1:1" hidden="1" x14ac:dyDescent="0.35">
      <c r="A14957" t="str">
        <f t="shared" si="233"/>
        <v/>
      </c>
    </row>
    <row r="14958" spans="1:1" hidden="1" x14ac:dyDescent="0.35">
      <c r="A14958" t="str">
        <f t="shared" si="233"/>
        <v/>
      </c>
    </row>
    <row r="14959" spans="1:1" hidden="1" x14ac:dyDescent="0.35">
      <c r="A14959" t="str">
        <f t="shared" si="233"/>
        <v/>
      </c>
    </row>
    <row r="14960" spans="1:1" hidden="1" x14ac:dyDescent="0.35">
      <c r="A14960" t="str">
        <f t="shared" si="233"/>
        <v/>
      </c>
    </row>
    <row r="14961" spans="1:1" hidden="1" x14ac:dyDescent="0.35">
      <c r="A14961" t="str">
        <f t="shared" si="233"/>
        <v/>
      </c>
    </row>
    <row r="14962" spans="1:1" hidden="1" x14ac:dyDescent="0.35">
      <c r="A14962" t="str">
        <f t="shared" si="233"/>
        <v/>
      </c>
    </row>
    <row r="14963" spans="1:1" hidden="1" x14ac:dyDescent="0.35">
      <c r="A14963" t="str">
        <f t="shared" si="233"/>
        <v/>
      </c>
    </row>
    <row r="14964" spans="1:1" hidden="1" x14ac:dyDescent="0.35">
      <c r="A14964" t="str">
        <f t="shared" si="233"/>
        <v/>
      </c>
    </row>
    <row r="14965" spans="1:1" hidden="1" x14ac:dyDescent="0.35">
      <c r="A14965" t="str">
        <f t="shared" si="233"/>
        <v/>
      </c>
    </row>
    <row r="14966" spans="1:1" hidden="1" x14ac:dyDescent="0.35">
      <c r="A14966" t="str">
        <f t="shared" si="233"/>
        <v/>
      </c>
    </row>
    <row r="14967" spans="1:1" hidden="1" x14ac:dyDescent="0.35">
      <c r="A14967" t="str">
        <f t="shared" si="233"/>
        <v/>
      </c>
    </row>
    <row r="14968" spans="1:1" hidden="1" x14ac:dyDescent="0.35">
      <c r="A14968" t="str">
        <f t="shared" si="233"/>
        <v/>
      </c>
    </row>
    <row r="14969" spans="1:1" hidden="1" x14ac:dyDescent="0.35">
      <c r="A14969" t="str">
        <f t="shared" si="233"/>
        <v/>
      </c>
    </row>
    <row r="14970" spans="1:1" hidden="1" x14ac:dyDescent="0.35">
      <c r="A14970" t="str">
        <f t="shared" si="233"/>
        <v/>
      </c>
    </row>
    <row r="14971" spans="1:1" hidden="1" x14ac:dyDescent="0.35">
      <c r="A14971" t="str">
        <f t="shared" si="233"/>
        <v/>
      </c>
    </row>
    <row r="14972" spans="1:1" hidden="1" x14ac:dyDescent="0.35">
      <c r="A14972" t="str">
        <f t="shared" si="233"/>
        <v/>
      </c>
    </row>
    <row r="14973" spans="1:1" hidden="1" x14ac:dyDescent="0.35">
      <c r="A14973" t="str">
        <f t="shared" si="233"/>
        <v/>
      </c>
    </row>
    <row r="14974" spans="1:1" hidden="1" x14ac:dyDescent="0.35">
      <c r="A14974" t="str">
        <f t="shared" si="233"/>
        <v/>
      </c>
    </row>
    <row r="14975" spans="1:1" hidden="1" x14ac:dyDescent="0.35">
      <c r="A14975" t="str">
        <f t="shared" si="233"/>
        <v/>
      </c>
    </row>
    <row r="14976" spans="1:1" hidden="1" x14ac:dyDescent="0.35">
      <c r="A14976" t="str">
        <f t="shared" si="233"/>
        <v/>
      </c>
    </row>
    <row r="14977" spans="1:1" hidden="1" x14ac:dyDescent="0.35">
      <c r="A14977" t="str">
        <f t="shared" si="233"/>
        <v/>
      </c>
    </row>
    <row r="14978" spans="1:1" hidden="1" x14ac:dyDescent="0.35">
      <c r="A14978" t="str">
        <f t="shared" si="233"/>
        <v/>
      </c>
    </row>
    <row r="14979" spans="1:1" hidden="1" x14ac:dyDescent="0.35">
      <c r="A14979" t="str">
        <f t="shared" ref="A14979:A15042" si="234">B14979&amp;C14979</f>
        <v/>
      </c>
    </row>
    <row r="14980" spans="1:1" hidden="1" x14ac:dyDescent="0.35">
      <c r="A14980" t="str">
        <f t="shared" si="234"/>
        <v/>
      </c>
    </row>
    <row r="14981" spans="1:1" hidden="1" x14ac:dyDescent="0.35">
      <c r="A14981" t="str">
        <f t="shared" si="234"/>
        <v/>
      </c>
    </row>
    <row r="14982" spans="1:1" hidden="1" x14ac:dyDescent="0.35">
      <c r="A14982" t="str">
        <f t="shared" si="234"/>
        <v/>
      </c>
    </row>
    <row r="14983" spans="1:1" hidden="1" x14ac:dyDescent="0.35">
      <c r="A14983" t="str">
        <f t="shared" si="234"/>
        <v/>
      </c>
    </row>
    <row r="14984" spans="1:1" hidden="1" x14ac:dyDescent="0.35">
      <c r="A14984" t="str">
        <f t="shared" si="234"/>
        <v/>
      </c>
    </row>
    <row r="14985" spans="1:1" hidden="1" x14ac:dyDescent="0.35">
      <c r="A14985" t="str">
        <f t="shared" si="234"/>
        <v/>
      </c>
    </row>
    <row r="14986" spans="1:1" hidden="1" x14ac:dyDescent="0.35">
      <c r="A14986" t="str">
        <f t="shared" si="234"/>
        <v/>
      </c>
    </row>
    <row r="14987" spans="1:1" hidden="1" x14ac:dyDescent="0.35">
      <c r="A14987" t="str">
        <f t="shared" si="234"/>
        <v/>
      </c>
    </row>
    <row r="14988" spans="1:1" hidden="1" x14ac:dyDescent="0.35">
      <c r="A14988" t="str">
        <f t="shared" si="234"/>
        <v/>
      </c>
    </row>
    <row r="14989" spans="1:1" hidden="1" x14ac:dyDescent="0.35">
      <c r="A14989" t="str">
        <f t="shared" si="234"/>
        <v/>
      </c>
    </row>
    <row r="14990" spans="1:1" hidden="1" x14ac:dyDescent="0.35">
      <c r="A14990" t="str">
        <f t="shared" si="234"/>
        <v/>
      </c>
    </row>
    <row r="14991" spans="1:1" hidden="1" x14ac:dyDescent="0.35">
      <c r="A14991" t="str">
        <f t="shared" si="234"/>
        <v/>
      </c>
    </row>
    <row r="14992" spans="1:1" hidden="1" x14ac:dyDescent="0.35">
      <c r="A14992" t="str">
        <f t="shared" si="234"/>
        <v/>
      </c>
    </row>
    <row r="14993" spans="1:1" hidden="1" x14ac:dyDescent="0.35">
      <c r="A14993" t="str">
        <f t="shared" si="234"/>
        <v/>
      </c>
    </row>
    <row r="14994" spans="1:1" hidden="1" x14ac:dyDescent="0.35">
      <c r="A14994" t="str">
        <f t="shared" si="234"/>
        <v/>
      </c>
    </row>
    <row r="14995" spans="1:1" hidden="1" x14ac:dyDescent="0.35">
      <c r="A14995" t="str">
        <f t="shared" si="234"/>
        <v/>
      </c>
    </row>
    <row r="14996" spans="1:1" hidden="1" x14ac:dyDescent="0.35">
      <c r="A14996" t="str">
        <f t="shared" si="234"/>
        <v/>
      </c>
    </row>
    <row r="14997" spans="1:1" hidden="1" x14ac:dyDescent="0.35">
      <c r="A14997" t="str">
        <f t="shared" si="234"/>
        <v/>
      </c>
    </row>
    <row r="14998" spans="1:1" hidden="1" x14ac:dyDescent="0.35">
      <c r="A14998" t="str">
        <f t="shared" si="234"/>
        <v/>
      </c>
    </row>
    <row r="14999" spans="1:1" hidden="1" x14ac:dyDescent="0.35">
      <c r="A14999" t="str">
        <f t="shared" si="234"/>
        <v/>
      </c>
    </row>
    <row r="15000" spans="1:1" hidden="1" x14ac:dyDescent="0.35">
      <c r="A15000" t="str">
        <f t="shared" si="234"/>
        <v/>
      </c>
    </row>
    <row r="15001" spans="1:1" hidden="1" x14ac:dyDescent="0.35">
      <c r="A15001" t="str">
        <f t="shared" si="234"/>
        <v/>
      </c>
    </row>
    <row r="15002" spans="1:1" hidden="1" x14ac:dyDescent="0.35">
      <c r="A15002" t="str">
        <f t="shared" si="234"/>
        <v/>
      </c>
    </row>
    <row r="15003" spans="1:1" hidden="1" x14ac:dyDescent="0.35">
      <c r="A15003" t="str">
        <f t="shared" si="234"/>
        <v/>
      </c>
    </row>
    <row r="15004" spans="1:1" hidden="1" x14ac:dyDescent="0.35">
      <c r="A15004" t="str">
        <f t="shared" si="234"/>
        <v/>
      </c>
    </row>
    <row r="15005" spans="1:1" hidden="1" x14ac:dyDescent="0.35">
      <c r="A15005" t="str">
        <f t="shared" si="234"/>
        <v/>
      </c>
    </row>
    <row r="15006" spans="1:1" hidden="1" x14ac:dyDescent="0.35">
      <c r="A15006" t="str">
        <f t="shared" si="234"/>
        <v/>
      </c>
    </row>
    <row r="15007" spans="1:1" hidden="1" x14ac:dyDescent="0.35">
      <c r="A15007" t="str">
        <f t="shared" si="234"/>
        <v/>
      </c>
    </row>
    <row r="15008" spans="1:1" hidden="1" x14ac:dyDescent="0.35">
      <c r="A15008" t="str">
        <f t="shared" si="234"/>
        <v/>
      </c>
    </row>
    <row r="15009" spans="1:1" hidden="1" x14ac:dyDescent="0.35">
      <c r="A15009" t="str">
        <f t="shared" si="234"/>
        <v/>
      </c>
    </row>
    <row r="15010" spans="1:1" hidden="1" x14ac:dyDescent="0.35">
      <c r="A15010" t="str">
        <f t="shared" si="234"/>
        <v/>
      </c>
    </row>
    <row r="15011" spans="1:1" hidden="1" x14ac:dyDescent="0.35">
      <c r="A15011" t="str">
        <f t="shared" si="234"/>
        <v/>
      </c>
    </row>
    <row r="15012" spans="1:1" hidden="1" x14ac:dyDescent="0.35">
      <c r="A15012" t="str">
        <f t="shared" si="234"/>
        <v/>
      </c>
    </row>
    <row r="15013" spans="1:1" hidden="1" x14ac:dyDescent="0.35">
      <c r="A15013" t="str">
        <f t="shared" si="234"/>
        <v/>
      </c>
    </row>
    <row r="15014" spans="1:1" hidden="1" x14ac:dyDescent="0.35">
      <c r="A15014" t="str">
        <f t="shared" si="234"/>
        <v/>
      </c>
    </row>
    <row r="15015" spans="1:1" hidden="1" x14ac:dyDescent="0.35">
      <c r="A15015" t="str">
        <f t="shared" si="234"/>
        <v/>
      </c>
    </row>
    <row r="15016" spans="1:1" hidden="1" x14ac:dyDescent="0.35">
      <c r="A15016" t="str">
        <f t="shared" si="234"/>
        <v/>
      </c>
    </row>
    <row r="15017" spans="1:1" hidden="1" x14ac:dyDescent="0.35">
      <c r="A15017" t="str">
        <f t="shared" si="234"/>
        <v/>
      </c>
    </row>
    <row r="15018" spans="1:1" hidden="1" x14ac:dyDescent="0.35">
      <c r="A15018" t="str">
        <f t="shared" si="234"/>
        <v/>
      </c>
    </row>
    <row r="15019" spans="1:1" hidden="1" x14ac:dyDescent="0.35">
      <c r="A15019" t="str">
        <f t="shared" si="234"/>
        <v/>
      </c>
    </row>
    <row r="15020" spans="1:1" hidden="1" x14ac:dyDescent="0.35">
      <c r="A15020" t="str">
        <f t="shared" si="234"/>
        <v/>
      </c>
    </row>
    <row r="15021" spans="1:1" hidden="1" x14ac:dyDescent="0.35">
      <c r="A15021" t="str">
        <f t="shared" si="234"/>
        <v/>
      </c>
    </row>
    <row r="15022" spans="1:1" hidden="1" x14ac:dyDescent="0.35">
      <c r="A15022" t="str">
        <f t="shared" si="234"/>
        <v/>
      </c>
    </row>
    <row r="15023" spans="1:1" hidden="1" x14ac:dyDescent="0.35">
      <c r="A15023" t="str">
        <f t="shared" si="234"/>
        <v/>
      </c>
    </row>
    <row r="15024" spans="1:1" hidden="1" x14ac:dyDescent="0.35">
      <c r="A15024" t="str">
        <f t="shared" si="234"/>
        <v/>
      </c>
    </row>
    <row r="15025" spans="1:1" hidden="1" x14ac:dyDescent="0.35">
      <c r="A15025" t="str">
        <f t="shared" si="234"/>
        <v/>
      </c>
    </row>
    <row r="15026" spans="1:1" hidden="1" x14ac:dyDescent="0.35">
      <c r="A15026" t="str">
        <f t="shared" si="234"/>
        <v/>
      </c>
    </row>
    <row r="15027" spans="1:1" hidden="1" x14ac:dyDescent="0.35">
      <c r="A15027" t="str">
        <f t="shared" si="234"/>
        <v/>
      </c>
    </row>
    <row r="15028" spans="1:1" hidden="1" x14ac:dyDescent="0.35">
      <c r="A15028" t="str">
        <f t="shared" si="234"/>
        <v/>
      </c>
    </row>
    <row r="15029" spans="1:1" hidden="1" x14ac:dyDescent="0.35">
      <c r="A15029" t="str">
        <f t="shared" si="234"/>
        <v/>
      </c>
    </row>
    <row r="15030" spans="1:1" hidden="1" x14ac:dyDescent="0.35">
      <c r="A15030" t="str">
        <f t="shared" si="234"/>
        <v/>
      </c>
    </row>
    <row r="15031" spans="1:1" hidden="1" x14ac:dyDescent="0.35">
      <c r="A15031" t="str">
        <f t="shared" si="234"/>
        <v/>
      </c>
    </row>
    <row r="15032" spans="1:1" hidden="1" x14ac:dyDescent="0.35">
      <c r="A15032" t="str">
        <f t="shared" si="234"/>
        <v/>
      </c>
    </row>
    <row r="15033" spans="1:1" hidden="1" x14ac:dyDescent="0.35">
      <c r="A15033" t="str">
        <f t="shared" si="234"/>
        <v/>
      </c>
    </row>
    <row r="15034" spans="1:1" hidden="1" x14ac:dyDescent="0.35">
      <c r="A15034" t="str">
        <f t="shared" si="234"/>
        <v/>
      </c>
    </row>
    <row r="15035" spans="1:1" hidden="1" x14ac:dyDescent="0.35">
      <c r="A15035" t="str">
        <f t="shared" si="234"/>
        <v/>
      </c>
    </row>
    <row r="15036" spans="1:1" hidden="1" x14ac:dyDescent="0.35">
      <c r="A15036" t="str">
        <f t="shared" si="234"/>
        <v/>
      </c>
    </row>
    <row r="15037" spans="1:1" hidden="1" x14ac:dyDescent="0.35">
      <c r="A15037" t="str">
        <f t="shared" si="234"/>
        <v/>
      </c>
    </row>
    <row r="15038" spans="1:1" hidden="1" x14ac:dyDescent="0.35">
      <c r="A15038" t="str">
        <f t="shared" si="234"/>
        <v/>
      </c>
    </row>
    <row r="15039" spans="1:1" hidden="1" x14ac:dyDescent="0.35">
      <c r="A15039" t="str">
        <f t="shared" si="234"/>
        <v/>
      </c>
    </row>
    <row r="15040" spans="1:1" hidden="1" x14ac:dyDescent="0.35">
      <c r="A15040" t="str">
        <f t="shared" si="234"/>
        <v/>
      </c>
    </row>
    <row r="15041" spans="1:1" hidden="1" x14ac:dyDescent="0.35">
      <c r="A15041" t="str">
        <f t="shared" si="234"/>
        <v/>
      </c>
    </row>
    <row r="15042" spans="1:1" hidden="1" x14ac:dyDescent="0.35">
      <c r="A15042" t="str">
        <f t="shared" si="234"/>
        <v/>
      </c>
    </row>
    <row r="15043" spans="1:1" hidden="1" x14ac:dyDescent="0.35">
      <c r="A15043" t="str">
        <f t="shared" ref="A15043:A15106" si="235">B15043&amp;C15043</f>
        <v/>
      </c>
    </row>
    <row r="15044" spans="1:1" hidden="1" x14ac:dyDescent="0.35">
      <c r="A15044" t="str">
        <f t="shared" si="235"/>
        <v/>
      </c>
    </row>
    <row r="15045" spans="1:1" hidden="1" x14ac:dyDescent="0.35">
      <c r="A15045" t="str">
        <f t="shared" si="235"/>
        <v/>
      </c>
    </row>
    <row r="15046" spans="1:1" hidden="1" x14ac:dyDescent="0.35">
      <c r="A15046" t="str">
        <f t="shared" si="235"/>
        <v/>
      </c>
    </row>
    <row r="15047" spans="1:1" hidden="1" x14ac:dyDescent="0.35">
      <c r="A15047" t="str">
        <f t="shared" si="235"/>
        <v/>
      </c>
    </row>
    <row r="15048" spans="1:1" hidden="1" x14ac:dyDescent="0.35">
      <c r="A15048" t="str">
        <f t="shared" si="235"/>
        <v/>
      </c>
    </row>
    <row r="15049" spans="1:1" hidden="1" x14ac:dyDescent="0.35">
      <c r="A15049" t="str">
        <f t="shared" si="235"/>
        <v/>
      </c>
    </row>
    <row r="15050" spans="1:1" hidden="1" x14ac:dyDescent="0.35">
      <c r="A15050" t="str">
        <f t="shared" si="235"/>
        <v/>
      </c>
    </row>
    <row r="15051" spans="1:1" hidden="1" x14ac:dyDescent="0.35">
      <c r="A15051" t="str">
        <f t="shared" si="235"/>
        <v/>
      </c>
    </row>
    <row r="15052" spans="1:1" hidden="1" x14ac:dyDescent="0.35">
      <c r="A15052" t="str">
        <f t="shared" si="235"/>
        <v/>
      </c>
    </row>
    <row r="15053" spans="1:1" hidden="1" x14ac:dyDescent="0.35">
      <c r="A15053" t="str">
        <f t="shared" si="235"/>
        <v/>
      </c>
    </row>
    <row r="15054" spans="1:1" hidden="1" x14ac:dyDescent="0.35">
      <c r="A15054" t="str">
        <f t="shared" si="235"/>
        <v/>
      </c>
    </row>
    <row r="15055" spans="1:1" hidden="1" x14ac:dyDescent="0.35">
      <c r="A15055" t="str">
        <f t="shared" si="235"/>
        <v/>
      </c>
    </row>
    <row r="15056" spans="1:1" hidden="1" x14ac:dyDescent="0.35">
      <c r="A15056" t="str">
        <f t="shared" si="235"/>
        <v/>
      </c>
    </row>
    <row r="15057" spans="1:1" hidden="1" x14ac:dyDescent="0.35">
      <c r="A15057" t="str">
        <f t="shared" si="235"/>
        <v/>
      </c>
    </row>
    <row r="15058" spans="1:1" hidden="1" x14ac:dyDescent="0.35">
      <c r="A15058" t="str">
        <f t="shared" si="235"/>
        <v/>
      </c>
    </row>
    <row r="15059" spans="1:1" hidden="1" x14ac:dyDescent="0.35">
      <c r="A15059" t="str">
        <f t="shared" si="235"/>
        <v/>
      </c>
    </row>
    <row r="15060" spans="1:1" hidden="1" x14ac:dyDescent="0.35">
      <c r="A15060" t="str">
        <f t="shared" si="235"/>
        <v/>
      </c>
    </row>
    <row r="15061" spans="1:1" hidden="1" x14ac:dyDescent="0.35">
      <c r="A15061" t="str">
        <f t="shared" si="235"/>
        <v/>
      </c>
    </row>
    <row r="15062" spans="1:1" hidden="1" x14ac:dyDescent="0.35">
      <c r="A15062" t="str">
        <f t="shared" si="235"/>
        <v/>
      </c>
    </row>
    <row r="15063" spans="1:1" hidden="1" x14ac:dyDescent="0.35">
      <c r="A15063" t="str">
        <f t="shared" si="235"/>
        <v/>
      </c>
    </row>
    <row r="15064" spans="1:1" hidden="1" x14ac:dyDescent="0.35">
      <c r="A15064" t="str">
        <f t="shared" si="235"/>
        <v/>
      </c>
    </row>
    <row r="15065" spans="1:1" hidden="1" x14ac:dyDescent="0.35">
      <c r="A15065" t="str">
        <f t="shared" si="235"/>
        <v/>
      </c>
    </row>
    <row r="15066" spans="1:1" hidden="1" x14ac:dyDescent="0.35">
      <c r="A15066" t="str">
        <f t="shared" si="235"/>
        <v/>
      </c>
    </row>
    <row r="15067" spans="1:1" hidden="1" x14ac:dyDescent="0.35">
      <c r="A15067" t="str">
        <f t="shared" si="235"/>
        <v/>
      </c>
    </row>
    <row r="15068" spans="1:1" hidden="1" x14ac:dyDescent="0.35">
      <c r="A15068" t="str">
        <f t="shared" si="235"/>
        <v/>
      </c>
    </row>
    <row r="15069" spans="1:1" hidden="1" x14ac:dyDescent="0.35">
      <c r="A15069" t="str">
        <f t="shared" si="235"/>
        <v/>
      </c>
    </row>
    <row r="15070" spans="1:1" hidden="1" x14ac:dyDescent="0.35">
      <c r="A15070" t="str">
        <f t="shared" si="235"/>
        <v/>
      </c>
    </row>
    <row r="15071" spans="1:1" hidden="1" x14ac:dyDescent="0.35">
      <c r="A15071" t="str">
        <f t="shared" si="235"/>
        <v/>
      </c>
    </row>
    <row r="15072" spans="1:1" hidden="1" x14ac:dyDescent="0.35">
      <c r="A15072" t="str">
        <f t="shared" si="235"/>
        <v/>
      </c>
    </row>
    <row r="15073" spans="1:1" hidden="1" x14ac:dyDescent="0.35">
      <c r="A15073" t="str">
        <f t="shared" si="235"/>
        <v/>
      </c>
    </row>
    <row r="15074" spans="1:1" hidden="1" x14ac:dyDescent="0.35">
      <c r="A15074" t="str">
        <f t="shared" si="235"/>
        <v/>
      </c>
    </row>
    <row r="15075" spans="1:1" hidden="1" x14ac:dyDescent="0.35">
      <c r="A15075" t="str">
        <f t="shared" si="235"/>
        <v/>
      </c>
    </row>
    <row r="15076" spans="1:1" hidden="1" x14ac:dyDescent="0.35">
      <c r="A15076" t="str">
        <f t="shared" si="235"/>
        <v/>
      </c>
    </row>
    <row r="15077" spans="1:1" hidden="1" x14ac:dyDescent="0.35">
      <c r="A15077" t="str">
        <f t="shared" si="235"/>
        <v/>
      </c>
    </row>
    <row r="15078" spans="1:1" hidden="1" x14ac:dyDescent="0.35">
      <c r="A15078" t="str">
        <f t="shared" si="235"/>
        <v/>
      </c>
    </row>
    <row r="15079" spans="1:1" hidden="1" x14ac:dyDescent="0.35">
      <c r="A15079" t="str">
        <f t="shared" si="235"/>
        <v/>
      </c>
    </row>
    <row r="15080" spans="1:1" hidden="1" x14ac:dyDescent="0.35">
      <c r="A15080" t="str">
        <f t="shared" si="235"/>
        <v/>
      </c>
    </row>
    <row r="15081" spans="1:1" hidden="1" x14ac:dyDescent="0.35">
      <c r="A15081" t="str">
        <f t="shared" si="235"/>
        <v/>
      </c>
    </row>
    <row r="15082" spans="1:1" hidden="1" x14ac:dyDescent="0.35">
      <c r="A15082" t="str">
        <f t="shared" si="235"/>
        <v/>
      </c>
    </row>
    <row r="15083" spans="1:1" hidden="1" x14ac:dyDescent="0.35">
      <c r="A15083" t="str">
        <f t="shared" si="235"/>
        <v/>
      </c>
    </row>
    <row r="15084" spans="1:1" hidden="1" x14ac:dyDescent="0.35">
      <c r="A15084" t="str">
        <f t="shared" si="235"/>
        <v/>
      </c>
    </row>
    <row r="15085" spans="1:1" hidden="1" x14ac:dyDescent="0.35">
      <c r="A15085" t="str">
        <f t="shared" si="235"/>
        <v/>
      </c>
    </row>
    <row r="15086" spans="1:1" hidden="1" x14ac:dyDescent="0.35">
      <c r="A15086" t="str">
        <f t="shared" si="235"/>
        <v/>
      </c>
    </row>
    <row r="15087" spans="1:1" hidden="1" x14ac:dyDescent="0.35">
      <c r="A15087" t="str">
        <f t="shared" si="235"/>
        <v/>
      </c>
    </row>
    <row r="15088" spans="1:1" hidden="1" x14ac:dyDescent="0.35">
      <c r="A15088" t="str">
        <f t="shared" si="235"/>
        <v/>
      </c>
    </row>
    <row r="15089" spans="1:1" hidden="1" x14ac:dyDescent="0.35">
      <c r="A15089" t="str">
        <f t="shared" si="235"/>
        <v/>
      </c>
    </row>
    <row r="15090" spans="1:1" hidden="1" x14ac:dyDescent="0.35">
      <c r="A15090" t="str">
        <f t="shared" si="235"/>
        <v/>
      </c>
    </row>
    <row r="15091" spans="1:1" hidden="1" x14ac:dyDescent="0.35">
      <c r="A15091" t="str">
        <f t="shared" si="235"/>
        <v/>
      </c>
    </row>
    <row r="15092" spans="1:1" hidden="1" x14ac:dyDescent="0.35">
      <c r="A15092" t="str">
        <f t="shared" si="235"/>
        <v/>
      </c>
    </row>
    <row r="15093" spans="1:1" hidden="1" x14ac:dyDescent="0.35">
      <c r="A15093" t="str">
        <f t="shared" si="235"/>
        <v/>
      </c>
    </row>
    <row r="15094" spans="1:1" hidden="1" x14ac:dyDescent="0.35">
      <c r="A15094" t="str">
        <f t="shared" si="235"/>
        <v/>
      </c>
    </row>
    <row r="15095" spans="1:1" hidden="1" x14ac:dyDescent="0.35">
      <c r="A15095" t="str">
        <f t="shared" si="235"/>
        <v/>
      </c>
    </row>
    <row r="15096" spans="1:1" hidden="1" x14ac:dyDescent="0.35">
      <c r="A15096" t="str">
        <f t="shared" si="235"/>
        <v/>
      </c>
    </row>
    <row r="15097" spans="1:1" hidden="1" x14ac:dyDescent="0.35">
      <c r="A15097" t="str">
        <f t="shared" si="235"/>
        <v/>
      </c>
    </row>
    <row r="15098" spans="1:1" hidden="1" x14ac:dyDescent="0.35">
      <c r="A15098" t="str">
        <f t="shared" si="235"/>
        <v/>
      </c>
    </row>
    <row r="15099" spans="1:1" hidden="1" x14ac:dyDescent="0.35">
      <c r="A15099" t="str">
        <f t="shared" si="235"/>
        <v/>
      </c>
    </row>
    <row r="15100" spans="1:1" hidden="1" x14ac:dyDescent="0.35">
      <c r="A15100" t="str">
        <f t="shared" si="235"/>
        <v/>
      </c>
    </row>
    <row r="15101" spans="1:1" hidden="1" x14ac:dyDescent="0.35">
      <c r="A15101" t="str">
        <f t="shared" si="235"/>
        <v/>
      </c>
    </row>
    <row r="15102" spans="1:1" hidden="1" x14ac:dyDescent="0.35">
      <c r="A15102" t="str">
        <f t="shared" si="235"/>
        <v/>
      </c>
    </row>
    <row r="15103" spans="1:1" hidden="1" x14ac:dyDescent="0.35">
      <c r="A15103" t="str">
        <f t="shared" si="235"/>
        <v/>
      </c>
    </row>
    <row r="15104" spans="1:1" hidden="1" x14ac:dyDescent="0.35">
      <c r="A15104" t="str">
        <f t="shared" si="235"/>
        <v/>
      </c>
    </row>
    <row r="15105" spans="1:1" hidden="1" x14ac:dyDescent="0.35">
      <c r="A15105" t="str">
        <f t="shared" si="235"/>
        <v/>
      </c>
    </row>
    <row r="15106" spans="1:1" hidden="1" x14ac:dyDescent="0.35">
      <c r="A15106" t="str">
        <f t="shared" si="235"/>
        <v/>
      </c>
    </row>
    <row r="15107" spans="1:1" hidden="1" x14ac:dyDescent="0.35">
      <c r="A15107" t="str">
        <f t="shared" ref="A15107:A15170" si="236">B15107&amp;C15107</f>
        <v/>
      </c>
    </row>
    <row r="15108" spans="1:1" hidden="1" x14ac:dyDescent="0.35">
      <c r="A15108" t="str">
        <f t="shared" si="236"/>
        <v/>
      </c>
    </row>
    <row r="15109" spans="1:1" hidden="1" x14ac:dyDescent="0.35">
      <c r="A15109" t="str">
        <f t="shared" si="236"/>
        <v/>
      </c>
    </row>
    <row r="15110" spans="1:1" hidden="1" x14ac:dyDescent="0.35">
      <c r="A15110" t="str">
        <f t="shared" si="236"/>
        <v/>
      </c>
    </row>
    <row r="15111" spans="1:1" hidden="1" x14ac:dyDescent="0.35">
      <c r="A15111" t="str">
        <f t="shared" si="236"/>
        <v/>
      </c>
    </row>
    <row r="15112" spans="1:1" hidden="1" x14ac:dyDescent="0.35">
      <c r="A15112" t="str">
        <f t="shared" si="236"/>
        <v/>
      </c>
    </row>
    <row r="15113" spans="1:1" hidden="1" x14ac:dyDescent="0.35">
      <c r="A15113" t="str">
        <f t="shared" si="236"/>
        <v/>
      </c>
    </row>
    <row r="15114" spans="1:1" hidden="1" x14ac:dyDescent="0.35">
      <c r="A15114" t="str">
        <f t="shared" si="236"/>
        <v/>
      </c>
    </row>
    <row r="15115" spans="1:1" hidden="1" x14ac:dyDescent="0.35">
      <c r="A15115" t="str">
        <f t="shared" si="236"/>
        <v/>
      </c>
    </row>
    <row r="15116" spans="1:1" hidden="1" x14ac:dyDescent="0.35">
      <c r="A15116" t="str">
        <f t="shared" si="236"/>
        <v/>
      </c>
    </row>
    <row r="15117" spans="1:1" hidden="1" x14ac:dyDescent="0.35">
      <c r="A15117" t="str">
        <f t="shared" si="236"/>
        <v/>
      </c>
    </row>
    <row r="15118" spans="1:1" hidden="1" x14ac:dyDescent="0.35">
      <c r="A15118" t="str">
        <f t="shared" si="236"/>
        <v/>
      </c>
    </row>
    <row r="15119" spans="1:1" hidden="1" x14ac:dyDescent="0.35">
      <c r="A15119" t="str">
        <f t="shared" si="236"/>
        <v/>
      </c>
    </row>
    <row r="15120" spans="1:1" hidden="1" x14ac:dyDescent="0.35">
      <c r="A15120" t="str">
        <f t="shared" si="236"/>
        <v/>
      </c>
    </row>
    <row r="15121" spans="1:1" hidden="1" x14ac:dyDescent="0.35">
      <c r="A15121" t="str">
        <f t="shared" si="236"/>
        <v/>
      </c>
    </row>
    <row r="15122" spans="1:1" hidden="1" x14ac:dyDescent="0.35">
      <c r="A15122" t="str">
        <f t="shared" si="236"/>
        <v/>
      </c>
    </row>
    <row r="15123" spans="1:1" hidden="1" x14ac:dyDescent="0.35">
      <c r="A15123" t="str">
        <f t="shared" si="236"/>
        <v/>
      </c>
    </row>
    <row r="15124" spans="1:1" hidden="1" x14ac:dyDescent="0.35">
      <c r="A15124" t="str">
        <f t="shared" si="236"/>
        <v/>
      </c>
    </row>
    <row r="15125" spans="1:1" hidden="1" x14ac:dyDescent="0.35">
      <c r="A15125" t="str">
        <f t="shared" si="236"/>
        <v/>
      </c>
    </row>
    <row r="15126" spans="1:1" hidden="1" x14ac:dyDescent="0.35">
      <c r="A15126" t="str">
        <f t="shared" si="236"/>
        <v/>
      </c>
    </row>
    <row r="15127" spans="1:1" hidden="1" x14ac:dyDescent="0.35">
      <c r="A15127" t="str">
        <f t="shared" si="236"/>
        <v/>
      </c>
    </row>
    <row r="15128" spans="1:1" hidden="1" x14ac:dyDescent="0.35">
      <c r="A15128" t="str">
        <f t="shared" si="236"/>
        <v/>
      </c>
    </row>
    <row r="15129" spans="1:1" hidden="1" x14ac:dyDescent="0.35">
      <c r="A15129" t="str">
        <f t="shared" si="236"/>
        <v/>
      </c>
    </row>
    <row r="15130" spans="1:1" hidden="1" x14ac:dyDescent="0.35">
      <c r="A15130" t="str">
        <f t="shared" si="236"/>
        <v/>
      </c>
    </row>
    <row r="15131" spans="1:1" hidden="1" x14ac:dyDescent="0.35">
      <c r="A15131" t="str">
        <f t="shared" si="236"/>
        <v/>
      </c>
    </row>
    <row r="15132" spans="1:1" hidden="1" x14ac:dyDescent="0.35">
      <c r="A15132" t="str">
        <f t="shared" si="236"/>
        <v/>
      </c>
    </row>
    <row r="15133" spans="1:1" hidden="1" x14ac:dyDescent="0.35">
      <c r="A15133" t="str">
        <f t="shared" si="236"/>
        <v/>
      </c>
    </row>
    <row r="15134" spans="1:1" hidden="1" x14ac:dyDescent="0.35">
      <c r="A15134" t="str">
        <f t="shared" si="236"/>
        <v/>
      </c>
    </row>
    <row r="15135" spans="1:1" hidden="1" x14ac:dyDescent="0.35">
      <c r="A15135" t="str">
        <f t="shared" si="236"/>
        <v/>
      </c>
    </row>
    <row r="15136" spans="1:1" hidden="1" x14ac:dyDescent="0.35">
      <c r="A15136" t="str">
        <f t="shared" si="236"/>
        <v/>
      </c>
    </row>
    <row r="15137" spans="1:1" hidden="1" x14ac:dyDescent="0.35">
      <c r="A15137" t="str">
        <f t="shared" si="236"/>
        <v/>
      </c>
    </row>
    <row r="15138" spans="1:1" hidden="1" x14ac:dyDescent="0.35">
      <c r="A15138" t="str">
        <f t="shared" si="236"/>
        <v/>
      </c>
    </row>
    <row r="15139" spans="1:1" hidden="1" x14ac:dyDescent="0.35">
      <c r="A15139" t="str">
        <f t="shared" si="236"/>
        <v/>
      </c>
    </row>
    <row r="15140" spans="1:1" hidden="1" x14ac:dyDescent="0.35">
      <c r="A15140" t="str">
        <f t="shared" si="236"/>
        <v/>
      </c>
    </row>
    <row r="15141" spans="1:1" hidden="1" x14ac:dyDescent="0.35">
      <c r="A15141" t="str">
        <f t="shared" si="236"/>
        <v/>
      </c>
    </row>
    <row r="15142" spans="1:1" hidden="1" x14ac:dyDescent="0.35">
      <c r="A15142" t="str">
        <f t="shared" si="236"/>
        <v/>
      </c>
    </row>
    <row r="15143" spans="1:1" hidden="1" x14ac:dyDescent="0.35">
      <c r="A15143" t="str">
        <f t="shared" si="236"/>
        <v/>
      </c>
    </row>
    <row r="15144" spans="1:1" hidden="1" x14ac:dyDescent="0.35">
      <c r="A15144" t="str">
        <f t="shared" si="236"/>
        <v/>
      </c>
    </row>
    <row r="15145" spans="1:1" hidden="1" x14ac:dyDescent="0.35">
      <c r="A15145" t="str">
        <f t="shared" si="236"/>
        <v/>
      </c>
    </row>
    <row r="15146" spans="1:1" hidden="1" x14ac:dyDescent="0.35">
      <c r="A15146" t="str">
        <f t="shared" si="236"/>
        <v/>
      </c>
    </row>
    <row r="15147" spans="1:1" hidden="1" x14ac:dyDescent="0.35">
      <c r="A15147" t="str">
        <f t="shared" si="236"/>
        <v/>
      </c>
    </row>
    <row r="15148" spans="1:1" hidden="1" x14ac:dyDescent="0.35">
      <c r="A15148" t="str">
        <f t="shared" si="236"/>
        <v/>
      </c>
    </row>
    <row r="15149" spans="1:1" hidden="1" x14ac:dyDescent="0.35">
      <c r="A15149" t="str">
        <f t="shared" si="236"/>
        <v/>
      </c>
    </row>
    <row r="15150" spans="1:1" hidden="1" x14ac:dyDescent="0.35">
      <c r="A15150" t="str">
        <f t="shared" si="236"/>
        <v/>
      </c>
    </row>
    <row r="15151" spans="1:1" hidden="1" x14ac:dyDescent="0.35">
      <c r="A15151" t="str">
        <f t="shared" si="236"/>
        <v/>
      </c>
    </row>
    <row r="15152" spans="1:1" hidden="1" x14ac:dyDescent="0.35">
      <c r="A15152" t="str">
        <f t="shared" si="236"/>
        <v/>
      </c>
    </row>
    <row r="15153" spans="1:1" hidden="1" x14ac:dyDescent="0.35">
      <c r="A15153" t="str">
        <f t="shared" si="236"/>
        <v/>
      </c>
    </row>
    <row r="15154" spans="1:1" hidden="1" x14ac:dyDescent="0.35">
      <c r="A15154" t="str">
        <f t="shared" si="236"/>
        <v/>
      </c>
    </row>
    <row r="15155" spans="1:1" hidden="1" x14ac:dyDescent="0.35">
      <c r="A15155" t="str">
        <f t="shared" si="236"/>
        <v/>
      </c>
    </row>
    <row r="15156" spans="1:1" hidden="1" x14ac:dyDescent="0.35">
      <c r="A15156" t="str">
        <f t="shared" si="236"/>
        <v/>
      </c>
    </row>
    <row r="15157" spans="1:1" hidden="1" x14ac:dyDescent="0.35">
      <c r="A15157" t="str">
        <f t="shared" si="236"/>
        <v/>
      </c>
    </row>
    <row r="15158" spans="1:1" hidden="1" x14ac:dyDescent="0.35">
      <c r="A15158" t="str">
        <f t="shared" si="236"/>
        <v/>
      </c>
    </row>
    <row r="15159" spans="1:1" hidden="1" x14ac:dyDescent="0.35">
      <c r="A15159" t="str">
        <f t="shared" si="236"/>
        <v/>
      </c>
    </row>
    <row r="15160" spans="1:1" hidden="1" x14ac:dyDescent="0.35">
      <c r="A15160" t="str">
        <f t="shared" si="236"/>
        <v/>
      </c>
    </row>
    <row r="15161" spans="1:1" hidden="1" x14ac:dyDescent="0.35">
      <c r="A15161" t="str">
        <f t="shared" si="236"/>
        <v/>
      </c>
    </row>
    <row r="15162" spans="1:1" hidden="1" x14ac:dyDescent="0.35">
      <c r="A15162" t="str">
        <f t="shared" si="236"/>
        <v/>
      </c>
    </row>
    <row r="15163" spans="1:1" hidden="1" x14ac:dyDescent="0.35">
      <c r="A15163" t="str">
        <f t="shared" si="236"/>
        <v/>
      </c>
    </row>
    <row r="15164" spans="1:1" hidden="1" x14ac:dyDescent="0.35">
      <c r="A15164" t="str">
        <f t="shared" si="236"/>
        <v/>
      </c>
    </row>
    <row r="15165" spans="1:1" hidden="1" x14ac:dyDescent="0.35">
      <c r="A15165" t="str">
        <f t="shared" si="236"/>
        <v/>
      </c>
    </row>
    <row r="15166" spans="1:1" hidden="1" x14ac:dyDescent="0.35">
      <c r="A15166" t="str">
        <f t="shared" si="236"/>
        <v/>
      </c>
    </row>
    <row r="15167" spans="1:1" hidden="1" x14ac:dyDescent="0.35">
      <c r="A15167" t="str">
        <f t="shared" si="236"/>
        <v/>
      </c>
    </row>
    <row r="15168" spans="1:1" hidden="1" x14ac:dyDescent="0.35">
      <c r="A15168" t="str">
        <f t="shared" si="236"/>
        <v/>
      </c>
    </row>
    <row r="15169" spans="1:1" hidden="1" x14ac:dyDescent="0.35">
      <c r="A15169" t="str">
        <f t="shared" si="236"/>
        <v/>
      </c>
    </row>
    <row r="15170" spans="1:1" hidden="1" x14ac:dyDescent="0.35">
      <c r="A15170" t="str">
        <f t="shared" si="236"/>
        <v/>
      </c>
    </row>
    <row r="15171" spans="1:1" hidden="1" x14ac:dyDescent="0.35">
      <c r="A15171" t="str">
        <f t="shared" ref="A15171:A15234" si="237">B15171&amp;C15171</f>
        <v/>
      </c>
    </row>
    <row r="15172" spans="1:1" hidden="1" x14ac:dyDescent="0.35">
      <c r="A15172" t="str">
        <f t="shared" si="237"/>
        <v/>
      </c>
    </row>
    <row r="15173" spans="1:1" hidden="1" x14ac:dyDescent="0.35">
      <c r="A15173" t="str">
        <f t="shared" si="237"/>
        <v/>
      </c>
    </row>
    <row r="15174" spans="1:1" hidden="1" x14ac:dyDescent="0.35">
      <c r="A15174" t="str">
        <f t="shared" si="237"/>
        <v/>
      </c>
    </row>
    <row r="15175" spans="1:1" hidden="1" x14ac:dyDescent="0.35">
      <c r="A15175" t="str">
        <f t="shared" si="237"/>
        <v/>
      </c>
    </row>
    <row r="15176" spans="1:1" hidden="1" x14ac:dyDescent="0.35">
      <c r="A15176" t="str">
        <f t="shared" si="237"/>
        <v/>
      </c>
    </row>
    <row r="15177" spans="1:1" hidden="1" x14ac:dyDescent="0.35">
      <c r="A15177" t="str">
        <f t="shared" si="237"/>
        <v/>
      </c>
    </row>
    <row r="15178" spans="1:1" hidden="1" x14ac:dyDescent="0.35">
      <c r="A15178" t="str">
        <f t="shared" si="237"/>
        <v/>
      </c>
    </row>
    <row r="15179" spans="1:1" hidden="1" x14ac:dyDescent="0.35">
      <c r="A15179" t="str">
        <f t="shared" si="237"/>
        <v/>
      </c>
    </row>
    <row r="15180" spans="1:1" hidden="1" x14ac:dyDescent="0.35">
      <c r="A15180" t="str">
        <f t="shared" si="237"/>
        <v/>
      </c>
    </row>
    <row r="15181" spans="1:1" hidden="1" x14ac:dyDescent="0.35">
      <c r="A15181" t="str">
        <f t="shared" si="237"/>
        <v/>
      </c>
    </row>
    <row r="15182" spans="1:1" hidden="1" x14ac:dyDescent="0.35">
      <c r="A15182" t="str">
        <f t="shared" si="237"/>
        <v/>
      </c>
    </row>
    <row r="15183" spans="1:1" hidden="1" x14ac:dyDescent="0.35">
      <c r="A15183" t="str">
        <f t="shared" si="237"/>
        <v/>
      </c>
    </row>
    <row r="15184" spans="1:1" hidden="1" x14ac:dyDescent="0.35">
      <c r="A15184" t="str">
        <f t="shared" si="237"/>
        <v/>
      </c>
    </row>
    <row r="15185" spans="1:1" hidden="1" x14ac:dyDescent="0.35">
      <c r="A15185" t="str">
        <f t="shared" si="237"/>
        <v/>
      </c>
    </row>
    <row r="15186" spans="1:1" hidden="1" x14ac:dyDescent="0.35">
      <c r="A15186" t="str">
        <f t="shared" si="237"/>
        <v/>
      </c>
    </row>
    <row r="15187" spans="1:1" hidden="1" x14ac:dyDescent="0.35">
      <c r="A15187" t="str">
        <f t="shared" si="237"/>
        <v/>
      </c>
    </row>
    <row r="15188" spans="1:1" hidden="1" x14ac:dyDescent="0.35">
      <c r="A15188" t="str">
        <f t="shared" si="237"/>
        <v/>
      </c>
    </row>
    <row r="15189" spans="1:1" hidden="1" x14ac:dyDescent="0.35">
      <c r="A15189" t="str">
        <f t="shared" si="237"/>
        <v/>
      </c>
    </row>
    <row r="15190" spans="1:1" hidden="1" x14ac:dyDescent="0.35">
      <c r="A15190" t="str">
        <f t="shared" si="237"/>
        <v/>
      </c>
    </row>
    <row r="15191" spans="1:1" hidden="1" x14ac:dyDescent="0.35">
      <c r="A15191" t="str">
        <f t="shared" si="237"/>
        <v/>
      </c>
    </row>
    <row r="15192" spans="1:1" hidden="1" x14ac:dyDescent="0.35">
      <c r="A15192" t="str">
        <f t="shared" si="237"/>
        <v/>
      </c>
    </row>
    <row r="15193" spans="1:1" hidden="1" x14ac:dyDescent="0.35">
      <c r="A15193" t="str">
        <f t="shared" si="237"/>
        <v/>
      </c>
    </row>
    <row r="15194" spans="1:1" hidden="1" x14ac:dyDescent="0.35">
      <c r="A15194" t="str">
        <f t="shared" si="237"/>
        <v/>
      </c>
    </row>
    <row r="15195" spans="1:1" hidden="1" x14ac:dyDescent="0.35">
      <c r="A15195" t="str">
        <f t="shared" si="237"/>
        <v/>
      </c>
    </row>
    <row r="15196" spans="1:1" hidden="1" x14ac:dyDescent="0.35">
      <c r="A15196" t="str">
        <f t="shared" si="237"/>
        <v/>
      </c>
    </row>
    <row r="15197" spans="1:1" hidden="1" x14ac:dyDescent="0.35">
      <c r="A15197" t="str">
        <f t="shared" si="237"/>
        <v/>
      </c>
    </row>
    <row r="15198" spans="1:1" hidden="1" x14ac:dyDescent="0.35">
      <c r="A15198" t="str">
        <f t="shared" si="237"/>
        <v/>
      </c>
    </row>
    <row r="15199" spans="1:1" hidden="1" x14ac:dyDescent="0.35">
      <c r="A15199" t="str">
        <f t="shared" si="237"/>
        <v/>
      </c>
    </row>
    <row r="15200" spans="1:1" hidden="1" x14ac:dyDescent="0.35">
      <c r="A15200" t="str">
        <f t="shared" si="237"/>
        <v/>
      </c>
    </row>
    <row r="15201" spans="1:1" hidden="1" x14ac:dyDescent="0.35">
      <c r="A15201" t="str">
        <f t="shared" si="237"/>
        <v/>
      </c>
    </row>
    <row r="15202" spans="1:1" hidden="1" x14ac:dyDescent="0.35">
      <c r="A15202" t="str">
        <f t="shared" si="237"/>
        <v/>
      </c>
    </row>
    <row r="15203" spans="1:1" hidden="1" x14ac:dyDescent="0.35">
      <c r="A15203" t="str">
        <f t="shared" si="237"/>
        <v/>
      </c>
    </row>
    <row r="15204" spans="1:1" hidden="1" x14ac:dyDescent="0.35">
      <c r="A15204" t="str">
        <f t="shared" si="237"/>
        <v/>
      </c>
    </row>
    <row r="15205" spans="1:1" hidden="1" x14ac:dyDescent="0.35">
      <c r="A15205" t="str">
        <f t="shared" si="237"/>
        <v/>
      </c>
    </row>
    <row r="15206" spans="1:1" hidden="1" x14ac:dyDescent="0.35">
      <c r="A15206" t="str">
        <f t="shared" si="237"/>
        <v/>
      </c>
    </row>
    <row r="15207" spans="1:1" hidden="1" x14ac:dyDescent="0.35">
      <c r="A15207" t="str">
        <f t="shared" si="237"/>
        <v/>
      </c>
    </row>
    <row r="15208" spans="1:1" hidden="1" x14ac:dyDescent="0.35">
      <c r="A15208" t="str">
        <f t="shared" si="237"/>
        <v/>
      </c>
    </row>
    <row r="15209" spans="1:1" hidden="1" x14ac:dyDescent="0.35">
      <c r="A15209" t="str">
        <f t="shared" si="237"/>
        <v/>
      </c>
    </row>
    <row r="15210" spans="1:1" hidden="1" x14ac:dyDescent="0.35">
      <c r="A15210" t="str">
        <f t="shared" si="237"/>
        <v/>
      </c>
    </row>
    <row r="15211" spans="1:1" hidden="1" x14ac:dyDescent="0.35">
      <c r="A15211" t="str">
        <f t="shared" si="237"/>
        <v/>
      </c>
    </row>
    <row r="15212" spans="1:1" hidden="1" x14ac:dyDescent="0.35">
      <c r="A15212" t="str">
        <f t="shared" si="237"/>
        <v/>
      </c>
    </row>
    <row r="15213" spans="1:1" hidden="1" x14ac:dyDescent="0.35">
      <c r="A15213" t="str">
        <f t="shared" si="237"/>
        <v/>
      </c>
    </row>
    <row r="15214" spans="1:1" hidden="1" x14ac:dyDescent="0.35">
      <c r="A15214" t="str">
        <f t="shared" si="237"/>
        <v/>
      </c>
    </row>
    <row r="15215" spans="1:1" hidden="1" x14ac:dyDescent="0.35">
      <c r="A15215" t="str">
        <f t="shared" si="237"/>
        <v/>
      </c>
    </row>
    <row r="15216" spans="1:1" hidden="1" x14ac:dyDescent="0.35">
      <c r="A15216" t="str">
        <f t="shared" si="237"/>
        <v/>
      </c>
    </row>
    <row r="15217" spans="1:1" hidden="1" x14ac:dyDescent="0.35">
      <c r="A15217" t="str">
        <f t="shared" si="237"/>
        <v/>
      </c>
    </row>
    <row r="15218" spans="1:1" hidden="1" x14ac:dyDescent="0.35">
      <c r="A15218" t="str">
        <f t="shared" si="237"/>
        <v/>
      </c>
    </row>
    <row r="15219" spans="1:1" hidden="1" x14ac:dyDescent="0.35">
      <c r="A15219" t="str">
        <f t="shared" si="237"/>
        <v/>
      </c>
    </row>
    <row r="15220" spans="1:1" hidden="1" x14ac:dyDescent="0.35">
      <c r="A15220" t="str">
        <f t="shared" si="237"/>
        <v/>
      </c>
    </row>
    <row r="15221" spans="1:1" hidden="1" x14ac:dyDescent="0.35">
      <c r="A15221" t="str">
        <f t="shared" si="237"/>
        <v/>
      </c>
    </row>
    <row r="15222" spans="1:1" hidden="1" x14ac:dyDescent="0.35">
      <c r="A15222" t="str">
        <f t="shared" si="237"/>
        <v/>
      </c>
    </row>
    <row r="15223" spans="1:1" hidden="1" x14ac:dyDescent="0.35">
      <c r="A15223" t="str">
        <f t="shared" si="237"/>
        <v/>
      </c>
    </row>
    <row r="15224" spans="1:1" hidden="1" x14ac:dyDescent="0.35">
      <c r="A15224" t="str">
        <f t="shared" si="237"/>
        <v/>
      </c>
    </row>
    <row r="15225" spans="1:1" hidden="1" x14ac:dyDescent="0.35">
      <c r="A15225" t="str">
        <f t="shared" si="237"/>
        <v/>
      </c>
    </row>
    <row r="15226" spans="1:1" hidden="1" x14ac:dyDescent="0.35">
      <c r="A15226" t="str">
        <f t="shared" si="237"/>
        <v/>
      </c>
    </row>
    <row r="15227" spans="1:1" hidden="1" x14ac:dyDescent="0.35">
      <c r="A15227" t="str">
        <f t="shared" si="237"/>
        <v/>
      </c>
    </row>
    <row r="15228" spans="1:1" hidden="1" x14ac:dyDescent="0.35">
      <c r="A15228" t="str">
        <f t="shared" si="237"/>
        <v/>
      </c>
    </row>
    <row r="15229" spans="1:1" hidden="1" x14ac:dyDescent="0.35">
      <c r="A15229" t="str">
        <f t="shared" si="237"/>
        <v/>
      </c>
    </row>
    <row r="15230" spans="1:1" hidden="1" x14ac:dyDescent="0.35">
      <c r="A15230" t="str">
        <f t="shared" si="237"/>
        <v/>
      </c>
    </row>
    <row r="15231" spans="1:1" hidden="1" x14ac:dyDescent="0.35">
      <c r="A15231" t="str">
        <f t="shared" si="237"/>
        <v/>
      </c>
    </row>
    <row r="15232" spans="1:1" hidden="1" x14ac:dyDescent="0.35">
      <c r="A15232" t="str">
        <f t="shared" si="237"/>
        <v/>
      </c>
    </row>
    <row r="15233" spans="1:1" hidden="1" x14ac:dyDescent="0.35">
      <c r="A15233" t="str">
        <f t="shared" si="237"/>
        <v/>
      </c>
    </row>
    <row r="15234" spans="1:1" hidden="1" x14ac:dyDescent="0.35">
      <c r="A15234" t="str">
        <f t="shared" si="237"/>
        <v/>
      </c>
    </row>
    <row r="15235" spans="1:1" hidden="1" x14ac:dyDescent="0.35">
      <c r="A15235" t="str">
        <f t="shared" ref="A15235:A15298" si="238">B15235&amp;C15235</f>
        <v/>
      </c>
    </row>
    <row r="15236" spans="1:1" hidden="1" x14ac:dyDescent="0.35">
      <c r="A15236" t="str">
        <f t="shared" si="238"/>
        <v/>
      </c>
    </row>
    <row r="15237" spans="1:1" hidden="1" x14ac:dyDescent="0.35">
      <c r="A15237" t="str">
        <f t="shared" si="238"/>
        <v/>
      </c>
    </row>
    <row r="15238" spans="1:1" hidden="1" x14ac:dyDescent="0.35">
      <c r="A15238" t="str">
        <f t="shared" si="238"/>
        <v/>
      </c>
    </row>
    <row r="15239" spans="1:1" hidden="1" x14ac:dyDescent="0.35">
      <c r="A15239" t="str">
        <f t="shared" si="238"/>
        <v/>
      </c>
    </row>
    <row r="15240" spans="1:1" hidden="1" x14ac:dyDescent="0.35">
      <c r="A15240" t="str">
        <f t="shared" si="238"/>
        <v/>
      </c>
    </row>
    <row r="15241" spans="1:1" hidden="1" x14ac:dyDescent="0.35">
      <c r="A15241" t="str">
        <f t="shared" si="238"/>
        <v/>
      </c>
    </row>
    <row r="15242" spans="1:1" hidden="1" x14ac:dyDescent="0.35">
      <c r="A15242" t="str">
        <f t="shared" si="238"/>
        <v/>
      </c>
    </row>
    <row r="15243" spans="1:1" hidden="1" x14ac:dyDescent="0.35">
      <c r="A15243" t="str">
        <f t="shared" si="238"/>
        <v/>
      </c>
    </row>
    <row r="15244" spans="1:1" hidden="1" x14ac:dyDescent="0.35">
      <c r="A15244" t="str">
        <f t="shared" si="238"/>
        <v/>
      </c>
    </row>
    <row r="15245" spans="1:1" hidden="1" x14ac:dyDescent="0.35">
      <c r="A15245" t="str">
        <f t="shared" si="238"/>
        <v/>
      </c>
    </row>
    <row r="15246" spans="1:1" hidden="1" x14ac:dyDescent="0.35">
      <c r="A15246" t="str">
        <f t="shared" si="238"/>
        <v/>
      </c>
    </row>
    <row r="15247" spans="1:1" hidden="1" x14ac:dyDescent="0.35">
      <c r="A15247" t="str">
        <f t="shared" si="238"/>
        <v/>
      </c>
    </row>
    <row r="15248" spans="1:1" hidden="1" x14ac:dyDescent="0.35">
      <c r="A15248" t="str">
        <f t="shared" si="238"/>
        <v/>
      </c>
    </row>
    <row r="15249" spans="1:1" hidden="1" x14ac:dyDescent="0.35">
      <c r="A15249" t="str">
        <f t="shared" si="238"/>
        <v/>
      </c>
    </row>
    <row r="15250" spans="1:1" hidden="1" x14ac:dyDescent="0.35">
      <c r="A15250" t="str">
        <f t="shared" si="238"/>
        <v/>
      </c>
    </row>
    <row r="15251" spans="1:1" hidden="1" x14ac:dyDescent="0.35">
      <c r="A15251" t="str">
        <f t="shared" si="238"/>
        <v/>
      </c>
    </row>
    <row r="15252" spans="1:1" hidden="1" x14ac:dyDescent="0.35">
      <c r="A15252" t="str">
        <f t="shared" si="238"/>
        <v/>
      </c>
    </row>
    <row r="15253" spans="1:1" hidden="1" x14ac:dyDescent="0.35">
      <c r="A15253" t="str">
        <f t="shared" si="238"/>
        <v/>
      </c>
    </row>
    <row r="15254" spans="1:1" hidden="1" x14ac:dyDescent="0.35">
      <c r="A15254" t="str">
        <f t="shared" si="238"/>
        <v/>
      </c>
    </row>
    <row r="15255" spans="1:1" hidden="1" x14ac:dyDescent="0.35">
      <c r="A15255" t="str">
        <f t="shared" si="238"/>
        <v/>
      </c>
    </row>
    <row r="15256" spans="1:1" hidden="1" x14ac:dyDescent="0.35">
      <c r="A15256" t="str">
        <f t="shared" si="238"/>
        <v/>
      </c>
    </row>
    <row r="15257" spans="1:1" hidden="1" x14ac:dyDescent="0.35">
      <c r="A15257" t="str">
        <f t="shared" si="238"/>
        <v/>
      </c>
    </row>
    <row r="15258" spans="1:1" hidden="1" x14ac:dyDescent="0.35">
      <c r="A15258" t="str">
        <f t="shared" si="238"/>
        <v/>
      </c>
    </row>
    <row r="15259" spans="1:1" hidden="1" x14ac:dyDescent="0.35">
      <c r="A15259" t="str">
        <f t="shared" si="238"/>
        <v/>
      </c>
    </row>
    <row r="15260" spans="1:1" hidden="1" x14ac:dyDescent="0.35">
      <c r="A15260" t="str">
        <f t="shared" si="238"/>
        <v/>
      </c>
    </row>
    <row r="15261" spans="1:1" hidden="1" x14ac:dyDescent="0.35">
      <c r="A15261" t="str">
        <f t="shared" si="238"/>
        <v/>
      </c>
    </row>
    <row r="15262" spans="1:1" hidden="1" x14ac:dyDescent="0.35">
      <c r="A15262" t="str">
        <f t="shared" si="238"/>
        <v/>
      </c>
    </row>
    <row r="15263" spans="1:1" hidden="1" x14ac:dyDescent="0.35">
      <c r="A15263" t="str">
        <f t="shared" si="238"/>
        <v/>
      </c>
    </row>
    <row r="15264" spans="1:1" hidden="1" x14ac:dyDescent="0.35">
      <c r="A15264" t="str">
        <f t="shared" si="238"/>
        <v/>
      </c>
    </row>
    <row r="15265" spans="1:1" hidden="1" x14ac:dyDescent="0.35">
      <c r="A15265" t="str">
        <f t="shared" si="238"/>
        <v/>
      </c>
    </row>
    <row r="15266" spans="1:1" hidden="1" x14ac:dyDescent="0.35">
      <c r="A15266" t="str">
        <f t="shared" si="238"/>
        <v/>
      </c>
    </row>
    <row r="15267" spans="1:1" hidden="1" x14ac:dyDescent="0.35">
      <c r="A15267" t="str">
        <f t="shared" si="238"/>
        <v/>
      </c>
    </row>
    <row r="15268" spans="1:1" hidden="1" x14ac:dyDescent="0.35">
      <c r="A15268" t="str">
        <f t="shared" si="238"/>
        <v/>
      </c>
    </row>
    <row r="15269" spans="1:1" hidden="1" x14ac:dyDescent="0.35">
      <c r="A15269" t="str">
        <f t="shared" si="238"/>
        <v/>
      </c>
    </row>
    <row r="15270" spans="1:1" hidden="1" x14ac:dyDescent="0.35">
      <c r="A15270" t="str">
        <f t="shared" si="238"/>
        <v/>
      </c>
    </row>
    <row r="15271" spans="1:1" hidden="1" x14ac:dyDescent="0.35">
      <c r="A15271" t="str">
        <f t="shared" si="238"/>
        <v/>
      </c>
    </row>
    <row r="15272" spans="1:1" hidden="1" x14ac:dyDescent="0.35">
      <c r="A15272" t="str">
        <f t="shared" si="238"/>
        <v/>
      </c>
    </row>
    <row r="15273" spans="1:1" hidden="1" x14ac:dyDescent="0.35">
      <c r="A15273" t="str">
        <f t="shared" si="238"/>
        <v/>
      </c>
    </row>
    <row r="15274" spans="1:1" hidden="1" x14ac:dyDescent="0.35">
      <c r="A15274" t="str">
        <f t="shared" si="238"/>
        <v/>
      </c>
    </row>
    <row r="15275" spans="1:1" hidden="1" x14ac:dyDescent="0.35">
      <c r="A15275" t="str">
        <f t="shared" si="238"/>
        <v/>
      </c>
    </row>
    <row r="15276" spans="1:1" hidden="1" x14ac:dyDescent="0.35">
      <c r="A15276" t="str">
        <f t="shared" si="238"/>
        <v/>
      </c>
    </row>
    <row r="15277" spans="1:1" hidden="1" x14ac:dyDescent="0.35">
      <c r="A15277" t="str">
        <f t="shared" si="238"/>
        <v/>
      </c>
    </row>
    <row r="15278" spans="1:1" hidden="1" x14ac:dyDescent="0.35">
      <c r="A15278" t="str">
        <f t="shared" si="238"/>
        <v/>
      </c>
    </row>
    <row r="15279" spans="1:1" hidden="1" x14ac:dyDescent="0.35">
      <c r="A15279" t="str">
        <f t="shared" si="238"/>
        <v/>
      </c>
    </row>
    <row r="15280" spans="1:1" hidden="1" x14ac:dyDescent="0.35">
      <c r="A15280" t="str">
        <f t="shared" si="238"/>
        <v/>
      </c>
    </row>
    <row r="15281" spans="1:1" hidden="1" x14ac:dyDescent="0.35">
      <c r="A15281" t="str">
        <f t="shared" si="238"/>
        <v/>
      </c>
    </row>
    <row r="15282" spans="1:1" hidden="1" x14ac:dyDescent="0.35">
      <c r="A15282" t="str">
        <f t="shared" si="238"/>
        <v/>
      </c>
    </row>
    <row r="15283" spans="1:1" hidden="1" x14ac:dyDescent="0.35">
      <c r="A15283" t="str">
        <f t="shared" si="238"/>
        <v/>
      </c>
    </row>
    <row r="15284" spans="1:1" hidden="1" x14ac:dyDescent="0.35">
      <c r="A15284" t="str">
        <f t="shared" si="238"/>
        <v/>
      </c>
    </row>
    <row r="15285" spans="1:1" hidden="1" x14ac:dyDescent="0.35">
      <c r="A15285" t="str">
        <f t="shared" si="238"/>
        <v/>
      </c>
    </row>
    <row r="15286" spans="1:1" hidden="1" x14ac:dyDescent="0.35">
      <c r="A15286" t="str">
        <f t="shared" si="238"/>
        <v/>
      </c>
    </row>
    <row r="15287" spans="1:1" hidden="1" x14ac:dyDescent="0.35">
      <c r="A15287" t="str">
        <f t="shared" si="238"/>
        <v/>
      </c>
    </row>
    <row r="15288" spans="1:1" hidden="1" x14ac:dyDescent="0.35">
      <c r="A15288" t="str">
        <f t="shared" si="238"/>
        <v/>
      </c>
    </row>
    <row r="15289" spans="1:1" hidden="1" x14ac:dyDescent="0.35">
      <c r="A15289" t="str">
        <f t="shared" si="238"/>
        <v/>
      </c>
    </row>
    <row r="15290" spans="1:1" hidden="1" x14ac:dyDescent="0.35">
      <c r="A15290" t="str">
        <f t="shared" si="238"/>
        <v/>
      </c>
    </row>
    <row r="15291" spans="1:1" hidden="1" x14ac:dyDescent="0.35">
      <c r="A15291" t="str">
        <f t="shared" si="238"/>
        <v/>
      </c>
    </row>
    <row r="15292" spans="1:1" hidden="1" x14ac:dyDescent="0.35">
      <c r="A15292" t="str">
        <f t="shared" si="238"/>
        <v/>
      </c>
    </row>
    <row r="15293" spans="1:1" hidden="1" x14ac:dyDescent="0.35">
      <c r="A15293" t="str">
        <f t="shared" si="238"/>
        <v/>
      </c>
    </row>
    <row r="15294" spans="1:1" hidden="1" x14ac:dyDescent="0.35">
      <c r="A15294" t="str">
        <f t="shared" si="238"/>
        <v/>
      </c>
    </row>
    <row r="15295" spans="1:1" hidden="1" x14ac:dyDescent="0.35">
      <c r="A15295" t="str">
        <f t="shared" si="238"/>
        <v/>
      </c>
    </row>
    <row r="15296" spans="1:1" hidden="1" x14ac:dyDescent="0.35">
      <c r="A15296" t="str">
        <f t="shared" si="238"/>
        <v/>
      </c>
    </row>
    <row r="15297" spans="1:1" hidden="1" x14ac:dyDescent="0.35">
      <c r="A15297" t="str">
        <f t="shared" si="238"/>
        <v/>
      </c>
    </row>
    <row r="15298" spans="1:1" hidden="1" x14ac:dyDescent="0.35">
      <c r="A15298" t="str">
        <f t="shared" si="238"/>
        <v/>
      </c>
    </row>
    <row r="15299" spans="1:1" hidden="1" x14ac:dyDescent="0.35">
      <c r="A15299" t="str">
        <f t="shared" ref="A15299:A15362" si="239">B15299&amp;C15299</f>
        <v/>
      </c>
    </row>
    <row r="15300" spans="1:1" hidden="1" x14ac:dyDescent="0.35">
      <c r="A15300" t="str">
        <f t="shared" si="239"/>
        <v/>
      </c>
    </row>
    <row r="15301" spans="1:1" hidden="1" x14ac:dyDescent="0.35">
      <c r="A15301" t="str">
        <f t="shared" si="239"/>
        <v/>
      </c>
    </row>
    <row r="15302" spans="1:1" hidden="1" x14ac:dyDescent="0.35">
      <c r="A15302" t="str">
        <f t="shared" si="239"/>
        <v/>
      </c>
    </row>
    <row r="15303" spans="1:1" hidden="1" x14ac:dyDescent="0.35">
      <c r="A15303" t="str">
        <f t="shared" si="239"/>
        <v/>
      </c>
    </row>
    <row r="15304" spans="1:1" hidden="1" x14ac:dyDescent="0.35">
      <c r="A15304" t="str">
        <f t="shared" si="239"/>
        <v/>
      </c>
    </row>
    <row r="15305" spans="1:1" hidden="1" x14ac:dyDescent="0.35">
      <c r="A15305" t="str">
        <f t="shared" si="239"/>
        <v/>
      </c>
    </row>
    <row r="15306" spans="1:1" hidden="1" x14ac:dyDescent="0.35">
      <c r="A15306" t="str">
        <f t="shared" si="239"/>
        <v/>
      </c>
    </row>
    <row r="15307" spans="1:1" hidden="1" x14ac:dyDescent="0.35">
      <c r="A15307" t="str">
        <f t="shared" si="239"/>
        <v/>
      </c>
    </row>
    <row r="15308" spans="1:1" hidden="1" x14ac:dyDescent="0.35">
      <c r="A15308" t="str">
        <f t="shared" si="239"/>
        <v/>
      </c>
    </row>
    <row r="15309" spans="1:1" hidden="1" x14ac:dyDescent="0.35">
      <c r="A15309" t="str">
        <f t="shared" si="239"/>
        <v/>
      </c>
    </row>
    <row r="15310" spans="1:1" hidden="1" x14ac:dyDescent="0.35">
      <c r="A15310" t="str">
        <f t="shared" si="239"/>
        <v/>
      </c>
    </row>
    <row r="15311" spans="1:1" hidden="1" x14ac:dyDescent="0.35">
      <c r="A15311" t="str">
        <f t="shared" si="239"/>
        <v/>
      </c>
    </row>
    <row r="15312" spans="1:1" hidden="1" x14ac:dyDescent="0.35">
      <c r="A15312" t="str">
        <f t="shared" si="239"/>
        <v/>
      </c>
    </row>
    <row r="15313" spans="1:1" hidden="1" x14ac:dyDescent="0.35">
      <c r="A15313" t="str">
        <f t="shared" si="239"/>
        <v/>
      </c>
    </row>
    <row r="15314" spans="1:1" hidden="1" x14ac:dyDescent="0.35">
      <c r="A15314" t="str">
        <f t="shared" si="239"/>
        <v/>
      </c>
    </row>
    <row r="15315" spans="1:1" hidden="1" x14ac:dyDescent="0.35">
      <c r="A15315" t="str">
        <f t="shared" si="239"/>
        <v/>
      </c>
    </row>
    <row r="15316" spans="1:1" hidden="1" x14ac:dyDescent="0.35">
      <c r="A15316" t="str">
        <f t="shared" si="239"/>
        <v/>
      </c>
    </row>
    <row r="15317" spans="1:1" hidden="1" x14ac:dyDescent="0.35">
      <c r="A15317" t="str">
        <f t="shared" si="239"/>
        <v/>
      </c>
    </row>
    <row r="15318" spans="1:1" hidden="1" x14ac:dyDescent="0.35">
      <c r="A15318" t="str">
        <f t="shared" si="239"/>
        <v/>
      </c>
    </row>
    <row r="15319" spans="1:1" hidden="1" x14ac:dyDescent="0.35">
      <c r="A15319" t="str">
        <f t="shared" si="239"/>
        <v/>
      </c>
    </row>
    <row r="15320" spans="1:1" hidden="1" x14ac:dyDescent="0.35">
      <c r="A15320" t="str">
        <f t="shared" si="239"/>
        <v/>
      </c>
    </row>
    <row r="15321" spans="1:1" hidden="1" x14ac:dyDescent="0.35">
      <c r="A15321" t="str">
        <f t="shared" si="239"/>
        <v/>
      </c>
    </row>
    <row r="15322" spans="1:1" hidden="1" x14ac:dyDescent="0.35">
      <c r="A15322" t="str">
        <f t="shared" si="239"/>
        <v/>
      </c>
    </row>
    <row r="15323" spans="1:1" hidden="1" x14ac:dyDescent="0.35">
      <c r="A15323" t="str">
        <f t="shared" si="239"/>
        <v/>
      </c>
    </row>
    <row r="15324" spans="1:1" hidden="1" x14ac:dyDescent="0.35">
      <c r="A15324" t="str">
        <f t="shared" si="239"/>
        <v/>
      </c>
    </row>
    <row r="15325" spans="1:1" hidden="1" x14ac:dyDescent="0.35">
      <c r="A15325" t="str">
        <f t="shared" si="239"/>
        <v/>
      </c>
    </row>
    <row r="15326" spans="1:1" hidden="1" x14ac:dyDescent="0.35">
      <c r="A15326" t="str">
        <f t="shared" si="239"/>
        <v/>
      </c>
    </row>
    <row r="15327" spans="1:1" hidden="1" x14ac:dyDescent="0.35">
      <c r="A15327" t="str">
        <f t="shared" si="239"/>
        <v/>
      </c>
    </row>
    <row r="15328" spans="1:1" hidden="1" x14ac:dyDescent="0.35">
      <c r="A15328" t="str">
        <f t="shared" si="239"/>
        <v/>
      </c>
    </row>
    <row r="15329" spans="1:1" hidden="1" x14ac:dyDescent="0.35">
      <c r="A15329" t="str">
        <f t="shared" si="239"/>
        <v/>
      </c>
    </row>
    <row r="15330" spans="1:1" hidden="1" x14ac:dyDescent="0.35">
      <c r="A15330" t="str">
        <f t="shared" si="239"/>
        <v/>
      </c>
    </row>
    <row r="15331" spans="1:1" hidden="1" x14ac:dyDescent="0.35">
      <c r="A15331" t="str">
        <f t="shared" si="239"/>
        <v/>
      </c>
    </row>
    <row r="15332" spans="1:1" hidden="1" x14ac:dyDescent="0.35">
      <c r="A15332" t="str">
        <f t="shared" si="239"/>
        <v/>
      </c>
    </row>
    <row r="15333" spans="1:1" hidden="1" x14ac:dyDescent="0.35">
      <c r="A15333" t="str">
        <f t="shared" si="239"/>
        <v/>
      </c>
    </row>
    <row r="15334" spans="1:1" hidden="1" x14ac:dyDescent="0.35">
      <c r="A15334" t="str">
        <f t="shared" si="239"/>
        <v/>
      </c>
    </row>
    <row r="15335" spans="1:1" hidden="1" x14ac:dyDescent="0.35">
      <c r="A15335" t="str">
        <f t="shared" si="239"/>
        <v/>
      </c>
    </row>
    <row r="15336" spans="1:1" hidden="1" x14ac:dyDescent="0.35">
      <c r="A15336" t="str">
        <f t="shared" si="239"/>
        <v/>
      </c>
    </row>
    <row r="15337" spans="1:1" hidden="1" x14ac:dyDescent="0.35">
      <c r="A15337" t="str">
        <f t="shared" si="239"/>
        <v/>
      </c>
    </row>
    <row r="15338" spans="1:1" hidden="1" x14ac:dyDescent="0.35">
      <c r="A15338" t="str">
        <f t="shared" si="239"/>
        <v/>
      </c>
    </row>
    <row r="15339" spans="1:1" hidden="1" x14ac:dyDescent="0.35">
      <c r="A15339" t="str">
        <f t="shared" si="239"/>
        <v/>
      </c>
    </row>
    <row r="15340" spans="1:1" hidden="1" x14ac:dyDescent="0.35">
      <c r="A15340" t="str">
        <f t="shared" si="239"/>
        <v/>
      </c>
    </row>
    <row r="15341" spans="1:1" hidden="1" x14ac:dyDescent="0.35">
      <c r="A15341" t="str">
        <f t="shared" si="239"/>
        <v/>
      </c>
    </row>
    <row r="15342" spans="1:1" hidden="1" x14ac:dyDescent="0.35">
      <c r="A15342" t="str">
        <f t="shared" si="239"/>
        <v/>
      </c>
    </row>
    <row r="15343" spans="1:1" hidden="1" x14ac:dyDescent="0.35">
      <c r="A15343" t="str">
        <f t="shared" si="239"/>
        <v/>
      </c>
    </row>
    <row r="15344" spans="1:1" hidden="1" x14ac:dyDescent="0.35">
      <c r="A15344" t="str">
        <f t="shared" si="239"/>
        <v/>
      </c>
    </row>
    <row r="15345" spans="1:1" hidden="1" x14ac:dyDescent="0.35">
      <c r="A15345" t="str">
        <f t="shared" si="239"/>
        <v/>
      </c>
    </row>
    <row r="15346" spans="1:1" hidden="1" x14ac:dyDescent="0.35">
      <c r="A15346" t="str">
        <f t="shared" si="239"/>
        <v/>
      </c>
    </row>
    <row r="15347" spans="1:1" hidden="1" x14ac:dyDescent="0.35">
      <c r="A15347" t="str">
        <f t="shared" si="239"/>
        <v/>
      </c>
    </row>
    <row r="15348" spans="1:1" hidden="1" x14ac:dyDescent="0.35">
      <c r="A15348" t="str">
        <f t="shared" si="239"/>
        <v/>
      </c>
    </row>
    <row r="15349" spans="1:1" hidden="1" x14ac:dyDescent="0.35">
      <c r="A15349" t="str">
        <f t="shared" si="239"/>
        <v/>
      </c>
    </row>
    <row r="15350" spans="1:1" hidden="1" x14ac:dyDescent="0.35">
      <c r="A15350" t="str">
        <f t="shared" si="239"/>
        <v/>
      </c>
    </row>
    <row r="15351" spans="1:1" hidden="1" x14ac:dyDescent="0.35">
      <c r="A15351" t="str">
        <f t="shared" si="239"/>
        <v/>
      </c>
    </row>
    <row r="15352" spans="1:1" hidden="1" x14ac:dyDescent="0.35">
      <c r="A15352" t="str">
        <f t="shared" si="239"/>
        <v/>
      </c>
    </row>
    <row r="15353" spans="1:1" hidden="1" x14ac:dyDescent="0.35">
      <c r="A15353" t="str">
        <f t="shared" si="239"/>
        <v/>
      </c>
    </row>
    <row r="15354" spans="1:1" hidden="1" x14ac:dyDescent="0.35">
      <c r="A15354" t="str">
        <f t="shared" si="239"/>
        <v/>
      </c>
    </row>
    <row r="15355" spans="1:1" hidden="1" x14ac:dyDescent="0.35">
      <c r="A15355" t="str">
        <f t="shared" si="239"/>
        <v/>
      </c>
    </row>
    <row r="15356" spans="1:1" hidden="1" x14ac:dyDescent="0.35">
      <c r="A15356" t="str">
        <f t="shared" si="239"/>
        <v/>
      </c>
    </row>
    <row r="15357" spans="1:1" hidden="1" x14ac:dyDescent="0.35">
      <c r="A15357" t="str">
        <f t="shared" si="239"/>
        <v/>
      </c>
    </row>
    <row r="15358" spans="1:1" hidden="1" x14ac:dyDescent="0.35">
      <c r="A15358" t="str">
        <f t="shared" si="239"/>
        <v/>
      </c>
    </row>
    <row r="15359" spans="1:1" hidden="1" x14ac:dyDescent="0.35">
      <c r="A15359" t="str">
        <f t="shared" si="239"/>
        <v/>
      </c>
    </row>
    <row r="15360" spans="1:1" hidden="1" x14ac:dyDescent="0.35">
      <c r="A15360" t="str">
        <f t="shared" si="239"/>
        <v/>
      </c>
    </row>
    <row r="15361" spans="1:1" hidden="1" x14ac:dyDescent="0.35">
      <c r="A15361" t="str">
        <f t="shared" si="239"/>
        <v/>
      </c>
    </row>
    <row r="15362" spans="1:1" hidden="1" x14ac:dyDescent="0.35">
      <c r="A15362" t="str">
        <f t="shared" si="239"/>
        <v/>
      </c>
    </row>
    <row r="15363" spans="1:1" hidden="1" x14ac:dyDescent="0.35">
      <c r="A15363" t="str">
        <f t="shared" ref="A15363:A15426" si="240">B15363&amp;C15363</f>
        <v/>
      </c>
    </row>
    <row r="15364" spans="1:1" hidden="1" x14ac:dyDescent="0.35">
      <c r="A15364" t="str">
        <f t="shared" si="240"/>
        <v/>
      </c>
    </row>
    <row r="15365" spans="1:1" hidden="1" x14ac:dyDescent="0.35">
      <c r="A15365" t="str">
        <f t="shared" si="240"/>
        <v/>
      </c>
    </row>
    <row r="15366" spans="1:1" hidden="1" x14ac:dyDescent="0.35">
      <c r="A15366" t="str">
        <f t="shared" si="240"/>
        <v/>
      </c>
    </row>
    <row r="15367" spans="1:1" hidden="1" x14ac:dyDescent="0.35">
      <c r="A15367" t="str">
        <f t="shared" si="240"/>
        <v/>
      </c>
    </row>
    <row r="15368" spans="1:1" hidden="1" x14ac:dyDescent="0.35">
      <c r="A15368" t="str">
        <f t="shared" si="240"/>
        <v/>
      </c>
    </row>
    <row r="15369" spans="1:1" hidden="1" x14ac:dyDescent="0.35">
      <c r="A15369" t="str">
        <f t="shared" si="240"/>
        <v/>
      </c>
    </row>
    <row r="15370" spans="1:1" hidden="1" x14ac:dyDescent="0.35">
      <c r="A15370" t="str">
        <f t="shared" si="240"/>
        <v/>
      </c>
    </row>
    <row r="15371" spans="1:1" hidden="1" x14ac:dyDescent="0.35">
      <c r="A15371" t="str">
        <f t="shared" si="240"/>
        <v/>
      </c>
    </row>
    <row r="15372" spans="1:1" hidden="1" x14ac:dyDescent="0.35">
      <c r="A15372" t="str">
        <f t="shared" si="240"/>
        <v/>
      </c>
    </row>
    <row r="15373" spans="1:1" hidden="1" x14ac:dyDescent="0.35">
      <c r="A15373" t="str">
        <f t="shared" si="240"/>
        <v/>
      </c>
    </row>
    <row r="15374" spans="1:1" hidden="1" x14ac:dyDescent="0.35">
      <c r="A15374" t="str">
        <f t="shared" si="240"/>
        <v/>
      </c>
    </row>
    <row r="15375" spans="1:1" hidden="1" x14ac:dyDescent="0.35">
      <c r="A15375" t="str">
        <f t="shared" si="240"/>
        <v/>
      </c>
    </row>
    <row r="15376" spans="1:1" hidden="1" x14ac:dyDescent="0.35">
      <c r="A15376" t="str">
        <f t="shared" si="240"/>
        <v/>
      </c>
    </row>
    <row r="15377" spans="1:1" hidden="1" x14ac:dyDescent="0.35">
      <c r="A15377" t="str">
        <f t="shared" si="240"/>
        <v/>
      </c>
    </row>
    <row r="15378" spans="1:1" hidden="1" x14ac:dyDescent="0.35">
      <c r="A15378" t="str">
        <f t="shared" si="240"/>
        <v/>
      </c>
    </row>
    <row r="15379" spans="1:1" hidden="1" x14ac:dyDescent="0.35">
      <c r="A15379" t="str">
        <f t="shared" si="240"/>
        <v/>
      </c>
    </row>
    <row r="15380" spans="1:1" hidden="1" x14ac:dyDescent="0.35">
      <c r="A15380" t="str">
        <f t="shared" si="240"/>
        <v/>
      </c>
    </row>
    <row r="15381" spans="1:1" hidden="1" x14ac:dyDescent="0.35">
      <c r="A15381" t="str">
        <f t="shared" si="240"/>
        <v/>
      </c>
    </row>
    <row r="15382" spans="1:1" hidden="1" x14ac:dyDescent="0.35">
      <c r="A15382" t="str">
        <f t="shared" si="240"/>
        <v/>
      </c>
    </row>
    <row r="15383" spans="1:1" hidden="1" x14ac:dyDescent="0.35">
      <c r="A15383" t="str">
        <f t="shared" si="240"/>
        <v/>
      </c>
    </row>
    <row r="15384" spans="1:1" hidden="1" x14ac:dyDescent="0.35">
      <c r="A15384" t="str">
        <f t="shared" si="240"/>
        <v/>
      </c>
    </row>
    <row r="15385" spans="1:1" hidden="1" x14ac:dyDescent="0.35">
      <c r="A15385" t="str">
        <f t="shared" si="240"/>
        <v/>
      </c>
    </row>
    <row r="15386" spans="1:1" hidden="1" x14ac:dyDescent="0.35">
      <c r="A15386" t="str">
        <f t="shared" si="240"/>
        <v/>
      </c>
    </row>
    <row r="15387" spans="1:1" hidden="1" x14ac:dyDescent="0.35">
      <c r="A15387" t="str">
        <f t="shared" si="240"/>
        <v/>
      </c>
    </row>
    <row r="15388" spans="1:1" hidden="1" x14ac:dyDescent="0.35">
      <c r="A15388" t="str">
        <f t="shared" si="240"/>
        <v/>
      </c>
    </row>
    <row r="15389" spans="1:1" hidden="1" x14ac:dyDescent="0.35">
      <c r="A15389" t="str">
        <f t="shared" si="240"/>
        <v/>
      </c>
    </row>
    <row r="15390" spans="1:1" hidden="1" x14ac:dyDescent="0.35">
      <c r="A15390" t="str">
        <f t="shared" si="240"/>
        <v/>
      </c>
    </row>
    <row r="15391" spans="1:1" hidden="1" x14ac:dyDescent="0.35">
      <c r="A15391" t="str">
        <f t="shared" si="240"/>
        <v/>
      </c>
    </row>
    <row r="15392" spans="1:1" hidden="1" x14ac:dyDescent="0.35">
      <c r="A15392" t="str">
        <f t="shared" si="240"/>
        <v/>
      </c>
    </row>
    <row r="15393" spans="1:1" hidden="1" x14ac:dyDescent="0.35">
      <c r="A15393" t="str">
        <f t="shared" si="240"/>
        <v/>
      </c>
    </row>
    <row r="15394" spans="1:1" hidden="1" x14ac:dyDescent="0.35">
      <c r="A15394" t="str">
        <f t="shared" si="240"/>
        <v/>
      </c>
    </row>
    <row r="15395" spans="1:1" hidden="1" x14ac:dyDescent="0.35">
      <c r="A15395" t="str">
        <f t="shared" si="240"/>
        <v/>
      </c>
    </row>
    <row r="15396" spans="1:1" hidden="1" x14ac:dyDescent="0.35">
      <c r="A15396" t="str">
        <f t="shared" si="240"/>
        <v/>
      </c>
    </row>
    <row r="15397" spans="1:1" hidden="1" x14ac:dyDescent="0.35">
      <c r="A15397" t="str">
        <f t="shared" si="240"/>
        <v/>
      </c>
    </row>
    <row r="15398" spans="1:1" hidden="1" x14ac:dyDescent="0.35">
      <c r="A15398" t="str">
        <f t="shared" si="240"/>
        <v/>
      </c>
    </row>
    <row r="15399" spans="1:1" hidden="1" x14ac:dyDescent="0.35">
      <c r="A15399" t="str">
        <f t="shared" si="240"/>
        <v/>
      </c>
    </row>
    <row r="15400" spans="1:1" hidden="1" x14ac:dyDescent="0.35">
      <c r="A15400" t="str">
        <f t="shared" si="240"/>
        <v/>
      </c>
    </row>
    <row r="15401" spans="1:1" hidden="1" x14ac:dyDescent="0.35">
      <c r="A15401" t="str">
        <f t="shared" si="240"/>
        <v/>
      </c>
    </row>
    <row r="15402" spans="1:1" hidden="1" x14ac:dyDescent="0.35">
      <c r="A15402" t="str">
        <f t="shared" si="240"/>
        <v/>
      </c>
    </row>
    <row r="15403" spans="1:1" hidden="1" x14ac:dyDescent="0.35">
      <c r="A15403" t="str">
        <f t="shared" si="240"/>
        <v/>
      </c>
    </row>
    <row r="15404" spans="1:1" hidden="1" x14ac:dyDescent="0.35">
      <c r="A15404" t="str">
        <f t="shared" si="240"/>
        <v/>
      </c>
    </row>
    <row r="15405" spans="1:1" hidden="1" x14ac:dyDescent="0.35">
      <c r="A15405" t="str">
        <f t="shared" si="240"/>
        <v/>
      </c>
    </row>
    <row r="15406" spans="1:1" hidden="1" x14ac:dyDescent="0.35">
      <c r="A15406" t="str">
        <f t="shared" si="240"/>
        <v/>
      </c>
    </row>
    <row r="15407" spans="1:1" hidden="1" x14ac:dyDescent="0.35">
      <c r="A15407" t="str">
        <f t="shared" si="240"/>
        <v/>
      </c>
    </row>
    <row r="15408" spans="1:1" hidden="1" x14ac:dyDescent="0.35">
      <c r="A15408" t="str">
        <f t="shared" si="240"/>
        <v/>
      </c>
    </row>
    <row r="15409" spans="1:1" hidden="1" x14ac:dyDescent="0.35">
      <c r="A15409" t="str">
        <f t="shared" si="240"/>
        <v/>
      </c>
    </row>
    <row r="15410" spans="1:1" hidden="1" x14ac:dyDescent="0.35">
      <c r="A15410" t="str">
        <f t="shared" si="240"/>
        <v/>
      </c>
    </row>
    <row r="15411" spans="1:1" hidden="1" x14ac:dyDescent="0.35">
      <c r="A15411" t="str">
        <f t="shared" si="240"/>
        <v/>
      </c>
    </row>
    <row r="15412" spans="1:1" hidden="1" x14ac:dyDescent="0.35">
      <c r="A15412" t="str">
        <f t="shared" si="240"/>
        <v/>
      </c>
    </row>
    <row r="15413" spans="1:1" hidden="1" x14ac:dyDescent="0.35">
      <c r="A15413" t="str">
        <f t="shared" si="240"/>
        <v/>
      </c>
    </row>
    <row r="15414" spans="1:1" hidden="1" x14ac:dyDescent="0.35">
      <c r="A15414" t="str">
        <f t="shared" si="240"/>
        <v/>
      </c>
    </row>
    <row r="15415" spans="1:1" hidden="1" x14ac:dyDescent="0.35">
      <c r="A15415" t="str">
        <f t="shared" si="240"/>
        <v/>
      </c>
    </row>
    <row r="15416" spans="1:1" hidden="1" x14ac:dyDescent="0.35">
      <c r="A15416" t="str">
        <f t="shared" si="240"/>
        <v/>
      </c>
    </row>
    <row r="15417" spans="1:1" hidden="1" x14ac:dyDescent="0.35">
      <c r="A15417" t="str">
        <f t="shared" si="240"/>
        <v/>
      </c>
    </row>
    <row r="15418" spans="1:1" hidden="1" x14ac:dyDescent="0.35">
      <c r="A15418" t="str">
        <f t="shared" si="240"/>
        <v/>
      </c>
    </row>
    <row r="15419" spans="1:1" hidden="1" x14ac:dyDescent="0.35">
      <c r="A15419" t="str">
        <f t="shared" si="240"/>
        <v/>
      </c>
    </row>
    <row r="15420" spans="1:1" hidden="1" x14ac:dyDescent="0.35">
      <c r="A15420" t="str">
        <f t="shared" si="240"/>
        <v/>
      </c>
    </row>
    <row r="15421" spans="1:1" hidden="1" x14ac:dyDescent="0.35">
      <c r="A15421" t="str">
        <f t="shared" si="240"/>
        <v/>
      </c>
    </row>
    <row r="15422" spans="1:1" hidden="1" x14ac:dyDescent="0.35">
      <c r="A15422" t="str">
        <f t="shared" si="240"/>
        <v/>
      </c>
    </row>
    <row r="15423" spans="1:1" hidden="1" x14ac:dyDescent="0.35">
      <c r="A15423" t="str">
        <f t="shared" si="240"/>
        <v/>
      </c>
    </row>
    <row r="15424" spans="1:1" hidden="1" x14ac:dyDescent="0.35">
      <c r="A15424" t="str">
        <f t="shared" si="240"/>
        <v/>
      </c>
    </row>
    <row r="15425" spans="1:1" hidden="1" x14ac:dyDescent="0.35">
      <c r="A15425" t="str">
        <f t="shared" si="240"/>
        <v/>
      </c>
    </row>
    <row r="15426" spans="1:1" hidden="1" x14ac:dyDescent="0.35">
      <c r="A15426" t="str">
        <f t="shared" si="240"/>
        <v/>
      </c>
    </row>
    <row r="15427" spans="1:1" hidden="1" x14ac:dyDescent="0.35">
      <c r="A15427" t="str">
        <f t="shared" ref="A15427:A15490" si="241">B15427&amp;C15427</f>
        <v/>
      </c>
    </row>
    <row r="15428" spans="1:1" hidden="1" x14ac:dyDescent="0.35">
      <c r="A15428" t="str">
        <f t="shared" si="241"/>
        <v/>
      </c>
    </row>
    <row r="15429" spans="1:1" hidden="1" x14ac:dyDescent="0.35">
      <c r="A15429" t="str">
        <f t="shared" si="241"/>
        <v/>
      </c>
    </row>
    <row r="15430" spans="1:1" hidden="1" x14ac:dyDescent="0.35">
      <c r="A15430" t="str">
        <f t="shared" si="241"/>
        <v/>
      </c>
    </row>
    <row r="15431" spans="1:1" hidden="1" x14ac:dyDescent="0.35">
      <c r="A15431" t="str">
        <f t="shared" si="241"/>
        <v/>
      </c>
    </row>
    <row r="15432" spans="1:1" hidden="1" x14ac:dyDescent="0.35">
      <c r="A15432" t="str">
        <f t="shared" si="241"/>
        <v/>
      </c>
    </row>
    <row r="15433" spans="1:1" hidden="1" x14ac:dyDescent="0.35">
      <c r="A15433" t="str">
        <f t="shared" si="241"/>
        <v/>
      </c>
    </row>
    <row r="15434" spans="1:1" hidden="1" x14ac:dyDescent="0.35">
      <c r="A15434" t="str">
        <f t="shared" si="241"/>
        <v/>
      </c>
    </row>
    <row r="15435" spans="1:1" hidden="1" x14ac:dyDescent="0.35">
      <c r="A15435" t="str">
        <f t="shared" si="241"/>
        <v/>
      </c>
    </row>
    <row r="15436" spans="1:1" hidden="1" x14ac:dyDescent="0.35">
      <c r="A15436" t="str">
        <f t="shared" si="241"/>
        <v/>
      </c>
    </row>
    <row r="15437" spans="1:1" hidden="1" x14ac:dyDescent="0.35">
      <c r="A15437" t="str">
        <f t="shared" si="241"/>
        <v/>
      </c>
    </row>
    <row r="15438" spans="1:1" hidden="1" x14ac:dyDescent="0.35">
      <c r="A15438" t="str">
        <f t="shared" si="241"/>
        <v/>
      </c>
    </row>
    <row r="15439" spans="1:1" hidden="1" x14ac:dyDescent="0.35">
      <c r="A15439" t="str">
        <f t="shared" si="241"/>
        <v/>
      </c>
    </row>
    <row r="15440" spans="1:1" hidden="1" x14ac:dyDescent="0.35">
      <c r="A15440" t="str">
        <f t="shared" si="241"/>
        <v/>
      </c>
    </row>
    <row r="15441" spans="1:1" hidden="1" x14ac:dyDescent="0.35">
      <c r="A15441" t="str">
        <f t="shared" si="241"/>
        <v/>
      </c>
    </row>
    <row r="15442" spans="1:1" hidden="1" x14ac:dyDescent="0.35">
      <c r="A15442" t="str">
        <f t="shared" si="241"/>
        <v/>
      </c>
    </row>
    <row r="15443" spans="1:1" hidden="1" x14ac:dyDescent="0.35">
      <c r="A15443" t="str">
        <f t="shared" si="241"/>
        <v/>
      </c>
    </row>
    <row r="15444" spans="1:1" hidden="1" x14ac:dyDescent="0.35">
      <c r="A15444" t="str">
        <f t="shared" si="241"/>
        <v/>
      </c>
    </row>
    <row r="15445" spans="1:1" hidden="1" x14ac:dyDescent="0.35">
      <c r="A15445" t="str">
        <f t="shared" si="241"/>
        <v/>
      </c>
    </row>
    <row r="15446" spans="1:1" hidden="1" x14ac:dyDescent="0.35">
      <c r="A15446" t="str">
        <f t="shared" si="241"/>
        <v/>
      </c>
    </row>
    <row r="15447" spans="1:1" hidden="1" x14ac:dyDescent="0.35">
      <c r="A15447" t="str">
        <f t="shared" si="241"/>
        <v/>
      </c>
    </row>
    <row r="15448" spans="1:1" hidden="1" x14ac:dyDescent="0.35">
      <c r="A15448" t="str">
        <f t="shared" si="241"/>
        <v/>
      </c>
    </row>
    <row r="15449" spans="1:1" hidden="1" x14ac:dyDescent="0.35">
      <c r="A15449" t="str">
        <f t="shared" si="241"/>
        <v/>
      </c>
    </row>
    <row r="15450" spans="1:1" hidden="1" x14ac:dyDescent="0.35">
      <c r="A15450" t="str">
        <f t="shared" si="241"/>
        <v/>
      </c>
    </row>
    <row r="15451" spans="1:1" hidden="1" x14ac:dyDescent="0.35">
      <c r="A15451" t="str">
        <f t="shared" si="241"/>
        <v/>
      </c>
    </row>
    <row r="15452" spans="1:1" hidden="1" x14ac:dyDescent="0.35">
      <c r="A15452" t="str">
        <f t="shared" si="241"/>
        <v/>
      </c>
    </row>
    <row r="15453" spans="1:1" hidden="1" x14ac:dyDescent="0.35">
      <c r="A15453" t="str">
        <f t="shared" si="241"/>
        <v/>
      </c>
    </row>
    <row r="15454" spans="1:1" hidden="1" x14ac:dyDescent="0.35">
      <c r="A15454" t="str">
        <f t="shared" si="241"/>
        <v/>
      </c>
    </row>
    <row r="15455" spans="1:1" hidden="1" x14ac:dyDescent="0.35">
      <c r="A15455" t="str">
        <f t="shared" si="241"/>
        <v/>
      </c>
    </row>
    <row r="15456" spans="1:1" hidden="1" x14ac:dyDescent="0.35">
      <c r="A15456" t="str">
        <f t="shared" si="241"/>
        <v/>
      </c>
    </row>
    <row r="15457" spans="1:1" hidden="1" x14ac:dyDescent="0.35">
      <c r="A15457" t="str">
        <f t="shared" si="241"/>
        <v/>
      </c>
    </row>
    <row r="15458" spans="1:1" hidden="1" x14ac:dyDescent="0.35">
      <c r="A15458" t="str">
        <f t="shared" si="241"/>
        <v/>
      </c>
    </row>
    <row r="15459" spans="1:1" hidden="1" x14ac:dyDescent="0.35">
      <c r="A15459" t="str">
        <f t="shared" si="241"/>
        <v/>
      </c>
    </row>
    <row r="15460" spans="1:1" hidden="1" x14ac:dyDescent="0.35">
      <c r="A15460" t="str">
        <f t="shared" si="241"/>
        <v/>
      </c>
    </row>
    <row r="15461" spans="1:1" hidden="1" x14ac:dyDescent="0.35">
      <c r="A15461" t="str">
        <f t="shared" si="241"/>
        <v/>
      </c>
    </row>
    <row r="15462" spans="1:1" hidden="1" x14ac:dyDescent="0.35">
      <c r="A15462" t="str">
        <f t="shared" si="241"/>
        <v/>
      </c>
    </row>
    <row r="15463" spans="1:1" hidden="1" x14ac:dyDescent="0.35">
      <c r="A15463" t="str">
        <f t="shared" si="241"/>
        <v/>
      </c>
    </row>
    <row r="15464" spans="1:1" hidden="1" x14ac:dyDescent="0.35">
      <c r="A15464" t="str">
        <f t="shared" si="241"/>
        <v/>
      </c>
    </row>
    <row r="15465" spans="1:1" hidden="1" x14ac:dyDescent="0.35">
      <c r="A15465" t="str">
        <f t="shared" si="241"/>
        <v/>
      </c>
    </row>
    <row r="15466" spans="1:1" hidden="1" x14ac:dyDescent="0.35">
      <c r="A15466" t="str">
        <f t="shared" si="241"/>
        <v/>
      </c>
    </row>
    <row r="15467" spans="1:1" hidden="1" x14ac:dyDescent="0.35">
      <c r="A15467" t="str">
        <f t="shared" si="241"/>
        <v/>
      </c>
    </row>
    <row r="15468" spans="1:1" hidden="1" x14ac:dyDescent="0.35">
      <c r="A15468" t="str">
        <f t="shared" si="241"/>
        <v/>
      </c>
    </row>
    <row r="15469" spans="1:1" hidden="1" x14ac:dyDescent="0.35">
      <c r="A15469" t="str">
        <f t="shared" si="241"/>
        <v/>
      </c>
    </row>
    <row r="15470" spans="1:1" hidden="1" x14ac:dyDescent="0.35">
      <c r="A15470" t="str">
        <f t="shared" si="241"/>
        <v/>
      </c>
    </row>
    <row r="15471" spans="1:1" hidden="1" x14ac:dyDescent="0.35">
      <c r="A15471" t="str">
        <f t="shared" si="241"/>
        <v/>
      </c>
    </row>
    <row r="15472" spans="1:1" hidden="1" x14ac:dyDescent="0.35">
      <c r="A15472" t="str">
        <f t="shared" si="241"/>
        <v/>
      </c>
    </row>
    <row r="15473" spans="1:1" hidden="1" x14ac:dyDescent="0.35">
      <c r="A15473" t="str">
        <f t="shared" si="241"/>
        <v/>
      </c>
    </row>
    <row r="15474" spans="1:1" hidden="1" x14ac:dyDescent="0.35">
      <c r="A15474" t="str">
        <f t="shared" si="241"/>
        <v/>
      </c>
    </row>
    <row r="15475" spans="1:1" hidden="1" x14ac:dyDescent="0.35">
      <c r="A15475" t="str">
        <f t="shared" si="241"/>
        <v/>
      </c>
    </row>
    <row r="15476" spans="1:1" hidden="1" x14ac:dyDescent="0.35">
      <c r="A15476" t="str">
        <f t="shared" si="241"/>
        <v/>
      </c>
    </row>
    <row r="15477" spans="1:1" hidden="1" x14ac:dyDescent="0.35">
      <c r="A15477" t="str">
        <f t="shared" si="241"/>
        <v/>
      </c>
    </row>
    <row r="15478" spans="1:1" hidden="1" x14ac:dyDescent="0.35">
      <c r="A15478" t="str">
        <f t="shared" si="241"/>
        <v/>
      </c>
    </row>
    <row r="15479" spans="1:1" hidden="1" x14ac:dyDescent="0.35">
      <c r="A15479" t="str">
        <f t="shared" si="241"/>
        <v/>
      </c>
    </row>
    <row r="15480" spans="1:1" hidden="1" x14ac:dyDescent="0.35">
      <c r="A15480" t="str">
        <f t="shared" si="241"/>
        <v/>
      </c>
    </row>
    <row r="15481" spans="1:1" hidden="1" x14ac:dyDescent="0.35">
      <c r="A15481" t="str">
        <f t="shared" si="241"/>
        <v/>
      </c>
    </row>
    <row r="15482" spans="1:1" hidden="1" x14ac:dyDescent="0.35">
      <c r="A15482" t="str">
        <f t="shared" si="241"/>
        <v/>
      </c>
    </row>
    <row r="15483" spans="1:1" hidden="1" x14ac:dyDescent="0.35">
      <c r="A15483" t="str">
        <f t="shared" si="241"/>
        <v/>
      </c>
    </row>
    <row r="15484" spans="1:1" hidden="1" x14ac:dyDescent="0.35">
      <c r="A15484" t="str">
        <f t="shared" si="241"/>
        <v/>
      </c>
    </row>
    <row r="15485" spans="1:1" hidden="1" x14ac:dyDescent="0.35">
      <c r="A15485" t="str">
        <f t="shared" si="241"/>
        <v/>
      </c>
    </row>
    <row r="15486" spans="1:1" hidden="1" x14ac:dyDescent="0.35">
      <c r="A15486" t="str">
        <f t="shared" si="241"/>
        <v/>
      </c>
    </row>
    <row r="15487" spans="1:1" hidden="1" x14ac:dyDescent="0.35">
      <c r="A15487" t="str">
        <f t="shared" si="241"/>
        <v/>
      </c>
    </row>
    <row r="15488" spans="1:1" hidden="1" x14ac:dyDescent="0.35">
      <c r="A15488" t="str">
        <f t="shared" si="241"/>
        <v/>
      </c>
    </row>
    <row r="15489" spans="1:1" hidden="1" x14ac:dyDescent="0.35">
      <c r="A15489" t="str">
        <f t="shared" si="241"/>
        <v/>
      </c>
    </row>
    <row r="15490" spans="1:1" hidden="1" x14ac:dyDescent="0.35">
      <c r="A15490" t="str">
        <f t="shared" si="241"/>
        <v/>
      </c>
    </row>
    <row r="15491" spans="1:1" hidden="1" x14ac:dyDescent="0.35">
      <c r="A15491" t="str">
        <f t="shared" ref="A15491:A15554" si="242">B15491&amp;C15491</f>
        <v/>
      </c>
    </row>
    <row r="15492" spans="1:1" hidden="1" x14ac:dyDescent="0.35">
      <c r="A15492" t="str">
        <f t="shared" si="242"/>
        <v/>
      </c>
    </row>
    <row r="15493" spans="1:1" hidden="1" x14ac:dyDescent="0.35">
      <c r="A15493" t="str">
        <f t="shared" si="242"/>
        <v/>
      </c>
    </row>
    <row r="15494" spans="1:1" hidden="1" x14ac:dyDescent="0.35">
      <c r="A15494" t="str">
        <f t="shared" si="242"/>
        <v/>
      </c>
    </row>
    <row r="15495" spans="1:1" hidden="1" x14ac:dyDescent="0.35">
      <c r="A15495" t="str">
        <f t="shared" si="242"/>
        <v/>
      </c>
    </row>
    <row r="15496" spans="1:1" hidden="1" x14ac:dyDescent="0.35">
      <c r="A15496" t="str">
        <f t="shared" si="242"/>
        <v/>
      </c>
    </row>
    <row r="15497" spans="1:1" hidden="1" x14ac:dyDescent="0.35">
      <c r="A15497" t="str">
        <f t="shared" si="242"/>
        <v/>
      </c>
    </row>
    <row r="15498" spans="1:1" hidden="1" x14ac:dyDescent="0.35">
      <c r="A15498" t="str">
        <f t="shared" si="242"/>
        <v/>
      </c>
    </row>
    <row r="15499" spans="1:1" hidden="1" x14ac:dyDescent="0.35">
      <c r="A15499" t="str">
        <f t="shared" si="242"/>
        <v/>
      </c>
    </row>
    <row r="15500" spans="1:1" hidden="1" x14ac:dyDescent="0.35">
      <c r="A15500" t="str">
        <f t="shared" si="242"/>
        <v/>
      </c>
    </row>
    <row r="15501" spans="1:1" hidden="1" x14ac:dyDescent="0.35">
      <c r="A15501" t="str">
        <f t="shared" si="242"/>
        <v/>
      </c>
    </row>
    <row r="15502" spans="1:1" hidden="1" x14ac:dyDescent="0.35">
      <c r="A15502" t="str">
        <f t="shared" si="242"/>
        <v/>
      </c>
    </row>
    <row r="15503" spans="1:1" hidden="1" x14ac:dyDescent="0.35">
      <c r="A15503" t="str">
        <f t="shared" si="242"/>
        <v/>
      </c>
    </row>
    <row r="15504" spans="1:1" hidden="1" x14ac:dyDescent="0.35">
      <c r="A15504" t="str">
        <f t="shared" si="242"/>
        <v/>
      </c>
    </row>
    <row r="15505" spans="1:1" hidden="1" x14ac:dyDescent="0.35">
      <c r="A15505" t="str">
        <f t="shared" si="242"/>
        <v/>
      </c>
    </row>
    <row r="15506" spans="1:1" hidden="1" x14ac:dyDescent="0.35">
      <c r="A15506" t="str">
        <f t="shared" si="242"/>
        <v/>
      </c>
    </row>
    <row r="15507" spans="1:1" hidden="1" x14ac:dyDescent="0.35">
      <c r="A15507" t="str">
        <f t="shared" si="242"/>
        <v/>
      </c>
    </row>
    <row r="15508" spans="1:1" hidden="1" x14ac:dyDescent="0.35">
      <c r="A15508" t="str">
        <f t="shared" si="242"/>
        <v/>
      </c>
    </row>
    <row r="15509" spans="1:1" hidden="1" x14ac:dyDescent="0.35">
      <c r="A15509" t="str">
        <f t="shared" si="242"/>
        <v/>
      </c>
    </row>
    <row r="15510" spans="1:1" hidden="1" x14ac:dyDescent="0.35">
      <c r="A15510" t="str">
        <f t="shared" si="242"/>
        <v/>
      </c>
    </row>
    <row r="15511" spans="1:1" hidden="1" x14ac:dyDescent="0.35">
      <c r="A15511" t="str">
        <f t="shared" si="242"/>
        <v/>
      </c>
    </row>
    <row r="15512" spans="1:1" hidden="1" x14ac:dyDescent="0.35">
      <c r="A15512" t="str">
        <f t="shared" si="242"/>
        <v/>
      </c>
    </row>
    <row r="15513" spans="1:1" hidden="1" x14ac:dyDescent="0.35">
      <c r="A15513" t="str">
        <f t="shared" si="242"/>
        <v/>
      </c>
    </row>
    <row r="15514" spans="1:1" hidden="1" x14ac:dyDescent="0.35">
      <c r="A15514" t="str">
        <f t="shared" si="242"/>
        <v/>
      </c>
    </row>
    <row r="15515" spans="1:1" hidden="1" x14ac:dyDescent="0.35">
      <c r="A15515" t="str">
        <f t="shared" si="242"/>
        <v/>
      </c>
    </row>
    <row r="15516" spans="1:1" hidden="1" x14ac:dyDescent="0.35">
      <c r="A15516" t="str">
        <f t="shared" si="242"/>
        <v/>
      </c>
    </row>
    <row r="15517" spans="1:1" hidden="1" x14ac:dyDescent="0.35">
      <c r="A15517" t="str">
        <f t="shared" si="242"/>
        <v/>
      </c>
    </row>
    <row r="15518" spans="1:1" hidden="1" x14ac:dyDescent="0.35">
      <c r="A15518" t="str">
        <f t="shared" si="242"/>
        <v/>
      </c>
    </row>
    <row r="15519" spans="1:1" hidden="1" x14ac:dyDescent="0.35">
      <c r="A15519" t="str">
        <f t="shared" si="242"/>
        <v/>
      </c>
    </row>
    <row r="15520" spans="1:1" hidden="1" x14ac:dyDescent="0.35">
      <c r="A15520" t="str">
        <f t="shared" si="242"/>
        <v/>
      </c>
    </row>
    <row r="15521" spans="1:1" hidden="1" x14ac:dyDescent="0.35">
      <c r="A15521" t="str">
        <f t="shared" si="242"/>
        <v/>
      </c>
    </row>
    <row r="15522" spans="1:1" hidden="1" x14ac:dyDescent="0.35">
      <c r="A15522" t="str">
        <f t="shared" si="242"/>
        <v/>
      </c>
    </row>
    <row r="15523" spans="1:1" hidden="1" x14ac:dyDescent="0.35">
      <c r="A15523" t="str">
        <f t="shared" si="242"/>
        <v/>
      </c>
    </row>
    <row r="15524" spans="1:1" hidden="1" x14ac:dyDescent="0.35">
      <c r="A15524" t="str">
        <f t="shared" si="242"/>
        <v/>
      </c>
    </row>
    <row r="15525" spans="1:1" hidden="1" x14ac:dyDescent="0.35">
      <c r="A15525" t="str">
        <f t="shared" si="242"/>
        <v/>
      </c>
    </row>
    <row r="15526" spans="1:1" hidden="1" x14ac:dyDescent="0.35">
      <c r="A15526" t="str">
        <f t="shared" si="242"/>
        <v/>
      </c>
    </row>
    <row r="15527" spans="1:1" hidden="1" x14ac:dyDescent="0.35">
      <c r="A15527" t="str">
        <f t="shared" si="242"/>
        <v/>
      </c>
    </row>
    <row r="15528" spans="1:1" hidden="1" x14ac:dyDescent="0.35">
      <c r="A15528" t="str">
        <f t="shared" si="242"/>
        <v/>
      </c>
    </row>
    <row r="15529" spans="1:1" hidden="1" x14ac:dyDescent="0.35">
      <c r="A15529" t="str">
        <f t="shared" si="242"/>
        <v/>
      </c>
    </row>
    <row r="15530" spans="1:1" hidden="1" x14ac:dyDescent="0.35">
      <c r="A15530" t="str">
        <f t="shared" si="242"/>
        <v/>
      </c>
    </row>
    <row r="15531" spans="1:1" hidden="1" x14ac:dyDescent="0.35">
      <c r="A15531" t="str">
        <f t="shared" si="242"/>
        <v/>
      </c>
    </row>
    <row r="15532" spans="1:1" hidden="1" x14ac:dyDescent="0.35">
      <c r="A15532" t="str">
        <f t="shared" si="242"/>
        <v/>
      </c>
    </row>
    <row r="15533" spans="1:1" hidden="1" x14ac:dyDescent="0.35">
      <c r="A15533" t="str">
        <f t="shared" si="242"/>
        <v/>
      </c>
    </row>
    <row r="15534" spans="1:1" hidden="1" x14ac:dyDescent="0.35">
      <c r="A15534" t="str">
        <f t="shared" si="242"/>
        <v/>
      </c>
    </row>
    <row r="15535" spans="1:1" hidden="1" x14ac:dyDescent="0.35">
      <c r="A15535" t="str">
        <f t="shared" si="242"/>
        <v/>
      </c>
    </row>
    <row r="15536" spans="1:1" hidden="1" x14ac:dyDescent="0.35">
      <c r="A15536" t="str">
        <f t="shared" si="242"/>
        <v/>
      </c>
    </row>
    <row r="15537" spans="1:1" hidden="1" x14ac:dyDescent="0.35">
      <c r="A15537" t="str">
        <f t="shared" si="242"/>
        <v/>
      </c>
    </row>
    <row r="15538" spans="1:1" hidden="1" x14ac:dyDescent="0.35">
      <c r="A15538" t="str">
        <f t="shared" si="242"/>
        <v/>
      </c>
    </row>
    <row r="15539" spans="1:1" hidden="1" x14ac:dyDescent="0.35">
      <c r="A15539" t="str">
        <f t="shared" si="242"/>
        <v/>
      </c>
    </row>
    <row r="15540" spans="1:1" hidden="1" x14ac:dyDescent="0.35">
      <c r="A15540" t="str">
        <f t="shared" si="242"/>
        <v/>
      </c>
    </row>
    <row r="15541" spans="1:1" hidden="1" x14ac:dyDescent="0.35">
      <c r="A15541" t="str">
        <f t="shared" si="242"/>
        <v/>
      </c>
    </row>
    <row r="15542" spans="1:1" hidden="1" x14ac:dyDescent="0.35">
      <c r="A15542" t="str">
        <f t="shared" si="242"/>
        <v/>
      </c>
    </row>
    <row r="15543" spans="1:1" hidden="1" x14ac:dyDescent="0.35">
      <c r="A15543" t="str">
        <f t="shared" si="242"/>
        <v/>
      </c>
    </row>
    <row r="15544" spans="1:1" hidden="1" x14ac:dyDescent="0.35">
      <c r="A15544" t="str">
        <f t="shared" si="242"/>
        <v/>
      </c>
    </row>
    <row r="15545" spans="1:1" hidden="1" x14ac:dyDescent="0.35">
      <c r="A15545" t="str">
        <f t="shared" si="242"/>
        <v/>
      </c>
    </row>
    <row r="15546" spans="1:1" hidden="1" x14ac:dyDescent="0.35">
      <c r="A15546" t="str">
        <f t="shared" si="242"/>
        <v/>
      </c>
    </row>
    <row r="15547" spans="1:1" hidden="1" x14ac:dyDescent="0.35">
      <c r="A15547" t="str">
        <f t="shared" si="242"/>
        <v/>
      </c>
    </row>
    <row r="15548" spans="1:1" hidden="1" x14ac:dyDescent="0.35">
      <c r="A15548" t="str">
        <f t="shared" si="242"/>
        <v/>
      </c>
    </row>
    <row r="15549" spans="1:1" hidden="1" x14ac:dyDescent="0.35">
      <c r="A15549" t="str">
        <f t="shared" si="242"/>
        <v/>
      </c>
    </row>
    <row r="15550" spans="1:1" hidden="1" x14ac:dyDescent="0.35">
      <c r="A15550" t="str">
        <f t="shared" si="242"/>
        <v/>
      </c>
    </row>
    <row r="15551" spans="1:1" hidden="1" x14ac:dyDescent="0.35">
      <c r="A15551" t="str">
        <f t="shared" si="242"/>
        <v/>
      </c>
    </row>
    <row r="15552" spans="1:1" hidden="1" x14ac:dyDescent="0.35">
      <c r="A15552" t="str">
        <f t="shared" si="242"/>
        <v/>
      </c>
    </row>
    <row r="15553" spans="1:1" hidden="1" x14ac:dyDescent="0.35">
      <c r="A15553" t="str">
        <f t="shared" si="242"/>
        <v/>
      </c>
    </row>
    <row r="15554" spans="1:1" hidden="1" x14ac:dyDescent="0.35">
      <c r="A15554" t="str">
        <f t="shared" si="242"/>
        <v/>
      </c>
    </row>
    <row r="15555" spans="1:1" hidden="1" x14ac:dyDescent="0.35">
      <c r="A15555" t="str">
        <f t="shared" ref="A15555:A15618" si="243">B15555&amp;C15555</f>
        <v/>
      </c>
    </row>
    <row r="15556" spans="1:1" hidden="1" x14ac:dyDescent="0.35">
      <c r="A15556" t="str">
        <f t="shared" si="243"/>
        <v/>
      </c>
    </row>
    <row r="15557" spans="1:1" hidden="1" x14ac:dyDescent="0.35">
      <c r="A15557" t="str">
        <f t="shared" si="243"/>
        <v/>
      </c>
    </row>
    <row r="15558" spans="1:1" hidden="1" x14ac:dyDescent="0.35">
      <c r="A15558" t="str">
        <f t="shared" si="243"/>
        <v/>
      </c>
    </row>
    <row r="15559" spans="1:1" hidden="1" x14ac:dyDescent="0.35">
      <c r="A15559" t="str">
        <f t="shared" si="243"/>
        <v/>
      </c>
    </row>
    <row r="15560" spans="1:1" hidden="1" x14ac:dyDescent="0.35">
      <c r="A15560" t="str">
        <f t="shared" si="243"/>
        <v/>
      </c>
    </row>
    <row r="15561" spans="1:1" hidden="1" x14ac:dyDescent="0.35">
      <c r="A15561" t="str">
        <f t="shared" si="243"/>
        <v/>
      </c>
    </row>
    <row r="15562" spans="1:1" hidden="1" x14ac:dyDescent="0.35">
      <c r="A15562" t="str">
        <f t="shared" si="243"/>
        <v/>
      </c>
    </row>
    <row r="15563" spans="1:1" hidden="1" x14ac:dyDescent="0.35">
      <c r="A15563" t="str">
        <f t="shared" si="243"/>
        <v/>
      </c>
    </row>
    <row r="15564" spans="1:1" hidden="1" x14ac:dyDescent="0.35">
      <c r="A15564" t="str">
        <f t="shared" si="243"/>
        <v/>
      </c>
    </row>
    <row r="15565" spans="1:1" hidden="1" x14ac:dyDescent="0.35">
      <c r="A15565" t="str">
        <f t="shared" si="243"/>
        <v/>
      </c>
    </row>
    <row r="15566" spans="1:1" hidden="1" x14ac:dyDescent="0.35">
      <c r="A15566" t="str">
        <f t="shared" si="243"/>
        <v/>
      </c>
    </row>
    <row r="15567" spans="1:1" hidden="1" x14ac:dyDescent="0.35">
      <c r="A15567" t="str">
        <f t="shared" si="243"/>
        <v/>
      </c>
    </row>
    <row r="15568" spans="1:1" hidden="1" x14ac:dyDescent="0.35">
      <c r="A15568" t="str">
        <f t="shared" si="243"/>
        <v/>
      </c>
    </row>
    <row r="15569" spans="1:1" hidden="1" x14ac:dyDescent="0.35">
      <c r="A15569" t="str">
        <f t="shared" si="243"/>
        <v/>
      </c>
    </row>
    <row r="15570" spans="1:1" hidden="1" x14ac:dyDescent="0.35">
      <c r="A15570" t="str">
        <f t="shared" si="243"/>
        <v/>
      </c>
    </row>
    <row r="15571" spans="1:1" hidden="1" x14ac:dyDescent="0.35">
      <c r="A15571" t="str">
        <f t="shared" si="243"/>
        <v/>
      </c>
    </row>
    <row r="15572" spans="1:1" hidden="1" x14ac:dyDescent="0.35">
      <c r="A15572" t="str">
        <f t="shared" si="243"/>
        <v/>
      </c>
    </row>
    <row r="15573" spans="1:1" hidden="1" x14ac:dyDescent="0.35">
      <c r="A15573" t="str">
        <f t="shared" si="243"/>
        <v/>
      </c>
    </row>
    <row r="15574" spans="1:1" hidden="1" x14ac:dyDescent="0.35">
      <c r="A15574" t="str">
        <f t="shared" si="243"/>
        <v/>
      </c>
    </row>
    <row r="15575" spans="1:1" hidden="1" x14ac:dyDescent="0.35">
      <c r="A15575" t="str">
        <f t="shared" si="243"/>
        <v/>
      </c>
    </row>
    <row r="15576" spans="1:1" hidden="1" x14ac:dyDescent="0.35">
      <c r="A15576" t="str">
        <f t="shared" si="243"/>
        <v/>
      </c>
    </row>
    <row r="15577" spans="1:1" hidden="1" x14ac:dyDescent="0.35">
      <c r="A15577" t="str">
        <f t="shared" si="243"/>
        <v/>
      </c>
    </row>
    <row r="15578" spans="1:1" hidden="1" x14ac:dyDescent="0.35">
      <c r="A15578" t="str">
        <f t="shared" si="243"/>
        <v/>
      </c>
    </row>
    <row r="15579" spans="1:1" hidden="1" x14ac:dyDescent="0.35">
      <c r="A15579" t="str">
        <f t="shared" si="243"/>
        <v/>
      </c>
    </row>
    <row r="15580" spans="1:1" hidden="1" x14ac:dyDescent="0.35">
      <c r="A15580" t="str">
        <f t="shared" si="243"/>
        <v/>
      </c>
    </row>
    <row r="15581" spans="1:1" hidden="1" x14ac:dyDescent="0.35">
      <c r="A15581" t="str">
        <f t="shared" si="243"/>
        <v/>
      </c>
    </row>
    <row r="15582" spans="1:1" hidden="1" x14ac:dyDescent="0.35">
      <c r="A15582" t="str">
        <f t="shared" si="243"/>
        <v/>
      </c>
    </row>
    <row r="15583" spans="1:1" hidden="1" x14ac:dyDescent="0.35">
      <c r="A15583" t="str">
        <f t="shared" si="243"/>
        <v/>
      </c>
    </row>
    <row r="15584" spans="1:1" hidden="1" x14ac:dyDescent="0.35">
      <c r="A15584" t="str">
        <f t="shared" si="243"/>
        <v/>
      </c>
    </row>
    <row r="15585" spans="1:1" hidden="1" x14ac:dyDescent="0.35">
      <c r="A15585" t="str">
        <f t="shared" si="243"/>
        <v/>
      </c>
    </row>
    <row r="15586" spans="1:1" hidden="1" x14ac:dyDescent="0.35">
      <c r="A15586" t="str">
        <f t="shared" si="243"/>
        <v/>
      </c>
    </row>
    <row r="15587" spans="1:1" hidden="1" x14ac:dyDescent="0.35">
      <c r="A15587" t="str">
        <f t="shared" si="243"/>
        <v/>
      </c>
    </row>
    <row r="15588" spans="1:1" hidden="1" x14ac:dyDescent="0.35">
      <c r="A15588" t="str">
        <f t="shared" si="243"/>
        <v/>
      </c>
    </row>
    <row r="15589" spans="1:1" hidden="1" x14ac:dyDescent="0.35">
      <c r="A15589" t="str">
        <f t="shared" si="243"/>
        <v/>
      </c>
    </row>
    <row r="15590" spans="1:1" hidden="1" x14ac:dyDescent="0.35">
      <c r="A15590" t="str">
        <f t="shared" si="243"/>
        <v/>
      </c>
    </row>
    <row r="15591" spans="1:1" hidden="1" x14ac:dyDescent="0.35">
      <c r="A15591" t="str">
        <f t="shared" si="243"/>
        <v/>
      </c>
    </row>
    <row r="15592" spans="1:1" hidden="1" x14ac:dyDescent="0.35">
      <c r="A15592" t="str">
        <f t="shared" si="243"/>
        <v/>
      </c>
    </row>
    <row r="15593" spans="1:1" hidden="1" x14ac:dyDescent="0.35">
      <c r="A15593" t="str">
        <f t="shared" si="243"/>
        <v/>
      </c>
    </row>
    <row r="15594" spans="1:1" hidden="1" x14ac:dyDescent="0.35">
      <c r="A15594" t="str">
        <f t="shared" si="243"/>
        <v/>
      </c>
    </row>
    <row r="15595" spans="1:1" hidden="1" x14ac:dyDescent="0.35">
      <c r="A15595" t="str">
        <f t="shared" si="243"/>
        <v/>
      </c>
    </row>
    <row r="15596" spans="1:1" hidden="1" x14ac:dyDescent="0.35">
      <c r="A15596" t="str">
        <f t="shared" si="243"/>
        <v/>
      </c>
    </row>
    <row r="15597" spans="1:1" hidden="1" x14ac:dyDescent="0.35">
      <c r="A15597" t="str">
        <f t="shared" si="243"/>
        <v/>
      </c>
    </row>
    <row r="15598" spans="1:1" hidden="1" x14ac:dyDescent="0.35">
      <c r="A15598" t="str">
        <f t="shared" si="243"/>
        <v/>
      </c>
    </row>
    <row r="15599" spans="1:1" hidden="1" x14ac:dyDescent="0.35">
      <c r="A15599" t="str">
        <f t="shared" si="243"/>
        <v/>
      </c>
    </row>
    <row r="15600" spans="1:1" hidden="1" x14ac:dyDescent="0.35">
      <c r="A15600" t="str">
        <f t="shared" si="243"/>
        <v/>
      </c>
    </row>
    <row r="15601" spans="1:1" hidden="1" x14ac:dyDescent="0.35">
      <c r="A15601" t="str">
        <f t="shared" si="243"/>
        <v/>
      </c>
    </row>
    <row r="15602" spans="1:1" hidden="1" x14ac:dyDescent="0.35">
      <c r="A15602" t="str">
        <f t="shared" si="243"/>
        <v/>
      </c>
    </row>
    <row r="15603" spans="1:1" hidden="1" x14ac:dyDescent="0.35">
      <c r="A15603" t="str">
        <f t="shared" si="243"/>
        <v/>
      </c>
    </row>
    <row r="15604" spans="1:1" hidden="1" x14ac:dyDescent="0.35">
      <c r="A15604" t="str">
        <f t="shared" si="243"/>
        <v/>
      </c>
    </row>
    <row r="15605" spans="1:1" hidden="1" x14ac:dyDescent="0.35">
      <c r="A15605" t="str">
        <f t="shared" si="243"/>
        <v/>
      </c>
    </row>
    <row r="15606" spans="1:1" hidden="1" x14ac:dyDescent="0.35">
      <c r="A15606" t="str">
        <f t="shared" si="243"/>
        <v/>
      </c>
    </row>
    <row r="15607" spans="1:1" hidden="1" x14ac:dyDescent="0.35">
      <c r="A15607" t="str">
        <f t="shared" si="243"/>
        <v/>
      </c>
    </row>
    <row r="15608" spans="1:1" hidden="1" x14ac:dyDescent="0.35">
      <c r="A15608" t="str">
        <f t="shared" si="243"/>
        <v/>
      </c>
    </row>
    <row r="15609" spans="1:1" hidden="1" x14ac:dyDescent="0.35">
      <c r="A15609" t="str">
        <f t="shared" si="243"/>
        <v/>
      </c>
    </row>
    <row r="15610" spans="1:1" hidden="1" x14ac:dyDescent="0.35">
      <c r="A15610" t="str">
        <f t="shared" si="243"/>
        <v/>
      </c>
    </row>
    <row r="15611" spans="1:1" hidden="1" x14ac:dyDescent="0.35">
      <c r="A15611" t="str">
        <f t="shared" si="243"/>
        <v/>
      </c>
    </row>
    <row r="15612" spans="1:1" hidden="1" x14ac:dyDescent="0.35">
      <c r="A15612" t="str">
        <f t="shared" si="243"/>
        <v/>
      </c>
    </row>
    <row r="15613" spans="1:1" hidden="1" x14ac:dyDescent="0.35">
      <c r="A15613" t="str">
        <f t="shared" si="243"/>
        <v/>
      </c>
    </row>
    <row r="15614" spans="1:1" hidden="1" x14ac:dyDescent="0.35">
      <c r="A15614" t="str">
        <f t="shared" si="243"/>
        <v/>
      </c>
    </row>
    <row r="15615" spans="1:1" hidden="1" x14ac:dyDescent="0.35">
      <c r="A15615" t="str">
        <f t="shared" si="243"/>
        <v/>
      </c>
    </row>
    <row r="15616" spans="1:1" hidden="1" x14ac:dyDescent="0.35">
      <c r="A15616" t="str">
        <f t="shared" si="243"/>
        <v/>
      </c>
    </row>
    <row r="15617" spans="1:1" hidden="1" x14ac:dyDescent="0.35">
      <c r="A15617" t="str">
        <f t="shared" si="243"/>
        <v/>
      </c>
    </row>
    <row r="15618" spans="1:1" hidden="1" x14ac:dyDescent="0.35">
      <c r="A15618" t="str">
        <f t="shared" si="243"/>
        <v/>
      </c>
    </row>
    <row r="15619" spans="1:1" hidden="1" x14ac:dyDescent="0.35">
      <c r="A15619" t="str">
        <f t="shared" ref="A15619:A15682" si="244">B15619&amp;C15619</f>
        <v/>
      </c>
    </row>
    <row r="15620" spans="1:1" hidden="1" x14ac:dyDescent="0.35">
      <c r="A15620" t="str">
        <f t="shared" si="244"/>
        <v/>
      </c>
    </row>
    <row r="15621" spans="1:1" hidden="1" x14ac:dyDescent="0.35">
      <c r="A15621" t="str">
        <f t="shared" si="244"/>
        <v/>
      </c>
    </row>
    <row r="15622" spans="1:1" hidden="1" x14ac:dyDescent="0.35">
      <c r="A15622" t="str">
        <f t="shared" si="244"/>
        <v/>
      </c>
    </row>
    <row r="15623" spans="1:1" hidden="1" x14ac:dyDescent="0.35">
      <c r="A15623" t="str">
        <f t="shared" si="244"/>
        <v/>
      </c>
    </row>
    <row r="15624" spans="1:1" hidden="1" x14ac:dyDescent="0.35">
      <c r="A15624" t="str">
        <f t="shared" si="244"/>
        <v/>
      </c>
    </row>
    <row r="15625" spans="1:1" hidden="1" x14ac:dyDescent="0.35">
      <c r="A15625" t="str">
        <f t="shared" si="244"/>
        <v/>
      </c>
    </row>
    <row r="15626" spans="1:1" hidden="1" x14ac:dyDescent="0.35">
      <c r="A15626" t="str">
        <f t="shared" si="244"/>
        <v/>
      </c>
    </row>
    <row r="15627" spans="1:1" hidden="1" x14ac:dyDescent="0.35">
      <c r="A15627" t="str">
        <f t="shared" si="244"/>
        <v/>
      </c>
    </row>
    <row r="15628" spans="1:1" hidden="1" x14ac:dyDescent="0.35">
      <c r="A15628" t="str">
        <f t="shared" si="244"/>
        <v/>
      </c>
    </row>
    <row r="15629" spans="1:1" hidden="1" x14ac:dyDescent="0.35">
      <c r="A15629" t="str">
        <f t="shared" si="244"/>
        <v/>
      </c>
    </row>
    <row r="15630" spans="1:1" hidden="1" x14ac:dyDescent="0.35">
      <c r="A15630" t="str">
        <f t="shared" si="244"/>
        <v/>
      </c>
    </row>
    <row r="15631" spans="1:1" hidden="1" x14ac:dyDescent="0.35">
      <c r="A15631" t="str">
        <f t="shared" si="244"/>
        <v/>
      </c>
    </row>
    <row r="15632" spans="1:1" hidden="1" x14ac:dyDescent="0.35">
      <c r="A15632" t="str">
        <f t="shared" si="244"/>
        <v/>
      </c>
    </row>
    <row r="15633" spans="1:1" hidden="1" x14ac:dyDescent="0.35">
      <c r="A15633" t="str">
        <f t="shared" si="244"/>
        <v/>
      </c>
    </row>
    <row r="15634" spans="1:1" hidden="1" x14ac:dyDescent="0.35">
      <c r="A15634" t="str">
        <f t="shared" si="244"/>
        <v/>
      </c>
    </row>
    <row r="15635" spans="1:1" hidden="1" x14ac:dyDescent="0.35">
      <c r="A15635" t="str">
        <f t="shared" si="244"/>
        <v/>
      </c>
    </row>
    <row r="15636" spans="1:1" hidden="1" x14ac:dyDescent="0.35">
      <c r="A15636" t="str">
        <f t="shared" si="244"/>
        <v/>
      </c>
    </row>
    <row r="15637" spans="1:1" hidden="1" x14ac:dyDescent="0.35">
      <c r="A15637" t="str">
        <f t="shared" si="244"/>
        <v/>
      </c>
    </row>
    <row r="15638" spans="1:1" hidden="1" x14ac:dyDescent="0.35">
      <c r="A15638" t="str">
        <f t="shared" si="244"/>
        <v/>
      </c>
    </row>
    <row r="15639" spans="1:1" hidden="1" x14ac:dyDescent="0.35">
      <c r="A15639" t="str">
        <f t="shared" si="244"/>
        <v/>
      </c>
    </row>
    <row r="15640" spans="1:1" hidden="1" x14ac:dyDescent="0.35">
      <c r="A15640" t="str">
        <f t="shared" si="244"/>
        <v/>
      </c>
    </row>
    <row r="15641" spans="1:1" hidden="1" x14ac:dyDescent="0.35">
      <c r="A15641" t="str">
        <f t="shared" si="244"/>
        <v/>
      </c>
    </row>
    <row r="15642" spans="1:1" hidden="1" x14ac:dyDescent="0.35">
      <c r="A15642" t="str">
        <f t="shared" si="244"/>
        <v/>
      </c>
    </row>
    <row r="15643" spans="1:1" hidden="1" x14ac:dyDescent="0.35">
      <c r="A15643" t="str">
        <f t="shared" si="244"/>
        <v/>
      </c>
    </row>
    <row r="15644" spans="1:1" hidden="1" x14ac:dyDescent="0.35">
      <c r="A15644" t="str">
        <f t="shared" si="244"/>
        <v/>
      </c>
    </row>
    <row r="15645" spans="1:1" hidden="1" x14ac:dyDescent="0.35">
      <c r="A15645" t="str">
        <f t="shared" si="244"/>
        <v/>
      </c>
    </row>
    <row r="15646" spans="1:1" hidden="1" x14ac:dyDescent="0.35">
      <c r="A15646" t="str">
        <f t="shared" si="244"/>
        <v/>
      </c>
    </row>
    <row r="15647" spans="1:1" hidden="1" x14ac:dyDescent="0.35">
      <c r="A15647" t="str">
        <f t="shared" si="244"/>
        <v/>
      </c>
    </row>
    <row r="15648" spans="1:1" hidden="1" x14ac:dyDescent="0.35">
      <c r="A15648" t="str">
        <f t="shared" si="244"/>
        <v/>
      </c>
    </row>
    <row r="15649" spans="1:1" hidden="1" x14ac:dyDescent="0.35">
      <c r="A15649" t="str">
        <f t="shared" si="244"/>
        <v/>
      </c>
    </row>
    <row r="15650" spans="1:1" hidden="1" x14ac:dyDescent="0.35">
      <c r="A15650" t="str">
        <f t="shared" si="244"/>
        <v/>
      </c>
    </row>
    <row r="15651" spans="1:1" hidden="1" x14ac:dyDescent="0.35">
      <c r="A15651" t="str">
        <f t="shared" si="244"/>
        <v/>
      </c>
    </row>
    <row r="15652" spans="1:1" hidden="1" x14ac:dyDescent="0.35">
      <c r="A15652" t="str">
        <f t="shared" si="244"/>
        <v/>
      </c>
    </row>
    <row r="15653" spans="1:1" hidden="1" x14ac:dyDescent="0.35">
      <c r="A15653" t="str">
        <f t="shared" si="244"/>
        <v/>
      </c>
    </row>
    <row r="15654" spans="1:1" hidden="1" x14ac:dyDescent="0.35">
      <c r="A15654" t="str">
        <f t="shared" si="244"/>
        <v/>
      </c>
    </row>
    <row r="15655" spans="1:1" hidden="1" x14ac:dyDescent="0.35">
      <c r="A15655" t="str">
        <f t="shared" si="244"/>
        <v/>
      </c>
    </row>
    <row r="15656" spans="1:1" hidden="1" x14ac:dyDescent="0.35">
      <c r="A15656" t="str">
        <f t="shared" si="244"/>
        <v/>
      </c>
    </row>
    <row r="15657" spans="1:1" hidden="1" x14ac:dyDescent="0.35">
      <c r="A15657" t="str">
        <f t="shared" si="244"/>
        <v/>
      </c>
    </row>
    <row r="15658" spans="1:1" hidden="1" x14ac:dyDescent="0.35">
      <c r="A15658" t="str">
        <f t="shared" si="244"/>
        <v/>
      </c>
    </row>
    <row r="15659" spans="1:1" hidden="1" x14ac:dyDescent="0.35">
      <c r="A15659" t="str">
        <f t="shared" si="244"/>
        <v/>
      </c>
    </row>
    <row r="15660" spans="1:1" hidden="1" x14ac:dyDescent="0.35">
      <c r="A15660" t="str">
        <f t="shared" si="244"/>
        <v/>
      </c>
    </row>
    <row r="15661" spans="1:1" hidden="1" x14ac:dyDescent="0.35">
      <c r="A15661" t="str">
        <f t="shared" si="244"/>
        <v/>
      </c>
    </row>
    <row r="15662" spans="1:1" hidden="1" x14ac:dyDescent="0.35">
      <c r="A15662" t="str">
        <f t="shared" si="244"/>
        <v/>
      </c>
    </row>
    <row r="15663" spans="1:1" hidden="1" x14ac:dyDescent="0.35">
      <c r="A15663" t="str">
        <f t="shared" si="244"/>
        <v/>
      </c>
    </row>
    <row r="15664" spans="1:1" hidden="1" x14ac:dyDescent="0.35">
      <c r="A15664" t="str">
        <f t="shared" si="244"/>
        <v/>
      </c>
    </row>
    <row r="15665" spans="1:1" hidden="1" x14ac:dyDescent="0.35">
      <c r="A15665" t="str">
        <f t="shared" si="244"/>
        <v/>
      </c>
    </row>
    <row r="15666" spans="1:1" hidden="1" x14ac:dyDescent="0.35">
      <c r="A15666" t="str">
        <f t="shared" si="244"/>
        <v/>
      </c>
    </row>
    <row r="15667" spans="1:1" hidden="1" x14ac:dyDescent="0.35">
      <c r="A15667" t="str">
        <f t="shared" si="244"/>
        <v/>
      </c>
    </row>
    <row r="15668" spans="1:1" hidden="1" x14ac:dyDescent="0.35">
      <c r="A15668" t="str">
        <f t="shared" si="244"/>
        <v/>
      </c>
    </row>
    <row r="15669" spans="1:1" hidden="1" x14ac:dyDescent="0.35">
      <c r="A15669" t="str">
        <f t="shared" si="244"/>
        <v/>
      </c>
    </row>
    <row r="15670" spans="1:1" hidden="1" x14ac:dyDescent="0.35">
      <c r="A15670" t="str">
        <f t="shared" si="244"/>
        <v/>
      </c>
    </row>
    <row r="15671" spans="1:1" hidden="1" x14ac:dyDescent="0.35">
      <c r="A15671" t="str">
        <f t="shared" si="244"/>
        <v/>
      </c>
    </row>
    <row r="15672" spans="1:1" hidden="1" x14ac:dyDescent="0.35">
      <c r="A15672" t="str">
        <f t="shared" si="244"/>
        <v/>
      </c>
    </row>
    <row r="15673" spans="1:1" hidden="1" x14ac:dyDescent="0.35">
      <c r="A15673" t="str">
        <f t="shared" si="244"/>
        <v/>
      </c>
    </row>
    <row r="15674" spans="1:1" hidden="1" x14ac:dyDescent="0.35">
      <c r="A15674" t="str">
        <f t="shared" si="244"/>
        <v/>
      </c>
    </row>
    <row r="15675" spans="1:1" hidden="1" x14ac:dyDescent="0.35">
      <c r="A15675" t="str">
        <f t="shared" si="244"/>
        <v/>
      </c>
    </row>
    <row r="15676" spans="1:1" hidden="1" x14ac:dyDescent="0.35">
      <c r="A15676" t="str">
        <f t="shared" si="244"/>
        <v/>
      </c>
    </row>
    <row r="15677" spans="1:1" hidden="1" x14ac:dyDescent="0.35">
      <c r="A15677" t="str">
        <f t="shared" si="244"/>
        <v/>
      </c>
    </row>
    <row r="15678" spans="1:1" hidden="1" x14ac:dyDescent="0.35">
      <c r="A15678" t="str">
        <f t="shared" si="244"/>
        <v/>
      </c>
    </row>
    <row r="15679" spans="1:1" hidden="1" x14ac:dyDescent="0.35">
      <c r="A15679" t="str">
        <f t="shared" si="244"/>
        <v/>
      </c>
    </row>
    <row r="15680" spans="1:1" hidden="1" x14ac:dyDescent="0.35">
      <c r="A15680" t="str">
        <f t="shared" si="244"/>
        <v/>
      </c>
    </row>
    <row r="15681" spans="1:1" hidden="1" x14ac:dyDescent="0.35">
      <c r="A15681" t="str">
        <f t="shared" si="244"/>
        <v/>
      </c>
    </row>
    <row r="15682" spans="1:1" hidden="1" x14ac:dyDescent="0.35">
      <c r="A15682" t="str">
        <f t="shared" si="244"/>
        <v/>
      </c>
    </row>
    <row r="15683" spans="1:1" hidden="1" x14ac:dyDescent="0.35">
      <c r="A15683" t="str">
        <f t="shared" ref="A15683:A15746" si="245">B15683&amp;C15683</f>
        <v/>
      </c>
    </row>
    <row r="15684" spans="1:1" hidden="1" x14ac:dyDescent="0.35">
      <c r="A15684" t="str">
        <f t="shared" si="245"/>
        <v/>
      </c>
    </row>
    <row r="15685" spans="1:1" hidden="1" x14ac:dyDescent="0.35">
      <c r="A15685" t="str">
        <f t="shared" si="245"/>
        <v/>
      </c>
    </row>
    <row r="15686" spans="1:1" hidden="1" x14ac:dyDescent="0.35">
      <c r="A15686" t="str">
        <f t="shared" si="245"/>
        <v/>
      </c>
    </row>
    <row r="15687" spans="1:1" hidden="1" x14ac:dyDescent="0.35">
      <c r="A15687" t="str">
        <f t="shared" si="245"/>
        <v/>
      </c>
    </row>
    <row r="15688" spans="1:1" hidden="1" x14ac:dyDescent="0.35">
      <c r="A15688" t="str">
        <f t="shared" si="245"/>
        <v/>
      </c>
    </row>
    <row r="15689" spans="1:1" hidden="1" x14ac:dyDescent="0.35">
      <c r="A15689" t="str">
        <f t="shared" si="245"/>
        <v/>
      </c>
    </row>
    <row r="15690" spans="1:1" hidden="1" x14ac:dyDescent="0.35">
      <c r="A15690" t="str">
        <f t="shared" si="245"/>
        <v/>
      </c>
    </row>
    <row r="15691" spans="1:1" hidden="1" x14ac:dyDescent="0.35">
      <c r="A15691" t="str">
        <f t="shared" si="245"/>
        <v/>
      </c>
    </row>
    <row r="15692" spans="1:1" hidden="1" x14ac:dyDescent="0.35">
      <c r="A15692" t="str">
        <f t="shared" si="245"/>
        <v/>
      </c>
    </row>
    <row r="15693" spans="1:1" hidden="1" x14ac:dyDescent="0.35">
      <c r="A15693" t="str">
        <f t="shared" si="245"/>
        <v/>
      </c>
    </row>
    <row r="15694" spans="1:1" hidden="1" x14ac:dyDescent="0.35">
      <c r="A15694" t="str">
        <f t="shared" si="245"/>
        <v/>
      </c>
    </row>
    <row r="15695" spans="1:1" hidden="1" x14ac:dyDescent="0.35">
      <c r="A15695" t="str">
        <f t="shared" si="245"/>
        <v/>
      </c>
    </row>
    <row r="15696" spans="1:1" hidden="1" x14ac:dyDescent="0.35">
      <c r="A15696" t="str">
        <f t="shared" si="245"/>
        <v/>
      </c>
    </row>
    <row r="15697" spans="1:1" hidden="1" x14ac:dyDescent="0.35">
      <c r="A15697" t="str">
        <f t="shared" si="245"/>
        <v/>
      </c>
    </row>
    <row r="15698" spans="1:1" hidden="1" x14ac:dyDescent="0.35">
      <c r="A15698" t="str">
        <f t="shared" si="245"/>
        <v/>
      </c>
    </row>
    <row r="15699" spans="1:1" hidden="1" x14ac:dyDescent="0.35">
      <c r="A15699" t="str">
        <f t="shared" si="245"/>
        <v/>
      </c>
    </row>
    <row r="15700" spans="1:1" hidden="1" x14ac:dyDescent="0.35">
      <c r="A15700" t="str">
        <f t="shared" si="245"/>
        <v/>
      </c>
    </row>
    <row r="15701" spans="1:1" hidden="1" x14ac:dyDescent="0.35">
      <c r="A15701" t="str">
        <f t="shared" si="245"/>
        <v/>
      </c>
    </row>
    <row r="15702" spans="1:1" hidden="1" x14ac:dyDescent="0.35">
      <c r="A15702" t="str">
        <f t="shared" si="245"/>
        <v/>
      </c>
    </row>
    <row r="15703" spans="1:1" hidden="1" x14ac:dyDescent="0.35">
      <c r="A15703" t="str">
        <f t="shared" si="245"/>
        <v/>
      </c>
    </row>
    <row r="15704" spans="1:1" hidden="1" x14ac:dyDescent="0.35">
      <c r="A15704" t="str">
        <f t="shared" si="245"/>
        <v/>
      </c>
    </row>
    <row r="15705" spans="1:1" hidden="1" x14ac:dyDescent="0.35">
      <c r="A15705" t="str">
        <f t="shared" si="245"/>
        <v/>
      </c>
    </row>
    <row r="15706" spans="1:1" hidden="1" x14ac:dyDescent="0.35">
      <c r="A15706" t="str">
        <f t="shared" si="245"/>
        <v/>
      </c>
    </row>
    <row r="15707" spans="1:1" hidden="1" x14ac:dyDescent="0.35">
      <c r="A15707" t="str">
        <f t="shared" si="245"/>
        <v/>
      </c>
    </row>
    <row r="15708" spans="1:1" hidden="1" x14ac:dyDescent="0.35">
      <c r="A15708" t="str">
        <f t="shared" si="245"/>
        <v/>
      </c>
    </row>
    <row r="15709" spans="1:1" hidden="1" x14ac:dyDescent="0.35">
      <c r="A15709" t="str">
        <f t="shared" si="245"/>
        <v/>
      </c>
    </row>
    <row r="15710" spans="1:1" hidden="1" x14ac:dyDescent="0.35">
      <c r="A15710" t="str">
        <f t="shared" si="245"/>
        <v/>
      </c>
    </row>
    <row r="15711" spans="1:1" hidden="1" x14ac:dyDescent="0.35">
      <c r="A15711" t="str">
        <f t="shared" si="245"/>
        <v/>
      </c>
    </row>
    <row r="15712" spans="1:1" hidden="1" x14ac:dyDescent="0.35">
      <c r="A15712" t="str">
        <f t="shared" si="245"/>
        <v/>
      </c>
    </row>
    <row r="15713" spans="1:1" hidden="1" x14ac:dyDescent="0.35">
      <c r="A15713" t="str">
        <f t="shared" si="245"/>
        <v/>
      </c>
    </row>
    <row r="15714" spans="1:1" hidden="1" x14ac:dyDescent="0.35">
      <c r="A15714" t="str">
        <f t="shared" si="245"/>
        <v/>
      </c>
    </row>
    <row r="15715" spans="1:1" hidden="1" x14ac:dyDescent="0.35">
      <c r="A15715" t="str">
        <f t="shared" si="245"/>
        <v/>
      </c>
    </row>
    <row r="15716" spans="1:1" hidden="1" x14ac:dyDescent="0.35">
      <c r="A15716" t="str">
        <f t="shared" si="245"/>
        <v/>
      </c>
    </row>
    <row r="15717" spans="1:1" hidden="1" x14ac:dyDescent="0.35">
      <c r="A15717" t="str">
        <f t="shared" si="245"/>
        <v/>
      </c>
    </row>
    <row r="15718" spans="1:1" hidden="1" x14ac:dyDescent="0.35">
      <c r="A15718" t="str">
        <f t="shared" si="245"/>
        <v/>
      </c>
    </row>
    <row r="15719" spans="1:1" hidden="1" x14ac:dyDescent="0.35">
      <c r="A15719" t="str">
        <f t="shared" si="245"/>
        <v/>
      </c>
    </row>
    <row r="15720" spans="1:1" hidden="1" x14ac:dyDescent="0.35">
      <c r="A15720" t="str">
        <f t="shared" si="245"/>
        <v/>
      </c>
    </row>
    <row r="15721" spans="1:1" hidden="1" x14ac:dyDescent="0.35">
      <c r="A15721" t="str">
        <f t="shared" si="245"/>
        <v/>
      </c>
    </row>
    <row r="15722" spans="1:1" hidden="1" x14ac:dyDescent="0.35">
      <c r="A15722" t="str">
        <f t="shared" si="245"/>
        <v/>
      </c>
    </row>
    <row r="15723" spans="1:1" hidden="1" x14ac:dyDescent="0.35">
      <c r="A15723" t="str">
        <f t="shared" si="245"/>
        <v/>
      </c>
    </row>
    <row r="15724" spans="1:1" hidden="1" x14ac:dyDescent="0.35">
      <c r="A15724" t="str">
        <f t="shared" si="245"/>
        <v/>
      </c>
    </row>
    <row r="15725" spans="1:1" hidden="1" x14ac:dyDescent="0.35">
      <c r="A15725" t="str">
        <f t="shared" si="245"/>
        <v/>
      </c>
    </row>
    <row r="15726" spans="1:1" hidden="1" x14ac:dyDescent="0.35">
      <c r="A15726" t="str">
        <f t="shared" si="245"/>
        <v/>
      </c>
    </row>
    <row r="15727" spans="1:1" hidden="1" x14ac:dyDescent="0.35">
      <c r="A15727" t="str">
        <f t="shared" si="245"/>
        <v/>
      </c>
    </row>
    <row r="15728" spans="1:1" hidden="1" x14ac:dyDescent="0.35">
      <c r="A15728" t="str">
        <f t="shared" si="245"/>
        <v/>
      </c>
    </row>
    <row r="15729" spans="1:1" hidden="1" x14ac:dyDescent="0.35">
      <c r="A15729" t="str">
        <f t="shared" si="245"/>
        <v/>
      </c>
    </row>
    <row r="15730" spans="1:1" hidden="1" x14ac:dyDescent="0.35">
      <c r="A15730" t="str">
        <f t="shared" si="245"/>
        <v/>
      </c>
    </row>
    <row r="15731" spans="1:1" hidden="1" x14ac:dyDescent="0.35">
      <c r="A15731" t="str">
        <f t="shared" si="245"/>
        <v/>
      </c>
    </row>
    <row r="15732" spans="1:1" hidden="1" x14ac:dyDescent="0.35">
      <c r="A15732" t="str">
        <f t="shared" si="245"/>
        <v/>
      </c>
    </row>
    <row r="15733" spans="1:1" hidden="1" x14ac:dyDescent="0.35">
      <c r="A15733" t="str">
        <f t="shared" si="245"/>
        <v/>
      </c>
    </row>
    <row r="15734" spans="1:1" hidden="1" x14ac:dyDescent="0.35">
      <c r="A15734" t="str">
        <f t="shared" si="245"/>
        <v/>
      </c>
    </row>
    <row r="15735" spans="1:1" hidden="1" x14ac:dyDescent="0.35">
      <c r="A15735" t="str">
        <f t="shared" si="245"/>
        <v/>
      </c>
    </row>
    <row r="15736" spans="1:1" hidden="1" x14ac:dyDescent="0.35">
      <c r="A15736" t="str">
        <f t="shared" si="245"/>
        <v/>
      </c>
    </row>
    <row r="15737" spans="1:1" hidden="1" x14ac:dyDescent="0.35">
      <c r="A15737" t="str">
        <f t="shared" si="245"/>
        <v/>
      </c>
    </row>
    <row r="15738" spans="1:1" hidden="1" x14ac:dyDescent="0.35">
      <c r="A15738" t="str">
        <f t="shared" si="245"/>
        <v/>
      </c>
    </row>
    <row r="15739" spans="1:1" hidden="1" x14ac:dyDescent="0.35">
      <c r="A15739" t="str">
        <f t="shared" si="245"/>
        <v/>
      </c>
    </row>
    <row r="15740" spans="1:1" hidden="1" x14ac:dyDescent="0.35">
      <c r="A15740" t="str">
        <f t="shared" si="245"/>
        <v/>
      </c>
    </row>
    <row r="15741" spans="1:1" hidden="1" x14ac:dyDescent="0.35">
      <c r="A15741" t="str">
        <f t="shared" si="245"/>
        <v/>
      </c>
    </row>
    <row r="15742" spans="1:1" hidden="1" x14ac:dyDescent="0.35">
      <c r="A15742" t="str">
        <f t="shared" si="245"/>
        <v/>
      </c>
    </row>
    <row r="15743" spans="1:1" hidden="1" x14ac:dyDescent="0.35">
      <c r="A15743" t="str">
        <f t="shared" si="245"/>
        <v/>
      </c>
    </row>
    <row r="15744" spans="1:1" hidden="1" x14ac:dyDescent="0.35">
      <c r="A15744" t="str">
        <f t="shared" si="245"/>
        <v/>
      </c>
    </row>
    <row r="15745" spans="1:1" hidden="1" x14ac:dyDescent="0.35">
      <c r="A15745" t="str">
        <f t="shared" si="245"/>
        <v/>
      </c>
    </row>
    <row r="15746" spans="1:1" hidden="1" x14ac:dyDescent="0.35">
      <c r="A15746" t="str">
        <f t="shared" si="245"/>
        <v/>
      </c>
    </row>
    <row r="15747" spans="1:1" hidden="1" x14ac:dyDescent="0.35">
      <c r="A15747" t="str">
        <f t="shared" ref="A15747:A15810" si="246">B15747&amp;C15747</f>
        <v/>
      </c>
    </row>
    <row r="15748" spans="1:1" hidden="1" x14ac:dyDescent="0.35">
      <c r="A15748" t="str">
        <f t="shared" si="246"/>
        <v/>
      </c>
    </row>
    <row r="15749" spans="1:1" hidden="1" x14ac:dyDescent="0.35">
      <c r="A15749" t="str">
        <f t="shared" si="246"/>
        <v/>
      </c>
    </row>
    <row r="15750" spans="1:1" hidden="1" x14ac:dyDescent="0.35">
      <c r="A15750" t="str">
        <f t="shared" si="246"/>
        <v/>
      </c>
    </row>
    <row r="15751" spans="1:1" hidden="1" x14ac:dyDescent="0.35">
      <c r="A15751" t="str">
        <f t="shared" si="246"/>
        <v/>
      </c>
    </row>
    <row r="15752" spans="1:1" hidden="1" x14ac:dyDescent="0.35">
      <c r="A15752" t="str">
        <f t="shared" si="246"/>
        <v/>
      </c>
    </row>
    <row r="15753" spans="1:1" hidden="1" x14ac:dyDescent="0.35">
      <c r="A15753" t="str">
        <f t="shared" si="246"/>
        <v/>
      </c>
    </row>
    <row r="15754" spans="1:1" hidden="1" x14ac:dyDescent="0.35">
      <c r="A15754" t="str">
        <f t="shared" si="246"/>
        <v/>
      </c>
    </row>
    <row r="15755" spans="1:1" hidden="1" x14ac:dyDescent="0.35">
      <c r="A15755" t="str">
        <f t="shared" si="246"/>
        <v/>
      </c>
    </row>
    <row r="15756" spans="1:1" hidden="1" x14ac:dyDescent="0.35">
      <c r="A15756" t="str">
        <f t="shared" si="246"/>
        <v/>
      </c>
    </row>
    <row r="15757" spans="1:1" hidden="1" x14ac:dyDescent="0.35">
      <c r="A15757" t="str">
        <f t="shared" si="246"/>
        <v/>
      </c>
    </row>
    <row r="15758" spans="1:1" hidden="1" x14ac:dyDescent="0.35">
      <c r="A15758" t="str">
        <f t="shared" si="246"/>
        <v/>
      </c>
    </row>
    <row r="15759" spans="1:1" hidden="1" x14ac:dyDescent="0.35">
      <c r="A15759" t="str">
        <f t="shared" si="246"/>
        <v/>
      </c>
    </row>
    <row r="15760" spans="1:1" hidden="1" x14ac:dyDescent="0.35">
      <c r="A15760" t="str">
        <f t="shared" si="246"/>
        <v/>
      </c>
    </row>
    <row r="15761" spans="1:1" hidden="1" x14ac:dyDescent="0.35">
      <c r="A15761" t="str">
        <f t="shared" si="246"/>
        <v/>
      </c>
    </row>
    <row r="15762" spans="1:1" hidden="1" x14ac:dyDescent="0.35">
      <c r="A15762" t="str">
        <f t="shared" si="246"/>
        <v/>
      </c>
    </row>
    <row r="15763" spans="1:1" hidden="1" x14ac:dyDescent="0.35">
      <c r="A15763" t="str">
        <f t="shared" si="246"/>
        <v/>
      </c>
    </row>
    <row r="15764" spans="1:1" hidden="1" x14ac:dyDescent="0.35">
      <c r="A15764" t="str">
        <f t="shared" si="246"/>
        <v/>
      </c>
    </row>
    <row r="15765" spans="1:1" hidden="1" x14ac:dyDescent="0.35">
      <c r="A15765" t="str">
        <f t="shared" si="246"/>
        <v/>
      </c>
    </row>
    <row r="15766" spans="1:1" hidden="1" x14ac:dyDescent="0.35">
      <c r="A15766" t="str">
        <f t="shared" si="246"/>
        <v/>
      </c>
    </row>
    <row r="15767" spans="1:1" hidden="1" x14ac:dyDescent="0.35">
      <c r="A15767" t="str">
        <f t="shared" si="246"/>
        <v/>
      </c>
    </row>
    <row r="15768" spans="1:1" hidden="1" x14ac:dyDescent="0.35">
      <c r="A15768" t="str">
        <f t="shared" si="246"/>
        <v/>
      </c>
    </row>
    <row r="15769" spans="1:1" hidden="1" x14ac:dyDescent="0.35">
      <c r="A15769" t="str">
        <f t="shared" si="246"/>
        <v/>
      </c>
    </row>
    <row r="15770" spans="1:1" hidden="1" x14ac:dyDescent="0.35">
      <c r="A15770" t="str">
        <f t="shared" si="246"/>
        <v/>
      </c>
    </row>
    <row r="15771" spans="1:1" hidden="1" x14ac:dyDescent="0.35">
      <c r="A15771" t="str">
        <f t="shared" si="246"/>
        <v/>
      </c>
    </row>
    <row r="15772" spans="1:1" hidden="1" x14ac:dyDescent="0.35">
      <c r="A15772" t="str">
        <f t="shared" si="246"/>
        <v/>
      </c>
    </row>
    <row r="15773" spans="1:1" hidden="1" x14ac:dyDescent="0.35">
      <c r="A15773" t="str">
        <f t="shared" si="246"/>
        <v/>
      </c>
    </row>
    <row r="15774" spans="1:1" hidden="1" x14ac:dyDescent="0.35">
      <c r="A15774" t="str">
        <f t="shared" si="246"/>
        <v/>
      </c>
    </row>
    <row r="15775" spans="1:1" hidden="1" x14ac:dyDescent="0.35">
      <c r="A15775" t="str">
        <f t="shared" si="246"/>
        <v/>
      </c>
    </row>
    <row r="15776" spans="1:1" hidden="1" x14ac:dyDescent="0.35">
      <c r="A15776" t="str">
        <f t="shared" si="246"/>
        <v/>
      </c>
    </row>
    <row r="15777" spans="1:1" hidden="1" x14ac:dyDescent="0.35">
      <c r="A15777" t="str">
        <f t="shared" si="246"/>
        <v/>
      </c>
    </row>
    <row r="15778" spans="1:1" hidden="1" x14ac:dyDescent="0.35">
      <c r="A15778" t="str">
        <f t="shared" si="246"/>
        <v/>
      </c>
    </row>
    <row r="15779" spans="1:1" hidden="1" x14ac:dyDescent="0.35">
      <c r="A15779" t="str">
        <f t="shared" si="246"/>
        <v/>
      </c>
    </row>
    <row r="15780" spans="1:1" hidden="1" x14ac:dyDescent="0.35">
      <c r="A15780" t="str">
        <f t="shared" si="246"/>
        <v/>
      </c>
    </row>
    <row r="15781" spans="1:1" hidden="1" x14ac:dyDescent="0.35">
      <c r="A15781" t="str">
        <f t="shared" si="246"/>
        <v/>
      </c>
    </row>
    <row r="15782" spans="1:1" hidden="1" x14ac:dyDescent="0.35">
      <c r="A15782" t="str">
        <f t="shared" si="246"/>
        <v/>
      </c>
    </row>
    <row r="15783" spans="1:1" hidden="1" x14ac:dyDescent="0.35">
      <c r="A15783" t="str">
        <f t="shared" si="246"/>
        <v/>
      </c>
    </row>
    <row r="15784" spans="1:1" hidden="1" x14ac:dyDescent="0.35">
      <c r="A15784" t="str">
        <f t="shared" si="246"/>
        <v/>
      </c>
    </row>
    <row r="15785" spans="1:1" hidden="1" x14ac:dyDescent="0.35">
      <c r="A15785" t="str">
        <f t="shared" si="246"/>
        <v/>
      </c>
    </row>
    <row r="15786" spans="1:1" hidden="1" x14ac:dyDescent="0.35">
      <c r="A15786" t="str">
        <f t="shared" si="246"/>
        <v/>
      </c>
    </row>
    <row r="15787" spans="1:1" hidden="1" x14ac:dyDescent="0.35">
      <c r="A15787" t="str">
        <f t="shared" si="246"/>
        <v/>
      </c>
    </row>
    <row r="15788" spans="1:1" hidden="1" x14ac:dyDescent="0.35">
      <c r="A15788" t="str">
        <f t="shared" si="246"/>
        <v/>
      </c>
    </row>
    <row r="15789" spans="1:1" hidden="1" x14ac:dyDescent="0.35">
      <c r="A15789" t="str">
        <f t="shared" si="246"/>
        <v/>
      </c>
    </row>
    <row r="15790" spans="1:1" hidden="1" x14ac:dyDescent="0.35">
      <c r="A15790" t="str">
        <f t="shared" si="246"/>
        <v/>
      </c>
    </row>
    <row r="15791" spans="1:1" hidden="1" x14ac:dyDescent="0.35">
      <c r="A15791" t="str">
        <f t="shared" si="246"/>
        <v/>
      </c>
    </row>
    <row r="15792" spans="1:1" hidden="1" x14ac:dyDescent="0.35">
      <c r="A15792" t="str">
        <f t="shared" si="246"/>
        <v/>
      </c>
    </row>
    <row r="15793" spans="1:1" hidden="1" x14ac:dyDescent="0.35">
      <c r="A15793" t="str">
        <f t="shared" si="246"/>
        <v/>
      </c>
    </row>
    <row r="15794" spans="1:1" hidden="1" x14ac:dyDescent="0.35">
      <c r="A15794" t="str">
        <f t="shared" si="246"/>
        <v/>
      </c>
    </row>
    <row r="15795" spans="1:1" hidden="1" x14ac:dyDescent="0.35">
      <c r="A15795" t="str">
        <f t="shared" si="246"/>
        <v/>
      </c>
    </row>
    <row r="15796" spans="1:1" hidden="1" x14ac:dyDescent="0.35">
      <c r="A15796" t="str">
        <f t="shared" si="246"/>
        <v/>
      </c>
    </row>
    <row r="15797" spans="1:1" hidden="1" x14ac:dyDescent="0.35">
      <c r="A15797" t="str">
        <f t="shared" si="246"/>
        <v/>
      </c>
    </row>
    <row r="15798" spans="1:1" hidden="1" x14ac:dyDescent="0.35">
      <c r="A15798" t="str">
        <f t="shared" si="246"/>
        <v/>
      </c>
    </row>
    <row r="15799" spans="1:1" hidden="1" x14ac:dyDescent="0.35">
      <c r="A15799" t="str">
        <f t="shared" si="246"/>
        <v/>
      </c>
    </row>
    <row r="15800" spans="1:1" hidden="1" x14ac:dyDescent="0.35">
      <c r="A15800" t="str">
        <f t="shared" si="246"/>
        <v/>
      </c>
    </row>
    <row r="15801" spans="1:1" hidden="1" x14ac:dyDescent="0.35">
      <c r="A15801" t="str">
        <f t="shared" si="246"/>
        <v/>
      </c>
    </row>
    <row r="15802" spans="1:1" hidden="1" x14ac:dyDescent="0.35">
      <c r="A15802" t="str">
        <f t="shared" si="246"/>
        <v/>
      </c>
    </row>
    <row r="15803" spans="1:1" hidden="1" x14ac:dyDescent="0.35">
      <c r="A15803" t="str">
        <f t="shared" si="246"/>
        <v/>
      </c>
    </row>
    <row r="15804" spans="1:1" hidden="1" x14ac:dyDescent="0.35">
      <c r="A15804" t="str">
        <f t="shared" si="246"/>
        <v/>
      </c>
    </row>
    <row r="15805" spans="1:1" hidden="1" x14ac:dyDescent="0.35">
      <c r="A15805" t="str">
        <f t="shared" si="246"/>
        <v/>
      </c>
    </row>
    <row r="15806" spans="1:1" hidden="1" x14ac:dyDescent="0.35">
      <c r="A15806" t="str">
        <f t="shared" si="246"/>
        <v/>
      </c>
    </row>
    <row r="15807" spans="1:1" hidden="1" x14ac:dyDescent="0.35">
      <c r="A15807" t="str">
        <f t="shared" si="246"/>
        <v/>
      </c>
    </row>
    <row r="15808" spans="1:1" hidden="1" x14ac:dyDescent="0.35">
      <c r="A15808" t="str">
        <f t="shared" si="246"/>
        <v/>
      </c>
    </row>
    <row r="15809" spans="1:1" hidden="1" x14ac:dyDescent="0.35">
      <c r="A15809" t="str">
        <f t="shared" si="246"/>
        <v/>
      </c>
    </row>
    <row r="15810" spans="1:1" hidden="1" x14ac:dyDescent="0.35">
      <c r="A15810" t="str">
        <f t="shared" si="246"/>
        <v/>
      </c>
    </row>
    <row r="15811" spans="1:1" hidden="1" x14ac:dyDescent="0.35">
      <c r="A15811" t="str">
        <f t="shared" ref="A15811:A15874" si="247">B15811&amp;C15811</f>
        <v/>
      </c>
    </row>
    <row r="15812" spans="1:1" hidden="1" x14ac:dyDescent="0.35">
      <c r="A15812" t="str">
        <f t="shared" si="247"/>
        <v/>
      </c>
    </row>
    <row r="15813" spans="1:1" hidden="1" x14ac:dyDescent="0.35">
      <c r="A15813" t="str">
        <f t="shared" si="247"/>
        <v/>
      </c>
    </row>
    <row r="15814" spans="1:1" hidden="1" x14ac:dyDescent="0.35">
      <c r="A15814" t="str">
        <f t="shared" si="247"/>
        <v/>
      </c>
    </row>
    <row r="15815" spans="1:1" hidden="1" x14ac:dyDescent="0.35">
      <c r="A15815" t="str">
        <f t="shared" si="247"/>
        <v/>
      </c>
    </row>
    <row r="15816" spans="1:1" hidden="1" x14ac:dyDescent="0.35">
      <c r="A15816" t="str">
        <f t="shared" si="247"/>
        <v/>
      </c>
    </row>
    <row r="15817" spans="1:1" hidden="1" x14ac:dyDescent="0.35">
      <c r="A15817" t="str">
        <f t="shared" si="247"/>
        <v/>
      </c>
    </row>
    <row r="15818" spans="1:1" hidden="1" x14ac:dyDescent="0.35">
      <c r="A15818" t="str">
        <f t="shared" si="247"/>
        <v/>
      </c>
    </row>
    <row r="15819" spans="1:1" hidden="1" x14ac:dyDescent="0.35">
      <c r="A15819" t="str">
        <f t="shared" si="247"/>
        <v/>
      </c>
    </row>
    <row r="15820" spans="1:1" hidden="1" x14ac:dyDescent="0.35">
      <c r="A15820" t="str">
        <f t="shared" si="247"/>
        <v/>
      </c>
    </row>
    <row r="15821" spans="1:1" hidden="1" x14ac:dyDescent="0.35">
      <c r="A15821" t="str">
        <f t="shared" si="247"/>
        <v/>
      </c>
    </row>
    <row r="15822" spans="1:1" hidden="1" x14ac:dyDescent="0.35">
      <c r="A15822" t="str">
        <f t="shared" si="247"/>
        <v/>
      </c>
    </row>
    <row r="15823" spans="1:1" hidden="1" x14ac:dyDescent="0.35">
      <c r="A15823" t="str">
        <f t="shared" si="247"/>
        <v/>
      </c>
    </row>
    <row r="15824" spans="1:1" hidden="1" x14ac:dyDescent="0.35">
      <c r="A15824" t="str">
        <f t="shared" si="247"/>
        <v/>
      </c>
    </row>
    <row r="15825" spans="1:1" hidden="1" x14ac:dyDescent="0.35">
      <c r="A15825" t="str">
        <f t="shared" si="247"/>
        <v/>
      </c>
    </row>
    <row r="15826" spans="1:1" hidden="1" x14ac:dyDescent="0.35">
      <c r="A15826" t="str">
        <f t="shared" si="247"/>
        <v/>
      </c>
    </row>
    <row r="15827" spans="1:1" hidden="1" x14ac:dyDescent="0.35">
      <c r="A15827" t="str">
        <f t="shared" si="247"/>
        <v/>
      </c>
    </row>
    <row r="15828" spans="1:1" hidden="1" x14ac:dyDescent="0.35">
      <c r="A15828" t="str">
        <f t="shared" si="247"/>
        <v/>
      </c>
    </row>
    <row r="15829" spans="1:1" hidden="1" x14ac:dyDescent="0.35">
      <c r="A15829" t="str">
        <f t="shared" si="247"/>
        <v/>
      </c>
    </row>
    <row r="15830" spans="1:1" hidden="1" x14ac:dyDescent="0.35">
      <c r="A15830" t="str">
        <f t="shared" si="247"/>
        <v/>
      </c>
    </row>
    <row r="15831" spans="1:1" hidden="1" x14ac:dyDescent="0.35">
      <c r="A15831" t="str">
        <f t="shared" si="247"/>
        <v/>
      </c>
    </row>
    <row r="15832" spans="1:1" hidden="1" x14ac:dyDescent="0.35">
      <c r="A15832" t="str">
        <f t="shared" si="247"/>
        <v/>
      </c>
    </row>
    <row r="15833" spans="1:1" hidden="1" x14ac:dyDescent="0.35">
      <c r="A15833" t="str">
        <f t="shared" si="247"/>
        <v/>
      </c>
    </row>
    <row r="15834" spans="1:1" hidden="1" x14ac:dyDescent="0.35">
      <c r="A15834" t="str">
        <f t="shared" si="247"/>
        <v/>
      </c>
    </row>
    <row r="15835" spans="1:1" hidden="1" x14ac:dyDescent="0.35">
      <c r="A15835" t="str">
        <f t="shared" si="247"/>
        <v/>
      </c>
    </row>
    <row r="15836" spans="1:1" hidden="1" x14ac:dyDescent="0.35">
      <c r="A15836" t="str">
        <f t="shared" si="247"/>
        <v/>
      </c>
    </row>
    <row r="15837" spans="1:1" hidden="1" x14ac:dyDescent="0.35">
      <c r="A15837" t="str">
        <f t="shared" si="247"/>
        <v/>
      </c>
    </row>
    <row r="15838" spans="1:1" hidden="1" x14ac:dyDescent="0.35">
      <c r="A15838" t="str">
        <f t="shared" si="247"/>
        <v/>
      </c>
    </row>
    <row r="15839" spans="1:1" hidden="1" x14ac:dyDescent="0.35">
      <c r="A15839" t="str">
        <f t="shared" si="247"/>
        <v/>
      </c>
    </row>
    <row r="15840" spans="1:1" hidden="1" x14ac:dyDescent="0.35">
      <c r="A15840" t="str">
        <f t="shared" si="247"/>
        <v/>
      </c>
    </row>
    <row r="15841" spans="1:1" hidden="1" x14ac:dyDescent="0.35">
      <c r="A15841" t="str">
        <f t="shared" si="247"/>
        <v/>
      </c>
    </row>
    <row r="15842" spans="1:1" hidden="1" x14ac:dyDescent="0.35">
      <c r="A15842" t="str">
        <f t="shared" si="247"/>
        <v/>
      </c>
    </row>
    <row r="15843" spans="1:1" hidden="1" x14ac:dyDescent="0.35">
      <c r="A15843" t="str">
        <f t="shared" si="247"/>
        <v/>
      </c>
    </row>
    <row r="15844" spans="1:1" hidden="1" x14ac:dyDescent="0.35">
      <c r="A15844" t="str">
        <f t="shared" si="247"/>
        <v/>
      </c>
    </row>
    <row r="15845" spans="1:1" hidden="1" x14ac:dyDescent="0.35">
      <c r="A15845" t="str">
        <f t="shared" si="247"/>
        <v/>
      </c>
    </row>
    <row r="15846" spans="1:1" hidden="1" x14ac:dyDescent="0.35">
      <c r="A15846" t="str">
        <f t="shared" si="247"/>
        <v/>
      </c>
    </row>
    <row r="15847" spans="1:1" hidden="1" x14ac:dyDescent="0.35">
      <c r="A15847" t="str">
        <f t="shared" si="247"/>
        <v/>
      </c>
    </row>
    <row r="15848" spans="1:1" hidden="1" x14ac:dyDescent="0.35">
      <c r="A15848" t="str">
        <f t="shared" si="247"/>
        <v/>
      </c>
    </row>
    <row r="15849" spans="1:1" hidden="1" x14ac:dyDescent="0.35">
      <c r="A15849" t="str">
        <f t="shared" si="247"/>
        <v/>
      </c>
    </row>
    <row r="15850" spans="1:1" hidden="1" x14ac:dyDescent="0.35">
      <c r="A15850" t="str">
        <f t="shared" si="247"/>
        <v/>
      </c>
    </row>
    <row r="15851" spans="1:1" hidden="1" x14ac:dyDescent="0.35">
      <c r="A15851" t="str">
        <f t="shared" si="247"/>
        <v/>
      </c>
    </row>
    <row r="15852" spans="1:1" hidden="1" x14ac:dyDescent="0.35">
      <c r="A15852" t="str">
        <f t="shared" si="247"/>
        <v/>
      </c>
    </row>
    <row r="15853" spans="1:1" hidden="1" x14ac:dyDescent="0.35">
      <c r="A15853" t="str">
        <f t="shared" si="247"/>
        <v/>
      </c>
    </row>
    <row r="15854" spans="1:1" hidden="1" x14ac:dyDescent="0.35">
      <c r="A15854" t="str">
        <f t="shared" si="247"/>
        <v/>
      </c>
    </row>
    <row r="15855" spans="1:1" hidden="1" x14ac:dyDescent="0.35">
      <c r="A15855" t="str">
        <f t="shared" si="247"/>
        <v/>
      </c>
    </row>
    <row r="15856" spans="1:1" hidden="1" x14ac:dyDescent="0.35">
      <c r="A15856" t="str">
        <f t="shared" si="247"/>
        <v/>
      </c>
    </row>
    <row r="15857" spans="1:1" hidden="1" x14ac:dyDescent="0.35">
      <c r="A15857" t="str">
        <f t="shared" si="247"/>
        <v/>
      </c>
    </row>
    <row r="15858" spans="1:1" hidden="1" x14ac:dyDescent="0.35">
      <c r="A15858" t="str">
        <f t="shared" si="247"/>
        <v/>
      </c>
    </row>
    <row r="15859" spans="1:1" hidden="1" x14ac:dyDescent="0.35">
      <c r="A15859" t="str">
        <f t="shared" si="247"/>
        <v/>
      </c>
    </row>
    <row r="15860" spans="1:1" hidden="1" x14ac:dyDescent="0.35">
      <c r="A15860" t="str">
        <f t="shared" si="247"/>
        <v/>
      </c>
    </row>
    <row r="15861" spans="1:1" hidden="1" x14ac:dyDescent="0.35">
      <c r="A15861" t="str">
        <f t="shared" si="247"/>
        <v/>
      </c>
    </row>
    <row r="15862" spans="1:1" hidden="1" x14ac:dyDescent="0.35">
      <c r="A15862" t="str">
        <f t="shared" si="247"/>
        <v/>
      </c>
    </row>
    <row r="15863" spans="1:1" hidden="1" x14ac:dyDescent="0.35">
      <c r="A15863" t="str">
        <f t="shared" si="247"/>
        <v/>
      </c>
    </row>
    <row r="15864" spans="1:1" hidden="1" x14ac:dyDescent="0.35">
      <c r="A15864" t="str">
        <f t="shared" si="247"/>
        <v/>
      </c>
    </row>
    <row r="15865" spans="1:1" hidden="1" x14ac:dyDescent="0.35">
      <c r="A15865" t="str">
        <f t="shared" si="247"/>
        <v/>
      </c>
    </row>
    <row r="15866" spans="1:1" hidden="1" x14ac:dyDescent="0.35">
      <c r="A15866" t="str">
        <f t="shared" si="247"/>
        <v/>
      </c>
    </row>
    <row r="15867" spans="1:1" hidden="1" x14ac:dyDescent="0.35">
      <c r="A15867" t="str">
        <f t="shared" si="247"/>
        <v/>
      </c>
    </row>
    <row r="15868" spans="1:1" hidden="1" x14ac:dyDescent="0.35">
      <c r="A15868" t="str">
        <f t="shared" si="247"/>
        <v/>
      </c>
    </row>
    <row r="15869" spans="1:1" hidden="1" x14ac:dyDescent="0.35">
      <c r="A15869" t="str">
        <f t="shared" si="247"/>
        <v/>
      </c>
    </row>
    <row r="15870" spans="1:1" hidden="1" x14ac:dyDescent="0.35">
      <c r="A15870" t="str">
        <f t="shared" si="247"/>
        <v/>
      </c>
    </row>
    <row r="15871" spans="1:1" hidden="1" x14ac:dyDescent="0.35">
      <c r="A15871" t="str">
        <f t="shared" si="247"/>
        <v/>
      </c>
    </row>
    <row r="15872" spans="1:1" hidden="1" x14ac:dyDescent="0.35">
      <c r="A15872" t="str">
        <f t="shared" si="247"/>
        <v/>
      </c>
    </row>
    <row r="15873" spans="1:1" hidden="1" x14ac:dyDescent="0.35">
      <c r="A15873" t="str">
        <f t="shared" si="247"/>
        <v/>
      </c>
    </row>
    <row r="15874" spans="1:1" hidden="1" x14ac:dyDescent="0.35">
      <c r="A15874" t="str">
        <f t="shared" si="247"/>
        <v/>
      </c>
    </row>
    <row r="15875" spans="1:1" hidden="1" x14ac:dyDescent="0.35">
      <c r="A15875" t="str">
        <f t="shared" ref="A15875:A15938" si="248">B15875&amp;C15875</f>
        <v/>
      </c>
    </row>
    <row r="15876" spans="1:1" hidden="1" x14ac:dyDescent="0.35">
      <c r="A15876" t="str">
        <f t="shared" si="248"/>
        <v/>
      </c>
    </row>
    <row r="15877" spans="1:1" hidden="1" x14ac:dyDescent="0.35">
      <c r="A15877" t="str">
        <f t="shared" si="248"/>
        <v/>
      </c>
    </row>
    <row r="15878" spans="1:1" hidden="1" x14ac:dyDescent="0.35">
      <c r="A15878" t="str">
        <f t="shared" si="248"/>
        <v/>
      </c>
    </row>
    <row r="15879" spans="1:1" hidden="1" x14ac:dyDescent="0.35">
      <c r="A15879" t="str">
        <f t="shared" si="248"/>
        <v/>
      </c>
    </row>
    <row r="15880" spans="1:1" hidden="1" x14ac:dyDescent="0.35">
      <c r="A15880" t="str">
        <f t="shared" si="248"/>
        <v/>
      </c>
    </row>
    <row r="15881" spans="1:1" hidden="1" x14ac:dyDescent="0.35">
      <c r="A15881" t="str">
        <f t="shared" si="248"/>
        <v/>
      </c>
    </row>
    <row r="15882" spans="1:1" hidden="1" x14ac:dyDescent="0.35">
      <c r="A15882" t="str">
        <f t="shared" si="248"/>
        <v/>
      </c>
    </row>
    <row r="15883" spans="1:1" hidden="1" x14ac:dyDescent="0.35">
      <c r="A15883" t="str">
        <f t="shared" si="248"/>
        <v/>
      </c>
    </row>
    <row r="15884" spans="1:1" hidden="1" x14ac:dyDescent="0.35">
      <c r="A15884" t="str">
        <f t="shared" si="248"/>
        <v/>
      </c>
    </row>
    <row r="15885" spans="1:1" hidden="1" x14ac:dyDescent="0.35">
      <c r="A15885" t="str">
        <f t="shared" si="248"/>
        <v/>
      </c>
    </row>
    <row r="15886" spans="1:1" hidden="1" x14ac:dyDescent="0.35">
      <c r="A15886" t="str">
        <f t="shared" si="248"/>
        <v/>
      </c>
    </row>
    <row r="15887" spans="1:1" hidden="1" x14ac:dyDescent="0.35">
      <c r="A15887" t="str">
        <f t="shared" si="248"/>
        <v/>
      </c>
    </row>
    <row r="15888" spans="1:1" hidden="1" x14ac:dyDescent="0.35">
      <c r="A15888" t="str">
        <f t="shared" si="248"/>
        <v/>
      </c>
    </row>
    <row r="15889" spans="1:1" hidden="1" x14ac:dyDescent="0.35">
      <c r="A15889" t="str">
        <f t="shared" si="248"/>
        <v/>
      </c>
    </row>
    <row r="15890" spans="1:1" hidden="1" x14ac:dyDescent="0.35">
      <c r="A15890" t="str">
        <f t="shared" si="248"/>
        <v/>
      </c>
    </row>
    <row r="15891" spans="1:1" hidden="1" x14ac:dyDescent="0.35">
      <c r="A15891" t="str">
        <f t="shared" si="248"/>
        <v/>
      </c>
    </row>
    <row r="15892" spans="1:1" hidden="1" x14ac:dyDescent="0.35">
      <c r="A15892" t="str">
        <f t="shared" si="248"/>
        <v/>
      </c>
    </row>
    <row r="15893" spans="1:1" hidden="1" x14ac:dyDescent="0.35">
      <c r="A15893" t="str">
        <f t="shared" si="248"/>
        <v/>
      </c>
    </row>
    <row r="15894" spans="1:1" hidden="1" x14ac:dyDescent="0.35">
      <c r="A15894" t="str">
        <f t="shared" si="248"/>
        <v/>
      </c>
    </row>
    <row r="15895" spans="1:1" hidden="1" x14ac:dyDescent="0.35">
      <c r="A15895" t="str">
        <f t="shared" si="248"/>
        <v/>
      </c>
    </row>
    <row r="15896" spans="1:1" hidden="1" x14ac:dyDescent="0.35">
      <c r="A15896" t="str">
        <f t="shared" si="248"/>
        <v/>
      </c>
    </row>
    <row r="15897" spans="1:1" hidden="1" x14ac:dyDescent="0.35">
      <c r="A15897" t="str">
        <f t="shared" si="248"/>
        <v/>
      </c>
    </row>
    <row r="15898" spans="1:1" hidden="1" x14ac:dyDescent="0.35">
      <c r="A15898" t="str">
        <f t="shared" si="248"/>
        <v/>
      </c>
    </row>
    <row r="15899" spans="1:1" hidden="1" x14ac:dyDescent="0.35">
      <c r="A15899" t="str">
        <f t="shared" si="248"/>
        <v/>
      </c>
    </row>
    <row r="15900" spans="1:1" hidden="1" x14ac:dyDescent="0.35">
      <c r="A15900" t="str">
        <f t="shared" si="248"/>
        <v/>
      </c>
    </row>
    <row r="15901" spans="1:1" hidden="1" x14ac:dyDescent="0.35">
      <c r="A15901" t="str">
        <f t="shared" si="248"/>
        <v/>
      </c>
    </row>
    <row r="15902" spans="1:1" hidden="1" x14ac:dyDescent="0.35">
      <c r="A15902" t="str">
        <f t="shared" si="248"/>
        <v/>
      </c>
    </row>
    <row r="15903" spans="1:1" hidden="1" x14ac:dyDescent="0.35">
      <c r="A15903" t="str">
        <f t="shared" si="248"/>
        <v/>
      </c>
    </row>
    <row r="15904" spans="1:1" hidden="1" x14ac:dyDescent="0.35">
      <c r="A15904" t="str">
        <f t="shared" si="248"/>
        <v/>
      </c>
    </row>
    <row r="15905" spans="1:1" hidden="1" x14ac:dyDescent="0.35">
      <c r="A15905" t="str">
        <f t="shared" si="248"/>
        <v/>
      </c>
    </row>
    <row r="15906" spans="1:1" hidden="1" x14ac:dyDescent="0.35">
      <c r="A15906" t="str">
        <f t="shared" si="248"/>
        <v/>
      </c>
    </row>
    <row r="15907" spans="1:1" hidden="1" x14ac:dyDescent="0.35">
      <c r="A15907" t="str">
        <f t="shared" si="248"/>
        <v/>
      </c>
    </row>
    <row r="15908" spans="1:1" hidden="1" x14ac:dyDescent="0.35">
      <c r="A15908" t="str">
        <f t="shared" si="248"/>
        <v/>
      </c>
    </row>
    <row r="15909" spans="1:1" hidden="1" x14ac:dyDescent="0.35">
      <c r="A15909" t="str">
        <f t="shared" si="248"/>
        <v/>
      </c>
    </row>
    <row r="15910" spans="1:1" hidden="1" x14ac:dyDescent="0.35">
      <c r="A15910" t="str">
        <f t="shared" si="248"/>
        <v/>
      </c>
    </row>
    <row r="15911" spans="1:1" hidden="1" x14ac:dyDescent="0.35">
      <c r="A15911" t="str">
        <f t="shared" si="248"/>
        <v/>
      </c>
    </row>
    <row r="15912" spans="1:1" hidden="1" x14ac:dyDescent="0.35">
      <c r="A15912" t="str">
        <f t="shared" si="248"/>
        <v/>
      </c>
    </row>
    <row r="15913" spans="1:1" hidden="1" x14ac:dyDescent="0.35">
      <c r="A15913" t="str">
        <f t="shared" si="248"/>
        <v/>
      </c>
    </row>
    <row r="15914" spans="1:1" hidden="1" x14ac:dyDescent="0.35">
      <c r="A15914" t="str">
        <f t="shared" si="248"/>
        <v/>
      </c>
    </row>
    <row r="15915" spans="1:1" hidden="1" x14ac:dyDescent="0.35">
      <c r="A15915" t="str">
        <f t="shared" si="248"/>
        <v/>
      </c>
    </row>
    <row r="15916" spans="1:1" hidden="1" x14ac:dyDescent="0.35">
      <c r="A15916" t="str">
        <f t="shared" si="248"/>
        <v/>
      </c>
    </row>
    <row r="15917" spans="1:1" hidden="1" x14ac:dyDescent="0.35">
      <c r="A15917" t="str">
        <f t="shared" si="248"/>
        <v/>
      </c>
    </row>
    <row r="15918" spans="1:1" hidden="1" x14ac:dyDescent="0.35">
      <c r="A15918" t="str">
        <f t="shared" si="248"/>
        <v/>
      </c>
    </row>
    <row r="15919" spans="1:1" hidden="1" x14ac:dyDescent="0.35">
      <c r="A15919" t="str">
        <f t="shared" si="248"/>
        <v/>
      </c>
    </row>
    <row r="15920" spans="1:1" hidden="1" x14ac:dyDescent="0.35">
      <c r="A15920" t="str">
        <f t="shared" si="248"/>
        <v/>
      </c>
    </row>
    <row r="15921" spans="1:1" hidden="1" x14ac:dyDescent="0.35">
      <c r="A15921" t="str">
        <f t="shared" si="248"/>
        <v/>
      </c>
    </row>
    <row r="15922" spans="1:1" hidden="1" x14ac:dyDescent="0.35">
      <c r="A15922" t="str">
        <f t="shared" si="248"/>
        <v/>
      </c>
    </row>
    <row r="15923" spans="1:1" hidden="1" x14ac:dyDescent="0.35">
      <c r="A15923" t="str">
        <f t="shared" si="248"/>
        <v/>
      </c>
    </row>
    <row r="15924" spans="1:1" hidden="1" x14ac:dyDescent="0.35">
      <c r="A15924" t="str">
        <f t="shared" si="248"/>
        <v/>
      </c>
    </row>
    <row r="15925" spans="1:1" hidden="1" x14ac:dyDescent="0.35">
      <c r="A15925" t="str">
        <f t="shared" si="248"/>
        <v/>
      </c>
    </row>
    <row r="15926" spans="1:1" hidden="1" x14ac:dyDescent="0.35">
      <c r="A15926" t="str">
        <f t="shared" si="248"/>
        <v/>
      </c>
    </row>
    <row r="15927" spans="1:1" hidden="1" x14ac:dyDescent="0.35">
      <c r="A15927" t="str">
        <f t="shared" si="248"/>
        <v/>
      </c>
    </row>
    <row r="15928" spans="1:1" hidden="1" x14ac:dyDescent="0.35">
      <c r="A15928" t="str">
        <f t="shared" si="248"/>
        <v/>
      </c>
    </row>
    <row r="15929" spans="1:1" hidden="1" x14ac:dyDescent="0.35">
      <c r="A15929" t="str">
        <f t="shared" si="248"/>
        <v/>
      </c>
    </row>
    <row r="15930" spans="1:1" hidden="1" x14ac:dyDescent="0.35">
      <c r="A15930" t="str">
        <f t="shared" si="248"/>
        <v/>
      </c>
    </row>
    <row r="15931" spans="1:1" hidden="1" x14ac:dyDescent="0.35">
      <c r="A15931" t="str">
        <f t="shared" si="248"/>
        <v/>
      </c>
    </row>
    <row r="15932" spans="1:1" hidden="1" x14ac:dyDescent="0.35">
      <c r="A15932" t="str">
        <f t="shared" si="248"/>
        <v/>
      </c>
    </row>
    <row r="15933" spans="1:1" hidden="1" x14ac:dyDescent="0.35">
      <c r="A15933" t="str">
        <f t="shared" si="248"/>
        <v/>
      </c>
    </row>
    <row r="15934" spans="1:1" hidden="1" x14ac:dyDescent="0.35">
      <c r="A15934" t="str">
        <f t="shared" si="248"/>
        <v/>
      </c>
    </row>
    <row r="15935" spans="1:1" hidden="1" x14ac:dyDescent="0.35">
      <c r="A15935" t="str">
        <f t="shared" si="248"/>
        <v/>
      </c>
    </row>
    <row r="15936" spans="1:1" hidden="1" x14ac:dyDescent="0.35">
      <c r="A15936" t="str">
        <f t="shared" si="248"/>
        <v/>
      </c>
    </row>
    <row r="15937" spans="1:1" hidden="1" x14ac:dyDescent="0.35">
      <c r="A15937" t="str">
        <f t="shared" si="248"/>
        <v/>
      </c>
    </row>
    <row r="15938" spans="1:1" hidden="1" x14ac:dyDescent="0.35">
      <c r="A15938" t="str">
        <f t="shared" si="248"/>
        <v/>
      </c>
    </row>
    <row r="15939" spans="1:1" hidden="1" x14ac:dyDescent="0.35">
      <c r="A15939" t="str">
        <f t="shared" ref="A15939:A16002" si="249">B15939&amp;C15939</f>
        <v/>
      </c>
    </row>
    <row r="15940" spans="1:1" hidden="1" x14ac:dyDescent="0.35">
      <c r="A15940" t="str">
        <f t="shared" si="249"/>
        <v/>
      </c>
    </row>
    <row r="15941" spans="1:1" hidden="1" x14ac:dyDescent="0.35">
      <c r="A15941" t="str">
        <f t="shared" si="249"/>
        <v/>
      </c>
    </row>
    <row r="15942" spans="1:1" hidden="1" x14ac:dyDescent="0.35">
      <c r="A15942" t="str">
        <f t="shared" si="249"/>
        <v/>
      </c>
    </row>
    <row r="15943" spans="1:1" hidden="1" x14ac:dyDescent="0.35">
      <c r="A15943" t="str">
        <f t="shared" si="249"/>
        <v/>
      </c>
    </row>
    <row r="15944" spans="1:1" hidden="1" x14ac:dyDescent="0.35">
      <c r="A15944" t="str">
        <f t="shared" si="249"/>
        <v/>
      </c>
    </row>
    <row r="15945" spans="1:1" hidden="1" x14ac:dyDescent="0.35">
      <c r="A15945" t="str">
        <f t="shared" si="249"/>
        <v/>
      </c>
    </row>
    <row r="15946" spans="1:1" hidden="1" x14ac:dyDescent="0.35">
      <c r="A15946" t="str">
        <f t="shared" si="249"/>
        <v/>
      </c>
    </row>
    <row r="15947" spans="1:1" hidden="1" x14ac:dyDescent="0.35">
      <c r="A15947" t="str">
        <f t="shared" si="249"/>
        <v/>
      </c>
    </row>
    <row r="15948" spans="1:1" hidden="1" x14ac:dyDescent="0.35">
      <c r="A15948" t="str">
        <f t="shared" si="249"/>
        <v/>
      </c>
    </row>
    <row r="15949" spans="1:1" hidden="1" x14ac:dyDescent="0.35">
      <c r="A15949" t="str">
        <f t="shared" si="249"/>
        <v/>
      </c>
    </row>
    <row r="15950" spans="1:1" hidden="1" x14ac:dyDescent="0.35">
      <c r="A15950" t="str">
        <f t="shared" si="249"/>
        <v/>
      </c>
    </row>
    <row r="15951" spans="1:1" hidden="1" x14ac:dyDescent="0.35">
      <c r="A15951" t="str">
        <f t="shared" si="249"/>
        <v/>
      </c>
    </row>
    <row r="15952" spans="1:1" hidden="1" x14ac:dyDescent="0.35">
      <c r="A15952" t="str">
        <f t="shared" si="249"/>
        <v/>
      </c>
    </row>
    <row r="15953" spans="1:1" hidden="1" x14ac:dyDescent="0.35">
      <c r="A15953" t="str">
        <f t="shared" si="249"/>
        <v/>
      </c>
    </row>
    <row r="15954" spans="1:1" hidden="1" x14ac:dyDescent="0.35">
      <c r="A15954" t="str">
        <f t="shared" si="249"/>
        <v/>
      </c>
    </row>
    <row r="15955" spans="1:1" hidden="1" x14ac:dyDescent="0.35">
      <c r="A15955" t="str">
        <f t="shared" si="249"/>
        <v/>
      </c>
    </row>
    <row r="15956" spans="1:1" hidden="1" x14ac:dyDescent="0.35">
      <c r="A15956" t="str">
        <f t="shared" si="249"/>
        <v/>
      </c>
    </row>
    <row r="15957" spans="1:1" hidden="1" x14ac:dyDescent="0.35">
      <c r="A15957" t="str">
        <f t="shared" si="249"/>
        <v/>
      </c>
    </row>
    <row r="15958" spans="1:1" hidden="1" x14ac:dyDescent="0.35">
      <c r="A15958" t="str">
        <f t="shared" si="249"/>
        <v/>
      </c>
    </row>
    <row r="15959" spans="1:1" hidden="1" x14ac:dyDescent="0.35">
      <c r="A15959" t="str">
        <f t="shared" si="249"/>
        <v/>
      </c>
    </row>
    <row r="15960" spans="1:1" hidden="1" x14ac:dyDescent="0.35">
      <c r="A15960" t="str">
        <f t="shared" si="249"/>
        <v/>
      </c>
    </row>
    <row r="15961" spans="1:1" hidden="1" x14ac:dyDescent="0.35">
      <c r="A15961" t="str">
        <f t="shared" si="249"/>
        <v/>
      </c>
    </row>
    <row r="15962" spans="1:1" hidden="1" x14ac:dyDescent="0.35">
      <c r="A15962" t="str">
        <f t="shared" si="249"/>
        <v/>
      </c>
    </row>
    <row r="15963" spans="1:1" hidden="1" x14ac:dyDescent="0.35">
      <c r="A15963" t="str">
        <f t="shared" si="249"/>
        <v/>
      </c>
    </row>
    <row r="15964" spans="1:1" hidden="1" x14ac:dyDescent="0.35">
      <c r="A15964" t="str">
        <f t="shared" si="249"/>
        <v/>
      </c>
    </row>
    <row r="15965" spans="1:1" hidden="1" x14ac:dyDescent="0.35">
      <c r="A15965" t="str">
        <f t="shared" si="249"/>
        <v/>
      </c>
    </row>
    <row r="15966" spans="1:1" hidden="1" x14ac:dyDescent="0.35">
      <c r="A15966" t="str">
        <f t="shared" si="249"/>
        <v/>
      </c>
    </row>
    <row r="15967" spans="1:1" hidden="1" x14ac:dyDescent="0.35">
      <c r="A15967" t="str">
        <f t="shared" si="249"/>
        <v/>
      </c>
    </row>
    <row r="15968" spans="1:1" hidden="1" x14ac:dyDescent="0.35">
      <c r="A15968" t="str">
        <f t="shared" si="249"/>
        <v/>
      </c>
    </row>
    <row r="15969" spans="1:1" hidden="1" x14ac:dyDescent="0.35">
      <c r="A15969" t="str">
        <f t="shared" si="249"/>
        <v/>
      </c>
    </row>
    <row r="15970" spans="1:1" hidden="1" x14ac:dyDescent="0.35">
      <c r="A15970" t="str">
        <f t="shared" si="249"/>
        <v/>
      </c>
    </row>
    <row r="15971" spans="1:1" hidden="1" x14ac:dyDescent="0.35">
      <c r="A15971" t="str">
        <f t="shared" si="249"/>
        <v/>
      </c>
    </row>
    <row r="15972" spans="1:1" hidden="1" x14ac:dyDescent="0.35">
      <c r="A15972" t="str">
        <f t="shared" si="249"/>
        <v/>
      </c>
    </row>
    <row r="15973" spans="1:1" hidden="1" x14ac:dyDescent="0.35">
      <c r="A15973" t="str">
        <f t="shared" si="249"/>
        <v/>
      </c>
    </row>
    <row r="15974" spans="1:1" hidden="1" x14ac:dyDescent="0.35">
      <c r="A15974" t="str">
        <f t="shared" si="249"/>
        <v/>
      </c>
    </row>
    <row r="15975" spans="1:1" hidden="1" x14ac:dyDescent="0.35">
      <c r="A15975" t="str">
        <f t="shared" si="249"/>
        <v/>
      </c>
    </row>
    <row r="15976" spans="1:1" hidden="1" x14ac:dyDescent="0.35">
      <c r="A15976" t="str">
        <f t="shared" si="249"/>
        <v/>
      </c>
    </row>
    <row r="15977" spans="1:1" hidden="1" x14ac:dyDescent="0.35">
      <c r="A15977" t="str">
        <f t="shared" si="249"/>
        <v/>
      </c>
    </row>
    <row r="15978" spans="1:1" hidden="1" x14ac:dyDescent="0.35">
      <c r="A15978" t="str">
        <f t="shared" si="249"/>
        <v/>
      </c>
    </row>
    <row r="15979" spans="1:1" hidden="1" x14ac:dyDescent="0.35">
      <c r="A15979" t="str">
        <f t="shared" si="249"/>
        <v/>
      </c>
    </row>
    <row r="15980" spans="1:1" hidden="1" x14ac:dyDescent="0.35">
      <c r="A15980" t="str">
        <f t="shared" si="249"/>
        <v/>
      </c>
    </row>
    <row r="15981" spans="1:1" hidden="1" x14ac:dyDescent="0.35">
      <c r="A15981" t="str">
        <f t="shared" si="249"/>
        <v/>
      </c>
    </row>
    <row r="15982" spans="1:1" hidden="1" x14ac:dyDescent="0.35">
      <c r="A15982" t="str">
        <f t="shared" si="249"/>
        <v/>
      </c>
    </row>
    <row r="15983" spans="1:1" hidden="1" x14ac:dyDescent="0.35">
      <c r="A15983" t="str">
        <f t="shared" si="249"/>
        <v/>
      </c>
    </row>
    <row r="15984" spans="1:1" hidden="1" x14ac:dyDescent="0.35">
      <c r="A15984" t="str">
        <f t="shared" si="249"/>
        <v/>
      </c>
    </row>
    <row r="15985" spans="1:1" hidden="1" x14ac:dyDescent="0.35">
      <c r="A15985" t="str">
        <f t="shared" si="249"/>
        <v/>
      </c>
    </row>
    <row r="15986" spans="1:1" hidden="1" x14ac:dyDescent="0.35">
      <c r="A15986" t="str">
        <f t="shared" si="249"/>
        <v/>
      </c>
    </row>
    <row r="15987" spans="1:1" hidden="1" x14ac:dyDescent="0.35">
      <c r="A15987" t="str">
        <f t="shared" si="249"/>
        <v/>
      </c>
    </row>
    <row r="15988" spans="1:1" hidden="1" x14ac:dyDescent="0.35">
      <c r="A15988" t="str">
        <f t="shared" si="249"/>
        <v/>
      </c>
    </row>
    <row r="15989" spans="1:1" hidden="1" x14ac:dyDescent="0.35">
      <c r="A15989" t="str">
        <f t="shared" si="249"/>
        <v/>
      </c>
    </row>
    <row r="15990" spans="1:1" hidden="1" x14ac:dyDescent="0.35">
      <c r="A15990" t="str">
        <f t="shared" si="249"/>
        <v/>
      </c>
    </row>
    <row r="15991" spans="1:1" hidden="1" x14ac:dyDescent="0.35">
      <c r="A15991" t="str">
        <f t="shared" si="249"/>
        <v/>
      </c>
    </row>
    <row r="15992" spans="1:1" hidden="1" x14ac:dyDescent="0.35">
      <c r="A15992" t="str">
        <f t="shared" si="249"/>
        <v/>
      </c>
    </row>
    <row r="15993" spans="1:1" hidden="1" x14ac:dyDescent="0.35">
      <c r="A15993" t="str">
        <f t="shared" si="249"/>
        <v/>
      </c>
    </row>
    <row r="15994" spans="1:1" hidden="1" x14ac:dyDescent="0.35">
      <c r="A15994" t="str">
        <f t="shared" si="249"/>
        <v/>
      </c>
    </row>
    <row r="15995" spans="1:1" hidden="1" x14ac:dyDescent="0.35">
      <c r="A15995" t="str">
        <f t="shared" si="249"/>
        <v/>
      </c>
    </row>
    <row r="15996" spans="1:1" hidden="1" x14ac:dyDescent="0.35">
      <c r="A15996" t="str">
        <f t="shared" si="249"/>
        <v/>
      </c>
    </row>
    <row r="15997" spans="1:1" hidden="1" x14ac:dyDescent="0.35">
      <c r="A15997" t="str">
        <f t="shared" si="249"/>
        <v/>
      </c>
    </row>
    <row r="15998" spans="1:1" hidden="1" x14ac:dyDescent="0.35">
      <c r="A15998" t="str">
        <f t="shared" si="249"/>
        <v/>
      </c>
    </row>
    <row r="15999" spans="1:1" hidden="1" x14ac:dyDescent="0.35">
      <c r="A15999" t="str">
        <f t="shared" si="249"/>
        <v/>
      </c>
    </row>
    <row r="16000" spans="1:1" hidden="1" x14ac:dyDescent="0.35">
      <c r="A16000" t="str">
        <f t="shared" si="249"/>
        <v/>
      </c>
    </row>
    <row r="16001" spans="1:1" hidden="1" x14ac:dyDescent="0.35">
      <c r="A16001" t="str">
        <f t="shared" si="249"/>
        <v/>
      </c>
    </row>
    <row r="16002" spans="1:1" hidden="1" x14ac:dyDescent="0.35">
      <c r="A16002" t="str">
        <f t="shared" si="249"/>
        <v/>
      </c>
    </row>
    <row r="16003" spans="1:1" hidden="1" x14ac:dyDescent="0.35">
      <c r="A16003" t="str">
        <f t="shared" ref="A16003:A16066" si="250">B16003&amp;C16003</f>
        <v/>
      </c>
    </row>
    <row r="16004" spans="1:1" hidden="1" x14ac:dyDescent="0.35">
      <c r="A16004" t="str">
        <f t="shared" si="250"/>
        <v/>
      </c>
    </row>
    <row r="16005" spans="1:1" hidden="1" x14ac:dyDescent="0.35">
      <c r="A16005" t="str">
        <f t="shared" si="250"/>
        <v/>
      </c>
    </row>
    <row r="16006" spans="1:1" hidden="1" x14ac:dyDescent="0.35">
      <c r="A16006" t="str">
        <f t="shared" si="250"/>
        <v/>
      </c>
    </row>
    <row r="16007" spans="1:1" hidden="1" x14ac:dyDescent="0.35">
      <c r="A16007" t="str">
        <f t="shared" si="250"/>
        <v/>
      </c>
    </row>
    <row r="16008" spans="1:1" hidden="1" x14ac:dyDescent="0.35">
      <c r="A16008" t="str">
        <f t="shared" si="250"/>
        <v/>
      </c>
    </row>
    <row r="16009" spans="1:1" hidden="1" x14ac:dyDescent="0.35">
      <c r="A16009" t="str">
        <f t="shared" si="250"/>
        <v/>
      </c>
    </row>
    <row r="16010" spans="1:1" hidden="1" x14ac:dyDescent="0.35">
      <c r="A16010" t="str">
        <f t="shared" si="250"/>
        <v/>
      </c>
    </row>
    <row r="16011" spans="1:1" hidden="1" x14ac:dyDescent="0.35">
      <c r="A16011" t="str">
        <f t="shared" si="250"/>
        <v/>
      </c>
    </row>
    <row r="16012" spans="1:1" hidden="1" x14ac:dyDescent="0.35">
      <c r="A16012" t="str">
        <f t="shared" si="250"/>
        <v/>
      </c>
    </row>
    <row r="16013" spans="1:1" hidden="1" x14ac:dyDescent="0.35">
      <c r="A16013" t="str">
        <f t="shared" si="250"/>
        <v/>
      </c>
    </row>
    <row r="16014" spans="1:1" hidden="1" x14ac:dyDescent="0.35">
      <c r="A16014" t="str">
        <f t="shared" si="250"/>
        <v/>
      </c>
    </row>
    <row r="16015" spans="1:1" hidden="1" x14ac:dyDescent="0.35">
      <c r="A16015" t="str">
        <f t="shared" si="250"/>
        <v/>
      </c>
    </row>
    <row r="16016" spans="1:1" hidden="1" x14ac:dyDescent="0.35">
      <c r="A16016" t="str">
        <f t="shared" si="250"/>
        <v/>
      </c>
    </row>
    <row r="16017" spans="1:1" hidden="1" x14ac:dyDescent="0.35">
      <c r="A16017" t="str">
        <f t="shared" si="250"/>
        <v/>
      </c>
    </row>
    <row r="16018" spans="1:1" hidden="1" x14ac:dyDescent="0.35">
      <c r="A16018" t="str">
        <f t="shared" si="250"/>
        <v/>
      </c>
    </row>
    <row r="16019" spans="1:1" hidden="1" x14ac:dyDescent="0.35">
      <c r="A16019" t="str">
        <f t="shared" si="250"/>
        <v/>
      </c>
    </row>
    <row r="16020" spans="1:1" hidden="1" x14ac:dyDescent="0.35">
      <c r="A16020" t="str">
        <f t="shared" si="250"/>
        <v/>
      </c>
    </row>
    <row r="16021" spans="1:1" hidden="1" x14ac:dyDescent="0.35">
      <c r="A16021" t="str">
        <f t="shared" si="250"/>
        <v/>
      </c>
    </row>
    <row r="16022" spans="1:1" hidden="1" x14ac:dyDescent="0.35">
      <c r="A16022" t="str">
        <f t="shared" si="250"/>
        <v/>
      </c>
    </row>
    <row r="16023" spans="1:1" hidden="1" x14ac:dyDescent="0.35">
      <c r="A16023" t="str">
        <f t="shared" si="250"/>
        <v/>
      </c>
    </row>
    <row r="16024" spans="1:1" hidden="1" x14ac:dyDescent="0.35">
      <c r="A16024" t="str">
        <f t="shared" si="250"/>
        <v/>
      </c>
    </row>
    <row r="16025" spans="1:1" hidden="1" x14ac:dyDescent="0.35">
      <c r="A16025" t="str">
        <f t="shared" si="250"/>
        <v/>
      </c>
    </row>
    <row r="16026" spans="1:1" hidden="1" x14ac:dyDescent="0.35">
      <c r="A16026" t="str">
        <f t="shared" si="250"/>
        <v/>
      </c>
    </row>
    <row r="16027" spans="1:1" hidden="1" x14ac:dyDescent="0.35">
      <c r="A16027" t="str">
        <f t="shared" si="250"/>
        <v/>
      </c>
    </row>
    <row r="16028" spans="1:1" hidden="1" x14ac:dyDescent="0.35">
      <c r="A16028" t="str">
        <f t="shared" si="250"/>
        <v/>
      </c>
    </row>
    <row r="16029" spans="1:1" hidden="1" x14ac:dyDescent="0.35">
      <c r="A16029" t="str">
        <f t="shared" si="250"/>
        <v/>
      </c>
    </row>
    <row r="16030" spans="1:1" hidden="1" x14ac:dyDescent="0.35">
      <c r="A16030" t="str">
        <f t="shared" si="250"/>
        <v/>
      </c>
    </row>
    <row r="16031" spans="1:1" hidden="1" x14ac:dyDescent="0.35">
      <c r="A16031" t="str">
        <f t="shared" si="250"/>
        <v/>
      </c>
    </row>
    <row r="16032" spans="1:1" hidden="1" x14ac:dyDescent="0.35">
      <c r="A16032" t="str">
        <f t="shared" si="250"/>
        <v/>
      </c>
    </row>
    <row r="16033" spans="1:1" hidden="1" x14ac:dyDescent="0.35">
      <c r="A16033" t="str">
        <f t="shared" si="250"/>
        <v/>
      </c>
    </row>
    <row r="16034" spans="1:1" hidden="1" x14ac:dyDescent="0.35">
      <c r="A16034" t="str">
        <f t="shared" si="250"/>
        <v/>
      </c>
    </row>
    <row r="16035" spans="1:1" hidden="1" x14ac:dyDescent="0.35">
      <c r="A16035" t="str">
        <f t="shared" si="250"/>
        <v/>
      </c>
    </row>
    <row r="16036" spans="1:1" hidden="1" x14ac:dyDescent="0.35">
      <c r="A16036" t="str">
        <f t="shared" si="250"/>
        <v/>
      </c>
    </row>
    <row r="16037" spans="1:1" hidden="1" x14ac:dyDescent="0.35">
      <c r="A16037" t="str">
        <f t="shared" si="250"/>
        <v/>
      </c>
    </row>
    <row r="16038" spans="1:1" hidden="1" x14ac:dyDescent="0.35">
      <c r="A16038" t="str">
        <f t="shared" si="250"/>
        <v/>
      </c>
    </row>
    <row r="16039" spans="1:1" hidden="1" x14ac:dyDescent="0.35">
      <c r="A16039" t="str">
        <f t="shared" si="250"/>
        <v/>
      </c>
    </row>
    <row r="16040" spans="1:1" hidden="1" x14ac:dyDescent="0.35">
      <c r="A16040" t="str">
        <f t="shared" si="250"/>
        <v/>
      </c>
    </row>
    <row r="16041" spans="1:1" hidden="1" x14ac:dyDescent="0.35">
      <c r="A16041" t="str">
        <f t="shared" si="250"/>
        <v/>
      </c>
    </row>
    <row r="16042" spans="1:1" hidden="1" x14ac:dyDescent="0.35">
      <c r="A16042" t="str">
        <f t="shared" si="250"/>
        <v/>
      </c>
    </row>
    <row r="16043" spans="1:1" hidden="1" x14ac:dyDescent="0.35">
      <c r="A16043" t="str">
        <f t="shared" si="250"/>
        <v/>
      </c>
    </row>
    <row r="16044" spans="1:1" hidden="1" x14ac:dyDescent="0.35">
      <c r="A16044" t="str">
        <f t="shared" si="250"/>
        <v/>
      </c>
    </row>
    <row r="16045" spans="1:1" hidden="1" x14ac:dyDescent="0.35">
      <c r="A16045" t="str">
        <f t="shared" si="250"/>
        <v/>
      </c>
    </row>
    <row r="16046" spans="1:1" hidden="1" x14ac:dyDescent="0.35">
      <c r="A16046" t="str">
        <f t="shared" si="250"/>
        <v/>
      </c>
    </row>
    <row r="16047" spans="1:1" hidden="1" x14ac:dyDescent="0.35">
      <c r="A16047" t="str">
        <f t="shared" si="250"/>
        <v/>
      </c>
    </row>
    <row r="16048" spans="1:1" hidden="1" x14ac:dyDescent="0.35">
      <c r="A16048" t="str">
        <f t="shared" si="250"/>
        <v/>
      </c>
    </row>
    <row r="16049" spans="1:1" hidden="1" x14ac:dyDescent="0.35">
      <c r="A16049" t="str">
        <f t="shared" si="250"/>
        <v/>
      </c>
    </row>
    <row r="16050" spans="1:1" hidden="1" x14ac:dyDescent="0.35">
      <c r="A16050" t="str">
        <f t="shared" si="250"/>
        <v/>
      </c>
    </row>
    <row r="16051" spans="1:1" hidden="1" x14ac:dyDescent="0.35">
      <c r="A16051" t="str">
        <f t="shared" si="250"/>
        <v/>
      </c>
    </row>
    <row r="16052" spans="1:1" hidden="1" x14ac:dyDescent="0.35">
      <c r="A16052" t="str">
        <f t="shared" si="250"/>
        <v/>
      </c>
    </row>
    <row r="16053" spans="1:1" hidden="1" x14ac:dyDescent="0.35">
      <c r="A16053" t="str">
        <f t="shared" si="250"/>
        <v/>
      </c>
    </row>
    <row r="16054" spans="1:1" hidden="1" x14ac:dyDescent="0.35">
      <c r="A16054" t="str">
        <f t="shared" si="250"/>
        <v/>
      </c>
    </row>
    <row r="16055" spans="1:1" hidden="1" x14ac:dyDescent="0.35">
      <c r="A16055" t="str">
        <f t="shared" si="250"/>
        <v/>
      </c>
    </row>
    <row r="16056" spans="1:1" hidden="1" x14ac:dyDescent="0.35">
      <c r="A16056" t="str">
        <f t="shared" si="250"/>
        <v/>
      </c>
    </row>
    <row r="16057" spans="1:1" hidden="1" x14ac:dyDescent="0.35">
      <c r="A16057" t="str">
        <f t="shared" si="250"/>
        <v/>
      </c>
    </row>
    <row r="16058" spans="1:1" hidden="1" x14ac:dyDescent="0.35">
      <c r="A16058" t="str">
        <f t="shared" si="250"/>
        <v/>
      </c>
    </row>
    <row r="16059" spans="1:1" hidden="1" x14ac:dyDescent="0.35">
      <c r="A16059" t="str">
        <f t="shared" si="250"/>
        <v/>
      </c>
    </row>
    <row r="16060" spans="1:1" hidden="1" x14ac:dyDescent="0.35">
      <c r="A16060" t="str">
        <f t="shared" si="250"/>
        <v/>
      </c>
    </row>
    <row r="16061" spans="1:1" hidden="1" x14ac:dyDescent="0.35">
      <c r="A16061" t="str">
        <f t="shared" si="250"/>
        <v/>
      </c>
    </row>
    <row r="16062" spans="1:1" hidden="1" x14ac:dyDescent="0.35">
      <c r="A16062" t="str">
        <f t="shared" si="250"/>
        <v/>
      </c>
    </row>
    <row r="16063" spans="1:1" hidden="1" x14ac:dyDescent="0.35">
      <c r="A16063" t="str">
        <f t="shared" si="250"/>
        <v/>
      </c>
    </row>
    <row r="16064" spans="1:1" hidden="1" x14ac:dyDescent="0.35">
      <c r="A16064" t="str">
        <f t="shared" si="250"/>
        <v/>
      </c>
    </row>
    <row r="16065" spans="1:1" hidden="1" x14ac:dyDescent="0.35">
      <c r="A16065" t="str">
        <f t="shared" si="250"/>
        <v/>
      </c>
    </row>
    <row r="16066" spans="1:1" hidden="1" x14ac:dyDescent="0.35">
      <c r="A16066" t="str">
        <f t="shared" si="250"/>
        <v/>
      </c>
    </row>
    <row r="16067" spans="1:1" hidden="1" x14ac:dyDescent="0.35">
      <c r="A16067" t="str">
        <f t="shared" ref="A16067:A16130" si="251">B16067&amp;C16067</f>
        <v/>
      </c>
    </row>
    <row r="16068" spans="1:1" hidden="1" x14ac:dyDescent="0.35">
      <c r="A16068" t="str">
        <f t="shared" si="251"/>
        <v/>
      </c>
    </row>
    <row r="16069" spans="1:1" hidden="1" x14ac:dyDescent="0.35">
      <c r="A16069" t="str">
        <f t="shared" si="251"/>
        <v/>
      </c>
    </row>
    <row r="16070" spans="1:1" hidden="1" x14ac:dyDescent="0.35">
      <c r="A16070" t="str">
        <f t="shared" si="251"/>
        <v/>
      </c>
    </row>
    <row r="16071" spans="1:1" hidden="1" x14ac:dyDescent="0.35">
      <c r="A16071" t="str">
        <f t="shared" si="251"/>
        <v/>
      </c>
    </row>
    <row r="16072" spans="1:1" hidden="1" x14ac:dyDescent="0.35">
      <c r="A16072" t="str">
        <f t="shared" si="251"/>
        <v/>
      </c>
    </row>
    <row r="16073" spans="1:1" hidden="1" x14ac:dyDescent="0.35">
      <c r="A16073" t="str">
        <f t="shared" si="251"/>
        <v/>
      </c>
    </row>
    <row r="16074" spans="1:1" hidden="1" x14ac:dyDescent="0.35">
      <c r="A16074" t="str">
        <f t="shared" si="251"/>
        <v/>
      </c>
    </row>
    <row r="16075" spans="1:1" hidden="1" x14ac:dyDescent="0.35">
      <c r="A16075" t="str">
        <f t="shared" si="251"/>
        <v/>
      </c>
    </row>
    <row r="16076" spans="1:1" hidden="1" x14ac:dyDescent="0.35">
      <c r="A16076" t="str">
        <f t="shared" si="251"/>
        <v/>
      </c>
    </row>
    <row r="16077" spans="1:1" hidden="1" x14ac:dyDescent="0.35">
      <c r="A16077" t="str">
        <f t="shared" si="251"/>
        <v/>
      </c>
    </row>
    <row r="16078" spans="1:1" hidden="1" x14ac:dyDescent="0.35">
      <c r="A16078" t="str">
        <f t="shared" si="251"/>
        <v/>
      </c>
    </row>
    <row r="16079" spans="1:1" hidden="1" x14ac:dyDescent="0.35">
      <c r="A16079" t="str">
        <f t="shared" si="251"/>
        <v/>
      </c>
    </row>
    <row r="16080" spans="1:1" hidden="1" x14ac:dyDescent="0.35">
      <c r="A16080" t="str">
        <f t="shared" si="251"/>
        <v/>
      </c>
    </row>
    <row r="16081" spans="1:1" hidden="1" x14ac:dyDescent="0.35">
      <c r="A16081" t="str">
        <f t="shared" si="251"/>
        <v/>
      </c>
    </row>
    <row r="16082" spans="1:1" hidden="1" x14ac:dyDescent="0.35">
      <c r="A16082" t="str">
        <f t="shared" si="251"/>
        <v/>
      </c>
    </row>
    <row r="16083" spans="1:1" hidden="1" x14ac:dyDescent="0.35">
      <c r="A16083" t="str">
        <f t="shared" si="251"/>
        <v/>
      </c>
    </row>
    <row r="16084" spans="1:1" hidden="1" x14ac:dyDescent="0.35">
      <c r="A16084" t="str">
        <f t="shared" si="251"/>
        <v/>
      </c>
    </row>
    <row r="16085" spans="1:1" hidden="1" x14ac:dyDescent="0.35">
      <c r="A16085" t="str">
        <f t="shared" si="251"/>
        <v/>
      </c>
    </row>
    <row r="16086" spans="1:1" hidden="1" x14ac:dyDescent="0.35">
      <c r="A16086" t="str">
        <f t="shared" si="251"/>
        <v/>
      </c>
    </row>
    <row r="16087" spans="1:1" hidden="1" x14ac:dyDescent="0.35">
      <c r="A16087" t="str">
        <f t="shared" si="251"/>
        <v/>
      </c>
    </row>
    <row r="16088" spans="1:1" hidden="1" x14ac:dyDescent="0.35">
      <c r="A16088" t="str">
        <f t="shared" si="251"/>
        <v/>
      </c>
    </row>
    <row r="16089" spans="1:1" hidden="1" x14ac:dyDescent="0.35">
      <c r="A16089" t="str">
        <f t="shared" si="251"/>
        <v/>
      </c>
    </row>
    <row r="16090" spans="1:1" hidden="1" x14ac:dyDescent="0.35">
      <c r="A16090" t="str">
        <f t="shared" si="251"/>
        <v/>
      </c>
    </row>
    <row r="16091" spans="1:1" hidden="1" x14ac:dyDescent="0.35">
      <c r="A16091" t="str">
        <f t="shared" si="251"/>
        <v/>
      </c>
    </row>
    <row r="16092" spans="1:1" hidden="1" x14ac:dyDescent="0.35">
      <c r="A16092" t="str">
        <f t="shared" si="251"/>
        <v/>
      </c>
    </row>
    <row r="16093" spans="1:1" hidden="1" x14ac:dyDescent="0.35">
      <c r="A16093" t="str">
        <f t="shared" si="251"/>
        <v/>
      </c>
    </row>
    <row r="16094" spans="1:1" hidden="1" x14ac:dyDescent="0.35">
      <c r="A16094" t="str">
        <f t="shared" si="251"/>
        <v/>
      </c>
    </row>
    <row r="16095" spans="1:1" hidden="1" x14ac:dyDescent="0.35">
      <c r="A16095" t="str">
        <f t="shared" si="251"/>
        <v/>
      </c>
    </row>
    <row r="16096" spans="1:1" hidden="1" x14ac:dyDescent="0.35">
      <c r="A16096" t="str">
        <f t="shared" si="251"/>
        <v/>
      </c>
    </row>
    <row r="16097" spans="1:1" hidden="1" x14ac:dyDescent="0.35">
      <c r="A16097" t="str">
        <f t="shared" si="251"/>
        <v/>
      </c>
    </row>
    <row r="16098" spans="1:1" hidden="1" x14ac:dyDescent="0.35">
      <c r="A16098" t="str">
        <f t="shared" si="251"/>
        <v/>
      </c>
    </row>
    <row r="16099" spans="1:1" hidden="1" x14ac:dyDescent="0.35">
      <c r="A16099" t="str">
        <f t="shared" si="251"/>
        <v/>
      </c>
    </row>
    <row r="16100" spans="1:1" hidden="1" x14ac:dyDescent="0.35">
      <c r="A16100" t="str">
        <f t="shared" si="251"/>
        <v/>
      </c>
    </row>
    <row r="16101" spans="1:1" hidden="1" x14ac:dyDescent="0.35">
      <c r="A16101" t="str">
        <f t="shared" si="251"/>
        <v/>
      </c>
    </row>
    <row r="16102" spans="1:1" hidden="1" x14ac:dyDescent="0.35">
      <c r="A16102" t="str">
        <f t="shared" si="251"/>
        <v/>
      </c>
    </row>
    <row r="16103" spans="1:1" hidden="1" x14ac:dyDescent="0.35">
      <c r="A16103" t="str">
        <f t="shared" si="251"/>
        <v/>
      </c>
    </row>
    <row r="16104" spans="1:1" hidden="1" x14ac:dyDescent="0.35">
      <c r="A16104" t="str">
        <f t="shared" si="251"/>
        <v/>
      </c>
    </row>
    <row r="16105" spans="1:1" hidden="1" x14ac:dyDescent="0.35">
      <c r="A16105" t="str">
        <f t="shared" si="251"/>
        <v/>
      </c>
    </row>
    <row r="16106" spans="1:1" hidden="1" x14ac:dyDescent="0.35">
      <c r="A16106" t="str">
        <f t="shared" si="251"/>
        <v/>
      </c>
    </row>
    <row r="16107" spans="1:1" hidden="1" x14ac:dyDescent="0.35">
      <c r="A16107" t="str">
        <f t="shared" si="251"/>
        <v/>
      </c>
    </row>
    <row r="16108" spans="1:1" hidden="1" x14ac:dyDescent="0.35">
      <c r="A16108" t="str">
        <f t="shared" si="251"/>
        <v/>
      </c>
    </row>
    <row r="16109" spans="1:1" hidden="1" x14ac:dyDescent="0.35">
      <c r="A16109" t="str">
        <f t="shared" si="251"/>
        <v/>
      </c>
    </row>
    <row r="16110" spans="1:1" hidden="1" x14ac:dyDescent="0.35">
      <c r="A16110" t="str">
        <f t="shared" si="251"/>
        <v/>
      </c>
    </row>
    <row r="16111" spans="1:1" hidden="1" x14ac:dyDescent="0.35">
      <c r="A16111" t="str">
        <f t="shared" si="251"/>
        <v/>
      </c>
    </row>
    <row r="16112" spans="1:1" hidden="1" x14ac:dyDescent="0.35">
      <c r="A16112" t="str">
        <f t="shared" si="251"/>
        <v/>
      </c>
    </row>
    <row r="16113" spans="1:1" hidden="1" x14ac:dyDescent="0.35">
      <c r="A16113" t="str">
        <f t="shared" si="251"/>
        <v/>
      </c>
    </row>
    <row r="16114" spans="1:1" hidden="1" x14ac:dyDescent="0.35">
      <c r="A16114" t="str">
        <f t="shared" si="251"/>
        <v/>
      </c>
    </row>
    <row r="16115" spans="1:1" hidden="1" x14ac:dyDescent="0.35">
      <c r="A16115" t="str">
        <f t="shared" si="251"/>
        <v/>
      </c>
    </row>
    <row r="16116" spans="1:1" hidden="1" x14ac:dyDescent="0.35">
      <c r="A16116" t="str">
        <f t="shared" si="251"/>
        <v/>
      </c>
    </row>
    <row r="16117" spans="1:1" hidden="1" x14ac:dyDescent="0.35">
      <c r="A16117" t="str">
        <f t="shared" si="251"/>
        <v/>
      </c>
    </row>
    <row r="16118" spans="1:1" hidden="1" x14ac:dyDescent="0.35">
      <c r="A16118" t="str">
        <f t="shared" si="251"/>
        <v/>
      </c>
    </row>
    <row r="16119" spans="1:1" hidden="1" x14ac:dyDescent="0.35">
      <c r="A16119" t="str">
        <f t="shared" si="251"/>
        <v/>
      </c>
    </row>
    <row r="16120" spans="1:1" hidden="1" x14ac:dyDescent="0.35">
      <c r="A16120" t="str">
        <f t="shared" si="251"/>
        <v/>
      </c>
    </row>
    <row r="16121" spans="1:1" hidden="1" x14ac:dyDescent="0.35">
      <c r="A16121" t="str">
        <f t="shared" si="251"/>
        <v/>
      </c>
    </row>
    <row r="16122" spans="1:1" hidden="1" x14ac:dyDescent="0.35">
      <c r="A16122" t="str">
        <f t="shared" si="251"/>
        <v/>
      </c>
    </row>
    <row r="16123" spans="1:1" hidden="1" x14ac:dyDescent="0.35">
      <c r="A16123" t="str">
        <f t="shared" si="251"/>
        <v/>
      </c>
    </row>
    <row r="16124" spans="1:1" hidden="1" x14ac:dyDescent="0.35">
      <c r="A16124" t="str">
        <f t="shared" si="251"/>
        <v/>
      </c>
    </row>
    <row r="16125" spans="1:1" hidden="1" x14ac:dyDescent="0.35">
      <c r="A16125" t="str">
        <f t="shared" si="251"/>
        <v/>
      </c>
    </row>
    <row r="16126" spans="1:1" hidden="1" x14ac:dyDescent="0.35">
      <c r="A16126" t="str">
        <f t="shared" si="251"/>
        <v/>
      </c>
    </row>
    <row r="16127" spans="1:1" hidden="1" x14ac:dyDescent="0.35">
      <c r="A16127" t="str">
        <f t="shared" si="251"/>
        <v/>
      </c>
    </row>
    <row r="16128" spans="1:1" hidden="1" x14ac:dyDescent="0.35">
      <c r="A16128" t="str">
        <f t="shared" si="251"/>
        <v/>
      </c>
    </row>
    <row r="16129" spans="1:1" hidden="1" x14ac:dyDescent="0.35">
      <c r="A16129" t="str">
        <f t="shared" si="251"/>
        <v/>
      </c>
    </row>
    <row r="16130" spans="1:1" hidden="1" x14ac:dyDescent="0.35">
      <c r="A16130" t="str">
        <f t="shared" si="251"/>
        <v/>
      </c>
    </row>
    <row r="16131" spans="1:1" hidden="1" x14ac:dyDescent="0.35">
      <c r="A16131" t="str">
        <f t="shared" ref="A16131:A16194" si="252">B16131&amp;C16131</f>
        <v/>
      </c>
    </row>
    <row r="16132" spans="1:1" hidden="1" x14ac:dyDescent="0.35">
      <c r="A16132" t="str">
        <f t="shared" si="252"/>
        <v/>
      </c>
    </row>
    <row r="16133" spans="1:1" hidden="1" x14ac:dyDescent="0.35">
      <c r="A16133" t="str">
        <f t="shared" si="252"/>
        <v/>
      </c>
    </row>
    <row r="16134" spans="1:1" hidden="1" x14ac:dyDescent="0.35">
      <c r="A16134" t="str">
        <f t="shared" si="252"/>
        <v/>
      </c>
    </row>
    <row r="16135" spans="1:1" hidden="1" x14ac:dyDescent="0.35">
      <c r="A16135" t="str">
        <f t="shared" si="252"/>
        <v/>
      </c>
    </row>
    <row r="16136" spans="1:1" hidden="1" x14ac:dyDescent="0.35">
      <c r="A16136" t="str">
        <f t="shared" si="252"/>
        <v/>
      </c>
    </row>
    <row r="16137" spans="1:1" hidden="1" x14ac:dyDescent="0.35">
      <c r="A16137" t="str">
        <f t="shared" si="252"/>
        <v/>
      </c>
    </row>
    <row r="16138" spans="1:1" hidden="1" x14ac:dyDescent="0.35">
      <c r="A16138" t="str">
        <f t="shared" si="252"/>
        <v/>
      </c>
    </row>
    <row r="16139" spans="1:1" hidden="1" x14ac:dyDescent="0.35">
      <c r="A16139" t="str">
        <f t="shared" si="252"/>
        <v/>
      </c>
    </row>
    <row r="16140" spans="1:1" hidden="1" x14ac:dyDescent="0.35">
      <c r="A16140" t="str">
        <f t="shared" si="252"/>
        <v/>
      </c>
    </row>
    <row r="16141" spans="1:1" hidden="1" x14ac:dyDescent="0.35">
      <c r="A16141" t="str">
        <f t="shared" si="252"/>
        <v/>
      </c>
    </row>
    <row r="16142" spans="1:1" hidden="1" x14ac:dyDescent="0.35">
      <c r="A16142" t="str">
        <f t="shared" si="252"/>
        <v/>
      </c>
    </row>
    <row r="16143" spans="1:1" hidden="1" x14ac:dyDescent="0.35">
      <c r="A16143" t="str">
        <f t="shared" si="252"/>
        <v/>
      </c>
    </row>
    <row r="16144" spans="1:1" hidden="1" x14ac:dyDescent="0.35">
      <c r="A16144" t="str">
        <f t="shared" si="252"/>
        <v/>
      </c>
    </row>
    <row r="16145" spans="1:1" hidden="1" x14ac:dyDescent="0.35">
      <c r="A16145" t="str">
        <f t="shared" si="252"/>
        <v/>
      </c>
    </row>
    <row r="16146" spans="1:1" hidden="1" x14ac:dyDescent="0.35">
      <c r="A16146" t="str">
        <f t="shared" si="252"/>
        <v/>
      </c>
    </row>
    <row r="16147" spans="1:1" hidden="1" x14ac:dyDescent="0.35">
      <c r="A16147" t="str">
        <f t="shared" si="252"/>
        <v/>
      </c>
    </row>
    <row r="16148" spans="1:1" hidden="1" x14ac:dyDescent="0.35">
      <c r="A16148" t="str">
        <f t="shared" si="252"/>
        <v/>
      </c>
    </row>
    <row r="16149" spans="1:1" hidden="1" x14ac:dyDescent="0.35">
      <c r="A16149" t="str">
        <f t="shared" si="252"/>
        <v/>
      </c>
    </row>
    <row r="16150" spans="1:1" hidden="1" x14ac:dyDescent="0.35">
      <c r="A16150" t="str">
        <f t="shared" si="252"/>
        <v/>
      </c>
    </row>
    <row r="16151" spans="1:1" hidden="1" x14ac:dyDescent="0.35">
      <c r="A16151" t="str">
        <f t="shared" si="252"/>
        <v/>
      </c>
    </row>
    <row r="16152" spans="1:1" hidden="1" x14ac:dyDescent="0.35">
      <c r="A16152" t="str">
        <f t="shared" si="252"/>
        <v/>
      </c>
    </row>
    <row r="16153" spans="1:1" hidden="1" x14ac:dyDescent="0.35">
      <c r="A16153" t="str">
        <f t="shared" si="252"/>
        <v/>
      </c>
    </row>
    <row r="16154" spans="1:1" hidden="1" x14ac:dyDescent="0.35">
      <c r="A16154" t="str">
        <f t="shared" si="252"/>
        <v/>
      </c>
    </row>
    <row r="16155" spans="1:1" hidden="1" x14ac:dyDescent="0.35">
      <c r="A16155" t="str">
        <f t="shared" si="252"/>
        <v/>
      </c>
    </row>
    <row r="16156" spans="1:1" hidden="1" x14ac:dyDescent="0.35">
      <c r="A16156" t="str">
        <f t="shared" si="252"/>
        <v/>
      </c>
    </row>
    <row r="16157" spans="1:1" hidden="1" x14ac:dyDescent="0.35">
      <c r="A16157" t="str">
        <f t="shared" si="252"/>
        <v/>
      </c>
    </row>
    <row r="16158" spans="1:1" hidden="1" x14ac:dyDescent="0.35">
      <c r="A16158" t="str">
        <f t="shared" si="252"/>
        <v/>
      </c>
    </row>
    <row r="16159" spans="1:1" hidden="1" x14ac:dyDescent="0.35">
      <c r="A16159" t="str">
        <f t="shared" si="252"/>
        <v/>
      </c>
    </row>
    <row r="16160" spans="1:1" hidden="1" x14ac:dyDescent="0.35">
      <c r="A16160" t="str">
        <f t="shared" si="252"/>
        <v/>
      </c>
    </row>
    <row r="16161" spans="1:1" hidden="1" x14ac:dyDescent="0.35">
      <c r="A16161" t="str">
        <f t="shared" si="252"/>
        <v/>
      </c>
    </row>
    <row r="16162" spans="1:1" hidden="1" x14ac:dyDescent="0.35">
      <c r="A16162" t="str">
        <f t="shared" si="252"/>
        <v/>
      </c>
    </row>
    <row r="16163" spans="1:1" hidden="1" x14ac:dyDescent="0.35">
      <c r="A16163" t="str">
        <f t="shared" si="252"/>
        <v/>
      </c>
    </row>
    <row r="16164" spans="1:1" hidden="1" x14ac:dyDescent="0.35">
      <c r="A16164" t="str">
        <f t="shared" si="252"/>
        <v/>
      </c>
    </row>
    <row r="16165" spans="1:1" hidden="1" x14ac:dyDescent="0.35">
      <c r="A16165" t="str">
        <f t="shared" si="252"/>
        <v/>
      </c>
    </row>
    <row r="16166" spans="1:1" hidden="1" x14ac:dyDescent="0.35">
      <c r="A16166" t="str">
        <f t="shared" si="252"/>
        <v/>
      </c>
    </row>
    <row r="16167" spans="1:1" hidden="1" x14ac:dyDescent="0.35">
      <c r="A16167" t="str">
        <f t="shared" si="252"/>
        <v/>
      </c>
    </row>
    <row r="16168" spans="1:1" hidden="1" x14ac:dyDescent="0.35">
      <c r="A16168" t="str">
        <f t="shared" si="252"/>
        <v/>
      </c>
    </row>
    <row r="16169" spans="1:1" hidden="1" x14ac:dyDescent="0.35">
      <c r="A16169" t="str">
        <f t="shared" si="252"/>
        <v/>
      </c>
    </row>
    <row r="16170" spans="1:1" hidden="1" x14ac:dyDescent="0.35">
      <c r="A16170" t="str">
        <f t="shared" si="252"/>
        <v/>
      </c>
    </row>
    <row r="16171" spans="1:1" hidden="1" x14ac:dyDescent="0.35">
      <c r="A16171" t="str">
        <f t="shared" si="252"/>
        <v/>
      </c>
    </row>
    <row r="16172" spans="1:1" hidden="1" x14ac:dyDescent="0.35">
      <c r="A16172" t="str">
        <f t="shared" si="252"/>
        <v/>
      </c>
    </row>
    <row r="16173" spans="1:1" hidden="1" x14ac:dyDescent="0.35">
      <c r="A16173" t="str">
        <f t="shared" si="252"/>
        <v/>
      </c>
    </row>
    <row r="16174" spans="1:1" hidden="1" x14ac:dyDescent="0.35">
      <c r="A16174" t="str">
        <f t="shared" si="252"/>
        <v/>
      </c>
    </row>
    <row r="16175" spans="1:1" hidden="1" x14ac:dyDescent="0.35">
      <c r="A16175" t="str">
        <f t="shared" si="252"/>
        <v/>
      </c>
    </row>
    <row r="16176" spans="1:1" hidden="1" x14ac:dyDescent="0.35">
      <c r="A16176" t="str">
        <f t="shared" si="252"/>
        <v/>
      </c>
    </row>
    <row r="16177" spans="1:1" hidden="1" x14ac:dyDescent="0.35">
      <c r="A16177" t="str">
        <f t="shared" si="252"/>
        <v/>
      </c>
    </row>
    <row r="16178" spans="1:1" hidden="1" x14ac:dyDescent="0.35">
      <c r="A16178" t="str">
        <f t="shared" si="252"/>
        <v/>
      </c>
    </row>
    <row r="16179" spans="1:1" hidden="1" x14ac:dyDescent="0.35">
      <c r="A16179" t="str">
        <f t="shared" si="252"/>
        <v/>
      </c>
    </row>
    <row r="16180" spans="1:1" hidden="1" x14ac:dyDescent="0.35">
      <c r="A16180" t="str">
        <f t="shared" si="252"/>
        <v/>
      </c>
    </row>
    <row r="16181" spans="1:1" hidden="1" x14ac:dyDescent="0.35">
      <c r="A16181" t="str">
        <f t="shared" si="252"/>
        <v/>
      </c>
    </row>
    <row r="16182" spans="1:1" hidden="1" x14ac:dyDescent="0.35">
      <c r="A16182" t="str">
        <f t="shared" si="252"/>
        <v/>
      </c>
    </row>
    <row r="16183" spans="1:1" hidden="1" x14ac:dyDescent="0.35">
      <c r="A16183" t="str">
        <f t="shared" si="252"/>
        <v/>
      </c>
    </row>
    <row r="16184" spans="1:1" hidden="1" x14ac:dyDescent="0.35">
      <c r="A16184" t="str">
        <f t="shared" si="252"/>
        <v/>
      </c>
    </row>
    <row r="16185" spans="1:1" hidden="1" x14ac:dyDescent="0.35">
      <c r="A16185" t="str">
        <f t="shared" si="252"/>
        <v/>
      </c>
    </row>
    <row r="16186" spans="1:1" hidden="1" x14ac:dyDescent="0.35">
      <c r="A16186" t="str">
        <f t="shared" si="252"/>
        <v/>
      </c>
    </row>
    <row r="16187" spans="1:1" hidden="1" x14ac:dyDescent="0.35">
      <c r="A16187" t="str">
        <f t="shared" si="252"/>
        <v/>
      </c>
    </row>
    <row r="16188" spans="1:1" hidden="1" x14ac:dyDescent="0.35">
      <c r="A16188" t="str">
        <f t="shared" si="252"/>
        <v/>
      </c>
    </row>
    <row r="16189" spans="1:1" hidden="1" x14ac:dyDescent="0.35">
      <c r="A16189" t="str">
        <f t="shared" si="252"/>
        <v/>
      </c>
    </row>
    <row r="16190" spans="1:1" hidden="1" x14ac:dyDescent="0.35">
      <c r="A16190" t="str">
        <f t="shared" si="252"/>
        <v/>
      </c>
    </row>
    <row r="16191" spans="1:1" hidden="1" x14ac:dyDescent="0.35">
      <c r="A16191" t="str">
        <f t="shared" si="252"/>
        <v/>
      </c>
    </row>
    <row r="16192" spans="1:1" hidden="1" x14ac:dyDescent="0.35">
      <c r="A16192" t="str">
        <f t="shared" si="252"/>
        <v/>
      </c>
    </row>
    <row r="16193" spans="1:1" hidden="1" x14ac:dyDescent="0.35">
      <c r="A16193" t="str">
        <f t="shared" si="252"/>
        <v/>
      </c>
    </row>
    <row r="16194" spans="1:1" hidden="1" x14ac:dyDescent="0.35">
      <c r="A16194" t="str">
        <f t="shared" si="252"/>
        <v/>
      </c>
    </row>
    <row r="16195" spans="1:1" hidden="1" x14ac:dyDescent="0.35">
      <c r="A16195" t="str">
        <f t="shared" ref="A16195:A16258" si="253">B16195&amp;C16195</f>
        <v/>
      </c>
    </row>
    <row r="16196" spans="1:1" hidden="1" x14ac:dyDescent="0.35">
      <c r="A16196" t="str">
        <f t="shared" si="253"/>
        <v/>
      </c>
    </row>
    <row r="16197" spans="1:1" hidden="1" x14ac:dyDescent="0.35">
      <c r="A16197" t="str">
        <f t="shared" si="253"/>
        <v/>
      </c>
    </row>
    <row r="16198" spans="1:1" hidden="1" x14ac:dyDescent="0.35">
      <c r="A16198" t="str">
        <f t="shared" si="253"/>
        <v/>
      </c>
    </row>
    <row r="16199" spans="1:1" hidden="1" x14ac:dyDescent="0.35">
      <c r="A16199" t="str">
        <f t="shared" si="253"/>
        <v/>
      </c>
    </row>
    <row r="16200" spans="1:1" hidden="1" x14ac:dyDescent="0.35">
      <c r="A16200" t="str">
        <f t="shared" si="253"/>
        <v/>
      </c>
    </row>
    <row r="16201" spans="1:1" hidden="1" x14ac:dyDescent="0.35">
      <c r="A16201" t="str">
        <f t="shared" si="253"/>
        <v/>
      </c>
    </row>
    <row r="16202" spans="1:1" hidden="1" x14ac:dyDescent="0.35">
      <c r="A16202" t="str">
        <f t="shared" si="253"/>
        <v/>
      </c>
    </row>
    <row r="16203" spans="1:1" hidden="1" x14ac:dyDescent="0.35">
      <c r="A16203" t="str">
        <f t="shared" si="253"/>
        <v/>
      </c>
    </row>
    <row r="16204" spans="1:1" hidden="1" x14ac:dyDescent="0.35">
      <c r="A16204" t="str">
        <f t="shared" si="253"/>
        <v/>
      </c>
    </row>
    <row r="16205" spans="1:1" hidden="1" x14ac:dyDescent="0.35">
      <c r="A16205" t="str">
        <f t="shared" si="253"/>
        <v/>
      </c>
    </row>
    <row r="16206" spans="1:1" hidden="1" x14ac:dyDescent="0.35">
      <c r="A16206" t="str">
        <f t="shared" si="253"/>
        <v/>
      </c>
    </row>
    <row r="16207" spans="1:1" hidden="1" x14ac:dyDescent="0.35">
      <c r="A16207" t="str">
        <f t="shared" si="253"/>
        <v/>
      </c>
    </row>
    <row r="16208" spans="1:1" hidden="1" x14ac:dyDescent="0.35">
      <c r="A16208" t="str">
        <f t="shared" si="253"/>
        <v/>
      </c>
    </row>
    <row r="16209" spans="1:1" hidden="1" x14ac:dyDescent="0.35">
      <c r="A16209" t="str">
        <f t="shared" si="253"/>
        <v/>
      </c>
    </row>
    <row r="16210" spans="1:1" hidden="1" x14ac:dyDescent="0.35">
      <c r="A16210" t="str">
        <f t="shared" si="253"/>
        <v/>
      </c>
    </row>
    <row r="16211" spans="1:1" hidden="1" x14ac:dyDescent="0.35">
      <c r="A16211" t="str">
        <f t="shared" si="253"/>
        <v/>
      </c>
    </row>
    <row r="16212" spans="1:1" hidden="1" x14ac:dyDescent="0.35">
      <c r="A16212" t="str">
        <f t="shared" si="253"/>
        <v/>
      </c>
    </row>
    <row r="16213" spans="1:1" hidden="1" x14ac:dyDescent="0.35">
      <c r="A16213" t="str">
        <f t="shared" si="253"/>
        <v/>
      </c>
    </row>
    <row r="16214" spans="1:1" hidden="1" x14ac:dyDescent="0.35">
      <c r="A16214" t="str">
        <f t="shared" si="253"/>
        <v/>
      </c>
    </row>
    <row r="16215" spans="1:1" hidden="1" x14ac:dyDescent="0.35">
      <c r="A16215" t="str">
        <f t="shared" si="253"/>
        <v/>
      </c>
    </row>
    <row r="16216" spans="1:1" hidden="1" x14ac:dyDescent="0.35">
      <c r="A16216" t="str">
        <f t="shared" si="253"/>
        <v/>
      </c>
    </row>
    <row r="16217" spans="1:1" hidden="1" x14ac:dyDescent="0.35">
      <c r="A16217" t="str">
        <f t="shared" si="253"/>
        <v/>
      </c>
    </row>
    <row r="16218" spans="1:1" hidden="1" x14ac:dyDescent="0.35">
      <c r="A16218" t="str">
        <f t="shared" si="253"/>
        <v/>
      </c>
    </row>
    <row r="16219" spans="1:1" hidden="1" x14ac:dyDescent="0.35">
      <c r="A16219" t="str">
        <f t="shared" si="253"/>
        <v/>
      </c>
    </row>
    <row r="16220" spans="1:1" hidden="1" x14ac:dyDescent="0.35">
      <c r="A16220" t="str">
        <f t="shared" si="253"/>
        <v/>
      </c>
    </row>
    <row r="16221" spans="1:1" hidden="1" x14ac:dyDescent="0.35">
      <c r="A16221" t="str">
        <f t="shared" si="253"/>
        <v/>
      </c>
    </row>
    <row r="16222" spans="1:1" hidden="1" x14ac:dyDescent="0.35">
      <c r="A16222" t="str">
        <f t="shared" si="253"/>
        <v/>
      </c>
    </row>
    <row r="16223" spans="1:1" hidden="1" x14ac:dyDescent="0.35">
      <c r="A16223" t="str">
        <f t="shared" si="253"/>
        <v/>
      </c>
    </row>
    <row r="16224" spans="1:1" hidden="1" x14ac:dyDescent="0.35">
      <c r="A16224" t="str">
        <f t="shared" si="253"/>
        <v/>
      </c>
    </row>
    <row r="16225" spans="1:1" hidden="1" x14ac:dyDescent="0.35">
      <c r="A16225" t="str">
        <f t="shared" si="253"/>
        <v/>
      </c>
    </row>
    <row r="16226" spans="1:1" hidden="1" x14ac:dyDescent="0.35">
      <c r="A16226" t="str">
        <f t="shared" si="253"/>
        <v/>
      </c>
    </row>
    <row r="16227" spans="1:1" hidden="1" x14ac:dyDescent="0.35">
      <c r="A16227" t="str">
        <f t="shared" si="253"/>
        <v/>
      </c>
    </row>
    <row r="16228" spans="1:1" hidden="1" x14ac:dyDescent="0.35">
      <c r="A16228" t="str">
        <f t="shared" si="253"/>
        <v/>
      </c>
    </row>
    <row r="16229" spans="1:1" hidden="1" x14ac:dyDescent="0.35">
      <c r="A16229" t="str">
        <f t="shared" si="253"/>
        <v/>
      </c>
    </row>
    <row r="16230" spans="1:1" hidden="1" x14ac:dyDescent="0.35">
      <c r="A16230" t="str">
        <f t="shared" si="253"/>
        <v/>
      </c>
    </row>
    <row r="16231" spans="1:1" hidden="1" x14ac:dyDescent="0.35">
      <c r="A16231" t="str">
        <f t="shared" si="253"/>
        <v/>
      </c>
    </row>
    <row r="16232" spans="1:1" hidden="1" x14ac:dyDescent="0.35">
      <c r="A16232" t="str">
        <f t="shared" si="253"/>
        <v/>
      </c>
    </row>
    <row r="16233" spans="1:1" hidden="1" x14ac:dyDescent="0.35">
      <c r="A16233" t="str">
        <f t="shared" si="253"/>
        <v/>
      </c>
    </row>
    <row r="16234" spans="1:1" hidden="1" x14ac:dyDescent="0.35">
      <c r="A16234" t="str">
        <f t="shared" si="253"/>
        <v/>
      </c>
    </row>
    <row r="16235" spans="1:1" hidden="1" x14ac:dyDescent="0.35">
      <c r="A16235" t="str">
        <f t="shared" si="253"/>
        <v/>
      </c>
    </row>
    <row r="16236" spans="1:1" hidden="1" x14ac:dyDescent="0.35">
      <c r="A16236" t="str">
        <f t="shared" si="253"/>
        <v/>
      </c>
    </row>
    <row r="16237" spans="1:1" hidden="1" x14ac:dyDescent="0.35">
      <c r="A16237" t="str">
        <f t="shared" si="253"/>
        <v/>
      </c>
    </row>
    <row r="16238" spans="1:1" hidden="1" x14ac:dyDescent="0.35">
      <c r="A16238" t="str">
        <f t="shared" si="253"/>
        <v/>
      </c>
    </row>
    <row r="16239" spans="1:1" hidden="1" x14ac:dyDescent="0.35">
      <c r="A16239" t="str">
        <f t="shared" si="253"/>
        <v/>
      </c>
    </row>
    <row r="16240" spans="1:1" hidden="1" x14ac:dyDescent="0.35">
      <c r="A16240" t="str">
        <f t="shared" si="253"/>
        <v/>
      </c>
    </row>
    <row r="16241" spans="1:1" hidden="1" x14ac:dyDescent="0.35">
      <c r="A16241" t="str">
        <f t="shared" si="253"/>
        <v/>
      </c>
    </row>
    <row r="16242" spans="1:1" hidden="1" x14ac:dyDescent="0.35">
      <c r="A16242" t="str">
        <f t="shared" si="253"/>
        <v/>
      </c>
    </row>
    <row r="16243" spans="1:1" hidden="1" x14ac:dyDescent="0.35">
      <c r="A16243" t="str">
        <f t="shared" si="253"/>
        <v/>
      </c>
    </row>
    <row r="16244" spans="1:1" hidden="1" x14ac:dyDescent="0.35">
      <c r="A16244" t="str">
        <f t="shared" si="253"/>
        <v/>
      </c>
    </row>
    <row r="16245" spans="1:1" hidden="1" x14ac:dyDescent="0.35">
      <c r="A16245" t="str">
        <f t="shared" si="253"/>
        <v/>
      </c>
    </row>
    <row r="16246" spans="1:1" hidden="1" x14ac:dyDescent="0.35">
      <c r="A16246" t="str">
        <f t="shared" si="253"/>
        <v/>
      </c>
    </row>
    <row r="16247" spans="1:1" hidden="1" x14ac:dyDescent="0.35">
      <c r="A16247" t="str">
        <f t="shared" si="253"/>
        <v/>
      </c>
    </row>
    <row r="16248" spans="1:1" hidden="1" x14ac:dyDescent="0.35">
      <c r="A16248" t="str">
        <f t="shared" si="253"/>
        <v/>
      </c>
    </row>
    <row r="16249" spans="1:1" hidden="1" x14ac:dyDescent="0.35">
      <c r="A16249" t="str">
        <f t="shared" si="253"/>
        <v/>
      </c>
    </row>
    <row r="16250" spans="1:1" hidden="1" x14ac:dyDescent="0.35">
      <c r="A16250" t="str">
        <f t="shared" si="253"/>
        <v/>
      </c>
    </row>
    <row r="16251" spans="1:1" hidden="1" x14ac:dyDescent="0.35">
      <c r="A16251" t="str">
        <f t="shared" si="253"/>
        <v/>
      </c>
    </row>
    <row r="16252" spans="1:1" hidden="1" x14ac:dyDescent="0.35">
      <c r="A16252" t="str">
        <f t="shared" si="253"/>
        <v/>
      </c>
    </row>
    <row r="16253" spans="1:1" hidden="1" x14ac:dyDescent="0.35">
      <c r="A16253" t="str">
        <f t="shared" si="253"/>
        <v/>
      </c>
    </row>
    <row r="16254" spans="1:1" hidden="1" x14ac:dyDescent="0.35">
      <c r="A16254" t="str">
        <f t="shared" si="253"/>
        <v/>
      </c>
    </row>
    <row r="16255" spans="1:1" hidden="1" x14ac:dyDescent="0.35">
      <c r="A16255" t="str">
        <f t="shared" si="253"/>
        <v/>
      </c>
    </row>
    <row r="16256" spans="1:1" hidden="1" x14ac:dyDescent="0.35">
      <c r="A16256" t="str">
        <f t="shared" si="253"/>
        <v/>
      </c>
    </row>
    <row r="16257" spans="1:1" hidden="1" x14ac:dyDescent="0.35">
      <c r="A16257" t="str">
        <f t="shared" si="253"/>
        <v/>
      </c>
    </row>
    <row r="16258" spans="1:1" hidden="1" x14ac:dyDescent="0.35">
      <c r="A16258" t="str">
        <f t="shared" si="253"/>
        <v/>
      </c>
    </row>
    <row r="16259" spans="1:1" hidden="1" x14ac:dyDescent="0.35">
      <c r="A16259" t="str">
        <f t="shared" ref="A16259:A16322" si="254">B16259&amp;C16259</f>
        <v/>
      </c>
    </row>
    <row r="16260" spans="1:1" hidden="1" x14ac:dyDescent="0.35">
      <c r="A16260" t="str">
        <f t="shared" si="254"/>
        <v/>
      </c>
    </row>
    <row r="16261" spans="1:1" hidden="1" x14ac:dyDescent="0.35">
      <c r="A16261" t="str">
        <f t="shared" si="254"/>
        <v/>
      </c>
    </row>
    <row r="16262" spans="1:1" hidden="1" x14ac:dyDescent="0.35">
      <c r="A16262" t="str">
        <f t="shared" si="254"/>
        <v/>
      </c>
    </row>
    <row r="16263" spans="1:1" hidden="1" x14ac:dyDescent="0.35">
      <c r="A16263" t="str">
        <f t="shared" si="254"/>
        <v/>
      </c>
    </row>
    <row r="16264" spans="1:1" hidden="1" x14ac:dyDescent="0.35">
      <c r="A16264" t="str">
        <f t="shared" si="254"/>
        <v/>
      </c>
    </row>
    <row r="16265" spans="1:1" hidden="1" x14ac:dyDescent="0.35">
      <c r="A16265" t="str">
        <f t="shared" si="254"/>
        <v/>
      </c>
    </row>
    <row r="16266" spans="1:1" hidden="1" x14ac:dyDescent="0.35">
      <c r="A16266" t="str">
        <f t="shared" si="254"/>
        <v/>
      </c>
    </row>
    <row r="16267" spans="1:1" hidden="1" x14ac:dyDescent="0.35">
      <c r="A16267" t="str">
        <f t="shared" si="254"/>
        <v/>
      </c>
    </row>
    <row r="16268" spans="1:1" hidden="1" x14ac:dyDescent="0.35">
      <c r="A16268" t="str">
        <f t="shared" si="254"/>
        <v/>
      </c>
    </row>
    <row r="16269" spans="1:1" hidden="1" x14ac:dyDescent="0.35">
      <c r="A16269" t="str">
        <f t="shared" si="254"/>
        <v/>
      </c>
    </row>
    <row r="16270" spans="1:1" hidden="1" x14ac:dyDescent="0.35">
      <c r="A16270" t="str">
        <f t="shared" si="254"/>
        <v/>
      </c>
    </row>
    <row r="16271" spans="1:1" hidden="1" x14ac:dyDescent="0.35">
      <c r="A16271" t="str">
        <f t="shared" si="254"/>
        <v/>
      </c>
    </row>
    <row r="16272" spans="1:1" hidden="1" x14ac:dyDescent="0.35">
      <c r="A16272" t="str">
        <f t="shared" si="254"/>
        <v/>
      </c>
    </row>
    <row r="16273" spans="1:1" hidden="1" x14ac:dyDescent="0.35">
      <c r="A16273" t="str">
        <f t="shared" si="254"/>
        <v/>
      </c>
    </row>
    <row r="16274" spans="1:1" hidden="1" x14ac:dyDescent="0.35">
      <c r="A16274" t="str">
        <f t="shared" si="254"/>
        <v/>
      </c>
    </row>
    <row r="16275" spans="1:1" hidden="1" x14ac:dyDescent="0.35">
      <c r="A16275" t="str">
        <f t="shared" si="254"/>
        <v/>
      </c>
    </row>
    <row r="16276" spans="1:1" hidden="1" x14ac:dyDescent="0.35">
      <c r="A16276" t="str">
        <f t="shared" si="254"/>
        <v/>
      </c>
    </row>
    <row r="16277" spans="1:1" hidden="1" x14ac:dyDescent="0.35">
      <c r="A16277" t="str">
        <f t="shared" si="254"/>
        <v/>
      </c>
    </row>
    <row r="16278" spans="1:1" hidden="1" x14ac:dyDescent="0.35">
      <c r="A16278" t="str">
        <f t="shared" si="254"/>
        <v/>
      </c>
    </row>
    <row r="16279" spans="1:1" hidden="1" x14ac:dyDescent="0.35">
      <c r="A16279" t="str">
        <f t="shared" si="254"/>
        <v/>
      </c>
    </row>
    <row r="16280" spans="1:1" hidden="1" x14ac:dyDescent="0.35">
      <c r="A16280" t="str">
        <f t="shared" si="254"/>
        <v/>
      </c>
    </row>
    <row r="16281" spans="1:1" hidden="1" x14ac:dyDescent="0.35">
      <c r="A16281" t="str">
        <f t="shared" si="254"/>
        <v/>
      </c>
    </row>
    <row r="16282" spans="1:1" hidden="1" x14ac:dyDescent="0.35">
      <c r="A16282" t="str">
        <f t="shared" si="254"/>
        <v/>
      </c>
    </row>
    <row r="16283" spans="1:1" hidden="1" x14ac:dyDescent="0.35">
      <c r="A16283" t="str">
        <f t="shared" si="254"/>
        <v/>
      </c>
    </row>
    <row r="16284" spans="1:1" hidden="1" x14ac:dyDescent="0.35">
      <c r="A16284" t="str">
        <f t="shared" si="254"/>
        <v/>
      </c>
    </row>
    <row r="16285" spans="1:1" hidden="1" x14ac:dyDescent="0.35">
      <c r="A16285" t="str">
        <f t="shared" si="254"/>
        <v/>
      </c>
    </row>
    <row r="16286" spans="1:1" hidden="1" x14ac:dyDescent="0.35">
      <c r="A16286" t="str">
        <f t="shared" si="254"/>
        <v/>
      </c>
    </row>
    <row r="16287" spans="1:1" hidden="1" x14ac:dyDescent="0.35">
      <c r="A16287" t="str">
        <f t="shared" si="254"/>
        <v/>
      </c>
    </row>
    <row r="16288" spans="1:1" hidden="1" x14ac:dyDescent="0.35">
      <c r="A16288" t="str">
        <f t="shared" si="254"/>
        <v/>
      </c>
    </row>
    <row r="16289" spans="1:1" hidden="1" x14ac:dyDescent="0.35">
      <c r="A16289" t="str">
        <f t="shared" si="254"/>
        <v/>
      </c>
    </row>
    <row r="16290" spans="1:1" hidden="1" x14ac:dyDescent="0.35">
      <c r="A16290" t="str">
        <f t="shared" si="254"/>
        <v/>
      </c>
    </row>
    <row r="16291" spans="1:1" hidden="1" x14ac:dyDescent="0.35">
      <c r="A16291" t="str">
        <f t="shared" si="254"/>
        <v/>
      </c>
    </row>
    <row r="16292" spans="1:1" hidden="1" x14ac:dyDescent="0.35">
      <c r="A16292" t="str">
        <f t="shared" si="254"/>
        <v/>
      </c>
    </row>
    <row r="16293" spans="1:1" hidden="1" x14ac:dyDescent="0.35">
      <c r="A16293" t="str">
        <f t="shared" si="254"/>
        <v/>
      </c>
    </row>
    <row r="16294" spans="1:1" hidden="1" x14ac:dyDescent="0.35">
      <c r="A16294" t="str">
        <f t="shared" si="254"/>
        <v/>
      </c>
    </row>
    <row r="16295" spans="1:1" hidden="1" x14ac:dyDescent="0.35">
      <c r="A16295" t="str">
        <f t="shared" si="254"/>
        <v/>
      </c>
    </row>
    <row r="16296" spans="1:1" hidden="1" x14ac:dyDescent="0.35">
      <c r="A16296" t="str">
        <f t="shared" si="254"/>
        <v/>
      </c>
    </row>
    <row r="16297" spans="1:1" hidden="1" x14ac:dyDescent="0.35">
      <c r="A16297" t="str">
        <f t="shared" si="254"/>
        <v/>
      </c>
    </row>
    <row r="16298" spans="1:1" hidden="1" x14ac:dyDescent="0.35">
      <c r="A16298" t="str">
        <f t="shared" si="254"/>
        <v/>
      </c>
    </row>
    <row r="16299" spans="1:1" hidden="1" x14ac:dyDescent="0.35">
      <c r="A16299" t="str">
        <f t="shared" si="254"/>
        <v/>
      </c>
    </row>
    <row r="16300" spans="1:1" hidden="1" x14ac:dyDescent="0.35">
      <c r="A16300" t="str">
        <f t="shared" si="254"/>
        <v/>
      </c>
    </row>
    <row r="16301" spans="1:1" hidden="1" x14ac:dyDescent="0.35">
      <c r="A16301" t="str">
        <f t="shared" si="254"/>
        <v/>
      </c>
    </row>
    <row r="16302" spans="1:1" hidden="1" x14ac:dyDescent="0.35">
      <c r="A16302" t="str">
        <f t="shared" si="254"/>
        <v/>
      </c>
    </row>
    <row r="16303" spans="1:1" hidden="1" x14ac:dyDescent="0.35">
      <c r="A16303" t="str">
        <f t="shared" si="254"/>
        <v/>
      </c>
    </row>
    <row r="16304" spans="1:1" hidden="1" x14ac:dyDescent="0.35">
      <c r="A16304" t="str">
        <f t="shared" si="254"/>
        <v/>
      </c>
    </row>
    <row r="16305" spans="1:1" hidden="1" x14ac:dyDescent="0.35">
      <c r="A16305" t="str">
        <f t="shared" si="254"/>
        <v/>
      </c>
    </row>
    <row r="16306" spans="1:1" hidden="1" x14ac:dyDescent="0.35">
      <c r="A16306" t="str">
        <f t="shared" si="254"/>
        <v/>
      </c>
    </row>
    <row r="16307" spans="1:1" hidden="1" x14ac:dyDescent="0.35">
      <c r="A16307" t="str">
        <f t="shared" si="254"/>
        <v/>
      </c>
    </row>
    <row r="16308" spans="1:1" hidden="1" x14ac:dyDescent="0.35">
      <c r="A16308" t="str">
        <f t="shared" si="254"/>
        <v/>
      </c>
    </row>
    <row r="16309" spans="1:1" hidden="1" x14ac:dyDescent="0.35">
      <c r="A16309" t="str">
        <f t="shared" si="254"/>
        <v/>
      </c>
    </row>
    <row r="16310" spans="1:1" hidden="1" x14ac:dyDescent="0.35">
      <c r="A16310" t="str">
        <f t="shared" si="254"/>
        <v/>
      </c>
    </row>
    <row r="16311" spans="1:1" hidden="1" x14ac:dyDescent="0.35">
      <c r="A16311" t="str">
        <f t="shared" si="254"/>
        <v/>
      </c>
    </row>
    <row r="16312" spans="1:1" hidden="1" x14ac:dyDescent="0.35">
      <c r="A16312" t="str">
        <f t="shared" si="254"/>
        <v/>
      </c>
    </row>
    <row r="16313" spans="1:1" hidden="1" x14ac:dyDescent="0.35">
      <c r="A16313" t="str">
        <f t="shared" si="254"/>
        <v/>
      </c>
    </row>
    <row r="16314" spans="1:1" hidden="1" x14ac:dyDescent="0.35">
      <c r="A16314" t="str">
        <f t="shared" si="254"/>
        <v/>
      </c>
    </row>
    <row r="16315" spans="1:1" hidden="1" x14ac:dyDescent="0.35">
      <c r="A16315" t="str">
        <f t="shared" si="254"/>
        <v/>
      </c>
    </row>
    <row r="16316" spans="1:1" hidden="1" x14ac:dyDescent="0.35">
      <c r="A16316" t="str">
        <f t="shared" si="254"/>
        <v/>
      </c>
    </row>
    <row r="16317" spans="1:1" hidden="1" x14ac:dyDescent="0.35">
      <c r="A16317" t="str">
        <f t="shared" si="254"/>
        <v/>
      </c>
    </row>
    <row r="16318" spans="1:1" hidden="1" x14ac:dyDescent="0.35">
      <c r="A16318" t="str">
        <f t="shared" si="254"/>
        <v/>
      </c>
    </row>
    <row r="16319" spans="1:1" hidden="1" x14ac:dyDescent="0.35">
      <c r="A16319" t="str">
        <f t="shared" si="254"/>
        <v/>
      </c>
    </row>
    <row r="16320" spans="1:1" hidden="1" x14ac:dyDescent="0.35">
      <c r="A16320" t="str">
        <f t="shared" si="254"/>
        <v/>
      </c>
    </row>
    <row r="16321" spans="1:1" hidden="1" x14ac:dyDescent="0.35">
      <c r="A16321" t="str">
        <f t="shared" si="254"/>
        <v/>
      </c>
    </row>
    <row r="16322" spans="1:1" hidden="1" x14ac:dyDescent="0.35">
      <c r="A16322" t="str">
        <f t="shared" si="254"/>
        <v/>
      </c>
    </row>
    <row r="16323" spans="1:1" hidden="1" x14ac:dyDescent="0.35">
      <c r="A16323" t="str">
        <f t="shared" ref="A16323:A16386" si="255">B16323&amp;C16323</f>
        <v/>
      </c>
    </row>
    <row r="16324" spans="1:1" hidden="1" x14ac:dyDescent="0.35">
      <c r="A16324" t="str">
        <f t="shared" si="255"/>
        <v/>
      </c>
    </row>
    <row r="16325" spans="1:1" hidden="1" x14ac:dyDescent="0.35">
      <c r="A16325" t="str">
        <f t="shared" si="255"/>
        <v/>
      </c>
    </row>
    <row r="16326" spans="1:1" hidden="1" x14ac:dyDescent="0.35">
      <c r="A16326" t="str">
        <f t="shared" si="255"/>
        <v/>
      </c>
    </row>
    <row r="16327" spans="1:1" hidden="1" x14ac:dyDescent="0.35">
      <c r="A16327" t="str">
        <f t="shared" si="255"/>
        <v/>
      </c>
    </row>
    <row r="16328" spans="1:1" hidden="1" x14ac:dyDescent="0.35">
      <c r="A16328" t="str">
        <f t="shared" si="255"/>
        <v/>
      </c>
    </row>
    <row r="16329" spans="1:1" hidden="1" x14ac:dyDescent="0.35">
      <c r="A16329" t="str">
        <f t="shared" si="255"/>
        <v/>
      </c>
    </row>
    <row r="16330" spans="1:1" hidden="1" x14ac:dyDescent="0.35">
      <c r="A16330" t="str">
        <f t="shared" si="255"/>
        <v/>
      </c>
    </row>
    <row r="16331" spans="1:1" hidden="1" x14ac:dyDescent="0.35">
      <c r="A16331" t="str">
        <f t="shared" si="255"/>
        <v/>
      </c>
    </row>
    <row r="16332" spans="1:1" hidden="1" x14ac:dyDescent="0.35">
      <c r="A16332" t="str">
        <f t="shared" si="255"/>
        <v/>
      </c>
    </row>
    <row r="16333" spans="1:1" hidden="1" x14ac:dyDescent="0.35">
      <c r="A16333" t="str">
        <f t="shared" si="255"/>
        <v/>
      </c>
    </row>
    <row r="16334" spans="1:1" hidden="1" x14ac:dyDescent="0.35">
      <c r="A16334" t="str">
        <f t="shared" si="255"/>
        <v/>
      </c>
    </row>
    <row r="16335" spans="1:1" hidden="1" x14ac:dyDescent="0.35">
      <c r="A16335" t="str">
        <f t="shared" si="255"/>
        <v/>
      </c>
    </row>
    <row r="16336" spans="1:1" hidden="1" x14ac:dyDescent="0.35">
      <c r="A16336" t="str">
        <f t="shared" si="255"/>
        <v/>
      </c>
    </row>
    <row r="16337" spans="1:1" hidden="1" x14ac:dyDescent="0.35">
      <c r="A16337" t="str">
        <f t="shared" si="255"/>
        <v/>
      </c>
    </row>
    <row r="16338" spans="1:1" hidden="1" x14ac:dyDescent="0.35">
      <c r="A16338" t="str">
        <f t="shared" si="255"/>
        <v/>
      </c>
    </row>
    <row r="16339" spans="1:1" hidden="1" x14ac:dyDescent="0.35">
      <c r="A16339" t="str">
        <f t="shared" si="255"/>
        <v/>
      </c>
    </row>
    <row r="16340" spans="1:1" hidden="1" x14ac:dyDescent="0.35">
      <c r="A16340" t="str">
        <f t="shared" si="255"/>
        <v/>
      </c>
    </row>
    <row r="16341" spans="1:1" hidden="1" x14ac:dyDescent="0.35">
      <c r="A16341" t="str">
        <f t="shared" si="255"/>
        <v/>
      </c>
    </row>
    <row r="16342" spans="1:1" hidden="1" x14ac:dyDescent="0.35">
      <c r="A16342" t="str">
        <f t="shared" si="255"/>
        <v/>
      </c>
    </row>
    <row r="16343" spans="1:1" hidden="1" x14ac:dyDescent="0.35">
      <c r="A16343" t="str">
        <f t="shared" si="255"/>
        <v/>
      </c>
    </row>
    <row r="16344" spans="1:1" hidden="1" x14ac:dyDescent="0.35">
      <c r="A16344" t="str">
        <f t="shared" si="255"/>
        <v/>
      </c>
    </row>
    <row r="16345" spans="1:1" hidden="1" x14ac:dyDescent="0.35">
      <c r="A16345" t="str">
        <f t="shared" si="255"/>
        <v/>
      </c>
    </row>
    <row r="16346" spans="1:1" hidden="1" x14ac:dyDescent="0.35">
      <c r="A16346" t="str">
        <f t="shared" si="255"/>
        <v/>
      </c>
    </row>
    <row r="16347" spans="1:1" hidden="1" x14ac:dyDescent="0.35">
      <c r="A16347" t="str">
        <f t="shared" si="255"/>
        <v/>
      </c>
    </row>
    <row r="16348" spans="1:1" hidden="1" x14ac:dyDescent="0.35">
      <c r="A16348" t="str">
        <f t="shared" si="255"/>
        <v/>
      </c>
    </row>
    <row r="16349" spans="1:1" hidden="1" x14ac:dyDescent="0.35">
      <c r="A16349" t="str">
        <f t="shared" si="255"/>
        <v/>
      </c>
    </row>
    <row r="16350" spans="1:1" hidden="1" x14ac:dyDescent="0.35">
      <c r="A16350" t="str">
        <f t="shared" si="255"/>
        <v/>
      </c>
    </row>
    <row r="16351" spans="1:1" hidden="1" x14ac:dyDescent="0.35">
      <c r="A16351" t="str">
        <f t="shared" si="255"/>
        <v/>
      </c>
    </row>
    <row r="16352" spans="1:1" hidden="1" x14ac:dyDescent="0.35">
      <c r="A16352" t="str">
        <f t="shared" si="255"/>
        <v/>
      </c>
    </row>
    <row r="16353" spans="1:1" hidden="1" x14ac:dyDescent="0.35">
      <c r="A16353" t="str">
        <f t="shared" si="255"/>
        <v/>
      </c>
    </row>
    <row r="16354" spans="1:1" hidden="1" x14ac:dyDescent="0.35">
      <c r="A16354" t="str">
        <f t="shared" si="255"/>
        <v/>
      </c>
    </row>
    <row r="16355" spans="1:1" hidden="1" x14ac:dyDescent="0.35">
      <c r="A16355" t="str">
        <f t="shared" si="255"/>
        <v/>
      </c>
    </row>
    <row r="16356" spans="1:1" hidden="1" x14ac:dyDescent="0.35">
      <c r="A16356" t="str">
        <f t="shared" si="255"/>
        <v/>
      </c>
    </row>
    <row r="16357" spans="1:1" hidden="1" x14ac:dyDescent="0.35">
      <c r="A16357" t="str">
        <f t="shared" si="255"/>
        <v/>
      </c>
    </row>
    <row r="16358" spans="1:1" hidden="1" x14ac:dyDescent="0.35">
      <c r="A16358" t="str">
        <f t="shared" si="255"/>
        <v/>
      </c>
    </row>
    <row r="16359" spans="1:1" hidden="1" x14ac:dyDescent="0.35">
      <c r="A16359" t="str">
        <f t="shared" si="255"/>
        <v/>
      </c>
    </row>
    <row r="16360" spans="1:1" hidden="1" x14ac:dyDescent="0.35">
      <c r="A16360" t="str">
        <f t="shared" si="255"/>
        <v/>
      </c>
    </row>
    <row r="16361" spans="1:1" hidden="1" x14ac:dyDescent="0.35">
      <c r="A16361" t="str">
        <f t="shared" si="255"/>
        <v/>
      </c>
    </row>
    <row r="16362" spans="1:1" hidden="1" x14ac:dyDescent="0.35">
      <c r="A16362" t="str">
        <f t="shared" si="255"/>
        <v/>
      </c>
    </row>
    <row r="16363" spans="1:1" hidden="1" x14ac:dyDescent="0.35">
      <c r="A16363" t="str">
        <f t="shared" si="255"/>
        <v/>
      </c>
    </row>
    <row r="16364" spans="1:1" hidden="1" x14ac:dyDescent="0.35">
      <c r="A16364" t="str">
        <f t="shared" si="255"/>
        <v/>
      </c>
    </row>
    <row r="16365" spans="1:1" hidden="1" x14ac:dyDescent="0.35">
      <c r="A16365" t="str">
        <f t="shared" si="255"/>
        <v/>
      </c>
    </row>
    <row r="16366" spans="1:1" hidden="1" x14ac:dyDescent="0.35">
      <c r="A16366" t="str">
        <f t="shared" si="255"/>
        <v/>
      </c>
    </row>
    <row r="16367" spans="1:1" hidden="1" x14ac:dyDescent="0.35">
      <c r="A16367" t="str">
        <f t="shared" si="255"/>
        <v/>
      </c>
    </row>
    <row r="16368" spans="1:1" hidden="1" x14ac:dyDescent="0.35">
      <c r="A16368" t="str">
        <f t="shared" si="255"/>
        <v/>
      </c>
    </row>
    <row r="16369" spans="1:1" hidden="1" x14ac:dyDescent="0.35">
      <c r="A16369" t="str">
        <f t="shared" si="255"/>
        <v/>
      </c>
    </row>
    <row r="16370" spans="1:1" hidden="1" x14ac:dyDescent="0.35">
      <c r="A16370" t="str">
        <f t="shared" si="255"/>
        <v/>
      </c>
    </row>
    <row r="16371" spans="1:1" hidden="1" x14ac:dyDescent="0.35">
      <c r="A16371" t="str">
        <f t="shared" si="255"/>
        <v/>
      </c>
    </row>
    <row r="16372" spans="1:1" hidden="1" x14ac:dyDescent="0.35">
      <c r="A16372" t="str">
        <f t="shared" si="255"/>
        <v/>
      </c>
    </row>
    <row r="16373" spans="1:1" hidden="1" x14ac:dyDescent="0.35">
      <c r="A16373" t="str">
        <f t="shared" si="255"/>
        <v/>
      </c>
    </row>
    <row r="16374" spans="1:1" hidden="1" x14ac:dyDescent="0.35">
      <c r="A16374" t="str">
        <f t="shared" si="255"/>
        <v/>
      </c>
    </row>
    <row r="16375" spans="1:1" hidden="1" x14ac:dyDescent="0.35">
      <c r="A16375" t="str">
        <f t="shared" si="255"/>
        <v/>
      </c>
    </row>
    <row r="16376" spans="1:1" hidden="1" x14ac:dyDescent="0.35">
      <c r="A16376" t="str">
        <f t="shared" si="255"/>
        <v/>
      </c>
    </row>
    <row r="16377" spans="1:1" hidden="1" x14ac:dyDescent="0.35">
      <c r="A16377" t="str">
        <f t="shared" si="255"/>
        <v/>
      </c>
    </row>
    <row r="16378" spans="1:1" hidden="1" x14ac:dyDescent="0.35">
      <c r="A16378" t="str">
        <f t="shared" si="255"/>
        <v/>
      </c>
    </row>
    <row r="16379" spans="1:1" hidden="1" x14ac:dyDescent="0.35">
      <c r="A16379" t="str">
        <f t="shared" si="255"/>
        <v/>
      </c>
    </row>
    <row r="16380" spans="1:1" hidden="1" x14ac:dyDescent="0.35">
      <c r="A16380" t="str">
        <f t="shared" si="255"/>
        <v/>
      </c>
    </row>
    <row r="16381" spans="1:1" hidden="1" x14ac:dyDescent="0.35">
      <c r="A16381" t="str">
        <f t="shared" si="255"/>
        <v/>
      </c>
    </row>
    <row r="16382" spans="1:1" hidden="1" x14ac:dyDescent="0.35">
      <c r="A16382" t="str">
        <f t="shared" si="255"/>
        <v/>
      </c>
    </row>
    <row r="16383" spans="1:1" hidden="1" x14ac:dyDescent="0.35">
      <c r="A16383" t="str">
        <f t="shared" si="255"/>
        <v/>
      </c>
    </row>
    <row r="16384" spans="1:1" hidden="1" x14ac:dyDescent="0.35">
      <c r="A16384" t="str">
        <f t="shared" si="255"/>
        <v/>
      </c>
    </row>
    <row r="16385" spans="1:1" hidden="1" x14ac:dyDescent="0.35">
      <c r="A16385" t="str">
        <f t="shared" si="255"/>
        <v/>
      </c>
    </row>
    <row r="16386" spans="1:1" hidden="1" x14ac:dyDescent="0.35">
      <c r="A16386" t="str">
        <f t="shared" si="255"/>
        <v/>
      </c>
    </row>
    <row r="16387" spans="1:1" hidden="1" x14ac:dyDescent="0.35">
      <c r="A16387" t="str">
        <f t="shared" ref="A16387:A16450" si="256">B16387&amp;C16387</f>
        <v/>
      </c>
    </row>
    <row r="16388" spans="1:1" hidden="1" x14ac:dyDescent="0.35">
      <c r="A16388" t="str">
        <f t="shared" si="256"/>
        <v/>
      </c>
    </row>
    <row r="16389" spans="1:1" hidden="1" x14ac:dyDescent="0.35">
      <c r="A16389" t="str">
        <f t="shared" si="256"/>
        <v/>
      </c>
    </row>
    <row r="16390" spans="1:1" hidden="1" x14ac:dyDescent="0.35">
      <c r="A16390" t="str">
        <f t="shared" si="256"/>
        <v/>
      </c>
    </row>
    <row r="16391" spans="1:1" hidden="1" x14ac:dyDescent="0.35">
      <c r="A16391" t="str">
        <f t="shared" si="256"/>
        <v/>
      </c>
    </row>
    <row r="16392" spans="1:1" hidden="1" x14ac:dyDescent="0.35">
      <c r="A16392" t="str">
        <f t="shared" si="256"/>
        <v/>
      </c>
    </row>
    <row r="16393" spans="1:1" hidden="1" x14ac:dyDescent="0.35">
      <c r="A16393" t="str">
        <f t="shared" si="256"/>
        <v/>
      </c>
    </row>
    <row r="16394" spans="1:1" hidden="1" x14ac:dyDescent="0.35">
      <c r="A16394" t="str">
        <f t="shared" si="256"/>
        <v/>
      </c>
    </row>
    <row r="16395" spans="1:1" hidden="1" x14ac:dyDescent="0.35">
      <c r="A16395" t="str">
        <f t="shared" si="256"/>
        <v/>
      </c>
    </row>
    <row r="16396" spans="1:1" hidden="1" x14ac:dyDescent="0.35">
      <c r="A16396" t="str">
        <f t="shared" si="256"/>
        <v/>
      </c>
    </row>
    <row r="16397" spans="1:1" hidden="1" x14ac:dyDescent="0.35">
      <c r="A16397" t="str">
        <f t="shared" si="256"/>
        <v/>
      </c>
    </row>
    <row r="16398" spans="1:1" hidden="1" x14ac:dyDescent="0.35">
      <c r="A16398" t="str">
        <f t="shared" si="256"/>
        <v/>
      </c>
    </row>
    <row r="16399" spans="1:1" hidden="1" x14ac:dyDescent="0.35">
      <c r="A16399" t="str">
        <f t="shared" si="256"/>
        <v/>
      </c>
    </row>
    <row r="16400" spans="1:1" hidden="1" x14ac:dyDescent="0.35">
      <c r="A16400" t="str">
        <f t="shared" si="256"/>
        <v/>
      </c>
    </row>
    <row r="16401" spans="1:1" hidden="1" x14ac:dyDescent="0.35">
      <c r="A16401" t="str">
        <f t="shared" si="256"/>
        <v/>
      </c>
    </row>
    <row r="16402" spans="1:1" hidden="1" x14ac:dyDescent="0.35">
      <c r="A16402" t="str">
        <f t="shared" si="256"/>
        <v/>
      </c>
    </row>
    <row r="16403" spans="1:1" hidden="1" x14ac:dyDescent="0.35">
      <c r="A16403" t="str">
        <f t="shared" si="256"/>
        <v/>
      </c>
    </row>
    <row r="16404" spans="1:1" hidden="1" x14ac:dyDescent="0.35">
      <c r="A16404" t="str">
        <f t="shared" si="256"/>
        <v/>
      </c>
    </row>
    <row r="16405" spans="1:1" hidden="1" x14ac:dyDescent="0.35">
      <c r="A16405" t="str">
        <f t="shared" si="256"/>
        <v/>
      </c>
    </row>
    <row r="16406" spans="1:1" hidden="1" x14ac:dyDescent="0.35">
      <c r="A16406" t="str">
        <f t="shared" si="256"/>
        <v/>
      </c>
    </row>
    <row r="16407" spans="1:1" hidden="1" x14ac:dyDescent="0.35">
      <c r="A16407" t="str">
        <f t="shared" si="256"/>
        <v/>
      </c>
    </row>
    <row r="16408" spans="1:1" hidden="1" x14ac:dyDescent="0.35">
      <c r="A16408" t="str">
        <f t="shared" si="256"/>
        <v/>
      </c>
    </row>
    <row r="16409" spans="1:1" hidden="1" x14ac:dyDescent="0.35">
      <c r="A16409" t="str">
        <f t="shared" si="256"/>
        <v/>
      </c>
    </row>
    <row r="16410" spans="1:1" hidden="1" x14ac:dyDescent="0.35">
      <c r="A16410" t="str">
        <f t="shared" si="256"/>
        <v/>
      </c>
    </row>
    <row r="16411" spans="1:1" hidden="1" x14ac:dyDescent="0.35">
      <c r="A16411" t="str">
        <f t="shared" si="256"/>
        <v/>
      </c>
    </row>
    <row r="16412" spans="1:1" hidden="1" x14ac:dyDescent="0.35">
      <c r="A16412" t="str">
        <f t="shared" si="256"/>
        <v/>
      </c>
    </row>
    <row r="16413" spans="1:1" hidden="1" x14ac:dyDescent="0.35">
      <c r="A16413" t="str">
        <f t="shared" si="256"/>
        <v/>
      </c>
    </row>
    <row r="16414" spans="1:1" hidden="1" x14ac:dyDescent="0.35">
      <c r="A16414" t="str">
        <f t="shared" si="256"/>
        <v/>
      </c>
    </row>
    <row r="16415" spans="1:1" hidden="1" x14ac:dyDescent="0.35">
      <c r="A16415" t="str">
        <f t="shared" si="256"/>
        <v/>
      </c>
    </row>
    <row r="16416" spans="1:1" hidden="1" x14ac:dyDescent="0.35">
      <c r="A16416" t="str">
        <f t="shared" si="256"/>
        <v/>
      </c>
    </row>
    <row r="16417" spans="1:1" hidden="1" x14ac:dyDescent="0.35">
      <c r="A16417" t="str">
        <f t="shared" si="256"/>
        <v/>
      </c>
    </row>
    <row r="16418" spans="1:1" hidden="1" x14ac:dyDescent="0.35">
      <c r="A16418" t="str">
        <f t="shared" si="256"/>
        <v/>
      </c>
    </row>
    <row r="16419" spans="1:1" hidden="1" x14ac:dyDescent="0.35">
      <c r="A16419" t="str">
        <f t="shared" si="256"/>
        <v/>
      </c>
    </row>
    <row r="16420" spans="1:1" hidden="1" x14ac:dyDescent="0.35">
      <c r="A16420" t="str">
        <f t="shared" si="256"/>
        <v/>
      </c>
    </row>
    <row r="16421" spans="1:1" hidden="1" x14ac:dyDescent="0.35">
      <c r="A16421" t="str">
        <f t="shared" si="256"/>
        <v/>
      </c>
    </row>
    <row r="16422" spans="1:1" hidden="1" x14ac:dyDescent="0.35">
      <c r="A16422" t="str">
        <f t="shared" si="256"/>
        <v/>
      </c>
    </row>
    <row r="16423" spans="1:1" hidden="1" x14ac:dyDescent="0.35">
      <c r="A16423" t="str">
        <f t="shared" si="256"/>
        <v/>
      </c>
    </row>
    <row r="16424" spans="1:1" hidden="1" x14ac:dyDescent="0.35">
      <c r="A16424" t="str">
        <f t="shared" si="256"/>
        <v/>
      </c>
    </row>
    <row r="16425" spans="1:1" hidden="1" x14ac:dyDescent="0.35">
      <c r="A16425" t="str">
        <f t="shared" si="256"/>
        <v/>
      </c>
    </row>
    <row r="16426" spans="1:1" hidden="1" x14ac:dyDescent="0.35">
      <c r="A16426" t="str">
        <f t="shared" si="256"/>
        <v/>
      </c>
    </row>
    <row r="16427" spans="1:1" hidden="1" x14ac:dyDescent="0.35">
      <c r="A16427" t="str">
        <f t="shared" si="256"/>
        <v/>
      </c>
    </row>
    <row r="16428" spans="1:1" hidden="1" x14ac:dyDescent="0.35">
      <c r="A16428" t="str">
        <f t="shared" si="256"/>
        <v/>
      </c>
    </row>
    <row r="16429" spans="1:1" hidden="1" x14ac:dyDescent="0.35">
      <c r="A16429" t="str">
        <f t="shared" si="256"/>
        <v/>
      </c>
    </row>
    <row r="16430" spans="1:1" hidden="1" x14ac:dyDescent="0.35">
      <c r="A16430" t="str">
        <f t="shared" si="256"/>
        <v/>
      </c>
    </row>
    <row r="16431" spans="1:1" hidden="1" x14ac:dyDescent="0.35">
      <c r="A16431" t="str">
        <f t="shared" si="256"/>
        <v/>
      </c>
    </row>
    <row r="16432" spans="1:1" hidden="1" x14ac:dyDescent="0.35">
      <c r="A16432" t="str">
        <f t="shared" si="256"/>
        <v/>
      </c>
    </row>
    <row r="16433" spans="1:1" hidden="1" x14ac:dyDescent="0.35">
      <c r="A16433" t="str">
        <f t="shared" si="256"/>
        <v/>
      </c>
    </row>
    <row r="16434" spans="1:1" hidden="1" x14ac:dyDescent="0.35">
      <c r="A16434" t="str">
        <f t="shared" si="256"/>
        <v/>
      </c>
    </row>
    <row r="16435" spans="1:1" hidden="1" x14ac:dyDescent="0.35">
      <c r="A16435" t="str">
        <f t="shared" si="256"/>
        <v/>
      </c>
    </row>
    <row r="16436" spans="1:1" hidden="1" x14ac:dyDescent="0.35">
      <c r="A16436" t="str">
        <f t="shared" si="256"/>
        <v/>
      </c>
    </row>
    <row r="16437" spans="1:1" hidden="1" x14ac:dyDescent="0.35">
      <c r="A16437" t="str">
        <f t="shared" si="256"/>
        <v/>
      </c>
    </row>
    <row r="16438" spans="1:1" hidden="1" x14ac:dyDescent="0.35">
      <c r="A16438" t="str">
        <f t="shared" si="256"/>
        <v/>
      </c>
    </row>
    <row r="16439" spans="1:1" hidden="1" x14ac:dyDescent="0.35">
      <c r="A16439" t="str">
        <f t="shared" si="256"/>
        <v/>
      </c>
    </row>
    <row r="16440" spans="1:1" hidden="1" x14ac:dyDescent="0.35">
      <c r="A16440" t="str">
        <f t="shared" si="256"/>
        <v/>
      </c>
    </row>
    <row r="16441" spans="1:1" hidden="1" x14ac:dyDescent="0.35">
      <c r="A16441" t="str">
        <f t="shared" si="256"/>
        <v/>
      </c>
    </row>
    <row r="16442" spans="1:1" hidden="1" x14ac:dyDescent="0.35">
      <c r="A16442" t="str">
        <f t="shared" si="256"/>
        <v/>
      </c>
    </row>
    <row r="16443" spans="1:1" hidden="1" x14ac:dyDescent="0.35">
      <c r="A16443" t="str">
        <f t="shared" si="256"/>
        <v/>
      </c>
    </row>
    <row r="16444" spans="1:1" hidden="1" x14ac:dyDescent="0.35">
      <c r="A16444" t="str">
        <f t="shared" si="256"/>
        <v/>
      </c>
    </row>
    <row r="16445" spans="1:1" hidden="1" x14ac:dyDescent="0.35">
      <c r="A16445" t="str">
        <f t="shared" si="256"/>
        <v/>
      </c>
    </row>
    <row r="16446" spans="1:1" hidden="1" x14ac:dyDescent="0.35">
      <c r="A16446" t="str">
        <f t="shared" si="256"/>
        <v/>
      </c>
    </row>
    <row r="16447" spans="1:1" hidden="1" x14ac:dyDescent="0.35">
      <c r="A16447" t="str">
        <f t="shared" si="256"/>
        <v/>
      </c>
    </row>
    <row r="16448" spans="1:1" hidden="1" x14ac:dyDescent="0.35">
      <c r="A16448" t="str">
        <f t="shared" si="256"/>
        <v/>
      </c>
    </row>
    <row r="16449" spans="1:1" hidden="1" x14ac:dyDescent="0.35">
      <c r="A16449" t="str">
        <f t="shared" si="256"/>
        <v/>
      </c>
    </row>
    <row r="16450" spans="1:1" hidden="1" x14ac:dyDescent="0.35">
      <c r="A16450" t="str">
        <f t="shared" si="256"/>
        <v/>
      </c>
    </row>
    <row r="16451" spans="1:1" hidden="1" x14ac:dyDescent="0.35">
      <c r="A16451" t="str">
        <f t="shared" ref="A16451:A16514" si="257">B16451&amp;C16451</f>
        <v/>
      </c>
    </row>
    <row r="16452" spans="1:1" hidden="1" x14ac:dyDescent="0.35">
      <c r="A16452" t="str">
        <f t="shared" si="257"/>
        <v/>
      </c>
    </row>
    <row r="16453" spans="1:1" hidden="1" x14ac:dyDescent="0.35">
      <c r="A16453" t="str">
        <f t="shared" si="257"/>
        <v/>
      </c>
    </row>
    <row r="16454" spans="1:1" hidden="1" x14ac:dyDescent="0.35">
      <c r="A16454" t="str">
        <f t="shared" si="257"/>
        <v/>
      </c>
    </row>
    <row r="16455" spans="1:1" hidden="1" x14ac:dyDescent="0.35">
      <c r="A16455" t="str">
        <f t="shared" si="257"/>
        <v/>
      </c>
    </row>
    <row r="16456" spans="1:1" hidden="1" x14ac:dyDescent="0.35">
      <c r="A16456" t="str">
        <f t="shared" si="257"/>
        <v/>
      </c>
    </row>
    <row r="16457" spans="1:1" hidden="1" x14ac:dyDescent="0.35">
      <c r="A16457" t="str">
        <f t="shared" si="257"/>
        <v/>
      </c>
    </row>
    <row r="16458" spans="1:1" hidden="1" x14ac:dyDescent="0.35">
      <c r="A16458" t="str">
        <f t="shared" si="257"/>
        <v/>
      </c>
    </row>
    <row r="16459" spans="1:1" hidden="1" x14ac:dyDescent="0.35">
      <c r="A16459" t="str">
        <f t="shared" si="257"/>
        <v/>
      </c>
    </row>
    <row r="16460" spans="1:1" hidden="1" x14ac:dyDescent="0.35">
      <c r="A16460" t="str">
        <f t="shared" si="257"/>
        <v/>
      </c>
    </row>
    <row r="16461" spans="1:1" hidden="1" x14ac:dyDescent="0.35">
      <c r="A16461" t="str">
        <f t="shared" si="257"/>
        <v/>
      </c>
    </row>
    <row r="16462" spans="1:1" hidden="1" x14ac:dyDescent="0.35">
      <c r="A16462" t="str">
        <f t="shared" si="257"/>
        <v/>
      </c>
    </row>
    <row r="16463" spans="1:1" hidden="1" x14ac:dyDescent="0.35">
      <c r="A16463" t="str">
        <f t="shared" si="257"/>
        <v/>
      </c>
    </row>
    <row r="16464" spans="1:1" hidden="1" x14ac:dyDescent="0.35">
      <c r="A16464" t="str">
        <f t="shared" si="257"/>
        <v/>
      </c>
    </row>
    <row r="16465" spans="1:1" hidden="1" x14ac:dyDescent="0.35">
      <c r="A16465" t="str">
        <f t="shared" si="257"/>
        <v/>
      </c>
    </row>
    <row r="16466" spans="1:1" hidden="1" x14ac:dyDescent="0.35">
      <c r="A16466" t="str">
        <f t="shared" si="257"/>
        <v/>
      </c>
    </row>
    <row r="16467" spans="1:1" hidden="1" x14ac:dyDescent="0.35">
      <c r="A16467" t="str">
        <f t="shared" si="257"/>
        <v/>
      </c>
    </row>
    <row r="16468" spans="1:1" hidden="1" x14ac:dyDescent="0.35">
      <c r="A16468" t="str">
        <f t="shared" si="257"/>
        <v/>
      </c>
    </row>
    <row r="16469" spans="1:1" hidden="1" x14ac:dyDescent="0.35">
      <c r="A16469" t="str">
        <f t="shared" si="257"/>
        <v/>
      </c>
    </row>
    <row r="16470" spans="1:1" hidden="1" x14ac:dyDescent="0.35">
      <c r="A16470" t="str">
        <f t="shared" si="257"/>
        <v/>
      </c>
    </row>
    <row r="16471" spans="1:1" hidden="1" x14ac:dyDescent="0.35">
      <c r="A16471" t="str">
        <f t="shared" si="257"/>
        <v/>
      </c>
    </row>
    <row r="16472" spans="1:1" hidden="1" x14ac:dyDescent="0.35">
      <c r="A16472" t="str">
        <f t="shared" si="257"/>
        <v/>
      </c>
    </row>
    <row r="16473" spans="1:1" hidden="1" x14ac:dyDescent="0.35">
      <c r="A16473" t="str">
        <f t="shared" si="257"/>
        <v/>
      </c>
    </row>
    <row r="16474" spans="1:1" hidden="1" x14ac:dyDescent="0.35">
      <c r="A16474" t="str">
        <f t="shared" si="257"/>
        <v/>
      </c>
    </row>
    <row r="16475" spans="1:1" hidden="1" x14ac:dyDescent="0.35">
      <c r="A16475" t="str">
        <f t="shared" si="257"/>
        <v/>
      </c>
    </row>
    <row r="16476" spans="1:1" hidden="1" x14ac:dyDescent="0.35">
      <c r="A16476" t="str">
        <f t="shared" si="257"/>
        <v/>
      </c>
    </row>
    <row r="16477" spans="1:1" hidden="1" x14ac:dyDescent="0.35">
      <c r="A16477" t="str">
        <f t="shared" si="257"/>
        <v/>
      </c>
    </row>
    <row r="16478" spans="1:1" hidden="1" x14ac:dyDescent="0.35">
      <c r="A16478" t="str">
        <f t="shared" si="257"/>
        <v/>
      </c>
    </row>
    <row r="16479" spans="1:1" hidden="1" x14ac:dyDescent="0.35">
      <c r="A16479" t="str">
        <f t="shared" si="257"/>
        <v/>
      </c>
    </row>
    <row r="16480" spans="1:1" hidden="1" x14ac:dyDescent="0.35">
      <c r="A16480" t="str">
        <f t="shared" si="257"/>
        <v/>
      </c>
    </row>
    <row r="16481" spans="1:1" hidden="1" x14ac:dyDescent="0.35">
      <c r="A16481" t="str">
        <f t="shared" si="257"/>
        <v/>
      </c>
    </row>
    <row r="16482" spans="1:1" hidden="1" x14ac:dyDescent="0.35">
      <c r="A16482" t="str">
        <f t="shared" si="257"/>
        <v/>
      </c>
    </row>
    <row r="16483" spans="1:1" hidden="1" x14ac:dyDescent="0.35">
      <c r="A16483" t="str">
        <f t="shared" si="257"/>
        <v/>
      </c>
    </row>
    <row r="16484" spans="1:1" hidden="1" x14ac:dyDescent="0.35">
      <c r="A16484" t="str">
        <f t="shared" si="257"/>
        <v/>
      </c>
    </row>
    <row r="16485" spans="1:1" hidden="1" x14ac:dyDescent="0.35">
      <c r="A16485" t="str">
        <f t="shared" si="257"/>
        <v/>
      </c>
    </row>
    <row r="16486" spans="1:1" hidden="1" x14ac:dyDescent="0.35">
      <c r="A16486" t="str">
        <f t="shared" si="257"/>
        <v/>
      </c>
    </row>
    <row r="16487" spans="1:1" hidden="1" x14ac:dyDescent="0.35">
      <c r="A16487" t="str">
        <f t="shared" si="257"/>
        <v/>
      </c>
    </row>
    <row r="16488" spans="1:1" hidden="1" x14ac:dyDescent="0.35">
      <c r="A16488" t="str">
        <f t="shared" si="257"/>
        <v/>
      </c>
    </row>
    <row r="16489" spans="1:1" hidden="1" x14ac:dyDescent="0.35">
      <c r="A16489" t="str">
        <f t="shared" si="257"/>
        <v/>
      </c>
    </row>
    <row r="16490" spans="1:1" hidden="1" x14ac:dyDescent="0.35">
      <c r="A16490" t="str">
        <f t="shared" si="257"/>
        <v/>
      </c>
    </row>
    <row r="16491" spans="1:1" hidden="1" x14ac:dyDescent="0.35">
      <c r="A16491" t="str">
        <f t="shared" si="257"/>
        <v/>
      </c>
    </row>
    <row r="16492" spans="1:1" hidden="1" x14ac:dyDescent="0.35">
      <c r="A16492" t="str">
        <f t="shared" si="257"/>
        <v/>
      </c>
    </row>
    <row r="16493" spans="1:1" hidden="1" x14ac:dyDescent="0.35">
      <c r="A16493" t="str">
        <f t="shared" si="257"/>
        <v/>
      </c>
    </row>
    <row r="16494" spans="1:1" hidden="1" x14ac:dyDescent="0.35">
      <c r="A16494" t="str">
        <f t="shared" si="257"/>
        <v/>
      </c>
    </row>
    <row r="16495" spans="1:1" hidden="1" x14ac:dyDescent="0.35">
      <c r="A16495" t="str">
        <f t="shared" si="257"/>
        <v/>
      </c>
    </row>
    <row r="16496" spans="1:1" hidden="1" x14ac:dyDescent="0.35">
      <c r="A16496" t="str">
        <f t="shared" si="257"/>
        <v/>
      </c>
    </row>
    <row r="16497" spans="1:1" hidden="1" x14ac:dyDescent="0.35">
      <c r="A16497" t="str">
        <f t="shared" si="257"/>
        <v/>
      </c>
    </row>
    <row r="16498" spans="1:1" hidden="1" x14ac:dyDescent="0.35">
      <c r="A16498" t="str">
        <f t="shared" si="257"/>
        <v/>
      </c>
    </row>
    <row r="16499" spans="1:1" hidden="1" x14ac:dyDescent="0.35">
      <c r="A16499" t="str">
        <f t="shared" si="257"/>
        <v/>
      </c>
    </row>
    <row r="16500" spans="1:1" hidden="1" x14ac:dyDescent="0.35">
      <c r="A16500" t="str">
        <f t="shared" si="257"/>
        <v/>
      </c>
    </row>
    <row r="16501" spans="1:1" hidden="1" x14ac:dyDescent="0.35">
      <c r="A16501" t="str">
        <f t="shared" si="257"/>
        <v/>
      </c>
    </row>
    <row r="16502" spans="1:1" hidden="1" x14ac:dyDescent="0.35">
      <c r="A16502" t="str">
        <f t="shared" si="257"/>
        <v/>
      </c>
    </row>
    <row r="16503" spans="1:1" hidden="1" x14ac:dyDescent="0.35">
      <c r="A16503" t="str">
        <f t="shared" si="257"/>
        <v/>
      </c>
    </row>
    <row r="16504" spans="1:1" hidden="1" x14ac:dyDescent="0.35">
      <c r="A16504" t="str">
        <f t="shared" si="257"/>
        <v/>
      </c>
    </row>
    <row r="16505" spans="1:1" hidden="1" x14ac:dyDescent="0.35">
      <c r="A16505" t="str">
        <f t="shared" si="257"/>
        <v/>
      </c>
    </row>
    <row r="16506" spans="1:1" hidden="1" x14ac:dyDescent="0.35">
      <c r="A16506" t="str">
        <f t="shared" si="257"/>
        <v/>
      </c>
    </row>
    <row r="16507" spans="1:1" hidden="1" x14ac:dyDescent="0.35">
      <c r="A16507" t="str">
        <f t="shared" si="257"/>
        <v/>
      </c>
    </row>
    <row r="16508" spans="1:1" hidden="1" x14ac:dyDescent="0.35">
      <c r="A16508" t="str">
        <f t="shared" si="257"/>
        <v/>
      </c>
    </row>
    <row r="16509" spans="1:1" hidden="1" x14ac:dyDescent="0.35">
      <c r="A16509" t="str">
        <f t="shared" si="257"/>
        <v/>
      </c>
    </row>
    <row r="16510" spans="1:1" hidden="1" x14ac:dyDescent="0.35">
      <c r="A16510" t="str">
        <f t="shared" si="257"/>
        <v/>
      </c>
    </row>
    <row r="16511" spans="1:1" hidden="1" x14ac:dyDescent="0.35">
      <c r="A16511" t="str">
        <f t="shared" si="257"/>
        <v/>
      </c>
    </row>
    <row r="16512" spans="1:1" hidden="1" x14ac:dyDescent="0.35">
      <c r="A16512" t="str">
        <f t="shared" si="257"/>
        <v/>
      </c>
    </row>
    <row r="16513" spans="1:1" hidden="1" x14ac:dyDescent="0.35">
      <c r="A16513" t="str">
        <f t="shared" si="257"/>
        <v/>
      </c>
    </row>
    <row r="16514" spans="1:1" hidden="1" x14ac:dyDescent="0.35">
      <c r="A16514" t="str">
        <f t="shared" si="257"/>
        <v/>
      </c>
    </row>
    <row r="16515" spans="1:1" hidden="1" x14ac:dyDescent="0.35">
      <c r="A16515" t="str">
        <f t="shared" ref="A16515:A16578" si="258">B16515&amp;C16515</f>
        <v/>
      </c>
    </row>
    <row r="16516" spans="1:1" hidden="1" x14ac:dyDescent="0.35">
      <c r="A16516" t="str">
        <f t="shared" si="258"/>
        <v/>
      </c>
    </row>
    <row r="16517" spans="1:1" hidden="1" x14ac:dyDescent="0.35">
      <c r="A16517" t="str">
        <f t="shared" si="258"/>
        <v/>
      </c>
    </row>
    <row r="16518" spans="1:1" hidden="1" x14ac:dyDescent="0.35">
      <c r="A16518" t="str">
        <f t="shared" si="258"/>
        <v/>
      </c>
    </row>
    <row r="16519" spans="1:1" hidden="1" x14ac:dyDescent="0.35">
      <c r="A16519" t="str">
        <f t="shared" si="258"/>
        <v/>
      </c>
    </row>
    <row r="16520" spans="1:1" hidden="1" x14ac:dyDescent="0.35">
      <c r="A16520" t="str">
        <f t="shared" si="258"/>
        <v/>
      </c>
    </row>
    <row r="16521" spans="1:1" hidden="1" x14ac:dyDescent="0.35">
      <c r="A16521" t="str">
        <f t="shared" si="258"/>
        <v/>
      </c>
    </row>
    <row r="16522" spans="1:1" hidden="1" x14ac:dyDescent="0.35">
      <c r="A16522" t="str">
        <f t="shared" si="258"/>
        <v/>
      </c>
    </row>
    <row r="16523" spans="1:1" hidden="1" x14ac:dyDescent="0.35">
      <c r="A16523" t="str">
        <f t="shared" si="258"/>
        <v/>
      </c>
    </row>
    <row r="16524" spans="1:1" hidden="1" x14ac:dyDescent="0.35">
      <c r="A16524" t="str">
        <f t="shared" si="258"/>
        <v/>
      </c>
    </row>
    <row r="16525" spans="1:1" hidden="1" x14ac:dyDescent="0.35">
      <c r="A16525" t="str">
        <f t="shared" si="258"/>
        <v/>
      </c>
    </row>
    <row r="16526" spans="1:1" hidden="1" x14ac:dyDescent="0.35">
      <c r="A16526" t="str">
        <f t="shared" si="258"/>
        <v/>
      </c>
    </row>
    <row r="16527" spans="1:1" hidden="1" x14ac:dyDescent="0.35">
      <c r="A16527" t="str">
        <f t="shared" si="258"/>
        <v/>
      </c>
    </row>
    <row r="16528" spans="1:1" hidden="1" x14ac:dyDescent="0.35">
      <c r="A16528" t="str">
        <f t="shared" si="258"/>
        <v/>
      </c>
    </row>
    <row r="16529" spans="1:1" hidden="1" x14ac:dyDescent="0.35">
      <c r="A16529" t="str">
        <f t="shared" si="258"/>
        <v/>
      </c>
    </row>
    <row r="16530" spans="1:1" hidden="1" x14ac:dyDescent="0.35">
      <c r="A16530" t="str">
        <f t="shared" si="258"/>
        <v/>
      </c>
    </row>
    <row r="16531" spans="1:1" hidden="1" x14ac:dyDescent="0.35">
      <c r="A16531" t="str">
        <f t="shared" si="258"/>
        <v/>
      </c>
    </row>
    <row r="16532" spans="1:1" hidden="1" x14ac:dyDescent="0.35">
      <c r="A16532" t="str">
        <f t="shared" si="258"/>
        <v/>
      </c>
    </row>
    <row r="16533" spans="1:1" hidden="1" x14ac:dyDescent="0.35">
      <c r="A16533" t="str">
        <f t="shared" si="258"/>
        <v/>
      </c>
    </row>
    <row r="16534" spans="1:1" hidden="1" x14ac:dyDescent="0.35">
      <c r="A16534" t="str">
        <f t="shared" si="258"/>
        <v/>
      </c>
    </row>
    <row r="16535" spans="1:1" hidden="1" x14ac:dyDescent="0.35">
      <c r="A16535" t="str">
        <f t="shared" si="258"/>
        <v/>
      </c>
    </row>
    <row r="16536" spans="1:1" hidden="1" x14ac:dyDescent="0.35">
      <c r="A16536" t="str">
        <f t="shared" si="258"/>
        <v/>
      </c>
    </row>
    <row r="16537" spans="1:1" hidden="1" x14ac:dyDescent="0.35">
      <c r="A16537" t="str">
        <f t="shared" si="258"/>
        <v/>
      </c>
    </row>
    <row r="16538" spans="1:1" hidden="1" x14ac:dyDescent="0.35">
      <c r="A16538" t="str">
        <f t="shared" si="258"/>
        <v/>
      </c>
    </row>
    <row r="16539" spans="1:1" hidden="1" x14ac:dyDescent="0.35">
      <c r="A16539" t="str">
        <f t="shared" si="258"/>
        <v/>
      </c>
    </row>
    <row r="16540" spans="1:1" hidden="1" x14ac:dyDescent="0.35">
      <c r="A16540" t="str">
        <f t="shared" si="258"/>
        <v/>
      </c>
    </row>
    <row r="16541" spans="1:1" hidden="1" x14ac:dyDescent="0.35">
      <c r="A16541" t="str">
        <f t="shared" si="258"/>
        <v/>
      </c>
    </row>
    <row r="16542" spans="1:1" hidden="1" x14ac:dyDescent="0.35">
      <c r="A16542" t="str">
        <f t="shared" si="258"/>
        <v/>
      </c>
    </row>
    <row r="16543" spans="1:1" hidden="1" x14ac:dyDescent="0.35">
      <c r="A16543" t="str">
        <f t="shared" si="258"/>
        <v/>
      </c>
    </row>
    <row r="16544" spans="1:1" hidden="1" x14ac:dyDescent="0.35">
      <c r="A16544" t="str">
        <f t="shared" si="258"/>
        <v/>
      </c>
    </row>
    <row r="16545" spans="1:1" hidden="1" x14ac:dyDescent="0.35">
      <c r="A16545" t="str">
        <f t="shared" si="258"/>
        <v/>
      </c>
    </row>
    <row r="16546" spans="1:1" hidden="1" x14ac:dyDescent="0.35">
      <c r="A16546" t="str">
        <f t="shared" si="258"/>
        <v/>
      </c>
    </row>
    <row r="16547" spans="1:1" hidden="1" x14ac:dyDescent="0.35">
      <c r="A16547" t="str">
        <f t="shared" si="258"/>
        <v/>
      </c>
    </row>
    <row r="16548" spans="1:1" hidden="1" x14ac:dyDescent="0.35">
      <c r="A16548" t="str">
        <f t="shared" si="258"/>
        <v/>
      </c>
    </row>
    <row r="16549" spans="1:1" hidden="1" x14ac:dyDescent="0.35">
      <c r="A16549" t="str">
        <f t="shared" si="258"/>
        <v/>
      </c>
    </row>
    <row r="16550" spans="1:1" hidden="1" x14ac:dyDescent="0.35">
      <c r="A16550" t="str">
        <f t="shared" si="258"/>
        <v/>
      </c>
    </row>
    <row r="16551" spans="1:1" hidden="1" x14ac:dyDescent="0.35">
      <c r="A16551" t="str">
        <f t="shared" si="258"/>
        <v/>
      </c>
    </row>
    <row r="16552" spans="1:1" hidden="1" x14ac:dyDescent="0.35">
      <c r="A16552" t="str">
        <f t="shared" si="258"/>
        <v/>
      </c>
    </row>
    <row r="16553" spans="1:1" hidden="1" x14ac:dyDescent="0.35">
      <c r="A16553" t="str">
        <f t="shared" si="258"/>
        <v/>
      </c>
    </row>
    <row r="16554" spans="1:1" hidden="1" x14ac:dyDescent="0.35">
      <c r="A16554" t="str">
        <f t="shared" si="258"/>
        <v/>
      </c>
    </row>
    <row r="16555" spans="1:1" hidden="1" x14ac:dyDescent="0.35">
      <c r="A16555" t="str">
        <f t="shared" si="258"/>
        <v/>
      </c>
    </row>
    <row r="16556" spans="1:1" hidden="1" x14ac:dyDescent="0.35">
      <c r="A16556" t="str">
        <f t="shared" si="258"/>
        <v/>
      </c>
    </row>
    <row r="16557" spans="1:1" hidden="1" x14ac:dyDescent="0.35">
      <c r="A16557" t="str">
        <f t="shared" si="258"/>
        <v/>
      </c>
    </row>
    <row r="16558" spans="1:1" hidden="1" x14ac:dyDescent="0.35">
      <c r="A16558" t="str">
        <f t="shared" si="258"/>
        <v/>
      </c>
    </row>
    <row r="16559" spans="1:1" hidden="1" x14ac:dyDescent="0.35">
      <c r="A16559" t="str">
        <f t="shared" si="258"/>
        <v/>
      </c>
    </row>
    <row r="16560" spans="1:1" hidden="1" x14ac:dyDescent="0.35">
      <c r="A16560" t="str">
        <f t="shared" si="258"/>
        <v/>
      </c>
    </row>
    <row r="16561" spans="1:1" hidden="1" x14ac:dyDescent="0.35">
      <c r="A16561" t="str">
        <f t="shared" si="258"/>
        <v/>
      </c>
    </row>
    <row r="16562" spans="1:1" hidden="1" x14ac:dyDescent="0.35">
      <c r="A16562" t="str">
        <f t="shared" si="258"/>
        <v/>
      </c>
    </row>
    <row r="16563" spans="1:1" hidden="1" x14ac:dyDescent="0.35">
      <c r="A16563" t="str">
        <f t="shared" si="258"/>
        <v/>
      </c>
    </row>
    <row r="16564" spans="1:1" hidden="1" x14ac:dyDescent="0.35">
      <c r="A16564" t="str">
        <f t="shared" si="258"/>
        <v/>
      </c>
    </row>
    <row r="16565" spans="1:1" hidden="1" x14ac:dyDescent="0.35">
      <c r="A16565" t="str">
        <f t="shared" si="258"/>
        <v/>
      </c>
    </row>
    <row r="16566" spans="1:1" hidden="1" x14ac:dyDescent="0.35">
      <c r="A16566" t="str">
        <f t="shared" si="258"/>
        <v/>
      </c>
    </row>
    <row r="16567" spans="1:1" hidden="1" x14ac:dyDescent="0.35">
      <c r="A16567" t="str">
        <f t="shared" si="258"/>
        <v/>
      </c>
    </row>
    <row r="16568" spans="1:1" hidden="1" x14ac:dyDescent="0.35">
      <c r="A16568" t="str">
        <f t="shared" si="258"/>
        <v/>
      </c>
    </row>
    <row r="16569" spans="1:1" hidden="1" x14ac:dyDescent="0.35">
      <c r="A16569" t="str">
        <f t="shared" si="258"/>
        <v/>
      </c>
    </row>
    <row r="16570" spans="1:1" hidden="1" x14ac:dyDescent="0.35">
      <c r="A16570" t="str">
        <f t="shared" si="258"/>
        <v/>
      </c>
    </row>
    <row r="16571" spans="1:1" hidden="1" x14ac:dyDescent="0.35">
      <c r="A16571" t="str">
        <f t="shared" si="258"/>
        <v/>
      </c>
    </row>
    <row r="16572" spans="1:1" hidden="1" x14ac:dyDescent="0.35">
      <c r="A16572" t="str">
        <f t="shared" si="258"/>
        <v/>
      </c>
    </row>
    <row r="16573" spans="1:1" hidden="1" x14ac:dyDescent="0.35">
      <c r="A16573" t="str">
        <f t="shared" si="258"/>
        <v/>
      </c>
    </row>
    <row r="16574" spans="1:1" hidden="1" x14ac:dyDescent="0.35">
      <c r="A16574" t="str">
        <f t="shared" si="258"/>
        <v/>
      </c>
    </row>
    <row r="16575" spans="1:1" hidden="1" x14ac:dyDescent="0.35">
      <c r="A16575" t="str">
        <f t="shared" si="258"/>
        <v/>
      </c>
    </row>
    <row r="16576" spans="1:1" hidden="1" x14ac:dyDescent="0.35">
      <c r="A16576" t="str">
        <f t="shared" si="258"/>
        <v/>
      </c>
    </row>
    <row r="16577" spans="1:1" hidden="1" x14ac:dyDescent="0.35">
      <c r="A16577" t="str">
        <f t="shared" si="258"/>
        <v/>
      </c>
    </row>
    <row r="16578" spans="1:1" hidden="1" x14ac:dyDescent="0.35">
      <c r="A16578" t="str">
        <f t="shared" si="258"/>
        <v/>
      </c>
    </row>
    <row r="16579" spans="1:1" hidden="1" x14ac:dyDescent="0.35">
      <c r="A16579" t="str">
        <f t="shared" ref="A16579:A16642" si="259">B16579&amp;C16579</f>
        <v/>
      </c>
    </row>
    <row r="16580" spans="1:1" hidden="1" x14ac:dyDescent="0.35">
      <c r="A16580" t="str">
        <f t="shared" si="259"/>
        <v/>
      </c>
    </row>
    <row r="16581" spans="1:1" hidden="1" x14ac:dyDescent="0.35">
      <c r="A16581" t="str">
        <f t="shared" si="259"/>
        <v/>
      </c>
    </row>
    <row r="16582" spans="1:1" hidden="1" x14ac:dyDescent="0.35">
      <c r="A16582" t="str">
        <f t="shared" si="259"/>
        <v/>
      </c>
    </row>
    <row r="16583" spans="1:1" hidden="1" x14ac:dyDescent="0.35">
      <c r="A16583" t="str">
        <f t="shared" si="259"/>
        <v/>
      </c>
    </row>
    <row r="16584" spans="1:1" hidden="1" x14ac:dyDescent="0.35">
      <c r="A16584" t="str">
        <f t="shared" si="259"/>
        <v/>
      </c>
    </row>
    <row r="16585" spans="1:1" hidden="1" x14ac:dyDescent="0.35">
      <c r="A16585" t="str">
        <f t="shared" si="259"/>
        <v/>
      </c>
    </row>
    <row r="16586" spans="1:1" hidden="1" x14ac:dyDescent="0.35">
      <c r="A16586" t="str">
        <f t="shared" si="259"/>
        <v/>
      </c>
    </row>
    <row r="16587" spans="1:1" hidden="1" x14ac:dyDescent="0.35">
      <c r="A16587" t="str">
        <f t="shared" si="259"/>
        <v/>
      </c>
    </row>
    <row r="16588" spans="1:1" hidden="1" x14ac:dyDescent="0.35">
      <c r="A16588" t="str">
        <f t="shared" si="259"/>
        <v/>
      </c>
    </row>
    <row r="16589" spans="1:1" hidden="1" x14ac:dyDescent="0.35">
      <c r="A16589" t="str">
        <f t="shared" si="259"/>
        <v/>
      </c>
    </row>
    <row r="16590" spans="1:1" hidden="1" x14ac:dyDescent="0.35">
      <c r="A16590" t="str">
        <f t="shared" si="259"/>
        <v/>
      </c>
    </row>
    <row r="16591" spans="1:1" hidden="1" x14ac:dyDescent="0.35">
      <c r="A16591" t="str">
        <f t="shared" si="259"/>
        <v/>
      </c>
    </row>
    <row r="16592" spans="1:1" hidden="1" x14ac:dyDescent="0.35">
      <c r="A16592" t="str">
        <f t="shared" si="259"/>
        <v/>
      </c>
    </row>
    <row r="16593" spans="1:1" hidden="1" x14ac:dyDescent="0.35">
      <c r="A16593" t="str">
        <f t="shared" si="259"/>
        <v/>
      </c>
    </row>
    <row r="16594" spans="1:1" hidden="1" x14ac:dyDescent="0.35">
      <c r="A16594" t="str">
        <f t="shared" si="259"/>
        <v/>
      </c>
    </row>
    <row r="16595" spans="1:1" hidden="1" x14ac:dyDescent="0.35">
      <c r="A16595" t="str">
        <f t="shared" si="259"/>
        <v/>
      </c>
    </row>
    <row r="16596" spans="1:1" hidden="1" x14ac:dyDescent="0.35">
      <c r="A16596" t="str">
        <f t="shared" si="259"/>
        <v/>
      </c>
    </row>
    <row r="16597" spans="1:1" hidden="1" x14ac:dyDescent="0.35">
      <c r="A16597" t="str">
        <f t="shared" si="259"/>
        <v/>
      </c>
    </row>
    <row r="16598" spans="1:1" hidden="1" x14ac:dyDescent="0.35">
      <c r="A16598" t="str">
        <f t="shared" si="259"/>
        <v/>
      </c>
    </row>
    <row r="16599" spans="1:1" hidden="1" x14ac:dyDescent="0.35">
      <c r="A16599" t="str">
        <f t="shared" si="259"/>
        <v/>
      </c>
    </row>
    <row r="16600" spans="1:1" hidden="1" x14ac:dyDescent="0.35">
      <c r="A16600" t="str">
        <f t="shared" si="259"/>
        <v/>
      </c>
    </row>
    <row r="16601" spans="1:1" hidden="1" x14ac:dyDescent="0.35">
      <c r="A16601" t="str">
        <f t="shared" si="259"/>
        <v/>
      </c>
    </row>
    <row r="16602" spans="1:1" hidden="1" x14ac:dyDescent="0.35">
      <c r="A16602" t="str">
        <f t="shared" si="259"/>
        <v/>
      </c>
    </row>
    <row r="16603" spans="1:1" hidden="1" x14ac:dyDescent="0.35">
      <c r="A16603" t="str">
        <f t="shared" si="259"/>
        <v/>
      </c>
    </row>
    <row r="16604" spans="1:1" hidden="1" x14ac:dyDescent="0.35">
      <c r="A16604" t="str">
        <f t="shared" si="259"/>
        <v/>
      </c>
    </row>
    <row r="16605" spans="1:1" hidden="1" x14ac:dyDescent="0.35">
      <c r="A16605" t="str">
        <f t="shared" si="259"/>
        <v/>
      </c>
    </row>
    <row r="16606" spans="1:1" hidden="1" x14ac:dyDescent="0.35">
      <c r="A16606" t="str">
        <f t="shared" si="259"/>
        <v/>
      </c>
    </row>
    <row r="16607" spans="1:1" hidden="1" x14ac:dyDescent="0.35">
      <c r="A16607" t="str">
        <f t="shared" si="259"/>
        <v/>
      </c>
    </row>
    <row r="16608" spans="1:1" hidden="1" x14ac:dyDescent="0.35">
      <c r="A16608" t="str">
        <f t="shared" si="259"/>
        <v/>
      </c>
    </row>
    <row r="16609" spans="1:1" hidden="1" x14ac:dyDescent="0.35">
      <c r="A16609" t="str">
        <f t="shared" si="259"/>
        <v/>
      </c>
    </row>
    <row r="16610" spans="1:1" hidden="1" x14ac:dyDescent="0.35">
      <c r="A16610" t="str">
        <f t="shared" si="259"/>
        <v/>
      </c>
    </row>
    <row r="16611" spans="1:1" hidden="1" x14ac:dyDescent="0.35">
      <c r="A16611" t="str">
        <f t="shared" si="259"/>
        <v/>
      </c>
    </row>
    <row r="16612" spans="1:1" hidden="1" x14ac:dyDescent="0.35">
      <c r="A16612" t="str">
        <f t="shared" si="259"/>
        <v/>
      </c>
    </row>
    <row r="16613" spans="1:1" hidden="1" x14ac:dyDescent="0.35">
      <c r="A16613" t="str">
        <f t="shared" si="259"/>
        <v/>
      </c>
    </row>
    <row r="16614" spans="1:1" hidden="1" x14ac:dyDescent="0.35">
      <c r="A16614" t="str">
        <f t="shared" si="259"/>
        <v/>
      </c>
    </row>
    <row r="16615" spans="1:1" hidden="1" x14ac:dyDescent="0.35">
      <c r="A16615" t="str">
        <f t="shared" si="259"/>
        <v/>
      </c>
    </row>
    <row r="16616" spans="1:1" hidden="1" x14ac:dyDescent="0.35">
      <c r="A16616" t="str">
        <f t="shared" si="259"/>
        <v/>
      </c>
    </row>
    <row r="16617" spans="1:1" hidden="1" x14ac:dyDescent="0.35">
      <c r="A16617" t="str">
        <f t="shared" si="259"/>
        <v/>
      </c>
    </row>
    <row r="16618" spans="1:1" hidden="1" x14ac:dyDescent="0.35">
      <c r="A16618" t="str">
        <f t="shared" si="259"/>
        <v/>
      </c>
    </row>
    <row r="16619" spans="1:1" hidden="1" x14ac:dyDescent="0.35">
      <c r="A16619" t="str">
        <f t="shared" si="259"/>
        <v/>
      </c>
    </row>
    <row r="16620" spans="1:1" hidden="1" x14ac:dyDescent="0.35">
      <c r="A16620" t="str">
        <f t="shared" si="259"/>
        <v/>
      </c>
    </row>
    <row r="16621" spans="1:1" hidden="1" x14ac:dyDescent="0.35">
      <c r="A16621" t="str">
        <f t="shared" si="259"/>
        <v/>
      </c>
    </row>
    <row r="16622" spans="1:1" hidden="1" x14ac:dyDescent="0.35">
      <c r="A16622" t="str">
        <f t="shared" si="259"/>
        <v/>
      </c>
    </row>
    <row r="16623" spans="1:1" hidden="1" x14ac:dyDescent="0.35">
      <c r="A16623" t="str">
        <f t="shared" si="259"/>
        <v/>
      </c>
    </row>
    <row r="16624" spans="1:1" hidden="1" x14ac:dyDescent="0.35">
      <c r="A16624" t="str">
        <f t="shared" si="259"/>
        <v/>
      </c>
    </row>
    <row r="16625" spans="1:1" hidden="1" x14ac:dyDescent="0.35">
      <c r="A16625" t="str">
        <f t="shared" si="259"/>
        <v/>
      </c>
    </row>
    <row r="16626" spans="1:1" hidden="1" x14ac:dyDescent="0.35">
      <c r="A16626" t="str">
        <f t="shared" si="259"/>
        <v/>
      </c>
    </row>
    <row r="16627" spans="1:1" hidden="1" x14ac:dyDescent="0.35">
      <c r="A16627" t="str">
        <f t="shared" si="259"/>
        <v/>
      </c>
    </row>
    <row r="16628" spans="1:1" hidden="1" x14ac:dyDescent="0.35">
      <c r="A16628" t="str">
        <f t="shared" si="259"/>
        <v/>
      </c>
    </row>
    <row r="16629" spans="1:1" hidden="1" x14ac:dyDescent="0.35">
      <c r="A16629" t="str">
        <f t="shared" si="259"/>
        <v/>
      </c>
    </row>
    <row r="16630" spans="1:1" hidden="1" x14ac:dyDescent="0.35">
      <c r="A16630" t="str">
        <f t="shared" si="259"/>
        <v/>
      </c>
    </row>
    <row r="16631" spans="1:1" hidden="1" x14ac:dyDescent="0.35">
      <c r="A16631" t="str">
        <f t="shared" si="259"/>
        <v/>
      </c>
    </row>
    <row r="16632" spans="1:1" hidden="1" x14ac:dyDescent="0.35">
      <c r="A16632" t="str">
        <f t="shared" si="259"/>
        <v/>
      </c>
    </row>
    <row r="16633" spans="1:1" hidden="1" x14ac:dyDescent="0.35">
      <c r="A16633" t="str">
        <f t="shared" si="259"/>
        <v/>
      </c>
    </row>
    <row r="16634" spans="1:1" hidden="1" x14ac:dyDescent="0.35">
      <c r="A16634" t="str">
        <f t="shared" si="259"/>
        <v/>
      </c>
    </row>
    <row r="16635" spans="1:1" hidden="1" x14ac:dyDescent="0.35">
      <c r="A16635" t="str">
        <f t="shared" si="259"/>
        <v/>
      </c>
    </row>
    <row r="16636" spans="1:1" hidden="1" x14ac:dyDescent="0.35">
      <c r="A16636" t="str">
        <f t="shared" si="259"/>
        <v/>
      </c>
    </row>
    <row r="16637" spans="1:1" hidden="1" x14ac:dyDescent="0.35">
      <c r="A16637" t="str">
        <f t="shared" si="259"/>
        <v/>
      </c>
    </row>
    <row r="16638" spans="1:1" hidden="1" x14ac:dyDescent="0.35">
      <c r="A16638" t="str">
        <f t="shared" si="259"/>
        <v/>
      </c>
    </row>
    <row r="16639" spans="1:1" hidden="1" x14ac:dyDescent="0.35">
      <c r="A16639" t="str">
        <f t="shared" si="259"/>
        <v/>
      </c>
    </row>
    <row r="16640" spans="1:1" hidden="1" x14ac:dyDescent="0.35">
      <c r="A16640" t="str">
        <f t="shared" si="259"/>
        <v/>
      </c>
    </row>
    <row r="16641" spans="1:1" hidden="1" x14ac:dyDescent="0.35">
      <c r="A16641" t="str">
        <f t="shared" si="259"/>
        <v/>
      </c>
    </row>
    <row r="16642" spans="1:1" hidden="1" x14ac:dyDescent="0.35">
      <c r="A16642" t="str">
        <f t="shared" si="259"/>
        <v/>
      </c>
    </row>
    <row r="16643" spans="1:1" hidden="1" x14ac:dyDescent="0.35">
      <c r="A16643" t="str">
        <f t="shared" ref="A16643:A16706" si="260">B16643&amp;C16643</f>
        <v/>
      </c>
    </row>
    <row r="16644" spans="1:1" hidden="1" x14ac:dyDescent="0.35">
      <c r="A16644" t="str">
        <f t="shared" si="260"/>
        <v/>
      </c>
    </row>
    <row r="16645" spans="1:1" hidden="1" x14ac:dyDescent="0.35">
      <c r="A16645" t="str">
        <f t="shared" si="260"/>
        <v/>
      </c>
    </row>
    <row r="16646" spans="1:1" hidden="1" x14ac:dyDescent="0.35">
      <c r="A16646" t="str">
        <f t="shared" si="260"/>
        <v/>
      </c>
    </row>
    <row r="16647" spans="1:1" hidden="1" x14ac:dyDescent="0.35">
      <c r="A16647" t="str">
        <f t="shared" si="260"/>
        <v/>
      </c>
    </row>
    <row r="16648" spans="1:1" hidden="1" x14ac:dyDescent="0.35">
      <c r="A16648" t="str">
        <f t="shared" si="260"/>
        <v/>
      </c>
    </row>
    <row r="16649" spans="1:1" hidden="1" x14ac:dyDescent="0.35">
      <c r="A16649" t="str">
        <f t="shared" si="260"/>
        <v/>
      </c>
    </row>
    <row r="16650" spans="1:1" hidden="1" x14ac:dyDescent="0.35">
      <c r="A16650" t="str">
        <f t="shared" si="260"/>
        <v/>
      </c>
    </row>
    <row r="16651" spans="1:1" hidden="1" x14ac:dyDescent="0.35">
      <c r="A16651" t="str">
        <f t="shared" si="260"/>
        <v/>
      </c>
    </row>
    <row r="16652" spans="1:1" hidden="1" x14ac:dyDescent="0.35">
      <c r="A16652" t="str">
        <f t="shared" si="260"/>
        <v/>
      </c>
    </row>
    <row r="16653" spans="1:1" hidden="1" x14ac:dyDescent="0.35">
      <c r="A16653" t="str">
        <f t="shared" si="260"/>
        <v/>
      </c>
    </row>
    <row r="16654" spans="1:1" hidden="1" x14ac:dyDescent="0.35">
      <c r="A16654" t="str">
        <f t="shared" si="260"/>
        <v/>
      </c>
    </row>
    <row r="16655" spans="1:1" hidden="1" x14ac:dyDescent="0.35">
      <c r="A16655" t="str">
        <f t="shared" si="260"/>
        <v/>
      </c>
    </row>
    <row r="16656" spans="1:1" hidden="1" x14ac:dyDescent="0.35">
      <c r="A16656" t="str">
        <f t="shared" si="260"/>
        <v/>
      </c>
    </row>
    <row r="16657" spans="1:1" hidden="1" x14ac:dyDescent="0.35">
      <c r="A16657" t="str">
        <f t="shared" si="260"/>
        <v/>
      </c>
    </row>
    <row r="16658" spans="1:1" hidden="1" x14ac:dyDescent="0.35">
      <c r="A16658" t="str">
        <f t="shared" si="260"/>
        <v/>
      </c>
    </row>
    <row r="16659" spans="1:1" hidden="1" x14ac:dyDescent="0.35">
      <c r="A16659" t="str">
        <f t="shared" si="260"/>
        <v/>
      </c>
    </row>
    <row r="16660" spans="1:1" hidden="1" x14ac:dyDescent="0.35">
      <c r="A16660" t="str">
        <f t="shared" si="260"/>
        <v/>
      </c>
    </row>
    <row r="16661" spans="1:1" hidden="1" x14ac:dyDescent="0.35">
      <c r="A16661" t="str">
        <f t="shared" si="260"/>
        <v/>
      </c>
    </row>
    <row r="16662" spans="1:1" hidden="1" x14ac:dyDescent="0.35">
      <c r="A16662" t="str">
        <f t="shared" si="260"/>
        <v/>
      </c>
    </row>
    <row r="16663" spans="1:1" hidden="1" x14ac:dyDescent="0.35">
      <c r="A16663" t="str">
        <f t="shared" si="260"/>
        <v/>
      </c>
    </row>
    <row r="16664" spans="1:1" hidden="1" x14ac:dyDescent="0.35">
      <c r="A16664" t="str">
        <f t="shared" si="260"/>
        <v/>
      </c>
    </row>
    <row r="16665" spans="1:1" hidden="1" x14ac:dyDescent="0.35">
      <c r="A16665" t="str">
        <f t="shared" si="260"/>
        <v/>
      </c>
    </row>
    <row r="16666" spans="1:1" hidden="1" x14ac:dyDescent="0.35">
      <c r="A16666" t="str">
        <f t="shared" si="260"/>
        <v/>
      </c>
    </row>
    <row r="16667" spans="1:1" hidden="1" x14ac:dyDescent="0.35">
      <c r="A16667" t="str">
        <f t="shared" si="260"/>
        <v/>
      </c>
    </row>
    <row r="16668" spans="1:1" hidden="1" x14ac:dyDescent="0.35">
      <c r="A16668" t="str">
        <f t="shared" si="260"/>
        <v/>
      </c>
    </row>
    <row r="16669" spans="1:1" hidden="1" x14ac:dyDescent="0.35">
      <c r="A16669" t="str">
        <f t="shared" si="260"/>
        <v/>
      </c>
    </row>
    <row r="16670" spans="1:1" hidden="1" x14ac:dyDescent="0.35">
      <c r="A16670" t="str">
        <f t="shared" si="260"/>
        <v/>
      </c>
    </row>
    <row r="16671" spans="1:1" hidden="1" x14ac:dyDescent="0.35">
      <c r="A16671" t="str">
        <f t="shared" si="260"/>
        <v/>
      </c>
    </row>
    <row r="16672" spans="1:1" hidden="1" x14ac:dyDescent="0.35">
      <c r="A16672" t="str">
        <f t="shared" si="260"/>
        <v/>
      </c>
    </row>
    <row r="16673" spans="1:1" hidden="1" x14ac:dyDescent="0.35">
      <c r="A16673" t="str">
        <f t="shared" si="260"/>
        <v/>
      </c>
    </row>
    <row r="16674" spans="1:1" hidden="1" x14ac:dyDescent="0.35">
      <c r="A16674" t="str">
        <f t="shared" si="260"/>
        <v/>
      </c>
    </row>
    <row r="16675" spans="1:1" hidden="1" x14ac:dyDescent="0.35">
      <c r="A16675" t="str">
        <f t="shared" si="260"/>
        <v/>
      </c>
    </row>
    <row r="16676" spans="1:1" hidden="1" x14ac:dyDescent="0.35">
      <c r="A16676" t="str">
        <f t="shared" si="260"/>
        <v/>
      </c>
    </row>
    <row r="16677" spans="1:1" hidden="1" x14ac:dyDescent="0.35">
      <c r="A16677" t="str">
        <f t="shared" si="260"/>
        <v/>
      </c>
    </row>
    <row r="16678" spans="1:1" hidden="1" x14ac:dyDescent="0.35">
      <c r="A16678" t="str">
        <f t="shared" si="260"/>
        <v/>
      </c>
    </row>
    <row r="16679" spans="1:1" hidden="1" x14ac:dyDescent="0.35">
      <c r="A16679" t="str">
        <f t="shared" si="260"/>
        <v/>
      </c>
    </row>
    <row r="16680" spans="1:1" hidden="1" x14ac:dyDescent="0.35">
      <c r="A16680" t="str">
        <f t="shared" si="260"/>
        <v/>
      </c>
    </row>
    <row r="16681" spans="1:1" hidden="1" x14ac:dyDescent="0.35">
      <c r="A16681" t="str">
        <f t="shared" si="260"/>
        <v/>
      </c>
    </row>
    <row r="16682" spans="1:1" hidden="1" x14ac:dyDescent="0.35">
      <c r="A16682" t="str">
        <f t="shared" si="260"/>
        <v/>
      </c>
    </row>
    <row r="16683" spans="1:1" hidden="1" x14ac:dyDescent="0.35">
      <c r="A16683" t="str">
        <f t="shared" si="260"/>
        <v/>
      </c>
    </row>
    <row r="16684" spans="1:1" hidden="1" x14ac:dyDescent="0.35">
      <c r="A16684" t="str">
        <f t="shared" si="260"/>
        <v/>
      </c>
    </row>
    <row r="16685" spans="1:1" hidden="1" x14ac:dyDescent="0.35">
      <c r="A16685" t="str">
        <f t="shared" si="260"/>
        <v/>
      </c>
    </row>
    <row r="16686" spans="1:1" hidden="1" x14ac:dyDescent="0.35">
      <c r="A16686" t="str">
        <f t="shared" si="260"/>
        <v/>
      </c>
    </row>
    <row r="16687" spans="1:1" hidden="1" x14ac:dyDescent="0.35">
      <c r="A16687" t="str">
        <f t="shared" si="260"/>
        <v/>
      </c>
    </row>
    <row r="16688" spans="1:1" hidden="1" x14ac:dyDescent="0.35">
      <c r="A16688" t="str">
        <f t="shared" si="260"/>
        <v/>
      </c>
    </row>
    <row r="16689" spans="1:1" hidden="1" x14ac:dyDescent="0.35">
      <c r="A16689" t="str">
        <f t="shared" si="260"/>
        <v/>
      </c>
    </row>
    <row r="16690" spans="1:1" hidden="1" x14ac:dyDescent="0.35">
      <c r="A16690" t="str">
        <f t="shared" si="260"/>
        <v/>
      </c>
    </row>
    <row r="16691" spans="1:1" hidden="1" x14ac:dyDescent="0.35">
      <c r="A16691" t="str">
        <f t="shared" si="260"/>
        <v/>
      </c>
    </row>
    <row r="16692" spans="1:1" hidden="1" x14ac:dyDescent="0.35">
      <c r="A16692" t="str">
        <f t="shared" si="260"/>
        <v/>
      </c>
    </row>
    <row r="16693" spans="1:1" hidden="1" x14ac:dyDescent="0.35">
      <c r="A16693" t="str">
        <f t="shared" si="260"/>
        <v/>
      </c>
    </row>
    <row r="16694" spans="1:1" hidden="1" x14ac:dyDescent="0.35">
      <c r="A16694" t="str">
        <f t="shared" si="260"/>
        <v/>
      </c>
    </row>
    <row r="16695" spans="1:1" hidden="1" x14ac:dyDescent="0.35">
      <c r="A16695" t="str">
        <f t="shared" si="260"/>
        <v/>
      </c>
    </row>
    <row r="16696" spans="1:1" hidden="1" x14ac:dyDescent="0.35">
      <c r="A16696" t="str">
        <f t="shared" si="260"/>
        <v/>
      </c>
    </row>
    <row r="16697" spans="1:1" hidden="1" x14ac:dyDescent="0.35">
      <c r="A16697" t="str">
        <f t="shared" si="260"/>
        <v/>
      </c>
    </row>
    <row r="16698" spans="1:1" hidden="1" x14ac:dyDescent="0.35">
      <c r="A16698" t="str">
        <f t="shared" si="260"/>
        <v/>
      </c>
    </row>
    <row r="16699" spans="1:1" hidden="1" x14ac:dyDescent="0.35">
      <c r="A16699" t="str">
        <f t="shared" si="260"/>
        <v/>
      </c>
    </row>
    <row r="16700" spans="1:1" hidden="1" x14ac:dyDescent="0.35">
      <c r="A16700" t="str">
        <f t="shared" si="260"/>
        <v/>
      </c>
    </row>
    <row r="16701" spans="1:1" hidden="1" x14ac:dyDescent="0.35">
      <c r="A16701" t="str">
        <f t="shared" si="260"/>
        <v/>
      </c>
    </row>
    <row r="16702" spans="1:1" hidden="1" x14ac:dyDescent="0.35">
      <c r="A16702" t="str">
        <f t="shared" si="260"/>
        <v/>
      </c>
    </row>
    <row r="16703" spans="1:1" hidden="1" x14ac:dyDescent="0.35">
      <c r="A16703" t="str">
        <f t="shared" si="260"/>
        <v/>
      </c>
    </row>
    <row r="16704" spans="1:1" hidden="1" x14ac:dyDescent="0.35">
      <c r="A16704" t="str">
        <f t="shared" si="260"/>
        <v/>
      </c>
    </row>
    <row r="16705" spans="1:1" hidden="1" x14ac:dyDescent="0.35">
      <c r="A16705" t="str">
        <f t="shared" si="260"/>
        <v/>
      </c>
    </row>
    <row r="16706" spans="1:1" hidden="1" x14ac:dyDescent="0.35">
      <c r="A16706" t="str">
        <f t="shared" si="260"/>
        <v/>
      </c>
    </row>
    <row r="16707" spans="1:1" hidden="1" x14ac:dyDescent="0.35">
      <c r="A16707" t="str">
        <f t="shared" ref="A16707:A16770" si="261">B16707&amp;C16707</f>
        <v/>
      </c>
    </row>
    <row r="16708" spans="1:1" hidden="1" x14ac:dyDescent="0.35">
      <c r="A16708" t="str">
        <f t="shared" si="261"/>
        <v/>
      </c>
    </row>
    <row r="16709" spans="1:1" hidden="1" x14ac:dyDescent="0.35">
      <c r="A16709" t="str">
        <f t="shared" si="261"/>
        <v/>
      </c>
    </row>
    <row r="16710" spans="1:1" hidden="1" x14ac:dyDescent="0.35">
      <c r="A16710" t="str">
        <f t="shared" si="261"/>
        <v/>
      </c>
    </row>
    <row r="16711" spans="1:1" hidden="1" x14ac:dyDescent="0.35">
      <c r="A16711" t="str">
        <f t="shared" si="261"/>
        <v/>
      </c>
    </row>
    <row r="16712" spans="1:1" hidden="1" x14ac:dyDescent="0.35">
      <c r="A16712" t="str">
        <f t="shared" si="261"/>
        <v/>
      </c>
    </row>
    <row r="16713" spans="1:1" hidden="1" x14ac:dyDescent="0.35">
      <c r="A16713" t="str">
        <f t="shared" si="261"/>
        <v/>
      </c>
    </row>
    <row r="16714" spans="1:1" hidden="1" x14ac:dyDescent="0.35">
      <c r="A16714" t="str">
        <f t="shared" si="261"/>
        <v/>
      </c>
    </row>
    <row r="16715" spans="1:1" hidden="1" x14ac:dyDescent="0.35">
      <c r="A16715" t="str">
        <f t="shared" si="261"/>
        <v/>
      </c>
    </row>
    <row r="16716" spans="1:1" hidden="1" x14ac:dyDescent="0.35">
      <c r="A16716" t="str">
        <f t="shared" si="261"/>
        <v/>
      </c>
    </row>
    <row r="16717" spans="1:1" hidden="1" x14ac:dyDescent="0.35">
      <c r="A16717" t="str">
        <f t="shared" si="261"/>
        <v/>
      </c>
    </row>
    <row r="16718" spans="1:1" hidden="1" x14ac:dyDescent="0.35">
      <c r="A16718" t="str">
        <f t="shared" si="261"/>
        <v/>
      </c>
    </row>
    <row r="16719" spans="1:1" hidden="1" x14ac:dyDescent="0.35">
      <c r="A16719" t="str">
        <f t="shared" si="261"/>
        <v/>
      </c>
    </row>
    <row r="16720" spans="1:1" hidden="1" x14ac:dyDescent="0.35">
      <c r="A16720" t="str">
        <f t="shared" si="261"/>
        <v/>
      </c>
    </row>
    <row r="16721" spans="1:1" hidden="1" x14ac:dyDescent="0.35">
      <c r="A16721" t="str">
        <f t="shared" si="261"/>
        <v/>
      </c>
    </row>
    <row r="16722" spans="1:1" hidden="1" x14ac:dyDescent="0.35">
      <c r="A16722" t="str">
        <f t="shared" si="261"/>
        <v/>
      </c>
    </row>
    <row r="16723" spans="1:1" hidden="1" x14ac:dyDescent="0.35">
      <c r="A16723" t="str">
        <f t="shared" si="261"/>
        <v/>
      </c>
    </row>
    <row r="16724" spans="1:1" hidden="1" x14ac:dyDescent="0.35">
      <c r="A16724" t="str">
        <f t="shared" si="261"/>
        <v/>
      </c>
    </row>
    <row r="16725" spans="1:1" hidden="1" x14ac:dyDescent="0.35">
      <c r="A16725" t="str">
        <f t="shared" si="261"/>
        <v/>
      </c>
    </row>
    <row r="16726" spans="1:1" hidden="1" x14ac:dyDescent="0.35">
      <c r="A16726" t="str">
        <f t="shared" si="261"/>
        <v/>
      </c>
    </row>
    <row r="16727" spans="1:1" hidden="1" x14ac:dyDescent="0.35">
      <c r="A16727" t="str">
        <f t="shared" si="261"/>
        <v/>
      </c>
    </row>
    <row r="16728" spans="1:1" hidden="1" x14ac:dyDescent="0.35">
      <c r="A16728" t="str">
        <f t="shared" si="261"/>
        <v/>
      </c>
    </row>
    <row r="16729" spans="1:1" hidden="1" x14ac:dyDescent="0.35">
      <c r="A16729" t="str">
        <f t="shared" si="261"/>
        <v/>
      </c>
    </row>
    <row r="16730" spans="1:1" hidden="1" x14ac:dyDescent="0.35">
      <c r="A16730" t="str">
        <f t="shared" si="261"/>
        <v/>
      </c>
    </row>
    <row r="16731" spans="1:1" hidden="1" x14ac:dyDescent="0.35">
      <c r="A16731" t="str">
        <f t="shared" si="261"/>
        <v/>
      </c>
    </row>
    <row r="16732" spans="1:1" hidden="1" x14ac:dyDescent="0.35">
      <c r="A16732" t="str">
        <f t="shared" si="261"/>
        <v/>
      </c>
    </row>
    <row r="16733" spans="1:1" hidden="1" x14ac:dyDescent="0.35">
      <c r="A16733" t="str">
        <f t="shared" si="261"/>
        <v/>
      </c>
    </row>
    <row r="16734" spans="1:1" hidden="1" x14ac:dyDescent="0.35">
      <c r="A16734" t="str">
        <f t="shared" si="261"/>
        <v/>
      </c>
    </row>
    <row r="16735" spans="1:1" hidden="1" x14ac:dyDescent="0.35">
      <c r="A16735" t="str">
        <f t="shared" si="261"/>
        <v/>
      </c>
    </row>
    <row r="16736" spans="1:1" hidden="1" x14ac:dyDescent="0.35">
      <c r="A16736" t="str">
        <f t="shared" si="261"/>
        <v/>
      </c>
    </row>
    <row r="16737" spans="1:1" hidden="1" x14ac:dyDescent="0.35">
      <c r="A16737" t="str">
        <f t="shared" si="261"/>
        <v/>
      </c>
    </row>
    <row r="16738" spans="1:1" hidden="1" x14ac:dyDescent="0.35">
      <c r="A16738" t="str">
        <f t="shared" si="261"/>
        <v/>
      </c>
    </row>
    <row r="16739" spans="1:1" hidden="1" x14ac:dyDescent="0.35">
      <c r="A16739" t="str">
        <f t="shared" si="261"/>
        <v/>
      </c>
    </row>
    <row r="16740" spans="1:1" hidden="1" x14ac:dyDescent="0.35">
      <c r="A16740" t="str">
        <f t="shared" si="261"/>
        <v/>
      </c>
    </row>
    <row r="16741" spans="1:1" hidden="1" x14ac:dyDescent="0.35">
      <c r="A16741" t="str">
        <f t="shared" si="261"/>
        <v/>
      </c>
    </row>
    <row r="16742" spans="1:1" hidden="1" x14ac:dyDescent="0.35">
      <c r="A16742" t="str">
        <f t="shared" si="261"/>
        <v/>
      </c>
    </row>
    <row r="16743" spans="1:1" hidden="1" x14ac:dyDescent="0.35">
      <c r="A16743" t="str">
        <f t="shared" si="261"/>
        <v/>
      </c>
    </row>
    <row r="16744" spans="1:1" hidden="1" x14ac:dyDescent="0.35">
      <c r="A16744" t="str">
        <f t="shared" si="261"/>
        <v/>
      </c>
    </row>
    <row r="16745" spans="1:1" hidden="1" x14ac:dyDescent="0.35">
      <c r="A16745" t="str">
        <f t="shared" si="261"/>
        <v/>
      </c>
    </row>
    <row r="16746" spans="1:1" hidden="1" x14ac:dyDescent="0.35">
      <c r="A16746" t="str">
        <f t="shared" si="261"/>
        <v/>
      </c>
    </row>
    <row r="16747" spans="1:1" hidden="1" x14ac:dyDescent="0.35">
      <c r="A16747" t="str">
        <f t="shared" si="261"/>
        <v/>
      </c>
    </row>
    <row r="16748" spans="1:1" hidden="1" x14ac:dyDescent="0.35">
      <c r="A16748" t="str">
        <f t="shared" si="261"/>
        <v/>
      </c>
    </row>
    <row r="16749" spans="1:1" hidden="1" x14ac:dyDescent="0.35">
      <c r="A16749" t="str">
        <f t="shared" si="261"/>
        <v/>
      </c>
    </row>
    <row r="16750" spans="1:1" hidden="1" x14ac:dyDescent="0.35">
      <c r="A16750" t="str">
        <f t="shared" si="261"/>
        <v/>
      </c>
    </row>
    <row r="16751" spans="1:1" hidden="1" x14ac:dyDescent="0.35">
      <c r="A16751" t="str">
        <f t="shared" si="261"/>
        <v/>
      </c>
    </row>
    <row r="16752" spans="1:1" hidden="1" x14ac:dyDescent="0.35">
      <c r="A16752" t="str">
        <f t="shared" si="261"/>
        <v/>
      </c>
    </row>
    <row r="16753" spans="1:1" hidden="1" x14ac:dyDescent="0.35">
      <c r="A16753" t="str">
        <f t="shared" si="261"/>
        <v/>
      </c>
    </row>
    <row r="16754" spans="1:1" hidden="1" x14ac:dyDescent="0.35">
      <c r="A16754" t="str">
        <f t="shared" si="261"/>
        <v/>
      </c>
    </row>
    <row r="16755" spans="1:1" hidden="1" x14ac:dyDescent="0.35">
      <c r="A16755" t="str">
        <f t="shared" si="261"/>
        <v/>
      </c>
    </row>
    <row r="16756" spans="1:1" hidden="1" x14ac:dyDescent="0.35">
      <c r="A16756" t="str">
        <f t="shared" si="261"/>
        <v/>
      </c>
    </row>
    <row r="16757" spans="1:1" hidden="1" x14ac:dyDescent="0.35">
      <c r="A16757" t="str">
        <f t="shared" si="261"/>
        <v/>
      </c>
    </row>
    <row r="16758" spans="1:1" hidden="1" x14ac:dyDescent="0.35">
      <c r="A16758" t="str">
        <f t="shared" si="261"/>
        <v/>
      </c>
    </row>
    <row r="16759" spans="1:1" hidden="1" x14ac:dyDescent="0.35">
      <c r="A16759" t="str">
        <f t="shared" si="261"/>
        <v/>
      </c>
    </row>
    <row r="16760" spans="1:1" hidden="1" x14ac:dyDescent="0.35">
      <c r="A16760" t="str">
        <f t="shared" si="261"/>
        <v/>
      </c>
    </row>
    <row r="16761" spans="1:1" hidden="1" x14ac:dyDescent="0.35">
      <c r="A16761" t="str">
        <f t="shared" si="261"/>
        <v/>
      </c>
    </row>
    <row r="16762" spans="1:1" hidden="1" x14ac:dyDescent="0.35">
      <c r="A16762" t="str">
        <f t="shared" si="261"/>
        <v/>
      </c>
    </row>
    <row r="16763" spans="1:1" hidden="1" x14ac:dyDescent="0.35">
      <c r="A16763" t="str">
        <f t="shared" si="261"/>
        <v/>
      </c>
    </row>
    <row r="16764" spans="1:1" hidden="1" x14ac:dyDescent="0.35">
      <c r="A16764" t="str">
        <f t="shared" si="261"/>
        <v/>
      </c>
    </row>
    <row r="16765" spans="1:1" hidden="1" x14ac:dyDescent="0.35">
      <c r="A16765" t="str">
        <f t="shared" si="261"/>
        <v/>
      </c>
    </row>
    <row r="16766" spans="1:1" hidden="1" x14ac:dyDescent="0.35">
      <c r="A16766" t="str">
        <f t="shared" si="261"/>
        <v/>
      </c>
    </row>
    <row r="16767" spans="1:1" hidden="1" x14ac:dyDescent="0.35">
      <c r="A16767" t="str">
        <f t="shared" si="261"/>
        <v/>
      </c>
    </row>
    <row r="16768" spans="1:1" hidden="1" x14ac:dyDescent="0.35">
      <c r="A16768" t="str">
        <f t="shared" si="261"/>
        <v/>
      </c>
    </row>
    <row r="16769" spans="1:1" hidden="1" x14ac:dyDescent="0.35">
      <c r="A16769" t="str">
        <f t="shared" si="261"/>
        <v/>
      </c>
    </row>
    <row r="16770" spans="1:1" hidden="1" x14ac:dyDescent="0.35">
      <c r="A16770" t="str">
        <f t="shared" si="261"/>
        <v/>
      </c>
    </row>
    <row r="16771" spans="1:1" hidden="1" x14ac:dyDescent="0.35">
      <c r="A16771" t="str">
        <f t="shared" ref="A16771:A16834" si="262">B16771&amp;C16771</f>
        <v/>
      </c>
    </row>
    <row r="16772" spans="1:1" hidden="1" x14ac:dyDescent="0.35">
      <c r="A16772" t="str">
        <f t="shared" si="262"/>
        <v/>
      </c>
    </row>
    <row r="16773" spans="1:1" hidden="1" x14ac:dyDescent="0.35">
      <c r="A16773" t="str">
        <f t="shared" si="262"/>
        <v/>
      </c>
    </row>
    <row r="16774" spans="1:1" hidden="1" x14ac:dyDescent="0.35">
      <c r="A16774" t="str">
        <f t="shared" si="262"/>
        <v/>
      </c>
    </row>
    <row r="16775" spans="1:1" hidden="1" x14ac:dyDescent="0.35">
      <c r="A16775" t="str">
        <f t="shared" si="262"/>
        <v/>
      </c>
    </row>
    <row r="16776" spans="1:1" hidden="1" x14ac:dyDescent="0.35">
      <c r="A16776" t="str">
        <f t="shared" si="262"/>
        <v/>
      </c>
    </row>
    <row r="16777" spans="1:1" hidden="1" x14ac:dyDescent="0.35">
      <c r="A16777" t="str">
        <f t="shared" si="262"/>
        <v/>
      </c>
    </row>
    <row r="16778" spans="1:1" hidden="1" x14ac:dyDescent="0.35">
      <c r="A16778" t="str">
        <f t="shared" si="262"/>
        <v/>
      </c>
    </row>
    <row r="16779" spans="1:1" hidden="1" x14ac:dyDescent="0.35">
      <c r="A16779" t="str">
        <f t="shared" si="262"/>
        <v/>
      </c>
    </row>
    <row r="16780" spans="1:1" hidden="1" x14ac:dyDescent="0.35">
      <c r="A16780" t="str">
        <f t="shared" si="262"/>
        <v/>
      </c>
    </row>
    <row r="16781" spans="1:1" hidden="1" x14ac:dyDescent="0.35">
      <c r="A16781" t="str">
        <f t="shared" si="262"/>
        <v/>
      </c>
    </row>
    <row r="16782" spans="1:1" hidden="1" x14ac:dyDescent="0.35">
      <c r="A16782" t="str">
        <f t="shared" si="262"/>
        <v/>
      </c>
    </row>
    <row r="16783" spans="1:1" hidden="1" x14ac:dyDescent="0.35">
      <c r="A16783" t="str">
        <f t="shared" si="262"/>
        <v/>
      </c>
    </row>
    <row r="16784" spans="1:1" hidden="1" x14ac:dyDescent="0.35">
      <c r="A16784" t="str">
        <f t="shared" si="262"/>
        <v/>
      </c>
    </row>
    <row r="16785" spans="1:1" hidden="1" x14ac:dyDescent="0.35">
      <c r="A16785" t="str">
        <f t="shared" si="262"/>
        <v/>
      </c>
    </row>
    <row r="16786" spans="1:1" hidden="1" x14ac:dyDescent="0.35">
      <c r="A16786" t="str">
        <f t="shared" si="262"/>
        <v/>
      </c>
    </row>
    <row r="16787" spans="1:1" hidden="1" x14ac:dyDescent="0.35">
      <c r="A16787" t="str">
        <f t="shared" si="262"/>
        <v/>
      </c>
    </row>
    <row r="16788" spans="1:1" hidden="1" x14ac:dyDescent="0.35">
      <c r="A16788" t="str">
        <f t="shared" si="262"/>
        <v/>
      </c>
    </row>
    <row r="16789" spans="1:1" hidden="1" x14ac:dyDescent="0.35">
      <c r="A16789" t="str">
        <f t="shared" si="262"/>
        <v/>
      </c>
    </row>
    <row r="16790" spans="1:1" hidden="1" x14ac:dyDescent="0.35">
      <c r="A16790" t="str">
        <f t="shared" si="262"/>
        <v/>
      </c>
    </row>
    <row r="16791" spans="1:1" hidden="1" x14ac:dyDescent="0.35">
      <c r="A16791" t="str">
        <f t="shared" si="262"/>
        <v/>
      </c>
    </row>
    <row r="16792" spans="1:1" hidden="1" x14ac:dyDescent="0.35">
      <c r="A16792" t="str">
        <f t="shared" si="262"/>
        <v/>
      </c>
    </row>
    <row r="16793" spans="1:1" hidden="1" x14ac:dyDescent="0.35">
      <c r="A16793" t="str">
        <f t="shared" si="262"/>
        <v/>
      </c>
    </row>
    <row r="16794" spans="1:1" hidden="1" x14ac:dyDescent="0.35">
      <c r="A16794" t="str">
        <f t="shared" si="262"/>
        <v/>
      </c>
    </row>
    <row r="16795" spans="1:1" hidden="1" x14ac:dyDescent="0.35">
      <c r="A16795" t="str">
        <f t="shared" si="262"/>
        <v/>
      </c>
    </row>
    <row r="16796" spans="1:1" hidden="1" x14ac:dyDescent="0.35">
      <c r="A16796" t="str">
        <f t="shared" si="262"/>
        <v/>
      </c>
    </row>
    <row r="16797" spans="1:1" hidden="1" x14ac:dyDescent="0.35">
      <c r="A16797" t="str">
        <f t="shared" si="262"/>
        <v/>
      </c>
    </row>
    <row r="16798" spans="1:1" hidden="1" x14ac:dyDescent="0.35">
      <c r="A16798" t="str">
        <f t="shared" si="262"/>
        <v/>
      </c>
    </row>
    <row r="16799" spans="1:1" hidden="1" x14ac:dyDescent="0.35">
      <c r="A16799" t="str">
        <f t="shared" si="262"/>
        <v/>
      </c>
    </row>
    <row r="16800" spans="1:1" hidden="1" x14ac:dyDescent="0.35">
      <c r="A16800" t="str">
        <f t="shared" si="262"/>
        <v/>
      </c>
    </row>
    <row r="16801" spans="1:1" hidden="1" x14ac:dyDescent="0.35">
      <c r="A16801" t="str">
        <f t="shared" si="262"/>
        <v/>
      </c>
    </row>
    <row r="16802" spans="1:1" hidden="1" x14ac:dyDescent="0.35">
      <c r="A16802" t="str">
        <f t="shared" si="262"/>
        <v/>
      </c>
    </row>
    <row r="16803" spans="1:1" hidden="1" x14ac:dyDescent="0.35">
      <c r="A16803" t="str">
        <f t="shared" si="262"/>
        <v/>
      </c>
    </row>
    <row r="16804" spans="1:1" hidden="1" x14ac:dyDescent="0.35">
      <c r="A16804" t="str">
        <f t="shared" si="262"/>
        <v/>
      </c>
    </row>
    <row r="16805" spans="1:1" hidden="1" x14ac:dyDescent="0.35">
      <c r="A16805" t="str">
        <f t="shared" si="262"/>
        <v/>
      </c>
    </row>
    <row r="16806" spans="1:1" hidden="1" x14ac:dyDescent="0.35">
      <c r="A16806" t="str">
        <f t="shared" si="262"/>
        <v/>
      </c>
    </row>
    <row r="16807" spans="1:1" hidden="1" x14ac:dyDescent="0.35">
      <c r="A16807" t="str">
        <f t="shared" si="262"/>
        <v/>
      </c>
    </row>
    <row r="16808" spans="1:1" hidden="1" x14ac:dyDescent="0.35">
      <c r="A16808" t="str">
        <f t="shared" si="262"/>
        <v/>
      </c>
    </row>
    <row r="16809" spans="1:1" hidden="1" x14ac:dyDescent="0.35">
      <c r="A16809" t="str">
        <f t="shared" si="262"/>
        <v/>
      </c>
    </row>
    <row r="16810" spans="1:1" hidden="1" x14ac:dyDescent="0.35">
      <c r="A16810" t="str">
        <f t="shared" si="262"/>
        <v/>
      </c>
    </row>
    <row r="16811" spans="1:1" hidden="1" x14ac:dyDescent="0.35">
      <c r="A16811" t="str">
        <f t="shared" si="262"/>
        <v/>
      </c>
    </row>
    <row r="16812" spans="1:1" hidden="1" x14ac:dyDescent="0.35">
      <c r="A16812" t="str">
        <f t="shared" si="262"/>
        <v/>
      </c>
    </row>
    <row r="16813" spans="1:1" hidden="1" x14ac:dyDescent="0.35">
      <c r="A16813" t="str">
        <f t="shared" si="262"/>
        <v/>
      </c>
    </row>
    <row r="16814" spans="1:1" hidden="1" x14ac:dyDescent="0.35">
      <c r="A16814" t="str">
        <f t="shared" si="262"/>
        <v/>
      </c>
    </row>
    <row r="16815" spans="1:1" hidden="1" x14ac:dyDescent="0.35">
      <c r="A16815" t="str">
        <f t="shared" si="262"/>
        <v/>
      </c>
    </row>
    <row r="16816" spans="1:1" hidden="1" x14ac:dyDescent="0.35">
      <c r="A16816" t="str">
        <f t="shared" si="262"/>
        <v/>
      </c>
    </row>
    <row r="16817" spans="1:1" hidden="1" x14ac:dyDescent="0.35">
      <c r="A16817" t="str">
        <f t="shared" si="262"/>
        <v/>
      </c>
    </row>
    <row r="16818" spans="1:1" hidden="1" x14ac:dyDescent="0.35">
      <c r="A16818" t="str">
        <f t="shared" si="262"/>
        <v/>
      </c>
    </row>
    <row r="16819" spans="1:1" hidden="1" x14ac:dyDescent="0.35">
      <c r="A16819" t="str">
        <f t="shared" si="262"/>
        <v/>
      </c>
    </row>
    <row r="16820" spans="1:1" hidden="1" x14ac:dyDescent="0.35">
      <c r="A16820" t="str">
        <f t="shared" si="262"/>
        <v/>
      </c>
    </row>
    <row r="16821" spans="1:1" hidden="1" x14ac:dyDescent="0.35">
      <c r="A16821" t="str">
        <f t="shared" si="262"/>
        <v/>
      </c>
    </row>
    <row r="16822" spans="1:1" hidden="1" x14ac:dyDescent="0.35">
      <c r="A16822" t="str">
        <f t="shared" si="262"/>
        <v/>
      </c>
    </row>
    <row r="16823" spans="1:1" hidden="1" x14ac:dyDescent="0.35">
      <c r="A16823" t="str">
        <f t="shared" si="262"/>
        <v/>
      </c>
    </row>
    <row r="16824" spans="1:1" hidden="1" x14ac:dyDescent="0.35">
      <c r="A16824" t="str">
        <f t="shared" si="262"/>
        <v/>
      </c>
    </row>
    <row r="16825" spans="1:1" hidden="1" x14ac:dyDescent="0.35">
      <c r="A16825" t="str">
        <f t="shared" si="262"/>
        <v/>
      </c>
    </row>
    <row r="16826" spans="1:1" hidden="1" x14ac:dyDescent="0.35">
      <c r="A16826" t="str">
        <f t="shared" si="262"/>
        <v/>
      </c>
    </row>
    <row r="16827" spans="1:1" hidden="1" x14ac:dyDescent="0.35">
      <c r="A16827" t="str">
        <f t="shared" si="262"/>
        <v/>
      </c>
    </row>
    <row r="16828" spans="1:1" hidden="1" x14ac:dyDescent="0.35">
      <c r="A16828" t="str">
        <f t="shared" si="262"/>
        <v/>
      </c>
    </row>
    <row r="16829" spans="1:1" hidden="1" x14ac:dyDescent="0.35">
      <c r="A16829" t="str">
        <f t="shared" si="262"/>
        <v/>
      </c>
    </row>
    <row r="16830" spans="1:1" hidden="1" x14ac:dyDescent="0.35">
      <c r="A16830" t="str">
        <f t="shared" si="262"/>
        <v/>
      </c>
    </row>
    <row r="16831" spans="1:1" hidden="1" x14ac:dyDescent="0.35">
      <c r="A16831" t="str">
        <f t="shared" si="262"/>
        <v/>
      </c>
    </row>
    <row r="16832" spans="1:1" hidden="1" x14ac:dyDescent="0.35">
      <c r="A16832" t="str">
        <f t="shared" si="262"/>
        <v/>
      </c>
    </row>
    <row r="16833" spans="1:1" hidden="1" x14ac:dyDescent="0.35">
      <c r="A16833" t="str">
        <f t="shared" si="262"/>
        <v/>
      </c>
    </row>
    <row r="16834" spans="1:1" hidden="1" x14ac:dyDescent="0.35">
      <c r="A16834" t="str">
        <f t="shared" si="262"/>
        <v/>
      </c>
    </row>
    <row r="16835" spans="1:1" hidden="1" x14ac:dyDescent="0.35">
      <c r="A16835" t="str">
        <f t="shared" ref="A16835:A16898" si="263">B16835&amp;C16835</f>
        <v/>
      </c>
    </row>
    <row r="16836" spans="1:1" hidden="1" x14ac:dyDescent="0.35">
      <c r="A16836" t="str">
        <f t="shared" si="263"/>
        <v/>
      </c>
    </row>
    <row r="16837" spans="1:1" hidden="1" x14ac:dyDescent="0.35">
      <c r="A16837" t="str">
        <f t="shared" si="263"/>
        <v/>
      </c>
    </row>
    <row r="16838" spans="1:1" hidden="1" x14ac:dyDescent="0.35">
      <c r="A16838" t="str">
        <f t="shared" si="263"/>
        <v/>
      </c>
    </row>
    <row r="16839" spans="1:1" hidden="1" x14ac:dyDescent="0.35">
      <c r="A16839" t="str">
        <f t="shared" si="263"/>
        <v/>
      </c>
    </row>
    <row r="16840" spans="1:1" hidden="1" x14ac:dyDescent="0.35">
      <c r="A16840" t="str">
        <f t="shared" si="263"/>
        <v/>
      </c>
    </row>
    <row r="16841" spans="1:1" hidden="1" x14ac:dyDescent="0.35">
      <c r="A16841" t="str">
        <f t="shared" si="263"/>
        <v/>
      </c>
    </row>
    <row r="16842" spans="1:1" hidden="1" x14ac:dyDescent="0.35">
      <c r="A16842" t="str">
        <f t="shared" si="263"/>
        <v/>
      </c>
    </row>
    <row r="16843" spans="1:1" hidden="1" x14ac:dyDescent="0.35">
      <c r="A16843" t="str">
        <f t="shared" si="263"/>
        <v/>
      </c>
    </row>
    <row r="16844" spans="1:1" hidden="1" x14ac:dyDescent="0.35">
      <c r="A16844" t="str">
        <f t="shared" si="263"/>
        <v/>
      </c>
    </row>
    <row r="16845" spans="1:1" hidden="1" x14ac:dyDescent="0.35">
      <c r="A16845" t="str">
        <f t="shared" si="263"/>
        <v/>
      </c>
    </row>
    <row r="16846" spans="1:1" hidden="1" x14ac:dyDescent="0.35">
      <c r="A16846" t="str">
        <f t="shared" si="263"/>
        <v/>
      </c>
    </row>
    <row r="16847" spans="1:1" hidden="1" x14ac:dyDescent="0.35">
      <c r="A16847" t="str">
        <f t="shared" si="263"/>
        <v/>
      </c>
    </row>
    <row r="16848" spans="1:1" hidden="1" x14ac:dyDescent="0.35">
      <c r="A16848" t="str">
        <f t="shared" si="263"/>
        <v/>
      </c>
    </row>
    <row r="16849" spans="1:1" hidden="1" x14ac:dyDescent="0.35">
      <c r="A16849" t="str">
        <f t="shared" si="263"/>
        <v/>
      </c>
    </row>
    <row r="16850" spans="1:1" hidden="1" x14ac:dyDescent="0.35">
      <c r="A16850" t="str">
        <f t="shared" si="263"/>
        <v/>
      </c>
    </row>
    <row r="16851" spans="1:1" hidden="1" x14ac:dyDescent="0.35">
      <c r="A16851" t="str">
        <f t="shared" si="263"/>
        <v/>
      </c>
    </row>
    <row r="16852" spans="1:1" hidden="1" x14ac:dyDescent="0.35">
      <c r="A16852" t="str">
        <f t="shared" si="263"/>
        <v/>
      </c>
    </row>
    <row r="16853" spans="1:1" hidden="1" x14ac:dyDescent="0.35">
      <c r="A16853" t="str">
        <f t="shared" si="263"/>
        <v/>
      </c>
    </row>
    <row r="16854" spans="1:1" hidden="1" x14ac:dyDescent="0.35">
      <c r="A16854" t="str">
        <f t="shared" si="263"/>
        <v/>
      </c>
    </row>
    <row r="16855" spans="1:1" hidden="1" x14ac:dyDescent="0.35">
      <c r="A16855" t="str">
        <f t="shared" si="263"/>
        <v/>
      </c>
    </row>
    <row r="16856" spans="1:1" hidden="1" x14ac:dyDescent="0.35">
      <c r="A16856" t="str">
        <f t="shared" si="263"/>
        <v/>
      </c>
    </row>
    <row r="16857" spans="1:1" hidden="1" x14ac:dyDescent="0.35">
      <c r="A16857" t="str">
        <f t="shared" si="263"/>
        <v/>
      </c>
    </row>
    <row r="16858" spans="1:1" hidden="1" x14ac:dyDescent="0.35">
      <c r="A16858" t="str">
        <f t="shared" si="263"/>
        <v/>
      </c>
    </row>
    <row r="16859" spans="1:1" hidden="1" x14ac:dyDescent="0.35">
      <c r="A16859" t="str">
        <f t="shared" si="263"/>
        <v/>
      </c>
    </row>
    <row r="16860" spans="1:1" hidden="1" x14ac:dyDescent="0.35">
      <c r="A16860" t="str">
        <f t="shared" si="263"/>
        <v/>
      </c>
    </row>
    <row r="16861" spans="1:1" hidden="1" x14ac:dyDescent="0.35">
      <c r="A16861" t="str">
        <f t="shared" si="263"/>
        <v/>
      </c>
    </row>
    <row r="16862" spans="1:1" hidden="1" x14ac:dyDescent="0.35">
      <c r="A16862" t="str">
        <f t="shared" si="263"/>
        <v/>
      </c>
    </row>
    <row r="16863" spans="1:1" hidden="1" x14ac:dyDescent="0.35">
      <c r="A16863" t="str">
        <f t="shared" si="263"/>
        <v/>
      </c>
    </row>
    <row r="16864" spans="1:1" hidden="1" x14ac:dyDescent="0.35">
      <c r="A16864" t="str">
        <f t="shared" si="263"/>
        <v/>
      </c>
    </row>
    <row r="16865" spans="1:1" hidden="1" x14ac:dyDescent="0.35">
      <c r="A16865" t="str">
        <f t="shared" si="263"/>
        <v/>
      </c>
    </row>
    <row r="16866" spans="1:1" hidden="1" x14ac:dyDescent="0.35">
      <c r="A16866" t="str">
        <f t="shared" si="263"/>
        <v/>
      </c>
    </row>
    <row r="16867" spans="1:1" hidden="1" x14ac:dyDescent="0.35">
      <c r="A16867" t="str">
        <f t="shared" si="263"/>
        <v/>
      </c>
    </row>
    <row r="16868" spans="1:1" hidden="1" x14ac:dyDescent="0.35">
      <c r="A16868" t="str">
        <f t="shared" si="263"/>
        <v/>
      </c>
    </row>
    <row r="16869" spans="1:1" hidden="1" x14ac:dyDescent="0.35">
      <c r="A16869" t="str">
        <f t="shared" si="263"/>
        <v/>
      </c>
    </row>
    <row r="16870" spans="1:1" hidden="1" x14ac:dyDescent="0.35">
      <c r="A16870" t="str">
        <f t="shared" si="263"/>
        <v/>
      </c>
    </row>
    <row r="16871" spans="1:1" hidden="1" x14ac:dyDescent="0.35">
      <c r="A16871" t="str">
        <f t="shared" si="263"/>
        <v/>
      </c>
    </row>
    <row r="16872" spans="1:1" hidden="1" x14ac:dyDescent="0.35">
      <c r="A16872" t="str">
        <f t="shared" si="263"/>
        <v/>
      </c>
    </row>
    <row r="16873" spans="1:1" hidden="1" x14ac:dyDescent="0.35">
      <c r="A16873" t="str">
        <f t="shared" si="263"/>
        <v/>
      </c>
    </row>
    <row r="16874" spans="1:1" hidden="1" x14ac:dyDescent="0.35">
      <c r="A16874" t="str">
        <f t="shared" si="263"/>
        <v/>
      </c>
    </row>
    <row r="16875" spans="1:1" hidden="1" x14ac:dyDescent="0.35">
      <c r="A16875" t="str">
        <f t="shared" si="263"/>
        <v/>
      </c>
    </row>
    <row r="16876" spans="1:1" hidden="1" x14ac:dyDescent="0.35">
      <c r="A16876" t="str">
        <f t="shared" si="263"/>
        <v/>
      </c>
    </row>
    <row r="16877" spans="1:1" hidden="1" x14ac:dyDescent="0.35">
      <c r="A16877" t="str">
        <f t="shared" si="263"/>
        <v/>
      </c>
    </row>
    <row r="16878" spans="1:1" hidden="1" x14ac:dyDescent="0.35">
      <c r="A16878" t="str">
        <f t="shared" si="263"/>
        <v/>
      </c>
    </row>
    <row r="16879" spans="1:1" hidden="1" x14ac:dyDescent="0.35">
      <c r="A16879" t="str">
        <f t="shared" si="263"/>
        <v/>
      </c>
    </row>
    <row r="16880" spans="1:1" hidden="1" x14ac:dyDescent="0.35">
      <c r="A16880" t="str">
        <f t="shared" si="263"/>
        <v/>
      </c>
    </row>
    <row r="16881" spans="1:1" hidden="1" x14ac:dyDescent="0.35">
      <c r="A16881" t="str">
        <f t="shared" si="263"/>
        <v/>
      </c>
    </row>
    <row r="16882" spans="1:1" hidden="1" x14ac:dyDescent="0.35">
      <c r="A16882" t="str">
        <f t="shared" si="263"/>
        <v/>
      </c>
    </row>
    <row r="16883" spans="1:1" hidden="1" x14ac:dyDescent="0.35">
      <c r="A16883" t="str">
        <f t="shared" si="263"/>
        <v/>
      </c>
    </row>
    <row r="16884" spans="1:1" hidden="1" x14ac:dyDescent="0.35">
      <c r="A16884" t="str">
        <f t="shared" si="263"/>
        <v/>
      </c>
    </row>
    <row r="16885" spans="1:1" hidden="1" x14ac:dyDescent="0.35">
      <c r="A16885" t="str">
        <f t="shared" si="263"/>
        <v/>
      </c>
    </row>
    <row r="16886" spans="1:1" hidden="1" x14ac:dyDescent="0.35">
      <c r="A16886" t="str">
        <f t="shared" si="263"/>
        <v/>
      </c>
    </row>
    <row r="16887" spans="1:1" hidden="1" x14ac:dyDescent="0.35">
      <c r="A16887" t="str">
        <f t="shared" si="263"/>
        <v/>
      </c>
    </row>
    <row r="16888" spans="1:1" hidden="1" x14ac:dyDescent="0.35">
      <c r="A16888" t="str">
        <f t="shared" si="263"/>
        <v/>
      </c>
    </row>
    <row r="16889" spans="1:1" hidden="1" x14ac:dyDescent="0.35">
      <c r="A16889" t="str">
        <f t="shared" si="263"/>
        <v/>
      </c>
    </row>
    <row r="16890" spans="1:1" hidden="1" x14ac:dyDescent="0.35">
      <c r="A16890" t="str">
        <f t="shared" si="263"/>
        <v/>
      </c>
    </row>
    <row r="16891" spans="1:1" hidden="1" x14ac:dyDescent="0.35">
      <c r="A16891" t="str">
        <f t="shared" si="263"/>
        <v/>
      </c>
    </row>
    <row r="16892" spans="1:1" hidden="1" x14ac:dyDescent="0.35">
      <c r="A16892" t="str">
        <f t="shared" si="263"/>
        <v/>
      </c>
    </row>
    <row r="16893" spans="1:1" hidden="1" x14ac:dyDescent="0.35">
      <c r="A16893" t="str">
        <f t="shared" si="263"/>
        <v/>
      </c>
    </row>
    <row r="16894" spans="1:1" hidden="1" x14ac:dyDescent="0.35">
      <c r="A16894" t="str">
        <f t="shared" si="263"/>
        <v/>
      </c>
    </row>
    <row r="16895" spans="1:1" hidden="1" x14ac:dyDescent="0.35">
      <c r="A16895" t="str">
        <f t="shared" si="263"/>
        <v/>
      </c>
    </row>
    <row r="16896" spans="1:1" hidden="1" x14ac:dyDescent="0.35">
      <c r="A16896" t="str">
        <f t="shared" si="263"/>
        <v/>
      </c>
    </row>
    <row r="16897" spans="1:1" hidden="1" x14ac:dyDescent="0.35">
      <c r="A16897" t="str">
        <f t="shared" si="263"/>
        <v/>
      </c>
    </row>
    <row r="16898" spans="1:1" hidden="1" x14ac:dyDescent="0.35">
      <c r="A16898" t="str">
        <f t="shared" si="263"/>
        <v/>
      </c>
    </row>
    <row r="16899" spans="1:1" hidden="1" x14ac:dyDescent="0.35">
      <c r="A16899" t="str">
        <f t="shared" ref="A16899:A16962" si="264">B16899&amp;C16899</f>
        <v/>
      </c>
    </row>
    <row r="16900" spans="1:1" hidden="1" x14ac:dyDescent="0.35">
      <c r="A16900" t="str">
        <f t="shared" si="264"/>
        <v/>
      </c>
    </row>
    <row r="16901" spans="1:1" hidden="1" x14ac:dyDescent="0.35">
      <c r="A16901" t="str">
        <f t="shared" si="264"/>
        <v/>
      </c>
    </row>
    <row r="16902" spans="1:1" hidden="1" x14ac:dyDescent="0.35">
      <c r="A16902" t="str">
        <f t="shared" si="264"/>
        <v/>
      </c>
    </row>
    <row r="16903" spans="1:1" hidden="1" x14ac:dyDescent="0.35">
      <c r="A16903" t="str">
        <f t="shared" si="264"/>
        <v/>
      </c>
    </row>
    <row r="16904" spans="1:1" hidden="1" x14ac:dyDescent="0.35">
      <c r="A16904" t="str">
        <f t="shared" si="264"/>
        <v/>
      </c>
    </row>
    <row r="16905" spans="1:1" hidden="1" x14ac:dyDescent="0.35">
      <c r="A16905" t="str">
        <f t="shared" si="264"/>
        <v/>
      </c>
    </row>
    <row r="16906" spans="1:1" hidden="1" x14ac:dyDescent="0.35">
      <c r="A16906" t="str">
        <f t="shared" si="264"/>
        <v/>
      </c>
    </row>
    <row r="16907" spans="1:1" hidden="1" x14ac:dyDescent="0.35">
      <c r="A16907" t="str">
        <f t="shared" si="264"/>
        <v/>
      </c>
    </row>
    <row r="16908" spans="1:1" hidden="1" x14ac:dyDescent="0.35">
      <c r="A16908" t="str">
        <f t="shared" si="264"/>
        <v/>
      </c>
    </row>
    <row r="16909" spans="1:1" hidden="1" x14ac:dyDescent="0.35">
      <c r="A16909" t="str">
        <f t="shared" si="264"/>
        <v/>
      </c>
    </row>
    <row r="16910" spans="1:1" hidden="1" x14ac:dyDescent="0.35">
      <c r="A16910" t="str">
        <f t="shared" si="264"/>
        <v/>
      </c>
    </row>
    <row r="16911" spans="1:1" hidden="1" x14ac:dyDescent="0.35">
      <c r="A16911" t="str">
        <f t="shared" si="264"/>
        <v/>
      </c>
    </row>
    <row r="16912" spans="1:1" hidden="1" x14ac:dyDescent="0.35">
      <c r="A16912" t="str">
        <f t="shared" si="264"/>
        <v/>
      </c>
    </row>
    <row r="16913" spans="1:1" hidden="1" x14ac:dyDescent="0.35">
      <c r="A16913" t="str">
        <f t="shared" si="264"/>
        <v/>
      </c>
    </row>
    <row r="16914" spans="1:1" hidden="1" x14ac:dyDescent="0.35">
      <c r="A16914" t="str">
        <f t="shared" si="264"/>
        <v/>
      </c>
    </row>
    <row r="16915" spans="1:1" hidden="1" x14ac:dyDescent="0.35">
      <c r="A16915" t="str">
        <f t="shared" si="264"/>
        <v/>
      </c>
    </row>
    <row r="16916" spans="1:1" hidden="1" x14ac:dyDescent="0.35">
      <c r="A16916" t="str">
        <f t="shared" si="264"/>
        <v/>
      </c>
    </row>
    <row r="16917" spans="1:1" hidden="1" x14ac:dyDescent="0.35">
      <c r="A16917" t="str">
        <f t="shared" si="264"/>
        <v/>
      </c>
    </row>
    <row r="16918" spans="1:1" hidden="1" x14ac:dyDescent="0.35">
      <c r="A16918" t="str">
        <f t="shared" si="264"/>
        <v/>
      </c>
    </row>
    <row r="16919" spans="1:1" hidden="1" x14ac:dyDescent="0.35">
      <c r="A16919" t="str">
        <f t="shared" si="264"/>
        <v/>
      </c>
    </row>
    <row r="16920" spans="1:1" hidden="1" x14ac:dyDescent="0.35">
      <c r="A16920" t="str">
        <f t="shared" si="264"/>
        <v/>
      </c>
    </row>
    <row r="16921" spans="1:1" hidden="1" x14ac:dyDescent="0.35">
      <c r="A16921" t="str">
        <f t="shared" si="264"/>
        <v/>
      </c>
    </row>
    <row r="16922" spans="1:1" hidden="1" x14ac:dyDescent="0.35">
      <c r="A16922" t="str">
        <f t="shared" si="264"/>
        <v/>
      </c>
    </row>
    <row r="16923" spans="1:1" hidden="1" x14ac:dyDescent="0.35">
      <c r="A16923" t="str">
        <f t="shared" si="264"/>
        <v/>
      </c>
    </row>
    <row r="16924" spans="1:1" hidden="1" x14ac:dyDescent="0.35">
      <c r="A16924" t="str">
        <f t="shared" si="264"/>
        <v/>
      </c>
    </row>
    <row r="16925" spans="1:1" hidden="1" x14ac:dyDescent="0.35">
      <c r="A16925" t="str">
        <f t="shared" si="264"/>
        <v/>
      </c>
    </row>
    <row r="16926" spans="1:1" hidden="1" x14ac:dyDescent="0.35">
      <c r="A16926" t="str">
        <f t="shared" si="264"/>
        <v/>
      </c>
    </row>
    <row r="16927" spans="1:1" hidden="1" x14ac:dyDescent="0.35">
      <c r="A16927" t="str">
        <f t="shared" si="264"/>
        <v/>
      </c>
    </row>
    <row r="16928" spans="1:1" hidden="1" x14ac:dyDescent="0.35">
      <c r="A16928" t="str">
        <f t="shared" si="264"/>
        <v/>
      </c>
    </row>
    <row r="16929" spans="1:1" hidden="1" x14ac:dyDescent="0.35">
      <c r="A16929" t="str">
        <f t="shared" si="264"/>
        <v/>
      </c>
    </row>
    <row r="16930" spans="1:1" hidden="1" x14ac:dyDescent="0.35">
      <c r="A16930" t="str">
        <f t="shared" si="264"/>
        <v/>
      </c>
    </row>
    <row r="16931" spans="1:1" hidden="1" x14ac:dyDescent="0.35">
      <c r="A16931" t="str">
        <f t="shared" si="264"/>
        <v/>
      </c>
    </row>
    <row r="16932" spans="1:1" hidden="1" x14ac:dyDescent="0.35">
      <c r="A16932" t="str">
        <f t="shared" si="264"/>
        <v/>
      </c>
    </row>
    <row r="16933" spans="1:1" hidden="1" x14ac:dyDescent="0.35">
      <c r="A16933" t="str">
        <f t="shared" si="264"/>
        <v/>
      </c>
    </row>
    <row r="16934" spans="1:1" hidden="1" x14ac:dyDescent="0.35">
      <c r="A16934" t="str">
        <f t="shared" si="264"/>
        <v/>
      </c>
    </row>
    <row r="16935" spans="1:1" hidden="1" x14ac:dyDescent="0.35">
      <c r="A16935" t="str">
        <f t="shared" si="264"/>
        <v/>
      </c>
    </row>
    <row r="16936" spans="1:1" hidden="1" x14ac:dyDescent="0.35">
      <c r="A16936" t="str">
        <f t="shared" si="264"/>
        <v/>
      </c>
    </row>
    <row r="16937" spans="1:1" hidden="1" x14ac:dyDescent="0.35">
      <c r="A16937" t="str">
        <f t="shared" si="264"/>
        <v/>
      </c>
    </row>
    <row r="16938" spans="1:1" hidden="1" x14ac:dyDescent="0.35">
      <c r="A16938" t="str">
        <f t="shared" si="264"/>
        <v/>
      </c>
    </row>
    <row r="16939" spans="1:1" hidden="1" x14ac:dyDescent="0.35">
      <c r="A16939" t="str">
        <f t="shared" si="264"/>
        <v/>
      </c>
    </row>
    <row r="16940" spans="1:1" hidden="1" x14ac:dyDescent="0.35">
      <c r="A16940" t="str">
        <f t="shared" si="264"/>
        <v/>
      </c>
    </row>
    <row r="16941" spans="1:1" hidden="1" x14ac:dyDescent="0.35">
      <c r="A16941" t="str">
        <f t="shared" si="264"/>
        <v/>
      </c>
    </row>
    <row r="16942" spans="1:1" hidden="1" x14ac:dyDescent="0.35">
      <c r="A16942" t="str">
        <f t="shared" si="264"/>
        <v/>
      </c>
    </row>
    <row r="16943" spans="1:1" hidden="1" x14ac:dyDescent="0.35">
      <c r="A16943" t="str">
        <f t="shared" si="264"/>
        <v/>
      </c>
    </row>
    <row r="16944" spans="1:1" hidden="1" x14ac:dyDescent="0.35">
      <c r="A16944" t="str">
        <f t="shared" si="264"/>
        <v/>
      </c>
    </row>
    <row r="16945" spans="1:1" hidden="1" x14ac:dyDescent="0.35">
      <c r="A16945" t="str">
        <f t="shared" si="264"/>
        <v/>
      </c>
    </row>
    <row r="16946" spans="1:1" hidden="1" x14ac:dyDescent="0.35">
      <c r="A16946" t="str">
        <f t="shared" si="264"/>
        <v/>
      </c>
    </row>
    <row r="16947" spans="1:1" hidden="1" x14ac:dyDescent="0.35">
      <c r="A16947" t="str">
        <f t="shared" si="264"/>
        <v/>
      </c>
    </row>
    <row r="16948" spans="1:1" hidden="1" x14ac:dyDescent="0.35">
      <c r="A16948" t="str">
        <f t="shared" si="264"/>
        <v/>
      </c>
    </row>
    <row r="16949" spans="1:1" hidden="1" x14ac:dyDescent="0.35">
      <c r="A16949" t="str">
        <f t="shared" si="264"/>
        <v/>
      </c>
    </row>
    <row r="16950" spans="1:1" hidden="1" x14ac:dyDescent="0.35">
      <c r="A16950" t="str">
        <f t="shared" si="264"/>
        <v/>
      </c>
    </row>
    <row r="16951" spans="1:1" hidden="1" x14ac:dyDescent="0.35">
      <c r="A16951" t="str">
        <f t="shared" si="264"/>
        <v/>
      </c>
    </row>
    <row r="16952" spans="1:1" hidden="1" x14ac:dyDescent="0.35">
      <c r="A16952" t="str">
        <f t="shared" si="264"/>
        <v/>
      </c>
    </row>
    <row r="16953" spans="1:1" hidden="1" x14ac:dyDescent="0.35">
      <c r="A16953" t="str">
        <f t="shared" si="264"/>
        <v/>
      </c>
    </row>
    <row r="16954" spans="1:1" hidden="1" x14ac:dyDescent="0.35">
      <c r="A16954" t="str">
        <f t="shared" si="264"/>
        <v/>
      </c>
    </row>
    <row r="16955" spans="1:1" hidden="1" x14ac:dyDescent="0.35">
      <c r="A16955" t="str">
        <f t="shared" si="264"/>
        <v/>
      </c>
    </row>
    <row r="16956" spans="1:1" hidden="1" x14ac:dyDescent="0.35">
      <c r="A16956" t="str">
        <f t="shared" si="264"/>
        <v/>
      </c>
    </row>
    <row r="16957" spans="1:1" hidden="1" x14ac:dyDescent="0.35">
      <c r="A16957" t="str">
        <f t="shared" si="264"/>
        <v/>
      </c>
    </row>
    <row r="16958" spans="1:1" hidden="1" x14ac:dyDescent="0.35">
      <c r="A16958" t="str">
        <f t="shared" si="264"/>
        <v/>
      </c>
    </row>
    <row r="16959" spans="1:1" hidden="1" x14ac:dyDescent="0.35">
      <c r="A16959" t="str">
        <f t="shared" si="264"/>
        <v/>
      </c>
    </row>
    <row r="16960" spans="1:1" hidden="1" x14ac:dyDescent="0.35">
      <c r="A16960" t="str">
        <f t="shared" si="264"/>
        <v/>
      </c>
    </row>
    <row r="16961" spans="1:1" hidden="1" x14ac:dyDescent="0.35">
      <c r="A16961" t="str">
        <f t="shared" si="264"/>
        <v/>
      </c>
    </row>
    <row r="16962" spans="1:1" hidden="1" x14ac:dyDescent="0.35">
      <c r="A16962" t="str">
        <f t="shared" si="264"/>
        <v/>
      </c>
    </row>
    <row r="16963" spans="1:1" hidden="1" x14ac:dyDescent="0.35">
      <c r="A16963" t="str">
        <f t="shared" ref="A16963:A17026" si="265">B16963&amp;C16963</f>
        <v/>
      </c>
    </row>
    <row r="16964" spans="1:1" hidden="1" x14ac:dyDescent="0.35">
      <c r="A16964" t="str">
        <f t="shared" si="265"/>
        <v/>
      </c>
    </row>
    <row r="16965" spans="1:1" hidden="1" x14ac:dyDescent="0.35">
      <c r="A16965" t="str">
        <f t="shared" si="265"/>
        <v/>
      </c>
    </row>
    <row r="16966" spans="1:1" hidden="1" x14ac:dyDescent="0.35">
      <c r="A16966" t="str">
        <f t="shared" si="265"/>
        <v/>
      </c>
    </row>
    <row r="16967" spans="1:1" hidden="1" x14ac:dyDescent="0.35">
      <c r="A16967" t="str">
        <f t="shared" si="265"/>
        <v/>
      </c>
    </row>
    <row r="16968" spans="1:1" hidden="1" x14ac:dyDescent="0.35">
      <c r="A16968" t="str">
        <f t="shared" si="265"/>
        <v/>
      </c>
    </row>
    <row r="16969" spans="1:1" hidden="1" x14ac:dyDescent="0.35">
      <c r="A16969" t="str">
        <f t="shared" si="265"/>
        <v/>
      </c>
    </row>
    <row r="16970" spans="1:1" hidden="1" x14ac:dyDescent="0.35">
      <c r="A16970" t="str">
        <f t="shared" si="265"/>
        <v/>
      </c>
    </row>
    <row r="16971" spans="1:1" hidden="1" x14ac:dyDescent="0.35">
      <c r="A16971" t="str">
        <f t="shared" si="265"/>
        <v/>
      </c>
    </row>
    <row r="16972" spans="1:1" hidden="1" x14ac:dyDescent="0.35">
      <c r="A16972" t="str">
        <f t="shared" si="265"/>
        <v/>
      </c>
    </row>
    <row r="16973" spans="1:1" hidden="1" x14ac:dyDescent="0.35">
      <c r="A16973" t="str">
        <f t="shared" si="265"/>
        <v/>
      </c>
    </row>
    <row r="16974" spans="1:1" hidden="1" x14ac:dyDescent="0.35">
      <c r="A16974" t="str">
        <f t="shared" si="265"/>
        <v/>
      </c>
    </row>
    <row r="16975" spans="1:1" hidden="1" x14ac:dyDescent="0.35">
      <c r="A16975" t="str">
        <f t="shared" si="265"/>
        <v/>
      </c>
    </row>
    <row r="16976" spans="1:1" hidden="1" x14ac:dyDescent="0.35">
      <c r="A16976" t="str">
        <f t="shared" si="265"/>
        <v/>
      </c>
    </row>
    <row r="16977" spans="1:1" hidden="1" x14ac:dyDescent="0.35">
      <c r="A16977" t="str">
        <f t="shared" si="265"/>
        <v/>
      </c>
    </row>
    <row r="16978" spans="1:1" hidden="1" x14ac:dyDescent="0.35">
      <c r="A16978" t="str">
        <f t="shared" si="265"/>
        <v/>
      </c>
    </row>
    <row r="16979" spans="1:1" hidden="1" x14ac:dyDescent="0.35">
      <c r="A16979" t="str">
        <f t="shared" si="265"/>
        <v/>
      </c>
    </row>
    <row r="16980" spans="1:1" hidden="1" x14ac:dyDescent="0.35">
      <c r="A16980" t="str">
        <f t="shared" si="265"/>
        <v/>
      </c>
    </row>
    <row r="16981" spans="1:1" hidden="1" x14ac:dyDescent="0.35">
      <c r="A16981" t="str">
        <f t="shared" si="265"/>
        <v/>
      </c>
    </row>
    <row r="16982" spans="1:1" hidden="1" x14ac:dyDescent="0.35">
      <c r="A16982" t="str">
        <f t="shared" si="265"/>
        <v/>
      </c>
    </row>
    <row r="16983" spans="1:1" hidden="1" x14ac:dyDescent="0.35">
      <c r="A16983" t="str">
        <f t="shared" si="265"/>
        <v/>
      </c>
    </row>
    <row r="16984" spans="1:1" hidden="1" x14ac:dyDescent="0.35">
      <c r="A16984" t="str">
        <f t="shared" si="265"/>
        <v/>
      </c>
    </row>
    <row r="16985" spans="1:1" hidden="1" x14ac:dyDescent="0.35">
      <c r="A16985" t="str">
        <f t="shared" si="265"/>
        <v/>
      </c>
    </row>
    <row r="16986" spans="1:1" hidden="1" x14ac:dyDescent="0.35">
      <c r="A16986" t="str">
        <f t="shared" si="265"/>
        <v/>
      </c>
    </row>
    <row r="16987" spans="1:1" hidden="1" x14ac:dyDescent="0.35">
      <c r="A16987" t="str">
        <f t="shared" si="265"/>
        <v/>
      </c>
    </row>
    <row r="16988" spans="1:1" hidden="1" x14ac:dyDescent="0.35">
      <c r="A16988" t="str">
        <f t="shared" si="265"/>
        <v/>
      </c>
    </row>
    <row r="16989" spans="1:1" hidden="1" x14ac:dyDescent="0.35">
      <c r="A16989" t="str">
        <f t="shared" si="265"/>
        <v/>
      </c>
    </row>
    <row r="16990" spans="1:1" hidden="1" x14ac:dyDescent="0.35">
      <c r="A16990" t="str">
        <f t="shared" si="265"/>
        <v/>
      </c>
    </row>
    <row r="16991" spans="1:1" hidden="1" x14ac:dyDescent="0.35">
      <c r="A16991" t="str">
        <f t="shared" si="265"/>
        <v/>
      </c>
    </row>
    <row r="16992" spans="1:1" hidden="1" x14ac:dyDescent="0.35">
      <c r="A16992" t="str">
        <f t="shared" si="265"/>
        <v/>
      </c>
    </row>
    <row r="16993" spans="1:1" hidden="1" x14ac:dyDescent="0.35">
      <c r="A16993" t="str">
        <f t="shared" si="265"/>
        <v/>
      </c>
    </row>
    <row r="16994" spans="1:1" hidden="1" x14ac:dyDescent="0.35">
      <c r="A16994" t="str">
        <f t="shared" si="265"/>
        <v/>
      </c>
    </row>
    <row r="16995" spans="1:1" hidden="1" x14ac:dyDescent="0.35">
      <c r="A16995" t="str">
        <f t="shared" si="265"/>
        <v/>
      </c>
    </row>
    <row r="16996" spans="1:1" hidden="1" x14ac:dyDescent="0.35">
      <c r="A16996" t="str">
        <f t="shared" si="265"/>
        <v/>
      </c>
    </row>
    <row r="16997" spans="1:1" hidden="1" x14ac:dyDescent="0.35">
      <c r="A16997" t="str">
        <f t="shared" si="265"/>
        <v/>
      </c>
    </row>
    <row r="16998" spans="1:1" hidden="1" x14ac:dyDescent="0.35">
      <c r="A16998" t="str">
        <f t="shared" si="265"/>
        <v/>
      </c>
    </row>
    <row r="16999" spans="1:1" hidden="1" x14ac:dyDescent="0.35">
      <c r="A16999" t="str">
        <f t="shared" si="265"/>
        <v/>
      </c>
    </row>
    <row r="17000" spans="1:1" hidden="1" x14ac:dyDescent="0.35">
      <c r="A17000" t="str">
        <f t="shared" si="265"/>
        <v/>
      </c>
    </row>
    <row r="17001" spans="1:1" hidden="1" x14ac:dyDescent="0.35">
      <c r="A17001" t="str">
        <f t="shared" si="265"/>
        <v/>
      </c>
    </row>
    <row r="17002" spans="1:1" hidden="1" x14ac:dyDescent="0.35">
      <c r="A17002" t="str">
        <f t="shared" si="265"/>
        <v/>
      </c>
    </row>
    <row r="17003" spans="1:1" hidden="1" x14ac:dyDescent="0.35">
      <c r="A17003" t="str">
        <f t="shared" si="265"/>
        <v/>
      </c>
    </row>
    <row r="17004" spans="1:1" hidden="1" x14ac:dyDescent="0.35">
      <c r="A17004" t="str">
        <f t="shared" si="265"/>
        <v/>
      </c>
    </row>
    <row r="17005" spans="1:1" hidden="1" x14ac:dyDescent="0.35">
      <c r="A17005" t="str">
        <f t="shared" si="265"/>
        <v/>
      </c>
    </row>
    <row r="17006" spans="1:1" hidden="1" x14ac:dyDescent="0.35">
      <c r="A17006" t="str">
        <f t="shared" si="265"/>
        <v/>
      </c>
    </row>
    <row r="17007" spans="1:1" hidden="1" x14ac:dyDescent="0.35">
      <c r="A17007" t="str">
        <f t="shared" si="265"/>
        <v/>
      </c>
    </row>
    <row r="17008" spans="1:1" hidden="1" x14ac:dyDescent="0.35">
      <c r="A17008" t="str">
        <f t="shared" si="265"/>
        <v/>
      </c>
    </row>
    <row r="17009" spans="1:1" hidden="1" x14ac:dyDescent="0.35">
      <c r="A17009" t="str">
        <f t="shared" si="265"/>
        <v/>
      </c>
    </row>
    <row r="17010" spans="1:1" hidden="1" x14ac:dyDescent="0.35">
      <c r="A17010" t="str">
        <f t="shared" si="265"/>
        <v/>
      </c>
    </row>
    <row r="17011" spans="1:1" hidden="1" x14ac:dyDescent="0.35">
      <c r="A17011" t="str">
        <f t="shared" si="265"/>
        <v/>
      </c>
    </row>
    <row r="17012" spans="1:1" hidden="1" x14ac:dyDescent="0.35">
      <c r="A17012" t="str">
        <f t="shared" si="265"/>
        <v/>
      </c>
    </row>
    <row r="17013" spans="1:1" hidden="1" x14ac:dyDescent="0.35">
      <c r="A17013" t="str">
        <f t="shared" si="265"/>
        <v/>
      </c>
    </row>
    <row r="17014" spans="1:1" hidden="1" x14ac:dyDescent="0.35">
      <c r="A17014" t="str">
        <f t="shared" si="265"/>
        <v/>
      </c>
    </row>
    <row r="17015" spans="1:1" hidden="1" x14ac:dyDescent="0.35">
      <c r="A17015" t="str">
        <f t="shared" si="265"/>
        <v/>
      </c>
    </row>
    <row r="17016" spans="1:1" hidden="1" x14ac:dyDescent="0.35">
      <c r="A17016" t="str">
        <f t="shared" si="265"/>
        <v/>
      </c>
    </row>
    <row r="17017" spans="1:1" hidden="1" x14ac:dyDescent="0.35">
      <c r="A17017" t="str">
        <f t="shared" si="265"/>
        <v/>
      </c>
    </row>
    <row r="17018" spans="1:1" hidden="1" x14ac:dyDescent="0.35">
      <c r="A17018" t="str">
        <f t="shared" si="265"/>
        <v/>
      </c>
    </row>
    <row r="17019" spans="1:1" hidden="1" x14ac:dyDescent="0.35">
      <c r="A17019" t="str">
        <f t="shared" si="265"/>
        <v/>
      </c>
    </row>
    <row r="17020" spans="1:1" hidden="1" x14ac:dyDescent="0.35">
      <c r="A17020" t="str">
        <f t="shared" si="265"/>
        <v/>
      </c>
    </row>
    <row r="17021" spans="1:1" hidden="1" x14ac:dyDescent="0.35">
      <c r="A17021" t="str">
        <f t="shared" si="265"/>
        <v/>
      </c>
    </row>
    <row r="17022" spans="1:1" hidden="1" x14ac:dyDescent="0.35">
      <c r="A17022" t="str">
        <f t="shared" si="265"/>
        <v/>
      </c>
    </row>
    <row r="17023" spans="1:1" hidden="1" x14ac:dyDescent="0.35">
      <c r="A17023" t="str">
        <f t="shared" si="265"/>
        <v/>
      </c>
    </row>
    <row r="17024" spans="1:1" hidden="1" x14ac:dyDescent="0.35">
      <c r="A17024" t="str">
        <f t="shared" si="265"/>
        <v/>
      </c>
    </row>
    <row r="17025" spans="1:1" hidden="1" x14ac:dyDescent="0.35">
      <c r="A17025" t="str">
        <f t="shared" si="265"/>
        <v/>
      </c>
    </row>
    <row r="17026" spans="1:1" hidden="1" x14ac:dyDescent="0.35">
      <c r="A17026" t="str">
        <f t="shared" si="265"/>
        <v/>
      </c>
    </row>
    <row r="17027" spans="1:1" hidden="1" x14ac:dyDescent="0.35">
      <c r="A17027" t="str">
        <f t="shared" ref="A17027:A17090" si="266">B17027&amp;C17027</f>
        <v/>
      </c>
    </row>
    <row r="17028" spans="1:1" hidden="1" x14ac:dyDescent="0.35">
      <c r="A17028" t="str">
        <f t="shared" si="266"/>
        <v/>
      </c>
    </row>
    <row r="17029" spans="1:1" hidden="1" x14ac:dyDescent="0.35">
      <c r="A17029" t="str">
        <f t="shared" si="266"/>
        <v/>
      </c>
    </row>
    <row r="17030" spans="1:1" hidden="1" x14ac:dyDescent="0.35">
      <c r="A17030" t="str">
        <f t="shared" si="266"/>
        <v/>
      </c>
    </row>
    <row r="17031" spans="1:1" hidden="1" x14ac:dyDescent="0.35">
      <c r="A17031" t="str">
        <f t="shared" si="266"/>
        <v/>
      </c>
    </row>
    <row r="17032" spans="1:1" hidden="1" x14ac:dyDescent="0.35">
      <c r="A17032" t="str">
        <f t="shared" si="266"/>
        <v/>
      </c>
    </row>
    <row r="17033" spans="1:1" hidden="1" x14ac:dyDescent="0.35">
      <c r="A17033" t="str">
        <f t="shared" si="266"/>
        <v/>
      </c>
    </row>
    <row r="17034" spans="1:1" hidden="1" x14ac:dyDescent="0.35">
      <c r="A17034" t="str">
        <f t="shared" si="266"/>
        <v/>
      </c>
    </row>
    <row r="17035" spans="1:1" hidden="1" x14ac:dyDescent="0.35">
      <c r="A17035" t="str">
        <f t="shared" si="266"/>
        <v/>
      </c>
    </row>
    <row r="17036" spans="1:1" hidden="1" x14ac:dyDescent="0.35">
      <c r="A17036" t="str">
        <f t="shared" si="266"/>
        <v/>
      </c>
    </row>
    <row r="17037" spans="1:1" hidden="1" x14ac:dyDescent="0.35">
      <c r="A17037" t="str">
        <f t="shared" si="266"/>
        <v/>
      </c>
    </row>
    <row r="17038" spans="1:1" hidden="1" x14ac:dyDescent="0.35">
      <c r="A17038" t="str">
        <f t="shared" si="266"/>
        <v/>
      </c>
    </row>
    <row r="17039" spans="1:1" hidden="1" x14ac:dyDescent="0.35">
      <c r="A17039" t="str">
        <f t="shared" si="266"/>
        <v/>
      </c>
    </row>
    <row r="17040" spans="1:1" hidden="1" x14ac:dyDescent="0.35">
      <c r="A17040" t="str">
        <f t="shared" si="266"/>
        <v/>
      </c>
    </row>
    <row r="17041" spans="1:1" hidden="1" x14ac:dyDescent="0.35">
      <c r="A17041" t="str">
        <f t="shared" si="266"/>
        <v/>
      </c>
    </row>
    <row r="17042" spans="1:1" hidden="1" x14ac:dyDescent="0.35">
      <c r="A17042" t="str">
        <f t="shared" si="266"/>
        <v/>
      </c>
    </row>
    <row r="17043" spans="1:1" hidden="1" x14ac:dyDescent="0.35">
      <c r="A17043" t="str">
        <f t="shared" si="266"/>
        <v/>
      </c>
    </row>
    <row r="17044" spans="1:1" hidden="1" x14ac:dyDescent="0.35">
      <c r="A17044" t="str">
        <f t="shared" si="266"/>
        <v/>
      </c>
    </row>
    <row r="17045" spans="1:1" hidden="1" x14ac:dyDescent="0.35">
      <c r="A17045" t="str">
        <f t="shared" si="266"/>
        <v/>
      </c>
    </row>
    <row r="17046" spans="1:1" hidden="1" x14ac:dyDescent="0.35">
      <c r="A17046" t="str">
        <f t="shared" si="266"/>
        <v/>
      </c>
    </row>
    <row r="17047" spans="1:1" hidden="1" x14ac:dyDescent="0.35">
      <c r="A17047" t="str">
        <f t="shared" si="266"/>
        <v/>
      </c>
    </row>
    <row r="17048" spans="1:1" hidden="1" x14ac:dyDescent="0.35">
      <c r="A17048" t="str">
        <f t="shared" si="266"/>
        <v/>
      </c>
    </row>
    <row r="17049" spans="1:1" hidden="1" x14ac:dyDescent="0.35">
      <c r="A17049" t="str">
        <f t="shared" si="266"/>
        <v/>
      </c>
    </row>
    <row r="17050" spans="1:1" hidden="1" x14ac:dyDescent="0.35">
      <c r="A17050" t="str">
        <f t="shared" si="266"/>
        <v/>
      </c>
    </row>
    <row r="17051" spans="1:1" hidden="1" x14ac:dyDescent="0.35">
      <c r="A17051" t="str">
        <f t="shared" si="266"/>
        <v/>
      </c>
    </row>
    <row r="17052" spans="1:1" hidden="1" x14ac:dyDescent="0.35">
      <c r="A17052" t="str">
        <f t="shared" si="266"/>
        <v/>
      </c>
    </row>
    <row r="17053" spans="1:1" hidden="1" x14ac:dyDescent="0.35">
      <c r="A17053" t="str">
        <f t="shared" si="266"/>
        <v/>
      </c>
    </row>
    <row r="17054" spans="1:1" hidden="1" x14ac:dyDescent="0.35">
      <c r="A17054" t="str">
        <f t="shared" si="266"/>
        <v/>
      </c>
    </row>
    <row r="17055" spans="1:1" hidden="1" x14ac:dyDescent="0.35">
      <c r="A17055" t="str">
        <f t="shared" si="266"/>
        <v/>
      </c>
    </row>
    <row r="17056" spans="1:1" hidden="1" x14ac:dyDescent="0.35">
      <c r="A17056" t="str">
        <f t="shared" si="266"/>
        <v/>
      </c>
    </row>
    <row r="17057" spans="1:1" hidden="1" x14ac:dyDescent="0.35">
      <c r="A17057" t="str">
        <f t="shared" si="266"/>
        <v/>
      </c>
    </row>
    <row r="17058" spans="1:1" hidden="1" x14ac:dyDescent="0.35">
      <c r="A17058" t="str">
        <f t="shared" si="266"/>
        <v/>
      </c>
    </row>
    <row r="17059" spans="1:1" hidden="1" x14ac:dyDescent="0.35">
      <c r="A17059" t="str">
        <f t="shared" si="266"/>
        <v/>
      </c>
    </row>
    <row r="17060" spans="1:1" hidden="1" x14ac:dyDescent="0.35">
      <c r="A17060" t="str">
        <f t="shared" si="266"/>
        <v/>
      </c>
    </row>
    <row r="17061" spans="1:1" hidden="1" x14ac:dyDescent="0.35">
      <c r="A17061" t="str">
        <f t="shared" si="266"/>
        <v/>
      </c>
    </row>
    <row r="17062" spans="1:1" hidden="1" x14ac:dyDescent="0.35">
      <c r="A17062" t="str">
        <f t="shared" si="266"/>
        <v/>
      </c>
    </row>
    <row r="17063" spans="1:1" hidden="1" x14ac:dyDescent="0.35">
      <c r="A17063" t="str">
        <f t="shared" si="266"/>
        <v/>
      </c>
    </row>
    <row r="17064" spans="1:1" hidden="1" x14ac:dyDescent="0.35">
      <c r="A17064" t="str">
        <f t="shared" si="266"/>
        <v/>
      </c>
    </row>
    <row r="17065" spans="1:1" hidden="1" x14ac:dyDescent="0.35">
      <c r="A17065" t="str">
        <f t="shared" si="266"/>
        <v/>
      </c>
    </row>
    <row r="17066" spans="1:1" hidden="1" x14ac:dyDescent="0.35">
      <c r="A17066" t="str">
        <f t="shared" si="266"/>
        <v/>
      </c>
    </row>
    <row r="17067" spans="1:1" hidden="1" x14ac:dyDescent="0.35">
      <c r="A17067" t="str">
        <f t="shared" si="266"/>
        <v/>
      </c>
    </row>
    <row r="17068" spans="1:1" hidden="1" x14ac:dyDescent="0.35">
      <c r="A17068" t="str">
        <f t="shared" si="266"/>
        <v/>
      </c>
    </row>
    <row r="17069" spans="1:1" hidden="1" x14ac:dyDescent="0.35">
      <c r="A17069" t="str">
        <f t="shared" si="266"/>
        <v/>
      </c>
    </row>
    <row r="17070" spans="1:1" hidden="1" x14ac:dyDescent="0.35">
      <c r="A17070" t="str">
        <f t="shared" si="266"/>
        <v/>
      </c>
    </row>
    <row r="17071" spans="1:1" hidden="1" x14ac:dyDescent="0.35">
      <c r="A17071" t="str">
        <f t="shared" si="266"/>
        <v/>
      </c>
    </row>
    <row r="17072" spans="1:1" hidden="1" x14ac:dyDescent="0.35">
      <c r="A17072" t="str">
        <f t="shared" si="266"/>
        <v/>
      </c>
    </row>
    <row r="17073" spans="1:1" hidden="1" x14ac:dyDescent="0.35">
      <c r="A17073" t="str">
        <f t="shared" si="266"/>
        <v/>
      </c>
    </row>
    <row r="17074" spans="1:1" hidden="1" x14ac:dyDescent="0.35">
      <c r="A17074" t="str">
        <f t="shared" si="266"/>
        <v/>
      </c>
    </row>
    <row r="17075" spans="1:1" hidden="1" x14ac:dyDescent="0.35">
      <c r="A17075" t="str">
        <f t="shared" si="266"/>
        <v/>
      </c>
    </row>
    <row r="17076" spans="1:1" hidden="1" x14ac:dyDescent="0.35">
      <c r="A17076" t="str">
        <f t="shared" si="266"/>
        <v/>
      </c>
    </row>
    <row r="17077" spans="1:1" hidden="1" x14ac:dyDescent="0.35">
      <c r="A17077" t="str">
        <f t="shared" si="266"/>
        <v/>
      </c>
    </row>
    <row r="17078" spans="1:1" hidden="1" x14ac:dyDescent="0.35">
      <c r="A17078" t="str">
        <f t="shared" si="266"/>
        <v/>
      </c>
    </row>
    <row r="17079" spans="1:1" hidden="1" x14ac:dyDescent="0.35">
      <c r="A17079" t="str">
        <f t="shared" si="266"/>
        <v/>
      </c>
    </row>
    <row r="17080" spans="1:1" hidden="1" x14ac:dyDescent="0.35">
      <c r="A17080" t="str">
        <f t="shared" si="266"/>
        <v/>
      </c>
    </row>
    <row r="17081" spans="1:1" hidden="1" x14ac:dyDescent="0.35">
      <c r="A17081" t="str">
        <f t="shared" si="266"/>
        <v/>
      </c>
    </row>
    <row r="17082" spans="1:1" hidden="1" x14ac:dyDescent="0.35">
      <c r="A17082" t="str">
        <f t="shared" si="266"/>
        <v/>
      </c>
    </row>
    <row r="17083" spans="1:1" hidden="1" x14ac:dyDescent="0.35">
      <c r="A17083" t="str">
        <f t="shared" si="266"/>
        <v/>
      </c>
    </row>
    <row r="17084" spans="1:1" hidden="1" x14ac:dyDescent="0.35">
      <c r="A17084" t="str">
        <f t="shared" si="266"/>
        <v/>
      </c>
    </row>
    <row r="17085" spans="1:1" hidden="1" x14ac:dyDescent="0.35">
      <c r="A17085" t="str">
        <f t="shared" si="266"/>
        <v/>
      </c>
    </row>
    <row r="17086" spans="1:1" hidden="1" x14ac:dyDescent="0.35">
      <c r="A17086" t="str">
        <f t="shared" si="266"/>
        <v/>
      </c>
    </row>
    <row r="17087" spans="1:1" hidden="1" x14ac:dyDescent="0.35">
      <c r="A17087" t="str">
        <f t="shared" si="266"/>
        <v/>
      </c>
    </row>
    <row r="17088" spans="1:1" hidden="1" x14ac:dyDescent="0.35">
      <c r="A17088" t="str">
        <f t="shared" si="266"/>
        <v/>
      </c>
    </row>
    <row r="17089" spans="1:1" hidden="1" x14ac:dyDescent="0.35">
      <c r="A17089" t="str">
        <f t="shared" si="266"/>
        <v/>
      </c>
    </row>
    <row r="17090" spans="1:1" hidden="1" x14ac:dyDescent="0.35">
      <c r="A17090" t="str">
        <f t="shared" si="266"/>
        <v/>
      </c>
    </row>
    <row r="17091" spans="1:1" hidden="1" x14ac:dyDescent="0.35">
      <c r="A17091" t="str">
        <f t="shared" ref="A17091:A17154" si="267">B17091&amp;C17091</f>
        <v/>
      </c>
    </row>
    <row r="17092" spans="1:1" hidden="1" x14ac:dyDescent="0.35">
      <c r="A17092" t="str">
        <f t="shared" si="267"/>
        <v/>
      </c>
    </row>
    <row r="17093" spans="1:1" hidden="1" x14ac:dyDescent="0.35">
      <c r="A17093" t="str">
        <f t="shared" si="267"/>
        <v/>
      </c>
    </row>
    <row r="17094" spans="1:1" hidden="1" x14ac:dyDescent="0.35">
      <c r="A17094" t="str">
        <f t="shared" si="267"/>
        <v/>
      </c>
    </row>
    <row r="17095" spans="1:1" hidden="1" x14ac:dyDescent="0.35">
      <c r="A17095" t="str">
        <f t="shared" si="267"/>
        <v/>
      </c>
    </row>
    <row r="17096" spans="1:1" hidden="1" x14ac:dyDescent="0.35">
      <c r="A17096" t="str">
        <f t="shared" si="267"/>
        <v/>
      </c>
    </row>
    <row r="17097" spans="1:1" hidden="1" x14ac:dyDescent="0.35">
      <c r="A17097" t="str">
        <f t="shared" si="267"/>
        <v/>
      </c>
    </row>
    <row r="17098" spans="1:1" hidden="1" x14ac:dyDescent="0.35">
      <c r="A17098" t="str">
        <f t="shared" si="267"/>
        <v/>
      </c>
    </row>
    <row r="17099" spans="1:1" hidden="1" x14ac:dyDescent="0.35">
      <c r="A17099" t="str">
        <f t="shared" si="267"/>
        <v/>
      </c>
    </row>
    <row r="17100" spans="1:1" hidden="1" x14ac:dyDescent="0.35">
      <c r="A17100" t="str">
        <f t="shared" si="267"/>
        <v/>
      </c>
    </row>
    <row r="17101" spans="1:1" hidden="1" x14ac:dyDescent="0.35">
      <c r="A17101" t="str">
        <f t="shared" si="267"/>
        <v/>
      </c>
    </row>
    <row r="17102" spans="1:1" hidden="1" x14ac:dyDescent="0.35">
      <c r="A17102" t="str">
        <f t="shared" si="267"/>
        <v/>
      </c>
    </row>
    <row r="17103" spans="1:1" hidden="1" x14ac:dyDescent="0.35">
      <c r="A17103" t="str">
        <f t="shared" si="267"/>
        <v/>
      </c>
    </row>
    <row r="17104" spans="1:1" hidden="1" x14ac:dyDescent="0.35">
      <c r="A17104" t="str">
        <f t="shared" si="267"/>
        <v/>
      </c>
    </row>
    <row r="17105" spans="1:1" hidden="1" x14ac:dyDescent="0.35">
      <c r="A17105" t="str">
        <f t="shared" si="267"/>
        <v/>
      </c>
    </row>
    <row r="17106" spans="1:1" hidden="1" x14ac:dyDescent="0.35">
      <c r="A17106" t="str">
        <f t="shared" si="267"/>
        <v/>
      </c>
    </row>
    <row r="17107" spans="1:1" hidden="1" x14ac:dyDescent="0.35">
      <c r="A17107" t="str">
        <f t="shared" si="267"/>
        <v/>
      </c>
    </row>
    <row r="17108" spans="1:1" hidden="1" x14ac:dyDescent="0.35">
      <c r="A17108" t="str">
        <f t="shared" si="267"/>
        <v/>
      </c>
    </row>
    <row r="17109" spans="1:1" hidden="1" x14ac:dyDescent="0.35">
      <c r="A17109" t="str">
        <f t="shared" si="267"/>
        <v/>
      </c>
    </row>
    <row r="17110" spans="1:1" hidden="1" x14ac:dyDescent="0.35">
      <c r="A17110" t="str">
        <f t="shared" si="267"/>
        <v/>
      </c>
    </row>
    <row r="17111" spans="1:1" hidden="1" x14ac:dyDescent="0.35">
      <c r="A17111" t="str">
        <f t="shared" si="267"/>
        <v/>
      </c>
    </row>
    <row r="17112" spans="1:1" hidden="1" x14ac:dyDescent="0.35">
      <c r="A17112" t="str">
        <f t="shared" si="267"/>
        <v/>
      </c>
    </row>
    <row r="17113" spans="1:1" hidden="1" x14ac:dyDescent="0.35">
      <c r="A17113" t="str">
        <f t="shared" si="267"/>
        <v/>
      </c>
    </row>
    <row r="17114" spans="1:1" hidden="1" x14ac:dyDescent="0.35">
      <c r="A17114" t="str">
        <f t="shared" si="267"/>
        <v/>
      </c>
    </row>
    <row r="17115" spans="1:1" hidden="1" x14ac:dyDescent="0.35">
      <c r="A17115" t="str">
        <f t="shared" si="267"/>
        <v/>
      </c>
    </row>
    <row r="17116" spans="1:1" hidden="1" x14ac:dyDescent="0.35">
      <c r="A17116" t="str">
        <f t="shared" si="267"/>
        <v/>
      </c>
    </row>
    <row r="17117" spans="1:1" hidden="1" x14ac:dyDescent="0.35">
      <c r="A17117" t="str">
        <f t="shared" si="267"/>
        <v/>
      </c>
    </row>
    <row r="17118" spans="1:1" hidden="1" x14ac:dyDescent="0.35">
      <c r="A17118" t="str">
        <f t="shared" si="267"/>
        <v/>
      </c>
    </row>
    <row r="17119" spans="1:1" hidden="1" x14ac:dyDescent="0.35">
      <c r="A17119" t="str">
        <f t="shared" si="267"/>
        <v/>
      </c>
    </row>
    <row r="17120" spans="1:1" hidden="1" x14ac:dyDescent="0.35">
      <c r="A17120" t="str">
        <f t="shared" si="267"/>
        <v/>
      </c>
    </row>
    <row r="17121" spans="1:1" hidden="1" x14ac:dyDescent="0.35">
      <c r="A17121" t="str">
        <f t="shared" si="267"/>
        <v/>
      </c>
    </row>
    <row r="17122" spans="1:1" hidden="1" x14ac:dyDescent="0.35">
      <c r="A17122" t="str">
        <f t="shared" si="267"/>
        <v/>
      </c>
    </row>
    <row r="17123" spans="1:1" hidden="1" x14ac:dyDescent="0.35">
      <c r="A17123" t="str">
        <f t="shared" si="267"/>
        <v/>
      </c>
    </row>
    <row r="17124" spans="1:1" hidden="1" x14ac:dyDescent="0.35">
      <c r="A17124" t="str">
        <f t="shared" si="267"/>
        <v/>
      </c>
    </row>
    <row r="17125" spans="1:1" hidden="1" x14ac:dyDescent="0.35">
      <c r="A17125" t="str">
        <f t="shared" si="267"/>
        <v/>
      </c>
    </row>
    <row r="17126" spans="1:1" hidden="1" x14ac:dyDescent="0.35">
      <c r="A17126" t="str">
        <f t="shared" si="267"/>
        <v/>
      </c>
    </row>
    <row r="17127" spans="1:1" hidden="1" x14ac:dyDescent="0.35">
      <c r="A17127" t="str">
        <f t="shared" si="267"/>
        <v/>
      </c>
    </row>
    <row r="17128" spans="1:1" hidden="1" x14ac:dyDescent="0.35">
      <c r="A17128" t="str">
        <f t="shared" si="267"/>
        <v/>
      </c>
    </row>
    <row r="17129" spans="1:1" hidden="1" x14ac:dyDescent="0.35">
      <c r="A17129" t="str">
        <f t="shared" si="267"/>
        <v/>
      </c>
    </row>
    <row r="17130" spans="1:1" hidden="1" x14ac:dyDescent="0.35">
      <c r="A17130" t="str">
        <f t="shared" si="267"/>
        <v/>
      </c>
    </row>
    <row r="17131" spans="1:1" hidden="1" x14ac:dyDescent="0.35">
      <c r="A17131" t="str">
        <f t="shared" si="267"/>
        <v/>
      </c>
    </row>
    <row r="17132" spans="1:1" hidden="1" x14ac:dyDescent="0.35">
      <c r="A17132" t="str">
        <f t="shared" si="267"/>
        <v/>
      </c>
    </row>
    <row r="17133" spans="1:1" hidden="1" x14ac:dyDescent="0.35">
      <c r="A17133" t="str">
        <f t="shared" si="267"/>
        <v/>
      </c>
    </row>
    <row r="17134" spans="1:1" hidden="1" x14ac:dyDescent="0.35">
      <c r="A17134" t="str">
        <f t="shared" si="267"/>
        <v/>
      </c>
    </row>
    <row r="17135" spans="1:1" hidden="1" x14ac:dyDescent="0.35">
      <c r="A17135" t="str">
        <f t="shared" si="267"/>
        <v/>
      </c>
    </row>
    <row r="17136" spans="1:1" hidden="1" x14ac:dyDescent="0.35">
      <c r="A17136" t="str">
        <f t="shared" si="267"/>
        <v/>
      </c>
    </row>
    <row r="17137" spans="1:1" hidden="1" x14ac:dyDescent="0.35">
      <c r="A17137" t="str">
        <f t="shared" si="267"/>
        <v/>
      </c>
    </row>
    <row r="17138" spans="1:1" hidden="1" x14ac:dyDescent="0.35">
      <c r="A17138" t="str">
        <f t="shared" si="267"/>
        <v/>
      </c>
    </row>
    <row r="17139" spans="1:1" hidden="1" x14ac:dyDescent="0.35">
      <c r="A17139" t="str">
        <f t="shared" si="267"/>
        <v/>
      </c>
    </row>
    <row r="17140" spans="1:1" hidden="1" x14ac:dyDescent="0.35">
      <c r="A17140" t="str">
        <f t="shared" si="267"/>
        <v/>
      </c>
    </row>
    <row r="17141" spans="1:1" hidden="1" x14ac:dyDescent="0.35">
      <c r="A17141" t="str">
        <f t="shared" si="267"/>
        <v/>
      </c>
    </row>
    <row r="17142" spans="1:1" hidden="1" x14ac:dyDescent="0.35">
      <c r="A17142" t="str">
        <f t="shared" si="267"/>
        <v/>
      </c>
    </row>
    <row r="17143" spans="1:1" hidden="1" x14ac:dyDescent="0.35">
      <c r="A17143" t="str">
        <f t="shared" si="267"/>
        <v/>
      </c>
    </row>
    <row r="17144" spans="1:1" hidden="1" x14ac:dyDescent="0.35">
      <c r="A17144" t="str">
        <f t="shared" si="267"/>
        <v/>
      </c>
    </row>
    <row r="17145" spans="1:1" hidden="1" x14ac:dyDescent="0.35">
      <c r="A17145" t="str">
        <f t="shared" si="267"/>
        <v/>
      </c>
    </row>
    <row r="17146" spans="1:1" hidden="1" x14ac:dyDescent="0.35">
      <c r="A17146" t="str">
        <f t="shared" si="267"/>
        <v/>
      </c>
    </row>
    <row r="17147" spans="1:1" hidden="1" x14ac:dyDescent="0.35">
      <c r="A17147" t="str">
        <f t="shared" si="267"/>
        <v/>
      </c>
    </row>
    <row r="17148" spans="1:1" hidden="1" x14ac:dyDescent="0.35">
      <c r="A17148" t="str">
        <f t="shared" si="267"/>
        <v/>
      </c>
    </row>
    <row r="17149" spans="1:1" hidden="1" x14ac:dyDescent="0.35">
      <c r="A17149" t="str">
        <f t="shared" si="267"/>
        <v/>
      </c>
    </row>
    <row r="17150" spans="1:1" hidden="1" x14ac:dyDescent="0.35">
      <c r="A17150" t="str">
        <f t="shared" si="267"/>
        <v/>
      </c>
    </row>
    <row r="17151" spans="1:1" hidden="1" x14ac:dyDescent="0.35">
      <c r="A17151" t="str">
        <f t="shared" si="267"/>
        <v/>
      </c>
    </row>
    <row r="17152" spans="1:1" hidden="1" x14ac:dyDescent="0.35">
      <c r="A17152" t="str">
        <f t="shared" si="267"/>
        <v/>
      </c>
    </row>
    <row r="17153" spans="1:1" hidden="1" x14ac:dyDescent="0.35">
      <c r="A17153" t="str">
        <f t="shared" si="267"/>
        <v/>
      </c>
    </row>
    <row r="17154" spans="1:1" hidden="1" x14ac:dyDescent="0.35">
      <c r="A17154" t="str">
        <f t="shared" si="267"/>
        <v/>
      </c>
    </row>
    <row r="17155" spans="1:1" hidden="1" x14ac:dyDescent="0.35">
      <c r="A17155" t="str">
        <f t="shared" ref="A17155:A17218" si="268">B17155&amp;C17155</f>
        <v/>
      </c>
    </row>
    <row r="17156" spans="1:1" hidden="1" x14ac:dyDescent="0.35">
      <c r="A17156" t="str">
        <f t="shared" si="268"/>
        <v/>
      </c>
    </row>
    <row r="17157" spans="1:1" hidden="1" x14ac:dyDescent="0.35">
      <c r="A17157" t="str">
        <f t="shared" si="268"/>
        <v/>
      </c>
    </row>
    <row r="17158" spans="1:1" hidden="1" x14ac:dyDescent="0.35">
      <c r="A17158" t="str">
        <f t="shared" si="268"/>
        <v/>
      </c>
    </row>
    <row r="17159" spans="1:1" hidden="1" x14ac:dyDescent="0.35">
      <c r="A17159" t="str">
        <f t="shared" si="268"/>
        <v/>
      </c>
    </row>
    <row r="17160" spans="1:1" hidden="1" x14ac:dyDescent="0.35">
      <c r="A17160" t="str">
        <f t="shared" si="268"/>
        <v/>
      </c>
    </row>
    <row r="17161" spans="1:1" hidden="1" x14ac:dyDescent="0.35">
      <c r="A17161" t="str">
        <f t="shared" si="268"/>
        <v/>
      </c>
    </row>
    <row r="17162" spans="1:1" hidden="1" x14ac:dyDescent="0.35">
      <c r="A17162" t="str">
        <f t="shared" si="268"/>
        <v/>
      </c>
    </row>
    <row r="17163" spans="1:1" hidden="1" x14ac:dyDescent="0.35">
      <c r="A17163" t="str">
        <f t="shared" si="268"/>
        <v/>
      </c>
    </row>
    <row r="17164" spans="1:1" hidden="1" x14ac:dyDescent="0.35">
      <c r="A17164" t="str">
        <f t="shared" si="268"/>
        <v/>
      </c>
    </row>
    <row r="17165" spans="1:1" hidden="1" x14ac:dyDescent="0.35">
      <c r="A17165" t="str">
        <f t="shared" si="268"/>
        <v/>
      </c>
    </row>
    <row r="17166" spans="1:1" hidden="1" x14ac:dyDescent="0.35">
      <c r="A17166" t="str">
        <f t="shared" si="268"/>
        <v/>
      </c>
    </row>
    <row r="17167" spans="1:1" hidden="1" x14ac:dyDescent="0.35">
      <c r="A17167" t="str">
        <f t="shared" si="268"/>
        <v/>
      </c>
    </row>
    <row r="17168" spans="1:1" hidden="1" x14ac:dyDescent="0.35">
      <c r="A17168" t="str">
        <f t="shared" si="268"/>
        <v/>
      </c>
    </row>
    <row r="17169" spans="1:1" hidden="1" x14ac:dyDescent="0.35">
      <c r="A17169" t="str">
        <f t="shared" si="268"/>
        <v/>
      </c>
    </row>
    <row r="17170" spans="1:1" hidden="1" x14ac:dyDescent="0.35">
      <c r="A17170" t="str">
        <f t="shared" si="268"/>
        <v/>
      </c>
    </row>
    <row r="17171" spans="1:1" hidden="1" x14ac:dyDescent="0.35">
      <c r="A17171" t="str">
        <f t="shared" si="268"/>
        <v/>
      </c>
    </row>
    <row r="17172" spans="1:1" hidden="1" x14ac:dyDescent="0.35">
      <c r="A17172" t="str">
        <f t="shared" si="268"/>
        <v/>
      </c>
    </row>
    <row r="17173" spans="1:1" hidden="1" x14ac:dyDescent="0.35">
      <c r="A17173" t="str">
        <f t="shared" si="268"/>
        <v/>
      </c>
    </row>
    <row r="17174" spans="1:1" hidden="1" x14ac:dyDescent="0.35">
      <c r="A17174" t="str">
        <f t="shared" si="268"/>
        <v/>
      </c>
    </row>
    <row r="17175" spans="1:1" hidden="1" x14ac:dyDescent="0.35">
      <c r="A17175" t="str">
        <f t="shared" si="268"/>
        <v/>
      </c>
    </row>
    <row r="17176" spans="1:1" hidden="1" x14ac:dyDescent="0.35">
      <c r="A17176" t="str">
        <f t="shared" si="268"/>
        <v/>
      </c>
    </row>
    <row r="17177" spans="1:1" hidden="1" x14ac:dyDescent="0.35">
      <c r="A17177" t="str">
        <f t="shared" si="268"/>
        <v/>
      </c>
    </row>
    <row r="17178" spans="1:1" hidden="1" x14ac:dyDescent="0.35">
      <c r="A17178" t="str">
        <f t="shared" si="268"/>
        <v/>
      </c>
    </row>
    <row r="17179" spans="1:1" hidden="1" x14ac:dyDescent="0.35">
      <c r="A17179" t="str">
        <f t="shared" si="268"/>
        <v/>
      </c>
    </row>
    <row r="17180" spans="1:1" hidden="1" x14ac:dyDescent="0.35">
      <c r="A17180" t="str">
        <f t="shared" si="268"/>
        <v/>
      </c>
    </row>
    <row r="17181" spans="1:1" hidden="1" x14ac:dyDescent="0.35">
      <c r="A17181" t="str">
        <f t="shared" si="268"/>
        <v/>
      </c>
    </row>
    <row r="17182" spans="1:1" hidden="1" x14ac:dyDescent="0.35">
      <c r="A17182" t="str">
        <f t="shared" si="268"/>
        <v/>
      </c>
    </row>
    <row r="17183" spans="1:1" hidden="1" x14ac:dyDescent="0.35">
      <c r="A17183" t="str">
        <f t="shared" si="268"/>
        <v/>
      </c>
    </row>
    <row r="17184" spans="1:1" hidden="1" x14ac:dyDescent="0.35">
      <c r="A17184" t="str">
        <f t="shared" si="268"/>
        <v/>
      </c>
    </row>
    <row r="17185" spans="1:1" hidden="1" x14ac:dyDescent="0.35">
      <c r="A17185" t="str">
        <f t="shared" si="268"/>
        <v/>
      </c>
    </row>
    <row r="17186" spans="1:1" hidden="1" x14ac:dyDescent="0.35">
      <c r="A17186" t="str">
        <f t="shared" si="268"/>
        <v/>
      </c>
    </row>
    <row r="17187" spans="1:1" hidden="1" x14ac:dyDescent="0.35">
      <c r="A17187" t="str">
        <f t="shared" si="268"/>
        <v/>
      </c>
    </row>
    <row r="17188" spans="1:1" hidden="1" x14ac:dyDescent="0.35">
      <c r="A17188" t="str">
        <f t="shared" si="268"/>
        <v/>
      </c>
    </row>
    <row r="17189" spans="1:1" hidden="1" x14ac:dyDescent="0.35">
      <c r="A17189" t="str">
        <f t="shared" si="268"/>
        <v/>
      </c>
    </row>
    <row r="17190" spans="1:1" hidden="1" x14ac:dyDescent="0.35">
      <c r="A17190" t="str">
        <f t="shared" si="268"/>
        <v/>
      </c>
    </row>
    <row r="17191" spans="1:1" hidden="1" x14ac:dyDescent="0.35">
      <c r="A17191" t="str">
        <f t="shared" si="268"/>
        <v/>
      </c>
    </row>
    <row r="17192" spans="1:1" hidden="1" x14ac:dyDescent="0.35">
      <c r="A17192" t="str">
        <f t="shared" si="268"/>
        <v/>
      </c>
    </row>
    <row r="17193" spans="1:1" hidden="1" x14ac:dyDescent="0.35">
      <c r="A17193" t="str">
        <f t="shared" si="268"/>
        <v/>
      </c>
    </row>
    <row r="17194" spans="1:1" hidden="1" x14ac:dyDescent="0.35">
      <c r="A17194" t="str">
        <f t="shared" si="268"/>
        <v/>
      </c>
    </row>
    <row r="17195" spans="1:1" hidden="1" x14ac:dyDescent="0.35">
      <c r="A17195" t="str">
        <f t="shared" si="268"/>
        <v/>
      </c>
    </row>
    <row r="17196" spans="1:1" hidden="1" x14ac:dyDescent="0.35">
      <c r="A17196" t="str">
        <f t="shared" si="268"/>
        <v/>
      </c>
    </row>
    <row r="17197" spans="1:1" hidden="1" x14ac:dyDescent="0.35">
      <c r="A17197" t="str">
        <f t="shared" si="268"/>
        <v/>
      </c>
    </row>
    <row r="17198" spans="1:1" hidden="1" x14ac:dyDescent="0.35">
      <c r="A17198" t="str">
        <f t="shared" si="268"/>
        <v/>
      </c>
    </row>
    <row r="17199" spans="1:1" hidden="1" x14ac:dyDescent="0.35">
      <c r="A17199" t="str">
        <f t="shared" si="268"/>
        <v/>
      </c>
    </row>
    <row r="17200" spans="1:1" hidden="1" x14ac:dyDescent="0.35">
      <c r="A17200" t="str">
        <f t="shared" si="268"/>
        <v/>
      </c>
    </row>
    <row r="17201" spans="1:1" hidden="1" x14ac:dyDescent="0.35">
      <c r="A17201" t="str">
        <f t="shared" si="268"/>
        <v/>
      </c>
    </row>
    <row r="17202" spans="1:1" hidden="1" x14ac:dyDescent="0.35">
      <c r="A17202" t="str">
        <f t="shared" si="268"/>
        <v/>
      </c>
    </row>
    <row r="17203" spans="1:1" hidden="1" x14ac:dyDescent="0.35">
      <c r="A17203" t="str">
        <f t="shared" si="268"/>
        <v/>
      </c>
    </row>
    <row r="17204" spans="1:1" hidden="1" x14ac:dyDescent="0.35">
      <c r="A17204" t="str">
        <f t="shared" si="268"/>
        <v/>
      </c>
    </row>
    <row r="17205" spans="1:1" hidden="1" x14ac:dyDescent="0.35">
      <c r="A17205" t="str">
        <f t="shared" si="268"/>
        <v/>
      </c>
    </row>
    <row r="17206" spans="1:1" hidden="1" x14ac:dyDescent="0.35">
      <c r="A17206" t="str">
        <f t="shared" si="268"/>
        <v/>
      </c>
    </row>
    <row r="17207" spans="1:1" hidden="1" x14ac:dyDescent="0.35">
      <c r="A17207" t="str">
        <f t="shared" si="268"/>
        <v/>
      </c>
    </row>
    <row r="17208" spans="1:1" hidden="1" x14ac:dyDescent="0.35">
      <c r="A17208" t="str">
        <f t="shared" si="268"/>
        <v/>
      </c>
    </row>
    <row r="17209" spans="1:1" hidden="1" x14ac:dyDescent="0.35">
      <c r="A17209" t="str">
        <f t="shared" si="268"/>
        <v/>
      </c>
    </row>
    <row r="17210" spans="1:1" hidden="1" x14ac:dyDescent="0.35">
      <c r="A17210" t="str">
        <f t="shared" si="268"/>
        <v/>
      </c>
    </row>
    <row r="17211" spans="1:1" hidden="1" x14ac:dyDescent="0.35">
      <c r="A17211" t="str">
        <f t="shared" si="268"/>
        <v/>
      </c>
    </row>
    <row r="17212" spans="1:1" hidden="1" x14ac:dyDescent="0.35">
      <c r="A17212" t="str">
        <f t="shared" si="268"/>
        <v/>
      </c>
    </row>
    <row r="17213" spans="1:1" hidden="1" x14ac:dyDescent="0.35">
      <c r="A17213" t="str">
        <f t="shared" si="268"/>
        <v/>
      </c>
    </row>
    <row r="17214" spans="1:1" hidden="1" x14ac:dyDescent="0.35">
      <c r="A17214" t="str">
        <f t="shared" si="268"/>
        <v/>
      </c>
    </row>
    <row r="17215" spans="1:1" hidden="1" x14ac:dyDescent="0.35">
      <c r="A17215" t="str">
        <f t="shared" si="268"/>
        <v/>
      </c>
    </row>
    <row r="17216" spans="1:1" hidden="1" x14ac:dyDescent="0.35">
      <c r="A17216" t="str">
        <f t="shared" si="268"/>
        <v/>
      </c>
    </row>
    <row r="17217" spans="1:1" hidden="1" x14ac:dyDescent="0.35">
      <c r="A17217" t="str">
        <f t="shared" si="268"/>
        <v/>
      </c>
    </row>
    <row r="17218" spans="1:1" hidden="1" x14ac:dyDescent="0.35">
      <c r="A17218" t="str">
        <f t="shared" si="268"/>
        <v/>
      </c>
    </row>
    <row r="17219" spans="1:1" hidden="1" x14ac:dyDescent="0.35">
      <c r="A17219" t="str">
        <f t="shared" ref="A17219:A17282" si="269">B17219&amp;C17219</f>
        <v/>
      </c>
    </row>
    <row r="17220" spans="1:1" hidden="1" x14ac:dyDescent="0.35">
      <c r="A17220" t="str">
        <f t="shared" si="269"/>
        <v/>
      </c>
    </row>
    <row r="17221" spans="1:1" hidden="1" x14ac:dyDescent="0.35">
      <c r="A17221" t="str">
        <f t="shared" si="269"/>
        <v/>
      </c>
    </row>
    <row r="17222" spans="1:1" hidden="1" x14ac:dyDescent="0.35">
      <c r="A17222" t="str">
        <f t="shared" si="269"/>
        <v/>
      </c>
    </row>
    <row r="17223" spans="1:1" hidden="1" x14ac:dyDescent="0.35">
      <c r="A17223" t="str">
        <f t="shared" si="269"/>
        <v/>
      </c>
    </row>
    <row r="17224" spans="1:1" hidden="1" x14ac:dyDescent="0.35">
      <c r="A17224" t="str">
        <f t="shared" si="269"/>
        <v/>
      </c>
    </row>
    <row r="17225" spans="1:1" hidden="1" x14ac:dyDescent="0.35">
      <c r="A17225" t="str">
        <f t="shared" si="269"/>
        <v/>
      </c>
    </row>
    <row r="17226" spans="1:1" hidden="1" x14ac:dyDescent="0.35">
      <c r="A17226" t="str">
        <f t="shared" si="269"/>
        <v/>
      </c>
    </row>
    <row r="17227" spans="1:1" hidden="1" x14ac:dyDescent="0.35">
      <c r="A17227" t="str">
        <f t="shared" si="269"/>
        <v/>
      </c>
    </row>
    <row r="17228" spans="1:1" hidden="1" x14ac:dyDescent="0.35">
      <c r="A17228" t="str">
        <f t="shared" si="269"/>
        <v/>
      </c>
    </row>
    <row r="17229" spans="1:1" hidden="1" x14ac:dyDescent="0.35">
      <c r="A17229" t="str">
        <f t="shared" si="269"/>
        <v/>
      </c>
    </row>
    <row r="17230" spans="1:1" hidden="1" x14ac:dyDescent="0.35">
      <c r="A17230" t="str">
        <f t="shared" si="269"/>
        <v/>
      </c>
    </row>
    <row r="17231" spans="1:1" hidden="1" x14ac:dyDescent="0.35">
      <c r="A17231" t="str">
        <f t="shared" si="269"/>
        <v/>
      </c>
    </row>
    <row r="17232" spans="1:1" hidden="1" x14ac:dyDescent="0.35">
      <c r="A17232" t="str">
        <f t="shared" si="269"/>
        <v/>
      </c>
    </row>
    <row r="17233" spans="1:1" hidden="1" x14ac:dyDescent="0.35">
      <c r="A17233" t="str">
        <f t="shared" si="269"/>
        <v/>
      </c>
    </row>
    <row r="17234" spans="1:1" hidden="1" x14ac:dyDescent="0.35">
      <c r="A17234" t="str">
        <f t="shared" si="269"/>
        <v/>
      </c>
    </row>
    <row r="17235" spans="1:1" hidden="1" x14ac:dyDescent="0.35">
      <c r="A17235" t="str">
        <f t="shared" si="269"/>
        <v/>
      </c>
    </row>
    <row r="17236" spans="1:1" hidden="1" x14ac:dyDescent="0.35">
      <c r="A17236" t="str">
        <f t="shared" si="269"/>
        <v/>
      </c>
    </row>
    <row r="17237" spans="1:1" hidden="1" x14ac:dyDescent="0.35">
      <c r="A17237" t="str">
        <f t="shared" si="269"/>
        <v/>
      </c>
    </row>
    <row r="17238" spans="1:1" hidden="1" x14ac:dyDescent="0.35">
      <c r="A17238" t="str">
        <f t="shared" si="269"/>
        <v/>
      </c>
    </row>
    <row r="17239" spans="1:1" hidden="1" x14ac:dyDescent="0.35">
      <c r="A17239" t="str">
        <f t="shared" si="269"/>
        <v/>
      </c>
    </row>
    <row r="17240" spans="1:1" hidden="1" x14ac:dyDescent="0.35">
      <c r="A17240" t="str">
        <f t="shared" si="269"/>
        <v/>
      </c>
    </row>
    <row r="17241" spans="1:1" hidden="1" x14ac:dyDescent="0.35">
      <c r="A17241" t="str">
        <f t="shared" si="269"/>
        <v/>
      </c>
    </row>
    <row r="17242" spans="1:1" hidden="1" x14ac:dyDescent="0.35">
      <c r="A17242" t="str">
        <f t="shared" si="269"/>
        <v/>
      </c>
    </row>
    <row r="17243" spans="1:1" hidden="1" x14ac:dyDescent="0.35">
      <c r="A17243" t="str">
        <f t="shared" si="269"/>
        <v/>
      </c>
    </row>
    <row r="17244" spans="1:1" hidden="1" x14ac:dyDescent="0.35">
      <c r="A17244" t="str">
        <f t="shared" si="269"/>
        <v/>
      </c>
    </row>
    <row r="17245" spans="1:1" hidden="1" x14ac:dyDescent="0.35">
      <c r="A17245" t="str">
        <f t="shared" si="269"/>
        <v/>
      </c>
    </row>
    <row r="17246" spans="1:1" hidden="1" x14ac:dyDescent="0.35">
      <c r="A17246" t="str">
        <f t="shared" si="269"/>
        <v/>
      </c>
    </row>
    <row r="17247" spans="1:1" hidden="1" x14ac:dyDescent="0.35">
      <c r="A17247" t="str">
        <f t="shared" si="269"/>
        <v/>
      </c>
    </row>
    <row r="17248" spans="1:1" hidden="1" x14ac:dyDescent="0.35">
      <c r="A17248" t="str">
        <f t="shared" si="269"/>
        <v/>
      </c>
    </row>
    <row r="17249" spans="1:1" hidden="1" x14ac:dyDescent="0.35">
      <c r="A17249" t="str">
        <f t="shared" si="269"/>
        <v/>
      </c>
    </row>
    <row r="17250" spans="1:1" hidden="1" x14ac:dyDescent="0.35">
      <c r="A17250" t="str">
        <f t="shared" si="269"/>
        <v/>
      </c>
    </row>
    <row r="17251" spans="1:1" hidden="1" x14ac:dyDescent="0.35">
      <c r="A17251" t="str">
        <f t="shared" si="269"/>
        <v/>
      </c>
    </row>
    <row r="17252" spans="1:1" hidden="1" x14ac:dyDescent="0.35">
      <c r="A17252" t="str">
        <f t="shared" si="269"/>
        <v/>
      </c>
    </row>
    <row r="17253" spans="1:1" hidden="1" x14ac:dyDescent="0.35">
      <c r="A17253" t="str">
        <f t="shared" si="269"/>
        <v/>
      </c>
    </row>
    <row r="17254" spans="1:1" hidden="1" x14ac:dyDescent="0.35">
      <c r="A17254" t="str">
        <f t="shared" si="269"/>
        <v/>
      </c>
    </row>
    <row r="17255" spans="1:1" hidden="1" x14ac:dyDescent="0.35">
      <c r="A17255" t="str">
        <f t="shared" si="269"/>
        <v/>
      </c>
    </row>
    <row r="17256" spans="1:1" hidden="1" x14ac:dyDescent="0.35">
      <c r="A17256" t="str">
        <f t="shared" si="269"/>
        <v/>
      </c>
    </row>
    <row r="17257" spans="1:1" hidden="1" x14ac:dyDescent="0.35">
      <c r="A17257" t="str">
        <f t="shared" si="269"/>
        <v/>
      </c>
    </row>
    <row r="17258" spans="1:1" hidden="1" x14ac:dyDescent="0.35">
      <c r="A17258" t="str">
        <f t="shared" si="269"/>
        <v/>
      </c>
    </row>
    <row r="17259" spans="1:1" hidden="1" x14ac:dyDescent="0.35">
      <c r="A17259" t="str">
        <f t="shared" si="269"/>
        <v/>
      </c>
    </row>
    <row r="17260" spans="1:1" hidden="1" x14ac:dyDescent="0.35">
      <c r="A17260" t="str">
        <f t="shared" si="269"/>
        <v/>
      </c>
    </row>
    <row r="17261" spans="1:1" hidden="1" x14ac:dyDescent="0.35">
      <c r="A17261" t="str">
        <f t="shared" si="269"/>
        <v/>
      </c>
    </row>
    <row r="17262" spans="1:1" hidden="1" x14ac:dyDescent="0.35">
      <c r="A17262" t="str">
        <f t="shared" si="269"/>
        <v/>
      </c>
    </row>
    <row r="17263" spans="1:1" hidden="1" x14ac:dyDescent="0.35">
      <c r="A17263" t="str">
        <f t="shared" si="269"/>
        <v/>
      </c>
    </row>
    <row r="17264" spans="1:1" hidden="1" x14ac:dyDescent="0.35">
      <c r="A17264" t="str">
        <f t="shared" si="269"/>
        <v/>
      </c>
    </row>
    <row r="17265" spans="1:1" hidden="1" x14ac:dyDescent="0.35">
      <c r="A17265" t="str">
        <f t="shared" si="269"/>
        <v/>
      </c>
    </row>
    <row r="17266" spans="1:1" hidden="1" x14ac:dyDescent="0.35">
      <c r="A17266" t="str">
        <f t="shared" si="269"/>
        <v/>
      </c>
    </row>
    <row r="17267" spans="1:1" hidden="1" x14ac:dyDescent="0.35">
      <c r="A17267" t="str">
        <f t="shared" si="269"/>
        <v/>
      </c>
    </row>
    <row r="17268" spans="1:1" hidden="1" x14ac:dyDescent="0.35">
      <c r="A17268" t="str">
        <f t="shared" si="269"/>
        <v/>
      </c>
    </row>
    <row r="17269" spans="1:1" hidden="1" x14ac:dyDescent="0.35">
      <c r="A17269" t="str">
        <f t="shared" si="269"/>
        <v/>
      </c>
    </row>
    <row r="17270" spans="1:1" hidden="1" x14ac:dyDescent="0.35">
      <c r="A17270" t="str">
        <f t="shared" si="269"/>
        <v/>
      </c>
    </row>
    <row r="17271" spans="1:1" hidden="1" x14ac:dyDescent="0.35">
      <c r="A17271" t="str">
        <f t="shared" si="269"/>
        <v/>
      </c>
    </row>
    <row r="17272" spans="1:1" hidden="1" x14ac:dyDescent="0.35">
      <c r="A17272" t="str">
        <f t="shared" si="269"/>
        <v/>
      </c>
    </row>
    <row r="17273" spans="1:1" hidden="1" x14ac:dyDescent="0.35">
      <c r="A17273" t="str">
        <f t="shared" si="269"/>
        <v/>
      </c>
    </row>
    <row r="17274" spans="1:1" hidden="1" x14ac:dyDescent="0.35">
      <c r="A17274" t="str">
        <f t="shared" si="269"/>
        <v/>
      </c>
    </row>
    <row r="17275" spans="1:1" hidden="1" x14ac:dyDescent="0.35">
      <c r="A17275" t="str">
        <f t="shared" si="269"/>
        <v/>
      </c>
    </row>
    <row r="17276" spans="1:1" hidden="1" x14ac:dyDescent="0.35">
      <c r="A17276" t="str">
        <f t="shared" si="269"/>
        <v/>
      </c>
    </row>
    <row r="17277" spans="1:1" hidden="1" x14ac:dyDescent="0.35">
      <c r="A17277" t="str">
        <f t="shared" si="269"/>
        <v/>
      </c>
    </row>
    <row r="17278" spans="1:1" hidden="1" x14ac:dyDescent="0.35">
      <c r="A17278" t="str">
        <f t="shared" si="269"/>
        <v/>
      </c>
    </row>
    <row r="17279" spans="1:1" hidden="1" x14ac:dyDescent="0.35">
      <c r="A17279" t="str">
        <f t="shared" si="269"/>
        <v/>
      </c>
    </row>
    <row r="17280" spans="1:1" hidden="1" x14ac:dyDescent="0.35">
      <c r="A17280" t="str">
        <f t="shared" si="269"/>
        <v/>
      </c>
    </row>
    <row r="17281" spans="1:1" hidden="1" x14ac:dyDescent="0.35">
      <c r="A17281" t="str">
        <f t="shared" si="269"/>
        <v/>
      </c>
    </row>
    <row r="17282" spans="1:1" hidden="1" x14ac:dyDescent="0.35">
      <c r="A17282" t="str">
        <f t="shared" si="269"/>
        <v/>
      </c>
    </row>
    <row r="17283" spans="1:1" hidden="1" x14ac:dyDescent="0.35">
      <c r="A17283" t="str">
        <f t="shared" ref="A17283:A17346" si="270">B17283&amp;C17283</f>
        <v/>
      </c>
    </row>
    <row r="17284" spans="1:1" hidden="1" x14ac:dyDescent="0.35">
      <c r="A17284" t="str">
        <f t="shared" si="270"/>
        <v/>
      </c>
    </row>
    <row r="17285" spans="1:1" hidden="1" x14ac:dyDescent="0.35">
      <c r="A17285" t="str">
        <f t="shared" si="270"/>
        <v/>
      </c>
    </row>
    <row r="17286" spans="1:1" hidden="1" x14ac:dyDescent="0.35">
      <c r="A17286" t="str">
        <f t="shared" si="270"/>
        <v/>
      </c>
    </row>
    <row r="17287" spans="1:1" hidden="1" x14ac:dyDescent="0.35">
      <c r="A17287" t="str">
        <f t="shared" si="270"/>
        <v/>
      </c>
    </row>
    <row r="17288" spans="1:1" hidden="1" x14ac:dyDescent="0.35">
      <c r="A17288" t="str">
        <f t="shared" si="270"/>
        <v/>
      </c>
    </row>
    <row r="17289" spans="1:1" hidden="1" x14ac:dyDescent="0.35">
      <c r="A17289" t="str">
        <f t="shared" si="270"/>
        <v/>
      </c>
    </row>
    <row r="17290" spans="1:1" hidden="1" x14ac:dyDescent="0.35">
      <c r="A17290" t="str">
        <f t="shared" si="270"/>
        <v/>
      </c>
    </row>
    <row r="17291" spans="1:1" hidden="1" x14ac:dyDescent="0.35">
      <c r="A17291" t="str">
        <f t="shared" si="270"/>
        <v/>
      </c>
    </row>
    <row r="17292" spans="1:1" hidden="1" x14ac:dyDescent="0.35">
      <c r="A17292" t="str">
        <f t="shared" si="270"/>
        <v/>
      </c>
    </row>
    <row r="17293" spans="1:1" hidden="1" x14ac:dyDescent="0.35">
      <c r="A17293" t="str">
        <f t="shared" si="270"/>
        <v/>
      </c>
    </row>
    <row r="17294" spans="1:1" hidden="1" x14ac:dyDescent="0.35">
      <c r="A17294" t="str">
        <f t="shared" si="270"/>
        <v/>
      </c>
    </row>
    <row r="17295" spans="1:1" hidden="1" x14ac:dyDescent="0.35">
      <c r="A17295" t="str">
        <f t="shared" si="270"/>
        <v/>
      </c>
    </row>
    <row r="17296" spans="1:1" hidden="1" x14ac:dyDescent="0.35">
      <c r="A17296" t="str">
        <f t="shared" si="270"/>
        <v/>
      </c>
    </row>
    <row r="17297" spans="1:1" hidden="1" x14ac:dyDescent="0.35">
      <c r="A17297" t="str">
        <f t="shared" si="270"/>
        <v/>
      </c>
    </row>
    <row r="17298" spans="1:1" hidden="1" x14ac:dyDescent="0.35">
      <c r="A17298" t="str">
        <f t="shared" si="270"/>
        <v/>
      </c>
    </row>
    <row r="17299" spans="1:1" hidden="1" x14ac:dyDescent="0.35">
      <c r="A17299" t="str">
        <f t="shared" si="270"/>
        <v/>
      </c>
    </row>
    <row r="17300" spans="1:1" hidden="1" x14ac:dyDescent="0.35">
      <c r="A17300" t="str">
        <f t="shared" si="270"/>
        <v/>
      </c>
    </row>
    <row r="17301" spans="1:1" hidden="1" x14ac:dyDescent="0.35">
      <c r="A17301" t="str">
        <f t="shared" si="270"/>
        <v/>
      </c>
    </row>
    <row r="17302" spans="1:1" hidden="1" x14ac:dyDescent="0.35">
      <c r="A17302" t="str">
        <f t="shared" si="270"/>
        <v/>
      </c>
    </row>
    <row r="17303" spans="1:1" hidden="1" x14ac:dyDescent="0.35">
      <c r="A17303" t="str">
        <f t="shared" si="270"/>
        <v/>
      </c>
    </row>
    <row r="17304" spans="1:1" hidden="1" x14ac:dyDescent="0.35">
      <c r="A17304" t="str">
        <f t="shared" si="270"/>
        <v/>
      </c>
    </row>
    <row r="17305" spans="1:1" hidden="1" x14ac:dyDescent="0.35">
      <c r="A17305" t="str">
        <f t="shared" si="270"/>
        <v/>
      </c>
    </row>
    <row r="17306" spans="1:1" hidden="1" x14ac:dyDescent="0.35">
      <c r="A17306" t="str">
        <f t="shared" si="270"/>
        <v/>
      </c>
    </row>
    <row r="17307" spans="1:1" hidden="1" x14ac:dyDescent="0.35">
      <c r="A17307" t="str">
        <f t="shared" si="270"/>
        <v/>
      </c>
    </row>
    <row r="17308" spans="1:1" hidden="1" x14ac:dyDescent="0.35">
      <c r="A17308" t="str">
        <f t="shared" si="270"/>
        <v/>
      </c>
    </row>
    <row r="17309" spans="1:1" hidden="1" x14ac:dyDescent="0.35">
      <c r="A17309" t="str">
        <f t="shared" si="270"/>
        <v/>
      </c>
    </row>
    <row r="17310" spans="1:1" hidden="1" x14ac:dyDescent="0.35">
      <c r="A17310" t="str">
        <f t="shared" si="270"/>
        <v/>
      </c>
    </row>
    <row r="17311" spans="1:1" hidden="1" x14ac:dyDescent="0.35">
      <c r="A17311" t="str">
        <f t="shared" si="270"/>
        <v/>
      </c>
    </row>
    <row r="17312" spans="1:1" hidden="1" x14ac:dyDescent="0.35">
      <c r="A17312" t="str">
        <f t="shared" si="270"/>
        <v/>
      </c>
    </row>
    <row r="17313" spans="1:1" hidden="1" x14ac:dyDescent="0.35">
      <c r="A17313" t="str">
        <f t="shared" si="270"/>
        <v/>
      </c>
    </row>
    <row r="17314" spans="1:1" hidden="1" x14ac:dyDescent="0.35">
      <c r="A17314" t="str">
        <f t="shared" si="270"/>
        <v/>
      </c>
    </row>
    <row r="17315" spans="1:1" hidden="1" x14ac:dyDescent="0.35">
      <c r="A17315" t="str">
        <f t="shared" si="270"/>
        <v/>
      </c>
    </row>
    <row r="17316" spans="1:1" hidden="1" x14ac:dyDescent="0.35">
      <c r="A17316" t="str">
        <f t="shared" si="270"/>
        <v/>
      </c>
    </row>
    <row r="17317" spans="1:1" hidden="1" x14ac:dyDescent="0.35">
      <c r="A17317" t="str">
        <f t="shared" si="270"/>
        <v/>
      </c>
    </row>
    <row r="17318" spans="1:1" hidden="1" x14ac:dyDescent="0.35">
      <c r="A17318" t="str">
        <f t="shared" si="270"/>
        <v/>
      </c>
    </row>
    <row r="17319" spans="1:1" hidden="1" x14ac:dyDescent="0.35">
      <c r="A17319" t="str">
        <f t="shared" si="270"/>
        <v/>
      </c>
    </row>
    <row r="17320" spans="1:1" hidden="1" x14ac:dyDescent="0.35">
      <c r="A17320" t="str">
        <f t="shared" si="270"/>
        <v/>
      </c>
    </row>
    <row r="17321" spans="1:1" hidden="1" x14ac:dyDescent="0.35">
      <c r="A17321" t="str">
        <f t="shared" si="270"/>
        <v/>
      </c>
    </row>
    <row r="17322" spans="1:1" hidden="1" x14ac:dyDescent="0.35">
      <c r="A17322" t="str">
        <f t="shared" si="270"/>
        <v/>
      </c>
    </row>
    <row r="17323" spans="1:1" hidden="1" x14ac:dyDescent="0.35">
      <c r="A17323" t="str">
        <f t="shared" si="270"/>
        <v/>
      </c>
    </row>
    <row r="17324" spans="1:1" hidden="1" x14ac:dyDescent="0.35">
      <c r="A17324" t="str">
        <f t="shared" si="270"/>
        <v/>
      </c>
    </row>
    <row r="17325" spans="1:1" hidden="1" x14ac:dyDescent="0.35">
      <c r="A17325" t="str">
        <f t="shared" si="270"/>
        <v/>
      </c>
    </row>
    <row r="17326" spans="1:1" hidden="1" x14ac:dyDescent="0.35">
      <c r="A17326" t="str">
        <f t="shared" si="270"/>
        <v/>
      </c>
    </row>
    <row r="17327" spans="1:1" hidden="1" x14ac:dyDescent="0.35">
      <c r="A17327" t="str">
        <f t="shared" si="270"/>
        <v/>
      </c>
    </row>
    <row r="17328" spans="1:1" hidden="1" x14ac:dyDescent="0.35">
      <c r="A17328" t="str">
        <f t="shared" si="270"/>
        <v/>
      </c>
    </row>
    <row r="17329" spans="1:1" hidden="1" x14ac:dyDescent="0.35">
      <c r="A17329" t="str">
        <f t="shared" si="270"/>
        <v/>
      </c>
    </row>
    <row r="17330" spans="1:1" hidden="1" x14ac:dyDescent="0.35">
      <c r="A17330" t="str">
        <f t="shared" si="270"/>
        <v/>
      </c>
    </row>
    <row r="17331" spans="1:1" hidden="1" x14ac:dyDescent="0.35">
      <c r="A17331" t="str">
        <f t="shared" si="270"/>
        <v/>
      </c>
    </row>
    <row r="17332" spans="1:1" hidden="1" x14ac:dyDescent="0.35">
      <c r="A17332" t="str">
        <f t="shared" si="270"/>
        <v/>
      </c>
    </row>
    <row r="17333" spans="1:1" hidden="1" x14ac:dyDescent="0.35">
      <c r="A17333" t="str">
        <f t="shared" si="270"/>
        <v/>
      </c>
    </row>
    <row r="17334" spans="1:1" hidden="1" x14ac:dyDescent="0.35">
      <c r="A17334" t="str">
        <f t="shared" si="270"/>
        <v/>
      </c>
    </row>
    <row r="17335" spans="1:1" hidden="1" x14ac:dyDescent="0.35">
      <c r="A17335" t="str">
        <f t="shared" si="270"/>
        <v/>
      </c>
    </row>
    <row r="17336" spans="1:1" hidden="1" x14ac:dyDescent="0.35">
      <c r="A17336" t="str">
        <f t="shared" si="270"/>
        <v/>
      </c>
    </row>
    <row r="17337" spans="1:1" hidden="1" x14ac:dyDescent="0.35">
      <c r="A17337" t="str">
        <f t="shared" si="270"/>
        <v/>
      </c>
    </row>
    <row r="17338" spans="1:1" hidden="1" x14ac:dyDescent="0.35">
      <c r="A17338" t="str">
        <f t="shared" si="270"/>
        <v/>
      </c>
    </row>
    <row r="17339" spans="1:1" hidden="1" x14ac:dyDescent="0.35">
      <c r="A17339" t="str">
        <f t="shared" si="270"/>
        <v/>
      </c>
    </row>
    <row r="17340" spans="1:1" hidden="1" x14ac:dyDescent="0.35">
      <c r="A17340" t="str">
        <f t="shared" si="270"/>
        <v/>
      </c>
    </row>
    <row r="17341" spans="1:1" hidden="1" x14ac:dyDescent="0.35">
      <c r="A17341" t="str">
        <f t="shared" si="270"/>
        <v/>
      </c>
    </row>
    <row r="17342" spans="1:1" hidden="1" x14ac:dyDescent="0.35">
      <c r="A17342" t="str">
        <f t="shared" si="270"/>
        <v/>
      </c>
    </row>
    <row r="17343" spans="1:1" hidden="1" x14ac:dyDescent="0.35">
      <c r="A17343" t="str">
        <f t="shared" si="270"/>
        <v/>
      </c>
    </row>
    <row r="17344" spans="1:1" hidden="1" x14ac:dyDescent="0.35">
      <c r="A17344" t="str">
        <f t="shared" si="270"/>
        <v/>
      </c>
    </row>
    <row r="17345" spans="1:1" hidden="1" x14ac:dyDescent="0.35">
      <c r="A17345" t="str">
        <f t="shared" si="270"/>
        <v/>
      </c>
    </row>
    <row r="17346" spans="1:1" hidden="1" x14ac:dyDescent="0.35">
      <c r="A17346" t="str">
        <f t="shared" si="270"/>
        <v/>
      </c>
    </row>
    <row r="17347" spans="1:1" hidden="1" x14ac:dyDescent="0.35">
      <c r="A17347" t="str">
        <f t="shared" ref="A17347:A17410" si="271">B17347&amp;C17347</f>
        <v/>
      </c>
    </row>
    <row r="17348" spans="1:1" hidden="1" x14ac:dyDescent="0.35">
      <c r="A17348" t="str">
        <f t="shared" si="271"/>
        <v/>
      </c>
    </row>
    <row r="17349" spans="1:1" hidden="1" x14ac:dyDescent="0.35">
      <c r="A17349" t="str">
        <f t="shared" si="271"/>
        <v/>
      </c>
    </row>
    <row r="17350" spans="1:1" hidden="1" x14ac:dyDescent="0.35">
      <c r="A17350" t="str">
        <f t="shared" si="271"/>
        <v/>
      </c>
    </row>
    <row r="17351" spans="1:1" hidden="1" x14ac:dyDescent="0.35">
      <c r="A17351" t="str">
        <f t="shared" si="271"/>
        <v/>
      </c>
    </row>
    <row r="17352" spans="1:1" hidden="1" x14ac:dyDescent="0.35">
      <c r="A17352" t="str">
        <f t="shared" si="271"/>
        <v/>
      </c>
    </row>
    <row r="17353" spans="1:1" hidden="1" x14ac:dyDescent="0.35">
      <c r="A17353" t="str">
        <f t="shared" si="271"/>
        <v/>
      </c>
    </row>
    <row r="17354" spans="1:1" hidden="1" x14ac:dyDescent="0.35">
      <c r="A17354" t="str">
        <f t="shared" si="271"/>
        <v/>
      </c>
    </row>
    <row r="17355" spans="1:1" hidden="1" x14ac:dyDescent="0.35">
      <c r="A17355" t="str">
        <f t="shared" si="271"/>
        <v/>
      </c>
    </row>
    <row r="17356" spans="1:1" hidden="1" x14ac:dyDescent="0.35">
      <c r="A17356" t="str">
        <f t="shared" si="271"/>
        <v/>
      </c>
    </row>
    <row r="17357" spans="1:1" hidden="1" x14ac:dyDescent="0.35">
      <c r="A17357" t="str">
        <f t="shared" si="271"/>
        <v/>
      </c>
    </row>
    <row r="17358" spans="1:1" hidden="1" x14ac:dyDescent="0.35">
      <c r="A17358" t="str">
        <f t="shared" si="271"/>
        <v/>
      </c>
    </row>
    <row r="17359" spans="1:1" hidden="1" x14ac:dyDescent="0.35">
      <c r="A17359" t="str">
        <f t="shared" si="271"/>
        <v/>
      </c>
    </row>
    <row r="17360" spans="1:1" hidden="1" x14ac:dyDescent="0.35">
      <c r="A17360" t="str">
        <f t="shared" si="271"/>
        <v/>
      </c>
    </row>
    <row r="17361" spans="1:1" hidden="1" x14ac:dyDescent="0.35">
      <c r="A17361" t="str">
        <f t="shared" si="271"/>
        <v/>
      </c>
    </row>
    <row r="17362" spans="1:1" hidden="1" x14ac:dyDescent="0.35">
      <c r="A17362" t="str">
        <f t="shared" si="271"/>
        <v/>
      </c>
    </row>
    <row r="17363" spans="1:1" hidden="1" x14ac:dyDescent="0.35">
      <c r="A17363" t="str">
        <f t="shared" si="271"/>
        <v/>
      </c>
    </row>
    <row r="17364" spans="1:1" hidden="1" x14ac:dyDescent="0.35">
      <c r="A17364" t="str">
        <f t="shared" si="271"/>
        <v/>
      </c>
    </row>
    <row r="17365" spans="1:1" hidden="1" x14ac:dyDescent="0.35">
      <c r="A17365" t="str">
        <f t="shared" si="271"/>
        <v/>
      </c>
    </row>
    <row r="17366" spans="1:1" hidden="1" x14ac:dyDescent="0.35">
      <c r="A17366" t="str">
        <f t="shared" si="271"/>
        <v/>
      </c>
    </row>
    <row r="17367" spans="1:1" hidden="1" x14ac:dyDescent="0.35">
      <c r="A17367" t="str">
        <f t="shared" si="271"/>
        <v/>
      </c>
    </row>
    <row r="17368" spans="1:1" hidden="1" x14ac:dyDescent="0.35">
      <c r="A17368" t="str">
        <f t="shared" si="271"/>
        <v/>
      </c>
    </row>
    <row r="17369" spans="1:1" hidden="1" x14ac:dyDescent="0.35">
      <c r="A17369" t="str">
        <f t="shared" si="271"/>
        <v/>
      </c>
    </row>
    <row r="17370" spans="1:1" hidden="1" x14ac:dyDescent="0.35">
      <c r="A17370" t="str">
        <f t="shared" si="271"/>
        <v/>
      </c>
    </row>
    <row r="17371" spans="1:1" hidden="1" x14ac:dyDescent="0.35">
      <c r="A17371" t="str">
        <f t="shared" si="271"/>
        <v/>
      </c>
    </row>
    <row r="17372" spans="1:1" hidden="1" x14ac:dyDescent="0.35">
      <c r="A17372" t="str">
        <f t="shared" si="271"/>
        <v/>
      </c>
    </row>
    <row r="17373" spans="1:1" hidden="1" x14ac:dyDescent="0.35">
      <c r="A17373" t="str">
        <f t="shared" si="271"/>
        <v/>
      </c>
    </row>
    <row r="17374" spans="1:1" hidden="1" x14ac:dyDescent="0.35">
      <c r="A17374" t="str">
        <f t="shared" si="271"/>
        <v/>
      </c>
    </row>
    <row r="17375" spans="1:1" hidden="1" x14ac:dyDescent="0.35">
      <c r="A17375" t="str">
        <f t="shared" si="271"/>
        <v/>
      </c>
    </row>
    <row r="17376" spans="1:1" hidden="1" x14ac:dyDescent="0.35">
      <c r="A17376" t="str">
        <f t="shared" si="271"/>
        <v/>
      </c>
    </row>
    <row r="17377" spans="1:1" hidden="1" x14ac:dyDescent="0.35">
      <c r="A17377" t="str">
        <f t="shared" si="271"/>
        <v/>
      </c>
    </row>
    <row r="17378" spans="1:1" hidden="1" x14ac:dyDescent="0.35">
      <c r="A17378" t="str">
        <f t="shared" si="271"/>
        <v/>
      </c>
    </row>
    <row r="17379" spans="1:1" hidden="1" x14ac:dyDescent="0.35">
      <c r="A17379" t="str">
        <f t="shared" si="271"/>
        <v/>
      </c>
    </row>
    <row r="17380" spans="1:1" hidden="1" x14ac:dyDescent="0.35">
      <c r="A17380" t="str">
        <f t="shared" si="271"/>
        <v/>
      </c>
    </row>
    <row r="17381" spans="1:1" hidden="1" x14ac:dyDescent="0.35">
      <c r="A17381" t="str">
        <f t="shared" si="271"/>
        <v/>
      </c>
    </row>
    <row r="17382" spans="1:1" hidden="1" x14ac:dyDescent="0.35">
      <c r="A17382" t="str">
        <f t="shared" si="271"/>
        <v/>
      </c>
    </row>
    <row r="17383" spans="1:1" hidden="1" x14ac:dyDescent="0.35">
      <c r="A17383" t="str">
        <f t="shared" si="271"/>
        <v/>
      </c>
    </row>
    <row r="17384" spans="1:1" hidden="1" x14ac:dyDescent="0.35">
      <c r="A17384" t="str">
        <f t="shared" si="271"/>
        <v/>
      </c>
    </row>
    <row r="17385" spans="1:1" hidden="1" x14ac:dyDescent="0.35">
      <c r="A17385" t="str">
        <f t="shared" si="271"/>
        <v/>
      </c>
    </row>
    <row r="17386" spans="1:1" hidden="1" x14ac:dyDescent="0.35">
      <c r="A17386" t="str">
        <f t="shared" si="271"/>
        <v/>
      </c>
    </row>
    <row r="17387" spans="1:1" hidden="1" x14ac:dyDescent="0.35">
      <c r="A17387" t="str">
        <f t="shared" si="271"/>
        <v/>
      </c>
    </row>
    <row r="17388" spans="1:1" hidden="1" x14ac:dyDescent="0.35">
      <c r="A17388" t="str">
        <f t="shared" si="271"/>
        <v/>
      </c>
    </row>
    <row r="17389" spans="1:1" hidden="1" x14ac:dyDescent="0.35">
      <c r="A17389" t="str">
        <f t="shared" si="271"/>
        <v/>
      </c>
    </row>
    <row r="17390" spans="1:1" hidden="1" x14ac:dyDescent="0.35">
      <c r="A17390" t="str">
        <f t="shared" si="271"/>
        <v/>
      </c>
    </row>
    <row r="17391" spans="1:1" hidden="1" x14ac:dyDescent="0.35">
      <c r="A17391" t="str">
        <f t="shared" si="271"/>
        <v/>
      </c>
    </row>
    <row r="17392" spans="1:1" hidden="1" x14ac:dyDescent="0.35">
      <c r="A17392" t="str">
        <f t="shared" si="271"/>
        <v/>
      </c>
    </row>
    <row r="17393" spans="1:1" hidden="1" x14ac:dyDescent="0.35">
      <c r="A17393" t="str">
        <f t="shared" si="271"/>
        <v/>
      </c>
    </row>
    <row r="17394" spans="1:1" hidden="1" x14ac:dyDescent="0.35">
      <c r="A17394" t="str">
        <f t="shared" si="271"/>
        <v/>
      </c>
    </row>
    <row r="17395" spans="1:1" hidden="1" x14ac:dyDescent="0.35">
      <c r="A17395" t="str">
        <f t="shared" si="271"/>
        <v/>
      </c>
    </row>
    <row r="17396" spans="1:1" hidden="1" x14ac:dyDescent="0.35">
      <c r="A17396" t="str">
        <f t="shared" si="271"/>
        <v/>
      </c>
    </row>
    <row r="17397" spans="1:1" hidden="1" x14ac:dyDescent="0.35">
      <c r="A17397" t="str">
        <f t="shared" si="271"/>
        <v/>
      </c>
    </row>
    <row r="17398" spans="1:1" hidden="1" x14ac:dyDescent="0.35">
      <c r="A17398" t="str">
        <f t="shared" si="271"/>
        <v/>
      </c>
    </row>
    <row r="17399" spans="1:1" hidden="1" x14ac:dyDescent="0.35">
      <c r="A17399" t="str">
        <f t="shared" si="271"/>
        <v/>
      </c>
    </row>
    <row r="17400" spans="1:1" hidden="1" x14ac:dyDescent="0.35">
      <c r="A17400" t="str">
        <f t="shared" si="271"/>
        <v/>
      </c>
    </row>
    <row r="17401" spans="1:1" hidden="1" x14ac:dyDescent="0.35">
      <c r="A17401" t="str">
        <f t="shared" si="271"/>
        <v/>
      </c>
    </row>
    <row r="17402" spans="1:1" hidden="1" x14ac:dyDescent="0.35">
      <c r="A17402" t="str">
        <f t="shared" si="271"/>
        <v/>
      </c>
    </row>
    <row r="17403" spans="1:1" hidden="1" x14ac:dyDescent="0.35">
      <c r="A17403" t="str">
        <f t="shared" si="271"/>
        <v/>
      </c>
    </row>
    <row r="17404" spans="1:1" hidden="1" x14ac:dyDescent="0.35">
      <c r="A17404" t="str">
        <f t="shared" si="271"/>
        <v/>
      </c>
    </row>
    <row r="17405" spans="1:1" hidden="1" x14ac:dyDescent="0.35">
      <c r="A17405" t="str">
        <f t="shared" si="271"/>
        <v/>
      </c>
    </row>
    <row r="17406" spans="1:1" hidden="1" x14ac:dyDescent="0.35">
      <c r="A17406" t="str">
        <f t="shared" si="271"/>
        <v/>
      </c>
    </row>
    <row r="17407" spans="1:1" hidden="1" x14ac:dyDescent="0.35">
      <c r="A17407" t="str">
        <f t="shared" si="271"/>
        <v/>
      </c>
    </row>
    <row r="17408" spans="1:1" hidden="1" x14ac:dyDescent="0.35">
      <c r="A17408" t="str">
        <f t="shared" si="271"/>
        <v/>
      </c>
    </row>
    <row r="17409" spans="1:1" hidden="1" x14ac:dyDescent="0.35">
      <c r="A17409" t="str">
        <f t="shared" si="271"/>
        <v/>
      </c>
    </row>
    <row r="17410" spans="1:1" hidden="1" x14ac:dyDescent="0.35">
      <c r="A17410" t="str">
        <f t="shared" si="271"/>
        <v/>
      </c>
    </row>
    <row r="17411" spans="1:1" hidden="1" x14ac:dyDescent="0.35">
      <c r="A17411" t="str">
        <f t="shared" ref="A17411:A17474" si="272">B17411&amp;C17411</f>
        <v/>
      </c>
    </row>
    <row r="17412" spans="1:1" hidden="1" x14ac:dyDescent="0.35">
      <c r="A17412" t="str">
        <f t="shared" si="272"/>
        <v/>
      </c>
    </row>
    <row r="17413" spans="1:1" hidden="1" x14ac:dyDescent="0.35">
      <c r="A17413" t="str">
        <f t="shared" si="272"/>
        <v/>
      </c>
    </row>
    <row r="17414" spans="1:1" hidden="1" x14ac:dyDescent="0.35">
      <c r="A17414" t="str">
        <f t="shared" si="272"/>
        <v/>
      </c>
    </row>
    <row r="17415" spans="1:1" hidden="1" x14ac:dyDescent="0.35">
      <c r="A17415" t="str">
        <f t="shared" si="272"/>
        <v/>
      </c>
    </row>
    <row r="17416" spans="1:1" hidden="1" x14ac:dyDescent="0.35">
      <c r="A17416" t="str">
        <f t="shared" si="272"/>
        <v/>
      </c>
    </row>
    <row r="17417" spans="1:1" hidden="1" x14ac:dyDescent="0.35">
      <c r="A17417" t="str">
        <f t="shared" si="272"/>
        <v/>
      </c>
    </row>
    <row r="17418" spans="1:1" hidden="1" x14ac:dyDescent="0.35">
      <c r="A17418" t="str">
        <f t="shared" si="272"/>
        <v/>
      </c>
    </row>
    <row r="17419" spans="1:1" hidden="1" x14ac:dyDescent="0.35">
      <c r="A17419" t="str">
        <f t="shared" si="272"/>
        <v/>
      </c>
    </row>
    <row r="17420" spans="1:1" hidden="1" x14ac:dyDescent="0.35">
      <c r="A17420" t="str">
        <f t="shared" si="272"/>
        <v/>
      </c>
    </row>
    <row r="17421" spans="1:1" hidden="1" x14ac:dyDescent="0.35">
      <c r="A17421" t="str">
        <f t="shared" si="272"/>
        <v/>
      </c>
    </row>
    <row r="17422" spans="1:1" hidden="1" x14ac:dyDescent="0.35">
      <c r="A17422" t="str">
        <f t="shared" si="272"/>
        <v/>
      </c>
    </row>
    <row r="17423" spans="1:1" hidden="1" x14ac:dyDescent="0.35">
      <c r="A17423" t="str">
        <f t="shared" si="272"/>
        <v/>
      </c>
    </row>
    <row r="17424" spans="1:1" hidden="1" x14ac:dyDescent="0.35">
      <c r="A17424" t="str">
        <f t="shared" si="272"/>
        <v/>
      </c>
    </row>
    <row r="17425" spans="1:1" hidden="1" x14ac:dyDescent="0.35">
      <c r="A17425" t="str">
        <f t="shared" si="272"/>
        <v/>
      </c>
    </row>
    <row r="17426" spans="1:1" hidden="1" x14ac:dyDescent="0.35">
      <c r="A17426" t="str">
        <f t="shared" si="272"/>
        <v/>
      </c>
    </row>
    <row r="17427" spans="1:1" hidden="1" x14ac:dyDescent="0.35">
      <c r="A17427" t="str">
        <f t="shared" si="272"/>
        <v/>
      </c>
    </row>
    <row r="17428" spans="1:1" hidden="1" x14ac:dyDescent="0.35">
      <c r="A17428" t="str">
        <f t="shared" si="272"/>
        <v/>
      </c>
    </row>
    <row r="17429" spans="1:1" hidden="1" x14ac:dyDescent="0.35">
      <c r="A17429" t="str">
        <f t="shared" si="272"/>
        <v/>
      </c>
    </row>
    <row r="17430" spans="1:1" hidden="1" x14ac:dyDescent="0.35">
      <c r="A17430" t="str">
        <f t="shared" si="272"/>
        <v/>
      </c>
    </row>
    <row r="17431" spans="1:1" hidden="1" x14ac:dyDescent="0.35">
      <c r="A17431" t="str">
        <f t="shared" si="272"/>
        <v/>
      </c>
    </row>
    <row r="17432" spans="1:1" hidden="1" x14ac:dyDescent="0.35">
      <c r="A17432" t="str">
        <f t="shared" si="272"/>
        <v/>
      </c>
    </row>
    <row r="17433" spans="1:1" hidden="1" x14ac:dyDescent="0.35">
      <c r="A17433" t="str">
        <f t="shared" si="272"/>
        <v/>
      </c>
    </row>
    <row r="17434" spans="1:1" hidden="1" x14ac:dyDescent="0.35">
      <c r="A17434" t="str">
        <f t="shared" si="272"/>
        <v/>
      </c>
    </row>
    <row r="17435" spans="1:1" hidden="1" x14ac:dyDescent="0.35">
      <c r="A17435" t="str">
        <f t="shared" si="272"/>
        <v/>
      </c>
    </row>
    <row r="17436" spans="1:1" hidden="1" x14ac:dyDescent="0.35">
      <c r="A17436" t="str">
        <f t="shared" si="272"/>
        <v/>
      </c>
    </row>
    <row r="17437" spans="1:1" hidden="1" x14ac:dyDescent="0.35">
      <c r="A17437" t="str">
        <f t="shared" si="272"/>
        <v/>
      </c>
    </row>
    <row r="17438" spans="1:1" hidden="1" x14ac:dyDescent="0.35">
      <c r="A17438" t="str">
        <f t="shared" si="272"/>
        <v/>
      </c>
    </row>
    <row r="17439" spans="1:1" hidden="1" x14ac:dyDescent="0.35">
      <c r="A17439" t="str">
        <f t="shared" si="272"/>
        <v/>
      </c>
    </row>
    <row r="17440" spans="1:1" hidden="1" x14ac:dyDescent="0.35">
      <c r="A17440" t="str">
        <f t="shared" si="272"/>
        <v/>
      </c>
    </row>
    <row r="17441" spans="1:1" hidden="1" x14ac:dyDescent="0.35">
      <c r="A17441" t="str">
        <f t="shared" si="272"/>
        <v/>
      </c>
    </row>
    <row r="17442" spans="1:1" hidden="1" x14ac:dyDescent="0.35">
      <c r="A17442" t="str">
        <f t="shared" si="272"/>
        <v/>
      </c>
    </row>
    <row r="17443" spans="1:1" hidden="1" x14ac:dyDescent="0.35">
      <c r="A17443" t="str">
        <f t="shared" si="272"/>
        <v/>
      </c>
    </row>
    <row r="17444" spans="1:1" hidden="1" x14ac:dyDescent="0.35">
      <c r="A17444" t="str">
        <f t="shared" si="272"/>
        <v/>
      </c>
    </row>
    <row r="17445" spans="1:1" hidden="1" x14ac:dyDescent="0.35">
      <c r="A17445" t="str">
        <f t="shared" si="272"/>
        <v/>
      </c>
    </row>
    <row r="17446" spans="1:1" hidden="1" x14ac:dyDescent="0.35">
      <c r="A17446" t="str">
        <f t="shared" si="272"/>
        <v/>
      </c>
    </row>
    <row r="17447" spans="1:1" hidden="1" x14ac:dyDescent="0.35">
      <c r="A17447" t="str">
        <f t="shared" si="272"/>
        <v/>
      </c>
    </row>
    <row r="17448" spans="1:1" hidden="1" x14ac:dyDescent="0.35">
      <c r="A17448" t="str">
        <f t="shared" si="272"/>
        <v/>
      </c>
    </row>
    <row r="17449" spans="1:1" hidden="1" x14ac:dyDescent="0.35">
      <c r="A17449" t="str">
        <f t="shared" si="272"/>
        <v/>
      </c>
    </row>
    <row r="17450" spans="1:1" hidden="1" x14ac:dyDescent="0.35">
      <c r="A17450" t="str">
        <f t="shared" si="272"/>
        <v/>
      </c>
    </row>
    <row r="17451" spans="1:1" hidden="1" x14ac:dyDescent="0.35">
      <c r="A17451" t="str">
        <f t="shared" si="272"/>
        <v/>
      </c>
    </row>
    <row r="17452" spans="1:1" hidden="1" x14ac:dyDescent="0.35">
      <c r="A17452" t="str">
        <f t="shared" si="272"/>
        <v/>
      </c>
    </row>
    <row r="17453" spans="1:1" hidden="1" x14ac:dyDescent="0.35">
      <c r="A17453" t="str">
        <f t="shared" si="272"/>
        <v/>
      </c>
    </row>
    <row r="17454" spans="1:1" hidden="1" x14ac:dyDescent="0.35">
      <c r="A17454" t="str">
        <f t="shared" si="272"/>
        <v/>
      </c>
    </row>
    <row r="17455" spans="1:1" hidden="1" x14ac:dyDescent="0.35">
      <c r="A17455" t="str">
        <f t="shared" si="272"/>
        <v/>
      </c>
    </row>
    <row r="17456" spans="1:1" hidden="1" x14ac:dyDescent="0.35">
      <c r="A17456" t="str">
        <f t="shared" si="272"/>
        <v/>
      </c>
    </row>
    <row r="17457" spans="1:1" hidden="1" x14ac:dyDescent="0.35">
      <c r="A17457" t="str">
        <f t="shared" si="272"/>
        <v/>
      </c>
    </row>
    <row r="17458" spans="1:1" hidden="1" x14ac:dyDescent="0.35">
      <c r="A17458" t="str">
        <f t="shared" si="272"/>
        <v/>
      </c>
    </row>
    <row r="17459" spans="1:1" hidden="1" x14ac:dyDescent="0.35">
      <c r="A17459" t="str">
        <f t="shared" si="272"/>
        <v/>
      </c>
    </row>
    <row r="17460" spans="1:1" hidden="1" x14ac:dyDescent="0.35">
      <c r="A17460" t="str">
        <f t="shared" si="272"/>
        <v/>
      </c>
    </row>
    <row r="17461" spans="1:1" hidden="1" x14ac:dyDescent="0.35">
      <c r="A17461" t="str">
        <f t="shared" si="272"/>
        <v/>
      </c>
    </row>
    <row r="17462" spans="1:1" hidden="1" x14ac:dyDescent="0.35">
      <c r="A17462" t="str">
        <f t="shared" si="272"/>
        <v/>
      </c>
    </row>
    <row r="17463" spans="1:1" hidden="1" x14ac:dyDescent="0.35">
      <c r="A17463" t="str">
        <f t="shared" si="272"/>
        <v/>
      </c>
    </row>
    <row r="17464" spans="1:1" hidden="1" x14ac:dyDescent="0.35">
      <c r="A17464" t="str">
        <f t="shared" si="272"/>
        <v/>
      </c>
    </row>
    <row r="17465" spans="1:1" hidden="1" x14ac:dyDescent="0.35">
      <c r="A17465" t="str">
        <f t="shared" si="272"/>
        <v/>
      </c>
    </row>
    <row r="17466" spans="1:1" hidden="1" x14ac:dyDescent="0.35">
      <c r="A17466" t="str">
        <f t="shared" si="272"/>
        <v/>
      </c>
    </row>
    <row r="17467" spans="1:1" hidden="1" x14ac:dyDescent="0.35">
      <c r="A17467" t="str">
        <f t="shared" si="272"/>
        <v/>
      </c>
    </row>
    <row r="17468" spans="1:1" hidden="1" x14ac:dyDescent="0.35">
      <c r="A17468" t="str">
        <f t="shared" si="272"/>
        <v/>
      </c>
    </row>
    <row r="17469" spans="1:1" hidden="1" x14ac:dyDescent="0.35">
      <c r="A17469" t="str">
        <f t="shared" si="272"/>
        <v/>
      </c>
    </row>
    <row r="17470" spans="1:1" hidden="1" x14ac:dyDescent="0.35">
      <c r="A17470" t="str">
        <f t="shared" si="272"/>
        <v/>
      </c>
    </row>
    <row r="17471" spans="1:1" hidden="1" x14ac:dyDescent="0.35">
      <c r="A17471" t="str">
        <f t="shared" si="272"/>
        <v/>
      </c>
    </row>
    <row r="17472" spans="1:1" hidden="1" x14ac:dyDescent="0.35">
      <c r="A17472" t="str">
        <f t="shared" si="272"/>
        <v/>
      </c>
    </row>
    <row r="17473" spans="1:1" hidden="1" x14ac:dyDescent="0.35">
      <c r="A17473" t="str">
        <f t="shared" si="272"/>
        <v/>
      </c>
    </row>
    <row r="17474" spans="1:1" hidden="1" x14ac:dyDescent="0.35">
      <c r="A17474" t="str">
        <f t="shared" si="272"/>
        <v/>
      </c>
    </row>
    <row r="17475" spans="1:1" hidden="1" x14ac:dyDescent="0.35">
      <c r="A17475" t="str">
        <f t="shared" ref="A17475:A17538" si="273">B17475&amp;C17475</f>
        <v/>
      </c>
    </row>
    <row r="17476" spans="1:1" hidden="1" x14ac:dyDescent="0.35">
      <c r="A17476" t="str">
        <f t="shared" si="273"/>
        <v/>
      </c>
    </row>
    <row r="17477" spans="1:1" hidden="1" x14ac:dyDescent="0.35">
      <c r="A17477" t="str">
        <f t="shared" si="273"/>
        <v/>
      </c>
    </row>
    <row r="17478" spans="1:1" hidden="1" x14ac:dyDescent="0.35">
      <c r="A17478" t="str">
        <f t="shared" si="273"/>
        <v/>
      </c>
    </row>
    <row r="17479" spans="1:1" hidden="1" x14ac:dyDescent="0.35">
      <c r="A17479" t="str">
        <f t="shared" si="273"/>
        <v/>
      </c>
    </row>
    <row r="17480" spans="1:1" hidden="1" x14ac:dyDescent="0.35">
      <c r="A17480" t="str">
        <f t="shared" si="273"/>
        <v/>
      </c>
    </row>
    <row r="17481" spans="1:1" hidden="1" x14ac:dyDescent="0.35">
      <c r="A17481" t="str">
        <f t="shared" si="273"/>
        <v/>
      </c>
    </row>
    <row r="17482" spans="1:1" hidden="1" x14ac:dyDescent="0.35">
      <c r="A17482" t="str">
        <f t="shared" si="273"/>
        <v/>
      </c>
    </row>
    <row r="17483" spans="1:1" hidden="1" x14ac:dyDescent="0.35">
      <c r="A17483" t="str">
        <f t="shared" si="273"/>
        <v/>
      </c>
    </row>
    <row r="17484" spans="1:1" hidden="1" x14ac:dyDescent="0.35">
      <c r="A17484" t="str">
        <f t="shared" si="273"/>
        <v/>
      </c>
    </row>
    <row r="17485" spans="1:1" hidden="1" x14ac:dyDescent="0.35">
      <c r="A17485" t="str">
        <f t="shared" si="273"/>
        <v/>
      </c>
    </row>
    <row r="17486" spans="1:1" hidden="1" x14ac:dyDescent="0.35">
      <c r="A17486" t="str">
        <f t="shared" si="273"/>
        <v/>
      </c>
    </row>
    <row r="17487" spans="1:1" hidden="1" x14ac:dyDescent="0.35">
      <c r="A17487" t="str">
        <f t="shared" si="273"/>
        <v/>
      </c>
    </row>
    <row r="17488" spans="1:1" hidden="1" x14ac:dyDescent="0.35">
      <c r="A17488" t="str">
        <f t="shared" si="273"/>
        <v/>
      </c>
    </row>
    <row r="17489" spans="1:1" hidden="1" x14ac:dyDescent="0.35">
      <c r="A17489" t="str">
        <f t="shared" si="273"/>
        <v/>
      </c>
    </row>
    <row r="17490" spans="1:1" hidden="1" x14ac:dyDescent="0.35">
      <c r="A17490" t="str">
        <f t="shared" si="273"/>
        <v/>
      </c>
    </row>
    <row r="17491" spans="1:1" hidden="1" x14ac:dyDescent="0.35">
      <c r="A17491" t="str">
        <f t="shared" si="273"/>
        <v/>
      </c>
    </row>
    <row r="17492" spans="1:1" hidden="1" x14ac:dyDescent="0.35">
      <c r="A17492" t="str">
        <f t="shared" si="273"/>
        <v/>
      </c>
    </row>
    <row r="17493" spans="1:1" hidden="1" x14ac:dyDescent="0.35">
      <c r="A17493" t="str">
        <f t="shared" si="273"/>
        <v/>
      </c>
    </row>
    <row r="17494" spans="1:1" hidden="1" x14ac:dyDescent="0.35">
      <c r="A17494" t="str">
        <f t="shared" si="273"/>
        <v/>
      </c>
    </row>
    <row r="17495" spans="1:1" hidden="1" x14ac:dyDescent="0.35">
      <c r="A17495" t="str">
        <f t="shared" si="273"/>
        <v/>
      </c>
    </row>
    <row r="17496" spans="1:1" hidden="1" x14ac:dyDescent="0.35">
      <c r="A17496" t="str">
        <f t="shared" si="273"/>
        <v/>
      </c>
    </row>
    <row r="17497" spans="1:1" hidden="1" x14ac:dyDescent="0.35">
      <c r="A17497" t="str">
        <f t="shared" si="273"/>
        <v/>
      </c>
    </row>
    <row r="17498" spans="1:1" hidden="1" x14ac:dyDescent="0.35">
      <c r="A17498" t="str">
        <f t="shared" si="273"/>
        <v/>
      </c>
    </row>
    <row r="17499" spans="1:1" hidden="1" x14ac:dyDescent="0.35">
      <c r="A17499" t="str">
        <f t="shared" si="273"/>
        <v/>
      </c>
    </row>
    <row r="17500" spans="1:1" hidden="1" x14ac:dyDescent="0.35">
      <c r="A17500" t="str">
        <f t="shared" si="273"/>
        <v/>
      </c>
    </row>
    <row r="17501" spans="1:1" hidden="1" x14ac:dyDescent="0.35">
      <c r="A17501" t="str">
        <f t="shared" si="273"/>
        <v/>
      </c>
    </row>
    <row r="17502" spans="1:1" hidden="1" x14ac:dyDescent="0.35">
      <c r="A17502" t="str">
        <f t="shared" si="273"/>
        <v/>
      </c>
    </row>
    <row r="17503" spans="1:1" hidden="1" x14ac:dyDescent="0.35">
      <c r="A17503" t="str">
        <f t="shared" si="273"/>
        <v/>
      </c>
    </row>
    <row r="17504" spans="1:1" hidden="1" x14ac:dyDescent="0.35">
      <c r="A17504" t="str">
        <f t="shared" si="273"/>
        <v/>
      </c>
    </row>
    <row r="17505" spans="1:1" hidden="1" x14ac:dyDescent="0.35">
      <c r="A17505" t="str">
        <f t="shared" si="273"/>
        <v/>
      </c>
    </row>
    <row r="17506" spans="1:1" hidden="1" x14ac:dyDescent="0.35">
      <c r="A17506" t="str">
        <f t="shared" si="273"/>
        <v/>
      </c>
    </row>
    <row r="17507" spans="1:1" hidden="1" x14ac:dyDescent="0.35">
      <c r="A17507" t="str">
        <f t="shared" si="273"/>
        <v/>
      </c>
    </row>
    <row r="17508" spans="1:1" hidden="1" x14ac:dyDescent="0.35">
      <c r="A17508" t="str">
        <f t="shared" si="273"/>
        <v/>
      </c>
    </row>
    <row r="17509" spans="1:1" hidden="1" x14ac:dyDescent="0.35">
      <c r="A17509" t="str">
        <f t="shared" si="273"/>
        <v/>
      </c>
    </row>
    <row r="17510" spans="1:1" hidden="1" x14ac:dyDescent="0.35">
      <c r="A17510" t="str">
        <f t="shared" si="273"/>
        <v/>
      </c>
    </row>
    <row r="17511" spans="1:1" hidden="1" x14ac:dyDescent="0.35">
      <c r="A17511" t="str">
        <f t="shared" si="273"/>
        <v/>
      </c>
    </row>
    <row r="17512" spans="1:1" hidden="1" x14ac:dyDescent="0.35">
      <c r="A17512" t="str">
        <f t="shared" si="273"/>
        <v/>
      </c>
    </row>
    <row r="17513" spans="1:1" hidden="1" x14ac:dyDescent="0.35">
      <c r="A17513" t="str">
        <f t="shared" si="273"/>
        <v/>
      </c>
    </row>
    <row r="17514" spans="1:1" hidden="1" x14ac:dyDescent="0.35">
      <c r="A17514" t="str">
        <f t="shared" si="273"/>
        <v/>
      </c>
    </row>
    <row r="17515" spans="1:1" hidden="1" x14ac:dyDescent="0.35">
      <c r="A17515" t="str">
        <f t="shared" si="273"/>
        <v/>
      </c>
    </row>
    <row r="17516" spans="1:1" hidden="1" x14ac:dyDescent="0.35">
      <c r="A17516" t="str">
        <f t="shared" si="273"/>
        <v/>
      </c>
    </row>
    <row r="17517" spans="1:1" hidden="1" x14ac:dyDescent="0.35">
      <c r="A17517" t="str">
        <f t="shared" si="273"/>
        <v/>
      </c>
    </row>
    <row r="17518" spans="1:1" hidden="1" x14ac:dyDescent="0.35">
      <c r="A17518" t="str">
        <f t="shared" si="273"/>
        <v/>
      </c>
    </row>
    <row r="17519" spans="1:1" hidden="1" x14ac:dyDescent="0.35">
      <c r="A17519" t="str">
        <f t="shared" si="273"/>
        <v/>
      </c>
    </row>
    <row r="17520" spans="1:1" hidden="1" x14ac:dyDescent="0.35">
      <c r="A17520" t="str">
        <f t="shared" si="273"/>
        <v/>
      </c>
    </row>
    <row r="17521" spans="1:1" hidden="1" x14ac:dyDescent="0.35">
      <c r="A17521" t="str">
        <f t="shared" si="273"/>
        <v/>
      </c>
    </row>
    <row r="17522" spans="1:1" hidden="1" x14ac:dyDescent="0.35">
      <c r="A17522" t="str">
        <f t="shared" si="273"/>
        <v/>
      </c>
    </row>
    <row r="17523" spans="1:1" hidden="1" x14ac:dyDescent="0.35">
      <c r="A17523" t="str">
        <f t="shared" si="273"/>
        <v/>
      </c>
    </row>
    <row r="17524" spans="1:1" hidden="1" x14ac:dyDescent="0.35">
      <c r="A17524" t="str">
        <f t="shared" si="273"/>
        <v/>
      </c>
    </row>
    <row r="17525" spans="1:1" hidden="1" x14ac:dyDescent="0.35">
      <c r="A17525" t="str">
        <f t="shared" si="273"/>
        <v/>
      </c>
    </row>
    <row r="17526" spans="1:1" hidden="1" x14ac:dyDescent="0.35">
      <c r="A17526" t="str">
        <f t="shared" si="273"/>
        <v/>
      </c>
    </row>
    <row r="17527" spans="1:1" hidden="1" x14ac:dyDescent="0.35">
      <c r="A17527" t="str">
        <f t="shared" si="273"/>
        <v/>
      </c>
    </row>
    <row r="17528" spans="1:1" hidden="1" x14ac:dyDescent="0.35">
      <c r="A17528" t="str">
        <f t="shared" si="273"/>
        <v/>
      </c>
    </row>
    <row r="17529" spans="1:1" hidden="1" x14ac:dyDescent="0.35">
      <c r="A17529" t="str">
        <f t="shared" si="273"/>
        <v/>
      </c>
    </row>
    <row r="17530" spans="1:1" hidden="1" x14ac:dyDescent="0.35">
      <c r="A17530" t="str">
        <f t="shared" si="273"/>
        <v/>
      </c>
    </row>
    <row r="17531" spans="1:1" hidden="1" x14ac:dyDescent="0.35">
      <c r="A17531" t="str">
        <f t="shared" si="273"/>
        <v/>
      </c>
    </row>
    <row r="17532" spans="1:1" hidden="1" x14ac:dyDescent="0.35">
      <c r="A17532" t="str">
        <f t="shared" si="273"/>
        <v/>
      </c>
    </row>
    <row r="17533" spans="1:1" hidden="1" x14ac:dyDescent="0.35">
      <c r="A17533" t="str">
        <f t="shared" si="273"/>
        <v/>
      </c>
    </row>
    <row r="17534" spans="1:1" hidden="1" x14ac:dyDescent="0.35">
      <c r="A17534" t="str">
        <f t="shared" si="273"/>
        <v/>
      </c>
    </row>
    <row r="17535" spans="1:1" hidden="1" x14ac:dyDescent="0.35">
      <c r="A17535" t="str">
        <f t="shared" si="273"/>
        <v/>
      </c>
    </row>
    <row r="17536" spans="1:1" hidden="1" x14ac:dyDescent="0.35">
      <c r="A17536" t="str">
        <f t="shared" si="273"/>
        <v/>
      </c>
    </row>
    <row r="17537" spans="1:1" hidden="1" x14ac:dyDescent="0.35">
      <c r="A17537" t="str">
        <f t="shared" si="273"/>
        <v/>
      </c>
    </row>
    <row r="17538" spans="1:1" hidden="1" x14ac:dyDescent="0.35">
      <c r="A17538" t="str">
        <f t="shared" si="273"/>
        <v/>
      </c>
    </row>
    <row r="17539" spans="1:1" hidden="1" x14ac:dyDescent="0.35">
      <c r="A17539" t="str">
        <f t="shared" ref="A17539:A17602" si="274">B17539&amp;C17539</f>
        <v/>
      </c>
    </row>
    <row r="17540" spans="1:1" hidden="1" x14ac:dyDescent="0.35">
      <c r="A17540" t="str">
        <f t="shared" si="274"/>
        <v/>
      </c>
    </row>
    <row r="17541" spans="1:1" hidden="1" x14ac:dyDescent="0.35">
      <c r="A17541" t="str">
        <f t="shared" si="274"/>
        <v/>
      </c>
    </row>
    <row r="17542" spans="1:1" hidden="1" x14ac:dyDescent="0.35">
      <c r="A17542" t="str">
        <f t="shared" si="274"/>
        <v/>
      </c>
    </row>
    <row r="17543" spans="1:1" hidden="1" x14ac:dyDescent="0.35">
      <c r="A17543" t="str">
        <f t="shared" si="274"/>
        <v/>
      </c>
    </row>
    <row r="17544" spans="1:1" hidden="1" x14ac:dyDescent="0.35">
      <c r="A17544" t="str">
        <f t="shared" si="274"/>
        <v/>
      </c>
    </row>
    <row r="17545" spans="1:1" hidden="1" x14ac:dyDescent="0.35">
      <c r="A17545" t="str">
        <f t="shared" si="274"/>
        <v/>
      </c>
    </row>
    <row r="17546" spans="1:1" hidden="1" x14ac:dyDescent="0.35">
      <c r="A17546" t="str">
        <f t="shared" si="274"/>
        <v/>
      </c>
    </row>
    <row r="17547" spans="1:1" hidden="1" x14ac:dyDescent="0.35">
      <c r="A17547" t="str">
        <f t="shared" si="274"/>
        <v/>
      </c>
    </row>
    <row r="17548" spans="1:1" hidden="1" x14ac:dyDescent="0.35">
      <c r="A17548" t="str">
        <f t="shared" si="274"/>
        <v/>
      </c>
    </row>
    <row r="17549" spans="1:1" hidden="1" x14ac:dyDescent="0.35">
      <c r="A17549" t="str">
        <f t="shared" si="274"/>
        <v/>
      </c>
    </row>
    <row r="17550" spans="1:1" hidden="1" x14ac:dyDescent="0.35">
      <c r="A17550" t="str">
        <f t="shared" si="274"/>
        <v/>
      </c>
    </row>
    <row r="17551" spans="1:1" hidden="1" x14ac:dyDescent="0.35">
      <c r="A17551" t="str">
        <f t="shared" si="274"/>
        <v/>
      </c>
    </row>
    <row r="17552" spans="1:1" hidden="1" x14ac:dyDescent="0.35">
      <c r="A17552" t="str">
        <f t="shared" si="274"/>
        <v/>
      </c>
    </row>
    <row r="17553" spans="1:1" hidden="1" x14ac:dyDescent="0.35">
      <c r="A17553" t="str">
        <f t="shared" si="274"/>
        <v/>
      </c>
    </row>
    <row r="17554" spans="1:1" hidden="1" x14ac:dyDescent="0.35">
      <c r="A17554" t="str">
        <f t="shared" si="274"/>
        <v/>
      </c>
    </row>
    <row r="17555" spans="1:1" hidden="1" x14ac:dyDescent="0.35">
      <c r="A17555" t="str">
        <f t="shared" si="274"/>
        <v/>
      </c>
    </row>
    <row r="17556" spans="1:1" hidden="1" x14ac:dyDescent="0.35">
      <c r="A17556" t="str">
        <f t="shared" si="274"/>
        <v/>
      </c>
    </row>
    <row r="17557" spans="1:1" hidden="1" x14ac:dyDescent="0.35">
      <c r="A17557" t="str">
        <f t="shared" si="274"/>
        <v/>
      </c>
    </row>
    <row r="17558" spans="1:1" hidden="1" x14ac:dyDescent="0.35">
      <c r="A17558" t="str">
        <f t="shared" si="274"/>
        <v/>
      </c>
    </row>
    <row r="17559" spans="1:1" hidden="1" x14ac:dyDescent="0.35">
      <c r="A17559" t="str">
        <f t="shared" si="274"/>
        <v/>
      </c>
    </row>
    <row r="17560" spans="1:1" hidden="1" x14ac:dyDescent="0.35">
      <c r="A17560" t="str">
        <f t="shared" si="274"/>
        <v/>
      </c>
    </row>
    <row r="17561" spans="1:1" hidden="1" x14ac:dyDescent="0.35">
      <c r="A17561" t="str">
        <f t="shared" si="274"/>
        <v/>
      </c>
    </row>
    <row r="17562" spans="1:1" hidden="1" x14ac:dyDescent="0.35">
      <c r="A17562" t="str">
        <f t="shared" si="274"/>
        <v/>
      </c>
    </row>
    <row r="17563" spans="1:1" hidden="1" x14ac:dyDescent="0.35">
      <c r="A17563" t="str">
        <f t="shared" si="274"/>
        <v/>
      </c>
    </row>
    <row r="17564" spans="1:1" hidden="1" x14ac:dyDescent="0.35">
      <c r="A17564" t="str">
        <f t="shared" si="274"/>
        <v/>
      </c>
    </row>
    <row r="17565" spans="1:1" hidden="1" x14ac:dyDescent="0.35">
      <c r="A17565" t="str">
        <f t="shared" si="274"/>
        <v/>
      </c>
    </row>
    <row r="17566" spans="1:1" hidden="1" x14ac:dyDescent="0.35">
      <c r="A17566" t="str">
        <f t="shared" si="274"/>
        <v/>
      </c>
    </row>
    <row r="17567" spans="1:1" hidden="1" x14ac:dyDescent="0.35">
      <c r="A17567" t="str">
        <f t="shared" si="274"/>
        <v/>
      </c>
    </row>
    <row r="17568" spans="1:1" hidden="1" x14ac:dyDescent="0.35">
      <c r="A17568" t="str">
        <f t="shared" si="274"/>
        <v/>
      </c>
    </row>
    <row r="17569" spans="1:1" hidden="1" x14ac:dyDescent="0.35">
      <c r="A17569" t="str">
        <f t="shared" si="274"/>
        <v/>
      </c>
    </row>
    <row r="17570" spans="1:1" hidden="1" x14ac:dyDescent="0.35">
      <c r="A17570" t="str">
        <f t="shared" si="274"/>
        <v/>
      </c>
    </row>
    <row r="17571" spans="1:1" hidden="1" x14ac:dyDescent="0.35">
      <c r="A17571" t="str">
        <f t="shared" si="274"/>
        <v/>
      </c>
    </row>
    <row r="17572" spans="1:1" hidden="1" x14ac:dyDescent="0.35">
      <c r="A17572" t="str">
        <f t="shared" si="274"/>
        <v/>
      </c>
    </row>
    <row r="17573" spans="1:1" hidden="1" x14ac:dyDescent="0.35">
      <c r="A17573" t="str">
        <f t="shared" si="274"/>
        <v/>
      </c>
    </row>
    <row r="17574" spans="1:1" hidden="1" x14ac:dyDescent="0.35">
      <c r="A17574" t="str">
        <f t="shared" si="274"/>
        <v/>
      </c>
    </row>
    <row r="17575" spans="1:1" hidden="1" x14ac:dyDescent="0.35">
      <c r="A17575" t="str">
        <f t="shared" si="274"/>
        <v/>
      </c>
    </row>
    <row r="17576" spans="1:1" hidden="1" x14ac:dyDescent="0.35">
      <c r="A17576" t="str">
        <f t="shared" si="274"/>
        <v/>
      </c>
    </row>
    <row r="17577" spans="1:1" hidden="1" x14ac:dyDescent="0.35">
      <c r="A17577" t="str">
        <f t="shared" si="274"/>
        <v/>
      </c>
    </row>
    <row r="17578" spans="1:1" hidden="1" x14ac:dyDescent="0.35">
      <c r="A17578" t="str">
        <f t="shared" si="274"/>
        <v/>
      </c>
    </row>
    <row r="17579" spans="1:1" hidden="1" x14ac:dyDescent="0.35">
      <c r="A17579" t="str">
        <f t="shared" si="274"/>
        <v/>
      </c>
    </row>
    <row r="17580" spans="1:1" hidden="1" x14ac:dyDescent="0.35">
      <c r="A17580" t="str">
        <f t="shared" si="274"/>
        <v/>
      </c>
    </row>
    <row r="17581" spans="1:1" hidden="1" x14ac:dyDescent="0.35">
      <c r="A17581" t="str">
        <f t="shared" si="274"/>
        <v/>
      </c>
    </row>
    <row r="17582" spans="1:1" hidden="1" x14ac:dyDescent="0.35">
      <c r="A17582" t="str">
        <f t="shared" si="274"/>
        <v/>
      </c>
    </row>
    <row r="17583" spans="1:1" hidden="1" x14ac:dyDescent="0.35">
      <c r="A17583" t="str">
        <f t="shared" si="274"/>
        <v/>
      </c>
    </row>
    <row r="17584" spans="1:1" hidden="1" x14ac:dyDescent="0.35">
      <c r="A17584" t="str">
        <f t="shared" si="274"/>
        <v/>
      </c>
    </row>
    <row r="17585" spans="1:1" hidden="1" x14ac:dyDescent="0.35">
      <c r="A17585" t="str">
        <f t="shared" si="274"/>
        <v/>
      </c>
    </row>
    <row r="17586" spans="1:1" hidden="1" x14ac:dyDescent="0.35">
      <c r="A17586" t="str">
        <f t="shared" si="274"/>
        <v/>
      </c>
    </row>
    <row r="17587" spans="1:1" hidden="1" x14ac:dyDescent="0.35">
      <c r="A17587" t="str">
        <f t="shared" si="274"/>
        <v/>
      </c>
    </row>
    <row r="17588" spans="1:1" hidden="1" x14ac:dyDescent="0.35">
      <c r="A17588" t="str">
        <f t="shared" si="274"/>
        <v/>
      </c>
    </row>
    <row r="17589" spans="1:1" hidden="1" x14ac:dyDescent="0.35">
      <c r="A17589" t="str">
        <f t="shared" si="274"/>
        <v/>
      </c>
    </row>
    <row r="17590" spans="1:1" hidden="1" x14ac:dyDescent="0.35">
      <c r="A17590" t="str">
        <f t="shared" si="274"/>
        <v/>
      </c>
    </row>
    <row r="17591" spans="1:1" hidden="1" x14ac:dyDescent="0.35">
      <c r="A17591" t="str">
        <f t="shared" si="274"/>
        <v/>
      </c>
    </row>
    <row r="17592" spans="1:1" hidden="1" x14ac:dyDescent="0.35">
      <c r="A17592" t="str">
        <f t="shared" si="274"/>
        <v/>
      </c>
    </row>
    <row r="17593" spans="1:1" hidden="1" x14ac:dyDescent="0.35">
      <c r="A17593" t="str">
        <f t="shared" si="274"/>
        <v/>
      </c>
    </row>
    <row r="17594" spans="1:1" hidden="1" x14ac:dyDescent="0.35">
      <c r="A17594" t="str">
        <f t="shared" si="274"/>
        <v/>
      </c>
    </row>
    <row r="17595" spans="1:1" hidden="1" x14ac:dyDescent="0.35">
      <c r="A17595" t="str">
        <f t="shared" si="274"/>
        <v/>
      </c>
    </row>
    <row r="17596" spans="1:1" hidden="1" x14ac:dyDescent="0.35">
      <c r="A17596" t="str">
        <f t="shared" si="274"/>
        <v/>
      </c>
    </row>
    <row r="17597" spans="1:1" hidden="1" x14ac:dyDescent="0.35">
      <c r="A17597" t="str">
        <f t="shared" si="274"/>
        <v/>
      </c>
    </row>
    <row r="17598" spans="1:1" hidden="1" x14ac:dyDescent="0.35">
      <c r="A17598" t="str">
        <f t="shared" si="274"/>
        <v/>
      </c>
    </row>
    <row r="17599" spans="1:1" hidden="1" x14ac:dyDescent="0.35">
      <c r="A17599" t="str">
        <f t="shared" si="274"/>
        <v/>
      </c>
    </row>
    <row r="17600" spans="1:1" hidden="1" x14ac:dyDescent="0.35">
      <c r="A17600" t="str">
        <f t="shared" si="274"/>
        <v/>
      </c>
    </row>
    <row r="17601" spans="1:1" hidden="1" x14ac:dyDescent="0.35">
      <c r="A17601" t="str">
        <f t="shared" si="274"/>
        <v/>
      </c>
    </row>
    <row r="17602" spans="1:1" hidden="1" x14ac:dyDescent="0.35">
      <c r="A17602" t="str">
        <f t="shared" si="274"/>
        <v/>
      </c>
    </row>
    <row r="17603" spans="1:1" hidden="1" x14ac:dyDescent="0.35">
      <c r="A17603" t="str">
        <f t="shared" ref="A17603:A17666" si="275">B17603&amp;C17603</f>
        <v/>
      </c>
    </row>
    <row r="17604" spans="1:1" hidden="1" x14ac:dyDescent="0.35">
      <c r="A17604" t="str">
        <f t="shared" si="275"/>
        <v/>
      </c>
    </row>
    <row r="17605" spans="1:1" hidden="1" x14ac:dyDescent="0.35">
      <c r="A17605" t="str">
        <f t="shared" si="275"/>
        <v/>
      </c>
    </row>
    <row r="17606" spans="1:1" hidden="1" x14ac:dyDescent="0.35">
      <c r="A17606" t="str">
        <f t="shared" si="275"/>
        <v/>
      </c>
    </row>
    <row r="17607" spans="1:1" hidden="1" x14ac:dyDescent="0.35">
      <c r="A17607" t="str">
        <f t="shared" si="275"/>
        <v/>
      </c>
    </row>
    <row r="17608" spans="1:1" hidden="1" x14ac:dyDescent="0.35">
      <c r="A17608" t="str">
        <f t="shared" si="275"/>
        <v/>
      </c>
    </row>
    <row r="17609" spans="1:1" hidden="1" x14ac:dyDescent="0.35">
      <c r="A17609" t="str">
        <f t="shared" si="275"/>
        <v/>
      </c>
    </row>
    <row r="17610" spans="1:1" hidden="1" x14ac:dyDescent="0.35">
      <c r="A17610" t="str">
        <f t="shared" si="275"/>
        <v/>
      </c>
    </row>
    <row r="17611" spans="1:1" hidden="1" x14ac:dyDescent="0.35">
      <c r="A17611" t="str">
        <f t="shared" si="275"/>
        <v/>
      </c>
    </row>
    <row r="17612" spans="1:1" hidden="1" x14ac:dyDescent="0.35">
      <c r="A17612" t="str">
        <f t="shared" si="275"/>
        <v/>
      </c>
    </row>
    <row r="17613" spans="1:1" hidden="1" x14ac:dyDescent="0.35">
      <c r="A17613" t="str">
        <f t="shared" si="275"/>
        <v/>
      </c>
    </row>
    <row r="17614" spans="1:1" hidden="1" x14ac:dyDescent="0.35">
      <c r="A17614" t="str">
        <f t="shared" si="275"/>
        <v/>
      </c>
    </row>
    <row r="17615" spans="1:1" hidden="1" x14ac:dyDescent="0.35">
      <c r="A17615" t="str">
        <f t="shared" si="275"/>
        <v/>
      </c>
    </row>
    <row r="17616" spans="1:1" hidden="1" x14ac:dyDescent="0.35">
      <c r="A17616" t="str">
        <f t="shared" si="275"/>
        <v/>
      </c>
    </row>
    <row r="17617" spans="1:1" hidden="1" x14ac:dyDescent="0.35">
      <c r="A17617" t="str">
        <f t="shared" si="275"/>
        <v/>
      </c>
    </row>
    <row r="17618" spans="1:1" hidden="1" x14ac:dyDescent="0.35">
      <c r="A17618" t="str">
        <f t="shared" si="275"/>
        <v/>
      </c>
    </row>
    <row r="17619" spans="1:1" hidden="1" x14ac:dyDescent="0.35">
      <c r="A17619" t="str">
        <f t="shared" si="275"/>
        <v/>
      </c>
    </row>
    <row r="17620" spans="1:1" hidden="1" x14ac:dyDescent="0.35">
      <c r="A17620" t="str">
        <f t="shared" si="275"/>
        <v/>
      </c>
    </row>
    <row r="17621" spans="1:1" hidden="1" x14ac:dyDescent="0.35">
      <c r="A17621" t="str">
        <f t="shared" si="275"/>
        <v/>
      </c>
    </row>
    <row r="17622" spans="1:1" hidden="1" x14ac:dyDescent="0.35">
      <c r="A17622" t="str">
        <f t="shared" si="275"/>
        <v/>
      </c>
    </row>
    <row r="17623" spans="1:1" hidden="1" x14ac:dyDescent="0.35">
      <c r="A17623" t="str">
        <f t="shared" si="275"/>
        <v/>
      </c>
    </row>
    <row r="17624" spans="1:1" hidden="1" x14ac:dyDescent="0.35">
      <c r="A17624" t="str">
        <f t="shared" si="275"/>
        <v/>
      </c>
    </row>
    <row r="17625" spans="1:1" hidden="1" x14ac:dyDescent="0.35">
      <c r="A17625" t="str">
        <f t="shared" si="275"/>
        <v/>
      </c>
    </row>
    <row r="17626" spans="1:1" hidden="1" x14ac:dyDescent="0.35">
      <c r="A17626" t="str">
        <f t="shared" si="275"/>
        <v/>
      </c>
    </row>
    <row r="17627" spans="1:1" hidden="1" x14ac:dyDescent="0.35">
      <c r="A17627" t="str">
        <f t="shared" si="275"/>
        <v/>
      </c>
    </row>
    <row r="17628" spans="1:1" hidden="1" x14ac:dyDescent="0.35">
      <c r="A17628" t="str">
        <f t="shared" si="275"/>
        <v/>
      </c>
    </row>
    <row r="17629" spans="1:1" hidden="1" x14ac:dyDescent="0.35">
      <c r="A17629" t="str">
        <f t="shared" si="275"/>
        <v/>
      </c>
    </row>
    <row r="17630" spans="1:1" hidden="1" x14ac:dyDescent="0.35">
      <c r="A17630" t="str">
        <f t="shared" si="275"/>
        <v/>
      </c>
    </row>
    <row r="17631" spans="1:1" hidden="1" x14ac:dyDescent="0.35">
      <c r="A17631" t="str">
        <f t="shared" si="275"/>
        <v/>
      </c>
    </row>
    <row r="17632" spans="1:1" hidden="1" x14ac:dyDescent="0.35">
      <c r="A17632" t="str">
        <f t="shared" si="275"/>
        <v/>
      </c>
    </row>
    <row r="17633" spans="1:1" hidden="1" x14ac:dyDescent="0.35">
      <c r="A17633" t="str">
        <f t="shared" si="275"/>
        <v/>
      </c>
    </row>
    <row r="17634" spans="1:1" hidden="1" x14ac:dyDescent="0.35">
      <c r="A17634" t="str">
        <f t="shared" si="275"/>
        <v/>
      </c>
    </row>
    <row r="17635" spans="1:1" hidden="1" x14ac:dyDescent="0.35">
      <c r="A17635" t="str">
        <f t="shared" si="275"/>
        <v/>
      </c>
    </row>
    <row r="17636" spans="1:1" hidden="1" x14ac:dyDescent="0.35">
      <c r="A17636" t="str">
        <f t="shared" si="275"/>
        <v/>
      </c>
    </row>
    <row r="17637" spans="1:1" hidden="1" x14ac:dyDescent="0.35">
      <c r="A17637" t="str">
        <f t="shared" si="275"/>
        <v/>
      </c>
    </row>
    <row r="17638" spans="1:1" hidden="1" x14ac:dyDescent="0.35">
      <c r="A17638" t="str">
        <f t="shared" si="275"/>
        <v/>
      </c>
    </row>
    <row r="17639" spans="1:1" hidden="1" x14ac:dyDescent="0.35">
      <c r="A17639" t="str">
        <f t="shared" si="275"/>
        <v/>
      </c>
    </row>
    <row r="17640" spans="1:1" hidden="1" x14ac:dyDescent="0.35">
      <c r="A17640" t="str">
        <f t="shared" si="275"/>
        <v/>
      </c>
    </row>
    <row r="17641" spans="1:1" hidden="1" x14ac:dyDescent="0.35">
      <c r="A17641" t="str">
        <f t="shared" si="275"/>
        <v/>
      </c>
    </row>
    <row r="17642" spans="1:1" hidden="1" x14ac:dyDescent="0.35">
      <c r="A17642" t="str">
        <f t="shared" si="275"/>
        <v/>
      </c>
    </row>
    <row r="17643" spans="1:1" hidden="1" x14ac:dyDescent="0.35">
      <c r="A17643" t="str">
        <f t="shared" si="275"/>
        <v/>
      </c>
    </row>
    <row r="17644" spans="1:1" hidden="1" x14ac:dyDescent="0.35">
      <c r="A17644" t="str">
        <f t="shared" si="275"/>
        <v/>
      </c>
    </row>
    <row r="17645" spans="1:1" hidden="1" x14ac:dyDescent="0.35">
      <c r="A17645" t="str">
        <f t="shared" si="275"/>
        <v/>
      </c>
    </row>
    <row r="17646" spans="1:1" hidden="1" x14ac:dyDescent="0.35">
      <c r="A17646" t="str">
        <f t="shared" si="275"/>
        <v/>
      </c>
    </row>
    <row r="17647" spans="1:1" hidden="1" x14ac:dyDescent="0.35">
      <c r="A17647" t="str">
        <f t="shared" si="275"/>
        <v/>
      </c>
    </row>
    <row r="17648" spans="1:1" hidden="1" x14ac:dyDescent="0.35">
      <c r="A17648" t="str">
        <f t="shared" si="275"/>
        <v/>
      </c>
    </row>
    <row r="17649" spans="1:1" hidden="1" x14ac:dyDescent="0.35">
      <c r="A17649" t="str">
        <f t="shared" si="275"/>
        <v/>
      </c>
    </row>
    <row r="17650" spans="1:1" hidden="1" x14ac:dyDescent="0.35">
      <c r="A17650" t="str">
        <f t="shared" si="275"/>
        <v/>
      </c>
    </row>
    <row r="17651" spans="1:1" hidden="1" x14ac:dyDescent="0.35">
      <c r="A17651" t="str">
        <f t="shared" si="275"/>
        <v/>
      </c>
    </row>
    <row r="17652" spans="1:1" hidden="1" x14ac:dyDescent="0.35">
      <c r="A17652" t="str">
        <f t="shared" si="275"/>
        <v/>
      </c>
    </row>
    <row r="17653" spans="1:1" hidden="1" x14ac:dyDescent="0.35">
      <c r="A17653" t="str">
        <f t="shared" si="275"/>
        <v/>
      </c>
    </row>
    <row r="17654" spans="1:1" hidden="1" x14ac:dyDescent="0.35">
      <c r="A17654" t="str">
        <f t="shared" si="275"/>
        <v/>
      </c>
    </row>
    <row r="17655" spans="1:1" hidden="1" x14ac:dyDescent="0.35">
      <c r="A17655" t="str">
        <f t="shared" si="275"/>
        <v/>
      </c>
    </row>
    <row r="17656" spans="1:1" hidden="1" x14ac:dyDescent="0.35">
      <c r="A17656" t="str">
        <f t="shared" si="275"/>
        <v/>
      </c>
    </row>
    <row r="17657" spans="1:1" hidden="1" x14ac:dyDescent="0.35">
      <c r="A17657" t="str">
        <f t="shared" si="275"/>
        <v/>
      </c>
    </row>
    <row r="17658" spans="1:1" hidden="1" x14ac:dyDescent="0.35">
      <c r="A17658" t="str">
        <f t="shared" si="275"/>
        <v/>
      </c>
    </row>
    <row r="17659" spans="1:1" hidden="1" x14ac:dyDescent="0.35">
      <c r="A17659" t="str">
        <f t="shared" si="275"/>
        <v/>
      </c>
    </row>
    <row r="17660" spans="1:1" hidden="1" x14ac:dyDescent="0.35">
      <c r="A17660" t="str">
        <f t="shared" si="275"/>
        <v/>
      </c>
    </row>
    <row r="17661" spans="1:1" hidden="1" x14ac:dyDescent="0.35">
      <c r="A17661" t="str">
        <f t="shared" si="275"/>
        <v/>
      </c>
    </row>
    <row r="17662" spans="1:1" hidden="1" x14ac:dyDescent="0.35">
      <c r="A17662" t="str">
        <f t="shared" si="275"/>
        <v/>
      </c>
    </row>
    <row r="17663" spans="1:1" hidden="1" x14ac:dyDescent="0.35">
      <c r="A17663" t="str">
        <f t="shared" si="275"/>
        <v/>
      </c>
    </row>
    <row r="17664" spans="1:1" hidden="1" x14ac:dyDescent="0.35">
      <c r="A17664" t="str">
        <f t="shared" si="275"/>
        <v/>
      </c>
    </row>
    <row r="17665" spans="1:1" hidden="1" x14ac:dyDescent="0.35">
      <c r="A17665" t="str">
        <f t="shared" si="275"/>
        <v/>
      </c>
    </row>
    <row r="17666" spans="1:1" hidden="1" x14ac:dyDescent="0.35">
      <c r="A17666" t="str">
        <f t="shared" si="275"/>
        <v/>
      </c>
    </row>
    <row r="17667" spans="1:1" hidden="1" x14ac:dyDescent="0.35">
      <c r="A17667" t="str">
        <f t="shared" ref="A17667:A17730" si="276">B17667&amp;C17667</f>
        <v/>
      </c>
    </row>
    <row r="17668" spans="1:1" hidden="1" x14ac:dyDescent="0.35">
      <c r="A17668" t="str">
        <f t="shared" si="276"/>
        <v/>
      </c>
    </row>
    <row r="17669" spans="1:1" hidden="1" x14ac:dyDescent="0.35">
      <c r="A17669" t="str">
        <f t="shared" si="276"/>
        <v/>
      </c>
    </row>
    <row r="17670" spans="1:1" hidden="1" x14ac:dyDescent="0.35">
      <c r="A17670" t="str">
        <f t="shared" si="276"/>
        <v/>
      </c>
    </row>
    <row r="17671" spans="1:1" hidden="1" x14ac:dyDescent="0.35">
      <c r="A17671" t="str">
        <f t="shared" si="276"/>
        <v/>
      </c>
    </row>
    <row r="17672" spans="1:1" hidden="1" x14ac:dyDescent="0.35">
      <c r="A17672" t="str">
        <f t="shared" si="276"/>
        <v/>
      </c>
    </row>
    <row r="17673" spans="1:1" hidden="1" x14ac:dyDescent="0.35">
      <c r="A17673" t="str">
        <f t="shared" si="276"/>
        <v/>
      </c>
    </row>
    <row r="17674" spans="1:1" hidden="1" x14ac:dyDescent="0.35">
      <c r="A17674" t="str">
        <f t="shared" si="276"/>
        <v/>
      </c>
    </row>
    <row r="17675" spans="1:1" hidden="1" x14ac:dyDescent="0.35">
      <c r="A17675" t="str">
        <f t="shared" si="276"/>
        <v/>
      </c>
    </row>
    <row r="17676" spans="1:1" hidden="1" x14ac:dyDescent="0.35">
      <c r="A17676" t="str">
        <f t="shared" si="276"/>
        <v/>
      </c>
    </row>
    <row r="17677" spans="1:1" hidden="1" x14ac:dyDescent="0.35">
      <c r="A17677" t="str">
        <f t="shared" si="276"/>
        <v/>
      </c>
    </row>
    <row r="17678" spans="1:1" hidden="1" x14ac:dyDescent="0.35">
      <c r="A17678" t="str">
        <f t="shared" si="276"/>
        <v/>
      </c>
    </row>
    <row r="17679" spans="1:1" hidden="1" x14ac:dyDescent="0.35">
      <c r="A17679" t="str">
        <f t="shared" si="276"/>
        <v/>
      </c>
    </row>
    <row r="17680" spans="1:1" hidden="1" x14ac:dyDescent="0.35">
      <c r="A17680" t="str">
        <f t="shared" si="276"/>
        <v/>
      </c>
    </row>
    <row r="17681" spans="1:1" hidden="1" x14ac:dyDescent="0.35">
      <c r="A17681" t="str">
        <f t="shared" si="276"/>
        <v/>
      </c>
    </row>
    <row r="17682" spans="1:1" hidden="1" x14ac:dyDescent="0.35">
      <c r="A17682" t="str">
        <f t="shared" si="276"/>
        <v/>
      </c>
    </row>
    <row r="17683" spans="1:1" hidden="1" x14ac:dyDescent="0.35">
      <c r="A17683" t="str">
        <f t="shared" si="276"/>
        <v/>
      </c>
    </row>
    <row r="17684" spans="1:1" hidden="1" x14ac:dyDescent="0.35">
      <c r="A17684" t="str">
        <f t="shared" si="276"/>
        <v/>
      </c>
    </row>
    <row r="17685" spans="1:1" hidden="1" x14ac:dyDescent="0.35">
      <c r="A17685" t="str">
        <f t="shared" si="276"/>
        <v/>
      </c>
    </row>
    <row r="17686" spans="1:1" hidden="1" x14ac:dyDescent="0.35">
      <c r="A17686" t="str">
        <f t="shared" si="276"/>
        <v/>
      </c>
    </row>
    <row r="17687" spans="1:1" hidden="1" x14ac:dyDescent="0.35">
      <c r="A17687" t="str">
        <f t="shared" si="276"/>
        <v/>
      </c>
    </row>
    <row r="17688" spans="1:1" hidden="1" x14ac:dyDescent="0.35">
      <c r="A17688" t="str">
        <f t="shared" si="276"/>
        <v/>
      </c>
    </row>
    <row r="17689" spans="1:1" hidden="1" x14ac:dyDescent="0.35">
      <c r="A17689" t="str">
        <f t="shared" si="276"/>
        <v/>
      </c>
    </row>
    <row r="17690" spans="1:1" hidden="1" x14ac:dyDescent="0.35">
      <c r="A17690" t="str">
        <f t="shared" si="276"/>
        <v/>
      </c>
    </row>
    <row r="17691" spans="1:1" hidden="1" x14ac:dyDescent="0.35">
      <c r="A17691" t="str">
        <f t="shared" si="276"/>
        <v/>
      </c>
    </row>
    <row r="17692" spans="1:1" hidden="1" x14ac:dyDescent="0.35">
      <c r="A17692" t="str">
        <f t="shared" si="276"/>
        <v/>
      </c>
    </row>
    <row r="17693" spans="1:1" hidden="1" x14ac:dyDescent="0.35">
      <c r="A17693" t="str">
        <f t="shared" si="276"/>
        <v/>
      </c>
    </row>
    <row r="17694" spans="1:1" hidden="1" x14ac:dyDescent="0.35">
      <c r="A17694" t="str">
        <f t="shared" si="276"/>
        <v/>
      </c>
    </row>
    <row r="17695" spans="1:1" hidden="1" x14ac:dyDescent="0.35">
      <c r="A17695" t="str">
        <f t="shared" si="276"/>
        <v/>
      </c>
    </row>
    <row r="17696" spans="1:1" hidden="1" x14ac:dyDescent="0.35">
      <c r="A17696" t="str">
        <f t="shared" si="276"/>
        <v/>
      </c>
    </row>
    <row r="17697" spans="1:1" hidden="1" x14ac:dyDescent="0.35">
      <c r="A17697" t="str">
        <f t="shared" si="276"/>
        <v/>
      </c>
    </row>
    <row r="17698" spans="1:1" hidden="1" x14ac:dyDescent="0.35">
      <c r="A17698" t="str">
        <f t="shared" si="276"/>
        <v/>
      </c>
    </row>
    <row r="17699" spans="1:1" hidden="1" x14ac:dyDescent="0.35">
      <c r="A17699" t="str">
        <f t="shared" si="276"/>
        <v/>
      </c>
    </row>
    <row r="17700" spans="1:1" hidden="1" x14ac:dyDescent="0.35">
      <c r="A17700" t="str">
        <f t="shared" si="276"/>
        <v/>
      </c>
    </row>
    <row r="17701" spans="1:1" hidden="1" x14ac:dyDescent="0.35">
      <c r="A17701" t="str">
        <f t="shared" si="276"/>
        <v/>
      </c>
    </row>
    <row r="17702" spans="1:1" hidden="1" x14ac:dyDescent="0.35">
      <c r="A17702" t="str">
        <f t="shared" si="276"/>
        <v/>
      </c>
    </row>
    <row r="17703" spans="1:1" hidden="1" x14ac:dyDescent="0.35">
      <c r="A17703" t="str">
        <f t="shared" si="276"/>
        <v/>
      </c>
    </row>
    <row r="17704" spans="1:1" hidden="1" x14ac:dyDescent="0.35">
      <c r="A17704" t="str">
        <f t="shared" si="276"/>
        <v/>
      </c>
    </row>
    <row r="17705" spans="1:1" hidden="1" x14ac:dyDescent="0.35">
      <c r="A17705" t="str">
        <f t="shared" si="276"/>
        <v/>
      </c>
    </row>
    <row r="17706" spans="1:1" hidden="1" x14ac:dyDescent="0.35">
      <c r="A17706" t="str">
        <f t="shared" si="276"/>
        <v/>
      </c>
    </row>
    <row r="17707" spans="1:1" hidden="1" x14ac:dyDescent="0.35">
      <c r="A17707" t="str">
        <f t="shared" si="276"/>
        <v/>
      </c>
    </row>
    <row r="17708" spans="1:1" hidden="1" x14ac:dyDescent="0.35">
      <c r="A17708" t="str">
        <f t="shared" si="276"/>
        <v/>
      </c>
    </row>
    <row r="17709" spans="1:1" hidden="1" x14ac:dyDescent="0.35">
      <c r="A17709" t="str">
        <f t="shared" si="276"/>
        <v/>
      </c>
    </row>
    <row r="17710" spans="1:1" hidden="1" x14ac:dyDescent="0.35">
      <c r="A17710" t="str">
        <f t="shared" si="276"/>
        <v/>
      </c>
    </row>
    <row r="17711" spans="1:1" hidden="1" x14ac:dyDescent="0.35">
      <c r="A17711" t="str">
        <f t="shared" si="276"/>
        <v/>
      </c>
    </row>
    <row r="17712" spans="1:1" hidden="1" x14ac:dyDescent="0.35">
      <c r="A17712" t="str">
        <f t="shared" si="276"/>
        <v/>
      </c>
    </row>
    <row r="17713" spans="1:1" hidden="1" x14ac:dyDescent="0.35">
      <c r="A17713" t="str">
        <f t="shared" si="276"/>
        <v/>
      </c>
    </row>
    <row r="17714" spans="1:1" hidden="1" x14ac:dyDescent="0.35">
      <c r="A17714" t="str">
        <f t="shared" si="276"/>
        <v/>
      </c>
    </row>
    <row r="17715" spans="1:1" hidden="1" x14ac:dyDescent="0.35">
      <c r="A17715" t="str">
        <f t="shared" si="276"/>
        <v/>
      </c>
    </row>
    <row r="17716" spans="1:1" hidden="1" x14ac:dyDescent="0.35">
      <c r="A17716" t="str">
        <f t="shared" si="276"/>
        <v/>
      </c>
    </row>
    <row r="17717" spans="1:1" hidden="1" x14ac:dyDescent="0.35">
      <c r="A17717" t="str">
        <f t="shared" si="276"/>
        <v/>
      </c>
    </row>
    <row r="17718" spans="1:1" hidden="1" x14ac:dyDescent="0.35">
      <c r="A17718" t="str">
        <f t="shared" si="276"/>
        <v/>
      </c>
    </row>
    <row r="17719" spans="1:1" hidden="1" x14ac:dyDescent="0.35">
      <c r="A17719" t="str">
        <f t="shared" si="276"/>
        <v/>
      </c>
    </row>
    <row r="17720" spans="1:1" hidden="1" x14ac:dyDescent="0.35">
      <c r="A17720" t="str">
        <f t="shared" si="276"/>
        <v/>
      </c>
    </row>
    <row r="17721" spans="1:1" hidden="1" x14ac:dyDescent="0.35">
      <c r="A17721" t="str">
        <f t="shared" si="276"/>
        <v/>
      </c>
    </row>
    <row r="17722" spans="1:1" hidden="1" x14ac:dyDescent="0.35">
      <c r="A17722" t="str">
        <f t="shared" si="276"/>
        <v/>
      </c>
    </row>
    <row r="17723" spans="1:1" hidden="1" x14ac:dyDescent="0.35">
      <c r="A17723" t="str">
        <f t="shared" si="276"/>
        <v/>
      </c>
    </row>
    <row r="17724" spans="1:1" hidden="1" x14ac:dyDescent="0.35">
      <c r="A17724" t="str">
        <f t="shared" si="276"/>
        <v/>
      </c>
    </row>
    <row r="17725" spans="1:1" hidden="1" x14ac:dyDescent="0.35">
      <c r="A17725" t="str">
        <f t="shared" si="276"/>
        <v/>
      </c>
    </row>
    <row r="17726" spans="1:1" hidden="1" x14ac:dyDescent="0.35">
      <c r="A17726" t="str">
        <f t="shared" si="276"/>
        <v/>
      </c>
    </row>
    <row r="17727" spans="1:1" hidden="1" x14ac:dyDescent="0.35">
      <c r="A17727" t="str">
        <f t="shared" si="276"/>
        <v/>
      </c>
    </row>
    <row r="17728" spans="1:1" hidden="1" x14ac:dyDescent="0.35">
      <c r="A17728" t="str">
        <f t="shared" si="276"/>
        <v/>
      </c>
    </row>
    <row r="17729" spans="1:1" hidden="1" x14ac:dyDescent="0.35">
      <c r="A17729" t="str">
        <f t="shared" si="276"/>
        <v/>
      </c>
    </row>
    <row r="17730" spans="1:1" hidden="1" x14ac:dyDescent="0.35">
      <c r="A17730" t="str">
        <f t="shared" si="276"/>
        <v/>
      </c>
    </row>
    <row r="17731" spans="1:1" hidden="1" x14ac:dyDescent="0.35">
      <c r="A17731" t="str">
        <f t="shared" ref="A17731:A17794" si="277">B17731&amp;C17731</f>
        <v/>
      </c>
    </row>
    <row r="17732" spans="1:1" hidden="1" x14ac:dyDescent="0.35">
      <c r="A17732" t="str">
        <f t="shared" si="277"/>
        <v/>
      </c>
    </row>
    <row r="17733" spans="1:1" hidden="1" x14ac:dyDescent="0.35">
      <c r="A17733" t="str">
        <f t="shared" si="277"/>
        <v/>
      </c>
    </row>
    <row r="17734" spans="1:1" hidden="1" x14ac:dyDescent="0.35">
      <c r="A17734" t="str">
        <f t="shared" si="277"/>
        <v/>
      </c>
    </row>
    <row r="17735" spans="1:1" hidden="1" x14ac:dyDescent="0.35">
      <c r="A17735" t="str">
        <f t="shared" si="277"/>
        <v/>
      </c>
    </row>
    <row r="17736" spans="1:1" hidden="1" x14ac:dyDescent="0.35">
      <c r="A17736" t="str">
        <f t="shared" si="277"/>
        <v/>
      </c>
    </row>
    <row r="17737" spans="1:1" hidden="1" x14ac:dyDescent="0.35">
      <c r="A17737" t="str">
        <f t="shared" si="277"/>
        <v/>
      </c>
    </row>
    <row r="17738" spans="1:1" hidden="1" x14ac:dyDescent="0.35">
      <c r="A17738" t="str">
        <f t="shared" si="277"/>
        <v/>
      </c>
    </row>
    <row r="17739" spans="1:1" hidden="1" x14ac:dyDescent="0.35">
      <c r="A17739" t="str">
        <f t="shared" si="277"/>
        <v/>
      </c>
    </row>
    <row r="17740" spans="1:1" hidden="1" x14ac:dyDescent="0.35">
      <c r="A17740" t="str">
        <f t="shared" si="277"/>
        <v/>
      </c>
    </row>
    <row r="17741" spans="1:1" hidden="1" x14ac:dyDescent="0.35">
      <c r="A17741" t="str">
        <f t="shared" si="277"/>
        <v/>
      </c>
    </row>
    <row r="17742" spans="1:1" hidden="1" x14ac:dyDescent="0.35">
      <c r="A17742" t="str">
        <f t="shared" si="277"/>
        <v/>
      </c>
    </row>
    <row r="17743" spans="1:1" hidden="1" x14ac:dyDescent="0.35">
      <c r="A17743" t="str">
        <f t="shared" si="277"/>
        <v/>
      </c>
    </row>
    <row r="17744" spans="1:1" hidden="1" x14ac:dyDescent="0.35">
      <c r="A17744" t="str">
        <f t="shared" si="277"/>
        <v/>
      </c>
    </row>
    <row r="17745" spans="1:1" hidden="1" x14ac:dyDescent="0.35">
      <c r="A17745" t="str">
        <f t="shared" si="277"/>
        <v/>
      </c>
    </row>
    <row r="17746" spans="1:1" hidden="1" x14ac:dyDescent="0.35">
      <c r="A17746" t="str">
        <f t="shared" si="277"/>
        <v/>
      </c>
    </row>
    <row r="17747" spans="1:1" hidden="1" x14ac:dyDescent="0.35">
      <c r="A17747" t="str">
        <f t="shared" si="277"/>
        <v/>
      </c>
    </row>
    <row r="17748" spans="1:1" hidden="1" x14ac:dyDescent="0.35">
      <c r="A17748" t="str">
        <f t="shared" si="277"/>
        <v/>
      </c>
    </row>
    <row r="17749" spans="1:1" hidden="1" x14ac:dyDescent="0.35">
      <c r="A17749" t="str">
        <f t="shared" si="277"/>
        <v/>
      </c>
    </row>
    <row r="17750" spans="1:1" hidden="1" x14ac:dyDescent="0.35">
      <c r="A17750" t="str">
        <f t="shared" si="277"/>
        <v/>
      </c>
    </row>
    <row r="17751" spans="1:1" hidden="1" x14ac:dyDescent="0.35">
      <c r="A17751" t="str">
        <f t="shared" si="277"/>
        <v/>
      </c>
    </row>
    <row r="17752" spans="1:1" hidden="1" x14ac:dyDescent="0.35">
      <c r="A17752" t="str">
        <f t="shared" si="277"/>
        <v/>
      </c>
    </row>
    <row r="17753" spans="1:1" hidden="1" x14ac:dyDescent="0.35">
      <c r="A17753" t="str">
        <f t="shared" si="277"/>
        <v/>
      </c>
    </row>
    <row r="17754" spans="1:1" hidden="1" x14ac:dyDescent="0.35">
      <c r="A17754" t="str">
        <f t="shared" si="277"/>
        <v/>
      </c>
    </row>
    <row r="17755" spans="1:1" hidden="1" x14ac:dyDescent="0.35">
      <c r="A17755" t="str">
        <f t="shared" si="277"/>
        <v/>
      </c>
    </row>
    <row r="17756" spans="1:1" hidden="1" x14ac:dyDescent="0.35">
      <c r="A17756" t="str">
        <f t="shared" si="277"/>
        <v/>
      </c>
    </row>
    <row r="17757" spans="1:1" hidden="1" x14ac:dyDescent="0.35">
      <c r="A17757" t="str">
        <f t="shared" si="277"/>
        <v/>
      </c>
    </row>
    <row r="17758" spans="1:1" hidden="1" x14ac:dyDescent="0.35">
      <c r="A17758" t="str">
        <f t="shared" si="277"/>
        <v/>
      </c>
    </row>
    <row r="17759" spans="1:1" hidden="1" x14ac:dyDescent="0.35">
      <c r="A17759" t="str">
        <f t="shared" si="277"/>
        <v/>
      </c>
    </row>
    <row r="17760" spans="1:1" hidden="1" x14ac:dyDescent="0.35">
      <c r="A17760" t="str">
        <f t="shared" si="277"/>
        <v/>
      </c>
    </row>
    <row r="17761" spans="1:1" hidden="1" x14ac:dyDescent="0.35">
      <c r="A17761" t="str">
        <f t="shared" si="277"/>
        <v/>
      </c>
    </row>
    <row r="17762" spans="1:1" hidden="1" x14ac:dyDescent="0.35">
      <c r="A17762" t="str">
        <f t="shared" si="277"/>
        <v/>
      </c>
    </row>
    <row r="17763" spans="1:1" hidden="1" x14ac:dyDescent="0.35">
      <c r="A17763" t="str">
        <f t="shared" si="277"/>
        <v/>
      </c>
    </row>
    <row r="17764" spans="1:1" hidden="1" x14ac:dyDescent="0.35">
      <c r="A17764" t="str">
        <f t="shared" si="277"/>
        <v/>
      </c>
    </row>
    <row r="17765" spans="1:1" hidden="1" x14ac:dyDescent="0.35">
      <c r="A17765" t="str">
        <f t="shared" si="277"/>
        <v/>
      </c>
    </row>
    <row r="17766" spans="1:1" hidden="1" x14ac:dyDescent="0.35">
      <c r="A17766" t="str">
        <f t="shared" si="277"/>
        <v/>
      </c>
    </row>
    <row r="17767" spans="1:1" hidden="1" x14ac:dyDescent="0.35">
      <c r="A17767" t="str">
        <f t="shared" si="277"/>
        <v/>
      </c>
    </row>
    <row r="17768" spans="1:1" hidden="1" x14ac:dyDescent="0.35">
      <c r="A17768" t="str">
        <f t="shared" si="277"/>
        <v/>
      </c>
    </row>
    <row r="17769" spans="1:1" hidden="1" x14ac:dyDescent="0.35">
      <c r="A17769" t="str">
        <f t="shared" si="277"/>
        <v/>
      </c>
    </row>
    <row r="17770" spans="1:1" hidden="1" x14ac:dyDescent="0.35">
      <c r="A17770" t="str">
        <f t="shared" si="277"/>
        <v/>
      </c>
    </row>
    <row r="17771" spans="1:1" hidden="1" x14ac:dyDescent="0.35">
      <c r="A17771" t="str">
        <f t="shared" si="277"/>
        <v/>
      </c>
    </row>
    <row r="17772" spans="1:1" hidden="1" x14ac:dyDescent="0.35">
      <c r="A17772" t="str">
        <f t="shared" si="277"/>
        <v/>
      </c>
    </row>
    <row r="17773" spans="1:1" hidden="1" x14ac:dyDescent="0.35">
      <c r="A17773" t="str">
        <f t="shared" si="277"/>
        <v/>
      </c>
    </row>
    <row r="17774" spans="1:1" hidden="1" x14ac:dyDescent="0.35">
      <c r="A17774" t="str">
        <f t="shared" si="277"/>
        <v/>
      </c>
    </row>
    <row r="17775" spans="1:1" hidden="1" x14ac:dyDescent="0.35">
      <c r="A17775" t="str">
        <f t="shared" si="277"/>
        <v/>
      </c>
    </row>
    <row r="17776" spans="1:1" hidden="1" x14ac:dyDescent="0.35">
      <c r="A17776" t="str">
        <f t="shared" si="277"/>
        <v/>
      </c>
    </row>
    <row r="17777" spans="1:1" hidden="1" x14ac:dyDescent="0.35">
      <c r="A17777" t="str">
        <f t="shared" si="277"/>
        <v/>
      </c>
    </row>
    <row r="17778" spans="1:1" hidden="1" x14ac:dyDescent="0.35">
      <c r="A17778" t="str">
        <f t="shared" si="277"/>
        <v/>
      </c>
    </row>
    <row r="17779" spans="1:1" hidden="1" x14ac:dyDescent="0.35">
      <c r="A17779" t="str">
        <f t="shared" si="277"/>
        <v/>
      </c>
    </row>
    <row r="17780" spans="1:1" hidden="1" x14ac:dyDescent="0.35">
      <c r="A17780" t="str">
        <f t="shared" si="277"/>
        <v/>
      </c>
    </row>
    <row r="17781" spans="1:1" hidden="1" x14ac:dyDescent="0.35">
      <c r="A17781" t="str">
        <f t="shared" si="277"/>
        <v/>
      </c>
    </row>
    <row r="17782" spans="1:1" hidden="1" x14ac:dyDescent="0.35">
      <c r="A17782" t="str">
        <f t="shared" si="277"/>
        <v/>
      </c>
    </row>
    <row r="17783" spans="1:1" hidden="1" x14ac:dyDescent="0.35">
      <c r="A17783" t="str">
        <f t="shared" si="277"/>
        <v/>
      </c>
    </row>
    <row r="17784" spans="1:1" hidden="1" x14ac:dyDescent="0.35">
      <c r="A17784" t="str">
        <f t="shared" si="277"/>
        <v/>
      </c>
    </row>
    <row r="17785" spans="1:1" hidden="1" x14ac:dyDescent="0.35">
      <c r="A17785" t="str">
        <f t="shared" si="277"/>
        <v/>
      </c>
    </row>
    <row r="17786" spans="1:1" hidden="1" x14ac:dyDescent="0.35">
      <c r="A17786" t="str">
        <f t="shared" si="277"/>
        <v/>
      </c>
    </row>
    <row r="17787" spans="1:1" hidden="1" x14ac:dyDescent="0.35">
      <c r="A17787" t="str">
        <f t="shared" si="277"/>
        <v/>
      </c>
    </row>
    <row r="17788" spans="1:1" hidden="1" x14ac:dyDescent="0.35">
      <c r="A17788" t="str">
        <f t="shared" si="277"/>
        <v/>
      </c>
    </row>
    <row r="17789" spans="1:1" hidden="1" x14ac:dyDescent="0.35">
      <c r="A17789" t="str">
        <f t="shared" si="277"/>
        <v/>
      </c>
    </row>
    <row r="17790" spans="1:1" hidden="1" x14ac:dyDescent="0.35">
      <c r="A17790" t="str">
        <f t="shared" si="277"/>
        <v/>
      </c>
    </row>
    <row r="17791" spans="1:1" hidden="1" x14ac:dyDescent="0.35">
      <c r="A17791" t="str">
        <f t="shared" si="277"/>
        <v/>
      </c>
    </row>
    <row r="17792" spans="1:1" hidden="1" x14ac:dyDescent="0.35">
      <c r="A17792" t="str">
        <f t="shared" si="277"/>
        <v/>
      </c>
    </row>
    <row r="17793" spans="1:1" hidden="1" x14ac:dyDescent="0.35">
      <c r="A17793" t="str">
        <f t="shared" si="277"/>
        <v/>
      </c>
    </row>
    <row r="17794" spans="1:1" hidden="1" x14ac:dyDescent="0.35">
      <c r="A17794" t="str">
        <f t="shared" si="277"/>
        <v/>
      </c>
    </row>
    <row r="17795" spans="1:1" hidden="1" x14ac:dyDescent="0.35">
      <c r="A17795" t="str">
        <f t="shared" ref="A17795:A17858" si="278">B17795&amp;C17795</f>
        <v/>
      </c>
    </row>
    <row r="17796" spans="1:1" hidden="1" x14ac:dyDescent="0.35">
      <c r="A17796" t="str">
        <f t="shared" si="278"/>
        <v/>
      </c>
    </row>
    <row r="17797" spans="1:1" hidden="1" x14ac:dyDescent="0.35">
      <c r="A17797" t="str">
        <f t="shared" si="278"/>
        <v/>
      </c>
    </row>
    <row r="17798" spans="1:1" hidden="1" x14ac:dyDescent="0.35">
      <c r="A17798" t="str">
        <f t="shared" si="278"/>
        <v/>
      </c>
    </row>
    <row r="17799" spans="1:1" hidden="1" x14ac:dyDescent="0.35">
      <c r="A17799" t="str">
        <f t="shared" si="278"/>
        <v/>
      </c>
    </row>
    <row r="17800" spans="1:1" hidden="1" x14ac:dyDescent="0.35">
      <c r="A17800" t="str">
        <f t="shared" si="278"/>
        <v/>
      </c>
    </row>
    <row r="17801" spans="1:1" hidden="1" x14ac:dyDescent="0.35">
      <c r="A17801" t="str">
        <f t="shared" si="278"/>
        <v/>
      </c>
    </row>
    <row r="17802" spans="1:1" hidden="1" x14ac:dyDescent="0.35">
      <c r="A17802" t="str">
        <f t="shared" si="278"/>
        <v/>
      </c>
    </row>
    <row r="17803" spans="1:1" hidden="1" x14ac:dyDescent="0.35">
      <c r="A17803" t="str">
        <f t="shared" si="278"/>
        <v/>
      </c>
    </row>
    <row r="17804" spans="1:1" hidden="1" x14ac:dyDescent="0.35">
      <c r="A17804" t="str">
        <f t="shared" si="278"/>
        <v/>
      </c>
    </row>
    <row r="17805" spans="1:1" hidden="1" x14ac:dyDescent="0.35">
      <c r="A17805" t="str">
        <f t="shared" si="278"/>
        <v/>
      </c>
    </row>
    <row r="17806" spans="1:1" hidden="1" x14ac:dyDescent="0.35">
      <c r="A17806" t="str">
        <f t="shared" si="278"/>
        <v/>
      </c>
    </row>
    <row r="17807" spans="1:1" hidden="1" x14ac:dyDescent="0.35">
      <c r="A17807" t="str">
        <f t="shared" si="278"/>
        <v/>
      </c>
    </row>
    <row r="17808" spans="1:1" hidden="1" x14ac:dyDescent="0.35">
      <c r="A17808" t="str">
        <f t="shared" si="278"/>
        <v/>
      </c>
    </row>
    <row r="17809" spans="1:1" hidden="1" x14ac:dyDescent="0.35">
      <c r="A17809" t="str">
        <f t="shared" si="278"/>
        <v/>
      </c>
    </row>
    <row r="17810" spans="1:1" hidden="1" x14ac:dyDescent="0.35">
      <c r="A17810" t="str">
        <f t="shared" si="278"/>
        <v/>
      </c>
    </row>
    <row r="17811" spans="1:1" hidden="1" x14ac:dyDescent="0.35">
      <c r="A17811" t="str">
        <f t="shared" si="278"/>
        <v/>
      </c>
    </row>
    <row r="17812" spans="1:1" hidden="1" x14ac:dyDescent="0.35">
      <c r="A17812" t="str">
        <f t="shared" si="278"/>
        <v/>
      </c>
    </row>
    <row r="17813" spans="1:1" hidden="1" x14ac:dyDescent="0.35">
      <c r="A17813" t="str">
        <f t="shared" si="278"/>
        <v/>
      </c>
    </row>
    <row r="17814" spans="1:1" hidden="1" x14ac:dyDescent="0.35">
      <c r="A17814" t="str">
        <f t="shared" si="278"/>
        <v/>
      </c>
    </row>
    <row r="17815" spans="1:1" hidden="1" x14ac:dyDescent="0.35">
      <c r="A17815" t="str">
        <f t="shared" si="278"/>
        <v/>
      </c>
    </row>
    <row r="17816" spans="1:1" hidden="1" x14ac:dyDescent="0.35">
      <c r="A17816" t="str">
        <f t="shared" si="278"/>
        <v/>
      </c>
    </row>
    <row r="17817" spans="1:1" hidden="1" x14ac:dyDescent="0.35">
      <c r="A17817" t="str">
        <f t="shared" si="278"/>
        <v/>
      </c>
    </row>
    <row r="17818" spans="1:1" hidden="1" x14ac:dyDescent="0.35">
      <c r="A17818" t="str">
        <f t="shared" si="278"/>
        <v/>
      </c>
    </row>
    <row r="17819" spans="1:1" hidden="1" x14ac:dyDescent="0.35">
      <c r="A17819" t="str">
        <f t="shared" si="278"/>
        <v/>
      </c>
    </row>
    <row r="17820" spans="1:1" hidden="1" x14ac:dyDescent="0.35">
      <c r="A17820" t="str">
        <f t="shared" si="278"/>
        <v/>
      </c>
    </row>
    <row r="17821" spans="1:1" hidden="1" x14ac:dyDescent="0.35">
      <c r="A17821" t="str">
        <f t="shared" si="278"/>
        <v/>
      </c>
    </row>
    <row r="17822" spans="1:1" hidden="1" x14ac:dyDescent="0.35">
      <c r="A17822" t="str">
        <f t="shared" si="278"/>
        <v/>
      </c>
    </row>
    <row r="17823" spans="1:1" hidden="1" x14ac:dyDescent="0.35">
      <c r="A17823" t="str">
        <f t="shared" si="278"/>
        <v/>
      </c>
    </row>
    <row r="17824" spans="1:1" hidden="1" x14ac:dyDescent="0.35">
      <c r="A17824" t="str">
        <f t="shared" si="278"/>
        <v/>
      </c>
    </row>
    <row r="17825" spans="1:1" hidden="1" x14ac:dyDescent="0.35">
      <c r="A17825" t="str">
        <f t="shared" si="278"/>
        <v/>
      </c>
    </row>
    <row r="17826" spans="1:1" hidden="1" x14ac:dyDescent="0.35">
      <c r="A17826" t="str">
        <f t="shared" si="278"/>
        <v/>
      </c>
    </row>
    <row r="17827" spans="1:1" hidden="1" x14ac:dyDescent="0.35">
      <c r="A17827" t="str">
        <f t="shared" si="278"/>
        <v/>
      </c>
    </row>
    <row r="17828" spans="1:1" hidden="1" x14ac:dyDescent="0.35">
      <c r="A17828" t="str">
        <f t="shared" si="278"/>
        <v/>
      </c>
    </row>
    <row r="17829" spans="1:1" hidden="1" x14ac:dyDescent="0.35">
      <c r="A17829" t="str">
        <f t="shared" si="278"/>
        <v/>
      </c>
    </row>
    <row r="17830" spans="1:1" hidden="1" x14ac:dyDescent="0.35">
      <c r="A17830" t="str">
        <f t="shared" si="278"/>
        <v/>
      </c>
    </row>
    <row r="17831" spans="1:1" hidden="1" x14ac:dyDescent="0.35">
      <c r="A17831" t="str">
        <f t="shared" si="278"/>
        <v/>
      </c>
    </row>
    <row r="17832" spans="1:1" hidden="1" x14ac:dyDescent="0.35">
      <c r="A17832" t="str">
        <f t="shared" si="278"/>
        <v/>
      </c>
    </row>
    <row r="17833" spans="1:1" hidden="1" x14ac:dyDescent="0.35">
      <c r="A17833" t="str">
        <f t="shared" si="278"/>
        <v/>
      </c>
    </row>
    <row r="17834" spans="1:1" hidden="1" x14ac:dyDescent="0.35">
      <c r="A17834" t="str">
        <f t="shared" si="278"/>
        <v/>
      </c>
    </row>
    <row r="17835" spans="1:1" hidden="1" x14ac:dyDescent="0.35">
      <c r="A17835" t="str">
        <f t="shared" si="278"/>
        <v/>
      </c>
    </row>
    <row r="17836" spans="1:1" hidden="1" x14ac:dyDescent="0.35">
      <c r="A17836" t="str">
        <f t="shared" si="278"/>
        <v/>
      </c>
    </row>
    <row r="17837" spans="1:1" hidden="1" x14ac:dyDescent="0.35">
      <c r="A17837" t="str">
        <f t="shared" si="278"/>
        <v/>
      </c>
    </row>
    <row r="17838" spans="1:1" hidden="1" x14ac:dyDescent="0.35">
      <c r="A17838" t="str">
        <f t="shared" si="278"/>
        <v/>
      </c>
    </row>
    <row r="17839" spans="1:1" hidden="1" x14ac:dyDescent="0.35">
      <c r="A17839" t="str">
        <f t="shared" si="278"/>
        <v/>
      </c>
    </row>
    <row r="17840" spans="1:1" hidden="1" x14ac:dyDescent="0.35">
      <c r="A17840" t="str">
        <f t="shared" si="278"/>
        <v/>
      </c>
    </row>
    <row r="17841" spans="1:1" hidden="1" x14ac:dyDescent="0.35">
      <c r="A17841" t="str">
        <f t="shared" si="278"/>
        <v/>
      </c>
    </row>
    <row r="17842" spans="1:1" hidden="1" x14ac:dyDescent="0.35">
      <c r="A17842" t="str">
        <f t="shared" si="278"/>
        <v/>
      </c>
    </row>
    <row r="17843" spans="1:1" hidden="1" x14ac:dyDescent="0.35">
      <c r="A17843" t="str">
        <f t="shared" si="278"/>
        <v/>
      </c>
    </row>
    <row r="17844" spans="1:1" hidden="1" x14ac:dyDescent="0.35">
      <c r="A17844" t="str">
        <f t="shared" si="278"/>
        <v/>
      </c>
    </row>
    <row r="17845" spans="1:1" hidden="1" x14ac:dyDescent="0.35">
      <c r="A17845" t="str">
        <f t="shared" si="278"/>
        <v/>
      </c>
    </row>
    <row r="17846" spans="1:1" hidden="1" x14ac:dyDescent="0.35">
      <c r="A17846" t="str">
        <f t="shared" si="278"/>
        <v/>
      </c>
    </row>
    <row r="17847" spans="1:1" hidden="1" x14ac:dyDescent="0.35">
      <c r="A17847" t="str">
        <f t="shared" si="278"/>
        <v/>
      </c>
    </row>
    <row r="17848" spans="1:1" hidden="1" x14ac:dyDescent="0.35">
      <c r="A17848" t="str">
        <f t="shared" si="278"/>
        <v/>
      </c>
    </row>
    <row r="17849" spans="1:1" hidden="1" x14ac:dyDescent="0.35">
      <c r="A17849" t="str">
        <f t="shared" si="278"/>
        <v/>
      </c>
    </row>
    <row r="17850" spans="1:1" hidden="1" x14ac:dyDescent="0.35">
      <c r="A17850" t="str">
        <f t="shared" si="278"/>
        <v/>
      </c>
    </row>
    <row r="17851" spans="1:1" hidden="1" x14ac:dyDescent="0.35">
      <c r="A17851" t="str">
        <f t="shared" si="278"/>
        <v/>
      </c>
    </row>
    <row r="17852" spans="1:1" hidden="1" x14ac:dyDescent="0.35">
      <c r="A17852" t="str">
        <f t="shared" si="278"/>
        <v/>
      </c>
    </row>
    <row r="17853" spans="1:1" hidden="1" x14ac:dyDescent="0.35">
      <c r="A17853" t="str">
        <f t="shared" si="278"/>
        <v/>
      </c>
    </row>
    <row r="17854" spans="1:1" hidden="1" x14ac:dyDescent="0.35">
      <c r="A17854" t="str">
        <f t="shared" si="278"/>
        <v/>
      </c>
    </row>
    <row r="17855" spans="1:1" hidden="1" x14ac:dyDescent="0.35">
      <c r="A17855" t="str">
        <f t="shared" si="278"/>
        <v/>
      </c>
    </row>
    <row r="17856" spans="1:1" hidden="1" x14ac:dyDescent="0.35">
      <c r="A17856" t="str">
        <f t="shared" si="278"/>
        <v/>
      </c>
    </row>
    <row r="17857" spans="1:1" hidden="1" x14ac:dyDescent="0.35">
      <c r="A17857" t="str">
        <f t="shared" si="278"/>
        <v/>
      </c>
    </row>
    <row r="17858" spans="1:1" hidden="1" x14ac:dyDescent="0.35">
      <c r="A17858" t="str">
        <f t="shared" si="278"/>
        <v/>
      </c>
    </row>
    <row r="17859" spans="1:1" hidden="1" x14ac:dyDescent="0.35">
      <c r="A17859" t="str">
        <f t="shared" ref="A17859:A17922" si="279">B17859&amp;C17859</f>
        <v/>
      </c>
    </row>
    <row r="17860" spans="1:1" hidden="1" x14ac:dyDescent="0.35">
      <c r="A17860" t="str">
        <f t="shared" si="279"/>
        <v/>
      </c>
    </row>
    <row r="17861" spans="1:1" hidden="1" x14ac:dyDescent="0.35">
      <c r="A17861" t="str">
        <f t="shared" si="279"/>
        <v/>
      </c>
    </row>
    <row r="17862" spans="1:1" hidden="1" x14ac:dyDescent="0.35">
      <c r="A17862" t="str">
        <f t="shared" si="279"/>
        <v/>
      </c>
    </row>
    <row r="17863" spans="1:1" hidden="1" x14ac:dyDescent="0.35">
      <c r="A17863" t="str">
        <f t="shared" si="279"/>
        <v/>
      </c>
    </row>
    <row r="17864" spans="1:1" hidden="1" x14ac:dyDescent="0.35">
      <c r="A17864" t="str">
        <f t="shared" si="279"/>
        <v/>
      </c>
    </row>
    <row r="17865" spans="1:1" hidden="1" x14ac:dyDescent="0.35">
      <c r="A17865" t="str">
        <f t="shared" si="279"/>
        <v/>
      </c>
    </row>
    <row r="17866" spans="1:1" hidden="1" x14ac:dyDescent="0.35">
      <c r="A17866" t="str">
        <f t="shared" si="279"/>
        <v/>
      </c>
    </row>
    <row r="17867" spans="1:1" hidden="1" x14ac:dyDescent="0.35">
      <c r="A17867" t="str">
        <f t="shared" si="279"/>
        <v/>
      </c>
    </row>
    <row r="17868" spans="1:1" hidden="1" x14ac:dyDescent="0.35">
      <c r="A17868" t="str">
        <f t="shared" si="279"/>
        <v/>
      </c>
    </row>
    <row r="17869" spans="1:1" hidden="1" x14ac:dyDescent="0.35">
      <c r="A17869" t="str">
        <f t="shared" si="279"/>
        <v/>
      </c>
    </row>
    <row r="17870" spans="1:1" hidden="1" x14ac:dyDescent="0.35">
      <c r="A17870" t="str">
        <f t="shared" si="279"/>
        <v/>
      </c>
    </row>
    <row r="17871" spans="1:1" hidden="1" x14ac:dyDescent="0.35">
      <c r="A17871" t="str">
        <f t="shared" si="279"/>
        <v/>
      </c>
    </row>
    <row r="17872" spans="1:1" hidden="1" x14ac:dyDescent="0.35">
      <c r="A17872" t="str">
        <f t="shared" si="279"/>
        <v/>
      </c>
    </row>
    <row r="17873" spans="1:1" hidden="1" x14ac:dyDescent="0.35">
      <c r="A17873" t="str">
        <f t="shared" si="279"/>
        <v/>
      </c>
    </row>
    <row r="17874" spans="1:1" hidden="1" x14ac:dyDescent="0.35">
      <c r="A17874" t="str">
        <f t="shared" si="279"/>
        <v/>
      </c>
    </row>
    <row r="17875" spans="1:1" hidden="1" x14ac:dyDescent="0.35">
      <c r="A17875" t="str">
        <f t="shared" si="279"/>
        <v/>
      </c>
    </row>
    <row r="17876" spans="1:1" hidden="1" x14ac:dyDescent="0.35">
      <c r="A17876" t="str">
        <f t="shared" si="279"/>
        <v/>
      </c>
    </row>
    <row r="17877" spans="1:1" hidden="1" x14ac:dyDescent="0.35">
      <c r="A17877" t="str">
        <f t="shared" si="279"/>
        <v/>
      </c>
    </row>
    <row r="17878" spans="1:1" hidden="1" x14ac:dyDescent="0.35">
      <c r="A17878" t="str">
        <f t="shared" si="279"/>
        <v/>
      </c>
    </row>
    <row r="17879" spans="1:1" hidden="1" x14ac:dyDescent="0.35">
      <c r="A17879" t="str">
        <f t="shared" si="279"/>
        <v/>
      </c>
    </row>
    <row r="17880" spans="1:1" hidden="1" x14ac:dyDescent="0.35">
      <c r="A17880" t="str">
        <f t="shared" si="279"/>
        <v/>
      </c>
    </row>
    <row r="17881" spans="1:1" hidden="1" x14ac:dyDescent="0.35">
      <c r="A17881" t="str">
        <f t="shared" si="279"/>
        <v/>
      </c>
    </row>
    <row r="17882" spans="1:1" hidden="1" x14ac:dyDescent="0.35">
      <c r="A17882" t="str">
        <f t="shared" si="279"/>
        <v/>
      </c>
    </row>
    <row r="17883" spans="1:1" hidden="1" x14ac:dyDescent="0.35">
      <c r="A17883" t="str">
        <f t="shared" si="279"/>
        <v/>
      </c>
    </row>
    <row r="17884" spans="1:1" hidden="1" x14ac:dyDescent="0.35">
      <c r="A17884" t="str">
        <f t="shared" si="279"/>
        <v/>
      </c>
    </row>
    <row r="17885" spans="1:1" hidden="1" x14ac:dyDescent="0.35">
      <c r="A17885" t="str">
        <f t="shared" si="279"/>
        <v/>
      </c>
    </row>
    <row r="17886" spans="1:1" hidden="1" x14ac:dyDescent="0.35">
      <c r="A17886" t="str">
        <f t="shared" si="279"/>
        <v/>
      </c>
    </row>
    <row r="17887" spans="1:1" hidden="1" x14ac:dyDescent="0.35">
      <c r="A17887" t="str">
        <f t="shared" si="279"/>
        <v/>
      </c>
    </row>
    <row r="17888" spans="1:1" hidden="1" x14ac:dyDescent="0.35">
      <c r="A17888" t="str">
        <f t="shared" si="279"/>
        <v/>
      </c>
    </row>
    <row r="17889" spans="1:1" hidden="1" x14ac:dyDescent="0.35">
      <c r="A17889" t="str">
        <f t="shared" si="279"/>
        <v/>
      </c>
    </row>
    <row r="17890" spans="1:1" hidden="1" x14ac:dyDescent="0.35">
      <c r="A17890" t="str">
        <f t="shared" si="279"/>
        <v/>
      </c>
    </row>
    <row r="17891" spans="1:1" hidden="1" x14ac:dyDescent="0.35">
      <c r="A17891" t="str">
        <f t="shared" si="279"/>
        <v/>
      </c>
    </row>
    <row r="17892" spans="1:1" hidden="1" x14ac:dyDescent="0.35">
      <c r="A17892" t="str">
        <f t="shared" si="279"/>
        <v/>
      </c>
    </row>
    <row r="17893" spans="1:1" hidden="1" x14ac:dyDescent="0.35">
      <c r="A17893" t="str">
        <f t="shared" si="279"/>
        <v/>
      </c>
    </row>
    <row r="17894" spans="1:1" hidden="1" x14ac:dyDescent="0.35">
      <c r="A17894" t="str">
        <f t="shared" si="279"/>
        <v/>
      </c>
    </row>
    <row r="17895" spans="1:1" hidden="1" x14ac:dyDescent="0.35">
      <c r="A17895" t="str">
        <f t="shared" si="279"/>
        <v/>
      </c>
    </row>
    <row r="17896" spans="1:1" hidden="1" x14ac:dyDescent="0.35">
      <c r="A17896" t="str">
        <f t="shared" si="279"/>
        <v/>
      </c>
    </row>
    <row r="17897" spans="1:1" hidden="1" x14ac:dyDescent="0.35">
      <c r="A17897" t="str">
        <f t="shared" si="279"/>
        <v/>
      </c>
    </row>
    <row r="17898" spans="1:1" hidden="1" x14ac:dyDescent="0.35">
      <c r="A17898" t="str">
        <f t="shared" si="279"/>
        <v/>
      </c>
    </row>
    <row r="17899" spans="1:1" hidden="1" x14ac:dyDescent="0.35">
      <c r="A17899" t="str">
        <f t="shared" si="279"/>
        <v/>
      </c>
    </row>
    <row r="17900" spans="1:1" hidden="1" x14ac:dyDescent="0.35">
      <c r="A17900" t="str">
        <f t="shared" si="279"/>
        <v/>
      </c>
    </row>
    <row r="17901" spans="1:1" hidden="1" x14ac:dyDescent="0.35">
      <c r="A17901" t="str">
        <f t="shared" si="279"/>
        <v/>
      </c>
    </row>
    <row r="17902" spans="1:1" hidden="1" x14ac:dyDescent="0.35">
      <c r="A17902" t="str">
        <f t="shared" si="279"/>
        <v/>
      </c>
    </row>
    <row r="17903" spans="1:1" hidden="1" x14ac:dyDescent="0.35">
      <c r="A17903" t="str">
        <f t="shared" si="279"/>
        <v/>
      </c>
    </row>
    <row r="17904" spans="1:1" hidden="1" x14ac:dyDescent="0.35">
      <c r="A17904" t="str">
        <f t="shared" si="279"/>
        <v/>
      </c>
    </row>
    <row r="17905" spans="1:1" hidden="1" x14ac:dyDescent="0.35">
      <c r="A17905" t="str">
        <f t="shared" si="279"/>
        <v/>
      </c>
    </row>
    <row r="17906" spans="1:1" hidden="1" x14ac:dyDescent="0.35">
      <c r="A17906" t="str">
        <f t="shared" si="279"/>
        <v/>
      </c>
    </row>
    <row r="17907" spans="1:1" hidden="1" x14ac:dyDescent="0.35">
      <c r="A17907" t="str">
        <f t="shared" si="279"/>
        <v/>
      </c>
    </row>
    <row r="17908" spans="1:1" hidden="1" x14ac:dyDescent="0.35">
      <c r="A17908" t="str">
        <f t="shared" si="279"/>
        <v/>
      </c>
    </row>
    <row r="17909" spans="1:1" hidden="1" x14ac:dyDescent="0.35">
      <c r="A17909" t="str">
        <f t="shared" si="279"/>
        <v/>
      </c>
    </row>
    <row r="17910" spans="1:1" hidden="1" x14ac:dyDescent="0.35">
      <c r="A17910" t="str">
        <f t="shared" si="279"/>
        <v/>
      </c>
    </row>
    <row r="17911" spans="1:1" hidden="1" x14ac:dyDescent="0.35">
      <c r="A17911" t="str">
        <f t="shared" si="279"/>
        <v/>
      </c>
    </row>
    <row r="17912" spans="1:1" hidden="1" x14ac:dyDescent="0.35">
      <c r="A17912" t="str">
        <f t="shared" si="279"/>
        <v/>
      </c>
    </row>
    <row r="17913" spans="1:1" hidden="1" x14ac:dyDescent="0.35">
      <c r="A17913" t="str">
        <f t="shared" si="279"/>
        <v/>
      </c>
    </row>
    <row r="17914" spans="1:1" hidden="1" x14ac:dyDescent="0.35">
      <c r="A17914" t="str">
        <f t="shared" si="279"/>
        <v/>
      </c>
    </row>
    <row r="17915" spans="1:1" hidden="1" x14ac:dyDescent="0.35">
      <c r="A17915" t="str">
        <f t="shared" si="279"/>
        <v/>
      </c>
    </row>
    <row r="17916" spans="1:1" hidden="1" x14ac:dyDescent="0.35">
      <c r="A17916" t="str">
        <f t="shared" si="279"/>
        <v/>
      </c>
    </row>
    <row r="17917" spans="1:1" hidden="1" x14ac:dyDescent="0.35">
      <c r="A17917" t="str">
        <f t="shared" si="279"/>
        <v/>
      </c>
    </row>
    <row r="17918" spans="1:1" hidden="1" x14ac:dyDescent="0.35">
      <c r="A17918" t="str">
        <f t="shared" si="279"/>
        <v/>
      </c>
    </row>
    <row r="17919" spans="1:1" hidden="1" x14ac:dyDescent="0.35">
      <c r="A17919" t="str">
        <f t="shared" si="279"/>
        <v/>
      </c>
    </row>
    <row r="17920" spans="1:1" hidden="1" x14ac:dyDescent="0.35">
      <c r="A17920" t="str">
        <f t="shared" si="279"/>
        <v/>
      </c>
    </row>
    <row r="17921" spans="1:1" hidden="1" x14ac:dyDescent="0.35">
      <c r="A17921" t="str">
        <f t="shared" si="279"/>
        <v/>
      </c>
    </row>
    <row r="17922" spans="1:1" hidden="1" x14ac:dyDescent="0.35">
      <c r="A17922" t="str">
        <f t="shared" si="279"/>
        <v/>
      </c>
    </row>
    <row r="17923" spans="1:1" hidden="1" x14ac:dyDescent="0.35">
      <c r="A17923" t="str">
        <f t="shared" ref="A17923:A17986" si="280">B17923&amp;C17923</f>
        <v/>
      </c>
    </row>
    <row r="17924" spans="1:1" hidden="1" x14ac:dyDescent="0.35">
      <c r="A17924" t="str">
        <f t="shared" si="280"/>
        <v/>
      </c>
    </row>
    <row r="17925" spans="1:1" hidden="1" x14ac:dyDescent="0.35">
      <c r="A17925" t="str">
        <f t="shared" si="280"/>
        <v/>
      </c>
    </row>
    <row r="17926" spans="1:1" hidden="1" x14ac:dyDescent="0.35">
      <c r="A17926" t="str">
        <f t="shared" si="280"/>
        <v/>
      </c>
    </row>
    <row r="17927" spans="1:1" hidden="1" x14ac:dyDescent="0.35">
      <c r="A17927" t="str">
        <f t="shared" si="280"/>
        <v/>
      </c>
    </row>
    <row r="17928" spans="1:1" hidden="1" x14ac:dyDescent="0.35">
      <c r="A17928" t="str">
        <f t="shared" si="280"/>
        <v/>
      </c>
    </row>
    <row r="17929" spans="1:1" hidden="1" x14ac:dyDescent="0.35">
      <c r="A17929" t="str">
        <f t="shared" si="280"/>
        <v/>
      </c>
    </row>
    <row r="17930" spans="1:1" hidden="1" x14ac:dyDescent="0.35">
      <c r="A17930" t="str">
        <f t="shared" si="280"/>
        <v/>
      </c>
    </row>
    <row r="17931" spans="1:1" hidden="1" x14ac:dyDescent="0.35">
      <c r="A17931" t="str">
        <f t="shared" si="280"/>
        <v/>
      </c>
    </row>
    <row r="17932" spans="1:1" hidden="1" x14ac:dyDescent="0.35">
      <c r="A17932" t="str">
        <f t="shared" si="280"/>
        <v/>
      </c>
    </row>
    <row r="17933" spans="1:1" hidden="1" x14ac:dyDescent="0.35">
      <c r="A17933" t="str">
        <f t="shared" si="280"/>
        <v/>
      </c>
    </row>
    <row r="17934" spans="1:1" hidden="1" x14ac:dyDescent="0.35">
      <c r="A17934" t="str">
        <f t="shared" si="280"/>
        <v/>
      </c>
    </row>
    <row r="17935" spans="1:1" hidden="1" x14ac:dyDescent="0.35">
      <c r="A17935" t="str">
        <f t="shared" si="280"/>
        <v/>
      </c>
    </row>
    <row r="17936" spans="1:1" hidden="1" x14ac:dyDescent="0.35">
      <c r="A17936" t="str">
        <f t="shared" si="280"/>
        <v/>
      </c>
    </row>
    <row r="17937" spans="1:1" hidden="1" x14ac:dyDescent="0.35">
      <c r="A17937" t="str">
        <f t="shared" si="280"/>
        <v/>
      </c>
    </row>
    <row r="17938" spans="1:1" hidden="1" x14ac:dyDescent="0.35">
      <c r="A17938" t="str">
        <f t="shared" si="280"/>
        <v/>
      </c>
    </row>
    <row r="17939" spans="1:1" hidden="1" x14ac:dyDescent="0.35">
      <c r="A17939" t="str">
        <f t="shared" si="280"/>
        <v/>
      </c>
    </row>
    <row r="17940" spans="1:1" hidden="1" x14ac:dyDescent="0.35">
      <c r="A17940" t="str">
        <f t="shared" si="280"/>
        <v/>
      </c>
    </row>
    <row r="17941" spans="1:1" hidden="1" x14ac:dyDescent="0.35">
      <c r="A17941" t="str">
        <f t="shared" si="280"/>
        <v/>
      </c>
    </row>
    <row r="17942" spans="1:1" hidden="1" x14ac:dyDescent="0.35">
      <c r="A17942" t="str">
        <f t="shared" si="280"/>
        <v/>
      </c>
    </row>
    <row r="17943" spans="1:1" hidden="1" x14ac:dyDescent="0.35">
      <c r="A17943" t="str">
        <f t="shared" si="280"/>
        <v/>
      </c>
    </row>
    <row r="17944" spans="1:1" hidden="1" x14ac:dyDescent="0.35">
      <c r="A17944" t="str">
        <f t="shared" si="280"/>
        <v/>
      </c>
    </row>
    <row r="17945" spans="1:1" hidden="1" x14ac:dyDescent="0.35">
      <c r="A17945" t="str">
        <f t="shared" si="280"/>
        <v/>
      </c>
    </row>
    <row r="17946" spans="1:1" hidden="1" x14ac:dyDescent="0.35">
      <c r="A17946" t="str">
        <f t="shared" si="280"/>
        <v/>
      </c>
    </row>
    <row r="17947" spans="1:1" hidden="1" x14ac:dyDescent="0.35">
      <c r="A17947" t="str">
        <f t="shared" si="280"/>
        <v/>
      </c>
    </row>
    <row r="17948" spans="1:1" hidden="1" x14ac:dyDescent="0.35">
      <c r="A17948" t="str">
        <f t="shared" si="280"/>
        <v/>
      </c>
    </row>
    <row r="17949" spans="1:1" hidden="1" x14ac:dyDescent="0.35">
      <c r="A17949" t="str">
        <f t="shared" si="280"/>
        <v/>
      </c>
    </row>
    <row r="17950" spans="1:1" hidden="1" x14ac:dyDescent="0.35">
      <c r="A17950" t="str">
        <f t="shared" si="280"/>
        <v/>
      </c>
    </row>
    <row r="17951" spans="1:1" hidden="1" x14ac:dyDescent="0.35">
      <c r="A17951" t="str">
        <f t="shared" si="280"/>
        <v/>
      </c>
    </row>
    <row r="17952" spans="1:1" hidden="1" x14ac:dyDescent="0.35">
      <c r="A17952" t="str">
        <f t="shared" si="280"/>
        <v/>
      </c>
    </row>
    <row r="17953" spans="1:1" hidden="1" x14ac:dyDescent="0.35">
      <c r="A17953" t="str">
        <f t="shared" si="280"/>
        <v/>
      </c>
    </row>
    <row r="17954" spans="1:1" hidden="1" x14ac:dyDescent="0.35">
      <c r="A17954" t="str">
        <f t="shared" si="280"/>
        <v/>
      </c>
    </row>
    <row r="17955" spans="1:1" hidden="1" x14ac:dyDescent="0.35">
      <c r="A17955" t="str">
        <f t="shared" si="280"/>
        <v/>
      </c>
    </row>
    <row r="17956" spans="1:1" hidden="1" x14ac:dyDescent="0.35">
      <c r="A17956" t="str">
        <f t="shared" si="280"/>
        <v/>
      </c>
    </row>
    <row r="17957" spans="1:1" hidden="1" x14ac:dyDescent="0.35">
      <c r="A17957" t="str">
        <f t="shared" si="280"/>
        <v/>
      </c>
    </row>
    <row r="17958" spans="1:1" hidden="1" x14ac:dyDescent="0.35">
      <c r="A17958" t="str">
        <f t="shared" si="280"/>
        <v/>
      </c>
    </row>
    <row r="17959" spans="1:1" hidden="1" x14ac:dyDescent="0.35">
      <c r="A17959" t="str">
        <f t="shared" si="280"/>
        <v/>
      </c>
    </row>
    <row r="17960" spans="1:1" hidden="1" x14ac:dyDescent="0.35">
      <c r="A17960" t="str">
        <f t="shared" si="280"/>
        <v/>
      </c>
    </row>
    <row r="17961" spans="1:1" hidden="1" x14ac:dyDescent="0.35">
      <c r="A17961" t="str">
        <f t="shared" si="280"/>
        <v/>
      </c>
    </row>
    <row r="17962" spans="1:1" hidden="1" x14ac:dyDescent="0.35">
      <c r="A17962" t="str">
        <f t="shared" si="280"/>
        <v/>
      </c>
    </row>
    <row r="17963" spans="1:1" hidden="1" x14ac:dyDescent="0.35">
      <c r="A17963" t="str">
        <f t="shared" si="280"/>
        <v/>
      </c>
    </row>
    <row r="17964" spans="1:1" hidden="1" x14ac:dyDescent="0.35">
      <c r="A17964" t="str">
        <f t="shared" si="280"/>
        <v/>
      </c>
    </row>
    <row r="17965" spans="1:1" hidden="1" x14ac:dyDescent="0.35">
      <c r="A17965" t="str">
        <f t="shared" si="280"/>
        <v/>
      </c>
    </row>
    <row r="17966" spans="1:1" hidden="1" x14ac:dyDescent="0.35">
      <c r="A17966" t="str">
        <f t="shared" si="280"/>
        <v/>
      </c>
    </row>
    <row r="17967" spans="1:1" hidden="1" x14ac:dyDescent="0.35">
      <c r="A17967" t="str">
        <f t="shared" si="280"/>
        <v/>
      </c>
    </row>
    <row r="17968" spans="1:1" hidden="1" x14ac:dyDescent="0.35">
      <c r="A17968" t="str">
        <f t="shared" si="280"/>
        <v/>
      </c>
    </row>
    <row r="17969" spans="1:1" hidden="1" x14ac:dyDescent="0.35">
      <c r="A17969" t="str">
        <f t="shared" si="280"/>
        <v/>
      </c>
    </row>
    <row r="17970" spans="1:1" hidden="1" x14ac:dyDescent="0.35">
      <c r="A17970" t="str">
        <f t="shared" si="280"/>
        <v/>
      </c>
    </row>
    <row r="17971" spans="1:1" hidden="1" x14ac:dyDescent="0.35">
      <c r="A17971" t="str">
        <f t="shared" si="280"/>
        <v/>
      </c>
    </row>
    <row r="17972" spans="1:1" hidden="1" x14ac:dyDescent="0.35">
      <c r="A17972" t="str">
        <f t="shared" si="280"/>
        <v/>
      </c>
    </row>
    <row r="17973" spans="1:1" hidden="1" x14ac:dyDescent="0.35">
      <c r="A17973" t="str">
        <f t="shared" si="280"/>
        <v/>
      </c>
    </row>
    <row r="17974" spans="1:1" hidden="1" x14ac:dyDescent="0.35">
      <c r="A17974" t="str">
        <f t="shared" si="280"/>
        <v/>
      </c>
    </row>
    <row r="17975" spans="1:1" hidden="1" x14ac:dyDescent="0.35">
      <c r="A17975" t="str">
        <f t="shared" si="280"/>
        <v/>
      </c>
    </row>
    <row r="17976" spans="1:1" hidden="1" x14ac:dyDescent="0.35">
      <c r="A17976" t="str">
        <f t="shared" si="280"/>
        <v/>
      </c>
    </row>
    <row r="17977" spans="1:1" hidden="1" x14ac:dyDescent="0.35">
      <c r="A17977" t="str">
        <f t="shared" si="280"/>
        <v/>
      </c>
    </row>
    <row r="17978" spans="1:1" hidden="1" x14ac:dyDescent="0.35">
      <c r="A17978" t="str">
        <f t="shared" si="280"/>
        <v/>
      </c>
    </row>
    <row r="17979" spans="1:1" hidden="1" x14ac:dyDescent="0.35">
      <c r="A17979" t="str">
        <f t="shared" si="280"/>
        <v/>
      </c>
    </row>
    <row r="17980" spans="1:1" hidden="1" x14ac:dyDescent="0.35">
      <c r="A17980" t="str">
        <f t="shared" si="280"/>
        <v/>
      </c>
    </row>
    <row r="17981" spans="1:1" hidden="1" x14ac:dyDescent="0.35">
      <c r="A17981" t="str">
        <f t="shared" si="280"/>
        <v/>
      </c>
    </row>
    <row r="17982" spans="1:1" hidden="1" x14ac:dyDescent="0.35">
      <c r="A17982" t="str">
        <f t="shared" si="280"/>
        <v/>
      </c>
    </row>
    <row r="17983" spans="1:1" hidden="1" x14ac:dyDescent="0.35">
      <c r="A17983" t="str">
        <f t="shared" si="280"/>
        <v/>
      </c>
    </row>
    <row r="17984" spans="1:1" hidden="1" x14ac:dyDescent="0.35">
      <c r="A17984" t="str">
        <f t="shared" si="280"/>
        <v/>
      </c>
    </row>
    <row r="17985" spans="1:1" hidden="1" x14ac:dyDescent="0.35">
      <c r="A17985" t="str">
        <f t="shared" si="280"/>
        <v/>
      </c>
    </row>
    <row r="17986" spans="1:1" hidden="1" x14ac:dyDescent="0.35">
      <c r="A17986" t="str">
        <f t="shared" si="280"/>
        <v/>
      </c>
    </row>
    <row r="17987" spans="1:1" hidden="1" x14ac:dyDescent="0.35">
      <c r="A17987" t="str">
        <f t="shared" ref="A17987:A18050" si="281">B17987&amp;C17987</f>
        <v/>
      </c>
    </row>
    <row r="17988" spans="1:1" hidden="1" x14ac:dyDescent="0.35">
      <c r="A17988" t="str">
        <f t="shared" si="281"/>
        <v/>
      </c>
    </row>
    <row r="17989" spans="1:1" hidden="1" x14ac:dyDescent="0.35">
      <c r="A17989" t="str">
        <f t="shared" si="281"/>
        <v/>
      </c>
    </row>
    <row r="17990" spans="1:1" hidden="1" x14ac:dyDescent="0.35">
      <c r="A17990" t="str">
        <f t="shared" si="281"/>
        <v/>
      </c>
    </row>
    <row r="17991" spans="1:1" hidden="1" x14ac:dyDescent="0.35">
      <c r="A17991" t="str">
        <f t="shared" si="281"/>
        <v/>
      </c>
    </row>
    <row r="17992" spans="1:1" hidden="1" x14ac:dyDescent="0.35">
      <c r="A17992" t="str">
        <f t="shared" si="281"/>
        <v/>
      </c>
    </row>
    <row r="17993" spans="1:1" hidden="1" x14ac:dyDescent="0.35">
      <c r="A17993" t="str">
        <f t="shared" si="281"/>
        <v/>
      </c>
    </row>
    <row r="17994" spans="1:1" hidden="1" x14ac:dyDescent="0.35">
      <c r="A17994" t="str">
        <f t="shared" si="281"/>
        <v/>
      </c>
    </row>
    <row r="17995" spans="1:1" hidden="1" x14ac:dyDescent="0.35">
      <c r="A17995" t="str">
        <f t="shared" si="281"/>
        <v/>
      </c>
    </row>
    <row r="17996" spans="1:1" hidden="1" x14ac:dyDescent="0.35">
      <c r="A17996" t="str">
        <f t="shared" si="281"/>
        <v/>
      </c>
    </row>
    <row r="17997" spans="1:1" hidden="1" x14ac:dyDescent="0.35">
      <c r="A17997" t="str">
        <f t="shared" si="281"/>
        <v/>
      </c>
    </row>
    <row r="17998" spans="1:1" hidden="1" x14ac:dyDescent="0.35">
      <c r="A17998" t="str">
        <f t="shared" si="281"/>
        <v/>
      </c>
    </row>
    <row r="17999" spans="1:1" hidden="1" x14ac:dyDescent="0.35">
      <c r="A17999" t="str">
        <f t="shared" si="281"/>
        <v/>
      </c>
    </row>
    <row r="18000" spans="1:1" hidden="1" x14ac:dyDescent="0.35">
      <c r="A18000" t="str">
        <f t="shared" si="281"/>
        <v/>
      </c>
    </row>
    <row r="18001" spans="1:1" hidden="1" x14ac:dyDescent="0.35">
      <c r="A18001" t="str">
        <f t="shared" si="281"/>
        <v/>
      </c>
    </row>
    <row r="18002" spans="1:1" hidden="1" x14ac:dyDescent="0.35">
      <c r="A18002" t="str">
        <f t="shared" si="281"/>
        <v/>
      </c>
    </row>
    <row r="18003" spans="1:1" hidden="1" x14ac:dyDescent="0.35">
      <c r="A18003" t="str">
        <f t="shared" si="281"/>
        <v/>
      </c>
    </row>
    <row r="18004" spans="1:1" hidden="1" x14ac:dyDescent="0.35">
      <c r="A18004" t="str">
        <f t="shared" si="281"/>
        <v/>
      </c>
    </row>
    <row r="18005" spans="1:1" hidden="1" x14ac:dyDescent="0.35">
      <c r="A18005" t="str">
        <f t="shared" si="281"/>
        <v/>
      </c>
    </row>
    <row r="18006" spans="1:1" hidden="1" x14ac:dyDescent="0.35">
      <c r="A18006" t="str">
        <f t="shared" si="281"/>
        <v/>
      </c>
    </row>
    <row r="18007" spans="1:1" hidden="1" x14ac:dyDescent="0.35">
      <c r="A18007" t="str">
        <f t="shared" si="281"/>
        <v/>
      </c>
    </row>
    <row r="18008" spans="1:1" hidden="1" x14ac:dyDescent="0.35">
      <c r="A18008" t="str">
        <f t="shared" si="281"/>
        <v/>
      </c>
    </row>
    <row r="18009" spans="1:1" hidden="1" x14ac:dyDescent="0.35">
      <c r="A18009" t="str">
        <f t="shared" si="281"/>
        <v/>
      </c>
    </row>
    <row r="18010" spans="1:1" hidden="1" x14ac:dyDescent="0.35">
      <c r="A18010" t="str">
        <f t="shared" si="281"/>
        <v/>
      </c>
    </row>
    <row r="18011" spans="1:1" hidden="1" x14ac:dyDescent="0.35">
      <c r="A18011" t="str">
        <f t="shared" si="281"/>
        <v/>
      </c>
    </row>
    <row r="18012" spans="1:1" hidden="1" x14ac:dyDescent="0.35">
      <c r="A18012" t="str">
        <f t="shared" si="281"/>
        <v/>
      </c>
    </row>
    <row r="18013" spans="1:1" hidden="1" x14ac:dyDescent="0.35">
      <c r="A18013" t="str">
        <f t="shared" si="281"/>
        <v/>
      </c>
    </row>
    <row r="18014" spans="1:1" hidden="1" x14ac:dyDescent="0.35">
      <c r="A18014" t="str">
        <f t="shared" si="281"/>
        <v/>
      </c>
    </row>
    <row r="18015" spans="1:1" hidden="1" x14ac:dyDescent="0.35">
      <c r="A18015" t="str">
        <f t="shared" si="281"/>
        <v/>
      </c>
    </row>
    <row r="18016" spans="1:1" hidden="1" x14ac:dyDescent="0.35">
      <c r="A18016" t="str">
        <f t="shared" si="281"/>
        <v/>
      </c>
    </row>
    <row r="18017" spans="1:1" hidden="1" x14ac:dyDescent="0.35">
      <c r="A18017" t="str">
        <f t="shared" si="281"/>
        <v/>
      </c>
    </row>
    <row r="18018" spans="1:1" hidden="1" x14ac:dyDescent="0.35">
      <c r="A18018" t="str">
        <f t="shared" si="281"/>
        <v/>
      </c>
    </row>
    <row r="18019" spans="1:1" hidden="1" x14ac:dyDescent="0.35">
      <c r="A18019" t="str">
        <f t="shared" si="281"/>
        <v/>
      </c>
    </row>
    <row r="18020" spans="1:1" hidden="1" x14ac:dyDescent="0.35">
      <c r="A18020" t="str">
        <f t="shared" si="281"/>
        <v/>
      </c>
    </row>
    <row r="18021" spans="1:1" hidden="1" x14ac:dyDescent="0.35">
      <c r="A18021" t="str">
        <f t="shared" si="281"/>
        <v/>
      </c>
    </row>
    <row r="18022" spans="1:1" hidden="1" x14ac:dyDescent="0.35">
      <c r="A18022" t="str">
        <f t="shared" si="281"/>
        <v/>
      </c>
    </row>
    <row r="18023" spans="1:1" hidden="1" x14ac:dyDescent="0.35">
      <c r="A18023" t="str">
        <f t="shared" si="281"/>
        <v/>
      </c>
    </row>
    <row r="18024" spans="1:1" hidden="1" x14ac:dyDescent="0.35">
      <c r="A18024" t="str">
        <f t="shared" si="281"/>
        <v/>
      </c>
    </row>
    <row r="18025" spans="1:1" hidden="1" x14ac:dyDescent="0.35">
      <c r="A18025" t="str">
        <f t="shared" si="281"/>
        <v/>
      </c>
    </row>
    <row r="18026" spans="1:1" hidden="1" x14ac:dyDescent="0.35">
      <c r="A18026" t="str">
        <f t="shared" si="281"/>
        <v/>
      </c>
    </row>
    <row r="18027" spans="1:1" hidden="1" x14ac:dyDescent="0.35">
      <c r="A18027" t="str">
        <f t="shared" si="281"/>
        <v/>
      </c>
    </row>
    <row r="18028" spans="1:1" hidden="1" x14ac:dyDescent="0.35">
      <c r="A18028" t="str">
        <f t="shared" si="281"/>
        <v/>
      </c>
    </row>
    <row r="18029" spans="1:1" hidden="1" x14ac:dyDescent="0.35">
      <c r="A18029" t="str">
        <f t="shared" si="281"/>
        <v/>
      </c>
    </row>
    <row r="18030" spans="1:1" hidden="1" x14ac:dyDescent="0.35">
      <c r="A18030" t="str">
        <f t="shared" si="281"/>
        <v/>
      </c>
    </row>
    <row r="18031" spans="1:1" hidden="1" x14ac:dyDescent="0.35">
      <c r="A18031" t="str">
        <f t="shared" si="281"/>
        <v/>
      </c>
    </row>
    <row r="18032" spans="1:1" hidden="1" x14ac:dyDescent="0.35">
      <c r="A18032" t="str">
        <f t="shared" si="281"/>
        <v/>
      </c>
    </row>
    <row r="18033" spans="1:1" hidden="1" x14ac:dyDescent="0.35">
      <c r="A18033" t="str">
        <f t="shared" si="281"/>
        <v/>
      </c>
    </row>
    <row r="18034" spans="1:1" hidden="1" x14ac:dyDescent="0.35">
      <c r="A18034" t="str">
        <f t="shared" si="281"/>
        <v/>
      </c>
    </row>
    <row r="18035" spans="1:1" hidden="1" x14ac:dyDescent="0.35">
      <c r="A18035" t="str">
        <f t="shared" si="281"/>
        <v/>
      </c>
    </row>
    <row r="18036" spans="1:1" hidden="1" x14ac:dyDescent="0.35">
      <c r="A18036" t="str">
        <f t="shared" si="281"/>
        <v/>
      </c>
    </row>
    <row r="18037" spans="1:1" hidden="1" x14ac:dyDescent="0.35">
      <c r="A18037" t="str">
        <f t="shared" si="281"/>
        <v/>
      </c>
    </row>
    <row r="18038" spans="1:1" hidden="1" x14ac:dyDescent="0.35">
      <c r="A18038" t="str">
        <f t="shared" si="281"/>
        <v/>
      </c>
    </row>
    <row r="18039" spans="1:1" hidden="1" x14ac:dyDescent="0.35">
      <c r="A18039" t="str">
        <f t="shared" si="281"/>
        <v/>
      </c>
    </row>
    <row r="18040" spans="1:1" hidden="1" x14ac:dyDescent="0.35">
      <c r="A18040" t="str">
        <f t="shared" si="281"/>
        <v/>
      </c>
    </row>
    <row r="18041" spans="1:1" hidden="1" x14ac:dyDescent="0.35">
      <c r="A18041" t="str">
        <f t="shared" si="281"/>
        <v/>
      </c>
    </row>
    <row r="18042" spans="1:1" hidden="1" x14ac:dyDescent="0.35">
      <c r="A18042" t="str">
        <f t="shared" si="281"/>
        <v/>
      </c>
    </row>
    <row r="18043" spans="1:1" hidden="1" x14ac:dyDescent="0.35">
      <c r="A18043" t="str">
        <f t="shared" si="281"/>
        <v/>
      </c>
    </row>
    <row r="18044" spans="1:1" hidden="1" x14ac:dyDescent="0.35">
      <c r="A18044" t="str">
        <f t="shared" si="281"/>
        <v/>
      </c>
    </row>
    <row r="18045" spans="1:1" hidden="1" x14ac:dyDescent="0.35">
      <c r="A18045" t="str">
        <f t="shared" si="281"/>
        <v/>
      </c>
    </row>
    <row r="18046" spans="1:1" hidden="1" x14ac:dyDescent="0.35">
      <c r="A18046" t="str">
        <f t="shared" si="281"/>
        <v/>
      </c>
    </row>
    <row r="18047" spans="1:1" hidden="1" x14ac:dyDescent="0.35">
      <c r="A18047" t="str">
        <f t="shared" si="281"/>
        <v/>
      </c>
    </row>
    <row r="18048" spans="1:1" hidden="1" x14ac:dyDescent="0.35">
      <c r="A18048" t="str">
        <f t="shared" si="281"/>
        <v/>
      </c>
    </row>
    <row r="18049" spans="1:1" hidden="1" x14ac:dyDescent="0.35">
      <c r="A18049" t="str">
        <f t="shared" si="281"/>
        <v/>
      </c>
    </row>
    <row r="18050" spans="1:1" hidden="1" x14ac:dyDescent="0.35">
      <c r="A18050" t="str">
        <f t="shared" si="281"/>
        <v/>
      </c>
    </row>
    <row r="18051" spans="1:1" hidden="1" x14ac:dyDescent="0.35">
      <c r="A18051" t="str">
        <f t="shared" ref="A18051:A18114" si="282">B18051&amp;C18051</f>
        <v/>
      </c>
    </row>
    <row r="18052" spans="1:1" hidden="1" x14ac:dyDescent="0.35">
      <c r="A18052" t="str">
        <f t="shared" si="282"/>
        <v/>
      </c>
    </row>
    <row r="18053" spans="1:1" hidden="1" x14ac:dyDescent="0.35">
      <c r="A18053" t="str">
        <f t="shared" si="282"/>
        <v/>
      </c>
    </row>
    <row r="18054" spans="1:1" hidden="1" x14ac:dyDescent="0.35">
      <c r="A18054" t="str">
        <f t="shared" si="282"/>
        <v/>
      </c>
    </row>
    <row r="18055" spans="1:1" hidden="1" x14ac:dyDescent="0.35">
      <c r="A18055" t="str">
        <f t="shared" si="282"/>
        <v/>
      </c>
    </row>
    <row r="18056" spans="1:1" hidden="1" x14ac:dyDescent="0.35">
      <c r="A18056" t="str">
        <f t="shared" si="282"/>
        <v/>
      </c>
    </row>
    <row r="18057" spans="1:1" hidden="1" x14ac:dyDescent="0.35">
      <c r="A18057" t="str">
        <f t="shared" si="282"/>
        <v/>
      </c>
    </row>
    <row r="18058" spans="1:1" hidden="1" x14ac:dyDescent="0.35">
      <c r="A18058" t="str">
        <f t="shared" si="282"/>
        <v/>
      </c>
    </row>
    <row r="18059" spans="1:1" hidden="1" x14ac:dyDescent="0.35">
      <c r="A18059" t="str">
        <f t="shared" si="282"/>
        <v/>
      </c>
    </row>
    <row r="18060" spans="1:1" hidden="1" x14ac:dyDescent="0.35">
      <c r="A18060" t="str">
        <f t="shared" si="282"/>
        <v/>
      </c>
    </row>
    <row r="18061" spans="1:1" hidden="1" x14ac:dyDescent="0.35">
      <c r="A18061" t="str">
        <f t="shared" si="282"/>
        <v/>
      </c>
    </row>
    <row r="18062" spans="1:1" hidden="1" x14ac:dyDescent="0.35">
      <c r="A18062" t="str">
        <f t="shared" si="282"/>
        <v/>
      </c>
    </row>
    <row r="18063" spans="1:1" hidden="1" x14ac:dyDescent="0.35">
      <c r="A18063" t="str">
        <f t="shared" si="282"/>
        <v/>
      </c>
    </row>
    <row r="18064" spans="1:1" hidden="1" x14ac:dyDescent="0.35">
      <c r="A18064" t="str">
        <f t="shared" si="282"/>
        <v/>
      </c>
    </row>
    <row r="18065" spans="1:1" hidden="1" x14ac:dyDescent="0.35">
      <c r="A18065" t="str">
        <f t="shared" si="282"/>
        <v/>
      </c>
    </row>
    <row r="18066" spans="1:1" hidden="1" x14ac:dyDescent="0.35">
      <c r="A18066" t="str">
        <f t="shared" si="282"/>
        <v/>
      </c>
    </row>
    <row r="18067" spans="1:1" hidden="1" x14ac:dyDescent="0.35">
      <c r="A18067" t="str">
        <f t="shared" si="282"/>
        <v/>
      </c>
    </row>
    <row r="18068" spans="1:1" hidden="1" x14ac:dyDescent="0.35">
      <c r="A18068" t="str">
        <f t="shared" si="282"/>
        <v/>
      </c>
    </row>
    <row r="18069" spans="1:1" hidden="1" x14ac:dyDescent="0.35">
      <c r="A18069" t="str">
        <f t="shared" si="282"/>
        <v/>
      </c>
    </row>
    <row r="18070" spans="1:1" hidden="1" x14ac:dyDescent="0.35">
      <c r="A18070" t="str">
        <f t="shared" si="282"/>
        <v/>
      </c>
    </row>
    <row r="18071" spans="1:1" hidden="1" x14ac:dyDescent="0.35">
      <c r="A18071" t="str">
        <f t="shared" si="282"/>
        <v/>
      </c>
    </row>
    <row r="18072" spans="1:1" hidden="1" x14ac:dyDescent="0.35">
      <c r="A18072" t="str">
        <f t="shared" si="282"/>
        <v/>
      </c>
    </row>
    <row r="18073" spans="1:1" hidden="1" x14ac:dyDescent="0.35">
      <c r="A18073" t="str">
        <f t="shared" si="282"/>
        <v/>
      </c>
    </row>
    <row r="18074" spans="1:1" hidden="1" x14ac:dyDescent="0.35">
      <c r="A18074" t="str">
        <f t="shared" si="282"/>
        <v/>
      </c>
    </row>
    <row r="18075" spans="1:1" hidden="1" x14ac:dyDescent="0.35">
      <c r="A18075" t="str">
        <f t="shared" si="282"/>
        <v/>
      </c>
    </row>
    <row r="18076" spans="1:1" hidden="1" x14ac:dyDescent="0.35">
      <c r="A18076" t="str">
        <f t="shared" si="282"/>
        <v/>
      </c>
    </row>
    <row r="18077" spans="1:1" hidden="1" x14ac:dyDescent="0.35">
      <c r="A18077" t="str">
        <f t="shared" si="282"/>
        <v/>
      </c>
    </row>
    <row r="18078" spans="1:1" hidden="1" x14ac:dyDescent="0.35">
      <c r="A18078" t="str">
        <f t="shared" si="282"/>
        <v/>
      </c>
    </row>
    <row r="18079" spans="1:1" hidden="1" x14ac:dyDescent="0.35">
      <c r="A18079" t="str">
        <f t="shared" si="282"/>
        <v/>
      </c>
    </row>
    <row r="18080" spans="1:1" hidden="1" x14ac:dyDescent="0.35">
      <c r="A18080" t="str">
        <f t="shared" si="282"/>
        <v/>
      </c>
    </row>
    <row r="18081" spans="1:1" hidden="1" x14ac:dyDescent="0.35">
      <c r="A18081" t="str">
        <f t="shared" si="282"/>
        <v/>
      </c>
    </row>
    <row r="18082" spans="1:1" hidden="1" x14ac:dyDescent="0.35">
      <c r="A18082" t="str">
        <f t="shared" si="282"/>
        <v/>
      </c>
    </row>
    <row r="18083" spans="1:1" hidden="1" x14ac:dyDescent="0.35">
      <c r="A18083" t="str">
        <f t="shared" si="282"/>
        <v/>
      </c>
    </row>
    <row r="18084" spans="1:1" hidden="1" x14ac:dyDescent="0.35">
      <c r="A18084" t="str">
        <f t="shared" si="282"/>
        <v/>
      </c>
    </row>
    <row r="18085" spans="1:1" hidden="1" x14ac:dyDescent="0.35">
      <c r="A18085" t="str">
        <f t="shared" si="282"/>
        <v/>
      </c>
    </row>
    <row r="18086" spans="1:1" hidden="1" x14ac:dyDescent="0.35">
      <c r="A18086" t="str">
        <f t="shared" si="282"/>
        <v/>
      </c>
    </row>
    <row r="18087" spans="1:1" hidden="1" x14ac:dyDescent="0.35">
      <c r="A18087" t="str">
        <f t="shared" si="282"/>
        <v/>
      </c>
    </row>
    <row r="18088" spans="1:1" hidden="1" x14ac:dyDescent="0.35">
      <c r="A18088" t="str">
        <f t="shared" si="282"/>
        <v/>
      </c>
    </row>
    <row r="18089" spans="1:1" hidden="1" x14ac:dyDescent="0.35">
      <c r="A18089" t="str">
        <f t="shared" si="282"/>
        <v/>
      </c>
    </row>
    <row r="18090" spans="1:1" hidden="1" x14ac:dyDescent="0.35">
      <c r="A18090" t="str">
        <f t="shared" si="282"/>
        <v/>
      </c>
    </row>
    <row r="18091" spans="1:1" hidden="1" x14ac:dyDescent="0.35">
      <c r="A18091" t="str">
        <f t="shared" si="282"/>
        <v/>
      </c>
    </row>
    <row r="18092" spans="1:1" hidden="1" x14ac:dyDescent="0.35">
      <c r="A18092" t="str">
        <f t="shared" si="282"/>
        <v/>
      </c>
    </row>
    <row r="18093" spans="1:1" hidden="1" x14ac:dyDescent="0.35">
      <c r="A18093" t="str">
        <f t="shared" si="282"/>
        <v/>
      </c>
    </row>
    <row r="18094" spans="1:1" hidden="1" x14ac:dyDescent="0.35">
      <c r="A18094" t="str">
        <f t="shared" si="282"/>
        <v/>
      </c>
    </row>
    <row r="18095" spans="1:1" hidden="1" x14ac:dyDescent="0.35">
      <c r="A18095" t="str">
        <f t="shared" si="282"/>
        <v/>
      </c>
    </row>
    <row r="18096" spans="1:1" hidden="1" x14ac:dyDescent="0.35">
      <c r="A18096" t="str">
        <f t="shared" si="282"/>
        <v/>
      </c>
    </row>
    <row r="18097" spans="1:1" hidden="1" x14ac:dyDescent="0.35">
      <c r="A18097" t="str">
        <f t="shared" si="282"/>
        <v/>
      </c>
    </row>
    <row r="18098" spans="1:1" hidden="1" x14ac:dyDescent="0.35">
      <c r="A18098" t="str">
        <f t="shared" si="282"/>
        <v/>
      </c>
    </row>
    <row r="18099" spans="1:1" hidden="1" x14ac:dyDescent="0.35">
      <c r="A18099" t="str">
        <f t="shared" si="282"/>
        <v/>
      </c>
    </row>
    <row r="18100" spans="1:1" hidden="1" x14ac:dyDescent="0.35">
      <c r="A18100" t="str">
        <f t="shared" si="282"/>
        <v/>
      </c>
    </row>
    <row r="18101" spans="1:1" hidden="1" x14ac:dyDescent="0.35">
      <c r="A18101" t="str">
        <f t="shared" si="282"/>
        <v/>
      </c>
    </row>
    <row r="18102" spans="1:1" hidden="1" x14ac:dyDescent="0.35">
      <c r="A18102" t="str">
        <f t="shared" si="282"/>
        <v/>
      </c>
    </row>
    <row r="18103" spans="1:1" hidden="1" x14ac:dyDescent="0.35">
      <c r="A18103" t="str">
        <f t="shared" si="282"/>
        <v/>
      </c>
    </row>
    <row r="18104" spans="1:1" hidden="1" x14ac:dyDescent="0.35">
      <c r="A18104" t="str">
        <f t="shared" si="282"/>
        <v/>
      </c>
    </row>
    <row r="18105" spans="1:1" hidden="1" x14ac:dyDescent="0.35">
      <c r="A18105" t="str">
        <f t="shared" si="282"/>
        <v/>
      </c>
    </row>
    <row r="18106" spans="1:1" hidden="1" x14ac:dyDescent="0.35">
      <c r="A18106" t="str">
        <f t="shared" si="282"/>
        <v/>
      </c>
    </row>
    <row r="18107" spans="1:1" hidden="1" x14ac:dyDescent="0.35">
      <c r="A18107" t="str">
        <f t="shared" si="282"/>
        <v/>
      </c>
    </row>
    <row r="18108" spans="1:1" hidden="1" x14ac:dyDescent="0.35">
      <c r="A18108" t="str">
        <f t="shared" si="282"/>
        <v/>
      </c>
    </row>
    <row r="18109" spans="1:1" hidden="1" x14ac:dyDescent="0.35">
      <c r="A18109" t="str">
        <f t="shared" si="282"/>
        <v/>
      </c>
    </row>
    <row r="18110" spans="1:1" hidden="1" x14ac:dyDescent="0.35">
      <c r="A18110" t="str">
        <f t="shared" si="282"/>
        <v/>
      </c>
    </row>
    <row r="18111" spans="1:1" hidden="1" x14ac:dyDescent="0.35">
      <c r="A18111" t="str">
        <f t="shared" si="282"/>
        <v/>
      </c>
    </row>
    <row r="18112" spans="1:1" hidden="1" x14ac:dyDescent="0.35">
      <c r="A18112" t="str">
        <f t="shared" si="282"/>
        <v/>
      </c>
    </row>
    <row r="18113" spans="1:1" hidden="1" x14ac:dyDescent="0.35">
      <c r="A18113" t="str">
        <f t="shared" si="282"/>
        <v/>
      </c>
    </row>
    <row r="18114" spans="1:1" hidden="1" x14ac:dyDescent="0.35">
      <c r="A18114" t="str">
        <f t="shared" si="282"/>
        <v/>
      </c>
    </row>
    <row r="18115" spans="1:1" hidden="1" x14ac:dyDescent="0.35">
      <c r="A18115" t="str">
        <f t="shared" ref="A18115:A18178" si="283">B18115&amp;C18115</f>
        <v/>
      </c>
    </row>
    <row r="18116" spans="1:1" hidden="1" x14ac:dyDescent="0.35">
      <c r="A18116" t="str">
        <f t="shared" si="283"/>
        <v/>
      </c>
    </row>
    <row r="18117" spans="1:1" hidden="1" x14ac:dyDescent="0.35">
      <c r="A18117" t="str">
        <f t="shared" si="283"/>
        <v/>
      </c>
    </row>
    <row r="18118" spans="1:1" hidden="1" x14ac:dyDescent="0.35">
      <c r="A18118" t="str">
        <f t="shared" si="283"/>
        <v/>
      </c>
    </row>
    <row r="18119" spans="1:1" hidden="1" x14ac:dyDescent="0.35">
      <c r="A18119" t="str">
        <f t="shared" si="283"/>
        <v/>
      </c>
    </row>
    <row r="18120" spans="1:1" hidden="1" x14ac:dyDescent="0.35">
      <c r="A18120" t="str">
        <f t="shared" si="283"/>
        <v/>
      </c>
    </row>
    <row r="18121" spans="1:1" hidden="1" x14ac:dyDescent="0.35">
      <c r="A18121" t="str">
        <f t="shared" si="283"/>
        <v/>
      </c>
    </row>
    <row r="18122" spans="1:1" hidden="1" x14ac:dyDescent="0.35">
      <c r="A18122" t="str">
        <f t="shared" si="283"/>
        <v/>
      </c>
    </row>
    <row r="18123" spans="1:1" hidden="1" x14ac:dyDescent="0.35">
      <c r="A18123" t="str">
        <f t="shared" si="283"/>
        <v/>
      </c>
    </row>
    <row r="18124" spans="1:1" hidden="1" x14ac:dyDescent="0.35">
      <c r="A18124" t="str">
        <f t="shared" si="283"/>
        <v/>
      </c>
    </row>
    <row r="18125" spans="1:1" hidden="1" x14ac:dyDescent="0.35">
      <c r="A18125" t="str">
        <f t="shared" si="283"/>
        <v/>
      </c>
    </row>
    <row r="18126" spans="1:1" hidden="1" x14ac:dyDescent="0.35">
      <c r="A18126" t="str">
        <f t="shared" si="283"/>
        <v/>
      </c>
    </row>
    <row r="18127" spans="1:1" hidden="1" x14ac:dyDescent="0.35">
      <c r="A18127" t="str">
        <f t="shared" si="283"/>
        <v/>
      </c>
    </row>
    <row r="18128" spans="1:1" hidden="1" x14ac:dyDescent="0.35">
      <c r="A18128" t="str">
        <f t="shared" si="283"/>
        <v/>
      </c>
    </row>
    <row r="18129" spans="1:1" hidden="1" x14ac:dyDescent="0.35">
      <c r="A18129" t="str">
        <f t="shared" si="283"/>
        <v/>
      </c>
    </row>
    <row r="18130" spans="1:1" hidden="1" x14ac:dyDescent="0.35">
      <c r="A18130" t="str">
        <f t="shared" si="283"/>
        <v/>
      </c>
    </row>
    <row r="18131" spans="1:1" hidden="1" x14ac:dyDescent="0.35">
      <c r="A18131" t="str">
        <f t="shared" si="283"/>
        <v/>
      </c>
    </row>
    <row r="18132" spans="1:1" hidden="1" x14ac:dyDescent="0.35">
      <c r="A18132" t="str">
        <f t="shared" si="283"/>
        <v/>
      </c>
    </row>
    <row r="18133" spans="1:1" hidden="1" x14ac:dyDescent="0.35">
      <c r="A18133" t="str">
        <f t="shared" si="283"/>
        <v/>
      </c>
    </row>
    <row r="18134" spans="1:1" hidden="1" x14ac:dyDescent="0.35">
      <c r="A18134" t="str">
        <f t="shared" si="283"/>
        <v/>
      </c>
    </row>
    <row r="18135" spans="1:1" hidden="1" x14ac:dyDescent="0.35">
      <c r="A18135" t="str">
        <f t="shared" si="283"/>
        <v/>
      </c>
    </row>
    <row r="18136" spans="1:1" hidden="1" x14ac:dyDescent="0.35">
      <c r="A18136" t="str">
        <f t="shared" si="283"/>
        <v/>
      </c>
    </row>
    <row r="18137" spans="1:1" hidden="1" x14ac:dyDescent="0.35">
      <c r="A18137" t="str">
        <f t="shared" si="283"/>
        <v/>
      </c>
    </row>
    <row r="18138" spans="1:1" hidden="1" x14ac:dyDescent="0.35">
      <c r="A18138" t="str">
        <f t="shared" si="283"/>
        <v/>
      </c>
    </row>
    <row r="18139" spans="1:1" hidden="1" x14ac:dyDescent="0.35">
      <c r="A18139" t="str">
        <f t="shared" si="283"/>
        <v/>
      </c>
    </row>
    <row r="18140" spans="1:1" hidden="1" x14ac:dyDescent="0.35">
      <c r="A18140" t="str">
        <f t="shared" si="283"/>
        <v/>
      </c>
    </row>
    <row r="18141" spans="1:1" hidden="1" x14ac:dyDescent="0.35">
      <c r="A18141" t="str">
        <f t="shared" si="283"/>
        <v/>
      </c>
    </row>
    <row r="18142" spans="1:1" hidden="1" x14ac:dyDescent="0.35">
      <c r="A18142" t="str">
        <f t="shared" si="283"/>
        <v/>
      </c>
    </row>
    <row r="18143" spans="1:1" hidden="1" x14ac:dyDescent="0.35">
      <c r="A18143" t="str">
        <f t="shared" si="283"/>
        <v/>
      </c>
    </row>
    <row r="18144" spans="1:1" hidden="1" x14ac:dyDescent="0.35">
      <c r="A18144" t="str">
        <f t="shared" si="283"/>
        <v/>
      </c>
    </row>
    <row r="18145" spans="1:1" hidden="1" x14ac:dyDescent="0.35">
      <c r="A18145" t="str">
        <f t="shared" si="283"/>
        <v/>
      </c>
    </row>
    <row r="18146" spans="1:1" hidden="1" x14ac:dyDescent="0.35">
      <c r="A18146" t="str">
        <f t="shared" si="283"/>
        <v/>
      </c>
    </row>
    <row r="18147" spans="1:1" hidden="1" x14ac:dyDescent="0.35">
      <c r="A18147" t="str">
        <f t="shared" si="283"/>
        <v/>
      </c>
    </row>
    <row r="18148" spans="1:1" hidden="1" x14ac:dyDescent="0.35">
      <c r="A18148" t="str">
        <f t="shared" si="283"/>
        <v/>
      </c>
    </row>
    <row r="18149" spans="1:1" hidden="1" x14ac:dyDescent="0.35">
      <c r="A18149" t="str">
        <f t="shared" si="283"/>
        <v/>
      </c>
    </row>
    <row r="18150" spans="1:1" hidden="1" x14ac:dyDescent="0.35">
      <c r="A18150" t="str">
        <f t="shared" si="283"/>
        <v/>
      </c>
    </row>
    <row r="18151" spans="1:1" hidden="1" x14ac:dyDescent="0.35">
      <c r="A18151" t="str">
        <f t="shared" si="283"/>
        <v/>
      </c>
    </row>
    <row r="18152" spans="1:1" hidden="1" x14ac:dyDescent="0.35">
      <c r="A18152" t="str">
        <f t="shared" si="283"/>
        <v/>
      </c>
    </row>
    <row r="18153" spans="1:1" hidden="1" x14ac:dyDescent="0.35">
      <c r="A18153" t="str">
        <f t="shared" si="283"/>
        <v/>
      </c>
    </row>
    <row r="18154" spans="1:1" hidden="1" x14ac:dyDescent="0.35">
      <c r="A18154" t="str">
        <f t="shared" si="283"/>
        <v/>
      </c>
    </row>
    <row r="18155" spans="1:1" hidden="1" x14ac:dyDescent="0.35">
      <c r="A18155" t="str">
        <f t="shared" si="283"/>
        <v/>
      </c>
    </row>
    <row r="18156" spans="1:1" hidden="1" x14ac:dyDescent="0.35">
      <c r="A18156" t="str">
        <f t="shared" si="283"/>
        <v/>
      </c>
    </row>
    <row r="18157" spans="1:1" hidden="1" x14ac:dyDescent="0.35">
      <c r="A18157" t="str">
        <f t="shared" si="283"/>
        <v/>
      </c>
    </row>
    <row r="18158" spans="1:1" hidden="1" x14ac:dyDescent="0.35">
      <c r="A18158" t="str">
        <f t="shared" si="283"/>
        <v/>
      </c>
    </row>
    <row r="18159" spans="1:1" hidden="1" x14ac:dyDescent="0.35">
      <c r="A18159" t="str">
        <f t="shared" si="283"/>
        <v/>
      </c>
    </row>
    <row r="18160" spans="1:1" hidden="1" x14ac:dyDescent="0.35">
      <c r="A18160" t="str">
        <f t="shared" si="283"/>
        <v/>
      </c>
    </row>
    <row r="18161" spans="1:1" hidden="1" x14ac:dyDescent="0.35">
      <c r="A18161" t="str">
        <f t="shared" si="283"/>
        <v/>
      </c>
    </row>
    <row r="18162" spans="1:1" hidden="1" x14ac:dyDescent="0.35">
      <c r="A18162" t="str">
        <f t="shared" si="283"/>
        <v/>
      </c>
    </row>
    <row r="18163" spans="1:1" hidden="1" x14ac:dyDescent="0.35">
      <c r="A18163" t="str">
        <f t="shared" si="283"/>
        <v/>
      </c>
    </row>
    <row r="18164" spans="1:1" hidden="1" x14ac:dyDescent="0.35">
      <c r="A18164" t="str">
        <f t="shared" si="283"/>
        <v/>
      </c>
    </row>
    <row r="18165" spans="1:1" hidden="1" x14ac:dyDescent="0.35">
      <c r="A18165" t="str">
        <f t="shared" si="283"/>
        <v/>
      </c>
    </row>
    <row r="18166" spans="1:1" hidden="1" x14ac:dyDescent="0.35">
      <c r="A18166" t="str">
        <f t="shared" si="283"/>
        <v/>
      </c>
    </row>
    <row r="18167" spans="1:1" hidden="1" x14ac:dyDescent="0.35">
      <c r="A18167" t="str">
        <f t="shared" si="283"/>
        <v/>
      </c>
    </row>
    <row r="18168" spans="1:1" hidden="1" x14ac:dyDescent="0.35">
      <c r="A18168" t="str">
        <f t="shared" si="283"/>
        <v/>
      </c>
    </row>
    <row r="18169" spans="1:1" hidden="1" x14ac:dyDescent="0.35">
      <c r="A18169" t="str">
        <f t="shared" si="283"/>
        <v/>
      </c>
    </row>
    <row r="18170" spans="1:1" hidden="1" x14ac:dyDescent="0.35">
      <c r="A18170" t="str">
        <f t="shared" si="283"/>
        <v/>
      </c>
    </row>
    <row r="18171" spans="1:1" hidden="1" x14ac:dyDescent="0.35">
      <c r="A18171" t="str">
        <f t="shared" si="283"/>
        <v/>
      </c>
    </row>
    <row r="18172" spans="1:1" hidden="1" x14ac:dyDescent="0.35">
      <c r="A18172" t="str">
        <f t="shared" si="283"/>
        <v/>
      </c>
    </row>
    <row r="18173" spans="1:1" hidden="1" x14ac:dyDescent="0.35">
      <c r="A18173" t="str">
        <f t="shared" si="283"/>
        <v/>
      </c>
    </row>
    <row r="18174" spans="1:1" hidden="1" x14ac:dyDescent="0.35">
      <c r="A18174" t="str">
        <f t="shared" si="283"/>
        <v/>
      </c>
    </row>
    <row r="18175" spans="1:1" hidden="1" x14ac:dyDescent="0.35">
      <c r="A18175" t="str">
        <f t="shared" si="283"/>
        <v/>
      </c>
    </row>
    <row r="18176" spans="1:1" hidden="1" x14ac:dyDescent="0.35">
      <c r="A18176" t="str">
        <f t="shared" si="283"/>
        <v/>
      </c>
    </row>
    <row r="18177" spans="1:1" hidden="1" x14ac:dyDescent="0.35">
      <c r="A18177" t="str">
        <f t="shared" si="283"/>
        <v/>
      </c>
    </row>
    <row r="18178" spans="1:1" hidden="1" x14ac:dyDescent="0.35">
      <c r="A18178" t="str">
        <f t="shared" si="283"/>
        <v/>
      </c>
    </row>
    <row r="18179" spans="1:1" hidden="1" x14ac:dyDescent="0.35">
      <c r="A18179" t="str">
        <f t="shared" ref="A18179:A18242" si="284">B18179&amp;C18179</f>
        <v/>
      </c>
    </row>
    <row r="18180" spans="1:1" hidden="1" x14ac:dyDescent="0.35">
      <c r="A18180" t="str">
        <f t="shared" si="284"/>
        <v/>
      </c>
    </row>
    <row r="18181" spans="1:1" hidden="1" x14ac:dyDescent="0.35">
      <c r="A18181" t="str">
        <f t="shared" si="284"/>
        <v/>
      </c>
    </row>
    <row r="18182" spans="1:1" hidden="1" x14ac:dyDescent="0.35">
      <c r="A18182" t="str">
        <f t="shared" si="284"/>
        <v/>
      </c>
    </row>
    <row r="18183" spans="1:1" hidden="1" x14ac:dyDescent="0.35">
      <c r="A18183" t="str">
        <f t="shared" si="284"/>
        <v/>
      </c>
    </row>
    <row r="18184" spans="1:1" hidden="1" x14ac:dyDescent="0.35">
      <c r="A18184" t="str">
        <f t="shared" si="284"/>
        <v/>
      </c>
    </row>
    <row r="18185" spans="1:1" hidden="1" x14ac:dyDescent="0.35">
      <c r="A18185" t="str">
        <f t="shared" si="284"/>
        <v/>
      </c>
    </row>
    <row r="18186" spans="1:1" hidden="1" x14ac:dyDescent="0.35">
      <c r="A18186" t="str">
        <f t="shared" si="284"/>
        <v/>
      </c>
    </row>
    <row r="18187" spans="1:1" hidden="1" x14ac:dyDescent="0.35">
      <c r="A18187" t="str">
        <f t="shared" si="284"/>
        <v/>
      </c>
    </row>
    <row r="18188" spans="1:1" hidden="1" x14ac:dyDescent="0.35">
      <c r="A18188" t="str">
        <f t="shared" si="284"/>
        <v/>
      </c>
    </row>
    <row r="18189" spans="1:1" hidden="1" x14ac:dyDescent="0.35">
      <c r="A18189" t="str">
        <f t="shared" si="284"/>
        <v/>
      </c>
    </row>
    <row r="18190" spans="1:1" hidden="1" x14ac:dyDescent="0.35">
      <c r="A18190" t="str">
        <f t="shared" si="284"/>
        <v/>
      </c>
    </row>
    <row r="18191" spans="1:1" hidden="1" x14ac:dyDescent="0.35">
      <c r="A18191" t="str">
        <f t="shared" si="284"/>
        <v/>
      </c>
    </row>
    <row r="18192" spans="1:1" hidden="1" x14ac:dyDescent="0.35">
      <c r="A18192" t="str">
        <f t="shared" si="284"/>
        <v/>
      </c>
    </row>
    <row r="18193" spans="1:1" hidden="1" x14ac:dyDescent="0.35">
      <c r="A18193" t="str">
        <f t="shared" si="284"/>
        <v/>
      </c>
    </row>
    <row r="18194" spans="1:1" hidden="1" x14ac:dyDescent="0.35">
      <c r="A18194" t="str">
        <f t="shared" si="284"/>
        <v/>
      </c>
    </row>
    <row r="18195" spans="1:1" hidden="1" x14ac:dyDescent="0.35">
      <c r="A18195" t="str">
        <f t="shared" si="284"/>
        <v/>
      </c>
    </row>
    <row r="18196" spans="1:1" hidden="1" x14ac:dyDescent="0.35">
      <c r="A18196" t="str">
        <f t="shared" si="284"/>
        <v/>
      </c>
    </row>
    <row r="18197" spans="1:1" hidden="1" x14ac:dyDescent="0.35">
      <c r="A18197" t="str">
        <f t="shared" si="284"/>
        <v/>
      </c>
    </row>
    <row r="18198" spans="1:1" hidden="1" x14ac:dyDescent="0.35">
      <c r="A18198" t="str">
        <f t="shared" si="284"/>
        <v/>
      </c>
    </row>
    <row r="18199" spans="1:1" hidden="1" x14ac:dyDescent="0.35">
      <c r="A18199" t="str">
        <f t="shared" si="284"/>
        <v/>
      </c>
    </row>
    <row r="18200" spans="1:1" hidden="1" x14ac:dyDescent="0.35">
      <c r="A18200" t="str">
        <f t="shared" si="284"/>
        <v/>
      </c>
    </row>
    <row r="18201" spans="1:1" hidden="1" x14ac:dyDescent="0.35">
      <c r="A18201" t="str">
        <f t="shared" si="284"/>
        <v/>
      </c>
    </row>
    <row r="18202" spans="1:1" hidden="1" x14ac:dyDescent="0.35">
      <c r="A18202" t="str">
        <f t="shared" si="284"/>
        <v/>
      </c>
    </row>
    <row r="18203" spans="1:1" hidden="1" x14ac:dyDescent="0.35">
      <c r="A18203" t="str">
        <f t="shared" si="284"/>
        <v/>
      </c>
    </row>
    <row r="18204" spans="1:1" hidden="1" x14ac:dyDescent="0.35">
      <c r="A18204" t="str">
        <f t="shared" si="284"/>
        <v/>
      </c>
    </row>
    <row r="18205" spans="1:1" hidden="1" x14ac:dyDescent="0.35">
      <c r="A18205" t="str">
        <f t="shared" si="284"/>
        <v/>
      </c>
    </row>
    <row r="18206" spans="1:1" hidden="1" x14ac:dyDescent="0.35">
      <c r="A18206" t="str">
        <f t="shared" si="284"/>
        <v/>
      </c>
    </row>
    <row r="18207" spans="1:1" hidden="1" x14ac:dyDescent="0.35">
      <c r="A18207" t="str">
        <f t="shared" si="284"/>
        <v/>
      </c>
    </row>
    <row r="18208" spans="1:1" hidden="1" x14ac:dyDescent="0.35">
      <c r="A18208" t="str">
        <f t="shared" si="284"/>
        <v/>
      </c>
    </row>
    <row r="18209" spans="1:1" hidden="1" x14ac:dyDescent="0.35">
      <c r="A18209" t="str">
        <f t="shared" si="284"/>
        <v/>
      </c>
    </row>
    <row r="18210" spans="1:1" hidden="1" x14ac:dyDescent="0.35">
      <c r="A18210" t="str">
        <f t="shared" si="284"/>
        <v/>
      </c>
    </row>
    <row r="18211" spans="1:1" hidden="1" x14ac:dyDescent="0.35">
      <c r="A18211" t="str">
        <f t="shared" si="284"/>
        <v/>
      </c>
    </row>
    <row r="18212" spans="1:1" hidden="1" x14ac:dyDescent="0.35">
      <c r="A18212" t="str">
        <f t="shared" si="284"/>
        <v/>
      </c>
    </row>
    <row r="18213" spans="1:1" hidden="1" x14ac:dyDescent="0.35">
      <c r="A18213" t="str">
        <f t="shared" si="284"/>
        <v/>
      </c>
    </row>
    <row r="18214" spans="1:1" hidden="1" x14ac:dyDescent="0.35">
      <c r="A18214" t="str">
        <f t="shared" si="284"/>
        <v/>
      </c>
    </row>
    <row r="18215" spans="1:1" hidden="1" x14ac:dyDescent="0.35">
      <c r="A18215" t="str">
        <f t="shared" si="284"/>
        <v/>
      </c>
    </row>
    <row r="18216" spans="1:1" hidden="1" x14ac:dyDescent="0.35">
      <c r="A18216" t="str">
        <f t="shared" si="284"/>
        <v/>
      </c>
    </row>
    <row r="18217" spans="1:1" hidden="1" x14ac:dyDescent="0.35">
      <c r="A18217" t="str">
        <f t="shared" si="284"/>
        <v/>
      </c>
    </row>
    <row r="18218" spans="1:1" hidden="1" x14ac:dyDescent="0.35">
      <c r="A18218" t="str">
        <f t="shared" si="284"/>
        <v/>
      </c>
    </row>
    <row r="18219" spans="1:1" hidden="1" x14ac:dyDescent="0.35">
      <c r="A18219" t="str">
        <f t="shared" si="284"/>
        <v/>
      </c>
    </row>
    <row r="18220" spans="1:1" hidden="1" x14ac:dyDescent="0.35">
      <c r="A18220" t="str">
        <f t="shared" si="284"/>
        <v/>
      </c>
    </row>
    <row r="18221" spans="1:1" hidden="1" x14ac:dyDescent="0.35">
      <c r="A18221" t="str">
        <f t="shared" si="284"/>
        <v/>
      </c>
    </row>
    <row r="18222" spans="1:1" hidden="1" x14ac:dyDescent="0.35">
      <c r="A18222" t="str">
        <f t="shared" si="284"/>
        <v/>
      </c>
    </row>
    <row r="18223" spans="1:1" hidden="1" x14ac:dyDescent="0.35">
      <c r="A18223" t="str">
        <f t="shared" si="284"/>
        <v/>
      </c>
    </row>
    <row r="18224" spans="1:1" hidden="1" x14ac:dyDescent="0.35">
      <c r="A18224" t="str">
        <f t="shared" si="284"/>
        <v/>
      </c>
    </row>
    <row r="18225" spans="1:1" hidden="1" x14ac:dyDescent="0.35">
      <c r="A18225" t="str">
        <f t="shared" si="284"/>
        <v/>
      </c>
    </row>
    <row r="18226" spans="1:1" hidden="1" x14ac:dyDescent="0.35">
      <c r="A18226" t="str">
        <f t="shared" si="284"/>
        <v/>
      </c>
    </row>
    <row r="18227" spans="1:1" hidden="1" x14ac:dyDescent="0.35">
      <c r="A18227" t="str">
        <f t="shared" si="284"/>
        <v/>
      </c>
    </row>
    <row r="18228" spans="1:1" hidden="1" x14ac:dyDescent="0.35">
      <c r="A18228" t="str">
        <f t="shared" si="284"/>
        <v/>
      </c>
    </row>
    <row r="18229" spans="1:1" hidden="1" x14ac:dyDescent="0.35">
      <c r="A18229" t="str">
        <f t="shared" si="284"/>
        <v/>
      </c>
    </row>
    <row r="18230" spans="1:1" hidden="1" x14ac:dyDescent="0.35">
      <c r="A18230" t="str">
        <f t="shared" si="284"/>
        <v/>
      </c>
    </row>
    <row r="18231" spans="1:1" hidden="1" x14ac:dyDescent="0.35">
      <c r="A18231" t="str">
        <f t="shared" si="284"/>
        <v/>
      </c>
    </row>
    <row r="18232" spans="1:1" hidden="1" x14ac:dyDescent="0.35">
      <c r="A18232" t="str">
        <f t="shared" si="284"/>
        <v/>
      </c>
    </row>
    <row r="18233" spans="1:1" hidden="1" x14ac:dyDescent="0.35">
      <c r="A18233" t="str">
        <f t="shared" si="284"/>
        <v/>
      </c>
    </row>
    <row r="18234" spans="1:1" hidden="1" x14ac:dyDescent="0.35">
      <c r="A18234" t="str">
        <f t="shared" si="284"/>
        <v/>
      </c>
    </row>
    <row r="18235" spans="1:1" hidden="1" x14ac:dyDescent="0.35">
      <c r="A18235" t="str">
        <f t="shared" si="284"/>
        <v/>
      </c>
    </row>
    <row r="18236" spans="1:1" hidden="1" x14ac:dyDescent="0.35">
      <c r="A18236" t="str">
        <f t="shared" si="284"/>
        <v/>
      </c>
    </row>
    <row r="18237" spans="1:1" hidden="1" x14ac:dyDescent="0.35">
      <c r="A18237" t="str">
        <f t="shared" si="284"/>
        <v/>
      </c>
    </row>
    <row r="18238" spans="1:1" hidden="1" x14ac:dyDescent="0.35">
      <c r="A18238" t="str">
        <f t="shared" si="284"/>
        <v/>
      </c>
    </row>
    <row r="18239" spans="1:1" hidden="1" x14ac:dyDescent="0.35">
      <c r="A18239" t="str">
        <f t="shared" si="284"/>
        <v/>
      </c>
    </row>
    <row r="18240" spans="1:1" hidden="1" x14ac:dyDescent="0.35">
      <c r="A18240" t="str">
        <f t="shared" si="284"/>
        <v/>
      </c>
    </row>
    <row r="18241" spans="1:1" hidden="1" x14ac:dyDescent="0.35">
      <c r="A18241" t="str">
        <f t="shared" si="284"/>
        <v/>
      </c>
    </row>
    <row r="18242" spans="1:1" hidden="1" x14ac:dyDescent="0.35">
      <c r="A18242" t="str">
        <f t="shared" si="284"/>
        <v/>
      </c>
    </row>
    <row r="18243" spans="1:1" hidden="1" x14ac:dyDescent="0.35">
      <c r="A18243" t="str">
        <f t="shared" ref="A18243:A18306" si="285">B18243&amp;C18243</f>
        <v/>
      </c>
    </row>
    <row r="18244" spans="1:1" hidden="1" x14ac:dyDescent="0.35">
      <c r="A18244" t="str">
        <f t="shared" si="285"/>
        <v/>
      </c>
    </row>
    <row r="18245" spans="1:1" hidden="1" x14ac:dyDescent="0.35">
      <c r="A18245" t="str">
        <f t="shared" si="285"/>
        <v/>
      </c>
    </row>
    <row r="18246" spans="1:1" hidden="1" x14ac:dyDescent="0.35">
      <c r="A18246" t="str">
        <f t="shared" si="285"/>
        <v/>
      </c>
    </row>
    <row r="18247" spans="1:1" hidden="1" x14ac:dyDescent="0.35">
      <c r="A18247" t="str">
        <f t="shared" si="285"/>
        <v/>
      </c>
    </row>
    <row r="18248" spans="1:1" hidden="1" x14ac:dyDescent="0.35">
      <c r="A18248" t="str">
        <f t="shared" si="285"/>
        <v/>
      </c>
    </row>
    <row r="18249" spans="1:1" hidden="1" x14ac:dyDescent="0.35">
      <c r="A18249" t="str">
        <f t="shared" si="285"/>
        <v/>
      </c>
    </row>
    <row r="18250" spans="1:1" hidden="1" x14ac:dyDescent="0.35">
      <c r="A18250" t="str">
        <f t="shared" si="285"/>
        <v/>
      </c>
    </row>
    <row r="18251" spans="1:1" hidden="1" x14ac:dyDescent="0.35">
      <c r="A18251" t="str">
        <f t="shared" si="285"/>
        <v/>
      </c>
    </row>
    <row r="18252" spans="1:1" hidden="1" x14ac:dyDescent="0.35">
      <c r="A18252" t="str">
        <f t="shared" si="285"/>
        <v/>
      </c>
    </row>
    <row r="18253" spans="1:1" hidden="1" x14ac:dyDescent="0.35">
      <c r="A18253" t="str">
        <f t="shared" si="285"/>
        <v/>
      </c>
    </row>
    <row r="18254" spans="1:1" hidden="1" x14ac:dyDescent="0.35">
      <c r="A18254" t="str">
        <f t="shared" si="285"/>
        <v/>
      </c>
    </row>
    <row r="18255" spans="1:1" hidden="1" x14ac:dyDescent="0.35">
      <c r="A18255" t="str">
        <f t="shared" si="285"/>
        <v/>
      </c>
    </row>
    <row r="18256" spans="1:1" hidden="1" x14ac:dyDescent="0.35">
      <c r="A18256" t="str">
        <f t="shared" si="285"/>
        <v/>
      </c>
    </row>
    <row r="18257" spans="1:1" hidden="1" x14ac:dyDescent="0.35">
      <c r="A18257" t="str">
        <f t="shared" si="285"/>
        <v/>
      </c>
    </row>
    <row r="18258" spans="1:1" hidden="1" x14ac:dyDescent="0.35">
      <c r="A18258" t="str">
        <f t="shared" si="285"/>
        <v/>
      </c>
    </row>
    <row r="18259" spans="1:1" hidden="1" x14ac:dyDescent="0.35">
      <c r="A18259" t="str">
        <f t="shared" si="285"/>
        <v/>
      </c>
    </row>
    <row r="18260" spans="1:1" hidden="1" x14ac:dyDescent="0.35">
      <c r="A18260" t="str">
        <f t="shared" si="285"/>
        <v/>
      </c>
    </row>
    <row r="18261" spans="1:1" hidden="1" x14ac:dyDescent="0.35">
      <c r="A18261" t="str">
        <f t="shared" si="285"/>
        <v/>
      </c>
    </row>
    <row r="18262" spans="1:1" hidden="1" x14ac:dyDescent="0.35">
      <c r="A18262" t="str">
        <f t="shared" si="285"/>
        <v/>
      </c>
    </row>
    <row r="18263" spans="1:1" hidden="1" x14ac:dyDescent="0.35">
      <c r="A18263" t="str">
        <f t="shared" si="285"/>
        <v/>
      </c>
    </row>
    <row r="18264" spans="1:1" hidden="1" x14ac:dyDescent="0.35">
      <c r="A18264" t="str">
        <f t="shared" si="285"/>
        <v/>
      </c>
    </row>
    <row r="18265" spans="1:1" hidden="1" x14ac:dyDescent="0.35">
      <c r="A18265" t="str">
        <f t="shared" si="285"/>
        <v/>
      </c>
    </row>
    <row r="18266" spans="1:1" hidden="1" x14ac:dyDescent="0.35">
      <c r="A18266" t="str">
        <f t="shared" si="285"/>
        <v/>
      </c>
    </row>
    <row r="18267" spans="1:1" hidden="1" x14ac:dyDescent="0.35">
      <c r="A18267" t="str">
        <f t="shared" si="285"/>
        <v/>
      </c>
    </row>
    <row r="18268" spans="1:1" hidden="1" x14ac:dyDescent="0.35">
      <c r="A18268" t="str">
        <f t="shared" si="285"/>
        <v/>
      </c>
    </row>
    <row r="18269" spans="1:1" hidden="1" x14ac:dyDescent="0.35">
      <c r="A18269" t="str">
        <f t="shared" si="285"/>
        <v/>
      </c>
    </row>
    <row r="18270" spans="1:1" hidden="1" x14ac:dyDescent="0.35">
      <c r="A18270" t="str">
        <f t="shared" si="285"/>
        <v/>
      </c>
    </row>
    <row r="18271" spans="1:1" hidden="1" x14ac:dyDescent="0.35">
      <c r="A18271" t="str">
        <f t="shared" si="285"/>
        <v/>
      </c>
    </row>
    <row r="18272" spans="1:1" hidden="1" x14ac:dyDescent="0.35">
      <c r="A18272" t="str">
        <f t="shared" si="285"/>
        <v/>
      </c>
    </row>
    <row r="18273" spans="1:1" hidden="1" x14ac:dyDescent="0.35">
      <c r="A18273" t="str">
        <f t="shared" si="285"/>
        <v/>
      </c>
    </row>
    <row r="18274" spans="1:1" hidden="1" x14ac:dyDescent="0.35">
      <c r="A18274" t="str">
        <f t="shared" si="285"/>
        <v/>
      </c>
    </row>
    <row r="18275" spans="1:1" hidden="1" x14ac:dyDescent="0.35">
      <c r="A18275" t="str">
        <f t="shared" si="285"/>
        <v/>
      </c>
    </row>
    <row r="18276" spans="1:1" hidden="1" x14ac:dyDescent="0.35">
      <c r="A18276" t="str">
        <f t="shared" si="285"/>
        <v/>
      </c>
    </row>
    <row r="18277" spans="1:1" hidden="1" x14ac:dyDescent="0.35">
      <c r="A18277" t="str">
        <f t="shared" si="285"/>
        <v/>
      </c>
    </row>
    <row r="18278" spans="1:1" hidden="1" x14ac:dyDescent="0.35">
      <c r="A18278" t="str">
        <f t="shared" si="285"/>
        <v/>
      </c>
    </row>
    <row r="18279" spans="1:1" hidden="1" x14ac:dyDescent="0.35">
      <c r="A18279" t="str">
        <f t="shared" si="285"/>
        <v/>
      </c>
    </row>
    <row r="18280" spans="1:1" hidden="1" x14ac:dyDescent="0.35">
      <c r="A18280" t="str">
        <f t="shared" si="285"/>
        <v/>
      </c>
    </row>
    <row r="18281" spans="1:1" hidden="1" x14ac:dyDescent="0.35">
      <c r="A18281" t="str">
        <f t="shared" si="285"/>
        <v/>
      </c>
    </row>
    <row r="18282" spans="1:1" hidden="1" x14ac:dyDescent="0.35">
      <c r="A18282" t="str">
        <f t="shared" si="285"/>
        <v/>
      </c>
    </row>
    <row r="18283" spans="1:1" hidden="1" x14ac:dyDescent="0.35">
      <c r="A18283" t="str">
        <f t="shared" si="285"/>
        <v/>
      </c>
    </row>
    <row r="18284" spans="1:1" hidden="1" x14ac:dyDescent="0.35">
      <c r="A18284" t="str">
        <f t="shared" si="285"/>
        <v/>
      </c>
    </row>
    <row r="18285" spans="1:1" hidden="1" x14ac:dyDescent="0.35">
      <c r="A18285" t="str">
        <f t="shared" si="285"/>
        <v/>
      </c>
    </row>
    <row r="18286" spans="1:1" hidden="1" x14ac:dyDescent="0.35">
      <c r="A18286" t="str">
        <f t="shared" si="285"/>
        <v/>
      </c>
    </row>
    <row r="18287" spans="1:1" hidden="1" x14ac:dyDescent="0.35">
      <c r="A18287" t="str">
        <f t="shared" si="285"/>
        <v/>
      </c>
    </row>
    <row r="18288" spans="1:1" hidden="1" x14ac:dyDescent="0.35">
      <c r="A18288" t="str">
        <f t="shared" si="285"/>
        <v/>
      </c>
    </row>
    <row r="18289" spans="1:1" hidden="1" x14ac:dyDescent="0.35">
      <c r="A18289" t="str">
        <f t="shared" si="285"/>
        <v/>
      </c>
    </row>
    <row r="18290" spans="1:1" hidden="1" x14ac:dyDescent="0.35">
      <c r="A18290" t="str">
        <f t="shared" si="285"/>
        <v/>
      </c>
    </row>
    <row r="18291" spans="1:1" hidden="1" x14ac:dyDescent="0.35">
      <c r="A18291" t="str">
        <f t="shared" si="285"/>
        <v/>
      </c>
    </row>
    <row r="18292" spans="1:1" hidden="1" x14ac:dyDescent="0.35">
      <c r="A18292" t="str">
        <f t="shared" si="285"/>
        <v/>
      </c>
    </row>
    <row r="18293" spans="1:1" hidden="1" x14ac:dyDescent="0.35">
      <c r="A18293" t="str">
        <f t="shared" si="285"/>
        <v/>
      </c>
    </row>
    <row r="18294" spans="1:1" hidden="1" x14ac:dyDescent="0.35">
      <c r="A18294" t="str">
        <f t="shared" si="285"/>
        <v/>
      </c>
    </row>
    <row r="18295" spans="1:1" hidden="1" x14ac:dyDescent="0.35">
      <c r="A18295" t="str">
        <f t="shared" si="285"/>
        <v/>
      </c>
    </row>
    <row r="18296" spans="1:1" hidden="1" x14ac:dyDescent="0.35">
      <c r="A18296" t="str">
        <f t="shared" si="285"/>
        <v/>
      </c>
    </row>
    <row r="18297" spans="1:1" hidden="1" x14ac:dyDescent="0.35">
      <c r="A18297" t="str">
        <f t="shared" si="285"/>
        <v/>
      </c>
    </row>
    <row r="18298" spans="1:1" hidden="1" x14ac:dyDescent="0.35">
      <c r="A18298" t="str">
        <f t="shared" si="285"/>
        <v/>
      </c>
    </row>
    <row r="18299" spans="1:1" hidden="1" x14ac:dyDescent="0.35">
      <c r="A18299" t="str">
        <f t="shared" si="285"/>
        <v/>
      </c>
    </row>
    <row r="18300" spans="1:1" hidden="1" x14ac:dyDescent="0.35">
      <c r="A18300" t="str">
        <f t="shared" si="285"/>
        <v/>
      </c>
    </row>
    <row r="18301" spans="1:1" hidden="1" x14ac:dyDescent="0.35">
      <c r="A18301" t="str">
        <f t="shared" si="285"/>
        <v/>
      </c>
    </row>
    <row r="18302" spans="1:1" hidden="1" x14ac:dyDescent="0.35">
      <c r="A18302" t="str">
        <f t="shared" si="285"/>
        <v/>
      </c>
    </row>
    <row r="18303" spans="1:1" hidden="1" x14ac:dyDescent="0.35">
      <c r="A18303" t="str">
        <f t="shared" si="285"/>
        <v/>
      </c>
    </row>
    <row r="18304" spans="1:1" hidden="1" x14ac:dyDescent="0.35">
      <c r="A18304" t="str">
        <f t="shared" si="285"/>
        <v/>
      </c>
    </row>
    <row r="18305" spans="1:1" hidden="1" x14ac:dyDescent="0.35">
      <c r="A18305" t="str">
        <f t="shared" si="285"/>
        <v/>
      </c>
    </row>
    <row r="18306" spans="1:1" hidden="1" x14ac:dyDescent="0.35">
      <c r="A18306" t="str">
        <f t="shared" si="285"/>
        <v/>
      </c>
    </row>
    <row r="18307" spans="1:1" hidden="1" x14ac:dyDescent="0.35">
      <c r="A18307" t="str">
        <f t="shared" ref="A18307:A18370" si="286">B18307&amp;C18307</f>
        <v/>
      </c>
    </row>
    <row r="18308" spans="1:1" hidden="1" x14ac:dyDescent="0.35">
      <c r="A18308" t="str">
        <f t="shared" si="286"/>
        <v/>
      </c>
    </row>
    <row r="18309" spans="1:1" hidden="1" x14ac:dyDescent="0.35">
      <c r="A18309" t="str">
        <f t="shared" si="286"/>
        <v/>
      </c>
    </row>
    <row r="18310" spans="1:1" hidden="1" x14ac:dyDescent="0.35">
      <c r="A18310" t="str">
        <f t="shared" si="286"/>
        <v/>
      </c>
    </row>
    <row r="18311" spans="1:1" hidden="1" x14ac:dyDescent="0.35">
      <c r="A18311" t="str">
        <f t="shared" si="286"/>
        <v/>
      </c>
    </row>
    <row r="18312" spans="1:1" hidden="1" x14ac:dyDescent="0.35">
      <c r="A18312" t="str">
        <f t="shared" si="286"/>
        <v/>
      </c>
    </row>
    <row r="18313" spans="1:1" hidden="1" x14ac:dyDescent="0.35">
      <c r="A18313" t="str">
        <f t="shared" si="286"/>
        <v/>
      </c>
    </row>
    <row r="18314" spans="1:1" hidden="1" x14ac:dyDescent="0.35">
      <c r="A18314" t="str">
        <f t="shared" si="286"/>
        <v/>
      </c>
    </row>
    <row r="18315" spans="1:1" hidden="1" x14ac:dyDescent="0.35">
      <c r="A18315" t="str">
        <f t="shared" si="286"/>
        <v/>
      </c>
    </row>
    <row r="18316" spans="1:1" hidden="1" x14ac:dyDescent="0.35">
      <c r="A18316" t="str">
        <f t="shared" si="286"/>
        <v/>
      </c>
    </row>
    <row r="18317" spans="1:1" hidden="1" x14ac:dyDescent="0.35">
      <c r="A18317" t="str">
        <f t="shared" si="286"/>
        <v/>
      </c>
    </row>
    <row r="18318" spans="1:1" hidden="1" x14ac:dyDescent="0.35">
      <c r="A18318" t="str">
        <f t="shared" si="286"/>
        <v/>
      </c>
    </row>
    <row r="18319" spans="1:1" hidden="1" x14ac:dyDescent="0.35">
      <c r="A18319" t="str">
        <f t="shared" si="286"/>
        <v/>
      </c>
    </row>
    <row r="18320" spans="1:1" hidden="1" x14ac:dyDescent="0.35">
      <c r="A18320" t="str">
        <f t="shared" si="286"/>
        <v/>
      </c>
    </row>
    <row r="18321" spans="1:1" hidden="1" x14ac:dyDescent="0.35">
      <c r="A18321" t="str">
        <f t="shared" si="286"/>
        <v/>
      </c>
    </row>
    <row r="18322" spans="1:1" hidden="1" x14ac:dyDescent="0.35">
      <c r="A18322" t="str">
        <f t="shared" si="286"/>
        <v/>
      </c>
    </row>
    <row r="18323" spans="1:1" hidden="1" x14ac:dyDescent="0.35">
      <c r="A18323" t="str">
        <f t="shared" si="286"/>
        <v/>
      </c>
    </row>
    <row r="18324" spans="1:1" hidden="1" x14ac:dyDescent="0.35">
      <c r="A18324" t="str">
        <f t="shared" si="286"/>
        <v/>
      </c>
    </row>
    <row r="18325" spans="1:1" hidden="1" x14ac:dyDescent="0.35">
      <c r="A18325" t="str">
        <f t="shared" si="286"/>
        <v/>
      </c>
    </row>
    <row r="18326" spans="1:1" hidden="1" x14ac:dyDescent="0.35">
      <c r="A18326" t="str">
        <f t="shared" si="286"/>
        <v/>
      </c>
    </row>
    <row r="18327" spans="1:1" hidden="1" x14ac:dyDescent="0.35">
      <c r="A18327" t="str">
        <f t="shared" si="286"/>
        <v/>
      </c>
    </row>
    <row r="18328" spans="1:1" hidden="1" x14ac:dyDescent="0.35">
      <c r="A18328" t="str">
        <f t="shared" si="286"/>
        <v/>
      </c>
    </row>
    <row r="18329" spans="1:1" hidden="1" x14ac:dyDescent="0.35">
      <c r="A18329" t="str">
        <f t="shared" si="286"/>
        <v/>
      </c>
    </row>
    <row r="18330" spans="1:1" hidden="1" x14ac:dyDescent="0.35">
      <c r="A18330" t="str">
        <f t="shared" si="286"/>
        <v/>
      </c>
    </row>
    <row r="18331" spans="1:1" hidden="1" x14ac:dyDescent="0.35">
      <c r="A18331" t="str">
        <f t="shared" si="286"/>
        <v/>
      </c>
    </row>
    <row r="18332" spans="1:1" hidden="1" x14ac:dyDescent="0.35">
      <c r="A18332" t="str">
        <f t="shared" si="286"/>
        <v/>
      </c>
    </row>
    <row r="18333" spans="1:1" hidden="1" x14ac:dyDescent="0.35">
      <c r="A18333" t="str">
        <f t="shared" si="286"/>
        <v/>
      </c>
    </row>
    <row r="18334" spans="1:1" hidden="1" x14ac:dyDescent="0.35">
      <c r="A18334" t="str">
        <f t="shared" si="286"/>
        <v/>
      </c>
    </row>
    <row r="18335" spans="1:1" hidden="1" x14ac:dyDescent="0.35">
      <c r="A18335" t="str">
        <f t="shared" si="286"/>
        <v/>
      </c>
    </row>
    <row r="18336" spans="1:1" hidden="1" x14ac:dyDescent="0.35">
      <c r="A18336" t="str">
        <f t="shared" si="286"/>
        <v/>
      </c>
    </row>
    <row r="18337" spans="1:1" hidden="1" x14ac:dyDescent="0.35">
      <c r="A18337" t="str">
        <f t="shared" si="286"/>
        <v/>
      </c>
    </row>
    <row r="18338" spans="1:1" hidden="1" x14ac:dyDescent="0.35">
      <c r="A18338" t="str">
        <f t="shared" si="286"/>
        <v/>
      </c>
    </row>
    <row r="18339" spans="1:1" hidden="1" x14ac:dyDescent="0.35">
      <c r="A18339" t="str">
        <f t="shared" si="286"/>
        <v/>
      </c>
    </row>
    <row r="18340" spans="1:1" hidden="1" x14ac:dyDescent="0.35">
      <c r="A18340" t="str">
        <f t="shared" si="286"/>
        <v/>
      </c>
    </row>
    <row r="18341" spans="1:1" hidden="1" x14ac:dyDescent="0.35">
      <c r="A18341" t="str">
        <f t="shared" si="286"/>
        <v/>
      </c>
    </row>
    <row r="18342" spans="1:1" hidden="1" x14ac:dyDescent="0.35">
      <c r="A18342" t="str">
        <f t="shared" si="286"/>
        <v/>
      </c>
    </row>
    <row r="18343" spans="1:1" hidden="1" x14ac:dyDescent="0.35">
      <c r="A18343" t="str">
        <f t="shared" si="286"/>
        <v/>
      </c>
    </row>
    <row r="18344" spans="1:1" hidden="1" x14ac:dyDescent="0.35">
      <c r="A18344" t="str">
        <f t="shared" si="286"/>
        <v/>
      </c>
    </row>
    <row r="18345" spans="1:1" hidden="1" x14ac:dyDescent="0.35">
      <c r="A18345" t="str">
        <f t="shared" si="286"/>
        <v/>
      </c>
    </row>
    <row r="18346" spans="1:1" hidden="1" x14ac:dyDescent="0.35">
      <c r="A18346" t="str">
        <f t="shared" si="286"/>
        <v/>
      </c>
    </row>
    <row r="18347" spans="1:1" hidden="1" x14ac:dyDescent="0.35">
      <c r="A18347" t="str">
        <f t="shared" si="286"/>
        <v/>
      </c>
    </row>
    <row r="18348" spans="1:1" hidden="1" x14ac:dyDescent="0.35">
      <c r="A18348" t="str">
        <f t="shared" si="286"/>
        <v/>
      </c>
    </row>
    <row r="18349" spans="1:1" hidden="1" x14ac:dyDescent="0.35">
      <c r="A18349" t="str">
        <f t="shared" si="286"/>
        <v/>
      </c>
    </row>
    <row r="18350" spans="1:1" hidden="1" x14ac:dyDescent="0.35">
      <c r="A18350" t="str">
        <f t="shared" si="286"/>
        <v/>
      </c>
    </row>
    <row r="18351" spans="1:1" hidden="1" x14ac:dyDescent="0.35">
      <c r="A18351" t="str">
        <f t="shared" si="286"/>
        <v/>
      </c>
    </row>
    <row r="18352" spans="1:1" hidden="1" x14ac:dyDescent="0.35">
      <c r="A18352" t="str">
        <f t="shared" si="286"/>
        <v/>
      </c>
    </row>
    <row r="18353" spans="1:1" hidden="1" x14ac:dyDescent="0.35">
      <c r="A18353" t="str">
        <f t="shared" si="286"/>
        <v/>
      </c>
    </row>
    <row r="18354" spans="1:1" hidden="1" x14ac:dyDescent="0.35">
      <c r="A18354" t="str">
        <f t="shared" si="286"/>
        <v/>
      </c>
    </row>
    <row r="18355" spans="1:1" hidden="1" x14ac:dyDescent="0.35">
      <c r="A18355" t="str">
        <f t="shared" si="286"/>
        <v/>
      </c>
    </row>
    <row r="18356" spans="1:1" hidden="1" x14ac:dyDescent="0.35">
      <c r="A18356" t="str">
        <f t="shared" si="286"/>
        <v/>
      </c>
    </row>
    <row r="18357" spans="1:1" hidden="1" x14ac:dyDescent="0.35">
      <c r="A18357" t="str">
        <f t="shared" si="286"/>
        <v/>
      </c>
    </row>
    <row r="18358" spans="1:1" hidden="1" x14ac:dyDescent="0.35">
      <c r="A18358" t="str">
        <f t="shared" si="286"/>
        <v/>
      </c>
    </row>
    <row r="18359" spans="1:1" hidden="1" x14ac:dyDescent="0.35">
      <c r="A18359" t="str">
        <f t="shared" si="286"/>
        <v/>
      </c>
    </row>
    <row r="18360" spans="1:1" hidden="1" x14ac:dyDescent="0.35">
      <c r="A18360" t="str">
        <f t="shared" si="286"/>
        <v/>
      </c>
    </row>
    <row r="18361" spans="1:1" hidden="1" x14ac:dyDescent="0.35">
      <c r="A18361" t="str">
        <f t="shared" si="286"/>
        <v/>
      </c>
    </row>
    <row r="18362" spans="1:1" hidden="1" x14ac:dyDescent="0.35">
      <c r="A18362" t="str">
        <f t="shared" si="286"/>
        <v/>
      </c>
    </row>
    <row r="18363" spans="1:1" hidden="1" x14ac:dyDescent="0.35">
      <c r="A18363" t="str">
        <f t="shared" si="286"/>
        <v/>
      </c>
    </row>
    <row r="18364" spans="1:1" hidden="1" x14ac:dyDescent="0.35">
      <c r="A18364" t="str">
        <f t="shared" si="286"/>
        <v/>
      </c>
    </row>
    <row r="18365" spans="1:1" hidden="1" x14ac:dyDescent="0.35">
      <c r="A18365" t="str">
        <f t="shared" si="286"/>
        <v/>
      </c>
    </row>
    <row r="18366" spans="1:1" hidden="1" x14ac:dyDescent="0.35">
      <c r="A18366" t="str">
        <f t="shared" si="286"/>
        <v/>
      </c>
    </row>
    <row r="18367" spans="1:1" hidden="1" x14ac:dyDescent="0.35">
      <c r="A18367" t="str">
        <f t="shared" si="286"/>
        <v/>
      </c>
    </row>
    <row r="18368" spans="1:1" hidden="1" x14ac:dyDescent="0.35">
      <c r="A18368" t="str">
        <f t="shared" si="286"/>
        <v/>
      </c>
    </row>
    <row r="18369" spans="1:1" hidden="1" x14ac:dyDescent="0.35">
      <c r="A18369" t="str">
        <f t="shared" si="286"/>
        <v/>
      </c>
    </row>
    <row r="18370" spans="1:1" hidden="1" x14ac:dyDescent="0.35">
      <c r="A18370" t="str">
        <f t="shared" si="286"/>
        <v/>
      </c>
    </row>
    <row r="18371" spans="1:1" hidden="1" x14ac:dyDescent="0.35">
      <c r="A18371" t="str">
        <f t="shared" ref="A18371:A18434" si="287">B18371&amp;C18371</f>
        <v/>
      </c>
    </row>
    <row r="18372" spans="1:1" hidden="1" x14ac:dyDescent="0.35">
      <c r="A18372" t="str">
        <f t="shared" si="287"/>
        <v/>
      </c>
    </row>
    <row r="18373" spans="1:1" hidden="1" x14ac:dyDescent="0.35">
      <c r="A18373" t="str">
        <f t="shared" si="287"/>
        <v/>
      </c>
    </row>
    <row r="18374" spans="1:1" hidden="1" x14ac:dyDescent="0.35">
      <c r="A18374" t="str">
        <f t="shared" si="287"/>
        <v/>
      </c>
    </row>
    <row r="18375" spans="1:1" hidden="1" x14ac:dyDescent="0.35">
      <c r="A18375" t="str">
        <f t="shared" si="287"/>
        <v/>
      </c>
    </row>
    <row r="18376" spans="1:1" hidden="1" x14ac:dyDescent="0.35">
      <c r="A18376" t="str">
        <f t="shared" si="287"/>
        <v/>
      </c>
    </row>
    <row r="18377" spans="1:1" hidden="1" x14ac:dyDescent="0.35">
      <c r="A18377" t="str">
        <f t="shared" si="287"/>
        <v/>
      </c>
    </row>
    <row r="18378" spans="1:1" hidden="1" x14ac:dyDescent="0.35">
      <c r="A18378" t="str">
        <f t="shared" si="287"/>
        <v/>
      </c>
    </row>
    <row r="18379" spans="1:1" hidden="1" x14ac:dyDescent="0.35">
      <c r="A18379" t="str">
        <f t="shared" si="287"/>
        <v/>
      </c>
    </row>
    <row r="18380" spans="1:1" hidden="1" x14ac:dyDescent="0.35">
      <c r="A18380" t="str">
        <f t="shared" si="287"/>
        <v/>
      </c>
    </row>
    <row r="18381" spans="1:1" hidden="1" x14ac:dyDescent="0.35">
      <c r="A18381" t="str">
        <f t="shared" si="287"/>
        <v/>
      </c>
    </row>
    <row r="18382" spans="1:1" hidden="1" x14ac:dyDescent="0.35">
      <c r="A18382" t="str">
        <f t="shared" si="287"/>
        <v/>
      </c>
    </row>
    <row r="18383" spans="1:1" hidden="1" x14ac:dyDescent="0.35">
      <c r="A18383" t="str">
        <f t="shared" si="287"/>
        <v/>
      </c>
    </row>
    <row r="18384" spans="1:1" hidden="1" x14ac:dyDescent="0.35">
      <c r="A18384" t="str">
        <f t="shared" si="287"/>
        <v/>
      </c>
    </row>
    <row r="18385" spans="1:1" hidden="1" x14ac:dyDescent="0.35">
      <c r="A18385" t="str">
        <f t="shared" si="287"/>
        <v/>
      </c>
    </row>
    <row r="18386" spans="1:1" hidden="1" x14ac:dyDescent="0.35">
      <c r="A18386" t="str">
        <f t="shared" si="287"/>
        <v/>
      </c>
    </row>
    <row r="18387" spans="1:1" hidden="1" x14ac:dyDescent="0.35">
      <c r="A18387" t="str">
        <f t="shared" si="287"/>
        <v/>
      </c>
    </row>
    <row r="18388" spans="1:1" hidden="1" x14ac:dyDescent="0.35">
      <c r="A18388" t="str">
        <f t="shared" si="287"/>
        <v/>
      </c>
    </row>
    <row r="18389" spans="1:1" hidden="1" x14ac:dyDescent="0.35">
      <c r="A18389" t="str">
        <f t="shared" si="287"/>
        <v/>
      </c>
    </row>
    <row r="18390" spans="1:1" hidden="1" x14ac:dyDescent="0.35">
      <c r="A18390" t="str">
        <f t="shared" si="287"/>
        <v/>
      </c>
    </row>
    <row r="18391" spans="1:1" hidden="1" x14ac:dyDescent="0.35">
      <c r="A18391" t="str">
        <f t="shared" si="287"/>
        <v/>
      </c>
    </row>
    <row r="18392" spans="1:1" hidden="1" x14ac:dyDescent="0.35">
      <c r="A18392" t="str">
        <f t="shared" si="287"/>
        <v/>
      </c>
    </row>
    <row r="18393" spans="1:1" hidden="1" x14ac:dyDescent="0.35">
      <c r="A18393" t="str">
        <f t="shared" si="287"/>
        <v/>
      </c>
    </row>
    <row r="18394" spans="1:1" hidden="1" x14ac:dyDescent="0.35">
      <c r="A18394" t="str">
        <f t="shared" si="287"/>
        <v/>
      </c>
    </row>
    <row r="18395" spans="1:1" hidden="1" x14ac:dyDescent="0.35">
      <c r="A18395" t="str">
        <f t="shared" si="287"/>
        <v/>
      </c>
    </row>
    <row r="18396" spans="1:1" hidden="1" x14ac:dyDescent="0.35">
      <c r="A18396" t="str">
        <f t="shared" si="287"/>
        <v/>
      </c>
    </row>
    <row r="18397" spans="1:1" hidden="1" x14ac:dyDescent="0.35">
      <c r="A18397" t="str">
        <f t="shared" si="287"/>
        <v/>
      </c>
    </row>
    <row r="18398" spans="1:1" hidden="1" x14ac:dyDescent="0.35">
      <c r="A18398" t="str">
        <f t="shared" si="287"/>
        <v/>
      </c>
    </row>
    <row r="18399" spans="1:1" hidden="1" x14ac:dyDescent="0.35">
      <c r="A18399" t="str">
        <f t="shared" si="287"/>
        <v/>
      </c>
    </row>
    <row r="18400" spans="1:1" hidden="1" x14ac:dyDescent="0.35">
      <c r="A18400" t="str">
        <f t="shared" si="287"/>
        <v/>
      </c>
    </row>
    <row r="18401" spans="1:1" hidden="1" x14ac:dyDescent="0.35">
      <c r="A18401" t="str">
        <f t="shared" si="287"/>
        <v/>
      </c>
    </row>
    <row r="18402" spans="1:1" hidden="1" x14ac:dyDescent="0.35">
      <c r="A18402" t="str">
        <f t="shared" si="287"/>
        <v/>
      </c>
    </row>
    <row r="18403" spans="1:1" hidden="1" x14ac:dyDescent="0.35">
      <c r="A18403" t="str">
        <f t="shared" si="287"/>
        <v/>
      </c>
    </row>
    <row r="18404" spans="1:1" hidden="1" x14ac:dyDescent="0.35">
      <c r="A18404" t="str">
        <f t="shared" si="287"/>
        <v/>
      </c>
    </row>
    <row r="18405" spans="1:1" hidden="1" x14ac:dyDescent="0.35">
      <c r="A18405" t="str">
        <f t="shared" si="287"/>
        <v/>
      </c>
    </row>
    <row r="18406" spans="1:1" hidden="1" x14ac:dyDescent="0.35">
      <c r="A18406" t="str">
        <f t="shared" si="287"/>
        <v/>
      </c>
    </row>
    <row r="18407" spans="1:1" hidden="1" x14ac:dyDescent="0.35">
      <c r="A18407" t="str">
        <f t="shared" si="287"/>
        <v/>
      </c>
    </row>
    <row r="18408" spans="1:1" hidden="1" x14ac:dyDescent="0.35">
      <c r="A18408" t="str">
        <f t="shared" si="287"/>
        <v/>
      </c>
    </row>
    <row r="18409" spans="1:1" hidden="1" x14ac:dyDescent="0.35">
      <c r="A18409" t="str">
        <f t="shared" si="287"/>
        <v/>
      </c>
    </row>
    <row r="18410" spans="1:1" hidden="1" x14ac:dyDescent="0.35">
      <c r="A18410" t="str">
        <f t="shared" si="287"/>
        <v/>
      </c>
    </row>
    <row r="18411" spans="1:1" hidden="1" x14ac:dyDescent="0.35">
      <c r="A18411" t="str">
        <f t="shared" si="287"/>
        <v/>
      </c>
    </row>
    <row r="18412" spans="1:1" hidden="1" x14ac:dyDescent="0.35">
      <c r="A18412" t="str">
        <f t="shared" si="287"/>
        <v/>
      </c>
    </row>
    <row r="18413" spans="1:1" hidden="1" x14ac:dyDescent="0.35">
      <c r="A18413" t="str">
        <f t="shared" si="287"/>
        <v/>
      </c>
    </row>
    <row r="18414" spans="1:1" hidden="1" x14ac:dyDescent="0.35">
      <c r="A18414" t="str">
        <f t="shared" si="287"/>
        <v/>
      </c>
    </row>
    <row r="18415" spans="1:1" hidden="1" x14ac:dyDescent="0.35">
      <c r="A18415" t="str">
        <f t="shared" si="287"/>
        <v/>
      </c>
    </row>
    <row r="18416" spans="1:1" hidden="1" x14ac:dyDescent="0.35">
      <c r="A18416" t="str">
        <f t="shared" si="287"/>
        <v/>
      </c>
    </row>
    <row r="18417" spans="1:1" hidden="1" x14ac:dyDescent="0.35">
      <c r="A18417" t="str">
        <f t="shared" si="287"/>
        <v/>
      </c>
    </row>
    <row r="18418" spans="1:1" hidden="1" x14ac:dyDescent="0.35">
      <c r="A18418" t="str">
        <f t="shared" si="287"/>
        <v/>
      </c>
    </row>
    <row r="18419" spans="1:1" hidden="1" x14ac:dyDescent="0.35">
      <c r="A18419" t="str">
        <f t="shared" si="287"/>
        <v/>
      </c>
    </row>
    <row r="18420" spans="1:1" hidden="1" x14ac:dyDescent="0.35">
      <c r="A18420" t="str">
        <f t="shared" si="287"/>
        <v/>
      </c>
    </row>
    <row r="18421" spans="1:1" hidden="1" x14ac:dyDescent="0.35">
      <c r="A18421" t="str">
        <f t="shared" si="287"/>
        <v/>
      </c>
    </row>
    <row r="18422" spans="1:1" hidden="1" x14ac:dyDescent="0.35">
      <c r="A18422" t="str">
        <f t="shared" si="287"/>
        <v/>
      </c>
    </row>
    <row r="18423" spans="1:1" hidden="1" x14ac:dyDescent="0.35">
      <c r="A18423" t="str">
        <f t="shared" si="287"/>
        <v/>
      </c>
    </row>
    <row r="18424" spans="1:1" hidden="1" x14ac:dyDescent="0.35">
      <c r="A18424" t="str">
        <f t="shared" si="287"/>
        <v/>
      </c>
    </row>
    <row r="18425" spans="1:1" hidden="1" x14ac:dyDescent="0.35">
      <c r="A18425" t="str">
        <f t="shared" si="287"/>
        <v/>
      </c>
    </row>
    <row r="18426" spans="1:1" hidden="1" x14ac:dyDescent="0.35">
      <c r="A18426" t="str">
        <f t="shared" si="287"/>
        <v/>
      </c>
    </row>
    <row r="18427" spans="1:1" hidden="1" x14ac:dyDescent="0.35">
      <c r="A18427" t="str">
        <f t="shared" si="287"/>
        <v/>
      </c>
    </row>
    <row r="18428" spans="1:1" hidden="1" x14ac:dyDescent="0.35">
      <c r="A18428" t="str">
        <f t="shared" si="287"/>
        <v/>
      </c>
    </row>
    <row r="18429" spans="1:1" hidden="1" x14ac:dyDescent="0.35">
      <c r="A18429" t="str">
        <f t="shared" si="287"/>
        <v/>
      </c>
    </row>
    <row r="18430" spans="1:1" hidden="1" x14ac:dyDescent="0.35">
      <c r="A18430" t="str">
        <f t="shared" si="287"/>
        <v/>
      </c>
    </row>
    <row r="18431" spans="1:1" hidden="1" x14ac:dyDescent="0.35">
      <c r="A18431" t="str">
        <f t="shared" si="287"/>
        <v/>
      </c>
    </row>
    <row r="18432" spans="1:1" hidden="1" x14ac:dyDescent="0.35">
      <c r="A18432" t="str">
        <f t="shared" si="287"/>
        <v/>
      </c>
    </row>
    <row r="18433" spans="1:1" hidden="1" x14ac:dyDescent="0.35">
      <c r="A18433" t="str">
        <f t="shared" si="287"/>
        <v/>
      </c>
    </row>
    <row r="18434" spans="1:1" hidden="1" x14ac:dyDescent="0.35">
      <c r="A18434" t="str">
        <f t="shared" si="287"/>
        <v/>
      </c>
    </row>
    <row r="18435" spans="1:1" hidden="1" x14ac:dyDescent="0.35">
      <c r="A18435" t="str">
        <f t="shared" ref="A18435:A18498" si="288">B18435&amp;C18435</f>
        <v/>
      </c>
    </row>
    <row r="18436" spans="1:1" hidden="1" x14ac:dyDescent="0.35">
      <c r="A18436" t="str">
        <f t="shared" si="288"/>
        <v/>
      </c>
    </row>
    <row r="18437" spans="1:1" hidden="1" x14ac:dyDescent="0.35">
      <c r="A18437" t="str">
        <f t="shared" si="288"/>
        <v/>
      </c>
    </row>
    <row r="18438" spans="1:1" hidden="1" x14ac:dyDescent="0.35">
      <c r="A18438" t="str">
        <f t="shared" si="288"/>
        <v/>
      </c>
    </row>
    <row r="18439" spans="1:1" hidden="1" x14ac:dyDescent="0.35">
      <c r="A18439" t="str">
        <f t="shared" si="288"/>
        <v/>
      </c>
    </row>
    <row r="18440" spans="1:1" hidden="1" x14ac:dyDescent="0.35">
      <c r="A18440" t="str">
        <f t="shared" si="288"/>
        <v/>
      </c>
    </row>
    <row r="18441" spans="1:1" hidden="1" x14ac:dyDescent="0.35">
      <c r="A18441" t="str">
        <f t="shared" si="288"/>
        <v/>
      </c>
    </row>
    <row r="18442" spans="1:1" hidden="1" x14ac:dyDescent="0.35">
      <c r="A18442" t="str">
        <f t="shared" si="288"/>
        <v/>
      </c>
    </row>
    <row r="18443" spans="1:1" hidden="1" x14ac:dyDescent="0.35">
      <c r="A18443" t="str">
        <f t="shared" si="288"/>
        <v/>
      </c>
    </row>
    <row r="18444" spans="1:1" hidden="1" x14ac:dyDescent="0.35">
      <c r="A18444" t="str">
        <f t="shared" si="288"/>
        <v/>
      </c>
    </row>
    <row r="18445" spans="1:1" hidden="1" x14ac:dyDescent="0.35">
      <c r="A18445" t="str">
        <f t="shared" si="288"/>
        <v/>
      </c>
    </row>
    <row r="18446" spans="1:1" hidden="1" x14ac:dyDescent="0.35">
      <c r="A18446" t="str">
        <f t="shared" si="288"/>
        <v/>
      </c>
    </row>
    <row r="18447" spans="1:1" hidden="1" x14ac:dyDescent="0.35">
      <c r="A18447" t="str">
        <f t="shared" si="288"/>
        <v/>
      </c>
    </row>
    <row r="18448" spans="1:1" hidden="1" x14ac:dyDescent="0.35">
      <c r="A18448" t="str">
        <f t="shared" si="288"/>
        <v/>
      </c>
    </row>
    <row r="18449" spans="1:1" hidden="1" x14ac:dyDescent="0.35">
      <c r="A18449" t="str">
        <f t="shared" si="288"/>
        <v/>
      </c>
    </row>
    <row r="18450" spans="1:1" hidden="1" x14ac:dyDescent="0.35">
      <c r="A18450" t="str">
        <f t="shared" si="288"/>
        <v/>
      </c>
    </row>
    <row r="18451" spans="1:1" hidden="1" x14ac:dyDescent="0.35">
      <c r="A18451" t="str">
        <f t="shared" si="288"/>
        <v/>
      </c>
    </row>
    <row r="18452" spans="1:1" hidden="1" x14ac:dyDescent="0.35">
      <c r="A18452" t="str">
        <f t="shared" si="288"/>
        <v/>
      </c>
    </row>
    <row r="18453" spans="1:1" hidden="1" x14ac:dyDescent="0.35">
      <c r="A18453" t="str">
        <f t="shared" si="288"/>
        <v/>
      </c>
    </row>
    <row r="18454" spans="1:1" hidden="1" x14ac:dyDescent="0.35">
      <c r="A18454" t="str">
        <f t="shared" si="288"/>
        <v/>
      </c>
    </row>
    <row r="18455" spans="1:1" hidden="1" x14ac:dyDescent="0.35">
      <c r="A18455" t="str">
        <f t="shared" si="288"/>
        <v/>
      </c>
    </row>
    <row r="18456" spans="1:1" hidden="1" x14ac:dyDescent="0.35">
      <c r="A18456" t="str">
        <f t="shared" si="288"/>
        <v/>
      </c>
    </row>
    <row r="18457" spans="1:1" hidden="1" x14ac:dyDescent="0.35">
      <c r="A18457" t="str">
        <f t="shared" si="288"/>
        <v/>
      </c>
    </row>
    <row r="18458" spans="1:1" hidden="1" x14ac:dyDescent="0.35">
      <c r="A18458" t="str">
        <f t="shared" si="288"/>
        <v/>
      </c>
    </row>
    <row r="18459" spans="1:1" hidden="1" x14ac:dyDescent="0.35">
      <c r="A18459" t="str">
        <f t="shared" si="288"/>
        <v/>
      </c>
    </row>
    <row r="18460" spans="1:1" hidden="1" x14ac:dyDescent="0.35">
      <c r="A18460" t="str">
        <f t="shared" si="288"/>
        <v/>
      </c>
    </row>
    <row r="18461" spans="1:1" hidden="1" x14ac:dyDescent="0.35">
      <c r="A18461" t="str">
        <f t="shared" si="288"/>
        <v/>
      </c>
    </row>
    <row r="18462" spans="1:1" hidden="1" x14ac:dyDescent="0.35">
      <c r="A18462" t="str">
        <f t="shared" si="288"/>
        <v/>
      </c>
    </row>
    <row r="18463" spans="1:1" hidden="1" x14ac:dyDescent="0.35">
      <c r="A18463" t="str">
        <f t="shared" si="288"/>
        <v/>
      </c>
    </row>
    <row r="18464" spans="1:1" hidden="1" x14ac:dyDescent="0.35">
      <c r="A18464" t="str">
        <f t="shared" si="288"/>
        <v/>
      </c>
    </row>
    <row r="18465" spans="1:1" hidden="1" x14ac:dyDescent="0.35">
      <c r="A18465" t="str">
        <f t="shared" si="288"/>
        <v/>
      </c>
    </row>
    <row r="18466" spans="1:1" hidden="1" x14ac:dyDescent="0.35">
      <c r="A18466" t="str">
        <f t="shared" si="288"/>
        <v/>
      </c>
    </row>
    <row r="18467" spans="1:1" hidden="1" x14ac:dyDescent="0.35">
      <c r="A18467" t="str">
        <f t="shared" si="288"/>
        <v/>
      </c>
    </row>
    <row r="18468" spans="1:1" hidden="1" x14ac:dyDescent="0.35">
      <c r="A18468" t="str">
        <f t="shared" si="288"/>
        <v/>
      </c>
    </row>
    <row r="18469" spans="1:1" hidden="1" x14ac:dyDescent="0.35">
      <c r="A18469" t="str">
        <f t="shared" si="288"/>
        <v/>
      </c>
    </row>
    <row r="18470" spans="1:1" hidden="1" x14ac:dyDescent="0.35">
      <c r="A18470" t="str">
        <f t="shared" si="288"/>
        <v/>
      </c>
    </row>
    <row r="18471" spans="1:1" hidden="1" x14ac:dyDescent="0.35">
      <c r="A18471" t="str">
        <f t="shared" si="288"/>
        <v/>
      </c>
    </row>
    <row r="18472" spans="1:1" hidden="1" x14ac:dyDescent="0.35">
      <c r="A18472" t="str">
        <f t="shared" si="288"/>
        <v/>
      </c>
    </row>
    <row r="18473" spans="1:1" hidden="1" x14ac:dyDescent="0.35">
      <c r="A18473" t="str">
        <f t="shared" si="288"/>
        <v/>
      </c>
    </row>
    <row r="18474" spans="1:1" hidden="1" x14ac:dyDescent="0.35">
      <c r="A18474" t="str">
        <f t="shared" si="288"/>
        <v/>
      </c>
    </row>
    <row r="18475" spans="1:1" hidden="1" x14ac:dyDescent="0.35">
      <c r="A18475" t="str">
        <f t="shared" si="288"/>
        <v/>
      </c>
    </row>
    <row r="18476" spans="1:1" hidden="1" x14ac:dyDescent="0.35">
      <c r="A18476" t="str">
        <f t="shared" si="288"/>
        <v/>
      </c>
    </row>
    <row r="18477" spans="1:1" hidden="1" x14ac:dyDescent="0.35">
      <c r="A18477" t="str">
        <f t="shared" si="288"/>
        <v/>
      </c>
    </row>
    <row r="18478" spans="1:1" hidden="1" x14ac:dyDescent="0.35">
      <c r="A18478" t="str">
        <f t="shared" si="288"/>
        <v/>
      </c>
    </row>
    <row r="18479" spans="1:1" hidden="1" x14ac:dyDescent="0.35">
      <c r="A18479" t="str">
        <f t="shared" si="288"/>
        <v/>
      </c>
    </row>
    <row r="18480" spans="1:1" hidden="1" x14ac:dyDescent="0.35">
      <c r="A18480" t="str">
        <f t="shared" si="288"/>
        <v/>
      </c>
    </row>
    <row r="18481" spans="1:1" hidden="1" x14ac:dyDescent="0.35">
      <c r="A18481" t="str">
        <f t="shared" si="288"/>
        <v/>
      </c>
    </row>
    <row r="18482" spans="1:1" hidden="1" x14ac:dyDescent="0.35">
      <c r="A18482" t="str">
        <f t="shared" si="288"/>
        <v/>
      </c>
    </row>
    <row r="18483" spans="1:1" hidden="1" x14ac:dyDescent="0.35">
      <c r="A18483" t="str">
        <f t="shared" si="288"/>
        <v/>
      </c>
    </row>
    <row r="18484" spans="1:1" hidden="1" x14ac:dyDescent="0.35">
      <c r="A18484" t="str">
        <f t="shared" si="288"/>
        <v/>
      </c>
    </row>
    <row r="18485" spans="1:1" hidden="1" x14ac:dyDescent="0.35">
      <c r="A18485" t="str">
        <f t="shared" si="288"/>
        <v/>
      </c>
    </row>
    <row r="18486" spans="1:1" hidden="1" x14ac:dyDescent="0.35">
      <c r="A18486" t="str">
        <f t="shared" si="288"/>
        <v/>
      </c>
    </row>
    <row r="18487" spans="1:1" hidden="1" x14ac:dyDescent="0.35">
      <c r="A18487" t="str">
        <f t="shared" si="288"/>
        <v/>
      </c>
    </row>
    <row r="18488" spans="1:1" hidden="1" x14ac:dyDescent="0.35">
      <c r="A18488" t="str">
        <f t="shared" si="288"/>
        <v/>
      </c>
    </row>
    <row r="18489" spans="1:1" hidden="1" x14ac:dyDescent="0.35">
      <c r="A18489" t="str">
        <f t="shared" si="288"/>
        <v/>
      </c>
    </row>
    <row r="18490" spans="1:1" hidden="1" x14ac:dyDescent="0.35">
      <c r="A18490" t="str">
        <f t="shared" si="288"/>
        <v/>
      </c>
    </row>
    <row r="18491" spans="1:1" hidden="1" x14ac:dyDescent="0.35">
      <c r="A18491" t="str">
        <f t="shared" si="288"/>
        <v/>
      </c>
    </row>
    <row r="18492" spans="1:1" hidden="1" x14ac:dyDescent="0.35">
      <c r="A18492" t="str">
        <f t="shared" si="288"/>
        <v/>
      </c>
    </row>
    <row r="18493" spans="1:1" hidden="1" x14ac:dyDescent="0.35">
      <c r="A18493" t="str">
        <f t="shared" si="288"/>
        <v/>
      </c>
    </row>
    <row r="18494" spans="1:1" hidden="1" x14ac:dyDescent="0.35">
      <c r="A18494" t="str">
        <f t="shared" si="288"/>
        <v/>
      </c>
    </row>
    <row r="18495" spans="1:1" hidden="1" x14ac:dyDescent="0.35">
      <c r="A18495" t="str">
        <f t="shared" si="288"/>
        <v/>
      </c>
    </row>
    <row r="18496" spans="1:1" hidden="1" x14ac:dyDescent="0.35">
      <c r="A18496" t="str">
        <f t="shared" si="288"/>
        <v/>
      </c>
    </row>
    <row r="18497" spans="1:1" hidden="1" x14ac:dyDescent="0.35">
      <c r="A18497" t="str">
        <f t="shared" si="288"/>
        <v/>
      </c>
    </row>
    <row r="18498" spans="1:1" hidden="1" x14ac:dyDescent="0.35">
      <c r="A18498" t="str">
        <f t="shared" si="288"/>
        <v/>
      </c>
    </row>
    <row r="18499" spans="1:1" hidden="1" x14ac:dyDescent="0.35">
      <c r="A18499" t="str">
        <f t="shared" ref="A18499:A18562" si="289">B18499&amp;C18499</f>
        <v/>
      </c>
    </row>
    <row r="18500" spans="1:1" hidden="1" x14ac:dyDescent="0.35">
      <c r="A18500" t="str">
        <f t="shared" si="289"/>
        <v/>
      </c>
    </row>
    <row r="18501" spans="1:1" hidden="1" x14ac:dyDescent="0.35">
      <c r="A18501" t="str">
        <f t="shared" si="289"/>
        <v/>
      </c>
    </row>
    <row r="18502" spans="1:1" hidden="1" x14ac:dyDescent="0.35">
      <c r="A18502" t="str">
        <f t="shared" si="289"/>
        <v/>
      </c>
    </row>
    <row r="18503" spans="1:1" hidden="1" x14ac:dyDescent="0.35">
      <c r="A18503" t="str">
        <f t="shared" si="289"/>
        <v/>
      </c>
    </row>
    <row r="18504" spans="1:1" hidden="1" x14ac:dyDescent="0.35">
      <c r="A18504" t="str">
        <f t="shared" si="289"/>
        <v/>
      </c>
    </row>
    <row r="18505" spans="1:1" hidden="1" x14ac:dyDescent="0.35">
      <c r="A18505" t="str">
        <f t="shared" si="289"/>
        <v/>
      </c>
    </row>
    <row r="18506" spans="1:1" hidden="1" x14ac:dyDescent="0.35">
      <c r="A18506" t="str">
        <f t="shared" si="289"/>
        <v/>
      </c>
    </row>
    <row r="18507" spans="1:1" hidden="1" x14ac:dyDescent="0.35">
      <c r="A18507" t="str">
        <f t="shared" si="289"/>
        <v/>
      </c>
    </row>
    <row r="18508" spans="1:1" hidden="1" x14ac:dyDescent="0.35">
      <c r="A18508" t="str">
        <f t="shared" si="289"/>
        <v/>
      </c>
    </row>
    <row r="18509" spans="1:1" hidden="1" x14ac:dyDescent="0.35">
      <c r="A18509" t="str">
        <f t="shared" si="289"/>
        <v/>
      </c>
    </row>
    <row r="18510" spans="1:1" hidden="1" x14ac:dyDescent="0.35">
      <c r="A18510" t="str">
        <f t="shared" si="289"/>
        <v/>
      </c>
    </row>
    <row r="18511" spans="1:1" hidden="1" x14ac:dyDescent="0.35">
      <c r="A18511" t="str">
        <f t="shared" si="289"/>
        <v/>
      </c>
    </row>
    <row r="18512" spans="1:1" hidden="1" x14ac:dyDescent="0.35">
      <c r="A18512" t="str">
        <f t="shared" si="289"/>
        <v/>
      </c>
    </row>
    <row r="18513" spans="1:1" hidden="1" x14ac:dyDescent="0.35">
      <c r="A18513" t="str">
        <f t="shared" si="289"/>
        <v/>
      </c>
    </row>
    <row r="18514" spans="1:1" hidden="1" x14ac:dyDescent="0.35">
      <c r="A18514" t="str">
        <f t="shared" si="289"/>
        <v/>
      </c>
    </row>
    <row r="18515" spans="1:1" hidden="1" x14ac:dyDescent="0.35">
      <c r="A18515" t="str">
        <f t="shared" si="289"/>
        <v/>
      </c>
    </row>
    <row r="18516" spans="1:1" hidden="1" x14ac:dyDescent="0.35">
      <c r="A18516" t="str">
        <f t="shared" si="289"/>
        <v/>
      </c>
    </row>
    <row r="18517" spans="1:1" hidden="1" x14ac:dyDescent="0.35">
      <c r="A18517" t="str">
        <f t="shared" si="289"/>
        <v/>
      </c>
    </row>
    <row r="18518" spans="1:1" hidden="1" x14ac:dyDescent="0.35">
      <c r="A18518" t="str">
        <f t="shared" si="289"/>
        <v/>
      </c>
    </row>
    <row r="18519" spans="1:1" hidden="1" x14ac:dyDescent="0.35">
      <c r="A18519" t="str">
        <f t="shared" si="289"/>
        <v/>
      </c>
    </row>
    <row r="18520" spans="1:1" hidden="1" x14ac:dyDescent="0.35">
      <c r="A18520" t="str">
        <f t="shared" si="289"/>
        <v/>
      </c>
    </row>
    <row r="18521" spans="1:1" hidden="1" x14ac:dyDescent="0.35">
      <c r="A18521" t="str">
        <f t="shared" si="289"/>
        <v/>
      </c>
    </row>
    <row r="18522" spans="1:1" hidden="1" x14ac:dyDescent="0.35">
      <c r="A18522" t="str">
        <f t="shared" si="289"/>
        <v/>
      </c>
    </row>
    <row r="18523" spans="1:1" hidden="1" x14ac:dyDescent="0.35">
      <c r="A18523" t="str">
        <f t="shared" si="289"/>
        <v/>
      </c>
    </row>
    <row r="18524" spans="1:1" hidden="1" x14ac:dyDescent="0.35">
      <c r="A18524" t="str">
        <f t="shared" si="289"/>
        <v/>
      </c>
    </row>
    <row r="18525" spans="1:1" hidden="1" x14ac:dyDescent="0.35">
      <c r="A18525" t="str">
        <f t="shared" si="289"/>
        <v/>
      </c>
    </row>
    <row r="18526" spans="1:1" hidden="1" x14ac:dyDescent="0.35">
      <c r="A18526" t="str">
        <f t="shared" si="289"/>
        <v/>
      </c>
    </row>
    <row r="18527" spans="1:1" hidden="1" x14ac:dyDescent="0.35">
      <c r="A18527" t="str">
        <f t="shared" si="289"/>
        <v/>
      </c>
    </row>
    <row r="18528" spans="1:1" hidden="1" x14ac:dyDescent="0.35">
      <c r="A18528" t="str">
        <f t="shared" si="289"/>
        <v/>
      </c>
    </row>
    <row r="18529" spans="1:1" hidden="1" x14ac:dyDescent="0.35">
      <c r="A18529" t="str">
        <f t="shared" si="289"/>
        <v/>
      </c>
    </row>
    <row r="18530" spans="1:1" hidden="1" x14ac:dyDescent="0.35">
      <c r="A18530" t="str">
        <f t="shared" si="289"/>
        <v/>
      </c>
    </row>
    <row r="18531" spans="1:1" hidden="1" x14ac:dyDescent="0.35">
      <c r="A18531" t="str">
        <f t="shared" si="289"/>
        <v/>
      </c>
    </row>
    <row r="18532" spans="1:1" hidden="1" x14ac:dyDescent="0.35">
      <c r="A18532" t="str">
        <f t="shared" si="289"/>
        <v/>
      </c>
    </row>
    <row r="18533" spans="1:1" hidden="1" x14ac:dyDescent="0.35">
      <c r="A18533" t="str">
        <f t="shared" si="289"/>
        <v/>
      </c>
    </row>
    <row r="18534" spans="1:1" hidden="1" x14ac:dyDescent="0.35">
      <c r="A18534" t="str">
        <f t="shared" si="289"/>
        <v/>
      </c>
    </row>
    <row r="18535" spans="1:1" hidden="1" x14ac:dyDescent="0.35">
      <c r="A18535" t="str">
        <f t="shared" si="289"/>
        <v/>
      </c>
    </row>
    <row r="18536" spans="1:1" hidden="1" x14ac:dyDescent="0.35">
      <c r="A18536" t="str">
        <f t="shared" si="289"/>
        <v/>
      </c>
    </row>
    <row r="18537" spans="1:1" hidden="1" x14ac:dyDescent="0.35">
      <c r="A18537" t="str">
        <f t="shared" si="289"/>
        <v/>
      </c>
    </row>
    <row r="18538" spans="1:1" hidden="1" x14ac:dyDescent="0.35">
      <c r="A18538" t="str">
        <f t="shared" si="289"/>
        <v/>
      </c>
    </row>
    <row r="18539" spans="1:1" hidden="1" x14ac:dyDescent="0.35">
      <c r="A18539" t="str">
        <f t="shared" si="289"/>
        <v/>
      </c>
    </row>
    <row r="18540" spans="1:1" hidden="1" x14ac:dyDescent="0.35">
      <c r="A18540" t="str">
        <f t="shared" si="289"/>
        <v/>
      </c>
    </row>
    <row r="18541" spans="1:1" hidden="1" x14ac:dyDescent="0.35">
      <c r="A18541" t="str">
        <f t="shared" si="289"/>
        <v/>
      </c>
    </row>
    <row r="18542" spans="1:1" hidden="1" x14ac:dyDescent="0.35">
      <c r="A18542" t="str">
        <f t="shared" si="289"/>
        <v/>
      </c>
    </row>
    <row r="18543" spans="1:1" hidden="1" x14ac:dyDescent="0.35">
      <c r="A18543" t="str">
        <f t="shared" si="289"/>
        <v/>
      </c>
    </row>
    <row r="18544" spans="1:1" hidden="1" x14ac:dyDescent="0.35">
      <c r="A18544" t="str">
        <f t="shared" si="289"/>
        <v/>
      </c>
    </row>
    <row r="18545" spans="1:1" hidden="1" x14ac:dyDescent="0.35">
      <c r="A18545" t="str">
        <f t="shared" si="289"/>
        <v/>
      </c>
    </row>
    <row r="18546" spans="1:1" hidden="1" x14ac:dyDescent="0.35">
      <c r="A18546" t="str">
        <f t="shared" si="289"/>
        <v/>
      </c>
    </row>
    <row r="18547" spans="1:1" hidden="1" x14ac:dyDescent="0.35">
      <c r="A18547" t="str">
        <f t="shared" si="289"/>
        <v/>
      </c>
    </row>
    <row r="18548" spans="1:1" hidden="1" x14ac:dyDescent="0.35">
      <c r="A18548" t="str">
        <f t="shared" si="289"/>
        <v/>
      </c>
    </row>
    <row r="18549" spans="1:1" hidden="1" x14ac:dyDescent="0.35">
      <c r="A18549" t="str">
        <f t="shared" si="289"/>
        <v/>
      </c>
    </row>
    <row r="18550" spans="1:1" hidden="1" x14ac:dyDescent="0.35">
      <c r="A18550" t="str">
        <f t="shared" si="289"/>
        <v/>
      </c>
    </row>
    <row r="18551" spans="1:1" hidden="1" x14ac:dyDescent="0.35">
      <c r="A18551" t="str">
        <f t="shared" si="289"/>
        <v/>
      </c>
    </row>
    <row r="18552" spans="1:1" hidden="1" x14ac:dyDescent="0.35">
      <c r="A18552" t="str">
        <f t="shared" si="289"/>
        <v/>
      </c>
    </row>
    <row r="18553" spans="1:1" hidden="1" x14ac:dyDescent="0.35">
      <c r="A18553" t="str">
        <f t="shared" si="289"/>
        <v/>
      </c>
    </row>
    <row r="18554" spans="1:1" hidden="1" x14ac:dyDescent="0.35">
      <c r="A18554" t="str">
        <f t="shared" si="289"/>
        <v/>
      </c>
    </row>
    <row r="18555" spans="1:1" hidden="1" x14ac:dyDescent="0.35">
      <c r="A18555" t="str">
        <f t="shared" si="289"/>
        <v/>
      </c>
    </row>
    <row r="18556" spans="1:1" hidden="1" x14ac:dyDescent="0.35">
      <c r="A18556" t="str">
        <f t="shared" si="289"/>
        <v/>
      </c>
    </row>
    <row r="18557" spans="1:1" hidden="1" x14ac:dyDescent="0.35">
      <c r="A18557" t="str">
        <f t="shared" si="289"/>
        <v/>
      </c>
    </row>
    <row r="18558" spans="1:1" hidden="1" x14ac:dyDescent="0.35">
      <c r="A18558" t="str">
        <f t="shared" si="289"/>
        <v/>
      </c>
    </row>
    <row r="18559" spans="1:1" hidden="1" x14ac:dyDescent="0.35">
      <c r="A18559" t="str">
        <f t="shared" si="289"/>
        <v/>
      </c>
    </row>
    <row r="18560" spans="1:1" hidden="1" x14ac:dyDescent="0.35">
      <c r="A18560" t="str">
        <f t="shared" si="289"/>
        <v/>
      </c>
    </row>
    <row r="18561" spans="1:1" hidden="1" x14ac:dyDescent="0.35">
      <c r="A18561" t="str">
        <f t="shared" si="289"/>
        <v/>
      </c>
    </row>
    <row r="18562" spans="1:1" hidden="1" x14ac:dyDescent="0.35">
      <c r="A18562" t="str">
        <f t="shared" si="289"/>
        <v/>
      </c>
    </row>
    <row r="18563" spans="1:1" hidden="1" x14ac:dyDescent="0.35">
      <c r="A18563" t="str">
        <f t="shared" ref="A18563:A18626" si="290">B18563&amp;C18563</f>
        <v/>
      </c>
    </row>
    <row r="18564" spans="1:1" hidden="1" x14ac:dyDescent="0.35">
      <c r="A18564" t="str">
        <f t="shared" si="290"/>
        <v/>
      </c>
    </row>
    <row r="18565" spans="1:1" hidden="1" x14ac:dyDescent="0.35">
      <c r="A18565" t="str">
        <f t="shared" si="290"/>
        <v/>
      </c>
    </row>
    <row r="18566" spans="1:1" hidden="1" x14ac:dyDescent="0.35">
      <c r="A18566" t="str">
        <f t="shared" si="290"/>
        <v/>
      </c>
    </row>
    <row r="18567" spans="1:1" hidden="1" x14ac:dyDescent="0.35">
      <c r="A18567" t="str">
        <f t="shared" si="290"/>
        <v/>
      </c>
    </row>
    <row r="18568" spans="1:1" hidden="1" x14ac:dyDescent="0.35">
      <c r="A18568" t="str">
        <f t="shared" si="290"/>
        <v/>
      </c>
    </row>
    <row r="18569" spans="1:1" hidden="1" x14ac:dyDescent="0.35">
      <c r="A18569" t="str">
        <f t="shared" si="290"/>
        <v/>
      </c>
    </row>
    <row r="18570" spans="1:1" hidden="1" x14ac:dyDescent="0.35">
      <c r="A18570" t="str">
        <f t="shared" si="290"/>
        <v/>
      </c>
    </row>
    <row r="18571" spans="1:1" hidden="1" x14ac:dyDescent="0.35">
      <c r="A18571" t="str">
        <f t="shared" si="290"/>
        <v/>
      </c>
    </row>
    <row r="18572" spans="1:1" hidden="1" x14ac:dyDescent="0.35">
      <c r="A18572" t="str">
        <f t="shared" si="290"/>
        <v/>
      </c>
    </row>
    <row r="18573" spans="1:1" hidden="1" x14ac:dyDescent="0.35">
      <c r="A18573" t="str">
        <f t="shared" si="290"/>
        <v/>
      </c>
    </row>
    <row r="18574" spans="1:1" hidden="1" x14ac:dyDescent="0.35">
      <c r="A18574" t="str">
        <f t="shared" si="290"/>
        <v/>
      </c>
    </row>
    <row r="18575" spans="1:1" hidden="1" x14ac:dyDescent="0.35">
      <c r="A18575" t="str">
        <f t="shared" si="290"/>
        <v/>
      </c>
    </row>
    <row r="18576" spans="1:1" hidden="1" x14ac:dyDescent="0.35">
      <c r="A18576" t="str">
        <f t="shared" si="290"/>
        <v/>
      </c>
    </row>
    <row r="18577" spans="1:1" hidden="1" x14ac:dyDescent="0.35">
      <c r="A18577" t="str">
        <f t="shared" si="290"/>
        <v/>
      </c>
    </row>
    <row r="18578" spans="1:1" hidden="1" x14ac:dyDescent="0.35">
      <c r="A18578" t="str">
        <f t="shared" si="290"/>
        <v/>
      </c>
    </row>
    <row r="18579" spans="1:1" hidden="1" x14ac:dyDescent="0.35">
      <c r="A18579" t="str">
        <f t="shared" si="290"/>
        <v/>
      </c>
    </row>
    <row r="18580" spans="1:1" hidden="1" x14ac:dyDescent="0.35">
      <c r="A18580" t="str">
        <f t="shared" si="290"/>
        <v/>
      </c>
    </row>
    <row r="18581" spans="1:1" hidden="1" x14ac:dyDescent="0.35">
      <c r="A18581" t="str">
        <f t="shared" si="290"/>
        <v/>
      </c>
    </row>
    <row r="18582" spans="1:1" hidden="1" x14ac:dyDescent="0.35">
      <c r="A18582" t="str">
        <f t="shared" si="290"/>
        <v/>
      </c>
    </row>
    <row r="18583" spans="1:1" hidden="1" x14ac:dyDescent="0.35">
      <c r="A18583" t="str">
        <f t="shared" si="290"/>
        <v/>
      </c>
    </row>
    <row r="18584" spans="1:1" hidden="1" x14ac:dyDescent="0.35">
      <c r="A18584" t="str">
        <f t="shared" si="290"/>
        <v/>
      </c>
    </row>
    <row r="18585" spans="1:1" hidden="1" x14ac:dyDescent="0.35">
      <c r="A18585" t="str">
        <f t="shared" si="290"/>
        <v/>
      </c>
    </row>
    <row r="18586" spans="1:1" hidden="1" x14ac:dyDescent="0.35">
      <c r="A18586" t="str">
        <f t="shared" si="290"/>
        <v/>
      </c>
    </row>
    <row r="18587" spans="1:1" hidden="1" x14ac:dyDescent="0.35">
      <c r="A18587" t="str">
        <f t="shared" si="290"/>
        <v/>
      </c>
    </row>
    <row r="18588" spans="1:1" hidden="1" x14ac:dyDescent="0.35">
      <c r="A18588" t="str">
        <f t="shared" si="290"/>
        <v/>
      </c>
    </row>
    <row r="18589" spans="1:1" hidden="1" x14ac:dyDescent="0.35">
      <c r="A18589" t="str">
        <f t="shared" si="290"/>
        <v/>
      </c>
    </row>
    <row r="18590" spans="1:1" hidden="1" x14ac:dyDescent="0.35">
      <c r="A18590" t="str">
        <f t="shared" si="290"/>
        <v/>
      </c>
    </row>
    <row r="18591" spans="1:1" hidden="1" x14ac:dyDescent="0.35">
      <c r="A18591" t="str">
        <f t="shared" si="290"/>
        <v/>
      </c>
    </row>
    <row r="18592" spans="1:1" hidden="1" x14ac:dyDescent="0.35">
      <c r="A18592" t="str">
        <f t="shared" si="290"/>
        <v/>
      </c>
    </row>
    <row r="18593" spans="1:1" hidden="1" x14ac:dyDescent="0.35">
      <c r="A18593" t="str">
        <f t="shared" si="290"/>
        <v/>
      </c>
    </row>
    <row r="18594" spans="1:1" hidden="1" x14ac:dyDescent="0.35">
      <c r="A18594" t="str">
        <f t="shared" si="290"/>
        <v/>
      </c>
    </row>
    <row r="18595" spans="1:1" hidden="1" x14ac:dyDescent="0.35">
      <c r="A18595" t="str">
        <f t="shared" si="290"/>
        <v/>
      </c>
    </row>
    <row r="18596" spans="1:1" hidden="1" x14ac:dyDescent="0.35">
      <c r="A18596" t="str">
        <f t="shared" si="290"/>
        <v/>
      </c>
    </row>
    <row r="18597" spans="1:1" hidden="1" x14ac:dyDescent="0.35">
      <c r="A18597" t="str">
        <f t="shared" si="290"/>
        <v/>
      </c>
    </row>
    <row r="18598" spans="1:1" hidden="1" x14ac:dyDescent="0.35">
      <c r="A18598" t="str">
        <f t="shared" si="290"/>
        <v/>
      </c>
    </row>
    <row r="18599" spans="1:1" hidden="1" x14ac:dyDescent="0.35">
      <c r="A18599" t="str">
        <f t="shared" si="290"/>
        <v/>
      </c>
    </row>
    <row r="18600" spans="1:1" hidden="1" x14ac:dyDescent="0.35">
      <c r="A18600" t="str">
        <f t="shared" si="290"/>
        <v/>
      </c>
    </row>
    <row r="18601" spans="1:1" hidden="1" x14ac:dyDescent="0.35">
      <c r="A18601" t="str">
        <f t="shared" si="290"/>
        <v/>
      </c>
    </row>
    <row r="18602" spans="1:1" hidden="1" x14ac:dyDescent="0.35">
      <c r="A18602" t="str">
        <f t="shared" si="290"/>
        <v/>
      </c>
    </row>
    <row r="18603" spans="1:1" hidden="1" x14ac:dyDescent="0.35">
      <c r="A18603" t="str">
        <f t="shared" si="290"/>
        <v/>
      </c>
    </row>
    <row r="18604" spans="1:1" hidden="1" x14ac:dyDescent="0.35">
      <c r="A18604" t="str">
        <f t="shared" si="290"/>
        <v/>
      </c>
    </row>
    <row r="18605" spans="1:1" hidden="1" x14ac:dyDescent="0.35">
      <c r="A18605" t="str">
        <f t="shared" si="290"/>
        <v/>
      </c>
    </row>
    <row r="18606" spans="1:1" hidden="1" x14ac:dyDescent="0.35">
      <c r="A18606" t="str">
        <f t="shared" si="290"/>
        <v/>
      </c>
    </row>
    <row r="18607" spans="1:1" hidden="1" x14ac:dyDescent="0.35">
      <c r="A18607" t="str">
        <f t="shared" si="290"/>
        <v/>
      </c>
    </row>
    <row r="18608" spans="1:1" hidden="1" x14ac:dyDescent="0.35">
      <c r="A18608" t="str">
        <f t="shared" si="290"/>
        <v/>
      </c>
    </row>
    <row r="18609" spans="1:1" hidden="1" x14ac:dyDescent="0.35">
      <c r="A18609" t="str">
        <f t="shared" si="290"/>
        <v/>
      </c>
    </row>
    <row r="18610" spans="1:1" hidden="1" x14ac:dyDescent="0.35">
      <c r="A18610" t="str">
        <f t="shared" si="290"/>
        <v/>
      </c>
    </row>
    <row r="18611" spans="1:1" hidden="1" x14ac:dyDescent="0.35">
      <c r="A18611" t="str">
        <f t="shared" si="290"/>
        <v/>
      </c>
    </row>
    <row r="18612" spans="1:1" hidden="1" x14ac:dyDescent="0.35">
      <c r="A18612" t="str">
        <f t="shared" si="290"/>
        <v/>
      </c>
    </row>
    <row r="18613" spans="1:1" hidden="1" x14ac:dyDescent="0.35">
      <c r="A18613" t="str">
        <f t="shared" si="290"/>
        <v/>
      </c>
    </row>
    <row r="18614" spans="1:1" hidden="1" x14ac:dyDescent="0.35">
      <c r="A18614" t="str">
        <f t="shared" si="290"/>
        <v/>
      </c>
    </row>
    <row r="18615" spans="1:1" hidden="1" x14ac:dyDescent="0.35">
      <c r="A18615" t="str">
        <f t="shared" si="290"/>
        <v/>
      </c>
    </row>
    <row r="18616" spans="1:1" hidden="1" x14ac:dyDescent="0.35">
      <c r="A18616" t="str">
        <f t="shared" si="290"/>
        <v/>
      </c>
    </row>
    <row r="18617" spans="1:1" hidden="1" x14ac:dyDescent="0.35">
      <c r="A18617" t="str">
        <f t="shared" si="290"/>
        <v/>
      </c>
    </row>
    <row r="18618" spans="1:1" hidden="1" x14ac:dyDescent="0.35">
      <c r="A18618" t="str">
        <f t="shared" si="290"/>
        <v/>
      </c>
    </row>
    <row r="18619" spans="1:1" hidden="1" x14ac:dyDescent="0.35">
      <c r="A18619" t="str">
        <f t="shared" si="290"/>
        <v/>
      </c>
    </row>
    <row r="18620" spans="1:1" hidden="1" x14ac:dyDescent="0.35">
      <c r="A18620" t="str">
        <f t="shared" si="290"/>
        <v/>
      </c>
    </row>
    <row r="18621" spans="1:1" hidden="1" x14ac:dyDescent="0.35">
      <c r="A18621" t="str">
        <f t="shared" si="290"/>
        <v/>
      </c>
    </row>
    <row r="18622" spans="1:1" hidden="1" x14ac:dyDescent="0.35">
      <c r="A18622" t="str">
        <f t="shared" si="290"/>
        <v/>
      </c>
    </row>
    <row r="18623" spans="1:1" hidden="1" x14ac:dyDescent="0.35">
      <c r="A18623" t="str">
        <f t="shared" si="290"/>
        <v/>
      </c>
    </row>
    <row r="18624" spans="1:1" hidden="1" x14ac:dyDescent="0.35">
      <c r="A18624" t="str">
        <f t="shared" si="290"/>
        <v/>
      </c>
    </row>
    <row r="18625" spans="1:1" hidden="1" x14ac:dyDescent="0.35">
      <c r="A18625" t="str">
        <f t="shared" si="290"/>
        <v/>
      </c>
    </row>
    <row r="18626" spans="1:1" hidden="1" x14ac:dyDescent="0.35">
      <c r="A18626" t="str">
        <f t="shared" si="290"/>
        <v/>
      </c>
    </row>
    <row r="18627" spans="1:1" hidden="1" x14ac:dyDescent="0.35">
      <c r="A18627" t="str">
        <f t="shared" ref="A18627:A18690" si="291">B18627&amp;C18627</f>
        <v/>
      </c>
    </row>
    <row r="18628" spans="1:1" hidden="1" x14ac:dyDescent="0.35">
      <c r="A18628" t="str">
        <f t="shared" si="291"/>
        <v/>
      </c>
    </row>
    <row r="18629" spans="1:1" hidden="1" x14ac:dyDescent="0.35">
      <c r="A18629" t="str">
        <f t="shared" si="291"/>
        <v/>
      </c>
    </row>
    <row r="18630" spans="1:1" hidden="1" x14ac:dyDescent="0.35">
      <c r="A18630" t="str">
        <f t="shared" si="291"/>
        <v/>
      </c>
    </row>
    <row r="18631" spans="1:1" hidden="1" x14ac:dyDescent="0.35">
      <c r="A18631" t="str">
        <f t="shared" si="291"/>
        <v/>
      </c>
    </row>
    <row r="18632" spans="1:1" hidden="1" x14ac:dyDescent="0.35">
      <c r="A18632" t="str">
        <f t="shared" si="291"/>
        <v/>
      </c>
    </row>
    <row r="18633" spans="1:1" hidden="1" x14ac:dyDescent="0.35">
      <c r="A18633" t="str">
        <f t="shared" si="291"/>
        <v/>
      </c>
    </row>
    <row r="18634" spans="1:1" hidden="1" x14ac:dyDescent="0.35">
      <c r="A18634" t="str">
        <f t="shared" si="291"/>
        <v/>
      </c>
    </row>
    <row r="18635" spans="1:1" hidden="1" x14ac:dyDescent="0.35">
      <c r="A18635" t="str">
        <f t="shared" si="291"/>
        <v/>
      </c>
    </row>
    <row r="18636" spans="1:1" hidden="1" x14ac:dyDescent="0.35">
      <c r="A18636" t="str">
        <f t="shared" si="291"/>
        <v/>
      </c>
    </row>
    <row r="18637" spans="1:1" hidden="1" x14ac:dyDescent="0.35">
      <c r="A18637" t="str">
        <f t="shared" si="291"/>
        <v/>
      </c>
    </row>
    <row r="18638" spans="1:1" hidden="1" x14ac:dyDescent="0.35">
      <c r="A18638" t="str">
        <f t="shared" si="291"/>
        <v/>
      </c>
    </row>
    <row r="18639" spans="1:1" hidden="1" x14ac:dyDescent="0.35">
      <c r="A18639" t="str">
        <f t="shared" si="291"/>
        <v/>
      </c>
    </row>
    <row r="18640" spans="1:1" hidden="1" x14ac:dyDescent="0.35">
      <c r="A18640" t="str">
        <f t="shared" si="291"/>
        <v/>
      </c>
    </row>
    <row r="18641" spans="1:1" hidden="1" x14ac:dyDescent="0.35">
      <c r="A18641" t="str">
        <f t="shared" si="291"/>
        <v/>
      </c>
    </row>
    <row r="18642" spans="1:1" hidden="1" x14ac:dyDescent="0.35">
      <c r="A18642" t="str">
        <f t="shared" si="291"/>
        <v/>
      </c>
    </row>
    <row r="18643" spans="1:1" hidden="1" x14ac:dyDescent="0.35">
      <c r="A18643" t="str">
        <f t="shared" si="291"/>
        <v/>
      </c>
    </row>
    <row r="18644" spans="1:1" hidden="1" x14ac:dyDescent="0.35">
      <c r="A18644" t="str">
        <f t="shared" si="291"/>
        <v/>
      </c>
    </row>
    <row r="18645" spans="1:1" hidden="1" x14ac:dyDescent="0.35">
      <c r="A18645" t="str">
        <f t="shared" si="291"/>
        <v/>
      </c>
    </row>
    <row r="18646" spans="1:1" hidden="1" x14ac:dyDescent="0.35">
      <c r="A18646" t="str">
        <f t="shared" si="291"/>
        <v/>
      </c>
    </row>
    <row r="18647" spans="1:1" hidden="1" x14ac:dyDescent="0.35">
      <c r="A18647" t="str">
        <f t="shared" si="291"/>
        <v/>
      </c>
    </row>
    <row r="18648" spans="1:1" hidden="1" x14ac:dyDescent="0.35">
      <c r="A18648" t="str">
        <f t="shared" si="291"/>
        <v/>
      </c>
    </row>
    <row r="18649" spans="1:1" hidden="1" x14ac:dyDescent="0.35">
      <c r="A18649" t="str">
        <f t="shared" si="291"/>
        <v/>
      </c>
    </row>
    <row r="18650" spans="1:1" hidden="1" x14ac:dyDescent="0.35">
      <c r="A18650" t="str">
        <f t="shared" si="291"/>
        <v/>
      </c>
    </row>
    <row r="18651" spans="1:1" hidden="1" x14ac:dyDescent="0.35">
      <c r="A18651" t="str">
        <f t="shared" si="291"/>
        <v/>
      </c>
    </row>
    <row r="18652" spans="1:1" hidden="1" x14ac:dyDescent="0.35">
      <c r="A18652" t="str">
        <f t="shared" si="291"/>
        <v/>
      </c>
    </row>
    <row r="18653" spans="1:1" hidden="1" x14ac:dyDescent="0.35">
      <c r="A18653" t="str">
        <f t="shared" si="291"/>
        <v/>
      </c>
    </row>
    <row r="18654" spans="1:1" hidden="1" x14ac:dyDescent="0.35">
      <c r="A18654" t="str">
        <f t="shared" si="291"/>
        <v/>
      </c>
    </row>
    <row r="18655" spans="1:1" hidden="1" x14ac:dyDescent="0.35">
      <c r="A18655" t="str">
        <f t="shared" si="291"/>
        <v/>
      </c>
    </row>
    <row r="18656" spans="1:1" hidden="1" x14ac:dyDescent="0.35">
      <c r="A18656" t="str">
        <f t="shared" si="291"/>
        <v/>
      </c>
    </row>
    <row r="18657" spans="1:1" hidden="1" x14ac:dyDescent="0.35">
      <c r="A18657" t="str">
        <f t="shared" si="291"/>
        <v/>
      </c>
    </row>
    <row r="18658" spans="1:1" hidden="1" x14ac:dyDescent="0.35">
      <c r="A18658" t="str">
        <f t="shared" si="291"/>
        <v/>
      </c>
    </row>
    <row r="18659" spans="1:1" hidden="1" x14ac:dyDescent="0.35">
      <c r="A18659" t="str">
        <f t="shared" si="291"/>
        <v/>
      </c>
    </row>
    <row r="18660" spans="1:1" hidden="1" x14ac:dyDescent="0.35">
      <c r="A18660" t="str">
        <f t="shared" si="291"/>
        <v/>
      </c>
    </row>
    <row r="18661" spans="1:1" hidden="1" x14ac:dyDescent="0.35">
      <c r="A18661" t="str">
        <f t="shared" si="291"/>
        <v/>
      </c>
    </row>
    <row r="18662" spans="1:1" hidden="1" x14ac:dyDescent="0.35">
      <c r="A18662" t="str">
        <f t="shared" si="291"/>
        <v/>
      </c>
    </row>
    <row r="18663" spans="1:1" hidden="1" x14ac:dyDescent="0.35">
      <c r="A18663" t="str">
        <f t="shared" si="291"/>
        <v/>
      </c>
    </row>
    <row r="18664" spans="1:1" hidden="1" x14ac:dyDescent="0.35">
      <c r="A18664" t="str">
        <f t="shared" si="291"/>
        <v/>
      </c>
    </row>
    <row r="18665" spans="1:1" hidden="1" x14ac:dyDescent="0.35">
      <c r="A18665" t="str">
        <f t="shared" si="291"/>
        <v/>
      </c>
    </row>
    <row r="18666" spans="1:1" hidden="1" x14ac:dyDescent="0.35">
      <c r="A18666" t="str">
        <f t="shared" si="291"/>
        <v/>
      </c>
    </row>
    <row r="18667" spans="1:1" hidden="1" x14ac:dyDescent="0.35">
      <c r="A18667" t="str">
        <f t="shared" si="291"/>
        <v/>
      </c>
    </row>
    <row r="18668" spans="1:1" hidden="1" x14ac:dyDescent="0.35">
      <c r="A18668" t="str">
        <f t="shared" si="291"/>
        <v/>
      </c>
    </row>
    <row r="18669" spans="1:1" hidden="1" x14ac:dyDescent="0.35">
      <c r="A18669" t="str">
        <f t="shared" si="291"/>
        <v/>
      </c>
    </row>
    <row r="18670" spans="1:1" hidden="1" x14ac:dyDescent="0.35">
      <c r="A18670" t="str">
        <f t="shared" si="291"/>
        <v/>
      </c>
    </row>
    <row r="18671" spans="1:1" hidden="1" x14ac:dyDescent="0.35">
      <c r="A18671" t="str">
        <f t="shared" si="291"/>
        <v/>
      </c>
    </row>
    <row r="18672" spans="1:1" hidden="1" x14ac:dyDescent="0.35">
      <c r="A18672" t="str">
        <f t="shared" si="291"/>
        <v/>
      </c>
    </row>
    <row r="18673" spans="1:1" hidden="1" x14ac:dyDescent="0.35">
      <c r="A18673" t="str">
        <f t="shared" si="291"/>
        <v/>
      </c>
    </row>
    <row r="18674" spans="1:1" hidden="1" x14ac:dyDescent="0.35">
      <c r="A18674" t="str">
        <f t="shared" si="291"/>
        <v/>
      </c>
    </row>
    <row r="18675" spans="1:1" hidden="1" x14ac:dyDescent="0.35">
      <c r="A18675" t="str">
        <f t="shared" si="291"/>
        <v/>
      </c>
    </row>
    <row r="18676" spans="1:1" hidden="1" x14ac:dyDescent="0.35">
      <c r="A18676" t="str">
        <f t="shared" si="291"/>
        <v/>
      </c>
    </row>
    <row r="18677" spans="1:1" hidden="1" x14ac:dyDescent="0.35">
      <c r="A18677" t="str">
        <f t="shared" si="291"/>
        <v/>
      </c>
    </row>
    <row r="18678" spans="1:1" hidden="1" x14ac:dyDescent="0.35">
      <c r="A18678" t="str">
        <f t="shared" si="291"/>
        <v/>
      </c>
    </row>
    <row r="18679" spans="1:1" hidden="1" x14ac:dyDescent="0.35">
      <c r="A18679" t="str">
        <f t="shared" si="291"/>
        <v/>
      </c>
    </row>
    <row r="18680" spans="1:1" hidden="1" x14ac:dyDescent="0.35">
      <c r="A18680" t="str">
        <f t="shared" si="291"/>
        <v/>
      </c>
    </row>
    <row r="18681" spans="1:1" hidden="1" x14ac:dyDescent="0.35">
      <c r="A18681" t="str">
        <f t="shared" si="291"/>
        <v/>
      </c>
    </row>
    <row r="18682" spans="1:1" hidden="1" x14ac:dyDescent="0.35">
      <c r="A18682" t="str">
        <f t="shared" si="291"/>
        <v/>
      </c>
    </row>
    <row r="18683" spans="1:1" hidden="1" x14ac:dyDescent="0.35">
      <c r="A18683" t="str">
        <f t="shared" si="291"/>
        <v/>
      </c>
    </row>
    <row r="18684" spans="1:1" hidden="1" x14ac:dyDescent="0.35">
      <c r="A18684" t="str">
        <f t="shared" si="291"/>
        <v/>
      </c>
    </row>
    <row r="18685" spans="1:1" hidden="1" x14ac:dyDescent="0.35">
      <c r="A18685" t="str">
        <f t="shared" si="291"/>
        <v/>
      </c>
    </row>
    <row r="18686" spans="1:1" hidden="1" x14ac:dyDescent="0.35">
      <c r="A18686" t="str">
        <f t="shared" si="291"/>
        <v/>
      </c>
    </row>
    <row r="18687" spans="1:1" hidden="1" x14ac:dyDescent="0.35">
      <c r="A18687" t="str">
        <f t="shared" si="291"/>
        <v/>
      </c>
    </row>
    <row r="18688" spans="1:1" hidden="1" x14ac:dyDescent="0.35">
      <c r="A18688" t="str">
        <f t="shared" si="291"/>
        <v/>
      </c>
    </row>
    <row r="18689" spans="1:1" hidden="1" x14ac:dyDescent="0.35">
      <c r="A18689" t="str">
        <f t="shared" si="291"/>
        <v/>
      </c>
    </row>
    <row r="18690" spans="1:1" hidden="1" x14ac:dyDescent="0.35">
      <c r="A18690" t="str">
        <f t="shared" si="291"/>
        <v/>
      </c>
    </row>
    <row r="18691" spans="1:1" hidden="1" x14ac:dyDescent="0.35">
      <c r="A18691" t="str">
        <f t="shared" ref="A18691:A18754" si="292">B18691&amp;C18691</f>
        <v/>
      </c>
    </row>
    <row r="18692" spans="1:1" hidden="1" x14ac:dyDescent="0.35">
      <c r="A18692" t="str">
        <f t="shared" si="292"/>
        <v/>
      </c>
    </row>
    <row r="18693" spans="1:1" hidden="1" x14ac:dyDescent="0.35">
      <c r="A18693" t="str">
        <f t="shared" si="292"/>
        <v/>
      </c>
    </row>
    <row r="18694" spans="1:1" hidden="1" x14ac:dyDescent="0.35">
      <c r="A18694" t="str">
        <f t="shared" si="292"/>
        <v/>
      </c>
    </row>
    <row r="18695" spans="1:1" hidden="1" x14ac:dyDescent="0.35">
      <c r="A18695" t="str">
        <f t="shared" si="292"/>
        <v/>
      </c>
    </row>
    <row r="18696" spans="1:1" hidden="1" x14ac:dyDescent="0.35">
      <c r="A18696" t="str">
        <f t="shared" si="292"/>
        <v/>
      </c>
    </row>
    <row r="18697" spans="1:1" hidden="1" x14ac:dyDescent="0.35">
      <c r="A18697" t="str">
        <f t="shared" si="292"/>
        <v/>
      </c>
    </row>
    <row r="18698" spans="1:1" hidden="1" x14ac:dyDescent="0.35">
      <c r="A18698" t="str">
        <f t="shared" si="292"/>
        <v/>
      </c>
    </row>
    <row r="18699" spans="1:1" hidden="1" x14ac:dyDescent="0.35">
      <c r="A18699" t="str">
        <f t="shared" si="292"/>
        <v/>
      </c>
    </row>
    <row r="18700" spans="1:1" hidden="1" x14ac:dyDescent="0.35">
      <c r="A18700" t="str">
        <f t="shared" si="292"/>
        <v/>
      </c>
    </row>
    <row r="18701" spans="1:1" hidden="1" x14ac:dyDescent="0.35">
      <c r="A18701" t="str">
        <f t="shared" si="292"/>
        <v/>
      </c>
    </row>
    <row r="18702" spans="1:1" hidden="1" x14ac:dyDescent="0.35">
      <c r="A18702" t="str">
        <f t="shared" si="292"/>
        <v/>
      </c>
    </row>
    <row r="18703" spans="1:1" hidden="1" x14ac:dyDescent="0.35">
      <c r="A18703" t="str">
        <f t="shared" si="292"/>
        <v/>
      </c>
    </row>
    <row r="18704" spans="1:1" hidden="1" x14ac:dyDescent="0.35">
      <c r="A18704" t="str">
        <f t="shared" si="292"/>
        <v/>
      </c>
    </row>
    <row r="18705" spans="1:1" hidden="1" x14ac:dyDescent="0.35">
      <c r="A18705" t="str">
        <f t="shared" si="292"/>
        <v/>
      </c>
    </row>
    <row r="18706" spans="1:1" hidden="1" x14ac:dyDescent="0.35">
      <c r="A18706" t="str">
        <f t="shared" si="292"/>
        <v/>
      </c>
    </row>
    <row r="18707" spans="1:1" hidden="1" x14ac:dyDescent="0.35">
      <c r="A18707" t="str">
        <f t="shared" si="292"/>
        <v/>
      </c>
    </row>
    <row r="18708" spans="1:1" hidden="1" x14ac:dyDescent="0.35">
      <c r="A18708" t="str">
        <f t="shared" si="292"/>
        <v/>
      </c>
    </row>
    <row r="18709" spans="1:1" hidden="1" x14ac:dyDescent="0.35">
      <c r="A18709" t="str">
        <f t="shared" si="292"/>
        <v/>
      </c>
    </row>
    <row r="18710" spans="1:1" hidden="1" x14ac:dyDescent="0.35">
      <c r="A18710" t="str">
        <f t="shared" si="292"/>
        <v/>
      </c>
    </row>
    <row r="18711" spans="1:1" hidden="1" x14ac:dyDescent="0.35">
      <c r="A18711" t="str">
        <f t="shared" si="292"/>
        <v/>
      </c>
    </row>
    <row r="18712" spans="1:1" hidden="1" x14ac:dyDescent="0.35">
      <c r="A18712" t="str">
        <f t="shared" si="292"/>
        <v/>
      </c>
    </row>
    <row r="18713" spans="1:1" hidden="1" x14ac:dyDescent="0.35">
      <c r="A18713" t="str">
        <f t="shared" si="292"/>
        <v/>
      </c>
    </row>
    <row r="18714" spans="1:1" hidden="1" x14ac:dyDescent="0.35">
      <c r="A18714" t="str">
        <f t="shared" si="292"/>
        <v/>
      </c>
    </row>
    <row r="18715" spans="1:1" hidden="1" x14ac:dyDescent="0.35">
      <c r="A18715" t="str">
        <f t="shared" si="292"/>
        <v/>
      </c>
    </row>
    <row r="18716" spans="1:1" hidden="1" x14ac:dyDescent="0.35">
      <c r="A18716" t="str">
        <f t="shared" si="292"/>
        <v/>
      </c>
    </row>
    <row r="18717" spans="1:1" hidden="1" x14ac:dyDescent="0.35">
      <c r="A18717" t="str">
        <f t="shared" si="292"/>
        <v/>
      </c>
    </row>
    <row r="18718" spans="1:1" hidden="1" x14ac:dyDescent="0.35">
      <c r="A18718" t="str">
        <f t="shared" si="292"/>
        <v/>
      </c>
    </row>
    <row r="18719" spans="1:1" hidden="1" x14ac:dyDescent="0.35">
      <c r="A18719" t="str">
        <f t="shared" si="292"/>
        <v/>
      </c>
    </row>
    <row r="18720" spans="1:1" hidden="1" x14ac:dyDescent="0.35">
      <c r="A18720" t="str">
        <f t="shared" si="292"/>
        <v/>
      </c>
    </row>
    <row r="18721" spans="1:1" hidden="1" x14ac:dyDescent="0.35">
      <c r="A18721" t="str">
        <f t="shared" si="292"/>
        <v/>
      </c>
    </row>
    <row r="18722" spans="1:1" hidden="1" x14ac:dyDescent="0.35">
      <c r="A18722" t="str">
        <f t="shared" si="292"/>
        <v/>
      </c>
    </row>
    <row r="18723" spans="1:1" hidden="1" x14ac:dyDescent="0.35">
      <c r="A18723" t="str">
        <f t="shared" si="292"/>
        <v/>
      </c>
    </row>
    <row r="18724" spans="1:1" hidden="1" x14ac:dyDescent="0.35">
      <c r="A18724" t="str">
        <f t="shared" si="292"/>
        <v/>
      </c>
    </row>
    <row r="18725" spans="1:1" hidden="1" x14ac:dyDescent="0.35">
      <c r="A18725" t="str">
        <f t="shared" si="292"/>
        <v/>
      </c>
    </row>
    <row r="18726" spans="1:1" hidden="1" x14ac:dyDescent="0.35">
      <c r="A18726" t="str">
        <f t="shared" si="292"/>
        <v/>
      </c>
    </row>
    <row r="18727" spans="1:1" hidden="1" x14ac:dyDescent="0.35">
      <c r="A18727" t="str">
        <f t="shared" si="292"/>
        <v/>
      </c>
    </row>
    <row r="18728" spans="1:1" hidden="1" x14ac:dyDescent="0.35">
      <c r="A18728" t="str">
        <f t="shared" si="292"/>
        <v/>
      </c>
    </row>
    <row r="18729" spans="1:1" hidden="1" x14ac:dyDescent="0.35">
      <c r="A18729" t="str">
        <f t="shared" si="292"/>
        <v/>
      </c>
    </row>
    <row r="18730" spans="1:1" hidden="1" x14ac:dyDescent="0.35">
      <c r="A18730" t="str">
        <f t="shared" si="292"/>
        <v/>
      </c>
    </row>
    <row r="18731" spans="1:1" hidden="1" x14ac:dyDescent="0.35">
      <c r="A18731" t="str">
        <f t="shared" si="292"/>
        <v/>
      </c>
    </row>
    <row r="18732" spans="1:1" hidden="1" x14ac:dyDescent="0.35">
      <c r="A18732" t="str">
        <f t="shared" si="292"/>
        <v/>
      </c>
    </row>
    <row r="18733" spans="1:1" hidden="1" x14ac:dyDescent="0.35">
      <c r="A18733" t="str">
        <f t="shared" si="292"/>
        <v/>
      </c>
    </row>
    <row r="18734" spans="1:1" hidden="1" x14ac:dyDescent="0.35">
      <c r="A18734" t="str">
        <f t="shared" si="292"/>
        <v/>
      </c>
    </row>
    <row r="18735" spans="1:1" hidden="1" x14ac:dyDescent="0.35">
      <c r="A18735" t="str">
        <f t="shared" si="292"/>
        <v/>
      </c>
    </row>
    <row r="18736" spans="1:1" hidden="1" x14ac:dyDescent="0.35">
      <c r="A18736" t="str">
        <f t="shared" si="292"/>
        <v/>
      </c>
    </row>
    <row r="18737" spans="1:1" hidden="1" x14ac:dyDescent="0.35">
      <c r="A18737" t="str">
        <f t="shared" si="292"/>
        <v/>
      </c>
    </row>
    <row r="18738" spans="1:1" hidden="1" x14ac:dyDescent="0.35">
      <c r="A18738" t="str">
        <f t="shared" si="292"/>
        <v/>
      </c>
    </row>
    <row r="18739" spans="1:1" hidden="1" x14ac:dyDescent="0.35">
      <c r="A18739" t="str">
        <f t="shared" si="292"/>
        <v/>
      </c>
    </row>
    <row r="18740" spans="1:1" hidden="1" x14ac:dyDescent="0.35">
      <c r="A18740" t="str">
        <f t="shared" si="292"/>
        <v/>
      </c>
    </row>
    <row r="18741" spans="1:1" hidden="1" x14ac:dyDescent="0.35">
      <c r="A18741" t="str">
        <f t="shared" si="292"/>
        <v/>
      </c>
    </row>
    <row r="18742" spans="1:1" hidden="1" x14ac:dyDescent="0.35">
      <c r="A18742" t="str">
        <f t="shared" si="292"/>
        <v/>
      </c>
    </row>
    <row r="18743" spans="1:1" hidden="1" x14ac:dyDescent="0.35">
      <c r="A18743" t="str">
        <f t="shared" si="292"/>
        <v/>
      </c>
    </row>
    <row r="18744" spans="1:1" hidden="1" x14ac:dyDescent="0.35">
      <c r="A18744" t="str">
        <f t="shared" si="292"/>
        <v/>
      </c>
    </row>
    <row r="18745" spans="1:1" hidden="1" x14ac:dyDescent="0.35">
      <c r="A18745" t="str">
        <f t="shared" si="292"/>
        <v/>
      </c>
    </row>
    <row r="18746" spans="1:1" hidden="1" x14ac:dyDescent="0.35">
      <c r="A18746" t="str">
        <f t="shared" si="292"/>
        <v/>
      </c>
    </row>
    <row r="18747" spans="1:1" hidden="1" x14ac:dyDescent="0.35">
      <c r="A18747" t="str">
        <f t="shared" si="292"/>
        <v/>
      </c>
    </row>
    <row r="18748" spans="1:1" hidden="1" x14ac:dyDescent="0.35">
      <c r="A18748" t="str">
        <f t="shared" si="292"/>
        <v/>
      </c>
    </row>
    <row r="18749" spans="1:1" hidden="1" x14ac:dyDescent="0.35">
      <c r="A18749" t="str">
        <f t="shared" si="292"/>
        <v/>
      </c>
    </row>
    <row r="18750" spans="1:1" hidden="1" x14ac:dyDescent="0.35">
      <c r="A18750" t="str">
        <f t="shared" si="292"/>
        <v/>
      </c>
    </row>
    <row r="18751" spans="1:1" hidden="1" x14ac:dyDescent="0.35">
      <c r="A18751" t="str">
        <f t="shared" si="292"/>
        <v/>
      </c>
    </row>
    <row r="18752" spans="1:1" hidden="1" x14ac:dyDescent="0.35">
      <c r="A18752" t="str">
        <f t="shared" si="292"/>
        <v/>
      </c>
    </row>
    <row r="18753" spans="1:1" hidden="1" x14ac:dyDescent="0.35">
      <c r="A18753" t="str">
        <f t="shared" si="292"/>
        <v/>
      </c>
    </row>
    <row r="18754" spans="1:1" hidden="1" x14ac:dyDescent="0.35">
      <c r="A18754" t="str">
        <f t="shared" si="292"/>
        <v/>
      </c>
    </row>
    <row r="18755" spans="1:1" hidden="1" x14ac:dyDescent="0.35">
      <c r="A18755" t="str">
        <f t="shared" ref="A18755:A18818" si="293">B18755&amp;C18755</f>
        <v/>
      </c>
    </row>
    <row r="18756" spans="1:1" hidden="1" x14ac:dyDescent="0.35">
      <c r="A18756" t="str">
        <f t="shared" si="293"/>
        <v/>
      </c>
    </row>
    <row r="18757" spans="1:1" hidden="1" x14ac:dyDescent="0.35">
      <c r="A18757" t="str">
        <f t="shared" si="293"/>
        <v/>
      </c>
    </row>
    <row r="18758" spans="1:1" hidden="1" x14ac:dyDescent="0.35">
      <c r="A18758" t="str">
        <f t="shared" si="293"/>
        <v/>
      </c>
    </row>
    <row r="18759" spans="1:1" hidden="1" x14ac:dyDescent="0.35">
      <c r="A18759" t="str">
        <f t="shared" si="293"/>
        <v/>
      </c>
    </row>
    <row r="18760" spans="1:1" hidden="1" x14ac:dyDescent="0.35">
      <c r="A18760" t="str">
        <f t="shared" si="293"/>
        <v/>
      </c>
    </row>
    <row r="18761" spans="1:1" hidden="1" x14ac:dyDescent="0.35">
      <c r="A18761" t="str">
        <f t="shared" si="293"/>
        <v/>
      </c>
    </row>
    <row r="18762" spans="1:1" hidden="1" x14ac:dyDescent="0.35">
      <c r="A18762" t="str">
        <f t="shared" si="293"/>
        <v/>
      </c>
    </row>
    <row r="18763" spans="1:1" hidden="1" x14ac:dyDescent="0.35">
      <c r="A18763" t="str">
        <f t="shared" si="293"/>
        <v/>
      </c>
    </row>
    <row r="18764" spans="1:1" hidden="1" x14ac:dyDescent="0.35">
      <c r="A18764" t="str">
        <f t="shared" si="293"/>
        <v/>
      </c>
    </row>
    <row r="18765" spans="1:1" hidden="1" x14ac:dyDescent="0.35">
      <c r="A18765" t="str">
        <f t="shared" si="293"/>
        <v/>
      </c>
    </row>
    <row r="18766" spans="1:1" hidden="1" x14ac:dyDescent="0.35">
      <c r="A18766" t="str">
        <f t="shared" si="293"/>
        <v/>
      </c>
    </row>
    <row r="18767" spans="1:1" hidden="1" x14ac:dyDescent="0.35">
      <c r="A18767" t="str">
        <f t="shared" si="293"/>
        <v/>
      </c>
    </row>
    <row r="18768" spans="1:1" hidden="1" x14ac:dyDescent="0.35">
      <c r="A18768" t="str">
        <f t="shared" si="293"/>
        <v/>
      </c>
    </row>
    <row r="18769" spans="1:1" hidden="1" x14ac:dyDescent="0.35">
      <c r="A18769" t="str">
        <f t="shared" si="293"/>
        <v/>
      </c>
    </row>
    <row r="18770" spans="1:1" hidden="1" x14ac:dyDescent="0.35">
      <c r="A18770" t="str">
        <f t="shared" si="293"/>
        <v/>
      </c>
    </row>
    <row r="18771" spans="1:1" hidden="1" x14ac:dyDescent="0.35">
      <c r="A18771" t="str">
        <f t="shared" si="293"/>
        <v/>
      </c>
    </row>
    <row r="18772" spans="1:1" hidden="1" x14ac:dyDescent="0.35">
      <c r="A18772" t="str">
        <f t="shared" si="293"/>
        <v/>
      </c>
    </row>
    <row r="18773" spans="1:1" hidden="1" x14ac:dyDescent="0.35">
      <c r="A18773" t="str">
        <f t="shared" si="293"/>
        <v/>
      </c>
    </row>
    <row r="18774" spans="1:1" hidden="1" x14ac:dyDescent="0.35">
      <c r="A18774" t="str">
        <f t="shared" si="293"/>
        <v/>
      </c>
    </row>
    <row r="18775" spans="1:1" hidden="1" x14ac:dyDescent="0.35">
      <c r="A18775" t="str">
        <f t="shared" si="293"/>
        <v/>
      </c>
    </row>
    <row r="18776" spans="1:1" hidden="1" x14ac:dyDescent="0.35">
      <c r="A18776" t="str">
        <f t="shared" si="293"/>
        <v/>
      </c>
    </row>
    <row r="18777" spans="1:1" hidden="1" x14ac:dyDescent="0.35">
      <c r="A18777" t="str">
        <f t="shared" si="293"/>
        <v/>
      </c>
    </row>
    <row r="18778" spans="1:1" hidden="1" x14ac:dyDescent="0.35">
      <c r="A18778" t="str">
        <f t="shared" si="293"/>
        <v/>
      </c>
    </row>
    <row r="18779" spans="1:1" hidden="1" x14ac:dyDescent="0.35">
      <c r="A18779" t="str">
        <f t="shared" si="293"/>
        <v/>
      </c>
    </row>
    <row r="18780" spans="1:1" hidden="1" x14ac:dyDescent="0.35">
      <c r="A18780" t="str">
        <f t="shared" si="293"/>
        <v/>
      </c>
    </row>
    <row r="18781" spans="1:1" hidden="1" x14ac:dyDescent="0.35">
      <c r="A18781" t="str">
        <f t="shared" si="293"/>
        <v/>
      </c>
    </row>
    <row r="18782" spans="1:1" hidden="1" x14ac:dyDescent="0.35">
      <c r="A18782" t="str">
        <f t="shared" si="293"/>
        <v/>
      </c>
    </row>
    <row r="18783" spans="1:1" hidden="1" x14ac:dyDescent="0.35">
      <c r="A18783" t="str">
        <f t="shared" si="293"/>
        <v/>
      </c>
    </row>
    <row r="18784" spans="1:1" hidden="1" x14ac:dyDescent="0.35">
      <c r="A18784" t="str">
        <f t="shared" si="293"/>
        <v/>
      </c>
    </row>
    <row r="18785" spans="1:1" hidden="1" x14ac:dyDescent="0.35">
      <c r="A18785" t="str">
        <f t="shared" si="293"/>
        <v/>
      </c>
    </row>
    <row r="18786" spans="1:1" hidden="1" x14ac:dyDescent="0.35">
      <c r="A18786" t="str">
        <f t="shared" si="293"/>
        <v/>
      </c>
    </row>
    <row r="18787" spans="1:1" hidden="1" x14ac:dyDescent="0.35">
      <c r="A18787" t="str">
        <f t="shared" si="293"/>
        <v/>
      </c>
    </row>
    <row r="18788" spans="1:1" hidden="1" x14ac:dyDescent="0.35">
      <c r="A18788" t="str">
        <f t="shared" si="293"/>
        <v/>
      </c>
    </row>
    <row r="18789" spans="1:1" hidden="1" x14ac:dyDescent="0.35">
      <c r="A18789" t="str">
        <f t="shared" si="293"/>
        <v/>
      </c>
    </row>
    <row r="18790" spans="1:1" hidden="1" x14ac:dyDescent="0.35">
      <c r="A18790" t="str">
        <f t="shared" si="293"/>
        <v/>
      </c>
    </row>
    <row r="18791" spans="1:1" hidden="1" x14ac:dyDescent="0.35">
      <c r="A18791" t="str">
        <f t="shared" si="293"/>
        <v/>
      </c>
    </row>
    <row r="18792" spans="1:1" hidden="1" x14ac:dyDescent="0.35">
      <c r="A18792" t="str">
        <f t="shared" si="293"/>
        <v/>
      </c>
    </row>
    <row r="18793" spans="1:1" hidden="1" x14ac:dyDescent="0.35">
      <c r="A18793" t="str">
        <f t="shared" si="293"/>
        <v/>
      </c>
    </row>
    <row r="18794" spans="1:1" hidden="1" x14ac:dyDescent="0.35">
      <c r="A18794" t="str">
        <f t="shared" si="293"/>
        <v/>
      </c>
    </row>
    <row r="18795" spans="1:1" hidden="1" x14ac:dyDescent="0.35">
      <c r="A18795" t="str">
        <f t="shared" si="293"/>
        <v/>
      </c>
    </row>
    <row r="18796" spans="1:1" hidden="1" x14ac:dyDescent="0.35">
      <c r="A18796" t="str">
        <f t="shared" si="293"/>
        <v/>
      </c>
    </row>
    <row r="18797" spans="1:1" hidden="1" x14ac:dyDescent="0.35">
      <c r="A18797" t="str">
        <f t="shared" si="293"/>
        <v/>
      </c>
    </row>
    <row r="18798" spans="1:1" hidden="1" x14ac:dyDescent="0.35">
      <c r="A18798" t="str">
        <f t="shared" si="293"/>
        <v/>
      </c>
    </row>
    <row r="18799" spans="1:1" hidden="1" x14ac:dyDescent="0.35">
      <c r="A18799" t="str">
        <f t="shared" si="293"/>
        <v/>
      </c>
    </row>
    <row r="18800" spans="1:1" hidden="1" x14ac:dyDescent="0.35">
      <c r="A18800" t="str">
        <f t="shared" si="293"/>
        <v/>
      </c>
    </row>
    <row r="18801" spans="1:1" hidden="1" x14ac:dyDescent="0.35">
      <c r="A18801" t="str">
        <f t="shared" si="293"/>
        <v/>
      </c>
    </row>
    <row r="18802" spans="1:1" hidden="1" x14ac:dyDescent="0.35">
      <c r="A18802" t="str">
        <f t="shared" si="293"/>
        <v/>
      </c>
    </row>
    <row r="18803" spans="1:1" hidden="1" x14ac:dyDescent="0.35">
      <c r="A18803" t="str">
        <f t="shared" si="293"/>
        <v/>
      </c>
    </row>
    <row r="18804" spans="1:1" hidden="1" x14ac:dyDescent="0.35">
      <c r="A18804" t="str">
        <f t="shared" si="293"/>
        <v/>
      </c>
    </row>
    <row r="18805" spans="1:1" hidden="1" x14ac:dyDescent="0.35">
      <c r="A18805" t="str">
        <f t="shared" si="293"/>
        <v/>
      </c>
    </row>
    <row r="18806" spans="1:1" hidden="1" x14ac:dyDescent="0.35">
      <c r="A18806" t="str">
        <f t="shared" si="293"/>
        <v/>
      </c>
    </row>
    <row r="18807" spans="1:1" hidden="1" x14ac:dyDescent="0.35">
      <c r="A18807" t="str">
        <f t="shared" si="293"/>
        <v/>
      </c>
    </row>
    <row r="18808" spans="1:1" hidden="1" x14ac:dyDescent="0.35">
      <c r="A18808" t="str">
        <f t="shared" si="293"/>
        <v/>
      </c>
    </row>
    <row r="18809" spans="1:1" hidden="1" x14ac:dyDescent="0.35">
      <c r="A18809" t="str">
        <f t="shared" si="293"/>
        <v/>
      </c>
    </row>
    <row r="18810" spans="1:1" hidden="1" x14ac:dyDescent="0.35">
      <c r="A18810" t="str">
        <f t="shared" si="293"/>
        <v/>
      </c>
    </row>
    <row r="18811" spans="1:1" hidden="1" x14ac:dyDescent="0.35">
      <c r="A18811" t="str">
        <f t="shared" si="293"/>
        <v/>
      </c>
    </row>
    <row r="18812" spans="1:1" hidden="1" x14ac:dyDescent="0.35">
      <c r="A18812" t="str">
        <f t="shared" si="293"/>
        <v/>
      </c>
    </row>
    <row r="18813" spans="1:1" hidden="1" x14ac:dyDescent="0.35">
      <c r="A18813" t="str">
        <f t="shared" si="293"/>
        <v/>
      </c>
    </row>
    <row r="18814" spans="1:1" hidden="1" x14ac:dyDescent="0.35">
      <c r="A18814" t="str">
        <f t="shared" si="293"/>
        <v/>
      </c>
    </row>
    <row r="18815" spans="1:1" hidden="1" x14ac:dyDescent="0.35">
      <c r="A18815" t="str">
        <f t="shared" si="293"/>
        <v/>
      </c>
    </row>
    <row r="18816" spans="1:1" hidden="1" x14ac:dyDescent="0.35">
      <c r="A18816" t="str">
        <f t="shared" si="293"/>
        <v/>
      </c>
    </row>
    <row r="18817" spans="1:1" hidden="1" x14ac:dyDescent="0.35">
      <c r="A18817" t="str">
        <f t="shared" si="293"/>
        <v/>
      </c>
    </row>
    <row r="18818" spans="1:1" hidden="1" x14ac:dyDescent="0.35">
      <c r="A18818" t="str">
        <f t="shared" si="293"/>
        <v/>
      </c>
    </row>
    <row r="18819" spans="1:1" hidden="1" x14ac:dyDescent="0.35">
      <c r="A18819" t="str">
        <f t="shared" ref="A18819:A18882" si="294">B18819&amp;C18819</f>
        <v/>
      </c>
    </row>
    <row r="18820" spans="1:1" hidden="1" x14ac:dyDescent="0.35">
      <c r="A18820" t="str">
        <f t="shared" si="294"/>
        <v/>
      </c>
    </row>
    <row r="18821" spans="1:1" hidden="1" x14ac:dyDescent="0.35">
      <c r="A18821" t="str">
        <f t="shared" si="294"/>
        <v/>
      </c>
    </row>
    <row r="18822" spans="1:1" hidden="1" x14ac:dyDescent="0.35">
      <c r="A18822" t="str">
        <f t="shared" si="294"/>
        <v/>
      </c>
    </row>
    <row r="18823" spans="1:1" hidden="1" x14ac:dyDescent="0.35">
      <c r="A18823" t="str">
        <f t="shared" si="294"/>
        <v/>
      </c>
    </row>
    <row r="18824" spans="1:1" hidden="1" x14ac:dyDescent="0.35">
      <c r="A18824" t="str">
        <f t="shared" si="294"/>
        <v/>
      </c>
    </row>
    <row r="18825" spans="1:1" hidden="1" x14ac:dyDescent="0.35">
      <c r="A18825" t="str">
        <f t="shared" si="294"/>
        <v/>
      </c>
    </row>
    <row r="18826" spans="1:1" hidden="1" x14ac:dyDescent="0.35">
      <c r="A18826" t="str">
        <f t="shared" si="294"/>
        <v/>
      </c>
    </row>
    <row r="18827" spans="1:1" hidden="1" x14ac:dyDescent="0.35">
      <c r="A18827" t="str">
        <f t="shared" si="294"/>
        <v/>
      </c>
    </row>
    <row r="18828" spans="1:1" hidden="1" x14ac:dyDescent="0.35">
      <c r="A18828" t="str">
        <f t="shared" si="294"/>
        <v/>
      </c>
    </row>
    <row r="18829" spans="1:1" hidden="1" x14ac:dyDescent="0.35">
      <c r="A18829" t="str">
        <f t="shared" si="294"/>
        <v/>
      </c>
    </row>
    <row r="18830" spans="1:1" hidden="1" x14ac:dyDescent="0.35">
      <c r="A18830" t="str">
        <f t="shared" si="294"/>
        <v/>
      </c>
    </row>
    <row r="18831" spans="1:1" hidden="1" x14ac:dyDescent="0.35">
      <c r="A18831" t="str">
        <f t="shared" si="294"/>
        <v/>
      </c>
    </row>
    <row r="18832" spans="1:1" hidden="1" x14ac:dyDescent="0.35">
      <c r="A18832" t="str">
        <f t="shared" si="294"/>
        <v/>
      </c>
    </row>
    <row r="18833" spans="1:1" hidden="1" x14ac:dyDescent="0.35">
      <c r="A18833" t="str">
        <f t="shared" si="294"/>
        <v/>
      </c>
    </row>
    <row r="18834" spans="1:1" hidden="1" x14ac:dyDescent="0.35">
      <c r="A18834" t="str">
        <f t="shared" si="294"/>
        <v/>
      </c>
    </row>
    <row r="18835" spans="1:1" hidden="1" x14ac:dyDescent="0.35">
      <c r="A18835" t="str">
        <f t="shared" si="294"/>
        <v/>
      </c>
    </row>
    <row r="18836" spans="1:1" hidden="1" x14ac:dyDescent="0.35">
      <c r="A18836" t="str">
        <f t="shared" si="294"/>
        <v/>
      </c>
    </row>
    <row r="18837" spans="1:1" hidden="1" x14ac:dyDescent="0.35">
      <c r="A18837" t="str">
        <f t="shared" si="294"/>
        <v/>
      </c>
    </row>
    <row r="18838" spans="1:1" hidden="1" x14ac:dyDescent="0.35">
      <c r="A18838" t="str">
        <f t="shared" si="294"/>
        <v/>
      </c>
    </row>
    <row r="18839" spans="1:1" hidden="1" x14ac:dyDescent="0.35">
      <c r="A18839" t="str">
        <f t="shared" si="294"/>
        <v/>
      </c>
    </row>
    <row r="18840" spans="1:1" hidden="1" x14ac:dyDescent="0.35">
      <c r="A18840" t="str">
        <f t="shared" si="294"/>
        <v/>
      </c>
    </row>
    <row r="18841" spans="1:1" hidden="1" x14ac:dyDescent="0.35">
      <c r="A18841" t="str">
        <f t="shared" si="294"/>
        <v/>
      </c>
    </row>
    <row r="18842" spans="1:1" hidden="1" x14ac:dyDescent="0.35">
      <c r="A18842" t="str">
        <f t="shared" si="294"/>
        <v/>
      </c>
    </row>
    <row r="18843" spans="1:1" hidden="1" x14ac:dyDescent="0.35">
      <c r="A18843" t="str">
        <f t="shared" si="294"/>
        <v/>
      </c>
    </row>
    <row r="18844" spans="1:1" hidden="1" x14ac:dyDescent="0.35">
      <c r="A18844" t="str">
        <f t="shared" si="294"/>
        <v/>
      </c>
    </row>
    <row r="18845" spans="1:1" hidden="1" x14ac:dyDescent="0.35">
      <c r="A18845" t="str">
        <f t="shared" si="294"/>
        <v/>
      </c>
    </row>
    <row r="18846" spans="1:1" hidden="1" x14ac:dyDescent="0.35">
      <c r="A18846" t="str">
        <f t="shared" si="294"/>
        <v/>
      </c>
    </row>
    <row r="18847" spans="1:1" hidden="1" x14ac:dyDescent="0.35">
      <c r="A18847" t="str">
        <f t="shared" si="294"/>
        <v/>
      </c>
    </row>
    <row r="18848" spans="1:1" hidden="1" x14ac:dyDescent="0.35">
      <c r="A18848" t="str">
        <f t="shared" si="294"/>
        <v/>
      </c>
    </row>
    <row r="18849" spans="1:1" hidden="1" x14ac:dyDescent="0.35">
      <c r="A18849" t="str">
        <f t="shared" si="294"/>
        <v/>
      </c>
    </row>
    <row r="18850" spans="1:1" hidden="1" x14ac:dyDescent="0.35">
      <c r="A18850" t="str">
        <f t="shared" si="294"/>
        <v/>
      </c>
    </row>
    <row r="18851" spans="1:1" hidden="1" x14ac:dyDescent="0.35">
      <c r="A18851" t="str">
        <f t="shared" si="294"/>
        <v/>
      </c>
    </row>
    <row r="18852" spans="1:1" hidden="1" x14ac:dyDescent="0.35">
      <c r="A18852" t="str">
        <f t="shared" si="294"/>
        <v/>
      </c>
    </row>
    <row r="18853" spans="1:1" hidden="1" x14ac:dyDescent="0.35">
      <c r="A18853" t="str">
        <f t="shared" si="294"/>
        <v/>
      </c>
    </row>
    <row r="18854" spans="1:1" hidden="1" x14ac:dyDescent="0.35">
      <c r="A18854" t="str">
        <f t="shared" si="294"/>
        <v/>
      </c>
    </row>
    <row r="18855" spans="1:1" hidden="1" x14ac:dyDescent="0.35">
      <c r="A18855" t="str">
        <f t="shared" si="294"/>
        <v/>
      </c>
    </row>
    <row r="18856" spans="1:1" hidden="1" x14ac:dyDescent="0.35">
      <c r="A18856" t="str">
        <f t="shared" si="294"/>
        <v/>
      </c>
    </row>
    <row r="18857" spans="1:1" hidden="1" x14ac:dyDescent="0.35">
      <c r="A18857" t="str">
        <f t="shared" si="294"/>
        <v/>
      </c>
    </row>
    <row r="18858" spans="1:1" hidden="1" x14ac:dyDescent="0.35">
      <c r="A18858" t="str">
        <f t="shared" si="294"/>
        <v/>
      </c>
    </row>
    <row r="18859" spans="1:1" hidden="1" x14ac:dyDescent="0.35">
      <c r="A18859" t="str">
        <f t="shared" si="294"/>
        <v/>
      </c>
    </row>
    <row r="18860" spans="1:1" hidden="1" x14ac:dyDescent="0.35">
      <c r="A18860" t="str">
        <f t="shared" si="294"/>
        <v/>
      </c>
    </row>
    <row r="18861" spans="1:1" hidden="1" x14ac:dyDescent="0.35">
      <c r="A18861" t="str">
        <f t="shared" si="294"/>
        <v/>
      </c>
    </row>
    <row r="18862" spans="1:1" hidden="1" x14ac:dyDescent="0.35">
      <c r="A18862" t="str">
        <f t="shared" si="294"/>
        <v/>
      </c>
    </row>
    <row r="18863" spans="1:1" hidden="1" x14ac:dyDescent="0.35">
      <c r="A18863" t="str">
        <f t="shared" si="294"/>
        <v/>
      </c>
    </row>
    <row r="18864" spans="1:1" hidden="1" x14ac:dyDescent="0.35">
      <c r="A18864" t="str">
        <f t="shared" si="294"/>
        <v/>
      </c>
    </row>
    <row r="18865" spans="1:1" hidden="1" x14ac:dyDescent="0.35">
      <c r="A18865" t="str">
        <f t="shared" si="294"/>
        <v/>
      </c>
    </row>
    <row r="18866" spans="1:1" hidden="1" x14ac:dyDescent="0.35">
      <c r="A18866" t="str">
        <f t="shared" si="294"/>
        <v/>
      </c>
    </row>
    <row r="18867" spans="1:1" hidden="1" x14ac:dyDescent="0.35">
      <c r="A18867" t="str">
        <f t="shared" si="294"/>
        <v/>
      </c>
    </row>
    <row r="18868" spans="1:1" hidden="1" x14ac:dyDescent="0.35">
      <c r="A18868" t="str">
        <f t="shared" si="294"/>
        <v/>
      </c>
    </row>
    <row r="18869" spans="1:1" hidden="1" x14ac:dyDescent="0.35">
      <c r="A18869" t="str">
        <f t="shared" si="294"/>
        <v/>
      </c>
    </row>
    <row r="18870" spans="1:1" hidden="1" x14ac:dyDescent="0.35">
      <c r="A18870" t="str">
        <f t="shared" si="294"/>
        <v/>
      </c>
    </row>
    <row r="18871" spans="1:1" hidden="1" x14ac:dyDescent="0.35">
      <c r="A18871" t="str">
        <f t="shared" si="294"/>
        <v/>
      </c>
    </row>
    <row r="18872" spans="1:1" hidden="1" x14ac:dyDescent="0.35">
      <c r="A18872" t="str">
        <f t="shared" si="294"/>
        <v/>
      </c>
    </row>
    <row r="18873" spans="1:1" hidden="1" x14ac:dyDescent="0.35">
      <c r="A18873" t="str">
        <f t="shared" si="294"/>
        <v/>
      </c>
    </row>
    <row r="18874" spans="1:1" hidden="1" x14ac:dyDescent="0.35">
      <c r="A18874" t="str">
        <f t="shared" si="294"/>
        <v/>
      </c>
    </row>
    <row r="18875" spans="1:1" hidden="1" x14ac:dyDescent="0.35">
      <c r="A18875" t="str">
        <f t="shared" si="294"/>
        <v/>
      </c>
    </row>
    <row r="18876" spans="1:1" hidden="1" x14ac:dyDescent="0.35">
      <c r="A18876" t="str">
        <f t="shared" si="294"/>
        <v/>
      </c>
    </row>
    <row r="18877" spans="1:1" hidden="1" x14ac:dyDescent="0.35">
      <c r="A18877" t="str">
        <f t="shared" si="294"/>
        <v/>
      </c>
    </row>
    <row r="18878" spans="1:1" hidden="1" x14ac:dyDescent="0.35">
      <c r="A18878" t="str">
        <f t="shared" si="294"/>
        <v/>
      </c>
    </row>
    <row r="18879" spans="1:1" hidden="1" x14ac:dyDescent="0.35">
      <c r="A18879" t="str">
        <f t="shared" si="294"/>
        <v/>
      </c>
    </row>
    <row r="18880" spans="1:1" hidden="1" x14ac:dyDescent="0.35">
      <c r="A18880" t="str">
        <f t="shared" si="294"/>
        <v/>
      </c>
    </row>
    <row r="18881" spans="1:1" hidden="1" x14ac:dyDescent="0.35">
      <c r="A18881" t="str">
        <f t="shared" si="294"/>
        <v/>
      </c>
    </row>
    <row r="18882" spans="1:1" hidden="1" x14ac:dyDescent="0.35">
      <c r="A18882" t="str">
        <f t="shared" si="294"/>
        <v/>
      </c>
    </row>
    <row r="18883" spans="1:1" hidden="1" x14ac:dyDescent="0.35">
      <c r="A18883" t="str">
        <f t="shared" ref="A18883:A18946" si="295">B18883&amp;C18883</f>
        <v/>
      </c>
    </row>
    <row r="18884" spans="1:1" hidden="1" x14ac:dyDescent="0.35">
      <c r="A18884" t="str">
        <f t="shared" si="295"/>
        <v/>
      </c>
    </row>
    <row r="18885" spans="1:1" hidden="1" x14ac:dyDescent="0.35">
      <c r="A18885" t="str">
        <f t="shared" si="295"/>
        <v/>
      </c>
    </row>
    <row r="18886" spans="1:1" hidden="1" x14ac:dyDescent="0.35">
      <c r="A18886" t="str">
        <f t="shared" si="295"/>
        <v/>
      </c>
    </row>
    <row r="18887" spans="1:1" hidden="1" x14ac:dyDescent="0.35">
      <c r="A18887" t="str">
        <f t="shared" si="295"/>
        <v/>
      </c>
    </row>
    <row r="18888" spans="1:1" hidden="1" x14ac:dyDescent="0.35">
      <c r="A18888" t="str">
        <f t="shared" si="295"/>
        <v/>
      </c>
    </row>
    <row r="18889" spans="1:1" hidden="1" x14ac:dyDescent="0.35">
      <c r="A18889" t="str">
        <f t="shared" si="295"/>
        <v/>
      </c>
    </row>
    <row r="18890" spans="1:1" hidden="1" x14ac:dyDescent="0.35">
      <c r="A18890" t="str">
        <f t="shared" si="295"/>
        <v/>
      </c>
    </row>
    <row r="18891" spans="1:1" hidden="1" x14ac:dyDescent="0.35">
      <c r="A18891" t="str">
        <f t="shared" si="295"/>
        <v/>
      </c>
    </row>
    <row r="18892" spans="1:1" hidden="1" x14ac:dyDescent="0.35">
      <c r="A18892" t="str">
        <f t="shared" si="295"/>
        <v/>
      </c>
    </row>
    <row r="18893" spans="1:1" hidden="1" x14ac:dyDescent="0.35">
      <c r="A18893" t="str">
        <f t="shared" si="295"/>
        <v/>
      </c>
    </row>
    <row r="18894" spans="1:1" hidden="1" x14ac:dyDescent="0.35">
      <c r="A18894" t="str">
        <f t="shared" si="295"/>
        <v/>
      </c>
    </row>
    <row r="18895" spans="1:1" hidden="1" x14ac:dyDescent="0.35">
      <c r="A18895" t="str">
        <f t="shared" si="295"/>
        <v/>
      </c>
    </row>
    <row r="18896" spans="1:1" hidden="1" x14ac:dyDescent="0.35">
      <c r="A18896" t="str">
        <f t="shared" si="295"/>
        <v/>
      </c>
    </row>
    <row r="18897" spans="1:1" hidden="1" x14ac:dyDescent="0.35">
      <c r="A18897" t="str">
        <f t="shared" si="295"/>
        <v/>
      </c>
    </row>
    <row r="18898" spans="1:1" hidden="1" x14ac:dyDescent="0.35">
      <c r="A18898" t="str">
        <f t="shared" si="295"/>
        <v/>
      </c>
    </row>
    <row r="18899" spans="1:1" hidden="1" x14ac:dyDescent="0.35">
      <c r="A18899" t="str">
        <f t="shared" si="295"/>
        <v/>
      </c>
    </row>
    <row r="18900" spans="1:1" hidden="1" x14ac:dyDescent="0.35">
      <c r="A18900" t="str">
        <f t="shared" si="295"/>
        <v/>
      </c>
    </row>
    <row r="18901" spans="1:1" hidden="1" x14ac:dyDescent="0.35">
      <c r="A18901" t="str">
        <f t="shared" si="295"/>
        <v/>
      </c>
    </row>
    <row r="18902" spans="1:1" hidden="1" x14ac:dyDescent="0.35">
      <c r="A18902" t="str">
        <f t="shared" si="295"/>
        <v/>
      </c>
    </row>
    <row r="18903" spans="1:1" hidden="1" x14ac:dyDescent="0.35">
      <c r="A18903" t="str">
        <f t="shared" si="295"/>
        <v/>
      </c>
    </row>
    <row r="18904" spans="1:1" hidden="1" x14ac:dyDescent="0.35">
      <c r="A18904" t="str">
        <f t="shared" si="295"/>
        <v/>
      </c>
    </row>
    <row r="18905" spans="1:1" hidden="1" x14ac:dyDescent="0.35">
      <c r="A18905" t="str">
        <f t="shared" si="295"/>
        <v/>
      </c>
    </row>
    <row r="18906" spans="1:1" hidden="1" x14ac:dyDescent="0.35">
      <c r="A18906" t="str">
        <f t="shared" si="295"/>
        <v/>
      </c>
    </row>
    <row r="18907" spans="1:1" hidden="1" x14ac:dyDescent="0.35">
      <c r="A18907" t="str">
        <f t="shared" si="295"/>
        <v/>
      </c>
    </row>
    <row r="18908" spans="1:1" hidden="1" x14ac:dyDescent="0.35">
      <c r="A18908" t="str">
        <f t="shared" si="295"/>
        <v/>
      </c>
    </row>
    <row r="18909" spans="1:1" hidden="1" x14ac:dyDescent="0.35">
      <c r="A18909" t="str">
        <f t="shared" si="295"/>
        <v/>
      </c>
    </row>
    <row r="18910" spans="1:1" hidden="1" x14ac:dyDescent="0.35">
      <c r="A18910" t="str">
        <f t="shared" si="295"/>
        <v/>
      </c>
    </row>
    <row r="18911" spans="1:1" hidden="1" x14ac:dyDescent="0.35">
      <c r="A18911" t="str">
        <f t="shared" si="295"/>
        <v/>
      </c>
    </row>
    <row r="18912" spans="1:1" hidden="1" x14ac:dyDescent="0.35">
      <c r="A18912" t="str">
        <f t="shared" si="295"/>
        <v/>
      </c>
    </row>
    <row r="18913" spans="1:1" hidden="1" x14ac:dyDescent="0.35">
      <c r="A18913" t="str">
        <f t="shared" si="295"/>
        <v/>
      </c>
    </row>
    <row r="18914" spans="1:1" hidden="1" x14ac:dyDescent="0.35">
      <c r="A18914" t="str">
        <f t="shared" si="295"/>
        <v/>
      </c>
    </row>
    <row r="18915" spans="1:1" hidden="1" x14ac:dyDescent="0.35">
      <c r="A18915" t="str">
        <f t="shared" si="295"/>
        <v/>
      </c>
    </row>
    <row r="18916" spans="1:1" hidden="1" x14ac:dyDescent="0.35">
      <c r="A18916" t="str">
        <f t="shared" si="295"/>
        <v/>
      </c>
    </row>
    <row r="18917" spans="1:1" hidden="1" x14ac:dyDescent="0.35">
      <c r="A18917" t="str">
        <f t="shared" si="295"/>
        <v/>
      </c>
    </row>
    <row r="18918" spans="1:1" hidden="1" x14ac:dyDescent="0.35">
      <c r="A18918" t="str">
        <f t="shared" si="295"/>
        <v/>
      </c>
    </row>
    <row r="18919" spans="1:1" hidden="1" x14ac:dyDescent="0.35">
      <c r="A18919" t="str">
        <f t="shared" si="295"/>
        <v/>
      </c>
    </row>
    <row r="18920" spans="1:1" hidden="1" x14ac:dyDescent="0.35">
      <c r="A18920" t="str">
        <f t="shared" si="295"/>
        <v/>
      </c>
    </row>
    <row r="18921" spans="1:1" hidden="1" x14ac:dyDescent="0.35">
      <c r="A18921" t="str">
        <f t="shared" si="295"/>
        <v/>
      </c>
    </row>
    <row r="18922" spans="1:1" hidden="1" x14ac:dyDescent="0.35">
      <c r="A18922" t="str">
        <f t="shared" si="295"/>
        <v/>
      </c>
    </row>
    <row r="18923" spans="1:1" hidden="1" x14ac:dyDescent="0.35">
      <c r="A18923" t="str">
        <f t="shared" si="295"/>
        <v/>
      </c>
    </row>
    <row r="18924" spans="1:1" hidden="1" x14ac:dyDescent="0.35">
      <c r="A18924" t="str">
        <f t="shared" si="295"/>
        <v/>
      </c>
    </row>
    <row r="18925" spans="1:1" hidden="1" x14ac:dyDescent="0.35">
      <c r="A18925" t="str">
        <f t="shared" si="295"/>
        <v/>
      </c>
    </row>
    <row r="18926" spans="1:1" hidden="1" x14ac:dyDescent="0.35">
      <c r="A18926" t="str">
        <f t="shared" si="295"/>
        <v/>
      </c>
    </row>
    <row r="18927" spans="1:1" hidden="1" x14ac:dyDescent="0.35">
      <c r="A18927" t="str">
        <f t="shared" si="295"/>
        <v/>
      </c>
    </row>
    <row r="18928" spans="1:1" hidden="1" x14ac:dyDescent="0.35">
      <c r="A18928" t="str">
        <f t="shared" si="295"/>
        <v/>
      </c>
    </row>
    <row r="18929" spans="1:1" hidden="1" x14ac:dyDescent="0.35">
      <c r="A18929" t="str">
        <f t="shared" si="295"/>
        <v/>
      </c>
    </row>
    <row r="18930" spans="1:1" hidden="1" x14ac:dyDescent="0.35">
      <c r="A18930" t="str">
        <f t="shared" si="295"/>
        <v/>
      </c>
    </row>
    <row r="18931" spans="1:1" hidden="1" x14ac:dyDescent="0.35">
      <c r="A18931" t="str">
        <f t="shared" si="295"/>
        <v/>
      </c>
    </row>
    <row r="18932" spans="1:1" hidden="1" x14ac:dyDescent="0.35">
      <c r="A18932" t="str">
        <f t="shared" si="295"/>
        <v/>
      </c>
    </row>
    <row r="18933" spans="1:1" hidden="1" x14ac:dyDescent="0.35">
      <c r="A18933" t="str">
        <f t="shared" si="295"/>
        <v/>
      </c>
    </row>
    <row r="18934" spans="1:1" hidden="1" x14ac:dyDescent="0.35">
      <c r="A18934" t="str">
        <f t="shared" si="295"/>
        <v/>
      </c>
    </row>
    <row r="18935" spans="1:1" hidden="1" x14ac:dyDescent="0.35">
      <c r="A18935" t="str">
        <f t="shared" si="295"/>
        <v/>
      </c>
    </row>
    <row r="18936" spans="1:1" hidden="1" x14ac:dyDescent="0.35">
      <c r="A18936" t="str">
        <f t="shared" si="295"/>
        <v/>
      </c>
    </row>
    <row r="18937" spans="1:1" hidden="1" x14ac:dyDescent="0.35">
      <c r="A18937" t="str">
        <f t="shared" si="295"/>
        <v/>
      </c>
    </row>
    <row r="18938" spans="1:1" hidden="1" x14ac:dyDescent="0.35">
      <c r="A18938" t="str">
        <f t="shared" si="295"/>
        <v/>
      </c>
    </row>
    <row r="18939" spans="1:1" hidden="1" x14ac:dyDescent="0.35">
      <c r="A18939" t="str">
        <f t="shared" si="295"/>
        <v/>
      </c>
    </row>
    <row r="18940" spans="1:1" hidden="1" x14ac:dyDescent="0.35">
      <c r="A18940" t="str">
        <f t="shared" si="295"/>
        <v/>
      </c>
    </row>
    <row r="18941" spans="1:1" hidden="1" x14ac:dyDescent="0.35">
      <c r="A18941" t="str">
        <f t="shared" si="295"/>
        <v/>
      </c>
    </row>
    <row r="18942" spans="1:1" hidden="1" x14ac:dyDescent="0.35">
      <c r="A18942" t="str">
        <f t="shared" si="295"/>
        <v/>
      </c>
    </row>
    <row r="18943" spans="1:1" hidden="1" x14ac:dyDescent="0.35">
      <c r="A18943" t="str">
        <f t="shared" si="295"/>
        <v/>
      </c>
    </row>
    <row r="18944" spans="1:1" hidden="1" x14ac:dyDescent="0.35">
      <c r="A18944" t="str">
        <f t="shared" si="295"/>
        <v/>
      </c>
    </row>
    <row r="18945" spans="1:1" hidden="1" x14ac:dyDescent="0.35">
      <c r="A18945" t="str">
        <f t="shared" si="295"/>
        <v/>
      </c>
    </row>
    <row r="18946" spans="1:1" hidden="1" x14ac:dyDescent="0.35">
      <c r="A18946" t="str">
        <f t="shared" si="295"/>
        <v/>
      </c>
    </row>
    <row r="18947" spans="1:1" hidden="1" x14ac:dyDescent="0.35">
      <c r="A18947" t="str">
        <f t="shared" ref="A18947:A19010" si="296">B18947&amp;C18947</f>
        <v/>
      </c>
    </row>
    <row r="18948" spans="1:1" hidden="1" x14ac:dyDescent="0.35">
      <c r="A18948" t="str">
        <f t="shared" si="296"/>
        <v/>
      </c>
    </row>
    <row r="18949" spans="1:1" hidden="1" x14ac:dyDescent="0.35">
      <c r="A18949" t="str">
        <f t="shared" si="296"/>
        <v/>
      </c>
    </row>
    <row r="18950" spans="1:1" hidden="1" x14ac:dyDescent="0.35">
      <c r="A18950" t="str">
        <f t="shared" si="296"/>
        <v/>
      </c>
    </row>
    <row r="18951" spans="1:1" hidden="1" x14ac:dyDescent="0.35">
      <c r="A18951" t="str">
        <f t="shared" si="296"/>
        <v/>
      </c>
    </row>
    <row r="18952" spans="1:1" hidden="1" x14ac:dyDescent="0.35">
      <c r="A18952" t="str">
        <f t="shared" si="296"/>
        <v/>
      </c>
    </row>
    <row r="18953" spans="1:1" hidden="1" x14ac:dyDescent="0.35">
      <c r="A18953" t="str">
        <f t="shared" si="296"/>
        <v/>
      </c>
    </row>
    <row r="18954" spans="1:1" hidden="1" x14ac:dyDescent="0.35">
      <c r="A18954" t="str">
        <f t="shared" si="296"/>
        <v/>
      </c>
    </row>
    <row r="18955" spans="1:1" hidden="1" x14ac:dyDescent="0.35">
      <c r="A18955" t="str">
        <f t="shared" si="296"/>
        <v/>
      </c>
    </row>
    <row r="18956" spans="1:1" hidden="1" x14ac:dyDescent="0.35">
      <c r="A18956" t="str">
        <f t="shared" si="296"/>
        <v/>
      </c>
    </row>
    <row r="18957" spans="1:1" hidden="1" x14ac:dyDescent="0.35">
      <c r="A18957" t="str">
        <f t="shared" si="296"/>
        <v/>
      </c>
    </row>
    <row r="18958" spans="1:1" hidden="1" x14ac:dyDescent="0.35">
      <c r="A18958" t="str">
        <f t="shared" si="296"/>
        <v/>
      </c>
    </row>
    <row r="18959" spans="1:1" hidden="1" x14ac:dyDescent="0.35">
      <c r="A18959" t="str">
        <f t="shared" si="296"/>
        <v/>
      </c>
    </row>
    <row r="18960" spans="1:1" hidden="1" x14ac:dyDescent="0.35">
      <c r="A18960" t="str">
        <f t="shared" si="296"/>
        <v/>
      </c>
    </row>
    <row r="18961" spans="1:1" hidden="1" x14ac:dyDescent="0.35">
      <c r="A18961" t="str">
        <f t="shared" si="296"/>
        <v/>
      </c>
    </row>
    <row r="18962" spans="1:1" hidden="1" x14ac:dyDescent="0.35">
      <c r="A18962" t="str">
        <f t="shared" si="296"/>
        <v/>
      </c>
    </row>
    <row r="18963" spans="1:1" hidden="1" x14ac:dyDescent="0.35">
      <c r="A18963" t="str">
        <f t="shared" si="296"/>
        <v/>
      </c>
    </row>
    <row r="18964" spans="1:1" hidden="1" x14ac:dyDescent="0.35">
      <c r="A18964" t="str">
        <f t="shared" si="296"/>
        <v/>
      </c>
    </row>
    <row r="18965" spans="1:1" hidden="1" x14ac:dyDescent="0.35">
      <c r="A18965" t="str">
        <f t="shared" si="296"/>
        <v/>
      </c>
    </row>
    <row r="18966" spans="1:1" hidden="1" x14ac:dyDescent="0.35">
      <c r="A18966" t="str">
        <f t="shared" si="296"/>
        <v/>
      </c>
    </row>
    <row r="18967" spans="1:1" hidden="1" x14ac:dyDescent="0.35">
      <c r="A18967" t="str">
        <f t="shared" si="296"/>
        <v/>
      </c>
    </row>
    <row r="18968" spans="1:1" hidden="1" x14ac:dyDescent="0.35">
      <c r="A18968" t="str">
        <f t="shared" si="296"/>
        <v/>
      </c>
    </row>
    <row r="18969" spans="1:1" hidden="1" x14ac:dyDescent="0.35">
      <c r="A18969" t="str">
        <f t="shared" si="296"/>
        <v/>
      </c>
    </row>
    <row r="18970" spans="1:1" hidden="1" x14ac:dyDescent="0.35">
      <c r="A18970" t="str">
        <f t="shared" si="296"/>
        <v/>
      </c>
    </row>
    <row r="18971" spans="1:1" hidden="1" x14ac:dyDescent="0.35">
      <c r="A18971" t="str">
        <f t="shared" si="296"/>
        <v/>
      </c>
    </row>
    <row r="18972" spans="1:1" hidden="1" x14ac:dyDescent="0.35">
      <c r="A18972" t="str">
        <f t="shared" si="296"/>
        <v/>
      </c>
    </row>
    <row r="18973" spans="1:1" hidden="1" x14ac:dyDescent="0.35">
      <c r="A18973" t="str">
        <f t="shared" si="296"/>
        <v/>
      </c>
    </row>
    <row r="18974" spans="1:1" hidden="1" x14ac:dyDescent="0.35">
      <c r="A18974" t="str">
        <f t="shared" si="296"/>
        <v/>
      </c>
    </row>
    <row r="18975" spans="1:1" hidden="1" x14ac:dyDescent="0.35">
      <c r="A18975" t="str">
        <f t="shared" si="296"/>
        <v/>
      </c>
    </row>
    <row r="18976" spans="1:1" hidden="1" x14ac:dyDescent="0.35">
      <c r="A18976" t="str">
        <f t="shared" si="296"/>
        <v/>
      </c>
    </row>
    <row r="18977" spans="1:1" hidden="1" x14ac:dyDescent="0.35">
      <c r="A18977" t="str">
        <f t="shared" si="296"/>
        <v/>
      </c>
    </row>
    <row r="18978" spans="1:1" hidden="1" x14ac:dyDescent="0.35">
      <c r="A18978" t="str">
        <f t="shared" si="296"/>
        <v/>
      </c>
    </row>
    <row r="18979" spans="1:1" hidden="1" x14ac:dyDescent="0.35">
      <c r="A18979" t="str">
        <f t="shared" si="296"/>
        <v/>
      </c>
    </row>
    <row r="18980" spans="1:1" hidden="1" x14ac:dyDescent="0.35">
      <c r="A18980" t="str">
        <f t="shared" si="296"/>
        <v/>
      </c>
    </row>
    <row r="18981" spans="1:1" hidden="1" x14ac:dyDescent="0.35">
      <c r="A18981" t="str">
        <f t="shared" si="296"/>
        <v/>
      </c>
    </row>
    <row r="18982" spans="1:1" hidden="1" x14ac:dyDescent="0.35">
      <c r="A18982" t="str">
        <f t="shared" si="296"/>
        <v/>
      </c>
    </row>
    <row r="18983" spans="1:1" hidden="1" x14ac:dyDescent="0.35">
      <c r="A18983" t="str">
        <f t="shared" si="296"/>
        <v/>
      </c>
    </row>
    <row r="18984" spans="1:1" hidden="1" x14ac:dyDescent="0.35">
      <c r="A18984" t="str">
        <f t="shared" si="296"/>
        <v/>
      </c>
    </row>
    <row r="18985" spans="1:1" hidden="1" x14ac:dyDescent="0.35">
      <c r="A18985" t="str">
        <f t="shared" si="296"/>
        <v/>
      </c>
    </row>
    <row r="18986" spans="1:1" hidden="1" x14ac:dyDescent="0.35">
      <c r="A18986" t="str">
        <f t="shared" si="296"/>
        <v/>
      </c>
    </row>
    <row r="18987" spans="1:1" hidden="1" x14ac:dyDescent="0.35">
      <c r="A18987" t="str">
        <f t="shared" si="296"/>
        <v/>
      </c>
    </row>
    <row r="18988" spans="1:1" hidden="1" x14ac:dyDescent="0.35">
      <c r="A18988" t="str">
        <f t="shared" si="296"/>
        <v/>
      </c>
    </row>
    <row r="18989" spans="1:1" hidden="1" x14ac:dyDescent="0.35">
      <c r="A18989" t="str">
        <f t="shared" si="296"/>
        <v/>
      </c>
    </row>
    <row r="18990" spans="1:1" hidden="1" x14ac:dyDescent="0.35">
      <c r="A18990" t="str">
        <f t="shared" si="296"/>
        <v/>
      </c>
    </row>
    <row r="18991" spans="1:1" hidden="1" x14ac:dyDescent="0.35">
      <c r="A18991" t="str">
        <f t="shared" si="296"/>
        <v/>
      </c>
    </row>
    <row r="18992" spans="1:1" hidden="1" x14ac:dyDescent="0.35">
      <c r="A18992" t="str">
        <f t="shared" si="296"/>
        <v/>
      </c>
    </row>
    <row r="18993" spans="1:1" hidden="1" x14ac:dyDescent="0.35">
      <c r="A18993" t="str">
        <f t="shared" si="296"/>
        <v/>
      </c>
    </row>
    <row r="18994" spans="1:1" hidden="1" x14ac:dyDescent="0.35">
      <c r="A18994" t="str">
        <f t="shared" si="296"/>
        <v/>
      </c>
    </row>
    <row r="18995" spans="1:1" hidden="1" x14ac:dyDescent="0.35">
      <c r="A18995" t="str">
        <f t="shared" si="296"/>
        <v/>
      </c>
    </row>
    <row r="18996" spans="1:1" hidden="1" x14ac:dyDescent="0.35">
      <c r="A18996" t="str">
        <f t="shared" si="296"/>
        <v/>
      </c>
    </row>
    <row r="18997" spans="1:1" hidden="1" x14ac:dyDescent="0.35">
      <c r="A18997" t="str">
        <f t="shared" si="296"/>
        <v/>
      </c>
    </row>
    <row r="18998" spans="1:1" hidden="1" x14ac:dyDescent="0.35">
      <c r="A18998" t="str">
        <f t="shared" si="296"/>
        <v/>
      </c>
    </row>
    <row r="18999" spans="1:1" hidden="1" x14ac:dyDescent="0.35">
      <c r="A18999" t="str">
        <f t="shared" si="296"/>
        <v/>
      </c>
    </row>
    <row r="19000" spans="1:1" hidden="1" x14ac:dyDescent="0.35">
      <c r="A19000" t="str">
        <f t="shared" si="296"/>
        <v/>
      </c>
    </row>
    <row r="19001" spans="1:1" hidden="1" x14ac:dyDescent="0.35">
      <c r="A19001" t="str">
        <f t="shared" si="296"/>
        <v/>
      </c>
    </row>
    <row r="19002" spans="1:1" hidden="1" x14ac:dyDescent="0.35">
      <c r="A19002" t="str">
        <f t="shared" si="296"/>
        <v/>
      </c>
    </row>
    <row r="19003" spans="1:1" hidden="1" x14ac:dyDescent="0.35">
      <c r="A19003" t="str">
        <f t="shared" si="296"/>
        <v/>
      </c>
    </row>
    <row r="19004" spans="1:1" hidden="1" x14ac:dyDescent="0.35">
      <c r="A19004" t="str">
        <f t="shared" si="296"/>
        <v/>
      </c>
    </row>
    <row r="19005" spans="1:1" hidden="1" x14ac:dyDescent="0.35">
      <c r="A19005" t="str">
        <f t="shared" si="296"/>
        <v/>
      </c>
    </row>
    <row r="19006" spans="1:1" hidden="1" x14ac:dyDescent="0.35">
      <c r="A19006" t="str">
        <f t="shared" si="296"/>
        <v/>
      </c>
    </row>
    <row r="19007" spans="1:1" hidden="1" x14ac:dyDescent="0.35">
      <c r="A19007" t="str">
        <f t="shared" si="296"/>
        <v/>
      </c>
    </row>
    <row r="19008" spans="1:1" hidden="1" x14ac:dyDescent="0.35">
      <c r="A19008" t="str">
        <f t="shared" si="296"/>
        <v/>
      </c>
    </row>
    <row r="19009" spans="1:1" hidden="1" x14ac:dyDescent="0.35">
      <c r="A19009" t="str">
        <f t="shared" si="296"/>
        <v/>
      </c>
    </row>
    <row r="19010" spans="1:1" hidden="1" x14ac:dyDescent="0.35">
      <c r="A19010" t="str">
        <f t="shared" si="296"/>
        <v/>
      </c>
    </row>
    <row r="19011" spans="1:1" hidden="1" x14ac:dyDescent="0.35">
      <c r="A19011" t="str">
        <f t="shared" ref="A19011:A19074" si="297">B19011&amp;C19011</f>
        <v/>
      </c>
    </row>
    <row r="19012" spans="1:1" hidden="1" x14ac:dyDescent="0.35">
      <c r="A19012" t="str">
        <f t="shared" si="297"/>
        <v/>
      </c>
    </row>
    <row r="19013" spans="1:1" hidden="1" x14ac:dyDescent="0.35">
      <c r="A19013" t="str">
        <f t="shared" si="297"/>
        <v/>
      </c>
    </row>
    <row r="19014" spans="1:1" hidden="1" x14ac:dyDescent="0.35">
      <c r="A19014" t="str">
        <f t="shared" si="297"/>
        <v/>
      </c>
    </row>
    <row r="19015" spans="1:1" hidden="1" x14ac:dyDescent="0.35">
      <c r="A19015" t="str">
        <f t="shared" si="297"/>
        <v/>
      </c>
    </row>
    <row r="19016" spans="1:1" hidden="1" x14ac:dyDescent="0.35">
      <c r="A19016" t="str">
        <f t="shared" si="297"/>
        <v/>
      </c>
    </row>
    <row r="19017" spans="1:1" hidden="1" x14ac:dyDescent="0.35">
      <c r="A19017" t="str">
        <f t="shared" si="297"/>
        <v/>
      </c>
    </row>
    <row r="19018" spans="1:1" hidden="1" x14ac:dyDescent="0.35">
      <c r="A19018" t="str">
        <f t="shared" si="297"/>
        <v/>
      </c>
    </row>
    <row r="19019" spans="1:1" hidden="1" x14ac:dyDescent="0.35">
      <c r="A19019" t="str">
        <f t="shared" si="297"/>
        <v/>
      </c>
    </row>
    <row r="19020" spans="1:1" hidden="1" x14ac:dyDescent="0.35">
      <c r="A19020" t="str">
        <f t="shared" si="297"/>
        <v/>
      </c>
    </row>
    <row r="19021" spans="1:1" hidden="1" x14ac:dyDescent="0.35">
      <c r="A19021" t="str">
        <f t="shared" si="297"/>
        <v/>
      </c>
    </row>
    <row r="19022" spans="1:1" hidden="1" x14ac:dyDescent="0.35">
      <c r="A19022" t="str">
        <f t="shared" si="297"/>
        <v/>
      </c>
    </row>
    <row r="19023" spans="1:1" hidden="1" x14ac:dyDescent="0.35">
      <c r="A19023" t="str">
        <f t="shared" si="297"/>
        <v/>
      </c>
    </row>
    <row r="19024" spans="1:1" hidden="1" x14ac:dyDescent="0.35">
      <c r="A19024" t="str">
        <f t="shared" si="297"/>
        <v/>
      </c>
    </row>
    <row r="19025" spans="1:1" hidden="1" x14ac:dyDescent="0.35">
      <c r="A19025" t="str">
        <f t="shared" si="297"/>
        <v/>
      </c>
    </row>
    <row r="19026" spans="1:1" hidden="1" x14ac:dyDescent="0.35">
      <c r="A19026" t="str">
        <f t="shared" si="297"/>
        <v/>
      </c>
    </row>
    <row r="19027" spans="1:1" hidden="1" x14ac:dyDescent="0.35">
      <c r="A19027" t="str">
        <f t="shared" si="297"/>
        <v/>
      </c>
    </row>
    <row r="19028" spans="1:1" hidden="1" x14ac:dyDescent="0.35">
      <c r="A19028" t="str">
        <f t="shared" si="297"/>
        <v/>
      </c>
    </row>
    <row r="19029" spans="1:1" hidden="1" x14ac:dyDescent="0.35">
      <c r="A19029" t="str">
        <f t="shared" si="297"/>
        <v/>
      </c>
    </row>
    <row r="19030" spans="1:1" hidden="1" x14ac:dyDescent="0.35">
      <c r="A19030" t="str">
        <f t="shared" si="297"/>
        <v/>
      </c>
    </row>
    <row r="19031" spans="1:1" hidden="1" x14ac:dyDescent="0.35">
      <c r="A19031" t="str">
        <f t="shared" si="297"/>
        <v/>
      </c>
    </row>
    <row r="19032" spans="1:1" hidden="1" x14ac:dyDescent="0.35">
      <c r="A19032" t="str">
        <f t="shared" si="297"/>
        <v/>
      </c>
    </row>
    <row r="19033" spans="1:1" hidden="1" x14ac:dyDescent="0.35">
      <c r="A19033" t="str">
        <f t="shared" si="297"/>
        <v/>
      </c>
    </row>
    <row r="19034" spans="1:1" hidden="1" x14ac:dyDescent="0.35">
      <c r="A19034" t="str">
        <f t="shared" si="297"/>
        <v/>
      </c>
    </row>
    <row r="19035" spans="1:1" hidden="1" x14ac:dyDescent="0.35">
      <c r="A19035" t="str">
        <f t="shared" si="297"/>
        <v/>
      </c>
    </row>
    <row r="19036" spans="1:1" hidden="1" x14ac:dyDescent="0.35">
      <c r="A19036" t="str">
        <f t="shared" si="297"/>
        <v/>
      </c>
    </row>
    <row r="19037" spans="1:1" hidden="1" x14ac:dyDescent="0.35">
      <c r="A19037" t="str">
        <f t="shared" si="297"/>
        <v/>
      </c>
    </row>
    <row r="19038" spans="1:1" hidden="1" x14ac:dyDescent="0.35">
      <c r="A19038" t="str">
        <f t="shared" si="297"/>
        <v/>
      </c>
    </row>
    <row r="19039" spans="1:1" hidden="1" x14ac:dyDescent="0.35">
      <c r="A19039" t="str">
        <f t="shared" si="297"/>
        <v/>
      </c>
    </row>
    <row r="19040" spans="1:1" hidden="1" x14ac:dyDescent="0.35">
      <c r="A19040" t="str">
        <f t="shared" si="297"/>
        <v/>
      </c>
    </row>
    <row r="19041" spans="1:1" hidden="1" x14ac:dyDescent="0.35">
      <c r="A19041" t="str">
        <f t="shared" si="297"/>
        <v/>
      </c>
    </row>
    <row r="19042" spans="1:1" hidden="1" x14ac:dyDescent="0.35">
      <c r="A19042" t="str">
        <f t="shared" si="297"/>
        <v/>
      </c>
    </row>
    <row r="19043" spans="1:1" hidden="1" x14ac:dyDescent="0.35">
      <c r="A19043" t="str">
        <f t="shared" si="297"/>
        <v/>
      </c>
    </row>
    <row r="19044" spans="1:1" hidden="1" x14ac:dyDescent="0.35">
      <c r="A19044" t="str">
        <f t="shared" si="297"/>
        <v/>
      </c>
    </row>
    <row r="19045" spans="1:1" hidden="1" x14ac:dyDescent="0.35">
      <c r="A19045" t="str">
        <f t="shared" si="297"/>
        <v/>
      </c>
    </row>
    <row r="19046" spans="1:1" hidden="1" x14ac:dyDescent="0.35">
      <c r="A19046" t="str">
        <f t="shared" si="297"/>
        <v/>
      </c>
    </row>
    <row r="19047" spans="1:1" hidden="1" x14ac:dyDescent="0.35">
      <c r="A19047" t="str">
        <f t="shared" si="297"/>
        <v/>
      </c>
    </row>
    <row r="19048" spans="1:1" hidden="1" x14ac:dyDescent="0.35">
      <c r="A19048" t="str">
        <f t="shared" si="297"/>
        <v/>
      </c>
    </row>
    <row r="19049" spans="1:1" hidden="1" x14ac:dyDescent="0.35">
      <c r="A19049" t="str">
        <f t="shared" si="297"/>
        <v/>
      </c>
    </row>
    <row r="19050" spans="1:1" hidden="1" x14ac:dyDescent="0.35">
      <c r="A19050" t="str">
        <f t="shared" si="297"/>
        <v/>
      </c>
    </row>
    <row r="19051" spans="1:1" hidden="1" x14ac:dyDescent="0.35">
      <c r="A19051" t="str">
        <f t="shared" si="297"/>
        <v/>
      </c>
    </row>
    <row r="19052" spans="1:1" hidden="1" x14ac:dyDescent="0.35">
      <c r="A19052" t="str">
        <f t="shared" si="297"/>
        <v/>
      </c>
    </row>
    <row r="19053" spans="1:1" hidden="1" x14ac:dyDescent="0.35">
      <c r="A19053" t="str">
        <f t="shared" si="297"/>
        <v/>
      </c>
    </row>
    <row r="19054" spans="1:1" hidden="1" x14ac:dyDescent="0.35">
      <c r="A19054" t="str">
        <f t="shared" si="297"/>
        <v/>
      </c>
    </row>
    <row r="19055" spans="1:1" hidden="1" x14ac:dyDescent="0.35">
      <c r="A19055" t="str">
        <f t="shared" si="297"/>
        <v/>
      </c>
    </row>
    <row r="19056" spans="1:1" hidden="1" x14ac:dyDescent="0.35">
      <c r="A19056" t="str">
        <f t="shared" si="297"/>
        <v/>
      </c>
    </row>
    <row r="19057" spans="1:1" hidden="1" x14ac:dyDescent="0.35">
      <c r="A19057" t="str">
        <f t="shared" si="297"/>
        <v/>
      </c>
    </row>
    <row r="19058" spans="1:1" hidden="1" x14ac:dyDescent="0.35">
      <c r="A19058" t="str">
        <f t="shared" si="297"/>
        <v/>
      </c>
    </row>
    <row r="19059" spans="1:1" hidden="1" x14ac:dyDescent="0.35">
      <c r="A19059" t="str">
        <f t="shared" si="297"/>
        <v/>
      </c>
    </row>
    <row r="19060" spans="1:1" hidden="1" x14ac:dyDescent="0.35">
      <c r="A19060" t="str">
        <f t="shared" si="297"/>
        <v/>
      </c>
    </row>
    <row r="19061" spans="1:1" hidden="1" x14ac:dyDescent="0.35">
      <c r="A19061" t="str">
        <f t="shared" si="297"/>
        <v/>
      </c>
    </row>
    <row r="19062" spans="1:1" hidden="1" x14ac:dyDescent="0.35">
      <c r="A19062" t="str">
        <f t="shared" si="297"/>
        <v/>
      </c>
    </row>
    <row r="19063" spans="1:1" hidden="1" x14ac:dyDescent="0.35">
      <c r="A19063" t="str">
        <f t="shared" si="297"/>
        <v/>
      </c>
    </row>
    <row r="19064" spans="1:1" hidden="1" x14ac:dyDescent="0.35">
      <c r="A19064" t="str">
        <f t="shared" si="297"/>
        <v/>
      </c>
    </row>
    <row r="19065" spans="1:1" hidden="1" x14ac:dyDescent="0.35">
      <c r="A19065" t="str">
        <f t="shared" si="297"/>
        <v/>
      </c>
    </row>
    <row r="19066" spans="1:1" hidden="1" x14ac:dyDescent="0.35">
      <c r="A19066" t="str">
        <f t="shared" si="297"/>
        <v/>
      </c>
    </row>
    <row r="19067" spans="1:1" hidden="1" x14ac:dyDescent="0.35">
      <c r="A19067" t="str">
        <f t="shared" si="297"/>
        <v/>
      </c>
    </row>
    <row r="19068" spans="1:1" hidden="1" x14ac:dyDescent="0.35">
      <c r="A19068" t="str">
        <f t="shared" si="297"/>
        <v/>
      </c>
    </row>
    <row r="19069" spans="1:1" hidden="1" x14ac:dyDescent="0.35">
      <c r="A19069" t="str">
        <f t="shared" si="297"/>
        <v/>
      </c>
    </row>
    <row r="19070" spans="1:1" hidden="1" x14ac:dyDescent="0.35">
      <c r="A19070" t="str">
        <f t="shared" si="297"/>
        <v/>
      </c>
    </row>
    <row r="19071" spans="1:1" hidden="1" x14ac:dyDescent="0.35">
      <c r="A19071" t="str">
        <f t="shared" si="297"/>
        <v/>
      </c>
    </row>
    <row r="19072" spans="1:1" hidden="1" x14ac:dyDescent="0.35">
      <c r="A19072" t="str">
        <f t="shared" si="297"/>
        <v/>
      </c>
    </row>
    <row r="19073" spans="1:1" hidden="1" x14ac:dyDescent="0.35">
      <c r="A19073" t="str">
        <f t="shared" si="297"/>
        <v/>
      </c>
    </row>
    <row r="19074" spans="1:1" hidden="1" x14ac:dyDescent="0.35">
      <c r="A19074" t="str">
        <f t="shared" si="297"/>
        <v/>
      </c>
    </row>
    <row r="19075" spans="1:1" hidden="1" x14ac:dyDescent="0.35">
      <c r="A19075" t="str">
        <f t="shared" ref="A19075:A19138" si="298">B19075&amp;C19075</f>
        <v/>
      </c>
    </row>
    <row r="19076" spans="1:1" hidden="1" x14ac:dyDescent="0.35">
      <c r="A19076" t="str">
        <f t="shared" si="298"/>
        <v/>
      </c>
    </row>
    <row r="19077" spans="1:1" hidden="1" x14ac:dyDescent="0.35">
      <c r="A19077" t="str">
        <f t="shared" si="298"/>
        <v/>
      </c>
    </row>
    <row r="19078" spans="1:1" hidden="1" x14ac:dyDescent="0.35">
      <c r="A19078" t="str">
        <f t="shared" si="298"/>
        <v/>
      </c>
    </row>
    <row r="19079" spans="1:1" hidden="1" x14ac:dyDescent="0.35">
      <c r="A19079" t="str">
        <f t="shared" si="298"/>
        <v/>
      </c>
    </row>
    <row r="19080" spans="1:1" hidden="1" x14ac:dyDescent="0.35">
      <c r="A19080" t="str">
        <f t="shared" si="298"/>
        <v/>
      </c>
    </row>
    <row r="19081" spans="1:1" hidden="1" x14ac:dyDescent="0.35">
      <c r="A19081" t="str">
        <f t="shared" si="298"/>
        <v/>
      </c>
    </row>
    <row r="19082" spans="1:1" hidden="1" x14ac:dyDescent="0.35">
      <c r="A19082" t="str">
        <f t="shared" si="298"/>
        <v/>
      </c>
    </row>
    <row r="19083" spans="1:1" hidden="1" x14ac:dyDescent="0.35">
      <c r="A19083" t="str">
        <f t="shared" si="298"/>
        <v/>
      </c>
    </row>
    <row r="19084" spans="1:1" hidden="1" x14ac:dyDescent="0.35">
      <c r="A19084" t="str">
        <f t="shared" si="298"/>
        <v/>
      </c>
    </row>
    <row r="19085" spans="1:1" hidden="1" x14ac:dyDescent="0.35">
      <c r="A19085" t="str">
        <f t="shared" si="298"/>
        <v/>
      </c>
    </row>
    <row r="19086" spans="1:1" hidden="1" x14ac:dyDescent="0.35">
      <c r="A19086" t="str">
        <f t="shared" si="298"/>
        <v/>
      </c>
    </row>
    <row r="19087" spans="1:1" hidden="1" x14ac:dyDescent="0.35">
      <c r="A19087" t="str">
        <f t="shared" si="298"/>
        <v/>
      </c>
    </row>
    <row r="19088" spans="1:1" hidden="1" x14ac:dyDescent="0.35">
      <c r="A19088" t="str">
        <f t="shared" si="298"/>
        <v/>
      </c>
    </row>
    <row r="19089" spans="1:1" hidden="1" x14ac:dyDescent="0.35">
      <c r="A19089" t="str">
        <f t="shared" si="298"/>
        <v/>
      </c>
    </row>
    <row r="19090" spans="1:1" hidden="1" x14ac:dyDescent="0.35">
      <c r="A19090" t="str">
        <f t="shared" si="298"/>
        <v/>
      </c>
    </row>
    <row r="19091" spans="1:1" hidden="1" x14ac:dyDescent="0.35">
      <c r="A19091" t="str">
        <f t="shared" si="298"/>
        <v/>
      </c>
    </row>
    <row r="19092" spans="1:1" hidden="1" x14ac:dyDescent="0.35">
      <c r="A19092" t="str">
        <f t="shared" si="298"/>
        <v/>
      </c>
    </row>
    <row r="19093" spans="1:1" hidden="1" x14ac:dyDescent="0.35">
      <c r="A19093" t="str">
        <f t="shared" si="298"/>
        <v/>
      </c>
    </row>
    <row r="19094" spans="1:1" hidden="1" x14ac:dyDescent="0.35">
      <c r="A19094" t="str">
        <f t="shared" si="298"/>
        <v/>
      </c>
    </row>
    <row r="19095" spans="1:1" hidden="1" x14ac:dyDescent="0.35">
      <c r="A19095" t="str">
        <f t="shared" si="298"/>
        <v/>
      </c>
    </row>
    <row r="19096" spans="1:1" hidden="1" x14ac:dyDescent="0.35">
      <c r="A19096" t="str">
        <f t="shared" si="298"/>
        <v/>
      </c>
    </row>
    <row r="19097" spans="1:1" hidden="1" x14ac:dyDescent="0.35">
      <c r="A19097" t="str">
        <f t="shared" si="298"/>
        <v/>
      </c>
    </row>
    <row r="19098" spans="1:1" hidden="1" x14ac:dyDescent="0.35">
      <c r="A19098" t="str">
        <f t="shared" si="298"/>
        <v/>
      </c>
    </row>
    <row r="19099" spans="1:1" hidden="1" x14ac:dyDescent="0.35">
      <c r="A19099" t="str">
        <f t="shared" si="298"/>
        <v/>
      </c>
    </row>
    <row r="19100" spans="1:1" hidden="1" x14ac:dyDescent="0.35">
      <c r="A19100" t="str">
        <f t="shared" si="298"/>
        <v/>
      </c>
    </row>
    <row r="19101" spans="1:1" hidden="1" x14ac:dyDescent="0.35">
      <c r="A19101" t="str">
        <f t="shared" si="298"/>
        <v/>
      </c>
    </row>
    <row r="19102" spans="1:1" hidden="1" x14ac:dyDescent="0.35">
      <c r="A19102" t="str">
        <f t="shared" si="298"/>
        <v/>
      </c>
    </row>
    <row r="19103" spans="1:1" hidden="1" x14ac:dyDescent="0.35">
      <c r="A19103" t="str">
        <f t="shared" si="298"/>
        <v/>
      </c>
    </row>
    <row r="19104" spans="1:1" hidden="1" x14ac:dyDescent="0.35">
      <c r="A19104" t="str">
        <f t="shared" si="298"/>
        <v/>
      </c>
    </row>
    <row r="19105" spans="1:1" hidden="1" x14ac:dyDescent="0.35">
      <c r="A19105" t="str">
        <f t="shared" si="298"/>
        <v/>
      </c>
    </row>
    <row r="19106" spans="1:1" hidden="1" x14ac:dyDescent="0.35">
      <c r="A19106" t="str">
        <f t="shared" si="298"/>
        <v/>
      </c>
    </row>
    <row r="19107" spans="1:1" hidden="1" x14ac:dyDescent="0.35">
      <c r="A19107" t="str">
        <f t="shared" si="298"/>
        <v/>
      </c>
    </row>
    <row r="19108" spans="1:1" hidden="1" x14ac:dyDescent="0.35">
      <c r="A19108" t="str">
        <f t="shared" si="298"/>
        <v/>
      </c>
    </row>
    <row r="19109" spans="1:1" hidden="1" x14ac:dyDescent="0.35">
      <c r="A19109" t="str">
        <f t="shared" si="298"/>
        <v/>
      </c>
    </row>
    <row r="19110" spans="1:1" hidden="1" x14ac:dyDescent="0.35">
      <c r="A19110" t="str">
        <f t="shared" si="298"/>
        <v/>
      </c>
    </row>
    <row r="19111" spans="1:1" hidden="1" x14ac:dyDescent="0.35">
      <c r="A19111" t="str">
        <f t="shared" si="298"/>
        <v/>
      </c>
    </row>
    <row r="19112" spans="1:1" hidden="1" x14ac:dyDescent="0.35">
      <c r="A19112" t="str">
        <f t="shared" si="298"/>
        <v/>
      </c>
    </row>
    <row r="19113" spans="1:1" hidden="1" x14ac:dyDescent="0.35">
      <c r="A19113" t="str">
        <f t="shared" si="298"/>
        <v/>
      </c>
    </row>
    <row r="19114" spans="1:1" hidden="1" x14ac:dyDescent="0.35">
      <c r="A19114" t="str">
        <f t="shared" si="298"/>
        <v/>
      </c>
    </row>
    <row r="19115" spans="1:1" hidden="1" x14ac:dyDescent="0.35">
      <c r="A19115" t="str">
        <f t="shared" si="298"/>
        <v/>
      </c>
    </row>
    <row r="19116" spans="1:1" hidden="1" x14ac:dyDescent="0.35">
      <c r="A19116" t="str">
        <f t="shared" si="298"/>
        <v/>
      </c>
    </row>
    <row r="19117" spans="1:1" hidden="1" x14ac:dyDescent="0.35">
      <c r="A19117" t="str">
        <f t="shared" si="298"/>
        <v/>
      </c>
    </row>
    <row r="19118" spans="1:1" hidden="1" x14ac:dyDescent="0.35">
      <c r="A19118" t="str">
        <f t="shared" si="298"/>
        <v/>
      </c>
    </row>
    <row r="19119" spans="1:1" hidden="1" x14ac:dyDescent="0.35">
      <c r="A19119" t="str">
        <f t="shared" si="298"/>
        <v/>
      </c>
    </row>
    <row r="19120" spans="1:1" hidden="1" x14ac:dyDescent="0.35">
      <c r="A19120" t="str">
        <f t="shared" si="298"/>
        <v/>
      </c>
    </row>
    <row r="19121" spans="1:1" hidden="1" x14ac:dyDescent="0.35">
      <c r="A19121" t="str">
        <f t="shared" si="298"/>
        <v/>
      </c>
    </row>
    <row r="19122" spans="1:1" hidden="1" x14ac:dyDescent="0.35">
      <c r="A19122" t="str">
        <f t="shared" si="298"/>
        <v/>
      </c>
    </row>
    <row r="19123" spans="1:1" hidden="1" x14ac:dyDescent="0.35">
      <c r="A19123" t="str">
        <f t="shared" si="298"/>
        <v/>
      </c>
    </row>
    <row r="19124" spans="1:1" hidden="1" x14ac:dyDescent="0.35">
      <c r="A19124" t="str">
        <f t="shared" si="298"/>
        <v/>
      </c>
    </row>
    <row r="19125" spans="1:1" hidden="1" x14ac:dyDescent="0.35">
      <c r="A19125" t="str">
        <f t="shared" si="298"/>
        <v/>
      </c>
    </row>
    <row r="19126" spans="1:1" hidden="1" x14ac:dyDescent="0.35">
      <c r="A19126" t="str">
        <f t="shared" si="298"/>
        <v/>
      </c>
    </row>
    <row r="19127" spans="1:1" hidden="1" x14ac:dyDescent="0.35">
      <c r="A19127" t="str">
        <f t="shared" si="298"/>
        <v/>
      </c>
    </row>
    <row r="19128" spans="1:1" hidden="1" x14ac:dyDescent="0.35">
      <c r="A19128" t="str">
        <f t="shared" si="298"/>
        <v/>
      </c>
    </row>
    <row r="19129" spans="1:1" hidden="1" x14ac:dyDescent="0.35">
      <c r="A19129" t="str">
        <f t="shared" si="298"/>
        <v/>
      </c>
    </row>
    <row r="19130" spans="1:1" hidden="1" x14ac:dyDescent="0.35">
      <c r="A19130" t="str">
        <f t="shared" si="298"/>
        <v/>
      </c>
    </row>
    <row r="19131" spans="1:1" hidden="1" x14ac:dyDescent="0.35">
      <c r="A19131" t="str">
        <f t="shared" si="298"/>
        <v/>
      </c>
    </row>
    <row r="19132" spans="1:1" hidden="1" x14ac:dyDescent="0.35">
      <c r="A19132" t="str">
        <f t="shared" si="298"/>
        <v/>
      </c>
    </row>
    <row r="19133" spans="1:1" hidden="1" x14ac:dyDescent="0.35">
      <c r="A19133" t="str">
        <f t="shared" si="298"/>
        <v/>
      </c>
    </row>
    <row r="19134" spans="1:1" hidden="1" x14ac:dyDescent="0.35">
      <c r="A19134" t="str">
        <f t="shared" si="298"/>
        <v/>
      </c>
    </row>
    <row r="19135" spans="1:1" hidden="1" x14ac:dyDescent="0.35">
      <c r="A19135" t="str">
        <f t="shared" si="298"/>
        <v/>
      </c>
    </row>
    <row r="19136" spans="1:1" hidden="1" x14ac:dyDescent="0.35">
      <c r="A19136" t="str">
        <f t="shared" si="298"/>
        <v/>
      </c>
    </row>
    <row r="19137" spans="1:1" hidden="1" x14ac:dyDescent="0.35">
      <c r="A19137" t="str">
        <f t="shared" si="298"/>
        <v/>
      </c>
    </row>
    <row r="19138" spans="1:1" hidden="1" x14ac:dyDescent="0.35">
      <c r="A19138" t="str">
        <f t="shared" si="298"/>
        <v/>
      </c>
    </row>
    <row r="19139" spans="1:1" hidden="1" x14ac:dyDescent="0.35">
      <c r="A19139" t="str">
        <f t="shared" ref="A19139:A19202" si="299">B19139&amp;C19139</f>
        <v/>
      </c>
    </row>
    <row r="19140" spans="1:1" hidden="1" x14ac:dyDescent="0.35">
      <c r="A19140" t="str">
        <f t="shared" si="299"/>
        <v/>
      </c>
    </row>
    <row r="19141" spans="1:1" hidden="1" x14ac:dyDescent="0.35">
      <c r="A19141" t="str">
        <f t="shared" si="299"/>
        <v/>
      </c>
    </row>
    <row r="19142" spans="1:1" hidden="1" x14ac:dyDescent="0.35">
      <c r="A19142" t="str">
        <f t="shared" si="299"/>
        <v/>
      </c>
    </row>
    <row r="19143" spans="1:1" hidden="1" x14ac:dyDescent="0.35">
      <c r="A19143" t="str">
        <f t="shared" si="299"/>
        <v/>
      </c>
    </row>
    <row r="19144" spans="1:1" hidden="1" x14ac:dyDescent="0.35">
      <c r="A19144" t="str">
        <f t="shared" si="299"/>
        <v/>
      </c>
    </row>
    <row r="19145" spans="1:1" hidden="1" x14ac:dyDescent="0.35">
      <c r="A19145" t="str">
        <f t="shared" si="299"/>
        <v/>
      </c>
    </row>
    <row r="19146" spans="1:1" hidden="1" x14ac:dyDescent="0.35">
      <c r="A19146" t="str">
        <f t="shared" si="299"/>
        <v/>
      </c>
    </row>
    <row r="19147" spans="1:1" hidden="1" x14ac:dyDescent="0.35">
      <c r="A19147" t="str">
        <f t="shared" si="299"/>
        <v/>
      </c>
    </row>
    <row r="19148" spans="1:1" hidden="1" x14ac:dyDescent="0.35">
      <c r="A19148" t="str">
        <f t="shared" si="299"/>
        <v/>
      </c>
    </row>
    <row r="19149" spans="1:1" hidden="1" x14ac:dyDescent="0.35">
      <c r="A19149" t="str">
        <f t="shared" si="299"/>
        <v/>
      </c>
    </row>
    <row r="19150" spans="1:1" hidden="1" x14ac:dyDescent="0.35">
      <c r="A19150" t="str">
        <f t="shared" si="299"/>
        <v/>
      </c>
    </row>
    <row r="19151" spans="1:1" hidden="1" x14ac:dyDescent="0.35">
      <c r="A19151" t="str">
        <f t="shared" si="299"/>
        <v/>
      </c>
    </row>
    <row r="19152" spans="1:1" hidden="1" x14ac:dyDescent="0.35">
      <c r="A19152" t="str">
        <f t="shared" si="299"/>
        <v/>
      </c>
    </row>
    <row r="19153" spans="1:1" hidden="1" x14ac:dyDescent="0.35">
      <c r="A19153" t="str">
        <f t="shared" si="299"/>
        <v/>
      </c>
    </row>
    <row r="19154" spans="1:1" hidden="1" x14ac:dyDescent="0.35">
      <c r="A19154" t="str">
        <f t="shared" si="299"/>
        <v/>
      </c>
    </row>
    <row r="19155" spans="1:1" hidden="1" x14ac:dyDescent="0.35">
      <c r="A19155" t="str">
        <f t="shared" si="299"/>
        <v/>
      </c>
    </row>
    <row r="19156" spans="1:1" hidden="1" x14ac:dyDescent="0.35">
      <c r="A19156" t="str">
        <f t="shared" si="299"/>
        <v/>
      </c>
    </row>
    <row r="19157" spans="1:1" hidden="1" x14ac:dyDescent="0.35">
      <c r="A19157" t="str">
        <f t="shared" si="299"/>
        <v/>
      </c>
    </row>
    <row r="19158" spans="1:1" hidden="1" x14ac:dyDescent="0.35">
      <c r="A19158" t="str">
        <f t="shared" si="299"/>
        <v/>
      </c>
    </row>
    <row r="19159" spans="1:1" hidden="1" x14ac:dyDescent="0.35">
      <c r="A19159" t="str">
        <f t="shared" si="299"/>
        <v/>
      </c>
    </row>
    <row r="19160" spans="1:1" hidden="1" x14ac:dyDescent="0.35">
      <c r="A19160" t="str">
        <f t="shared" si="299"/>
        <v/>
      </c>
    </row>
    <row r="19161" spans="1:1" hidden="1" x14ac:dyDescent="0.35">
      <c r="A19161" t="str">
        <f t="shared" si="299"/>
        <v/>
      </c>
    </row>
    <row r="19162" spans="1:1" hidden="1" x14ac:dyDescent="0.35">
      <c r="A19162" t="str">
        <f t="shared" si="299"/>
        <v/>
      </c>
    </row>
    <row r="19163" spans="1:1" hidden="1" x14ac:dyDescent="0.35">
      <c r="A19163" t="str">
        <f t="shared" si="299"/>
        <v/>
      </c>
    </row>
    <row r="19164" spans="1:1" hidden="1" x14ac:dyDescent="0.35">
      <c r="A19164" t="str">
        <f t="shared" si="299"/>
        <v/>
      </c>
    </row>
    <row r="19165" spans="1:1" hidden="1" x14ac:dyDescent="0.35">
      <c r="A19165" t="str">
        <f t="shared" si="299"/>
        <v/>
      </c>
    </row>
    <row r="19166" spans="1:1" hidden="1" x14ac:dyDescent="0.35">
      <c r="A19166" t="str">
        <f t="shared" si="299"/>
        <v/>
      </c>
    </row>
    <row r="19167" spans="1:1" hidden="1" x14ac:dyDescent="0.35">
      <c r="A19167" t="str">
        <f t="shared" si="299"/>
        <v/>
      </c>
    </row>
    <row r="19168" spans="1:1" hidden="1" x14ac:dyDescent="0.35">
      <c r="A19168" t="str">
        <f t="shared" si="299"/>
        <v/>
      </c>
    </row>
    <row r="19169" spans="1:1" hidden="1" x14ac:dyDescent="0.35">
      <c r="A19169" t="str">
        <f t="shared" si="299"/>
        <v/>
      </c>
    </row>
    <row r="19170" spans="1:1" hidden="1" x14ac:dyDescent="0.35">
      <c r="A19170" t="str">
        <f t="shared" si="299"/>
        <v/>
      </c>
    </row>
    <row r="19171" spans="1:1" hidden="1" x14ac:dyDescent="0.35">
      <c r="A19171" t="str">
        <f t="shared" si="299"/>
        <v/>
      </c>
    </row>
    <row r="19172" spans="1:1" hidden="1" x14ac:dyDescent="0.35">
      <c r="A19172" t="str">
        <f t="shared" si="299"/>
        <v/>
      </c>
    </row>
    <row r="19173" spans="1:1" hidden="1" x14ac:dyDescent="0.35">
      <c r="A19173" t="str">
        <f t="shared" si="299"/>
        <v/>
      </c>
    </row>
    <row r="19174" spans="1:1" hidden="1" x14ac:dyDescent="0.35">
      <c r="A19174" t="str">
        <f t="shared" si="299"/>
        <v/>
      </c>
    </row>
    <row r="19175" spans="1:1" hidden="1" x14ac:dyDescent="0.35">
      <c r="A19175" t="str">
        <f t="shared" si="299"/>
        <v/>
      </c>
    </row>
    <row r="19176" spans="1:1" hidden="1" x14ac:dyDescent="0.35">
      <c r="A19176" t="str">
        <f t="shared" si="299"/>
        <v/>
      </c>
    </row>
    <row r="19177" spans="1:1" hidden="1" x14ac:dyDescent="0.35">
      <c r="A19177" t="str">
        <f t="shared" si="299"/>
        <v/>
      </c>
    </row>
    <row r="19178" spans="1:1" hidden="1" x14ac:dyDescent="0.35">
      <c r="A19178" t="str">
        <f t="shared" si="299"/>
        <v/>
      </c>
    </row>
    <row r="19179" spans="1:1" hidden="1" x14ac:dyDescent="0.35">
      <c r="A19179" t="str">
        <f t="shared" si="299"/>
        <v/>
      </c>
    </row>
    <row r="19180" spans="1:1" hidden="1" x14ac:dyDescent="0.35">
      <c r="A19180" t="str">
        <f t="shared" si="299"/>
        <v/>
      </c>
    </row>
    <row r="19181" spans="1:1" hidden="1" x14ac:dyDescent="0.35">
      <c r="A19181" t="str">
        <f t="shared" si="299"/>
        <v/>
      </c>
    </row>
    <row r="19182" spans="1:1" hidden="1" x14ac:dyDescent="0.35">
      <c r="A19182" t="str">
        <f t="shared" si="299"/>
        <v/>
      </c>
    </row>
    <row r="19183" spans="1:1" hidden="1" x14ac:dyDescent="0.35">
      <c r="A19183" t="str">
        <f t="shared" si="299"/>
        <v/>
      </c>
    </row>
    <row r="19184" spans="1:1" hidden="1" x14ac:dyDescent="0.35">
      <c r="A19184" t="str">
        <f t="shared" si="299"/>
        <v/>
      </c>
    </row>
    <row r="19185" spans="1:1" hidden="1" x14ac:dyDescent="0.35">
      <c r="A19185" t="str">
        <f t="shared" si="299"/>
        <v/>
      </c>
    </row>
    <row r="19186" spans="1:1" hidden="1" x14ac:dyDescent="0.35">
      <c r="A19186" t="str">
        <f t="shared" si="299"/>
        <v/>
      </c>
    </row>
    <row r="19187" spans="1:1" hidden="1" x14ac:dyDescent="0.35">
      <c r="A19187" t="str">
        <f t="shared" si="299"/>
        <v/>
      </c>
    </row>
    <row r="19188" spans="1:1" hidden="1" x14ac:dyDescent="0.35">
      <c r="A19188" t="str">
        <f t="shared" si="299"/>
        <v/>
      </c>
    </row>
    <row r="19189" spans="1:1" hidden="1" x14ac:dyDescent="0.35">
      <c r="A19189" t="str">
        <f t="shared" si="299"/>
        <v/>
      </c>
    </row>
    <row r="19190" spans="1:1" hidden="1" x14ac:dyDescent="0.35">
      <c r="A19190" t="str">
        <f t="shared" si="299"/>
        <v/>
      </c>
    </row>
    <row r="19191" spans="1:1" hidden="1" x14ac:dyDescent="0.35">
      <c r="A19191" t="str">
        <f t="shared" si="299"/>
        <v/>
      </c>
    </row>
    <row r="19192" spans="1:1" hidden="1" x14ac:dyDescent="0.35">
      <c r="A19192" t="str">
        <f t="shared" si="299"/>
        <v/>
      </c>
    </row>
    <row r="19193" spans="1:1" hidden="1" x14ac:dyDescent="0.35">
      <c r="A19193" t="str">
        <f t="shared" si="299"/>
        <v/>
      </c>
    </row>
    <row r="19194" spans="1:1" hidden="1" x14ac:dyDescent="0.35">
      <c r="A19194" t="str">
        <f t="shared" si="299"/>
        <v/>
      </c>
    </row>
    <row r="19195" spans="1:1" hidden="1" x14ac:dyDescent="0.35">
      <c r="A19195" t="str">
        <f t="shared" si="299"/>
        <v/>
      </c>
    </row>
    <row r="19196" spans="1:1" hidden="1" x14ac:dyDescent="0.35">
      <c r="A19196" t="str">
        <f t="shared" si="299"/>
        <v/>
      </c>
    </row>
    <row r="19197" spans="1:1" hidden="1" x14ac:dyDescent="0.35">
      <c r="A19197" t="str">
        <f t="shared" si="299"/>
        <v/>
      </c>
    </row>
    <row r="19198" spans="1:1" hidden="1" x14ac:dyDescent="0.35">
      <c r="A19198" t="str">
        <f t="shared" si="299"/>
        <v/>
      </c>
    </row>
    <row r="19199" spans="1:1" hidden="1" x14ac:dyDescent="0.35">
      <c r="A19199" t="str">
        <f t="shared" si="299"/>
        <v/>
      </c>
    </row>
    <row r="19200" spans="1:1" hidden="1" x14ac:dyDescent="0.35">
      <c r="A19200" t="str">
        <f t="shared" si="299"/>
        <v/>
      </c>
    </row>
    <row r="19201" spans="1:1" hidden="1" x14ac:dyDescent="0.35">
      <c r="A19201" t="str">
        <f t="shared" si="299"/>
        <v/>
      </c>
    </row>
    <row r="19202" spans="1:1" hidden="1" x14ac:dyDescent="0.35">
      <c r="A19202" t="str">
        <f t="shared" si="299"/>
        <v/>
      </c>
    </row>
    <row r="19203" spans="1:1" hidden="1" x14ac:dyDescent="0.35">
      <c r="A19203" t="str">
        <f t="shared" ref="A19203:A19266" si="300">B19203&amp;C19203</f>
        <v/>
      </c>
    </row>
    <row r="19204" spans="1:1" hidden="1" x14ac:dyDescent="0.35">
      <c r="A19204" t="str">
        <f t="shared" si="300"/>
        <v/>
      </c>
    </row>
    <row r="19205" spans="1:1" hidden="1" x14ac:dyDescent="0.35">
      <c r="A19205" t="str">
        <f t="shared" si="300"/>
        <v/>
      </c>
    </row>
    <row r="19206" spans="1:1" hidden="1" x14ac:dyDescent="0.35">
      <c r="A19206" t="str">
        <f t="shared" si="300"/>
        <v/>
      </c>
    </row>
    <row r="19207" spans="1:1" hidden="1" x14ac:dyDescent="0.35">
      <c r="A19207" t="str">
        <f t="shared" si="300"/>
        <v/>
      </c>
    </row>
    <row r="19208" spans="1:1" hidden="1" x14ac:dyDescent="0.35">
      <c r="A19208" t="str">
        <f t="shared" si="300"/>
        <v/>
      </c>
    </row>
    <row r="19209" spans="1:1" hidden="1" x14ac:dyDescent="0.35">
      <c r="A19209" t="str">
        <f t="shared" si="300"/>
        <v/>
      </c>
    </row>
    <row r="19210" spans="1:1" hidden="1" x14ac:dyDescent="0.35">
      <c r="A19210" t="str">
        <f t="shared" si="300"/>
        <v/>
      </c>
    </row>
    <row r="19211" spans="1:1" hidden="1" x14ac:dyDescent="0.35">
      <c r="A19211" t="str">
        <f t="shared" si="300"/>
        <v/>
      </c>
    </row>
    <row r="19212" spans="1:1" hidden="1" x14ac:dyDescent="0.35">
      <c r="A19212" t="str">
        <f t="shared" si="300"/>
        <v/>
      </c>
    </row>
    <row r="19213" spans="1:1" hidden="1" x14ac:dyDescent="0.35">
      <c r="A19213" t="str">
        <f t="shared" si="300"/>
        <v/>
      </c>
    </row>
    <row r="19214" spans="1:1" hidden="1" x14ac:dyDescent="0.35">
      <c r="A19214" t="str">
        <f t="shared" si="300"/>
        <v/>
      </c>
    </row>
    <row r="19215" spans="1:1" hidden="1" x14ac:dyDescent="0.35">
      <c r="A19215" t="str">
        <f t="shared" si="300"/>
        <v/>
      </c>
    </row>
    <row r="19216" spans="1:1" hidden="1" x14ac:dyDescent="0.35">
      <c r="A19216" t="str">
        <f t="shared" si="300"/>
        <v/>
      </c>
    </row>
    <row r="19217" spans="1:1" hidden="1" x14ac:dyDescent="0.35">
      <c r="A19217" t="str">
        <f t="shared" si="300"/>
        <v/>
      </c>
    </row>
    <row r="19218" spans="1:1" hidden="1" x14ac:dyDescent="0.35">
      <c r="A19218" t="str">
        <f t="shared" si="300"/>
        <v/>
      </c>
    </row>
    <row r="19219" spans="1:1" hidden="1" x14ac:dyDescent="0.35">
      <c r="A19219" t="str">
        <f t="shared" si="300"/>
        <v/>
      </c>
    </row>
    <row r="19220" spans="1:1" hidden="1" x14ac:dyDescent="0.35">
      <c r="A19220" t="str">
        <f t="shared" si="300"/>
        <v/>
      </c>
    </row>
    <row r="19221" spans="1:1" hidden="1" x14ac:dyDescent="0.35">
      <c r="A19221" t="str">
        <f t="shared" si="300"/>
        <v/>
      </c>
    </row>
    <row r="19222" spans="1:1" hidden="1" x14ac:dyDescent="0.35">
      <c r="A19222" t="str">
        <f t="shared" si="300"/>
        <v/>
      </c>
    </row>
    <row r="19223" spans="1:1" hidden="1" x14ac:dyDescent="0.35">
      <c r="A19223" t="str">
        <f t="shared" si="300"/>
        <v/>
      </c>
    </row>
    <row r="19224" spans="1:1" hidden="1" x14ac:dyDescent="0.35">
      <c r="A19224" t="str">
        <f t="shared" si="300"/>
        <v/>
      </c>
    </row>
    <row r="19225" spans="1:1" hidden="1" x14ac:dyDescent="0.35">
      <c r="A19225" t="str">
        <f t="shared" si="300"/>
        <v/>
      </c>
    </row>
    <row r="19226" spans="1:1" hidden="1" x14ac:dyDescent="0.35">
      <c r="A19226" t="str">
        <f t="shared" si="300"/>
        <v/>
      </c>
    </row>
    <row r="19227" spans="1:1" hidden="1" x14ac:dyDescent="0.35">
      <c r="A19227" t="str">
        <f t="shared" si="300"/>
        <v/>
      </c>
    </row>
    <row r="19228" spans="1:1" hidden="1" x14ac:dyDescent="0.35">
      <c r="A19228" t="str">
        <f t="shared" si="300"/>
        <v/>
      </c>
    </row>
    <row r="19229" spans="1:1" hidden="1" x14ac:dyDescent="0.35">
      <c r="A19229" t="str">
        <f t="shared" si="300"/>
        <v/>
      </c>
    </row>
    <row r="19230" spans="1:1" hidden="1" x14ac:dyDescent="0.35">
      <c r="A19230" t="str">
        <f t="shared" si="300"/>
        <v/>
      </c>
    </row>
    <row r="19231" spans="1:1" hidden="1" x14ac:dyDescent="0.35">
      <c r="A19231" t="str">
        <f t="shared" si="300"/>
        <v/>
      </c>
    </row>
    <row r="19232" spans="1:1" hidden="1" x14ac:dyDescent="0.35">
      <c r="A19232" t="str">
        <f t="shared" si="300"/>
        <v/>
      </c>
    </row>
    <row r="19233" spans="1:1" hidden="1" x14ac:dyDescent="0.35">
      <c r="A19233" t="str">
        <f t="shared" si="300"/>
        <v/>
      </c>
    </row>
    <row r="19234" spans="1:1" hidden="1" x14ac:dyDescent="0.35">
      <c r="A19234" t="str">
        <f t="shared" si="300"/>
        <v/>
      </c>
    </row>
    <row r="19235" spans="1:1" hidden="1" x14ac:dyDescent="0.35">
      <c r="A19235" t="str">
        <f t="shared" si="300"/>
        <v/>
      </c>
    </row>
    <row r="19236" spans="1:1" hidden="1" x14ac:dyDescent="0.35">
      <c r="A19236" t="str">
        <f t="shared" si="300"/>
        <v/>
      </c>
    </row>
    <row r="19237" spans="1:1" hidden="1" x14ac:dyDescent="0.35">
      <c r="A19237" t="str">
        <f t="shared" si="300"/>
        <v/>
      </c>
    </row>
    <row r="19238" spans="1:1" hidden="1" x14ac:dyDescent="0.35">
      <c r="A19238" t="str">
        <f t="shared" si="300"/>
        <v/>
      </c>
    </row>
    <row r="19239" spans="1:1" hidden="1" x14ac:dyDescent="0.35">
      <c r="A19239" t="str">
        <f t="shared" si="300"/>
        <v/>
      </c>
    </row>
    <row r="19240" spans="1:1" hidden="1" x14ac:dyDescent="0.35">
      <c r="A19240" t="str">
        <f t="shared" si="300"/>
        <v/>
      </c>
    </row>
    <row r="19241" spans="1:1" hidden="1" x14ac:dyDescent="0.35">
      <c r="A19241" t="str">
        <f t="shared" si="300"/>
        <v/>
      </c>
    </row>
    <row r="19242" spans="1:1" hidden="1" x14ac:dyDescent="0.35">
      <c r="A19242" t="str">
        <f t="shared" si="300"/>
        <v/>
      </c>
    </row>
    <row r="19243" spans="1:1" hidden="1" x14ac:dyDescent="0.35">
      <c r="A19243" t="str">
        <f t="shared" si="300"/>
        <v/>
      </c>
    </row>
    <row r="19244" spans="1:1" hidden="1" x14ac:dyDescent="0.35">
      <c r="A19244" t="str">
        <f t="shared" si="300"/>
        <v/>
      </c>
    </row>
    <row r="19245" spans="1:1" hidden="1" x14ac:dyDescent="0.35">
      <c r="A19245" t="str">
        <f t="shared" si="300"/>
        <v/>
      </c>
    </row>
    <row r="19246" spans="1:1" hidden="1" x14ac:dyDescent="0.35">
      <c r="A19246" t="str">
        <f t="shared" si="300"/>
        <v/>
      </c>
    </row>
    <row r="19247" spans="1:1" hidden="1" x14ac:dyDescent="0.35">
      <c r="A19247" t="str">
        <f t="shared" si="300"/>
        <v/>
      </c>
    </row>
    <row r="19248" spans="1:1" hidden="1" x14ac:dyDescent="0.35">
      <c r="A19248" t="str">
        <f t="shared" si="300"/>
        <v/>
      </c>
    </row>
    <row r="19249" spans="1:1" hidden="1" x14ac:dyDescent="0.35">
      <c r="A19249" t="str">
        <f t="shared" si="300"/>
        <v/>
      </c>
    </row>
    <row r="19250" spans="1:1" hidden="1" x14ac:dyDescent="0.35">
      <c r="A19250" t="str">
        <f t="shared" si="300"/>
        <v/>
      </c>
    </row>
    <row r="19251" spans="1:1" hidden="1" x14ac:dyDescent="0.35">
      <c r="A19251" t="str">
        <f t="shared" si="300"/>
        <v/>
      </c>
    </row>
    <row r="19252" spans="1:1" hidden="1" x14ac:dyDescent="0.35">
      <c r="A19252" t="str">
        <f t="shared" si="300"/>
        <v/>
      </c>
    </row>
    <row r="19253" spans="1:1" hidden="1" x14ac:dyDescent="0.35">
      <c r="A19253" t="str">
        <f t="shared" si="300"/>
        <v/>
      </c>
    </row>
    <row r="19254" spans="1:1" hidden="1" x14ac:dyDescent="0.35">
      <c r="A19254" t="str">
        <f t="shared" si="300"/>
        <v/>
      </c>
    </row>
    <row r="19255" spans="1:1" hidden="1" x14ac:dyDescent="0.35">
      <c r="A19255" t="str">
        <f t="shared" si="300"/>
        <v/>
      </c>
    </row>
    <row r="19256" spans="1:1" hidden="1" x14ac:dyDescent="0.35">
      <c r="A19256" t="str">
        <f t="shared" si="300"/>
        <v/>
      </c>
    </row>
    <row r="19257" spans="1:1" hidden="1" x14ac:dyDescent="0.35">
      <c r="A19257" t="str">
        <f t="shared" si="300"/>
        <v/>
      </c>
    </row>
    <row r="19258" spans="1:1" hidden="1" x14ac:dyDescent="0.35">
      <c r="A19258" t="str">
        <f t="shared" si="300"/>
        <v/>
      </c>
    </row>
    <row r="19259" spans="1:1" hidden="1" x14ac:dyDescent="0.35">
      <c r="A19259" t="str">
        <f t="shared" si="300"/>
        <v/>
      </c>
    </row>
    <row r="19260" spans="1:1" hidden="1" x14ac:dyDescent="0.35">
      <c r="A19260" t="str">
        <f t="shared" si="300"/>
        <v/>
      </c>
    </row>
    <row r="19261" spans="1:1" hidden="1" x14ac:dyDescent="0.35">
      <c r="A19261" t="str">
        <f t="shared" si="300"/>
        <v/>
      </c>
    </row>
    <row r="19262" spans="1:1" hidden="1" x14ac:dyDescent="0.35">
      <c r="A19262" t="str">
        <f t="shared" si="300"/>
        <v/>
      </c>
    </row>
    <row r="19263" spans="1:1" hidden="1" x14ac:dyDescent="0.35">
      <c r="A19263" t="str">
        <f t="shared" si="300"/>
        <v/>
      </c>
    </row>
    <row r="19264" spans="1:1" hidden="1" x14ac:dyDescent="0.35">
      <c r="A19264" t="str">
        <f t="shared" si="300"/>
        <v/>
      </c>
    </row>
    <row r="19265" spans="1:1" hidden="1" x14ac:dyDescent="0.35">
      <c r="A19265" t="str">
        <f t="shared" si="300"/>
        <v/>
      </c>
    </row>
    <row r="19266" spans="1:1" hidden="1" x14ac:dyDescent="0.35">
      <c r="A19266" t="str">
        <f t="shared" si="300"/>
        <v/>
      </c>
    </row>
    <row r="19267" spans="1:1" hidden="1" x14ac:dyDescent="0.35">
      <c r="A19267" t="str">
        <f t="shared" ref="A19267:A19305" si="301">B19267&amp;C19267</f>
        <v/>
      </c>
    </row>
    <row r="19268" spans="1:1" hidden="1" x14ac:dyDescent="0.35">
      <c r="A19268" t="str">
        <f t="shared" si="301"/>
        <v/>
      </c>
    </row>
    <row r="19269" spans="1:1" hidden="1" x14ac:dyDescent="0.35">
      <c r="A19269" t="str">
        <f t="shared" si="301"/>
        <v/>
      </c>
    </row>
    <row r="19270" spans="1:1" hidden="1" x14ac:dyDescent="0.35">
      <c r="A19270" t="str">
        <f t="shared" si="301"/>
        <v/>
      </c>
    </row>
    <row r="19271" spans="1:1" hidden="1" x14ac:dyDescent="0.35">
      <c r="A19271" t="str">
        <f t="shared" si="301"/>
        <v/>
      </c>
    </row>
    <row r="19272" spans="1:1" hidden="1" x14ac:dyDescent="0.35">
      <c r="A19272" t="str">
        <f t="shared" si="301"/>
        <v/>
      </c>
    </row>
    <row r="19273" spans="1:1" hidden="1" x14ac:dyDescent="0.35">
      <c r="A19273" t="str">
        <f t="shared" si="301"/>
        <v/>
      </c>
    </row>
    <row r="19274" spans="1:1" hidden="1" x14ac:dyDescent="0.35">
      <c r="A19274" t="str">
        <f t="shared" si="301"/>
        <v/>
      </c>
    </row>
    <row r="19275" spans="1:1" hidden="1" x14ac:dyDescent="0.35">
      <c r="A19275" t="str">
        <f t="shared" si="301"/>
        <v/>
      </c>
    </row>
    <row r="19276" spans="1:1" hidden="1" x14ac:dyDescent="0.35">
      <c r="A19276" t="str">
        <f t="shared" si="301"/>
        <v/>
      </c>
    </row>
    <row r="19277" spans="1:1" hidden="1" x14ac:dyDescent="0.35">
      <c r="A19277" t="str">
        <f t="shared" si="301"/>
        <v/>
      </c>
    </row>
    <row r="19278" spans="1:1" hidden="1" x14ac:dyDescent="0.35">
      <c r="A19278" t="str">
        <f t="shared" si="301"/>
        <v/>
      </c>
    </row>
    <row r="19279" spans="1:1" hidden="1" x14ac:dyDescent="0.35">
      <c r="A19279" t="str">
        <f t="shared" si="301"/>
        <v/>
      </c>
    </row>
    <row r="19280" spans="1:1" hidden="1" x14ac:dyDescent="0.35">
      <c r="A19280" t="str">
        <f t="shared" si="301"/>
        <v/>
      </c>
    </row>
    <row r="19281" spans="1:1" hidden="1" x14ac:dyDescent="0.35">
      <c r="A19281" t="str">
        <f t="shared" si="301"/>
        <v/>
      </c>
    </row>
    <row r="19282" spans="1:1" hidden="1" x14ac:dyDescent="0.35">
      <c r="A19282" t="str">
        <f t="shared" si="301"/>
        <v/>
      </c>
    </row>
    <row r="19283" spans="1:1" hidden="1" x14ac:dyDescent="0.35">
      <c r="A19283" t="str">
        <f t="shared" si="301"/>
        <v/>
      </c>
    </row>
    <row r="19284" spans="1:1" hidden="1" x14ac:dyDescent="0.35">
      <c r="A19284" t="str">
        <f t="shared" si="301"/>
        <v/>
      </c>
    </row>
    <row r="19285" spans="1:1" hidden="1" x14ac:dyDescent="0.35">
      <c r="A19285" t="str">
        <f t="shared" si="301"/>
        <v/>
      </c>
    </row>
    <row r="19286" spans="1:1" hidden="1" x14ac:dyDescent="0.35">
      <c r="A19286" t="str">
        <f t="shared" si="301"/>
        <v/>
      </c>
    </row>
    <row r="19287" spans="1:1" hidden="1" x14ac:dyDescent="0.35">
      <c r="A19287" t="str">
        <f t="shared" si="301"/>
        <v/>
      </c>
    </row>
    <row r="19288" spans="1:1" hidden="1" x14ac:dyDescent="0.35">
      <c r="A19288" t="str">
        <f t="shared" si="301"/>
        <v/>
      </c>
    </row>
    <row r="19289" spans="1:1" hidden="1" x14ac:dyDescent="0.35">
      <c r="A19289" t="str">
        <f t="shared" si="301"/>
        <v/>
      </c>
    </row>
    <row r="19290" spans="1:1" hidden="1" x14ac:dyDescent="0.35">
      <c r="A19290" t="str">
        <f t="shared" si="301"/>
        <v/>
      </c>
    </row>
    <row r="19291" spans="1:1" hidden="1" x14ac:dyDescent="0.35">
      <c r="A19291" t="str">
        <f t="shared" si="301"/>
        <v/>
      </c>
    </row>
    <row r="19292" spans="1:1" hidden="1" x14ac:dyDescent="0.35">
      <c r="A19292" t="str">
        <f t="shared" si="301"/>
        <v/>
      </c>
    </row>
    <row r="19293" spans="1:1" hidden="1" x14ac:dyDescent="0.35">
      <c r="A19293" t="str">
        <f t="shared" si="301"/>
        <v/>
      </c>
    </row>
    <row r="19294" spans="1:1" hidden="1" x14ac:dyDescent="0.35">
      <c r="A19294" t="str">
        <f t="shared" si="301"/>
        <v/>
      </c>
    </row>
    <row r="19295" spans="1:1" hidden="1" x14ac:dyDescent="0.35">
      <c r="A19295" t="str">
        <f t="shared" si="301"/>
        <v/>
      </c>
    </row>
    <row r="19296" spans="1:1" hidden="1" x14ac:dyDescent="0.35">
      <c r="A19296" t="str">
        <f t="shared" si="301"/>
        <v/>
      </c>
    </row>
    <row r="19297" spans="1:1" hidden="1" x14ac:dyDescent="0.35">
      <c r="A19297" t="str">
        <f t="shared" si="301"/>
        <v/>
      </c>
    </row>
    <row r="19298" spans="1:1" hidden="1" x14ac:dyDescent="0.35">
      <c r="A19298" t="str">
        <f t="shared" si="301"/>
        <v/>
      </c>
    </row>
    <row r="19299" spans="1:1" hidden="1" x14ac:dyDescent="0.35">
      <c r="A19299" t="str">
        <f t="shared" si="301"/>
        <v/>
      </c>
    </row>
    <row r="19300" spans="1:1" hidden="1" x14ac:dyDescent="0.35">
      <c r="A19300" t="str">
        <f t="shared" si="301"/>
        <v/>
      </c>
    </row>
    <row r="19301" spans="1:1" hidden="1" x14ac:dyDescent="0.35">
      <c r="A19301" t="str">
        <f t="shared" si="301"/>
        <v/>
      </c>
    </row>
    <row r="19302" spans="1:1" hidden="1" x14ac:dyDescent="0.35">
      <c r="A19302" t="str">
        <f t="shared" si="301"/>
        <v/>
      </c>
    </row>
    <row r="19303" spans="1:1" hidden="1" x14ac:dyDescent="0.35">
      <c r="A19303" t="str">
        <f t="shared" si="301"/>
        <v/>
      </c>
    </row>
    <row r="19304" spans="1:1" hidden="1" x14ac:dyDescent="0.35">
      <c r="A19304" t="str">
        <f t="shared" si="301"/>
        <v/>
      </c>
    </row>
    <row r="19305" spans="1:1" hidden="1" x14ac:dyDescent="0.35">
      <c r="A19305" t="str">
        <f t="shared" si="301"/>
        <v/>
      </c>
    </row>
  </sheetData>
  <phoneticPr fontId="53" type="noConversion"/>
  <pageMargins left="0.7" right="0.7" top="0.75" bottom="0.75" header="0.3" footer="0.3"/>
  <legacy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BC3F-670B-4246-8095-184991D80B3F}">
  <sheetPr>
    <tabColor rgb="FF92D050"/>
  </sheetPr>
  <dimension ref="A1:AS47"/>
  <sheetViews>
    <sheetView workbookViewId="0">
      <selection activeCell="A2" sqref="A2:AQ30"/>
    </sheetView>
  </sheetViews>
  <sheetFormatPr defaultRowHeight="12.75" x14ac:dyDescent="0.35"/>
  <cols>
    <col min="1" max="1" width="7.53125" bestFit="1" customWidth="1"/>
    <col min="2" max="2" width="13.73046875" bestFit="1" customWidth="1"/>
    <col min="3" max="3" width="22.1328125" bestFit="1" customWidth="1"/>
    <col min="4" max="4" width="7.265625" bestFit="1" customWidth="1"/>
    <col min="5" max="5" width="14.265625" bestFit="1" customWidth="1"/>
    <col min="6" max="6" width="12.53125" bestFit="1" customWidth="1"/>
    <col min="7" max="7" width="16.73046875" bestFit="1" customWidth="1"/>
    <col min="8" max="8" width="10.796875" bestFit="1" customWidth="1"/>
    <col min="9" max="9" width="12.53125" bestFit="1" customWidth="1"/>
    <col min="10" max="10" width="16.06640625" bestFit="1" customWidth="1"/>
    <col min="11" max="11" width="14.1328125" bestFit="1" customWidth="1"/>
    <col min="12" max="12" width="13.73046875" bestFit="1" customWidth="1"/>
    <col min="13" max="13" width="19.1328125" bestFit="1" customWidth="1"/>
    <col min="14" max="14" width="17.53125" bestFit="1" customWidth="1"/>
    <col min="15" max="15" width="20.19921875" bestFit="1" customWidth="1"/>
    <col min="16" max="16" width="27.9296875" bestFit="1" customWidth="1"/>
    <col min="17" max="17" width="15.6640625" bestFit="1" customWidth="1"/>
    <col min="18" max="20" width="16.73046875" bestFit="1" customWidth="1"/>
    <col min="21" max="21" width="33.33203125" bestFit="1" customWidth="1"/>
    <col min="22" max="22" width="36" bestFit="1" customWidth="1"/>
    <col min="23" max="23" width="29.1328125" bestFit="1" customWidth="1"/>
    <col min="24" max="24" width="28.33203125" bestFit="1" customWidth="1"/>
    <col min="25" max="25" width="28.73046875" bestFit="1" customWidth="1"/>
    <col min="26" max="26" width="11.86328125" bestFit="1" customWidth="1"/>
    <col min="27" max="27" width="14.53125" bestFit="1" customWidth="1"/>
    <col min="28" max="28" width="22.265625" bestFit="1" customWidth="1"/>
    <col min="29" max="29" width="10.6640625" bestFit="1" customWidth="1"/>
    <col min="30" max="30" width="11.33203125" bestFit="1" customWidth="1"/>
    <col min="31" max="31" width="11.59765625" bestFit="1" customWidth="1"/>
    <col min="32" max="32" width="11.33203125" bestFit="1" customWidth="1"/>
    <col min="33" max="33" width="27.6640625" bestFit="1" customWidth="1"/>
    <col min="34" max="34" width="30.33203125" bestFit="1" customWidth="1"/>
    <col min="35" max="35" width="23.46484375" bestFit="1" customWidth="1"/>
    <col min="36" max="36" width="22.6640625" bestFit="1" customWidth="1"/>
    <col min="37" max="37" width="17.6640625" bestFit="1" customWidth="1"/>
    <col min="38" max="38" width="21.59765625" bestFit="1" customWidth="1"/>
    <col min="39" max="39" width="12.53125" bestFit="1" customWidth="1"/>
    <col min="40" max="40" width="9.73046875" customWidth="1"/>
    <col min="41" max="42" width="10.1328125" bestFit="1" customWidth="1"/>
  </cols>
  <sheetData>
    <row r="1" spans="1:45" x14ac:dyDescent="0.35">
      <c r="A1" t="s">
        <v>129</v>
      </c>
      <c r="B1" t="s">
        <v>282</v>
      </c>
      <c r="C1" t="s">
        <v>267</v>
      </c>
      <c r="D1" t="s">
        <v>268</v>
      </c>
      <c r="E1" t="s">
        <v>269</v>
      </c>
      <c r="F1" t="s">
        <v>270</v>
      </c>
      <c r="G1" t="s">
        <v>271</v>
      </c>
      <c r="H1" t="s">
        <v>272</v>
      </c>
      <c r="I1" t="s">
        <v>273</v>
      </c>
      <c r="J1" t="s">
        <v>274</v>
      </c>
      <c r="K1" t="s">
        <v>277</v>
      </c>
      <c r="L1" t="s">
        <v>276</v>
      </c>
      <c r="M1" t="s">
        <v>320</v>
      </c>
      <c r="N1" t="s">
        <v>321</v>
      </c>
      <c r="O1" t="s">
        <v>322</v>
      </c>
      <c r="P1" t="s">
        <v>323</v>
      </c>
      <c r="Q1" t="s">
        <v>324</v>
      </c>
      <c r="R1" t="s">
        <v>325</v>
      </c>
      <c r="S1" t="s">
        <v>326</v>
      </c>
      <c r="T1" t="s">
        <v>327</v>
      </c>
      <c r="U1" t="s">
        <v>328</v>
      </c>
      <c r="V1" t="s">
        <v>329</v>
      </c>
      <c r="W1" t="s">
        <v>330</v>
      </c>
      <c r="X1" t="s">
        <v>331</v>
      </c>
      <c r="Y1" t="s">
        <v>332</v>
      </c>
      <c r="Z1" t="s">
        <v>333</v>
      </c>
      <c r="AA1" t="s">
        <v>334</v>
      </c>
      <c r="AB1" t="s">
        <v>335</v>
      </c>
      <c r="AC1" t="s">
        <v>336</v>
      </c>
      <c r="AD1" t="s">
        <v>337</v>
      </c>
      <c r="AE1" t="s">
        <v>338</v>
      </c>
      <c r="AF1" t="s">
        <v>339</v>
      </c>
      <c r="AG1" t="s">
        <v>340</v>
      </c>
      <c r="AH1" t="s">
        <v>341</v>
      </c>
      <c r="AI1" t="s">
        <v>342</v>
      </c>
      <c r="AJ1" t="s">
        <v>343</v>
      </c>
      <c r="AK1" t="s">
        <v>275</v>
      </c>
      <c r="AL1" t="s">
        <v>304</v>
      </c>
      <c r="AM1" t="s">
        <v>301</v>
      </c>
      <c r="AN1" t="s">
        <v>302</v>
      </c>
      <c r="AO1" t="s">
        <v>303</v>
      </c>
      <c r="AP1" t="s">
        <v>362</v>
      </c>
      <c r="AQ1" t="s">
        <v>363</v>
      </c>
      <c r="AR1" t="s">
        <v>364</v>
      </c>
      <c r="AS1" t="s">
        <v>392</v>
      </c>
    </row>
    <row r="2" spans="1:45" ht="23.25" x14ac:dyDescent="0.35">
      <c r="A2" s="24">
        <v>1368</v>
      </c>
      <c r="B2" s="71">
        <v>1396</v>
      </c>
      <c r="C2" s="25" t="s">
        <v>428</v>
      </c>
      <c r="D2" s="25" t="s">
        <v>424</v>
      </c>
      <c r="E2" s="25" t="s">
        <v>520</v>
      </c>
      <c r="F2" s="25" t="s">
        <v>410</v>
      </c>
      <c r="G2" s="25" t="s">
        <v>411</v>
      </c>
      <c r="H2" s="25" t="s">
        <v>412</v>
      </c>
      <c r="I2" s="25" t="s">
        <v>413</v>
      </c>
      <c r="J2" s="25" t="s">
        <v>414</v>
      </c>
      <c r="K2" s="25" t="s">
        <v>415</v>
      </c>
      <c r="L2" s="25" t="s">
        <v>430</v>
      </c>
      <c r="M2" s="27">
        <v>0.10959885386819485</v>
      </c>
      <c r="N2" s="27">
        <v>6.3037249283667621E-2</v>
      </c>
      <c r="O2" s="27">
        <v>1.8624641833810889E-2</v>
      </c>
      <c r="P2" s="27">
        <v>3.0085959885386818E-2</v>
      </c>
      <c r="Q2" s="27">
        <v>0</v>
      </c>
      <c r="R2" s="27">
        <v>6.3753581661891115E-2</v>
      </c>
      <c r="S2" s="27">
        <v>0</v>
      </c>
      <c r="T2" s="27">
        <v>1.6475644699140399E-2</v>
      </c>
      <c r="U2" s="27">
        <v>1.4326647564469914E-3</v>
      </c>
      <c r="V2" s="27">
        <v>5.0143266475644703E-3</v>
      </c>
      <c r="W2" s="27">
        <v>2.8653295128939827E-3</v>
      </c>
      <c r="X2" s="27">
        <v>9.3123209169054446E-3</v>
      </c>
      <c r="Y2" s="27">
        <v>1.4326647564469915E-2</v>
      </c>
      <c r="Z2" s="71">
        <v>175</v>
      </c>
      <c r="AA2" s="27">
        <v>0.55428571428571427</v>
      </c>
      <c r="AB2" s="27">
        <v>0.1657142857142857</v>
      </c>
      <c r="AC2" s="27">
        <v>0.28000000000000003</v>
      </c>
      <c r="AD2" s="27">
        <v>0</v>
      </c>
      <c r="AE2" s="27">
        <v>0.79365079365079361</v>
      </c>
      <c r="AF2" s="27">
        <v>0</v>
      </c>
      <c r="AG2" s="27">
        <v>0.19047619047619047</v>
      </c>
      <c r="AH2" s="27">
        <v>1.5873015873015872E-2</v>
      </c>
      <c r="AI2" s="27">
        <v>4.5714285714285714E-2</v>
      </c>
      <c r="AJ2" s="27">
        <v>2.2857142857142857E-2</v>
      </c>
      <c r="AK2" s="27">
        <v>9.1428571428571428E-2</v>
      </c>
      <c r="AL2" s="27">
        <v>0.12</v>
      </c>
      <c r="AM2" s="25" t="s">
        <v>415</v>
      </c>
      <c r="AN2" s="25" t="s">
        <v>420</v>
      </c>
      <c r="AO2" s="25"/>
      <c r="AP2" s="25" t="s">
        <v>418</v>
      </c>
      <c r="AQ2" s="25" t="s">
        <v>419</v>
      </c>
      <c r="AR2" s="25"/>
      <c r="AS2" s="25"/>
    </row>
    <row r="3" spans="1:45" ht="23.25" x14ac:dyDescent="0.35">
      <c r="A3" s="30">
        <v>1484</v>
      </c>
      <c r="B3" s="72">
        <v>623</v>
      </c>
      <c r="C3" s="31" t="s">
        <v>428</v>
      </c>
      <c r="D3" s="31" t="s">
        <v>424</v>
      </c>
      <c r="E3" s="31" t="s">
        <v>521</v>
      </c>
      <c r="F3" s="31" t="s">
        <v>410</v>
      </c>
      <c r="G3" s="31" t="s">
        <v>411</v>
      </c>
      <c r="H3" s="31" t="s">
        <v>412</v>
      </c>
      <c r="I3" s="31" t="s">
        <v>413</v>
      </c>
      <c r="J3" s="31" t="s">
        <v>414</v>
      </c>
      <c r="K3" s="31" t="s">
        <v>415</v>
      </c>
      <c r="L3" s="31" t="s">
        <v>426</v>
      </c>
      <c r="M3" s="33">
        <v>0.1476725521669342</v>
      </c>
      <c r="N3" s="33">
        <v>8.98876404494382E-2</v>
      </c>
      <c r="O3" s="33">
        <v>1.9261637239165328E-2</v>
      </c>
      <c r="P3" s="33">
        <v>4.8154093097913325E-2</v>
      </c>
      <c r="Q3" s="33">
        <v>0</v>
      </c>
      <c r="R3" s="33">
        <v>8.8282504012841087E-2</v>
      </c>
      <c r="S3" s="33">
        <v>0</v>
      </c>
      <c r="T3" s="33">
        <v>1.4446227929373997E-2</v>
      </c>
      <c r="U3" s="33">
        <v>6.420545746388443E-3</v>
      </c>
      <c r="V3" s="33">
        <v>1.6051364365971107E-3</v>
      </c>
      <c r="W3" s="33">
        <v>6.420545746388443E-3</v>
      </c>
      <c r="X3" s="33">
        <v>1.9261637239165328E-2</v>
      </c>
      <c r="Y3" s="33">
        <v>2.0866773675762441E-2</v>
      </c>
      <c r="Z3" s="72">
        <v>112</v>
      </c>
      <c r="AA3" s="33">
        <v>0.5892857142857143</v>
      </c>
      <c r="AB3" s="33">
        <v>0.10714285714285714</v>
      </c>
      <c r="AC3" s="33">
        <v>0.30357142857142855</v>
      </c>
      <c r="AD3" s="33">
        <v>0</v>
      </c>
      <c r="AE3" s="33">
        <v>0.82051282051282048</v>
      </c>
      <c r="AF3" s="33">
        <v>0</v>
      </c>
      <c r="AG3" s="33">
        <v>0.12820512820512819</v>
      </c>
      <c r="AH3" s="33">
        <v>5.128205128205128E-2</v>
      </c>
      <c r="AI3" s="33">
        <v>8.9285714285714281E-3</v>
      </c>
      <c r="AJ3" s="33">
        <v>3.5714285714285712E-2</v>
      </c>
      <c r="AK3" s="33">
        <v>0.11607142857142858</v>
      </c>
      <c r="AL3" s="33">
        <v>0.14285714285714285</v>
      </c>
      <c r="AM3" s="31" t="s">
        <v>415</v>
      </c>
      <c r="AN3" s="31" t="s">
        <v>420</v>
      </c>
      <c r="AO3" s="31"/>
      <c r="AP3" s="31" t="s">
        <v>418</v>
      </c>
      <c r="AQ3" s="31" t="s">
        <v>419</v>
      </c>
      <c r="AR3" s="31"/>
      <c r="AS3" s="31"/>
    </row>
    <row r="4" spans="1:45" ht="23.25" x14ac:dyDescent="0.35">
      <c r="A4" s="24">
        <v>4239</v>
      </c>
      <c r="B4" s="71">
        <v>1023</v>
      </c>
      <c r="C4" s="25" t="s">
        <v>407</v>
      </c>
      <c r="D4" s="25" t="s">
        <v>408</v>
      </c>
      <c r="E4" s="25" t="s">
        <v>409</v>
      </c>
      <c r="F4" s="25" t="s">
        <v>410</v>
      </c>
      <c r="G4" s="25" t="s">
        <v>411</v>
      </c>
      <c r="H4" s="25" t="s">
        <v>412</v>
      </c>
      <c r="I4" s="25" t="s">
        <v>413</v>
      </c>
      <c r="J4" s="25" t="s">
        <v>414</v>
      </c>
      <c r="K4" s="25" t="s">
        <v>415</v>
      </c>
      <c r="L4" s="25" t="s">
        <v>416</v>
      </c>
      <c r="M4" s="27">
        <v>0.11143695014662756</v>
      </c>
      <c r="N4" s="27">
        <v>6.3538611925708699E-2</v>
      </c>
      <c r="O4" s="27">
        <v>1.9550342130987292E-2</v>
      </c>
      <c r="P4" s="27">
        <v>3.3235581622678395E-2</v>
      </c>
      <c r="Q4" s="27">
        <v>0</v>
      </c>
      <c r="R4" s="27">
        <v>7.2336265884652987E-2</v>
      </c>
      <c r="S4" s="27">
        <v>0</v>
      </c>
      <c r="T4" s="27">
        <v>9.7751710654936461E-3</v>
      </c>
      <c r="U4" s="27">
        <v>1.9550342130987292E-3</v>
      </c>
      <c r="V4" s="27">
        <v>3.9100684261974585E-3</v>
      </c>
      <c r="W4" s="27">
        <v>4.8875855327468231E-3</v>
      </c>
      <c r="X4" s="27">
        <v>1.0752688172043012E-2</v>
      </c>
      <c r="Y4" s="27">
        <v>1.466275659824047E-2</v>
      </c>
      <c r="Z4" s="71">
        <v>140</v>
      </c>
      <c r="AA4" s="27">
        <v>0.5714285714285714</v>
      </c>
      <c r="AB4" s="27">
        <v>0.16428571428571428</v>
      </c>
      <c r="AC4" s="27">
        <v>0.26428571428571429</v>
      </c>
      <c r="AD4" s="27">
        <v>0</v>
      </c>
      <c r="AE4" s="27">
        <v>0.85436893203883491</v>
      </c>
      <c r="AF4" s="27">
        <v>0</v>
      </c>
      <c r="AG4" s="27">
        <v>0.11650485436893204</v>
      </c>
      <c r="AH4" s="27">
        <v>2.9126213592233011E-2</v>
      </c>
      <c r="AI4" s="27">
        <v>2.8571428571428571E-2</v>
      </c>
      <c r="AJ4" s="27">
        <v>3.5714285714285712E-2</v>
      </c>
      <c r="AK4" s="27">
        <v>8.5714285714285715E-2</v>
      </c>
      <c r="AL4" s="27">
        <v>0.11428571428571428</v>
      </c>
      <c r="AM4" s="25" t="s">
        <v>415</v>
      </c>
      <c r="AN4" s="25" t="s">
        <v>420</v>
      </c>
      <c r="AO4" s="25"/>
      <c r="AP4" s="25" t="s">
        <v>418</v>
      </c>
      <c r="AQ4" s="25" t="s">
        <v>419</v>
      </c>
      <c r="AR4" s="25"/>
      <c r="AS4" s="25"/>
    </row>
    <row r="5" spans="1:45" ht="23.25" x14ac:dyDescent="0.35">
      <c r="A5" s="30">
        <v>4269</v>
      </c>
      <c r="B5" s="72">
        <v>583</v>
      </c>
      <c r="C5" s="31" t="s">
        <v>407</v>
      </c>
      <c r="D5" s="31" t="s">
        <v>408</v>
      </c>
      <c r="E5" s="31" t="s">
        <v>421</v>
      </c>
      <c r="F5" s="31" t="s">
        <v>410</v>
      </c>
      <c r="G5" s="31" t="s">
        <v>411</v>
      </c>
      <c r="H5" s="31" t="s">
        <v>412</v>
      </c>
      <c r="I5" s="31" t="s">
        <v>413</v>
      </c>
      <c r="J5" s="31" t="s">
        <v>414</v>
      </c>
      <c r="K5" s="31" t="s">
        <v>415</v>
      </c>
      <c r="L5" s="31" t="s">
        <v>416</v>
      </c>
      <c r="M5" s="33">
        <v>0.13550600343053174</v>
      </c>
      <c r="N5" s="33">
        <v>7.375643224699828E-2</v>
      </c>
      <c r="O5" s="33">
        <v>1.3722126929674099E-2</v>
      </c>
      <c r="P5" s="33">
        <v>5.1457975986277875E-2</v>
      </c>
      <c r="Q5" s="33">
        <v>0</v>
      </c>
      <c r="R5" s="33">
        <v>7.0325900514579764E-2</v>
      </c>
      <c r="S5" s="33">
        <v>0</v>
      </c>
      <c r="T5" s="33">
        <v>1.5437392795883362E-2</v>
      </c>
      <c r="U5" s="33">
        <v>3.4305317324185248E-3</v>
      </c>
      <c r="V5" s="33">
        <v>5.1457975986277877E-3</v>
      </c>
      <c r="W5" s="33">
        <v>8.5763293310463125E-3</v>
      </c>
      <c r="X5" s="33">
        <v>1.3722126929674099E-2</v>
      </c>
      <c r="Y5" s="33">
        <v>2.5728987993138937E-2</v>
      </c>
      <c r="Z5" s="72">
        <v>90</v>
      </c>
      <c r="AA5" s="33">
        <v>0.55555555555555558</v>
      </c>
      <c r="AB5" s="33">
        <v>8.8888888888888892E-2</v>
      </c>
      <c r="AC5" s="33">
        <v>0.35555555555555557</v>
      </c>
      <c r="AD5" s="33">
        <v>0</v>
      </c>
      <c r="AE5" s="33">
        <v>0.81034482758620685</v>
      </c>
      <c r="AF5" s="33">
        <v>0</v>
      </c>
      <c r="AG5" s="33">
        <v>0.15517241379310345</v>
      </c>
      <c r="AH5" s="33">
        <v>3.4482758620689655E-2</v>
      </c>
      <c r="AI5" s="33">
        <v>3.3333333333333333E-2</v>
      </c>
      <c r="AJ5" s="33">
        <v>6.6666666666666666E-2</v>
      </c>
      <c r="AK5" s="33">
        <v>8.8888888888888892E-2</v>
      </c>
      <c r="AL5" s="33">
        <v>0.16666666666666666</v>
      </c>
      <c r="AM5" s="31" t="s">
        <v>415</v>
      </c>
      <c r="AN5" s="31" t="s">
        <v>420</v>
      </c>
      <c r="AO5" s="31"/>
      <c r="AP5" s="31" t="s">
        <v>418</v>
      </c>
      <c r="AQ5" s="31" t="s">
        <v>419</v>
      </c>
      <c r="AR5" s="31"/>
      <c r="AS5" s="31"/>
    </row>
    <row r="6" spans="1:45" ht="23.25" x14ac:dyDescent="0.35">
      <c r="A6" s="24">
        <v>4283</v>
      </c>
      <c r="B6" s="71">
        <v>1088</v>
      </c>
      <c r="C6" s="25" t="s">
        <v>407</v>
      </c>
      <c r="D6" s="25" t="s">
        <v>408</v>
      </c>
      <c r="E6" s="25" t="s">
        <v>421</v>
      </c>
      <c r="F6" s="25" t="s">
        <v>410</v>
      </c>
      <c r="G6" s="25" t="s">
        <v>411</v>
      </c>
      <c r="H6" s="25" t="s">
        <v>412</v>
      </c>
      <c r="I6" s="25" t="s">
        <v>413</v>
      </c>
      <c r="J6" s="25" t="s">
        <v>414</v>
      </c>
      <c r="K6" s="25" t="s">
        <v>415</v>
      </c>
      <c r="L6" s="25" t="s">
        <v>416</v>
      </c>
      <c r="M6" s="27">
        <v>0.12224264705882353</v>
      </c>
      <c r="N6" s="27">
        <v>7.5367647058823525E-2</v>
      </c>
      <c r="O6" s="27">
        <v>2.0220588235294119E-2</v>
      </c>
      <c r="P6" s="27">
        <v>3.125E-2</v>
      </c>
      <c r="Q6" s="27">
        <v>0</v>
      </c>
      <c r="R6" s="27">
        <v>8.2720588235294115E-2</v>
      </c>
      <c r="S6" s="27">
        <v>0</v>
      </c>
      <c r="T6" s="27">
        <v>1.1029411764705883E-2</v>
      </c>
      <c r="U6" s="27">
        <v>0</v>
      </c>
      <c r="V6" s="27">
        <v>4.5955882352941178E-3</v>
      </c>
      <c r="W6" s="27">
        <v>6.4338235294117644E-3</v>
      </c>
      <c r="X6" s="27">
        <v>7.3529411764705881E-3</v>
      </c>
      <c r="Y6" s="27">
        <v>1.2867647058823529E-2</v>
      </c>
      <c r="Z6" s="71">
        <v>144</v>
      </c>
      <c r="AA6" s="27">
        <v>0.60416666666666663</v>
      </c>
      <c r="AB6" s="27">
        <v>0.15972222222222221</v>
      </c>
      <c r="AC6" s="27">
        <v>0.2361111111111111</v>
      </c>
      <c r="AD6" s="27">
        <v>0</v>
      </c>
      <c r="AE6" s="27">
        <v>0.89090909090909087</v>
      </c>
      <c r="AF6" s="27">
        <v>0</v>
      </c>
      <c r="AG6" s="27">
        <v>0.10909090909090909</v>
      </c>
      <c r="AH6" s="27">
        <v>0</v>
      </c>
      <c r="AI6" s="27">
        <v>3.4722222222222224E-2</v>
      </c>
      <c r="AJ6" s="27">
        <v>4.8611111111111112E-2</v>
      </c>
      <c r="AK6" s="27">
        <v>5.5555555555555552E-2</v>
      </c>
      <c r="AL6" s="27">
        <v>9.7222222222222224E-2</v>
      </c>
      <c r="AM6" s="25" t="s">
        <v>415</v>
      </c>
      <c r="AN6" s="25" t="s">
        <v>420</v>
      </c>
      <c r="AO6" s="25"/>
      <c r="AP6" s="25" t="s">
        <v>418</v>
      </c>
      <c r="AQ6" s="25" t="s">
        <v>419</v>
      </c>
      <c r="AR6" s="25"/>
      <c r="AS6" s="25"/>
    </row>
    <row r="7" spans="1:45" ht="23.25" x14ac:dyDescent="0.35">
      <c r="A7" s="30">
        <v>4293</v>
      </c>
      <c r="B7" s="72">
        <v>658</v>
      </c>
      <c r="C7" s="31" t="s">
        <v>407</v>
      </c>
      <c r="D7" s="31" t="s">
        <v>408</v>
      </c>
      <c r="E7" s="31" t="s">
        <v>421</v>
      </c>
      <c r="F7" s="31" t="s">
        <v>410</v>
      </c>
      <c r="G7" s="31" t="s">
        <v>411</v>
      </c>
      <c r="H7" s="31" t="s">
        <v>412</v>
      </c>
      <c r="I7" s="31" t="s">
        <v>413</v>
      </c>
      <c r="J7" s="31" t="s">
        <v>414</v>
      </c>
      <c r="K7" s="31" t="s">
        <v>415</v>
      </c>
      <c r="L7" s="31" t="s">
        <v>416</v>
      </c>
      <c r="M7" s="33">
        <v>0.13069908814589665</v>
      </c>
      <c r="N7" s="33">
        <v>7.9027355623100301E-2</v>
      </c>
      <c r="O7" s="33">
        <v>1.6717325227963525E-2</v>
      </c>
      <c r="P7" s="33">
        <v>3.7993920972644375E-2</v>
      </c>
      <c r="Q7" s="33">
        <v>0</v>
      </c>
      <c r="R7" s="33">
        <v>8.2066869300911852E-2</v>
      </c>
      <c r="S7" s="33">
        <v>0</v>
      </c>
      <c r="T7" s="33">
        <v>1.5197568389057751E-2</v>
      </c>
      <c r="U7" s="33">
        <v>1.5197568389057751E-3</v>
      </c>
      <c r="V7" s="33">
        <v>4.559270516717325E-3</v>
      </c>
      <c r="W7" s="33">
        <v>1.5197568389057751E-2</v>
      </c>
      <c r="X7" s="33">
        <v>3.0395136778115501E-3</v>
      </c>
      <c r="Y7" s="33">
        <v>1.5197568389057751E-2</v>
      </c>
      <c r="Z7" s="72">
        <v>107</v>
      </c>
      <c r="AA7" s="33">
        <v>0.63551401869158874</v>
      </c>
      <c r="AB7" s="33">
        <v>0.10280373831775701</v>
      </c>
      <c r="AC7" s="33">
        <v>0.26168224299065418</v>
      </c>
      <c r="AD7" s="33">
        <v>0</v>
      </c>
      <c r="AE7" s="33">
        <v>0.84810126582278478</v>
      </c>
      <c r="AF7" s="33">
        <v>0</v>
      </c>
      <c r="AG7" s="33">
        <v>0.13924050632911392</v>
      </c>
      <c r="AH7" s="33">
        <v>1.2658227848101266E-2</v>
      </c>
      <c r="AI7" s="33">
        <v>2.8037383177570093E-2</v>
      </c>
      <c r="AJ7" s="33">
        <v>0.11214953271028037</v>
      </c>
      <c r="AK7" s="33">
        <v>1.8691588785046728E-2</v>
      </c>
      <c r="AL7" s="33">
        <v>0.10280373831775701</v>
      </c>
      <c r="AM7" s="31" t="s">
        <v>415</v>
      </c>
      <c r="AN7" s="31" t="s">
        <v>420</v>
      </c>
      <c r="AO7" s="31"/>
      <c r="AP7" s="31" t="s">
        <v>418</v>
      </c>
      <c r="AQ7" s="31" t="s">
        <v>419</v>
      </c>
      <c r="AR7" s="31"/>
      <c r="AS7" s="31"/>
    </row>
    <row r="8" spans="1:45" ht="23.25" x14ac:dyDescent="0.35">
      <c r="A8" s="24">
        <v>4391</v>
      </c>
      <c r="B8" s="71">
        <v>533</v>
      </c>
      <c r="C8" s="25" t="s">
        <v>407</v>
      </c>
      <c r="D8" s="25" t="s">
        <v>408</v>
      </c>
      <c r="E8" s="25" t="s">
        <v>422</v>
      </c>
      <c r="F8" s="25" t="s">
        <v>410</v>
      </c>
      <c r="G8" s="25" t="s">
        <v>411</v>
      </c>
      <c r="H8" s="25" t="s">
        <v>412</v>
      </c>
      <c r="I8" s="25" t="s">
        <v>413</v>
      </c>
      <c r="J8" s="25" t="s">
        <v>414</v>
      </c>
      <c r="K8" s="25" t="s">
        <v>415</v>
      </c>
      <c r="L8" s="25" t="s">
        <v>416</v>
      </c>
      <c r="M8" s="27">
        <v>8.4427767354596617E-2</v>
      </c>
      <c r="N8" s="27">
        <v>5.2532833020637902E-2</v>
      </c>
      <c r="O8" s="27">
        <v>5.6285178236397749E-3</v>
      </c>
      <c r="P8" s="27">
        <v>2.6266416510318951E-2</v>
      </c>
      <c r="Q8" s="27">
        <v>0</v>
      </c>
      <c r="R8" s="27">
        <v>5.0656660412757973E-2</v>
      </c>
      <c r="S8" s="27">
        <v>0</v>
      </c>
      <c r="T8" s="27">
        <v>5.6285178236397749E-3</v>
      </c>
      <c r="U8" s="27">
        <v>1.876172607879925E-3</v>
      </c>
      <c r="V8" s="27">
        <v>7.5046904315196998E-3</v>
      </c>
      <c r="W8" s="27">
        <v>0</v>
      </c>
      <c r="X8" s="27">
        <v>9.3808630393996256E-3</v>
      </c>
      <c r="Y8" s="27">
        <v>9.3808630393996256E-3</v>
      </c>
      <c r="Z8" s="71">
        <v>50</v>
      </c>
      <c r="AA8" s="27">
        <v>0.66</v>
      </c>
      <c r="AB8" s="27">
        <v>0.06</v>
      </c>
      <c r="AC8" s="27">
        <v>0.28000000000000003</v>
      </c>
      <c r="AD8" s="27">
        <v>0</v>
      </c>
      <c r="AE8" s="27">
        <v>0.86111111111111116</v>
      </c>
      <c r="AF8" s="27">
        <v>0</v>
      </c>
      <c r="AG8" s="27">
        <v>8.3333333333333329E-2</v>
      </c>
      <c r="AH8" s="27">
        <v>5.5555555555555552E-2</v>
      </c>
      <c r="AI8" s="27">
        <v>0.08</v>
      </c>
      <c r="AJ8" s="27">
        <v>0</v>
      </c>
      <c r="AK8" s="27">
        <v>0.1</v>
      </c>
      <c r="AL8" s="27">
        <v>0.1</v>
      </c>
      <c r="AM8" s="25" t="s">
        <v>415</v>
      </c>
      <c r="AN8" s="25" t="s">
        <v>420</v>
      </c>
      <c r="AO8" s="25"/>
      <c r="AP8" s="25" t="s">
        <v>418</v>
      </c>
      <c r="AQ8" s="25" t="s">
        <v>419</v>
      </c>
      <c r="AR8" s="25"/>
      <c r="AS8" s="25"/>
    </row>
    <row r="9" spans="1:45" ht="23.25" x14ac:dyDescent="0.35">
      <c r="A9" s="30">
        <v>5423</v>
      </c>
      <c r="B9" s="72">
        <v>1156</v>
      </c>
      <c r="C9" s="31" t="s">
        <v>423</v>
      </c>
      <c r="D9" s="31" t="s">
        <v>424</v>
      </c>
      <c r="E9" s="31" t="s">
        <v>425</v>
      </c>
      <c r="F9" s="31" t="s">
        <v>410</v>
      </c>
      <c r="G9" s="31" t="s">
        <v>411</v>
      </c>
      <c r="H9" s="31" t="s">
        <v>412</v>
      </c>
      <c r="I9" s="31" t="s">
        <v>413</v>
      </c>
      <c r="J9" s="31" t="s">
        <v>414</v>
      </c>
      <c r="K9" s="31" t="s">
        <v>415</v>
      </c>
      <c r="L9" s="31" t="s">
        <v>426</v>
      </c>
      <c r="M9" s="33">
        <v>0.12370242214532871</v>
      </c>
      <c r="N9" s="33">
        <v>6.8339100346020767E-2</v>
      </c>
      <c r="O9" s="33">
        <v>1.6435986159169549E-2</v>
      </c>
      <c r="P9" s="33">
        <v>4.3252595155709339E-2</v>
      </c>
      <c r="Q9" s="33">
        <v>0</v>
      </c>
      <c r="R9" s="33">
        <v>7.698961937716263E-2</v>
      </c>
      <c r="S9" s="33">
        <v>0</v>
      </c>
      <c r="T9" s="33">
        <v>5.1903114186851208E-3</v>
      </c>
      <c r="U9" s="33">
        <v>8.6505190311418688E-4</v>
      </c>
      <c r="V9" s="33">
        <v>9.5155709342560554E-3</v>
      </c>
      <c r="W9" s="33">
        <v>7.7854671280276812E-3</v>
      </c>
      <c r="X9" s="33">
        <v>1.6435986159169549E-2</v>
      </c>
      <c r="Y9" s="33">
        <v>1.124567474048443E-2</v>
      </c>
      <c r="Z9" s="72">
        <v>169</v>
      </c>
      <c r="AA9" s="33">
        <v>0.55029585798816572</v>
      </c>
      <c r="AB9" s="33">
        <v>0.11834319526627218</v>
      </c>
      <c r="AC9" s="33">
        <v>0.33136094674556216</v>
      </c>
      <c r="AD9" s="33">
        <v>0</v>
      </c>
      <c r="AE9" s="33">
        <v>0.92920353982300885</v>
      </c>
      <c r="AF9" s="33">
        <v>0</v>
      </c>
      <c r="AG9" s="33">
        <v>6.1946902654867256E-2</v>
      </c>
      <c r="AH9" s="33">
        <v>8.8495575221238937E-3</v>
      </c>
      <c r="AI9" s="33">
        <v>6.5088757396449703E-2</v>
      </c>
      <c r="AJ9" s="33">
        <v>5.3254437869822487E-2</v>
      </c>
      <c r="AK9" s="33">
        <v>0.1242603550295858</v>
      </c>
      <c r="AL9" s="33">
        <v>8.8757396449704137E-2</v>
      </c>
      <c r="AM9" s="31" t="s">
        <v>415</v>
      </c>
      <c r="AN9" s="31" t="s">
        <v>420</v>
      </c>
      <c r="AO9" s="31"/>
      <c r="AP9" s="31" t="s">
        <v>418</v>
      </c>
      <c r="AQ9" s="31" t="s">
        <v>419</v>
      </c>
      <c r="AR9" s="31"/>
      <c r="AS9" s="31"/>
    </row>
    <row r="10" spans="1:45" ht="23.25" x14ac:dyDescent="0.35">
      <c r="A10" s="24">
        <v>5427</v>
      </c>
      <c r="B10" s="71">
        <v>1164</v>
      </c>
      <c r="C10" s="25" t="s">
        <v>423</v>
      </c>
      <c r="D10" s="25" t="s">
        <v>424</v>
      </c>
      <c r="E10" s="25" t="s">
        <v>427</v>
      </c>
      <c r="F10" s="25" t="s">
        <v>410</v>
      </c>
      <c r="G10" s="25" t="s">
        <v>411</v>
      </c>
      <c r="H10" s="25" t="s">
        <v>412</v>
      </c>
      <c r="I10" s="25" t="s">
        <v>413</v>
      </c>
      <c r="J10" s="25" t="s">
        <v>414</v>
      </c>
      <c r="K10" s="25" t="s">
        <v>415</v>
      </c>
      <c r="L10" s="25" t="s">
        <v>426</v>
      </c>
      <c r="M10" s="27">
        <v>0.10051546391752578</v>
      </c>
      <c r="N10" s="27">
        <v>5.8419243986254296E-2</v>
      </c>
      <c r="O10" s="27">
        <v>1.9759450171821305E-2</v>
      </c>
      <c r="P10" s="27">
        <v>2.7491408934707903E-2</v>
      </c>
      <c r="Q10" s="27">
        <v>0</v>
      </c>
      <c r="R10" s="27">
        <v>6.7010309278350513E-2</v>
      </c>
      <c r="S10" s="27">
        <v>0</v>
      </c>
      <c r="T10" s="27">
        <v>6.0137457044673543E-3</v>
      </c>
      <c r="U10" s="27">
        <v>1.718213058419244E-3</v>
      </c>
      <c r="V10" s="27">
        <v>2.5773195876288659E-3</v>
      </c>
      <c r="W10" s="27">
        <v>7.7319587628865982E-3</v>
      </c>
      <c r="X10" s="27">
        <v>1.1168384879725086E-2</v>
      </c>
      <c r="Y10" s="27">
        <v>6.0137457044673543E-3</v>
      </c>
      <c r="Z10" s="71">
        <v>134</v>
      </c>
      <c r="AA10" s="27">
        <v>0.54477611940298509</v>
      </c>
      <c r="AB10" s="27">
        <v>0.17910447761194029</v>
      </c>
      <c r="AC10" s="27">
        <v>0.27611940298507465</v>
      </c>
      <c r="AD10" s="27">
        <v>0</v>
      </c>
      <c r="AE10" s="27">
        <v>0.90721649484536082</v>
      </c>
      <c r="AF10" s="27">
        <v>0</v>
      </c>
      <c r="AG10" s="27">
        <v>7.2164948453608241E-2</v>
      </c>
      <c r="AH10" s="27">
        <v>2.0618556701030927E-2</v>
      </c>
      <c r="AI10" s="27">
        <v>2.2388059701492536E-2</v>
      </c>
      <c r="AJ10" s="27">
        <v>6.7164179104477612E-2</v>
      </c>
      <c r="AK10" s="27">
        <v>0.11194029850746269</v>
      </c>
      <c r="AL10" s="27">
        <v>7.4626865671641784E-2</v>
      </c>
      <c r="AM10" s="25" t="s">
        <v>415</v>
      </c>
      <c r="AN10" s="25" t="s">
        <v>420</v>
      </c>
      <c r="AO10" s="25"/>
      <c r="AP10" s="25" t="s">
        <v>418</v>
      </c>
      <c r="AQ10" s="25" t="s">
        <v>419</v>
      </c>
      <c r="AR10" s="25"/>
      <c r="AS10" s="25"/>
    </row>
    <row r="11" spans="1:45" ht="23.25" x14ac:dyDescent="0.35">
      <c r="A11" s="30">
        <v>5457</v>
      </c>
      <c r="B11" s="72">
        <v>997</v>
      </c>
      <c r="C11" s="31" t="s">
        <v>428</v>
      </c>
      <c r="D11" s="31" t="s">
        <v>424</v>
      </c>
      <c r="E11" s="31" t="s">
        <v>429</v>
      </c>
      <c r="F11" s="31" t="s">
        <v>410</v>
      </c>
      <c r="G11" s="31" t="s">
        <v>411</v>
      </c>
      <c r="H11" s="31" t="s">
        <v>412</v>
      </c>
      <c r="I11" s="31" t="s">
        <v>413</v>
      </c>
      <c r="J11" s="31" t="s">
        <v>414</v>
      </c>
      <c r="K11" s="31" t="s">
        <v>415</v>
      </c>
      <c r="L11" s="31" t="s">
        <v>430</v>
      </c>
      <c r="M11" s="33">
        <v>0.14744232698094284</v>
      </c>
      <c r="N11" s="33">
        <v>0.10130391173520562</v>
      </c>
      <c r="O11" s="33">
        <v>1.60481444332999E-2</v>
      </c>
      <c r="P11" s="33">
        <v>3.5105315947843531E-2</v>
      </c>
      <c r="Q11" s="33">
        <v>0</v>
      </c>
      <c r="R11" s="33">
        <v>9.8294884653961884E-2</v>
      </c>
      <c r="S11" s="33">
        <v>0</v>
      </c>
      <c r="T11" s="33">
        <v>1.5045135406218655E-2</v>
      </c>
      <c r="U11" s="33">
        <v>2.0060180541624875E-3</v>
      </c>
      <c r="V11" s="33">
        <v>8.0240722166499499E-3</v>
      </c>
      <c r="W11" s="33">
        <v>6.018054162487462E-3</v>
      </c>
      <c r="X11" s="33">
        <v>1.3039117352056168E-2</v>
      </c>
      <c r="Y11" s="33">
        <v>8.0240722166499499E-3</v>
      </c>
      <c r="Z11" s="72">
        <v>173</v>
      </c>
      <c r="AA11" s="33">
        <v>0.67052023121387283</v>
      </c>
      <c r="AB11" s="33">
        <v>0.12138728323699421</v>
      </c>
      <c r="AC11" s="33">
        <v>0.20809248554913296</v>
      </c>
      <c r="AD11" s="33">
        <v>0</v>
      </c>
      <c r="AE11" s="33">
        <v>0.85401459854014594</v>
      </c>
      <c r="AF11" s="33">
        <v>0</v>
      </c>
      <c r="AG11" s="33">
        <v>0.12408759124087591</v>
      </c>
      <c r="AH11" s="33">
        <v>2.1897810218978103E-2</v>
      </c>
      <c r="AI11" s="33">
        <v>4.6242774566473986E-2</v>
      </c>
      <c r="AJ11" s="33">
        <v>3.4682080924855488E-2</v>
      </c>
      <c r="AK11" s="33">
        <v>8.0924855491329481E-2</v>
      </c>
      <c r="AL11" s="33">
        <v>4.6242774566473986E-2</v>
      </c>
      <c r="AM11" s="31" t="s">
        <v>415</v>
      </c>
      <c r="AN11" s="31" t="s">
        <v>420</v>
      </c>
      <c r="AO11" s="31"/>
      <c r="AP11" s="31" t="s">
        <v>418</v>
      </c>
      <c r="AQ11" s="31" t="s">
        <v>419</v>
      </c>
      <c r="AR11" s="31"/>
      <c r="AS11" s="31"/>
    </row>
    <row r="12" spans="1:45" ht="23.25" x14ac:dyDescent="0.35">
      <c r="A12" s="24">
        <v>5459</v>
      </c>
      <c r="B12" s="71">
        <v>764</v>
      </c>
      <c r="C12" s="25" t="s">
        <v>428</v>
      </c>
      <c r="D12" s="25" t="s">
        <v>424</v>
      </c>
      <c r="E12" s="25" t="s">
        <v>429</v>
      </c>
      <c r="F12" s="25" t="s">
        <v>410</v>
      </c>
      <c r="G12" s="25" t="s">
        <v>411</v>
      </c>
      <c r="H12" s="25" t="s">
        <v>412</v>
      </c>
      <c r="I12" s="25" t="s">
        <v>413</v>
      </c>
      <c r="J12" s="25" t="s">
        <v>414</v>
      </c>
      <c r="K12" s="25" t="s">
        <v>415</v>
      </c>
      <c r="L12" s="25" t="s">
        <v>430</v>
      </c>
      <c r="M12" s="27">
        <v>0.10471204188481675</v>
      </c>
      <c r="N12" s="27">
        <v>6.8062827225130892E-2</v>
      </c>
      <c r="O12" s="27">
        <v>1.5706806282722512E-2</v>
      </c>
      <c r="P12" s="27">
        <v>2.6178010471204188E-2</v>
      </c>
      <c r="Q12" s="27">
        <v>0</v>
      </c>
      <c r="R12" s="27">
        <v>6.6753926701570682E-2</v>
      </c>
      <c r="S12" s="27">
        <v>0</v>
      </c>
      <c r="T12" s="27">
        <v>1.1780104712041885E-2</v>
      </c>
      <c r="U12" s="27">
        <v>3.9267015706806281E-3</v>
      </c>
      <c r="V12" s="27">
        <v>3.9267015706806281E-3</v>
      </c>
      <c r="W12" s="27">
        <v>5.235602094240838E-3</v>
      </c>
      <c r="X12" s="27">
        <v>1.1780104712041885E-2</v>
      </c>
      <c r="Y12" s="27">
        <v>7.8534031413612562E-3</v>
      </c>
      <c r="Z12" s="71">
        <v>109</v>
      </c>
      <c r="AA12" s="27">
        <v>0.61467889908256879</v>
      </c>
      <c r="AB12" s="27">
        <v>0.15596330275229359</v>
      </c>
      <c r="AC12" s="27">
        <v>0.22935779816513763</v>
      </c>
      <c r="AD12" s="27">
        <v>0</v>
      </c>
      <c r="AE12" s="27">
        <v>0.8214285714285714</v>
      </c>
      <c r="AF12" s="27">
        <v>0</v>
      </c>
      <c r="AG12" s="27">
        <v>0.11904761904761904</v>
      </c>
      <c r="AH12" s="27">
        <v>5.9523809523809521E-2</v>
      </c>
      <c r="AI12" s="27">
        <v>3.669724770642202E-2</v>
      </c>
      <c r="AJ12" s="27">
        <v>3.669724770642202E-2</v>
      </c>
      <c r="AK12" s="27">
        <v>0.10091743119266056</v>
      </c>
      <c r="AL12" s="27">
        <v>5.5045871559633031E-2</v>
      </c>
      <c r="AM12" s="25" t="s">
        <v>415</v>
      </c>
      <c r="AN12" s="25" t="s">
        <v>420</v>
      </c>
      <c r="AO12" s="25"/>
      <c r="AP12" s="25" t="s">
        <v>418</v>
      </c>
      <c r="AQ12" s="25" t="s">
        <v>419</v>
      </c>
      <c r="AR12" s="25"/>
      <c r="AS12" s="25"/>
    </row>
    <row r="13" spans="1:45" ht="23.25" x14ac:dyDescent="0.35">
      <c r="A13" s="30">
        <v>5462</v>
      </c>
      <c r="B13" s="72">
        <v>799</v>
      </c>
      <c r="C13" s="31" t="s">
        <v>423</v>
      </c>
      <c r="D13" s="31" t="s">
        <v>424</v>
      </c>
      <c r="E13" s="31" t="s">
        <v>431</v>
      </c>
      <c r="F13" s="31" t="s">
        <v>410</v>
      </c>
      <c r="G13" s="31" t="s">
        <v>411</v>
      </c>
      <c r="H13" s="31" t="s">
        <v>412</v>
      </c>
      <c r="I13" s="31" t="s">
        <v>413</v>
      </c>
      <c r="J13" s="31" t="s">
        <v>414</v>
      </c>
      <c r="K13" s="31" t="s">
        <v>415</v>
      </c>
      <c r="L13" s="31" t="s">
        <v>426</v>
      </c>
      <c r="M13" s="33">
        <v>7.5093867334167716E-2</v>
      </c>
      <c r="N13" s="33">
        <v>4.3804755944931162E-2</v>
      </c>
      <c r="O13" s="33">
        <v>0</v>
      </c>
      <c r="P13" s="33">
        <v>3.2540675844806008E-2</v>
      </c>
      <c r="Q13" s="33">
        <v>0</v>
      </c>
      <c r="R13" s="33">
        <v>4.130162703379224E-2</v>
      </c>
      <c r="S13" s="33">
        <v>0</v>
      </c>
      <c r="T13" s="33">
        <v>2.5031289111389237E-3</v>
      </c>
      <c r="U13" s="33">
        <v>0</v>
      </c>
      <c r="V13" s="33">
        <v>1.1264080100125156E-2</v>
      </c>
      <c r="W13" s="33">
        <v>2.5031289111389237E-3</v>
      </c>
      <c r="X13" s="33">
        <v>1.6270337922403004E-2</v>
      </c>
      <c r="Y13" s="33">
        <v>5.0062578222778474E-3</v>
      </c>
      <c r="Z13" s="72">
        <v>69</v>
      </c>
      <c r="AA13" s="33">
        <v>0.57971014492753625</v>
      </c>
      <c r="AB13" s="33">
        <v>0</v>
      </c>
      <c r="AC13" s="33">
        <v>0.42028985507246375</v>
      </c>
      <c r="AD13" s="33">
        <v>0</v>
      </c>
      <c r="AE13" s="33">
        <v>0.95</v>
      </c>
      <c r="AF13" s="33">
        <v>0</v>
      </c>
      <c r="AG13" s="33">
        <v>0.05</v>
      </c>
      <c r="AH13" s="33">
        <v>0</v>
      </c>
      <c r="AI13" s="33">
        <v>0.14492753623188406</v>
      </c>
      <c r="AJ13" s="33">
        <v>2.8985507246376812E-2</v>
      </c>
      <c r="AK13" s="33">
        <v>0.18840579710144928</v>
      </c>
      <c r="AL13" s="33">
        <v>5.7971014492753624E-2</v>
      </c>
      <c r="AM13" s="31" t="s">
        <v>415</v>
      </c>
      <c r="AN13" s="31" t="s">
        <v>420</v>
      </c>
      <c r="AO13" s="31"/>
      <c r="AP13" s="31" t="s">
        <v>418</v>
      </c>
      <c r="AQ13" s="31" t="s">
        <v>419</v>
      </c>
      <c r="AR13" s="31"/>
      <c r="AS13" s="31"/>
    </row>
    <row r="14" spans="1:45" ht="23.25" x14ac:dyDescent="0.35">
      <c r="A14" s="24">
        <v>5465</v>
      </c>
      <c r="B14" s="71">
        <v>1189</v>
      </c>
      <c r="C14" s="25" t="s">
        <v>428</v>
      </c>
      <c r="D14" s="25" t="s">
        <v>424</v>
      </c>
      <c r="E14" s="25" t="s">
        <v>432</v>
      </c>
      <c r="F14" s="25" t="s">
        <v>410</v>
      </c>
      <c r="G14" s="25" t="s">
        <v>411</v>
      </c>
      <c r="H14" s="25" t="s">
        <v>412</v>
      </c>
      <c r="I14" s="25" t="s">
        <v>413</v>
      </c>
      <c r="J14" s="25" t="s">
        <v>414</v>
      </c>
      <c r="K14" s="25" t="s">
        <v>415</v>
      </c>
      <c r="L14" s="25" t="s">
        <v>430</v>
      </c>
      <c r="M14" s="27">
        <v>0.10765349032800672</v>
      </c>
      <c r="N14" s="27">
        <v>6.2237174095878887E-2</v>
      </c>
      <c r="O14" s="27">
        <v>1.4297729184188394E-2</v>
      </c>
      <c r="P14" s="27">
        <v>3.2800672834314551E-2</v>
      </c>
      <c r="Q14" s="27">
        <v>0</v>
      </c>
      <c r="R14" s="27">
        <v>6.0555088309503784E-2</v>
      </c>
      <c r="S14" s="27">
        <v>0</v>
      </c>
      <c r="T14" s="27">
        <v>1.0933557611438183E-2</v>
      </c>
      <c r="U14" s="27">
        <v>5.0462573591253156E-3</v>
      </c>
      <c r="V14" s="27">
        <v>1.0092514718250631E-2</v>
      </c>
      <c r="W14" s="27">
        <v>5.0462573591253156E-3</v>
      </c>
      <c r="X14" s="27">
        <v>1.0933557611438183E-2</v>
      </c>
      <c r="Y14" s="27">
        <v>7.569386038687973E-3</v>
      </c>
      <c r="Z14" s="71">
        <v>159</v>
      </c>
      <c r="AA14" s="27">
        <v>0.61006289308176098</v>
      </c>
      <c r="AB14" s="27">
        <v>0.11320754716981132</v>
      </c>
      <c r="AC14" s="27">
        <v>0.27672955974842767</v>
      </c>
      <c r="AD14" s="27">
        <v>0</v>
      </c>
      <c r="AE14" s="27">
        <v>0.81739130434782614</v>
      </c>
      <c r="AF14" s="27">
        <v>0</v>
      </c>
      <c r="AG14" s="27">
        <v>0.11304347826086956</v>
      </c>
      <c r="AH14" s="27">
        <v>6.9565217391304349E-2</v>
      </c>
      <c r="AI14" s="27">
        <v>7.5471698113207544E-2</v>
      </c>
      <c r="AJ14" s="27">
        <v>3.7735849056603772E-2</v>
      </c>
      <c r="AK14" s="27">
        <v>9.4339622641509441E-2</v>
      </c>
      <c r="AL14" s="27">
        <v>6.9182389937106917E-2</v>
      </c>
      <c r="AM14" s="25" t="s">
        <v>415</v>
      </c>
      <c r="AN14" s="25" t="s">
        <v>420</v>
      </c>
      <c r="AO14" s="25"/>
      <c r="AP14" s="25" t="s">
        <v>418</v>
      </c>
      <c r="AQ14" s="25" t="s">
        <v>419</v>
      </c>
      <c r="AR14" s="25"/>
      <c r="AS14" s="25"/>
    </row>
    <row r="15" spans="1:45" ht="23.25" x14ac:dyDescent="0.35">
      <c r="A15" s="30">
        <v>5468</v>
      </c>
      <c r="B15" s="72">
        <v>539</v>
      </c>
      <c r="C15" s="31" t="s">
        <v>428</v>
      </c>
      <c r="D15" s="31" t="s">
        <v>424</v>
      </c>
      <c r="E15" s="31" t="s">
        <v>429</v>
      </c>
      <c r="F15" s="31" t="s">
        <v>410</v>
      </c>
      <c r="G15" s="31" t="s">
        <v>411</v>
      </c>
      <c r="H15" s="31" t="s">
        <v>412</v>
      </c>
      <c r="I15" s="31" t="s">
        <v>413</v>
      </c>
      <c r="J15" s="31" t="s">
        <v>414</v>
      </c>
      <c r="K15" s="31" t="s">
        <v>415</v>
      </c>
      <c r="L15" s="31" t="s">
        <v>430</v>
      </c>
      <c r="M15" s="33">
        <v>0.11131725417439703</v>
      </c>
      <c r="N15" s="33">
        <v>7.4211502782931357E-2</v>
      </c>
      <c r="O15" s="33">
        <v>1.8552875695732839E-2</v>
      </c>
      <c r="P15" s="33">
        <v>1.8552875695732839E-2</v>
      </c>
      <c r="Q15" s="33">
        <v>0</v>
      </c>
      <c r="R15" s="33">
        <v>7.2356215213358069E-2</v>
      </c>
      <c r="S15" s="33">
        <v>0</v>
      </c>
      <c r="T15" s="33">
        <v>2.0408163265306121E-2</v>
      </c>
      <c r="U15" s="33">
        <v>0</v>
      </c>
      <c r="V15" s="33">
        <v>5.5658627087198514E-3</v>
      </c>
      <c r="W15" s="33">
        <v>0</v>
      </c>
      <c r="X15" s="33">
        <v>1.1131725417439703E-2</v>
      </c>
      <c r="Y15" s="33">
        <v>1.8552875695732839E-3</v>
      </c>
      <c r="Z15" s="72">
        <v>62</v>
      </c>
      <c r="AA15" s="33">
        <v>0.66129032258064513</v>
      </c>
      <c r="AB15" s="33">
        <v>0.17741935483870969</v>
      </c>
      <c r="AC15" s="33">
        <v>0.16129032258064516</v>
      </c>
      <c r="AD15" s="33">
        <v>0</v>
      </c>
      <c r="AE15" s="33">
        <v>0.78846153846153844</v>
      </c>
      <c r="AF15" s="33">
        <v>0</v>
      </c>
      <c r="AG15" s="33">
        <v>0.21153846153846154</v>
      </c>
      <c r="AH15" s="33">
        <v>0</v>
      </c>
      <c r="AI15" s="33">
        <v>4.8387096774193547E-2</v>
      </c>
      <c r="AJ15" s="33">
        <v>0</v>
      </c>
      <c r="AK15" s="33">
        <v>9.6774193548387094E-2</v>
      </c>
      <c r="AL15" s="33">
        <v>1.6129032258064516E-2</v>
      </c>
      <c r="AM15" s="31" t="s">
        <v>415</v>
      </c>
      <c r="AN15" s="31" t="s">
        <v>420</v>
      </c>
      <c r="AO15" s="31"/>
      <c r="AP15" s="31" t="s">
        <v>418</v>
      </c>
      <c r="AQ15" s="31" t="s">
        <v>419</v>
      </c>
      <c r="AR15" s="31"/>
      <c r="AS15" s="31"/>
    </row>
    <row r="16" spans="1:45" ht="23.25" x14ac:dyDescent="0.35">
      <c r="A16" s="24">
        <v>5469</v>
      </c>
      <c r="B16" s="71">
        <v>774</v>
      </c>
      <c r="C16" s="25" t="s">
        <v>428</v>
      </c>
      <c r="D16" s="25" t="s">
        <v>424</v>
      </c>
      <c r="E16" s="25" t="s">
        <v>429</v>
      </c>
      <c r="F16" s="25" t="s">
        <v>410</v>
      </c>
      <c r="G16" s="25" t="s">
        <v>411</v>
      </c>
      <c r="H16" s="25" t="s">
        <v>412</v>
      </c>
      <c r="I16" s="25" t="s">
        <v>413</v>
      </c>
      <c r="J16" s="25" t="s">
        <v>414</v>
      </c>
      <c r="K16" s="25" t="s">
        <v>415</v>
      </c>
      <c r="L16" s="25" t="s">
        <v>430</v>
      </c>
      <c r="M16" s="27">
        <v>0.1124031007751938</v>
      </c>
      <c r="N16" s="27">
        <v>7.10594315245478E-2</v>
      </c>
      <c r="O16" s="27">
        <v>1.2919896640826873E-2</v>
      </c>
      <c r="P16" s="27">
        <v>2.9715762273901807E-2</v>
      </c>
      <c r="Q16" s="27">
        <v>0</v>
      </c>
      <c r="R16" s="27">
        <v>7.10594315245478E-2</v>
      </c>
      <c r="S16" s="27">
        <v>0</v>
      </c>
      <c r="T16" s="27">
        <v>1.2919896640826873E-2</v>
      </c>
      <c r="U16" s="27">
        <v>0</v>
      </c>
      <c r="V16" s="27">
        <v>5.1679586563307496E-3</v>
      </c>
      <c r="W16" s="27">
        <v>3.875968992248062E-3</v>
      </c>
      <c r="X16" s="27">
        <v>1.2919896640826873E-2</v>
      </c>
      <c r="Y16" s="27">
        <v>7.7519379844961239E-3</v>
      </c>
      <c r="Z16" s="71">
        <v>102</v>
      </c>
      <c r="AA16" s="27">
        <v>0.66666666666666663</v>
      </c>
      <c r="AB16" s="27">
        <v>0.10784313725490197</v>
      </c>
      <c r="AC16" s="27">
        <v>0.22549019607843138</v>
      </c>
      <c r="AD16" s="27">
        <v>0</v>
      </c>
      <c r="AE16" s="27">
        <v>0.86075949367088611</v>
      </c>
      <c r="AF16" s="27">
        <v>0</v>
      </c>
      <c r="AG16" s="27">
        <v>0.13924050632911392</v>
      </c>
      <c r="AH16" s="27">
        <v>0</v>
      </c>
      <c r="AI16" s="27">
        <v>3.9215686274509803E-2</v>
      </c>
      <c r="AJ16" s="27">
        <v>2.9411764705882353E-2</v>
      </c>
      <c r="AK16" s="27">
        <v>9.8039215686274508E-2</v>
      </c>
      <c r="AL16" s="27">
        <v>5.8823529411764705E-2</v>
      </c>
      <c r="AM16" s="25" t="s">
        <v>415</v>
      </c>
      <c r="AN16" s="25" t="s">
        <v>420</v>
      </c>
      <c r="AO16" s="25"/>
      <c r="AP16" s="25" t="s">
        <v>418</v>
      </c>
      <c r="AQ16" s="25" t="s">
        <v>419</v>
      </c>
      <c r="AR16" s="25"/>
      <c r="AS16" s="25"/>
    </row>
    <row r="17" spans="1:45" ht="23.25" x14ac:dyDescent="0.35">
      <c r="A17" s="30">
        <v>5477</v>
      </c>
      <c r="B17" s="72">
        <v>558</v>
      </c>
      <c r="C17" s="31" t="s">
        <v>433</v>
      </c>
      <c r="D17" s="31" t="s">
        <v>424</v>
      </c>
      <c r="E17" s="31" t="s">
        <v>434</v>
      </c>
      <c r="F17" s="31" t="s">
        <v>410</v>
      </c>
      <c r="G17" s="31" t="s">
        <v>411</v>
      </c>
      <c r="H17" s="31" t="s">
        <v>412</v>
      </c>
      <c r="I17" s="31" t="s">
        <v>413</v>
      </c>
      <c r="J17" s="31" t="s">
        <v>414</v>
      </c>
      <c r="K17" s="31" t="s">
        <v>415</v>
      </c>
      <c r="L17" s="31" t="s">
        <v>430</v>
      </c>
      <c r="M17" s="33">
        <v>0.11290322580645161</v>
      </c>
      <c r="N17" s="33">
        <v>6.093189964157706E-2</v>
      </c>
      <c r="O17" s="33">
        <v>1.2544802867383513E-2</v>
      </c>
      <c r="P17" s="33">
        <v>4.3010752688172046E-2</v>
      </c>
      <c r="Q17" s="33">
        <v>0</v>
      </c>
      <c r="R17" s="33">
        <v>5.197132616487455E-2</v>
      </c>
      <c r="S17" s="33">
        <v>0</v>
      </c>
      <c r="T17" s="33">
        <v>1.7921146953405017E-2</v>
      </c>
      <c r="U17" s="33">
        <v>3.5842293906810036E-3</v>
      </c>
      <c r="V17" s="33">
        <v>8.9605734767025085E-3</v>
      </c>
      <c r="W17" s="33">
        <v>7.1684587813620072E-3</v>
      </c>
      <c r="X17" s="33">
        <v>3.5842293906810036E-3</v>
      </c>
      <c r="Y17" s="33">
        <v>2.3297491039426525E-2</v>
      </c>
      <c r="Z17" s="72">
        <v>71</v>
      </c>
      <c r="AA17" s="33">
        <v>0.56338028169014087</v>
      </c>
      <c r="AB17" s="33">
        <v>9.8591549295774641E-2</v>
      </c>
      <c r="AC17" s="33">
        <v>0.3380281690140845</v>
      </c>
      <c r="AD17" s="33">
        <v>0</v>
      </c>
      <c r="AE17" s="33">
        <v>0.74468085106382975</v>
      </c>
      <c r="AF17" s="33">
        <v>0</v>
      </c>
      <c r="AG17" s="33">
        <v>0.21276595744680851</v>
      </c>
      <c r="AH17" s="33">
        <v>4.2553191489361701E-2</v>
      </c>
      <c r="AI17" s="33">
        <v>7.0422535211267609E-2</v>
      </c>
      <c r="AJ17" s="33">
        <v>5.6338028169014086E-2</v>
      </c>
      <c r="AK17" s="33">
        <v>2.8169014084507043E-2</v>
      </c>
      <c r="AL17" s="33">
        <v>0.18309859154929578</v>
      </c>
      <c r="AM17" s="31" t="s">
        <v>415</v>
      </c>
      <c r="AN17" s="31" t="s">
        <v>420</v>
      </c>
      <c r="AO17" s="31"/>
      <c r="AP17" s="31" t="s">
        <v>418</v>
      </c>
      <c r="AQ17" s="31" t="s">
        <v>419</v>
      </c>
      <c r="AR17" s="31"/>
      <c r="AS17" s="31"/>
    </row>
    <row r="18" spans="1:45" ht="23.25" x14ac:dyDescent="0.35">
      <c r="A18" s="24">
        <v>5480</v>
      </c>
      <c r="B18" s="71">
        <v>1285</v>
      </c>
      <c r="C18" s="25" t="s">
        <v>423</v>
      </c>
      <c r="D18" s="25" t="s">
        <v>424</v>
      </c>
      <c r="E18" s="25" t="s">
        <v>435</v>
      </c>
      <c r="F18" s="25" t="s">
        <v>410</v>
      </c>
      <c r="G18" s="25" t="s">
        <v>411</v>
      </c>
      <c r="H18" s="25" t="s">
        <v>412</v>
      </c>
      <c r="I18" s="25" t="s">
        <v>413</v>
      </c>
      <c r="J18" s="25" t="s">
        <v>414</v>
      </c>
      <c r="K18" s="25" t="s">
        <v>415</v>
      </c>
      <c r="L18" s="25" t="s">
        <v>426</v>
      </c>
      <c r="M18" s="27">
        <v>0.10739299610894941</v>
      </c>
      <c r="N18" s="27">
        <v>5.8365758754863814E-2</v>
      </c>
      <c r="O18" s="27">
        <v>1.7120622568093387E-2</v>
      </c>
      <c r="P18" s="27">
        <v>3.3463035019455252E-2</v>
      </c>
      <c r="Q18" s="27">
        <v>0</v>
      </c>
      <c r="R18" s="27">
        <v>6.7704280155642019E-2</v>
      </c>
      <c r="S18" s="27">
        <v>0</v>
      </c>
      <c r="T18" s="27">
        <v>7.7821011673151752E-3</v>
      </c>
      <c r="U18" s="27">
        <v>7.7821011673151756E-4</v>
      </c>
      <c r="V18" s="27">
        <v>3.8910505836575876E-3</v>
      </c>
      <c r="W18" s="27">
        <v>4.6692607003891049E-3</v>
      </c>
      <c r="X18" s="27">
        <v>1.556420233463035E-2</v>
      </c>
      <c r="Y18" s="27">
        <v>1.0894941634241245E-2</v>
      </c>
      <c r="Z18" s="71">
        <v>156</v>
      </c>
      <c r="AA18" s="27">
        <v>0.53846153846153844</v>
      </c>
      <c r="AB18" s="27">
        <v>0.15384615384615385</v>
      </c>
      <c r="AC18" s="27">
        <v>0.30769230769230771</v>
      </c>
      <c r="AD18" s="27">
        <v>0</v>
      </c>
      <c r="AE18" s="27">
        <v>0.89814814814814814</v>
      </c>
      <c r="AF18" s="27">
        <v>0</v>
      </c>
      <c r="AG18" s="27">
        <v>9.2592592592592587E-2</v>
      </c>
      <c r="AH18" s="27">
        <v>9.2592592592592587E-3</v>
      </c>
      <c r="AI18" s="27">
        <v>3.8461538461538464E-2</v>
      </c>
      <c r="AJ18" s="27">
        <v>3.8461538461538464E-2</v>
      </c>
      <c r="AK18" s="27">
        <v>0.14102564102564102</v>
      </c>
      <c r="AL18" s="27">
        <v>8.9743589743589744E-2</v>
      </c>
      <c r="AM18" s="25" t="s">
        <v>415</v>
      </c>
      <c r="AN18" s="25" t="s">
        <v>420</v>
      </c>
      <c r="AO18" s="25"/>
      <c r="AP18" s="25" t="s">
        <v>418</v>
      </c>
      <c r="AQ18" s="25" t="s">
        <v>419</v>
      </c>
      <c r="AR18" s="25"/>
      <c r="AS18" s="25"/>
    </row>
    <row r="19" spans="1:45" ht="23.25" x14ac:dyDescent="0.35">
      <c r="A19" s="30">
        <v>5487</v>
      </c>
      <c r="B19" s="72">
        <v>2058</v>
      </c>
      <c r="C19" s="31" t="s">
        <v>423</v>
      </c>
      <c r="D19" s="31" t="s">
        <v>424</v>
      </c>
      <c r="E19" s="31" t="s">
        <v>436</v>
      </c>
      <c r="F19" s="31" t="s">
        <v>410</v>
      </c>
      <c r="G19" s="31" t="s">
        <v>411</v>
      </c>
      <c r="H19" s="31" t="s">
        <v>412</v>
      </c>
      <c r="I19" s="31" t="s">
        <v>413</v>
      </c>
      <c r="J19" s="31" t="s">
        <v>414</v>
      </c>
      <c r="K19" s="31" t="s">
        <v>415</v>
      </c>
      <c r="L19" s="31" t="s">
        <v>426</v>
      </c>
      <c r="M19" s="33">
        <v>0.11418853255587949</v>
      </c>
      <c r="N19" s="33">
        <v>8.2604470359572399E-2</v>
      </c>
      <c r="O19" s="33">
        <v>1.0689990281827016E-2</v>
      </c>
      <c r="P19" s="33">
        <v>2.5753158406219629E-2</v>
      </c>
      <c r="Q19" s="33">
        <v>0</v>
      </c>
      <c r="R19" s="33">
        <v>7.2886297376093298E-2</v>
      </c>
      <c r="S19" s="33">
        <v>0</v>
      </c>
      <c r="T19" s="33">
        <v>1.7978620019436346E-2</v>
      </c>
      <c r="U19" s="33">
        <v>1.4577259475218659E-3</v>
      </c>
      <c r="V19" s="33">
        <v>1.4577259475218659E-3</v>
      </c>
      <c r="W19" s="33">
        <v>6.3168124392614187E-3</v>
      </c>
      <c r="X19" s="33">
        <v>6.8027210884353739E-3</v>
      </c>
      <c r="Y19" s="33">
        <v>1.2147716229348883E-2</v>
      </c>
      <c r="Z19" s="72">
        <v>288</v>
      </c>
      <c r="AA19" s="33">
        <v>0.68402777777777779</v>
      </c>
      <c r="AB19" s="33">
        <v>9.0277777777777776E-2</v>
      </c>
      <c r="AC19" s="33">
        <v>0.22569444444444445</v>
      </c>
      <c r="AD19" s="33">
        <v>0</v>
      </c>
      <c r="AE19" s="33">
        <v>0.78923766816143492</v>
      </c>
      <c r="AF19" s="33">
        <v>0</v>
      </c>
      <c r="AG19" s="33">
        <v>0.18385650224215247</v>
      </c>
      <c r="AH19" s="33">
        <v>2.6905829596412557E-2</v>
      </c>
      <c r="AI19" s="33">
        <v>1.0416666666666666E-2</v>
      </c>
      <c r="AJ19" s="33">
        <v>4.8611111111111112E-2</v>
      </c>
      <c r="AK19" s="33">
        <v>5.9027777777777776E-2</v>
      </c>
      <c r="AL19" s="33">
        <v>0.1076388888888889</v>
      </c>
      <c r="AM19" s="31" t="s">
        <v>415</v>
      </c>
      <c r="AN19" s="31" t="s">
        <v>420</v>
      </c>
      <c r="AO19" s="31"/>
      <c r="AP19" s="31" t="s">
        <v>418</v>
      </c>
      <c r="AQ19" s="31" t="s">
        <v>419</v>
      </c>
      <c r="AR19" s="31"/>
      <c r="AS19" s="31"/>
    </row>
    <row r="20" spans="1:45" ht="23.25" x14ac:dyDescent="0.35">
      <c r="A20" s="24">
        <v>5490</v>
      </c>
      <c r="B20" s="71">
        <v>1871</v>
      </c>
      <c r="C20" s="25" t="s">
        <v>423</v>
      </c>
      <c r="D20" s="25" t="s">
        <v>424</v>
      </c>
      <c r="E20" s="25" t="s">
        <v>437</v>
      </c>
      <c r="F20" s="25" t="s">
        <v>410</v>
      </c>
      <c r="G20" s="25" t="s">
        <v>411</v>
      </c>
      <c r="H20" s="25" t="s">
        <v>412</v>
      </c>
      <c r="I20" s="25" t="s">
        <v>413</v>
      </c>
      <c r="J20" s="25" t="s">
        <v>414</v>
      </c>
      <c r="K20" s="25" t="s">
        <v>415</v>
      </c>
      <c r="L20" s="25" t="s">
        <v>426</v>
      </c>
      <c r="M20" s="27">
        <v>0.1127739176910743</v>
      </c>
      <c r="N20" s="27">
        <v>6.6274719401389626E-2</v>
      </c>
      <c r="O20" s="27">
        <v>1.7637626937466594E-2</v>
      </c>
      <c r="P20" s="27">
        <v>3.3137359700694813E-2</v>
      </c>
      <c r="Q20" s="27">
        <v>0</v>
      </c>
      <c r="R20" s="27">
        <v>6.8412613575628001E-2</v>
      </c>
      <c r="S20" s="27">
        <v>0</v>
      </c>
      <c r="T20" s="27">
        <v>1.1758417958311064E-2</v>
      </c>
      <c r="U20" s="27">
        <v>2.137894174238375E-3</v>
      </c>
      <c r="V20" s="27">
        <v>7.4826296098343134E-3</v>
      </c>
      <c r="W20" s="27">
        <v>5.8792089791555322E-3</v>
      </c>
      <c r="X20" s="27">
        <v>1.0689470871191877E-2</v>
      </c>
      <c r="Y20" s="27">
        <v>1.0154997327632281E-2</v>
      </c>
      <c r="Z20" s="71">
        <v>236</v>
      </c>
      <c r="AA20" s="27">
        <v>0.57627118644067798</v>
      </c>
      <c r="AB20" s="27">
        <v>0.1440677966101695</v>
      </c>
      <c r="AC20" s="27">
        <v>0.27966101694915252</v>
      </c>
      <c r="AD20" s="27">
        <v>0</v>
      </c>
      <c r="AE20" s="27">
        <v>0.83529411764705885</v>
      </c>
      <c r="AF20" s="27">
        <v>0</v>
      </c>
      <c r="AG20" s="27">
        <v>0.14117647058823529</v>
      </c>
      <c r="AH20" s="27">
        <v>2.3529411764705882E-2</v>
      </c>
      <c r="AI20" s="27">
        <v>5.9322033898305086E-2</v>
      </c>
      <c r="AJ20" s="27">
        <v>4.6610169491525424E-2</v>
      </c>
      <c r="AK20" s="27">
        <v>8.8983050847457626E-2</v>
      </c>
      <c r="AL20" s="27">
        <v>8.4745762711864403E-2</v>
      </c>
      <c r="AM20" s="25" t="s">
        <v>415</v>
      </c>
      <c r="AN20" s="25" t="s">
        <v>420</v>
      </c>
      <c r="AO20" s="25"/>
      <c r="AP20" s="25" t="s">
        <v>418</v>
      </c>
      <c r="AQ20" s="25" t="s">
        <v>419</v>
      </c>
      <c r="AR20" s="25"/>
      <c r="AS20" s="25"/>
    </row>
    <row r="21" spans="1:45" ht="23.25" x14ac:dyDescent="0.35">
      <c r="A21" s="30">
        <v>6117</v>
      </c>
      <c r="B21" s="72">
        <v>873</v>
      </c>
      <c r="C21" s="31" t="s">
        <v>423</v>
      </c>
      <c r="D21" s="31" t="s">
        <v>424</v>
      </c>
      <c r="E21" s="31" t="s">
        <v>438</v>
      </c>
      <c r="F21" s="31" t="s">
        <v>410</v>
      </c>
      <c r="G21" s="31" t="s">
        <v>411</v>
      </c>
      <c r="H21" s="31" t="s">
        <v>412</v>
      </c>
      <c r="I21" s="31" t="s">
        <v>413</v>
      </c>
      <c r="J21" s="31" t="s">
        <v>414</v>
      </c>
      <c r="K21" s="31" t="s">
        <v>415</v>
      </c>
      <c r="L21" s="31" t="s">
        <v>426</v>
      </c>
      <c r="M21" s="33">
        <v>0.13631156930126001</v>
      </c>
      <c r="N21" s="33">
        <v>9.5074455899198163E-2</v>
      </c>
      <c r="O21" s="33">
        <v>1.6036655211912942E-2</v>
      </c>
      <c r="P21" s="33">
        <v>3.3218785796105384E-2</v>
      </c>
      <c r="Q21" s="33">
        <v>0</v>
      </c>
      <c r="R21" s="33">
        <v>8.3619702176403202E-2</v>
      </c>
      <c r="S21" s="33">
        <v>0</v>
      </c>
      <c r="T21" s="33">
        <v>2.5200458190148912E-2</v>
      </c>
      <c r="U21" s="33">
        <v>1.145475372279496E-3</v>
      </c>
      <c r="V21" s="33">
        <v>4.5819014891179842E-3</v>
      </c>
      <c r="W21" s="33">
        <v>1.0309278350515464E-2</v>
      </c>
      <c r="X21" s="33">
        <v>1.0309278350515464E-2</v>
      </c>
      <c r="Y21" s="33">
        <v>1.4891179839633447E-2</v>
      </c>
      <c r="Z21" s="72">
        <v>158</v>
      </c>
      <c r="AA21" s="33">
        <v>0.66455696202531644</v>
      </c>
      <c r="AB21" s="33">
        <v>0.10126582278481013</v>
      </c>
      <c r="AC21" s="33">
        <v>0.23417721518987342</v>
      </c>
      <c r="AD21" s="33">
        <v>0</v>
      </c>
      <c r="AE21" s="33">
        <v>0.80991735537190079</v>
      </c>
      <c r="AF21" s="33">
        <v>0</v>
      </c>
      <c r="AG21" s="33">
        <v>0.18181818181818182</v>
      </c>
      <c r="AH21" s="33">
        <v>8.2644628099173556E-3</v>
      </c>
      <c r="AI21" s="33">
        <v>2.5316455696202531E-2</v>
      </c>
      <c r="AJ21" s="33">
        <v>5.6962025316455694E-2</v>
      </c>
      <c r="AK21" s="33">
        <v>6.3291139240506333E-2</v>
      </c>
      <c r="AL21" s="33">
        <v>8.8607594936708861E-2</v>
      </c>
      <c r="AM21" s="31" t="s">
        <v>415</v>
      </c>
      <c r="AN21" s="31" t="s">
        <v>420</v>
      </c>
      <c r="AO21" s="31"/>
      <c r="AP21" s="31" t="s">
        <v>418</v>
      </c>
      <c r="AQ21" s="31" t="s">
        <v>419</v>
      </c>
      <c r="AR21" s="31"/>
      <c r="AS21" s="31"/>
    </row>
    <row r="22" spans="1:45" ht="23.25" x14ac:dyDescent="0.35">
      <c r="A22" s="24">
        <v>6118</v>
      </c>
      <c r="B22" s="71">
        <v>682</v>
      </c>
      <c r="C22" s="25" t="s">
        <v>428</v>
      </c>
      <c r="D22" s="25" t="s">
        <v>424</v>
      </c>
      <c r="E22" s="25" t="s">
        <v>439</v>
      </c>
      <c r="F22" s="25" t="s">
        <v>410</v>
      </c>
      <c r="G22" s="25" t="s">
        <v>411</v>
      </c>
      <c r="H22" s="25" t="s">
        <v>412</v>
      </c>
      <c r="I22" s="25" t="s">
        <v>413</v>
      </c>
      <c r="J22" s="25" t="s">
        <v>414</v>
      </c>
      <c r="K22" s="25" t="s">
        <v>415</v>
      </c>
      <c r="L22" s="25" t="s">
        <v>430</v>
      </c>
      <c r="M22" s="27">
        <v>0.11436950146627566</v>
      </c>
      <c r="N22" s="27">
        <v>8.0645161290322578E-2</v>
      </c>
      <c r="O22" s="27">
        <v>1.3196480938416423E-2</v>
      </c>
      <c r="P22" s="27">
        <v>2.1994134897360705E-2</v>
      </c>
      <c r="Q22" s="27">
        <v>0</v>
      </c>
      <c r="R22" s="27">
        <v>8.357771260997067E-2</v>
      </c>
      <c r="S22" s="27">
        <v>0</v>
      </c>
      <c r="T22" s="27">
        <v>7.331378299120235E-3</v>
      </c>
      <c r="U22" s="27">
        <v>2.9325513196480938E-3</v>
      </c>
      <c r="V22" s="27">
        <v>5.8651026392961877E-3</v>
      </c>
      <c r="W22" s="27">
        <v>2.9325513196480938E-3</v>
      </c>
      <c r="X22" s="27">
        <v>5.8651026392961877E-3</v>
      </c>
      <c r="Y22" s="27">
        <v>7.331378299120235E-3</v>
      </c>
      <c r="Z22" s="71">
        <v>85</v>
      </c>
      <c r="AA22" s="27">
        <v>0.71764705882352942</v>
      </c>
      <c r="AB22" s="27">
        <v>0.10588235294117647</v>
      </c>
      <c r="AC22" s="27">
        <v>0.17647058823529413</v>
      </c>
      <c r="AD22" s="27">
        <v>0</v>
      </c>
      <c r="AE22" s="27">
        <v>0.88571428571428568</v>
      </c>
      <c r="AF22" s="27">
        <v>0</v>
      </c>
      <c r="AG22" s="27">
        <v>8.5714285714285715E-2</v>
      </c>
      <c r="AH22" s="27">
        <v>2.8571428571428571E-2</v>
      </c>
      <c r="AI22" s="27">
        <v>4.7058823529411764E-2</v>
      </c>
      <c r="AJ22" s="27">
        <v>2.3529411764705882E-2</v>
      </c>
      <c r="AK22" s="27">
        <v>4.7058823529411764E-2</v>
      </c>
      <c r="AL22" s="27">
        <v>5.8823529411764705E-2</v>
      </c>
      <c r="AM22" s="25" t="s">
        <v>415</v>
      </c>
      <c r="AN22" s="25" t="s">
        <v>420</v>
      </c>
      <c r="AO22" s="25"/>
      <c r="AP22" s="25" t="s">
        <v>418</v>
      </c>
      <c r="AQ22" s="25" t="s">
        <v>419</v>
      </c>
      <c r="AR22" s="25"/>
      <c r="AS22" s="25"/>
    </row>
    <row r="23" spans="1:45" ht="23.25" x14ac:dyDescent="0.35">
      <c r="A23" s="30">
        <v>6165</v>
      </c>
      <c r="B23" s="72">
        <v>1043</v>
      </c>
      <c r="C23" s="31" t="s">
        <v>428</v>
      </c>
      <c r="D23" s="31" t="s">
        <v>424</v>
      </c>
      <c r="E23" s="31" t="s">
        <v>440</v>
      </c>
      <c r="F23" s="31" t="s">
        <v>410</v>
      </c>
      <c r="G23" s="31" t="s">
        <v>411</v>
      </c>
      <c r="H23" s="31" t="s">
        <v>412</v>
      </c>
      <c r="I23" s="31" t="s">
        <v>413</v>
      </c>
      <c r="J23" s="31" t="s">
        <v>414</v>
      </c>
      <c r="K23" s="31" t="s">
        <v>415</v>
      </c>
      <c r="L23" s="31" t="s">
        <v>426</v>
      </c>
      <c r="M23" s="33">
        <v>0.16299137104506231</v>
      </c>
      <c r="N23" s="33">
        <v>0.10930009587727708</v>
      </c>
      <c r="O23" s="33">
        <v>2.6845637583892617E-2</v>
      </c>
      <c r="P23" s="33">
        <v>3.451581975071908E-2</v>
      </c>
      <c r="Q23" s="33">
        <v>0</v>
      </c>
      <c r="R23" s="33">
        <v>0.10354745925215723</v>
      </c>
      <c r="S23" s="33">
        <v>0</v>
      </c>
      <c r="T23" s="33">
        <v>3.0680728667305847E-2</v>
      </c>
      <c r="U23" s="33">
        <v>9.5877277085330771E-4</v>
      </c>
      <c r="V23" s="33">
        <v>3.8350910834132309E-3</v>
      </c>
      <c r="W23" s="33">
        <v>3.8350910834132309E-3</v>
      </c>
      <c r="X23" s="33">
        <v>1.9175455417066157E-2</v>
      </c>
      <c r="Y23" s="33">
        <v>8.6289549376797701E-3</v>
      </c>
      <c r="Z23" s="72">
        <v>204</v>
      </c>
      <c r="AA23" s="33">
        <v>0.6470588235294118</v>
      </c>
      <c r="AB23" s="33">
        <v>0.14705882352941177</v>
      </c>
      <c r="AC23" s="33">
        <v>0.20588235294117646</v>
      </c>
      <c r="AD23" s="33">
        <v>0</v>
      </c>
      <c r="AE23" s="33">
        <v>0.79629629629629628</v>
      </c>
      <c r="AF23" s="33">
        <v>0</v>
      </c>
      <c r="AG23" s="33">
        <v>0.19753086419753085</v>
      </c>
      <c r="AH23" s="33">
        <v>6.1728395061728392E-3</v>
      </c>
      <c r="AI23" s="33">
        <v>1.9607843137254902E-2</v>
      </c>
      <c r="AJ23" s="33">
        <v>1.9607843137254902E-2</v>
      </c>
      <c r="AK23" s="33">
        <v>0.10784313725490197</v>
      </c>
      <c r="AL23" s="33">
        <v>5.8823529411764705E-2</v>
      </c>
      <c r="AM23" s="31" t="s">
        <v>415</v>
      </c>
      <c r="AN23" s="31" t="s">
        <v>420</v>
      </c>
      <c r="AO23" s="31"/>
      <c r="AP23" s="31" t="s">
        <v>418</v>
      </c>
      <c r="AQ23" s="31" t="s">
        <v>419</v>
      </c>
      <c r="AR23" s="31"/>
      <c r="AS23" s="31"/>
    </row>
    <row r="24" spans="1:45" ht="23.25" x14ac:dyDescent="0.35">
      <c r="A24" s="24">
        <v>6167</v>
      </c>
      <c r="B24" s="71">
        <v>1199</v>
      </c>
      <c r="C24" s="25" t="s">
        <v>428</v>
      </c>
      <c r="D24" s="25" t="s">
        <v>424</v>
      </c>
      <c r="E24" s="25" t="s">
        <v>432</v>
      </c>
      <c r="F24" s="25" t="s">
        <v>410</v>
      </c>
      <c r="G24" s="25" t="s">
        <v>411</v>
      </c>
      <c r="H24" s="25" t="s">
        <v>412</v>
      </c>
      <c r="I24" s="25" t="s">
        <v>413</v>
      </c>
      <c r="J24" s="25" t="s">
        <v>414</v>
      </c>
      <c r="K24" s="25" t="s">
        <v>415</v>
      </c>
      <c r="L24" s="25" t="s">
        <v>430</v>
      </c>
      <c r="M24" s="27">
        <v>0.15262718932443703</v>
      </c>
      <c r="N24" s="27">
        <v>0.10341951626355296</v>
      </c>
      <c r="O24" s="27">
        <v>1.6680567139282735E-2</v>
      </c>
      <c r="P24" s="27">
        <v>3.7531276063386153E-2</v>
      </c>
      <c r="Q24" s="27">
        <v>0</v>
      </c>
      <c r="R24" s="27">
        <v>8.8407005838198494E-2</v>
      </c>
      <c r="S24" s="27">
        <v>0</v>
      </c>
      <c r="T24" s="27">
        <v>2.585487906588824E-2</v>
      </c>
      <c r="U24" s="27">
        <v>4.1701417848206837E-3</v>
      </c>
      <c r="V24" s="27">
        <v>5.8381984987489572E-3</v>
      </c>
      <c r="W24" s="27">
        <v>8.3402835696413675E-3</v>
      </c>
      <c r="X24" s="27">
        <v>1.1676396997497914E-2</v>
      </c>
      <c r="Y24" s="27">
        <v>1.4178482068390326E-2</v>
      </c>
      <c r="Z24" s="71">
        <v>232</v>
      </c>
      <c r="AA24" s="27">
        <v>0.68103448275862066</v>
      </c>
      <c r="AB24" s="27">
        <v>9.4827586206896547E-2</v>
      </c>
      <c r="AC24" s="27">
        <v>0.22413793103448276</v>
      </c>
      <c r="AD24" s="27">
        <v>0</v>
      </c>
      <c r="AE24" s="27">
        <v>0.78888888888888886</v>
      </c>
      <c r="AF24" s="27">
        <v>0</v>
      </c>
      <c r="AG24" s="27">
        <v>0.18333333333333332</v>
      </c>
      <c r="AH24" s="27">
        <v>2.7777777777777776E-2</v>
      </c>
      <c r="AI24" s="27">
        <v>3.017241379310345E-2</v>
      </c>
      <c r="AJ24" s="27">
        <v>4.7413793103448273E-2</v>
      </c>
      <c r="AK24" s="27">
        <v>6.4655172413793108E-2</v>
      </c>
      <c r="AL24" s="27">
        <v>8.1896551724137928E-2</v>
      </c>
      <c r="AM24" s="25" t="s">
        <v>415</v>
      </c>
      <c r="AN24" s="25" t="s">
        <v>420</v>
      </c>
      <c r="AO24" s="25"/>
      <c r="AP24" s="25" t="s">
        <v>418</v>
      </c>
      <c r="AQ24" s="25" t="s">
        <v>419</v>
      </c>
      <c r="AR24" s="25"/>
      <c r="AS24" s="25"/>
    </row>
    <row r="25" spans="1:45" ht="23.25" x14ac:dyDescent="0.35">
      <c r="A25" s="30">
        <v>6172</v>
      </c>
      <c r="B25" s="72">
        <v>423</v>
      </c>
      <c r="C25" s="31" t="s">
        <v>428</v>
      </c>
      <c r="D25" s="31" t="s">
        <v>424</v>
      </c>
      <c r="E25" s="31" t="s">
        <v>441</v>
      </c>
      <c r="F25" s="31" t="s">
        <v>410</v>
      </c>
      <c r="G25" s="31" t="s">
        <v>411</v>
      </c>
      <c r="H25" s="31" t="s">
        <v>412</v>
      </c>
      <c r="I25" s="31" t="s">
        <v>413</v>
      </c>
      <c r="J25" s="31" t="s">
        <v>414</v>
      </c>
      <c r="K25" s="31" t="s">
        <v>415</v>
      </c>
      <c r="L25" s="31" t="s">
        <v>426</v>
      </c>
      <c r="M25" s="33">
        <v>0.13475177304964539</v>
      </c>
      <c r="N25" s="33">
        <v>8.7470449172576833E-2</v>
      </c>
      <c r="O25" s="33">
        <v>1.4184397163120567E-2</v>
      </c>
      <c r="P25" s="33">
        <v>3.7825059101654845E-2</v>
      </c>
      <c r="Q25" s="33">
        <v>0</v>
      </c>
      <c r="R25" s="33">
        <v>8.9834515366430265E-2</v>
      </c>
      <c r="S25" s="33">
        <v>0</v>
      </c>
      <c r="T25" s="33">
        <v>9.4562647754137114E-3</v>
      </c>
      <c r="U25" s="33">
        <v>2.3640661938534278E-3</v>
      </c>
      <c r="V25" s="33">
        <v>2.3640661938534278E-3</v>
      </c>
      <c r="W25" s="33">
        <v>1.4184397163120567E-2</v>
      </c>
      <c r="X25" s="33">
        <v>9.4562647754137114E-3</v>
      </c>
      <c r="Y25" s="33">
        <v>1.4184397163120567E-2</v>
      </c>
      <c r="Z25" s="72">
        <v>72</v>
      </c>
      <c r="AA25" s="33">
        <v>0.625</v>
      </c>
      <c r="AB25" s="33">
        <v>0.125</v>
      </c>
      <c r="AC25" s="33">
        <v>0.25</v>
      </c>
      <c r="AD25" s="33">
        <v>0</v>
      </c>
      <c r="AE25" s="33">
        <v>0.90740740740740744</v>
      </c>
      <c r="AF25" s="33">
        <v>0</v>
      </c>
      <c r="AG25" s="33">
        <v>7.407407407407407E-2</v>
      </c>
      <c r="AH25" s="33">
        <v>1.8518518518518517E-2</v>
      </c>
      <c r="AI25" s="33">
        <v>1.3888888888888888E-2</v>
      </c>
      <c r="AJ25" s="33">
        <v>8.3333333333333329E-2</v>
      </c>
      <c r="AK25" s="33">
        <v>5.5555555555555552E-2</v>
      </c>
      <c r="AL25" s="33">
        <v>9.7222222222222224E-2</v>
      </c>
      <c r="AM25" s="31" t="s">
        <v>415</v>
      </c>
      <c r="AN25" s="31" t="s">
        <v>420</v>
      </c>
      <c r="AO25" s="31"/>
      <c r="AP25" s="31" t="s">
        <v>418</v>
      </c>
      <c r="AQ25" s="31" t="s">
        <v>419</v>
      </c>
      <c r="AR25" s="31"/>
      <c r="AS25" s="31"/>
    </row>
    <row r="26" spans="1:45" ht="23.25" x14ac:dyDescent="0.35">
      <c r="A26" s="24">
        <v>6182</v>
      </c>
      <c r="B26" s="71">
        <v>582</v>
      </c>
      <c r="C26" s="25" t="s">
        <v>428</v>
      </c>
      <c r="D26" s="25" t="s">
        <v>424</v>
      </c>
      <c r="E26" s="25" t="s">
        <v>442</v>
      </c>
      <c r="F26" s="25" t="s">
        <v>410</v>
      </c>
      <c r="G26" s="25" t="s">
        <v>411</v>
      </c>
      <c r="H26" s="25" t="s">
        <v>412</v>
      </c>
      <c r="I26" s="25" t="s">
        <v>413</v>
      </c>
      <c r="J26" s="25" t="s">
        <v>414</v>
      </c>
      <c r="K26" s="25" t="s">
        <v>415</v>
      </c>
      <c r="L26" s="25" t="s">
        <v>430</v>
      </c>
      <c r="M26" s="27">
        <v>0.10481099656357389</v>
      </c>
      <c r="N26" s="27">
        <v>6.0137457044673541E-2</v>
      </c>
      <c r="O26" s="27">
        <v>2.0618556701030927E-2</v>
      </c>
      <c r="P26" s="27">
        <v>2.5773195876288658E-2</v>
      </c>
      <c r="Q26" s="27">
        <v>0</v>
      </c>
      <c r="R26" s="27">
        <v>6.5292096219931275E-2</v>
      </c>
      <c r="S26" s="27">
        <v>0</v>
      </c>
      <c r="T26" s="27">
        <v>1.2027491408934709E-2</v>
      </c>
      <c r="U26" s="27">
        <v>1.718213058419244E-3</v>
      </c>
      <c r="V26" s="27">
        <v>8.5910652920962206E-3</v>
      </c>
      <c r="W26" s="27">
        <v>1.718213058419244E-3</v>
      </c>
      <c r="X26" s="27">
        <v>6.8728522336769758E-3</v>
      </c>
      <c r="Y26" s="27">
        <v>8.5910652920962206E-3</v>
      </c>
      <c r="Z26" s="71">
        <v>78</v>
      </c>
      <c r="AA26" s="27">
        <v>0.62820512820512819</v>
      </c>
      <c r="AB26" s="27">
        <v>0.15384615384615385</v>
      </c>
      <c r="AC26" s="27">
        <v>0.21794871794871795</v>
      </c>
      <c r="AD26" s="27">
        <v>0</v>
      </c>
      <c r="AE26" s="27">
        <v>0.86885245901639341</v>
      </c>
      <c r="AF26" s="27">
        <v>0</v>
      </c>
      <c r="AG26" s="27">
        <v>0.11475409836065574</v>
      </c>
      <c r="AH26" s="27">
        <v>1.6393442622950821E-2</v>
      </c>
      <c r="AI26" s="27">
        <v>7.6923076923076927E-2</v>
      </c>
      <c r="AJ26" s="27">
        <v>1.282051282051282E-2</v>
      </c>
      <c r="AK26" s="27">
        <v>5.128205128205128E-2</v>
      </c>
      <c r="AL26" s="27">
        <v>7.6923076923076927E-2</v>
      </c>
      <c r="AM26" s="25" t="s">
        <v>415</v>
      </c>
      <c r="AN26" s="25" t="s">
        <v>420</v>
      </c>
      <c r="AO26" s="25"/>
      <c r="AP26" s="25" t="s">
        <v>418</v>
      </c>
      <c r="AQ26" s="25" t="s">
        <v>419</v>
      </c>
      <c r="AR26" s="25"/>
      <c r="AS26" s="25"/>
    </row>
    <row r="27" spans="1:45" ht="23.25" x14ac:dyDescent="0.35">
      <c r="A27" s="30">
        <v>6192</v>
      </c>
      <c r="B27" s="72">
        <v>767</v>
      </c>
      <c r="C27" s="31" t="s">
        <v>428</v>
      </c>
      <c r="D27" s="31" t="s">
        <v>424</v>
      </c>
      <c r="E27" s="31" t="s">
        <v>443</v>
      </c>
      <c r="F27" s="31" t="s">
        <v>410</v>
      </c>
      <c r="G27" s="31" t="s">
        <v>411</v>
      </c>
      <c r="H27" s="31" t="s">
        <v>412</v>
      </c>
      <c r="I27" s="31" t="s">
        <v>413</v>
      </c>
      <c r="J27" s="31" t="s">
        <v>414</v>
      </c>
      <c r="K27" s="31" t="s">
        <v>415</v>
      </c>
      <c r="L27" s="31" t="s">
        <v>426</v>
      </c>
      <c r="M27" s="33">
        <v>0.15384615384615385</v>
      </c>
      <c r="N27" s="33">
        <v>0.1121251629726206</v>
      </c>
      <c r="O27" s="33">
        <v>1.8252933507170794E-2</v>
      </c>
      <c r="P27" s="33">
        <v>2.4771838331160364E-2</v>
      </c>
      <c r="Q27" s="33">
        <v>0</v>
      </c>
      <c r="R27" s="33">
        <v>0.10169491525423729</v>
      </c>
      <c r="S27" s="33">
        <v>0</v>
      </c>
      <c r="T27" s="33">
        <v>2.4771838331160364E-2</v>
      </c>
      <c r="U27" s="33">
        <v>2.6075619295958278E-3</v>
      </c>
      <c r="V27" s="33">
        <v>5.2151238591916557E-3</v>
      </c>
      <c r="W27" s="33">
        <v>3.9113428943937422E-3</v>
      </c>
      <c r="X27" s="33">
        <v>3.9113428943937422E-3</v>
      </c>
      <c r="Y27" s="33">
        <v>1.1734028683181226E-2</v>
      </c>
      <c r="Z27" s="72">
        <v>141</v>
      </c>
      <c r="AA27" s="33">
        <v>0.73049645390070927</v>
      </c>
      <c r="AB27" s="33">
        <v>0.10638297872340426</v>
      </c>
      <c r="AC27" s="33">
        <v>0.16312056737588654</v>
      </c>
      <c r="AD27" s="33">
        <v>0</v>
      </c>
      <c r="AE27" s="33">
        <v>0.77966101694915257</v>
      </c>
      <c r="AF27" s="33">
        <v>0</v>
      </c>
      <c r="AG27" s="33">
        <v>0.20338983050847459</v>
      </c>
      <c r="AH27" s="33">
        <v>1.6949152542372881E-2</v>
      </c>
      <c r="AI27" s="33">
        <v>4.2553191489361701E-2</v>
      </c>
      <c r="AJ27" s="33">
        <v>2.1276595744680851E-2</v>
      </c>
      <c r="AK27" s="33">
        <v>3.5460992907801421E-2</v>
      </c>
      <c r="AL27" s="33">
        <v>6.3829787234042548E-2</v>
      </c>
      <c r="AM27" s="31" t="s">
        <v>415</v>
      </c>
      <c r="AN27" s="31" t="s">
        <v>420</v>
      </c>
      <c r="AO27" s="31"/>
      <c r="AP27" s="31" t="s">
        <v>418</v>
      </c>
      <c r="AQ27" s="31" t="s">
        <v>419</v>
      </c>
      <c r="AR27" s="31"/>
      <c r="AS27" s="31"/>
    </row>
    <row r="28" spans="1:45" ht="23.25" x14ac:dyDescent="0.35">
      <c r="A28" s="24">
        <v>6194</v>
      </c>
      <c r="B28" s="71">
        <v>1267</v>
      </c>
      <c r="C28" s="25" t="s">
        <v>423</v>
      </c>
      <c r="D28" s="25" t="s">
        <v>424</v>
      </c>
      <c r="E28" s="25" t="s">
        <v>436</v>
      </c>
      <c r="F28" s="25" t="s">
        <v>410</v>
      </c>
      <c r="G28" s="25" t="s">
        <v>411</v>
      </c>
      <c r="H28" s="25" t="s">
        <v>412</v>
      </c>
      <c r="I28" s="25" t="s">
        <v>413</v>
      </c>
      <c r="J28" s="25" t="s">
        <v>414</v>
      </c>
      <c r="K28" s="25" t="s">
        <v>415</v>
      </c>
      <c r="L28" s="25" t="s">
        <v>426</v>
      </c>
      <c r="M28" s="27">
        <v>0.10576164167324388</v>
      </c>
      <c r="N28" s="27">
        <v>6.6298342541436461E-2</v>
      </c>
      <c r="O28" s="27">
        <v>1.2628255722178374E-2</v>
      </c>
      <c r="P28" s="27">
        <v>3.0781373322809787E-2</v>
      </c>
      <c r="Q28" s="27">
        <v>0</v>
      </c>
      <c r="R28" s="27">
        <v>6.1562746645619573E-2</v>
      </c>
      <c r="S28" s="27">
        <v>0</v>
      </c>
      <c r="T28" s="27">
        <v>1.3417521704814523E-2</v>
      </c>
      <c r="U28" s="27">
        <v>3.1570639305445935E-3</v>
      </c>
      <c r="V28" s="27">
        <v>2.3677979479084454E-3</v>
      </c>
      <c r="W28" s="27">
        <v>5.5248618784530384E-3</v>
      </c>
      <c r="X28" s="27">
        <v>9.4711917916337814E-3</v>
      </c>
      <c r="Y28" s="27">
        <v>1.4206787687450671E-2</v>
      </c>
      <c r="Z28" s="71">
        <v>157</v>
      </c>
      <c r="AA28" s="27">
        <v>0.61783439490445857</v>
      </c>
      <c r="AB28" s="27">
        <v>0.10828025477707007</v>
      </c>
      <c r="AC28" s="27">
        <v>0.27388535031847133</v>
      </c>
      <c r="AD28" s="27">
        <v>0</v>
      </c>
      <c r="AE28" s="27">
        <v>0.80701754385964908</v>
      </c>
      <c r="AF28" s="27">
        <v>0</v>
      </c>
      <c r="AG28" s="27">
        <v>0.15789473684210525</v>
      </c>
      <c r="AH28" s="27">
        <v>3.5087719298245612E-2</v>
      </c>
      <c r="AI28" s="27">
        <v>1.9108280254777069E-2</v>
      </c>
      <c r="AJ28" s="27">
        <v>4.4585987261146494E-2</v>
      </c>
      <c r="AK28" s="27">
        <v>8.9171974522292988E-2</v>
      </c>
      <c r="AL28" s="27">
        <v>0.12101910828025478</v>
      </c>
      <c r="AM28" s="25" t="s">
        <v>415</v>
      </c>
      <c r="AN28" s="25" t="s">
        <v>420</v>
      </c>
      <c r="AO28" s="25"/>
      <c r="AP28" s="25" t="s">
        <v>418</v>
      </c>
      <c r="AQ28" s="25" t="s">
        <v>419</v>
      </c>
      <c r="AR28" s="25"/>
      <c r="AS28" s="25"/>
    </row>
    <row r="29" spans="1:45" ht="23.25" x14ac:dyDescent="0.35">
      <c r="A29" s="30">
        <v>8705</v>
      </c>
      <c r="B29" s="72">
        <v>747</v>
      </c>
      <c r="C29" s="31" t="s">
        <v>428</v>
      </c>
      <c r="D29" s="31" t="s">
        <v>424</v>
      </c>
      <c r="E29" s="31" t="s">
        <v>429</v>
      </c>
      <c r="F29" s="31" t="s">
        <v>410</v>
      </c>
      <c r="G29" s="31" t="s">
        <v>411</v>
      </c>
      <c r="H29" s="31" t="s">
        <v>412</v>
      </c>
      <c r="I29" s="31" t="s">
        <v>413</v>
      </c>
      <c r="J29" s="31" t="s">
        <v>414</v>
      </c>
      <c r="K29" s="31" t="s">
        <v>415</v>
      </c>
      <c r="L29" s="31" t="s">
        <v>430</v>
      </c>
      <c r="M29" s="33">
        <v>0.107095046854083</v>
      </c>
      <c r="N29" s="33">
        <v>6.6934404283801874E-2</v>
      </c>
      <c r="O29" s="33">
        <v>1.8741633199464525E-2</v>
      </c>
      <c r="P29" s="33">
        <v>2.4096385542168676E-2</v>
      </c>
      <c r="Q29" s="33">
        <v>0</v>
      </c>
      <c r="R29" s="33">
        <v>6.6934404283801874E-2</v>
      </c>
      <c r="S29" s="33">
        <v>0</v>
      </c>
      <c r="T29" s="33">
        <v>1.7402945113788489E-2</v>
      </c>
      <c r="U29" s="33">
        <v>0</v>
      </c>
      <c r="V29" s="33">
        <v>2.6773761713520749E-3</v>
      </c>
      <c r="W29" s="33">
        <v>8.0321285140562242E-3</v>
      </c>
      <c r="X29" s="33">
        <v>6.6934404283801874E-3</v>
      </c>
      <c r="Y29" s="33">
        <v>6.6934404283801874E-3</v>
      </c>
      <c r="Z29" s="72">
        <v>87</v>
      </c>
      <c r="AA29" s="33">
        <v>0.63218390804597702</v>
      </c>
      <c r="AB29" s="33">
        <v>0.16091954022988506</v>
      </c>
      <c r="AC29" s="33">
        <v>0.20689655172413793</v>
      </c>
      <c r="AD29" s="33">
        <v>0</v>
      </c>
      <c r="AE29" s="33">
        <v>0.81159420289855078</v>
      </c>
      <c r="AF29" s="33">
        <v>0</v>
      </c>
      <c r="AG29" s="33">
        <v>0.18840579710144928</v>
      </c>
      <c r="AH29" s="33">
        <v>0</v>
      </c>
      <c r="AI29" s="33">
        <v>2.2988505747126436E-2</v>
      </c>
      <c r="AJ29" s="33">
        <v>6.8965517241379309E-2</v>
      </c>
      <c r="AK29" s="33">
        <v>5.7471264367816091E-2</v>
      </c>
      <c r="AL29" s="33">
        <v>5.7471264367816091E-2</v>
      </c>
      <c r="AM29" s="31" t="s">
        <v>415</v>
      </c>
      <c r="AN29" s="31" t="s">
        <v>420</v>
      </c>
      <c r="AO29" s="31"/>
      <c r="AP29" s="31" t="s">
        <v>418</v>
      </c>
      <c r="AQ29" s="31" t="s">
        <v>419</v>
      </c>
      <c r="AR29" s="31"/>
      <c r="AS29" s="31"/>
    </row>
    <row r="30" spans="1:45" ht="23.25" x14ac:dyDescent="0.35">
      <c r="A30" s="24">
        <v>8724</v>
      </c>
      <c r="B30" s="71">
        <v>924</v>
      </c>
      <c r="C30" s="25" t="s">
        <v>433</v>
      </c>
      <c r="D30" s="25" t="s">
        <v>424</v>
      </c>
      <c r="E30" s="25" t="s">
        <v>444</v>
      </c>
      <c r="F30" s="25" t="s">
        <v>410</v>
      </c>
      <c r="G30" s="25" t="s">
        <v>411</v>
      </c>
      <c r="H30" s="25" t="s">
        <v>412</v>
      </c>
      <c r="I30" s="25" t="s">
        <v>413</v>
      </c>
      <c r="J30" s="25" t="s">
        <v>414</v>
      </c>
      <c r="K30" s="25" t="s">
        <v>415</v>
      </c>
      <c r="L30" s="25" t="s">
        <v>430</v>
      </c>
      <c r="M30" s="27">
        <v>0.11255411255411256</v>
      </c>
      <c r="N30" s="27">
        <v>6.9264069264069264E-2</v>
      </c>
      <c r="O30" s="27">
        <v>1.2987012987012988E-2</v>
      </c>
      <c r="P30" s="27">
        <v>3.4632034632034632E-2</v>
      </c>
      <c r="Q30" s="27">
        <v>0</v>
      </c>
      <c r="R30" s="27">
        <v>6.6017316017316016E-2</v>
      </c>
      <c r="S30" s="27">
        <v>0</v>
      </c>
      <c r="T30" s="27">
        <v>1.2987012987012988E-2</v>
      </c>
      <c r="U30" s="27">
        <v>1.0822510822510823E-3</v>
      </c>
      <c r="V30" s="27">
        <v>8.658008658008658E-3</v>
      </c>
      <c r="W30" s="27">
        <v>1.0822510822510822E-2</v>
      </c>
      <c r="X30" s="27">
        <v>8.658008658008658E-3</v>
      </c>
      <c r="Y30" s="27">
        <v>8.658008658008658E-3</v>
      </c>
      <c r="Z30" s="71">
        <v>124</v>
      </c>
      <c r="AA30" s="27">
        <v>0.58064516129032262</v>
      </c>
      <c r="AB30" s="27">
        <v>0.10483870967741936</v>
      </c>
      <c r="AC30" s="27">
        <v>0.31451612903225806</v>
      </c>
      <c r="AD30" s="27">
        <v>0</v>
      </c>
      <c r="AE30" s="27">
        <v>0.82352941176470584</v>
      </c>
      <c r="AF30" s="27">
        <v>0</v>
      </c>
      <c r="AG30" s="27">
        <v>0.16470588235294117</v>
      </c>
      <c r="AH30" s="27">
        <v>1.1764705882352941E-2</v>
      </c>
      <c r="AI30" s="27">
        <v>6.4516129032258063E-2</v>
      </c>
      <c r="AJ30" s="27">
        <v>9.6774193548387094E-2</v>
      </c>
      <c r="AK30" s="27">
        <v>7.2580645161290328E-2</v>
      </c>
      <c r="AL30" s="27">
        <v>8.0645161290322578E-2</v>
      </c>
      <c r="AM30" s="25" t="s">
        <v>415</v>
      </c>
      <c r="AN30" s="25" t="s">
        <v>420</v>
      </c>
      <c r="AO30" s="25"/>
      <c r="AP30" s="25" t="s">
        <v>418</v>
      </c>
      <c r="AQ30" s="25" t="s">
        <v>419</v>
      </c>
      <c r="AR30" s="25"/>
      <c r="AS30" s="25"/>
    </row>
    <row r="31" spans="1:45" x14ac:dyDescent="0.35">
      <c r="A31" s="30"/>
      <c r="B31" s="72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72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1"/>
      <c r="AP31" s="31"/>
      <c r="AQ31" s="31"/>
      <c r="AR31" s="31"/>
      <c r="AS31" s="31"/>
    </row>
    <row r="32" spans="1:45" x14ac:dyDescent="0.35">
      <c r="A32" s="24"/>
      <c r="B32" s="71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71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5"/>
      <c r="AP32" s="25"/>
      <c r="AQ32" s="25"/>
      <c r="AR32" s="25"/>
      <c r="AS32" s="25"/>
    </row>
    <row r="33" spans="1:45" x14ac:dyDescent="0.35">
      <c r="A33" s="30"/>
      <c r="B33" s="72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72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1"/>
      <c r="AP33" s="31"/>
      <c r="AQ33" s="31"/>
      <c r="AR33" s="31"/>
      <c r="AS33" s="31"/>
    </row>
    <row r="34" spans="1:45" x14ac:dyDescent="0.35">
      <c r="A34" s="24"/>
      <c r="B34" s="71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71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5"/>
      <c r="AP34" s="25"/>
      <c r="AQ34" s="25"/>
      <c r="AR34" s="25"/>
      <c r="AS34" s="25"/>
    </row>
    <row r="35" spans="1:45" x14ac:dyDescent="0.35">
      <c r="A35" s="30"/>
      <c r="B35" s="72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72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1"/>
      <c r="AP35" s="31"/>
      <c r="AQ35" s="31"/>
      <c r="AR35" s="31"/>
      <c r="AS35" s="31"/>
    </row>
    <row r="36" spans="1:45" x14ac:dyDescent="0.35">
      <c r="A36" s="24"/>
      <c r="B36" s="71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71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5"/>
      <c r="AP36" s="25"/>
      <c r="AQ36" s="25"/>
      <c r="AR36" s="25"/>
      <c r="AS36" s="25"/>
    </row>
    <row r="37" spans="1:45" x14ac:dyDescent="0.35">
      <c r="A37" s="30"/>
      <c r="B37" s="72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72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1"/>
      <c r="AP37" s="31"/>
      <c r="AQ37" s="31"/>
      <c r="AR37" s="31"/>
      <c r="AS37" s="31"/>
    </row>
    <row r="38" spans="1:45" x14ac:dyDescent="0.35">
      <c r="A38" s="24"/>
      <c r="B38" s="71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71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5"/>
      <c r="AP38" s="25"/>
      <c r="AQ38" s="25"/>
      <c r="AR38" s="25"/>
      <c r="AS38" s="25"/>
    </row>
    <row r="39" spans="1:45" x14ac:dyDescent="0.35">
      <c r="A39" s="30"/>
      <c r="B39" s="72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72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1"/>
      <c r="AP39" s="31"/>
      <c r="AQ39" s="31"/>
      <c r="AR39" s="31"/>
      <c r="AS39" s="31"/>
    </row>
    <row r="40" spans="1:45" x14ac:dyDescent="0.35">
      <c r="A40" s="24"/>
      <c r="B40" s="71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71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5"/>
      <c r="AP40" s="25"/>
      <c r="AQ40" s="25"/>
      <c r="AR40" s="25"/>
      <c r="AS40" s="25"/>
    </row>
    <row r="41" spans="1:45" x14ac:dyDescent="0.35">
      <c r="A41" s="30"/>
      <c r="B41" s="72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72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1"/>
      <c r="AP41" s="31"/>
      <c r="AQ41" s="31"/>
      <c r="AR41" s="31"/>
      <c r="AS41" s="31"/>
    </row>
    <row r="42" spans="1:45" x14ac:dyDescent="0.35">
      <c r="A42" s="24"/>
      <c r="B42" s="71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71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5"/>
      <c r="AP42" s="25"/>
      <c r="AQ42" s="25"/>
      <c r="AR42" s="25"/>
      <c r="AS42" s="25"/>
    </row>
    <row r="43" spans="1:45" x14ac:dyDescent="0.35">
      <c r="A43" s="69"/>
      <c r="B43" s="69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70"/>
      <c r="AP43" s="70"/>
      <c r="AQ43" s="70"/>
      <c r="AR43" s="70"/>
      <c r="AS43" s="70"/>
    </row>
    <row r="44" spans="1:45" x14ac:dyDescent="0.35">
      <c r="A44" s="24"/>
      <c r="B44" s="71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71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5"/>
      <c r="AO44" s="25"/>
      <c r="AP44" s="29"/>
      <c r="AQ44" s="29"/>
      <c r="AR44" s="29"/>
    </row>
    <row r="45" spans="1:45" x14ac:dyDescent="0.35">
      <c r="A45" s="30"/>
      <c r="B45" s="72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72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1"/>
      <c r="AO45" s="31"/>
      <c r="AP45" s="35"/>
      <c r="AQ45" s="35"/>
      <c r="AR45" s="35"/>
    </row>
    <row r="46" spans="1:45" x14ac:dyDescent="0.35">
      <c r="A46" s="24"/>
      <c r="B46" s="71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71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5"/>
      <c r="AO46" s="25"/>
      <c r="AP46" s="29"/>
      <c r="AQ46" s="29"/>
      <c r="AR46" s="29"/>
    </row>
    <row r="47" spans="1:45" x14ac:dyDescent="0.35">
      <c r="A47" s="69"/>
      <c r="B47" s="69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70"/>
      <c r="AO47" s="70"/>
      <c r="AP47" s="73"/>
      <c r="AQ47" s="73"/>
      <c r="AR47" s="73"/>
    </row>
  </sheetData>
  <phoneticPr fontId="51" type="noConversion"/>
  <pageMargins left="0.7" right="0.7" top="0.75" bottom="0.75" header="0.3" footer="0.3"/>
  <legacy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7F7A0-746C-4F87-B77B-33F7AF99E64A}">
  <sheetPr>
    <tabColor rgb="FF92D050"/>
  </sheetPr>
  <dimension ref="A1:AF535"/>
  <sheetViews>
    <sheetView workbookViewId="0">
      <selection activeCell="A2" sqref="A2:A535"/>
    </sheetView>
  </sheetViews>
  <sheetFormatPr defaultRowHeight="12.75" x14ac:dyDescent="0.35"/>
  <cols>
    <col min="1" max="1" width="17.6640625" bestFit="1" customWidth="1"/>
    <col min="2" max="2" width="7.53125" bestFit="1" customWidth="1"/>
    <col min="3" max="3" width="10.265625" bestFit="1" customWidth="1"/>
    <col min="4" max="4" width="12.6640625" bestFit="1" customWidth="1"/>
    <col min="5" max="5" width="20.9296875" bestFit="1" customWidth="1"/>
    <col min="6" max="6" width="20.73046875" bestFit="1" customWidth="1"/>
    <col min="7" max="7" width="14.6640625" bestFit="1" customWidth="1"/>
    <col min="8" max="8" width="17.6640625" bestFit="1" customWidth="1"/>
    <col min="9" max="9" width="7.9296875" bestFit="1" customWidth="1"/>
    <col min="10" max="10" width="16.73046875" bestFit="1" customWidth="1"/>
    <col min="11" max="11" width="13.73046875" bestFit="1" customWidth="1"/>
    <col min="12" max="12" width="16.86328125" bestFit="1" customWidth="1"/>
    <col min="13" max="13" width="17.1328125" bestFit="1" customWidth="1"/>
    <col min="14" max="14" width="15.06640625" bestFit="1" customWidth="1"/>
    <col min="15" max="15" width="12.1328125" bestFit="1" customWidth="1"/>
    <col min="16" max="16" width="7.6640625" bestFit="1" customWidth="1"/>
    <col min="17" max="17" width="23.33203125" bestFit="1" customWidth="1"/>
    <col min="18" max="18" width="23.46484375" bestFit="1" customWidth="1"/>
    <col min="19" max="19" width="22.265625" bestFit="1" customWidth="1"/>
    <col min="20" max="20" width="32.796875" bestFit="1" customWidth="1"/>
    <col min="21" max="21" width="16.33203125" bestFit="1" customWidth="1"/>
    <col min="22" max="22" width="15.6640625" bestFit="1" customWidth="1"/>
    <col min="23" max="23" width="15.9296875" bestFit="1" customWidth="1"/>
    <col min="24" max="24" width="10" bestFit="1" customWidth="1"/>
    <col min="25" max="25" width="14.265625" bestFit="1" customWidth="1"/>
    <col min="26" max="26" width="16.86328125" bestFit="1" customWidth="1"/>
    <col min="27" max="27" width="10.1328125" bestFit="1" customWidth="1"/>
    <col min="28" max="28" width="7.6640625" bestFit="1" customWidth="1"/>
    <col min="29" max="29" width="6.86328125" bestFit="1" customWidth="1"/>
    <col min="30" max="30" width="12.6640625" bestFit="1" customWidth="1"/>
    <col min="31" max="31" width="12" bestFit="1" customWidth="1"/>
    <col min="32" max="32" width="16.33203125" bestFit="1" customWidth="1"/>
  </cols>
  <sheetData>
    <row r="1" spans="1:32" x14ac:dyDescent="0.35">
      <c r="A1" s="2" t="s">
        <v>344</v>
      </c>
      <c r="B1" t="s">
        <v>129</v>
      </c>
      <c r="C1" t="s">
        <v>345</v>
      </c>
      <c r="D1" t="s">
        <v>346</v>
      </c>
      <c r="E1" t="s">
        <v>347</v>
      </c>
      <c r="F1" t="s">
        <v>348</v>
      </c>
      <c r="G1" t="s">
        <v>349</v>
      </c>
      <c r="H1" t="s">
        <v>350</v>
      </c>
      <c r="I1" t="s">
        <v>281</v>
      </c>
      <c r="J1" t="s">
        <v>351</v>
      </c>
      <c r="K1" t="s">
        <v>282</v>
      </c>
      <c r="L1" t="s">
        <v>352</v>
      </c>
      <c r="M1" t="s">
        <v>283</v>
      </c>
      <c r="N1" t="s">
        <v>353</v>
      </c>
      <c r="O1" t="s">
        <v>354</v>
      </c>
      <c r="P1" t="s">
        <v>288</v>
      </c>
      <c r="Q1" t="s">
        <v>355</v>
      </c>
      <c r="R1" t="s">
        <v>356</v>
      </c>
      <c r="S1" t="s">
        <v>357</v>
      </c>
      <c r="T1" t="s">
        <v>290</v>
      </c>
      <c r="U1" t="s">
        <v>358</v>
      </c>
      <c r="V1" t="s">
        <v>292</v>
      </c>
      <c r="W1" t="s">
        <v>293</v>
      </c>
      <c r="X1" t="s">
        <v>294</v>
      </c>
      <c r="Y1" t="s">
        <v>359</v>
      </c>
      <c r="Z1" t="s">
        <v>360</v>
      </c>
      <c r="AA1" t="s">
        <v>303</v>
      </c>
      <c r="AB1" t="s">
        <v>297</v>
      </c>
      <c r="AC1" t="s">
        <v>298</v>
      </c>
      <c r="AD1" t="s">
        <v>299</v>
      </c>
      <c r="AE1" t="s">
        <v>300</v>
      </c>
      <c r="AF1" t="s">
        <v>278</v>
      </c>
    </row>
    <row r="2" spans="1:32" x14ac:dyDescent="0.35">
      <c r="A2" t="str">
        <f>B2&amp;C2&amp;D2</f>
        <v>1368LunchCarry Out</v>
      </c>
      <c r="B2" s="24">
        <v>1368</v>
      </c>
      <c r="C2" s="25" t="s">
        <v>393</v>
      </c>
      <c r="D2" s="25" t="s">
        <v>529</v>
      </c>
      <c r="E2" s="74">
        <v>7</v>
      </c>
      <c r="F2" s="74"/>
      <c r="G2" s="26">
        <v>6689.81</v>
      </c>
      <c r="H2" s="26"/>
      <c r="I2" s="27"/>
      <c r="J2" s="27">
        <v>0.19466979543959229</v>
      </c>
      <c r="K2" s="71">
        <v>331</v>
      </c>
      <c r="L2" s="71"/>
      <c r="M2" s="27"/>
      <c r="N2" s="27">
        <v>0.23710601719197708</v>
      </c>
      <c r="O2" s="26">
        <v>20.210906344410876</v>
      </c>
      <c r="P2" s="75"/>
      <c r="Q2" s="27"/>
      <c r="R2" s="27"/>
      <c r="S2" s="27"/>
      <c r="T2" s="27"/>
      <c r="U2" s="76">
        <v>2.4019019009009011</v>
      </c>
      <c r="V2" s="75"/>
      <c r="W2" s="75"/>
      <c r="X2" s="27"/>
      <c r="Y2" s="27">
        <v>0.3219254358494486</v>
      </c>
      <c r="Z2" s="26">
        <v>2153.62</v>
      </c>
      <c r="AA2" s="25" t="s">
        <v>419</v>
      </c>
      <c r="AB2" s="25" t="s">
        <v>417</v>
      </c>
      <c r="AC2" s="25" t="s">
        <v>417</v>
      </c>
      <c r="AD2" s="25" t="s">
        <v>511</v>
      </c>
      <c r="AE2" s="25" t="s">
        <v>511</v>
      </c>
      <c r="AF2" s="25" t="s">
        <v>417</v>
      </c>
    </row>
    <row r="3" spans="1:32" x14ac:dyDescent="0.35">
      <c r="A3" t="str">
        <f t="shared" ref="A3:A66" si="0">B3&amp;C3&amp;D3</f>
        <v>1368LunchDelivery</v>
      </c>
      <c r="B3" s="30">
        <v>1368</v>
      </c>
      <c r="C3" s="31" t="s">
        <v>393</v>
      </c>
      <c r="D3" s="31" t="s">
        <v>530</v>
      </c>
      <c r="E3" s="77">
        <v>7</v>
      </c>
      <c r="F3" s="77"/>
      <c r="G3" s="32">
        <v>2657.35</v>
      </c>
      <c r="H3" s="32"/>
      <c r="I3" s="33"/>
      <c r="J3" s="33">
        <v>7.7327424980888931E-2</v>
      </c>
      <c r="K3" s="72">
        <v>86</v>
      </c>
      <c r="L3" s="72"/>
      <c r="M3" s="33"/>
      <c r="N3" s="33">
        <v>6.1604584527220632E-2</v>
      </c>
      <c r="O3" s="32">
        <v>30.89941860465116</v>
      </c>
      <c r="P3" s="78">
        <v>23.978787875000002</v>
      </c>
      <c r="Q3" s="33">
        <v>0.76543209876543206</v>
      </c>
      <c r="R3" s="33">
        <v>0.12345679012345678</v>
      </c>
      <c r="S3" s="33">
        <v>0.11111111111111116</v>
      </c>
      <c r="T3" s="33">
        <v>5.6818181818181816E-2</v>
      </c>
      <c r="U3" s="79">
        <v>2.2407196931818181</v>
      </c>
      <c r="V3" s="78">
        <v>4.820881218390805</v>
      </c>
      <c r="W3" s="78">
        <v>13.150757568181819</v>
      </c>
      <c r="X3" s="33">
        <v>0.85227272727272729</v>
      </c>
      <c r="Y3" s="33">
        <v>0.25227011872730354</v>
      </c>
      <c r="Z3" s="32">
        <v>670.37</v>
      </c>
      <c r="AA3" s="31" t="s">
        <v>419</v>
      </c>
      <c r="AB3" s="31" t="s">
        <v>417</v>
      </c>
      <c r="AC3" s="31" t="s">
        <v>417</v>
      </c>
      <c r="AD3" s="31" t="s">
        <v>511</v>
      </c>
      <c r="AE3" s="31" t="s">
        <v>511</v>
      </c>
      <c r="AF3" s="31" t="s">
        <v>417</v>
      </c>
    </row>
    <row r="4" spans="1:32" x14ac:dyDescent="0.35">
      <c r="A4" t="str">
        <f t="shared" si="0"/>
        <v>1368LunchAll</v>
      </c>
      <c r="B4" s="24">
        <v>1368</v>
      </c>
      <c r="C4" s="25" t="s">
        <v>393</v>
      </c>
      <c r="D4" s="25" t="s">
        <v>512</v>
      </c>
      <c r="E4" s="74">
        <v>7</v>
      </c>
      <c r="F4" s="74"/>
      <c r="G4" s="26">
        <v>9347.16</v>
      </c>
      <c r="H4" s="26"/>
      <c r="I4" s="27"/>
      <c r="J4" s="27">
        <v>0.27199722042048119</v>
      </c>
      <c r="K4" s="71">
        <v>417</v>
      </c>
      <c r="L4" s="71"/>
      <c r="M4" s="27"/>
      <c r="N4" s="27">
        <v>0.29871060171919772</v>
      </c>
      <c r="O4" s="26">
        <v>22.415251798561151</v>
      </c>
      <c r="P4" s="75">
        <v>23.978787875000002</v>
      </c>
      <c r="Q4" s="27">
        <v>0.76543209876543206</v>
      </c>
      <c r="R4" s="27">
        <v>0.12345679012345678</v>
      </c>
      <c r="S4" s="27">
        <v>0.11111111111111116</v>
      </c>
      <c r="T4" s="27">
        <v>5.6818181818181816E-2</v>
      </c>
      <c r="U4" s="76">
        <v>2.3682106080760095</v>
      </c>
      <c r="V4" s="75">
        <v>4.820881218390805</v>
      </c>
      <c r="W4" s="75">
        <v>13.150757568181819</v>
      </c>
      <c r="X4" s="27">
        <v>0.85227272727272729</v>
      </c>
      <c r="Y4" s="27">
        <v>0.30212492350617731</v>
      </c>
      <c r="Z4" s="26">
        <v>2824.01</v>
      </c>
      <c r="AA4" s="25" t="s">
        <v>419</v>
      </c>
      <c r="AB4" s="25" t="s">
        <v>417</v>
      </c>
      <c r="AC4" s="25" t="s">
        <v>417</v>
      </c>
      <c r="AD4" s="25" t="s">
        <v>511</v>
      </c>
      <c r="AE4" s="25" t="s">
        <v>511</v>
      </c>
      <c r="AF4" s="25" t="s">
        <v>417</v>
      </c>
    </row>
    <row r="5" spans="1:32" x14ac:dyDescent="0.35">
      <c r="A5" t="str">
        <f t="shared" si="0"/>
        <v>1368DinnerCarry Out</v>
      </c>
      <c r="B5" s="30">
        <v>1368</v>
      </c>
      <c r="C5" s="31" t="s">
        <v>394</v>
      </c>
      <c r="D5" s="31" t="s">
        <v>529</v>
      </c>
      <c r="E5" s="77">
        <v>7</v>
      </c>
      <c r="F5" s="77"/>
      <c r="G5" s="32">
        <v>15317</v>
      </c>
      <c r="H5" s="32"/>
      <c r="I5" s="33"/>
      <c r="J5" s="33">
        <v>0.44571628443083361</v>
      </c>
      <c r="K5" s="72">
        <v>652</v>
      </c>
      <c r="L5" s="72"/>
      <c r="M5" s="33"/>
      <c r="N5" s="33">
        <v>0.46704871060171921</v>
      </c>
      <c r="O5" s="32">
        <v>23.492331288343557</v>
      </c>
      <c r="P5" s="78"/>
      <c r="Q5" s="33"/>
      <c r="R5" s="33"/>
      <c r="S5" s="33"/>
      <c r="T5" s="33"/>
      <c r="U5" s="79">
        <v>4.3748427672955978</v>
      </c>
      <c r="V5" s="78"/>
      <c r="W5" s="78"/>
      <c r="X5" s="33"/>
      <c r="Y5" s="33">
        <v>0.30680616308676634</v>
      </c>
      <c r="Z5" s="32">
        <v>4699.3500000000004</v>
      </c>
      <c r="AA5" s="31" t="s">
        <v>419</v>
      </c>
      <c r="AB5" s="31" t="s">
        <v>417</v>
      </c>
      <c r="AC5" s="31" t="s">
        <v>417</v>
      </c>
      <c r="AD5" s="31" t="s">
        <v>511</v>
      </c>
      <c r="AE5" s="31" t="s">
        <v>511</v>
      </c>
      <c r="AF5" s="31" t="s">
        <v>417</v>
      </c>
    </row>
    <row r="6" spans="1:32" x14ac:dyDescent="0.35">
      <c r="A6" t="str">
        <f t="shared" si="0"/>
        <v>1368DinnerDelivery</v>
      </c>
      <c r="B6" s="24">
        <v>1368</v>
      </c>
      <c r="C6" s="25" t="s">
        <v>394</v>
      </c>
      <c r="D6" s="25" t="s">
        <v>530</v>
      </c>
      <c r="E6" s="74">
        <v>7</v>
      </c>
      <c r="F6" s="74"/>
      <c r="G6" s="26">
        <v>7381.97</v>
      </c>
      <c r="H6" s="26"/>
      <c r="I6" s="27"/>
      <c r="J6" s="27">
        <v>0.21481127114838944</v>
      </c>
      <c r="K6" s="71">
        <v>221</v>
      </c>
      <c r="L6" s="71"/>
      <c r="M6" s="27"/>
      <c r="N6" s="27">
        <v>0.15830945558739254</v>
      </c>
      <c r="O6" s="26">
        <v>33.402579185520366</v>
      </c>
      <c r="P6" s="75">
        <v>26.510814813333333</v>
      </c>
      <c r="Q6" s="27">
        <v>0.72924187725631773</v>
      </c>
      <c r="R6" s="27">
        <v>0.19494584837545126</v>
      </c>
      <c r="S6" s="27">
        <v>7.5812274368231014E-2</v>
      </c>
      <c r="T6" s="27">
        <v>3.5555555555555556E-2</v>
      </c>
      <c r="U6" s="76">
        <v>4.6514814800000002</v>
      </c>
      <c r="V6" s="75">
        <v>4.3751501486486486</v>
      </c>
      <c r="W6" s="75">
        <v>15.102296293333334</v>
      </c>
      <c r="X6" s="27">
        <v>0.75111111111111106</v>
      </c>
      <c r="Y6" s="27">
        <v>0.25640716502505428</v>
      </c>
      <c r="Z6" s="26">
        <v>1892.79</v>
      </c>
      <c r="AA6" s="25" t="s">
        <v>419</v>
      </c>
      <c r="AB6" s="25" t="s">
        <v>417</v>
      </c>
      <c r="AC6" s="25" t="s">
        <v>417</v>
      </c>
      <c r="AD6" s="25" t="s">
        <v>511</v>
      </c>
      <c r="AE6" s="25" t="s">
        <v>511</v>
      </c>
      <c r="AF6" s="25" t="s">
        <v>417</v>
      </c>
    </row>
    <row r="7" spans="1:32" x14ac:dyDescent="0.35">
      <c r="A7" t="str">
        <f t="shared" si="0"/>
        <v>1368DinnerAll</v>
      </c>
      <c r="B7" s="30">
        <v>1368</v>
      </c>
      <c r="C7" s="31" t="s">
        <v>394</v>
      </c>
      <c r="D7" s="31" t="s">
        <v>512</v>
      </c>
      <c r="E7" s="77">
        <v>7</v>
      </c>
      <c r="F7" s="77"/>
      <c r="G7" s="32">
        <v>22698.97</v>
      </c>
      <c r="H7" s="32"/>
      <c r="I7" s="33"/>
      <c r="J7" s="33">
        <v>0.66052755557922305</v>
      </c>
      <c r="K7" s="72">
        <v>873</v>
      </c>
      <c r="L7" s="72"/>
      <c r="M7" s="33"/>
      <c r="N7" s="33">
        <v>0.62535816618911177</v>
      </c>
      <c r="O7" s="32">
        <v>26.001111111111111</v>
      </c>
      <c r="P7" s="78">
        <v>26.510814813333333</v>
      </c>
      <c r="Q7" s="33">
        <v>0.72924187725631773</v>
      </c>
      <c r="R7" s="33">
        <v>0.19494584837545126</v>
      </c>
      <c r="S7" s="33">
        <v>7.5812274368231014E-2</v>
      </c>
      <c r="T7" s="33">
        <v>3.5555555555555556E-2</v>
      </c>
      <c r="U7" s="79">
        <v>4.4471351138211386</v>
      </c>
      <c r="V7" s="78">
        <v>4.3751501486486486</v>
      </c>
      <c r="W7" s="78">
        <v>15.102296293333334</v>
      </c>
      <c r="X7" s="33">
        <v>0.75111111111111106</v>
      </c>
      <c r="Y7" s="33">
        <v>0.29041714227561866</v>
      </c>
      <c r="Z7" s="32">
        <v>6592.17</v>
      </c>
      <c r="AA7" s="31" t="s">
        <v>419</v>
      </c>
      <c r="AB7" s="31" t="s">
        <v>417</v>
      </c>
      <c r="AC7" s="31" t="s">
        <v>417</v>
      </c>
      <c r="AD7" s="31" t="s">
        <v>511</v>
      </c>
      <c r="AE7" s="31" t="s">
        <v>511</v>
      </c>
      <c r="AF7" s="31" t="s">
        <v>417</v>
      </c>
    </row>
    <row r="8" spans="1:32" x14ac:dyDescent="0.35">
      <c r="A8" t="str">
        <f t="shared" si="0"/>
        <v>1368EveningCarry Out</v>
      </c>
      <c r="B8" s="24">
        <v>1368</v>
      </c>
      <c r="C8" s="25" t="s">
        <v>395</v>
      </c>
      <c r="D8" s="25" t="s">
        <v>529</v>
      </c>
      <c r="E8" s="74">
        <v>7</v>
      </c>
      <c r="F8" s="74"/>
      <c r="G8" s="26">
        <v>1309.25</v>
      </c>
      <c r="H8" s="26"/>
      <c r="I8" s="27"/>
      <c r="J8" s="27">
        <v>3.8098455663058625E-2</v>
      </c>
      <c r="K8" s="71">
        <v>73</v>
      </c>
      <c r="L8" s="71"/>
      <c r="M8" s="27"/>
      <c r="N8" s="27">
        <v>5.2292263610315186E-2</v>
      </c>
      <c r="O8" s="26">
        <v>17.934931506849313</v>
      </c>
      <c r="P8" s="75"/>
      <c r="Q8" s="27"/>
      <c r="R8" s="27"/>
      <c r="S8" s="27"/>
      <c r="T8" s="27"/>
      <c r="U8" s="76">
        <v>4.2176470588235295</v>
      </c>
      <c r="V8" s="75"/>
      <c r="W8" s="75"/>
      <c r="X8" s="27"/>
      <c r="Y8" s="27">
        <v>0.34005728470498381</v>
      </c>
      <c r="Z8" s="26">
        <v>445.22</v>
      </c>
      <c r="AA8" s="25" t="s">
        <v>419</v>
      </c>
      <c r="AB8" s="25" t="s">
        <v>417</v>
      </c>
      <c r="AC8" s="25" t="s">
        <v>417</v>
      </c>
      <c r="AD8" s="25" t="s">
        <v>511</v>
      </c>
      <c r="AE8" s="25" t="s">
        <v>511</v>
      </c>
      <c r="AF8" s="25" t="s">
        <v>417</v>
      </c>
    </row>
    <row r="9" spans="1:32" x14ac:dyDescent="0.35">
      <c r="A9" t="str">
        <f t="shared" si="0"/>
        <v>1368EveningDelivery</v>
      </c>
      <c r="B9" s="30">
        <v>1368</v>
      </c>
      <c r="C9" s="31" t="s">
        <v>395</v>
      </c>
      <c r="D9" s="31" t="s">
        <v>530</v>
      </c>
      <c r="E9" s="77">
        <v>7</v>
      </c>
      <c r="F9" s="77"/>
      <c r="G9" s="32">
        <v>1009.53</v>
      </c>
      <c r="H9" s="32"/>
      <c r="I9" s="33"/>
      <c r="J9" s="33">
        <v>2.9376768337237021E-2</v>
      </c>
      <c r="K9" s="72">
        <v>33</v>
      </c>
      <c r="L9" s="72"/>
      <c r="M9" s="33"/>
      <c r="N9" s="33">
        <v>2.3638968481375359E-2</v>
      </c>
      <c r="O9" s="32">
        <v>30.59181818181818</v>
      </c>
      <c r="P9" s="78">
        <v>24.84264705882353</v>
      </c>
      <c r="Q9" s="33">
        <v>0.75</v>
      </c>
      <c r="R9" s="33">
        <v>0.25</v>
      </c>
      <c r="S9" s="33">
        <v>0</v>
      </c>
      <c r="T9" s="33">
        <v>0</v>
      </c>
      <c r="U9" s="79">
        <v>5.8250000000000002</v>
      </c>
      <c r="V9" s="78">
        <v>3.0622548823529412</v>
      </c>
      <c r="W9" s="78">
        <v>15.087254882352942</v>
      </c>
      <c r="X9" s="33">
        <v>0.79411764705882348</v>
      </c>
      <c r="Y9" s="33">
        <v>0.26684694858003227</v>
      </c>
      <c r="Z9" s="32">
        <v>269.39</v>
      </c>
      <c r="AA9" s="31" t="s">
        <v>419</v>
      </c>
      <c r="AB9" s="31" t="s">
        <v>417</v>
      </c>
      <c r="AC9" s="31" t="s">
        <v>417</v>
      </c>
      <c r="AD9" s="31" t="s">
        <v>511</v>
      </c>
      <c r="AE9" s="31" t="s">
        <v>511</v>
      </c>
      <c r="AF9" s="31" t="s">
        <v>417</v>
      </c>
    </row>
    <row r="10" spans="1:32" x14ac:dyDescent="0.35">
      <c r="A10" t="str">
        <f t="shared" si="0"/>
        <v>1368EveningAll</v>
      </c>
      <c r="B10" s="24">
        <v>1368</v>
      </c>
      <c r="C10" s="25" t="s">
        <v>395</v>
      </c>
      <c r="D10" s="25" t="s">
        <v>512</v>
      </c>
      <c r="E10" s="74">
        <v>7</v>
      </c>
      <c r="F10" s="74"/>
      <c r="G10" s="26">
        <v>2318.7800000000002</v>
      </c>
      <c r="H10" s="26"/>
      <c r="I10" s="27"/>
      <c r="J10" s="27">
        <v>6.7475224000295653E-2</v>
      </c>
      <c r="K10" s="71">
        <v>106</v>
      </c>
      <c r="L10" s="71"/>
      <c r="M10" s="27"/>
      <c r="N10" s="27">
        <v>7.5931232091690545E-2</v>
      </c>
      <c r="O10" s="26">
        <v>21.875283018867925</v>
      </c>
      <c r="P10" s="75">
        <v>24.84264705882353</v>
      </c>
      <c r="Q10" s="27">
        <v>0.75</v>
      </c>
      <c r="R10" s="27">
        <v>0.25</v>
      </c>
      <c r="S10" s="27">
        <v>0</v>
      </c>
      <c r="T10" s="27">
        <v>0</v>
      </c>
      <c r="U10" s="76">
        <v>4.75343137254902</v>
      </c>
      <c r="V10" s="75">
        <v>3.0622548823529412</v>
      </c>
      <c r="W10" s="75">
        <v>15.087254882352942</v>
      </c>
      <c r="X10" s="27">
        <v>0.79411764705882348</v>
      </c>
      <c r="Y10" s="27">
        <v>0.30817930118424341</v>
      </c>
      <c r="Z10" s="26">
        <v>714.6</v>
      </c>
      <c r="AA10" s="25" t="s">
        <v>419</v>
      </c>
      <c r="AB10" s="25" t="s">
        <v>417</v>
      </c>
      <c r="AC10" s="25" t="s">
        <v>417</v>
      </c>
      <c r="AD10" s="25" t="s">
        <v>511</v>
      </c>
      <c r="AE10" s="25" t="s">
        <v>511</v>
      </c>
      <c r="AF10" s="25" t="s">
        <v>417</v>
      </c>
    </row>
    <row r="11" spans="1:32" x14ac:dyDescent="0.35">
      <c r="A11" t="str">
        <f t="shared" si="0"/>
        <v>1484LunchCarry Out</v>
      </c>
      <c r="B11" s="30">
        <v>1484</v>
      </c>
      <c r="C11" s="31" t="s">
        <v>393</v>
      </c>
      <c r="D11" s="31" t="s">
        <v>529</v>
      </c>
      <c r="E11" s="77">
        <v>7</v>
      </c>
      <c r="F11" s="77">
        <v>1</v>
      </c>
      <c r="G11" s="32">
        <v>2474.48</v>
      </c>
      <c r="H11" s="32"/>
      <c r="I11" s="33"/>
      <c r="J11" s="33">
        <v>0.15938864347541551</v>
      </c>
      <c r="K11" s="72">
        <v>113</v>
      </c>
      <c r="L11" s="72"/>
      <c r="M11" s="33"/>
      <c r="N11" s="33">
        <v>0.18138041733547353</v>
      </c>
      <c r="O11" s="32">
        <v>21.898053097345134</v>
      </c>
      <c r="P11" s="78"/>
      <c r="Q11" s="33"/>
      <c r="R11" s="33"/>
      <c r="S11" s="33"/>
      <c r="T11" s="33"/>
      <c r="U11" s="79">
        <v>6.1401785714285717</v>
      </c>
      <c r="V11" s="78"/>
      <c r="W11" s="78"/>
      <c r="X11" s="33"/>
      <c r="Y11" s="33">
        <v>0.2981313245611199</v>
      </c>
      <c r="Z11" s="32">
        <v>737.72</v>
      </c>
      <c r="AA11" s="31" t="s">
        <v>419</v>
      </c>
      <c r="AB11" s="31" t="s">
        <v>417</v>
      </c>
      <c r="AC11" s="31" t="s">
        <v>417</v>
      </c>
      <c r="AD11" s="31" t="s">
        <v>511</v>
      </c>
      <c r="AE11" s="31" t="s">
        <v>511</v>
      </c>
      <c r="AF11" s="31" t="s">
        <v>417</v>
      </c>
    </row>
    <row r="12" spans="1:32" x14ac:dyDescent="0.35">
      <c r="A12" t="str">
        <f t="shared" si="0"/>
        <v>1484LunchDelivery</v>
      </c>
      <c r="B12" s="24">
        <v>1484</v>
      </c>
      <c r="C12" s="25" t="s">
        <v>393</v>
      </c>
      <c r="D12" s="25" t="s">
        <v>530</v>
      </c>
      <c r="E12" s="74">
        <v>7</v>
      </c>
      <c r="F12" s="74">
        <v>1</v>
      </c>
      <c r="G12" s="26">
        <v>2442.71</v>
      </c>
      <c r="H12" s="26"/>
      <c r="I12" s="27"/>
      <c r="J12" s="27">
        <v>0.15734224293743826</v>
      </c>
      <c r="K12" s="71">
        <v>77</v>
      </c>
      <c r="L12" s="71"/>
      <c r="M12" s="27"/>
      <c r="N12" s="27">
        <v>0.12359550561797752</v>
      </c>
      <c r="O12" s="26">
        <v>31.723506493506495</v>
      </c>
      <c r="P12" s="75">
        <v>22.749567090909093</v>
      </c>
      <c r="Q12" s="27">
        <v>0.79729729729729726</v>
      </c>
      <c r="R12" s="27">
        <v>0.16216216216216217</v>
      </c>
      <c r="S12" s="27">
        <v>4.0540540540540571E-2</v>
      </c>
      <c r="T12" s="27">
        <v>6.4935064935064929E-2</v>
      </c>
      <c r="U12" s="76">
        <v>6.0945887402597405</v>
      </c>
      <c r="V12" s="75">
        <v>2.6979729729729729</v>
      </c>
      <c r="W12" s="75">
        <v>14.8030302987013</v>
      </c>
      <c r="X12" s="27">
        <v>0.83116883116883122</v>
      </c>
      <c r="Y12" s="27">
        <v>0.25186780256354624</v>
      </c>
      <c r="Z12" s="26">
        <v>615.24</v>
      </c>
      <c r="AA12" s="25" t="s">
        <v>419</v>
      </c>
      <c r="AB12" s="25" t="s">
        <v>417</v>
      </c>
      <c r="AC12" s="25" t="s">
        <v>417</v>
      </c>
      <c r="AD12" s="25" t="s">
        <v>511</v>
      </c>
      <c r="AE12" s="25" t="s">
        <v>511</v>
      </c>
      <c r="AF12" s="25" t="s">
        <v>417</v>
      </c>
    </row>
    <row r="13" spans="1:32" x14ac:dyDescent="0.35">
      <c r="A13" t="str">
        <f t="shared" si="0"/>
        <v>1484LunchAll</v>
      </c>
      <c r="B13" s="30">
        <v>1484</v>
      </c>
      <c r="C13" s="31" t="s">
        <v>393</v>
      </c>
      <c r="D13" s="31" t="s">
        <v>512</v>
      </c>
      <c r="E13" s="77">
        <v>7</v>
      </c>
      <c r="F13" s="77">
        <v>1</v>
      </c>
      <c r="G13" s="32">
        <v>4917.1899999999996</v>
      </c>
      <c r="H13" s="32"/>
      <c r="I13" s="33"/>
      <c r="J13" s="33">
        <v>0.31673088641285374</v>
      </c>
      <c r="K13" s="72">
        <v>190</v>
      </c>
      <c r="L13" s="72"/>
      <c r="M13" s="33"/>
      <c r="N13" s="33">
        <v>0.30497592295345105</v>
      </c>
      <c r="O13" s="32">
        <v>25.87994736842105</v>
      </c>
      <c r="P13" s="78">
        <v>22.749567090909093</v>
      </c>
      <c r="Q13" s="33">
        <v>0.79729729729729726</v>
      </c>
      <c r="R13" s="33">
        <v>0.16216216216216217</v>
      </c>
      <c r="S13" s="33">
        <v>4.0540540540540571E-2</v>
      </c>
      <c r="T13" s="33">
        <v>6.4935064935064929E-2</v>
      </c>
      <c r="U13" s="79">
        <v>6.1216049365079357</v>
      </c>
      <c r="V13" s="78">
        <v>2.6979729729729729</v>
      </c>
      <c r="W13" s="78">
        <v>14.8030302987013</v>
      </c>
      <c r="X13" s="33">
        <v>0.83116883116883122</v>
      </c>
      <c r="Y13" s="33">
        <v>0.27514901803672426</v>
      </c>
      <c r="Z13" s="32">
        <v>1352.96</v>
      </c>
      <c r="AA13" s="31" t="s">
        <v>419</v>
      </c>
      <c r="AB13" s="31" t="s">
        <v>417</v>
      </c>
      <c r="AC13" s="31" t="s">
        <v>417</v>
      </c>
      <c r="AD13" s="31" t="s">
        <v>511</v>
      </c>
      <c r="AE13" s="31" t="s">
        <v>511</v>
      </c>
      <c r="AF13" s="31" t="s">
        <v>417</v>
      </c>
    </row>
    <row r="14" spans="1:32" x14ac:dyDescent="0.35">
      <c r="A14" t="str">
        <f t="shared" si="0"/>
        <v>1484DinnerCarry Out</v>
      </c>
      <c r="B14" s="24">
        <v>1484</v>
      </c>
      <c r="C14" s="25" t="s">
        <v>394</v>
      </c>
      <c r="D14" s="25" t="s">
        <v>529</v>
      </c>
      <c r="E14" s="74">
        <v>7</v>
      </c>
      <c r="F14" s="74">
        <v>1</v>
      </c>
      <c r="G14" s="26">
        <v>4659.25</v>
      </c>
      <c r="H14" s="26"/>
      <c r="I14" s="27"/>
      <c r="J14" s="27">
        <v>0.30011620102519709</v>
      </c>
      <c r="K14" s="71">
        <v>226</v>
      </c>
      <c r="L14" s="71"/>
      <c r="M14" s="27"/>
      <c r="N14" s="27">
        <v>0.36276083467094705</v>
      </c>
      <c r="O14" s="26">
        <v>20.616150442477878</v>
      </c>
      <c r="P14" s="75"/>
      <c r="Q14" s="27"/>
      <c r="R14" s="27"/>
      <c r="S14" s="27"/>
      <c r="T14" s="27"/>
      <c r="U14" s="76">
        <v>2.4260837040358743</v>
      </c>
      <c r="V14" s="75"/>
      <c r="W14" s="75"/>
      <c r="X14" s="27"/>
      <c r="Y14" s="27">
        <v>0.32454794226538608</v>
      </c>
      <c r="Z14" s="26">
        <v>1512.15</v>
      </c>
      <c r="AA14" s="25" t="s">
        <v>419</v>
      </c>
      <c r="AB14" s="25" t="s">
        <v>417</v>
      </c>
      <c r="AC14" s="25" t="s">
        <v>417</v>
      </c>
      <c r="AD14" s="25" t="s">
        <v>511</v>
      </c>
      <c r="AE14" s="25" t="s">
        <v>511</v>
      </c>
      <c r="AF14" s="25" t="s">
        <v>417</v>
      </c>
    </row>
    <row r="15" spans="1:32" x14ac:dyDescent="0.35">
      <c r="A15" t="str">
        <f t="shared" si="0"/>
        <v>1484DinnerDelivery</v>
      </c>
      <c r="B15" s="30">
        <v>1484</v>
      </c>
      <c r="C15" s="31" t="s">
        <v>394</v>
      </c>
      <c r="D15" s="31" t="s">
        <v>530</v>
      </c>
      <c r="E15" s="77">
        <v>7</v>
      </c>
      <c r="F15" s="77">
        <v>1</v>
      </c>
      <c r="G15" s="32">
        <v>4515.76</v>
      </c>
      <c r="H15" s="32"/>
      <c r="I15" s="33"/>
      <c r="J15" s="33">
        <v>0.29087358178709966</v>
      </c>
      <c r="K15" s="72">
        <v>150</v>
      </c>
      <c r="L15" s="72"/>
      <c r="M15" s="33"/>
      <c r="N15" s="33">
        <v>0.24077046548956663</v>
      </c>
      <c r="O15" s="32">
        <v>30.105066666666669</v>
      </c>
      <c r="P15" s="78">
        <v>18.286000000000001</v>
      </c>
      <c r="Q15" s="33">
        <v>0.93377483443708609</v>
      </c>
      <c r="R15" s="33">
        <v>6.6225165562913912E-2</v>
      </c>
      <c r="S15" s="33">
        <v>0</v>
      </c>
      <c r="T15" s="33">
        <v>1.3333333333333334E-2</v>
      </c>
      <c r="U15" s="79">
        <v>2.8903973509933776</v>
      </c>
      <c r="V15" s="78">
        <v>2.2127934225352113</v>
      </c>
      <c r="W15" s="78">
        <v>11.102444439999999</v>
      </c>
      <c r="X15" s="33">
        <v>0.95333333333333337</v>
      </c>
      <c r="Y15" s="33">
        <v>0.27399817527946568</v>
      </c>
      <c r="Z15" s="32">
        <v>1237.31</v>
      </c>
      <c r="AA15" s="31" t="s">
        <v>419</v>
      </c>
      <c r="AB15" s="31" t="s">
        <v>417</v>
      </c>
      <c r="AC15" s="31" t="s">
        <v>417</v>
      </c>
      <c r="AD15" s="31" t="s">
        <v>511</v>
      </c>
      <c r="AE15" s="31" t="s">
        <v>511</v>
      </c>
      <c r="AF15" s="31" t="s">
        <v>417</v>
      </c>
    </row>
    <row r="16" spans="1:32" x14ac:dyDescent="0.35">
      <c r="A16" t="str">
        <f t="shared" si="0"/>
        <v>1484DinnerAll</v>
      </c>
      <c r="B16" s="24">
        <v>1484</v>
      </c>
      <c r="C16" s="25" t="s">
        <v>394</v>
      </c>
      <c r="D16" s="25" t="s">
        <v>512</v>
      </c>
      <c r="E16" s="74">
        <v>7</v>
      </c>
      <c r="F16" s="74">
        <v>1</v>
      </c>
      <c r="G16" s="26">
        <v>9175.01</v>
      </c>
      <c r="H16" s="26"/>
      <c r="I16" s="27"/>
      <c r="J16" s="27">
        <v>0.59098978281229675</v>
      </c>
      <c r="K16" s="71">
        <v>376</v>
      </c>
      <c r="L16" s="71"/>
      <c r="M16" s="27"/>
      <c r="N16" s="27">
        <v>0.6035313001605136</v>
      </c>
      <c r="O16" s="26">
        <v>24.401622340425533</v>
      </c>
      <c r="P16" s="75">
        <v>18.286000000000001</v>
      </c>
      <c r="Q16" s="27">
        <v>0.93377483443708609</v>
      </c>
      <c r="R16" s="27">
        <v>6.6225165562913912E-2</v>
      </c>
      <c r="S16" s="27">
        <v>0</v>
      </c>
      <c r="T16" s="27">
        <v>1.3333333333333334E-2</v>
      </c>
      <c r="U16" s="76">
        <v>2.6135472352941176</v>
      </c>
      <c r="V16" s="75">
        <v>2.2127934225352113</v>
      </c>
      <c r="W16" s="75">
        <v>11.102444439999999</v>
      </c>
      <c r="X16" s="27">
        <v>0.95333333333333337</v>
      </c>
      <c r="Y16" s="27">
        <v>0.29966724831907537</v>
      </c>
      <c r="Z16" s="26">
        <v>2749.45</v>
      </c>
      <c r="AA16" s="25" t="s">
        <v>419</v>
      </c>
      <c r="AB16" s="25" t="s">
        <v>417</v>
      </c>
      <c r="AC16" s="25" t="s">
        <v>417</v>
      </c>
      <c r="AD16" s="25" t="s">
        <v>511</v>
      </c>
      <c r="AE16" s="25" t="s">
        <v>511</v>
      </c>
      <c r="AF16" s="25" t="s">
        <v>417</v>
      </c>
    </row>
    <row r="17" spans="1:32" x14ac:dyDescent="0.35">
      <c r="A17" t="str">
        <f t="shared" si="0"/>
        <v>1484EveningCarry Out</v>
      </c>
      <c r="B17" s="30">
        <v>1484</v>
      </c>
      <c r="C17" s="31" t="s">
        <v>395</v>
      </c>
      <c r="D17" s="31" t="s">
        <v>529</v>
      </c>
      <c r="E17" s="77">
        <v>7</v>
      </c>
      <c r="F17" s="77">
        <v>1</v>
      </c>
      <c r="G17" s="32">
        <v>540.95000000000005</v>
      </c>
      <c r="H17" s="32"/>
      <c r="I17" s="33"/>
      <c r="J17" s="33">
        <v>3.4844204312835837E-2</v>
      </c>
      <c r="K17" s="72">
        <v>28</v>
      </c>
      <c r="L17" s="72"/>
      <c r="M17" s="33"/>
      <c r="N17" s="33">
        <v>4.49438202247191E-2</v>
      </c>
      <c r="O17" s="32">
        <v>19.31964285714286</v>
      </c>
      <c r="P17" s="78"/>
      <c r="Q17" s="33"/>
      <c r="R17" s="33"/>
      <c r="S17" s="33"/>
      <c r="T17" s="33"/>
      <c r="U17" s="79">
        <v>2.7956790000000002</v>
      </c>
      <c r="V17" s="78"/>
      <c r="W17" s="78"/>
      <c r="X17" s="33"/>
      <c r="Y17" s="33">
        <v>0.2874202791385525</v>
      </c>
      <c r="Z17" s="32">
        <v>155.47999999999999</v>
      </c>
      <c r="AA17" s="31" t="s">
        <v>419</v>
      </c>
      <c r="AB17" s="31" t="s">
        <v>417</v>
      </c>
      <c r="AC17" s="31" t="s">
        <v>417</v>
      </c>
      <c r="AD17" s="31" t="s">
        <v>511</v>
      </c>
      <c r="AE17" s="31" t="s">
        <v>511</v>
      </c>
      <c r="AF17" s="31" t="s">
        <v>417</v>
      </c>
    </row>
    <row r="18" spans="1:32" x14ac:dyDescent="0.35">
      <c r="A18" t="str">
        <f t="shared" si="0"/>
        <v>1484EveningDelivery</v>
      </c>
      <c r="B18" s="24">
        <v>1484</v>
      </c>
      <c r="C18" s="25" t="s">
        <v>395</v>
      </c>
      <c r="D18" s="25" t="s">
        <v>530</v>
      </c>
      <c r="E18" s="74">
        <v>7</v>
      </c>
      <c r="F18" s="74">
        <v>1</v>
      </c>
      <c r="G18" s="26">
        <v>891.67</v>
      </c>
      <c r="H18" s="26"/>
      <c r="I18" s="27"/>
      <c r="J18" s="27">
        <v>5.7435126462013729E-2</v>
      </c>
      <c r="K18" s="71">
        <v>29</v>
      </c>
      <c r="L18" s="71"/>
      <c r="M18" s="27"/>
      <c r="N18" s="27">
        <v>4.6548956661316213E-2</v>
      </c>
      <c r="O18" s="26">
        <v>30.747241379310342</v>
      </c>
      <c r="P18" s="75">
        <v>20.182258064516127</v>
      </c>
      <c r="Q18" s="27">
        <v>0.93939393939393945</v>
      </c>
      <c r="R18" s="27">
        <v>6.0606060606060608E-2</v>
      </c>
      <c r="S18" s="27">
        <v>0</v>
      </c>
      <c r="T18" s="27">
        <v>0</v>
      </c>
      <c r="U18" s="76">
        <v>3.4021505161290322</v>
      </c>
      <c r="V18" s="75">
        <v>3.7385057241379314</v>
      </c>
      <c r="W18" s="75">
        <v>12.995698903225806</v>
      </c>
      <c r="X18" s="27">
        <v>1</v>
      </c>
      <c r="Y18" s="27">
        <v>0.2834008097165992</v>
      </c>
      <c r="Z18" s="26">
        <v>252.7</v>
      </c>
      <c r="AA18" s="25" t="s">
        <v>419</v>
      </c>
      <c r="AB18" s="25" t="s">
        <v>417</v>
      </c>
      <c r="AC18" s="25" t="s">
        <v>417</v>
      </c>
      <c r="AD18" s="25" t="s">
        <v>511</v>
      </c>
      <c r="AE18" s="25" t="s">
        <v>511</v>
      </c>
      <c r="AF18" s="25" t="s">
        <v>417</v>
      </c>
    </row>
    <row r="19" spans="1:32" x14ac:dyDescent="0.35">
      <c r="A19" t="str">
        <f t="shared" si="0"/>
        <v>1484EveningAll</v>
      </c>
      <c r="B19" s="30">
        <v>1484</v>
      </c>
      <c r="C19" s="31" t="s">
        <v>395</v>
      </c>
      <c r="D19" s="31" t="s">
        <v>512</v>
      </c>
      <c r="E19" s="77">
        <v>7</v>
      </c>
      <c r="F19" s="77">
        <v>1</v>
      </c>
      <c r="G19" s="32">
        <v>1432.62</v>
      </c>
      <c r="H19" s="32"/>
      <c r="I19" s="33"/>
      <c r="J19" s="33">
        <v>9.2279330774849552E-2</v>
      </c>
      <c r="K19" s="72">
        <v>57</v>
      </c>
      <c r="L19" s="72"/>
      <c r="M19" s="33"/>
      <c r="N19" s="33">
        <v>9.1492776886035312E-2</v>
      </c>
      <c r="O19" s="32">
        <v>25.133684210526315</v>
      </c>
      <c r="P19" s="78">
        <v>20.182258064516127</v>
      </c>
      <c r="Q19" s="33">
        <v>0.93939393939393945</v>
      </c>
      <c r="R19" s="33">
        <v>6.0606060606060608E-2</v>
      </c>
      <c r="S19" s="33">
        <v>0</v>
      </c>
      <c r="T19" s="33">
        <v>0</v>
      </c>
      <c r="U19" s="79">
        <v>3.1198275862068963</v>
      </c>
      <c r="V19" s="78">
        <v>3.7385057241379314</v>
      </c>
      <c r="W19" s="78">
        <v>12.995698903225806</v>
      </c>
      <c r="X19" s="33">
        <v>1</v>
      </c>
      <c r="Y19" s="33">
        <v>0.28490458041909233</v>
      </c>
      <c r="Z19" s="32">
        <v>408.16</v>
      </c>
      <c r="AA19" s="31" t="s">
        <v>419</v>
      </c>
      <c r="AB19" s="31" t="s">
        <v>417</v>
      </c>
      <c r="AC19" s="31" t="s">
        <v>417</v>
      </c>
      <c r="AD19" s="31" t="s">
        <v>511</v>
      </c>
      <c r="AE19" s="31" t="s">
        <v>511</v>
      </c>
      <c r="AF19" s="31" t="s">
        <v>417</v>
      </c>
    </row>
    <row r="20" spans="1:32" x14ac:dyDescent="0.35">
      <c r="A20" t="str">
        <f t="shared" si="0"/>
        <v>4239LunchCarry Out</v>
      </c>
      <c r="B20" s="24">
        <v>4239</v>
      </c>
      <c r="C20" s="25" t="s">
        <v>393</v>
      </c>
      <c r="D20" s="25" t="s">
        <v>529</v>
      </c>
      <c r="E20" s="74">
        <v>7</v>
      </c>
      <c r="F20" s="74">
        <v>7</v>
      </c>
      <c r="G20" s="26">
        <v>3378.21</v>
      </c>
      <c r="H20" s="26">
        <v>2305.08</v>
      </c>
      <c r="I20" s="27">
        <v>0.46555000260294666</v>
      </c>
      <c r="J20" s="27">
        <v>0.12140641559598112</v>
      </c>
      <c r="K20" s="71">
        <v>153</v>
      </c>
      <c r="L20" s="71">
        <v>93</v>
      </c>
      <c r="M20" s="27">
        <v>0.64516129032258052</v>
      </c>
      <c r="N20" s="27">
        <v>0.14956011730205279</v>
      </c>
      <c r="O20" s="26">
        <v>22.079803921568626</v>
      </c>
      <c r="P20" s="75"/>
      <c r="Q20" s="27"/>
      <c r="R20" s="27"/>
      <c r="S20" s="27"/>
      <c r="T20" s="27"/>
      <c r="U20" s="76">
        <v>4.8005910141843975</v>
      </c>
      <c r="V20" s="75"/>
      <c r="W20" s="75"/>
      <c r="X20" s="27"/>
      <c r="Y20" s="27">
        <v>0.32355004573427937</v>
      </c>
      <c r="Z20" s="26">
        <v>1093.02</v>
      </c>
      <c r="AA20" s="25" t="s">
        <v>419</v>
      </c>
      <c r="AB20" s="25" t="s">
        <v>417</v>
      </c>
      <c r="AC20" s="25" t="s">
        <v>417</v>
      </c>
      <c r="AD20" s="25" t="s">
        <v>511</v>
      </c>
      <c r="AE20" s="25" t="s">
        <v>511</v>
      </c>
      <c r="AF20" s="25" t="s">
        <v>417</v>
      </c>
    </row>
    <row r="21" spans="1:32" x14ac:dyDescent="0.35">
      <c r="A21" t="str">
        <f t="shared" si="0"/>
        <v>4239LunchDelivery</v>
      </c>
      <c r="B21" s="30">
        <v>4239</v>
      </c>
      <c r="C21" s="31" t="s">
        <v>393</v>
      </c>
      <c r="D21" s="31" t="s">
        <v>530</v>
      </c>
      <c r="E21" s="77">
        <v>7</v>
      </c>
      <c r="F21" s="77">
        <v>7</v>
      </c>
      <c r="G21" s="32">
        <v>4665.75</v>
      </c>
      <c r="H21" s="32">
        <v>4967.99</v>
      </c>
      <c r="I21" s="33">
        <v>-6.0837481556927364E-2</v>
      </c>
      <c r="J21" s="33">
        <v>0.16767814421452451</v>
      </c>
      <c r="K21" s="72">
        <v>113</v>
      </c>
      <c r="L21" s="72">
        <v>122</v>
      </c>
      <c r="M21" s="33">
        <v>-7.3770491803278659E-2</v>
      </c>
      <c r="N21" s="33">
        <v>0.1104594330400782</v>
      </c>
      <c r="O21" s="32">
        <v>41.289823008849559</v>
      </c>
      <c r="P21" s="78">
        <v>22.069781925233642</v>
      </c>
      <c r="Q21" s="33">
        <v>0.89655172413793105</v>
      </c>
      <c r="R21" s="33">
        <v>0.10344827586206896</v>
      </c>
      <c r="S21" s="33">
        <v>0</v>
      </c>
      <c r="T21" s="33">
        <v>9.3457943925233638E-3</v>
      </c>
      <c r="U21" s="79">
        <v>4.7859813084112153</v>
      </c>
      <c r="V21" s="78">
        <v>2.2003745280898879</v>
      </c>
      <c r="W21" s="78">
        <v>14.702647971962616</v>
      </c>
      <c r="X21" s="33">
        <v>0.85981308411214952</v>
      </c>
      <c r="Y21" s="33">
        <v>0.2515865616460376</v>
      </c>
      <c r="Z21" s="32">
        <v>1173.8399999999999</v>
      </c>
      <c r="AA21" s="31" t="s">
        <v>419</v>
      </c>
      <c r="AB21" s="31" t="s">
        <v>417</v>
      </c>
      <c r="AC21" s="31" t="s">
        <v>417</v>
      </c>
      <c r="AD21" s="31" t="s">
        <v>511</v>
      </c>
      <c r="AE21" s="31" t="s">
        <v>511</v>
      </c>
      <c r="AF21" s="31" t="s">
        <v>417</v>
      </c>
    </row>
    <row r="22" spans="1:32" x14ac:dyDescent="0.35">
      <c r="A22" t="str">
        <f t="shared" si="0"/>
        <v>4239LunchAll</v>
      </c>
      <c r="B22" s="24">
        <v>4239</v>
      </c>
      <c r="C22" s="25" t="s">
        <v>393</v>
      </c>
      <c r="D22" s="25" t="s">
        <v>512</v>
      </c>
      <c r="E22" s="74">
        <v>7</v>
      </c>
      <c r="F22" s="74">
        <v>7</v>
      </c>
      <c r="G22" s="26">
        <v>8043.96</v>
      </c>
      <c r="H22" s="26">
        <v>7273.07</v>
      </c>
      <c r="I22" s="27">
        <v>0.1059923801090874</v>
      </c>
      <c r="J22" s="27">
        <v>0.28908455981050563</v>
      </c>
      <c r="K22" s="71">
        <v>266</v>
      </c>
      <c r="L22" s="71">
        <v>215</v>
      </c>
      <c r="M22" s="27">
        <v>0.23720930232558146</v>
      </c>
      <c r="N22" s="27">
        <v>0.26001955034213098</v>
      </c>
      <c r="O22" s="26">
        <v>30.240451127819551</v>
      </c>
      <c r="P22" s="75">
        <v>22.069781925233642</v>
      </c>
      <c r="Q22" s="27">
        <v>0.89655172413793105</v>
      </c>
      <c r="R22" s="27">
        <v>0.10344827586206896</v>
      </c>
      <c r="S22" s="27">
        <v>0</v>
      </c>
      <c r="T22" s="27">
        <v>9.3457943925233638E-3</v>
      </c>
      <c r="U22" s="76">
        <v>4.7942876330645161</v>
      </c>
      <c r="V22" s="75">
        <v>2.2003745280898879</v>
      </c>
      <c r="W22" s="75">
        <v>14.702647971962616</v>
      </c>
      <c r="X22" s="27">
        <v>0.85981308411214952</v>
      </c>
      <c r="Y22" s="27">
        <v>0.28181144610366038</v>
      </c>
      <c r="Z22" s="26">
        <v>2266.88</v>
      </c>
      <c r="AA22" s="25" t="s">
        <v>419</v>
      </c>
      <c r="AB22" s="25" t="s">
        <v>417</v>
      </c>
      <c r="AC22" s="25" t="s">
        <v>417</v>
      </c>
      <c r="AD22" s="25" t="s">
        <v>511</v>
      </c>
      <c r="AE22" s="25" t="s">
        <v>511</v>
      </c>
      <c r="AF22" s="25" t="s">
        <v>417</v>
      </c>
    </row>
    <row r="23" spans="1:32" x14ac:dyDescent="0.35">
      <c r="A23" t="str">
        <f t="shared" si="0"/>
        <v>4239DinnerCarry Out</v>
      </c>
      <c r="B23" s="30">
        <v>4239</v>
      </c>
      <c r="C23" s="31" t="s">
        <v>394</v>
      </c>
      <c r="D23" s="31" t="s">
        <v>529</v>
      </c>
      <c r="E23" s="77">
        <v>7</v>
      </c>
      <c r="F23" s="77">
        <v>7</v>
      </c>
      <c r="G23" s="32">
        <v>6204.53</v>
      </c>
      <c r="H23" s="32">
        <v>7547.83</v>
      </c>
      <c r="I23" s="33">
        <v>-0.17797168192712343</v>
      </c>
      <c r="J23" s="33">
        <v>0.22297895860758588</v>
      </c>
      <c r="K23" s="72">
        <v>317</v>
      </c>
      <c r="L23" s="72">
        <v>338</v>
      </c>
      <c r="M23" s="33">
        <v>-6.2130177514792884E-2</v>
      </c>
      <c r="N23" s="33">
        <v>0.30987292277614858</v>
      </c>
      <c r="O23" s="32">
        <v>19.572649842271293</v>
      </c>
      <c r="P23" s="78"/>
      <c r="Q23" s="33"/>
      <c r="R23" s="33"/>
      <c r="S23" s="33"/>
      <c r="T23" s="33"/>
      <c r="U23" s="79">
        <v>6.4452455579937302</v>
      </c>
      <c r="V23" s="78"/>
      <c r="W23" s="78"/>
      <c r="X23" s="33"/>
      <c r="Y23" s="33">
        <v>0.33638164373449725</v>
      </c>
      <c r="Z23" s="32">
        <v>2087.09</v>
      </c>
      <c r="AA23" s="31" t="s">
        <v>419</v>
      </c>
      <c r="AB23" s="31" t="s">
        <v>417</v>
      </c>
      <c r="AC23" s="31" t="s">
        <v>417</v>
      </c>
      <c r="AD23" s="31" t="s">
        <v>511</v>
      </c>
      <c r="AE23" s="31" t="s">
        <v>511</v>
      </c>
      <c r="AF23" s="31" t="s">
        <v>417</v>
      </c>
    </row>
    <row r="24" spans="1:32" x14ac:dyDescent="0.35">
      <c r="A24" t="str">
        <f t="shared" si="0"/>
        <v>4239DinnerDelivery</v>
      </c>
      <c r="B24" s="24">
        <v>4239</v>
      </c>
      <c r="C24" s="25" t="s">
        <v>394</v>
      </c>
      <c r="D24" s="25" t="s">
        <v>530</v>
      </c>
      <c r="E24" s="74">
        <v>7</v>
      </c>
      <c r="F24" s="74">
        <v>7</v>
      </c>
      <c r="G24" s="26">
        <v>10275.49</v>
      </c>
      <c r="H24" s="26">
        <v>10725.64</v>
      </c>
      <c r="I24" s="27">
        <v>-4.1969523496966032E-2</v>
      </c>
      <c r="J24" s="27">
        <v>0.36928148616940565</v>
      </c>
      <c r="K24" s="71">
        <v>306</v>
      </c>
      <c r="L24" s="71">
        <v>347</v>
      </c>
      <c r="M24" s="27">
        <v>-0.11815561959654175</v>
      </c>
      <c r="N24" s="27">
        <v>0.29912023460410558</v>
      </c>
      <c r="O24" s="26">
        <v>33.580032679738558</v>
      </c>
      <c r="P24" s="75">
        <v>24.769617485245902</v>
      </c>
      <c r="Q24" s="27">
        <v>0.72173913043478266</v>
      </c>
      <c r="R24" s="27">
        <v>0.24347826086956523</v>
      </c>
      <c r="S24" s="27">
        <v>3.4782608695652084E-2</v>
      </c>
      <c r="T24" s="27">
        <v>1.9672131147540985E-2</v>
      </c>
      <c r="U24" s="76">
        <v>4.7303921568627452</v>
      </c>
      <c r="V24" s="75">
        <v>4.1304029304029299</v>
      </c>
      <c r="W24" s="75">
        <v>16.72710382295082</v>
      </c>
      <c r="X24" s="27">
        <v>0.77704918032786885</v>
      </c>
      <c r="Y24" s="27">
        <v>0.25340592030161091</v>
      </c>
      <c r="Z24" s="26">
        <v>2603.87</v>
      </c>
      <c r="AA24" s="25" t="s">
        <v>419</v>
      </c>
      <c r="AB24" s="25" t="s">
        <v>417</v>
      </c>
      <c r="AC24" s="25" t="s">
        <v>417</v>
      </c>
      <c r="AD24" s="25" t="s">
        <v>511</v>
      </c>
      <c r="AE24" s="25" t="s">
        <v>511</v>
      </c>
      <c r="AF24" s="25" t="s">
        <v>417</v>
      </c>
    </row>
    <row r="25" spans="1:32" x14ac:dyDescent="0.35">
      <c r="A25" t="str">
        <f t="shared" si="0"/>
        <v>4239DinnerAll</v>
      </c>
      <c r="B25" s="30">
        <v>4239</v>
      </c>
      <c r="C25" s="31" t="s">
        <v>394</v>
      </c>
      <c r="D25" s="31" t="s">
        <v>512</v>
      </c>
      <c r="E25" s="77">
        <v>7</v>
      </c>
      <c r="F25" s="77">
        <v>7</v>
      </c>
      <c r="G25" s="32">
        <v>16480.02</v>
      </c>
      <c r="H25" s="32">
        <v>18273.47</v>
      </c>
      <c r="I25" s="33">
        <v>-9.8145015697620575E-2</v>
      </c>
      <c r="J25" s="33">
        <v>0.59226044477699158</v>
      </c>
      <c r="K25" s="72">
        <v>623</v>
      </c>
      <c r="L25" s="72">
        <v>685</v>
      </c>
      <c r="M25" s="33">
        <v>-9.0510948905109578E-2</v>
      </c>
      <c r="N25" s="33">
        <v>0.60899315738025417</v>
      </c>
      <c r="O25" s="32">
        <v>26.452680577849119</v>
      </c>
      <c r="P25" s="78">
        <v>24.769617485245902</v>
      </c>
      <c r="Q25" s="33">
        <v>0.72173913043478266</v>
      </c>
      <c r="R25" s="33">
        <v>0.24347826086956523</v>
      </c>
      <c r="S25" s="33">
        <v>3.4782608695652084E-2</v>
      </c>
      <c r="T25" s="33">
        <v>1.9672131147540985E-2</v>
      </c>
      <c r="U25" s="79">
        <v>5.6056533327999993</v>
      </c>
      <c r="V25" s="78">
        <v>4.1304029304029299</v>
      </c>
      <c r="W25" s="78">
        <v>16.72710382295082</v>
      </c>
      <c r="X25" s="33">
        <v>0.77704918032786885</v>
      </c>
      <c r="Y25" s="33">
        <v>0.28464649921541352</v>
      </c>
      <c r="Z25" s="32">
        <v>4690.9799999999996</v>
      </c>
      <c r="AA25" s="31" t="s">
        <v>419</v>
      </c>
      <c r="AB25" s="31" t="s">
        <v>417</v>
      </c>
      <c r="AC25" s="31" t="s">
        <v>417</v>
      </c>
      <c r="AD25" s="31" t="s">
        <v>511</v>
      </c>
      <c r="AE25" s="31" t="s">
        <v>511</v>
      </c>
      <c r="AF25" s="31" t="s">
        <v>417</v>
      </c>
    </row>
    <row r="26" spans="1:32" x14ac:dyDescent="0.35">
      <c r="A26" t="str">
        <f t="shared" si="0"/>
        <v>4239EveningCarry Out</v>
      </c>
      <c r="B26" s="24">
        <v>4239</v>
      </c>
      <c r="C26" s="25" t="s">
        <v>395</v>
      </c>
      <c r="D26" s="25" t="s">
        <v>529</v>
      </c>
      <c r="E26" s="74">
        <v>7</v>
      </c>
      <c r="F26" s="74">
        <v>7</v>
      </c>
      <c r="G26" s="26">
        <v>832.07</v>
      </c>
      <c r="H26" s="26">
        <v>1274.76</v>
      </c>
      <c r="I26" s="27">
        <v>-0.34727321221249485</v>
      </c>
      <c r="J26" s="27">
        <v>2.9903006688437962E-2</v>
      </c>
      <c r="K26" s="71">
        <v>62</v>
      </c>
      <c r="L26" s="71">
        <v>62</v>
      </c>
      <c r="M26" s="27">
        <v>0</v>
      </c>
      <c r="N26" s="27">
        <v>6.0606060606060608E-2</v>
      </c>
      <c r="O26" s="26">
        <v>13.420483870967743</v>
      </c>
      <c r="P26" s="75"/>
      <c r="Q26" s="27"/>
      <c r="R26" s="27"/>
      <c r="S26" s="27"/>
      <c r="T26" s="27"/>
      <c r="U26" s="76">
        <v>3.5330600983606555</v>
      </c>
      <c r="V26" s="75"/>
      <c r="W26" s="75"/>
      <c r="X26" s="27"/>
      <c r="Y26" s="27">
        <v>0.37026932830170534</v>
      </c>
      <c r="Z26" s="26">
        <v>308.08999999999997</v>
      </c>
      <c r="AA26" s="25" t="s">
        <v>419</v>
      </c>
      <c r="AB26" s="25" t="s">
        <v>417</v>
      </c>
      <c r="AC26" s="25" t="s">
        <v>417</v>
      </c>
      <c r="AD26" s="25" t="s">
        <v>511</v>
      </c>
      <c r="AE26" s="25" t="s">
        <v>511</v>
      </c>
      <c r="AF26" s="25" t="s">
        <v>417</v>
      </c>
    </row>
    <row r="27" spans="1:32" x14ac:dyDescent="0.35">
      <c r="A27" t="str">
        <f t="shared" si="0"/>
        <v>4239EveningDelivery</v>
      </c>
      <c r="B27" s="30">
        <v>4239</v>
      </c>
      <c r="C27" s="31" t="s">
        <v>395</v>
      </c>
      <c r="D27" s="31" t="s">
        <v>530</v>
      </c>
      <c r="E27" s="77">
        <v>7</v>
      </c>
      <c r="F27" s="77">
        <v>7</v>
      </c>
      <c r="G27" s="32">
        <v>2469.58</v>
      </c>
      <c r="H27" s="32">
        <v>2242.1</v>
      </c>
      <c r="I27" s="33">
        <v>0.1014584541278265</v>
      </c>
      <c r="J27" s="33">
        <v>8.8751988724064826E-2</v>
      </c>
      <c r="K27" s="72">
        <v>72</v>
      </c>
      <c r="L27" s="72">
        <v>79</v>
      </c>
      <c r="M27" s="33">
        <v>-8.8607594936708889E-2</v>
      </c>
      <c r="N27" s="33">
        <v>7.0381231671554259E-2</v>
      </c>
      <c r="O27" s="32">
        <v>34.299722222222222</v>
      </c>
      <c r="P27" s="78">
        <v>20.582850231884059</v>
      </c>
      <c r="Q27" s="33">
        <v>0.78947368421052633</v>
      </c>
      <c r="R27" s="33">
        <v>0.21052631578947367</v>
      </c>
      <c r="S27" s="33">
        <v>0</v>
      </c>
      <c r="T27" s="33">
        <v>0</v>
      </c>
      <c r="U27" s="79">
        <v>3.3973429855072461</v>
      </c>
      <c r="V27" s="78">
        <v>2.3410714285714285</v>
      </c>
      <c r="W27" s="78">
        <v>13.440096608695653</v>
      </c>
      <c r="X27" s="33">
        <v>0.94202898550724634</v>
      </c>
      <c r="Y27" s="33">
        <v>0.2440779403785259</v>
      </c>
      <c r="Z27" s="32">
        <v>602.77</v>
      </c>
      <c r="AA27" s="31" t="s">
        <v>419</v>
      </c>
      <c r="AB27" s="31" t="s">
        <v>417</v>
      </c>
      <c r="AC27" s="31" t="s">
        <v>417</v>
      </c>
      <c r="AD27" s="31" t="s">
        <v>511</v>
      </c>
      <c r="AE27" s="31" t="s">
        <v>511</v>
      </c>
      <c r="AF27" s="31" t="s">
        <v>417</v>
      </c>
    </row>
    <row r="28" spans="1:32" x14ac:dyDescent="0.35">
      <c r="A28" t="str">
        <f t="shared" si="0"/>
        <v>4239EveningAll</v>
      </c>
      <c r="B28" s="24">
        <v>4239</v>
      </c>
      <c r="C28" s="25" t="s">
        <v>395</v>
      </c>
      <c r="D28" s="25" t="s">
        <v>512</v>
      </c>
      <c r="E28" s="74">
        <v>7</v>
      </c>
      <c r="F28" s="74">
        <v>7</v>
      </c>
      <c r="G28" s="26">
        <v>3301.65</v>
      </c>
      <c r="H28" s="26">
        <v>3516.86</v>
      </c>
      <c r="I28" s="27">
        <v>-6.119379218962373E-2</v>
      </c>
      <c r="J28" s="27">
        <v>0.1186549954125028</v>
      </c>
      <c r="K28" s="71">
        <v>134</v>
      </c>
      <c r="L28" s="71">
        <v>141</v>
      </c>
      <c r="M28" s="27">
        <v>-4.9645390070921946E-2</v>
      </c>
      <c r="N28" s="27">
        <v>0.13098729227761485</v>
      </c>
      <c r="O28" s="26">
        <v>24.639179104477613</v>
      </c>
      <c r="P28" s="75">
        <v>20.582850231884059</v>
      </c>
      <c r="Q28" s="27">
        <v>0.78947368421052633</v>
      </c>
      <c r="R28" s="27">
        <v>0.21052631578947367</v>
      </c>
      <c r="S28" s="27">
        <v>0</v>
      </c>
      <c r="T28" s="27">
        <v>0</v>
      </c>
      <c r="U28" s="76">
        <v>3.4610256384615385</v>
      </c>
      <c r="V28" s="75">
        <v>2.3410714285714285</v>
      </c>
      <c r="W28" s="75">
        <v>13.440096608695653</v>
      </c>
      <c r="X28" s="27">
        <v>0.94202898550724634</v>
      </c>
      <c r="Y28" s="27">
        <v>0.27587418412006121</v>
      </c>
      <c r="Z28" s="26">
        <v>910.84</v>
      </c>
      <c r="AA28" s="25" t="s">
        <v>419</v>
      </c>
      <c r="AB28" s="25" t="s">
        <v>417</v>
      </c>
      <c r="AC28" s="25" t="s">
        <v>417</v>
      </c>
      <c r="AD28" s="25" t="s">
        <v>511</v>
      </c>
      <c r="AE28" s="25" t="s">
        <v>511</v>
      </c>
      <c r="AF28" s="25" t="s">
        <v>417</v>
      </c>
    </row>
    <row r="29" spans="1:32" x14ac:dyDescent="0.35">
      <c r="A29" t="str">
        <f t="shared" si="0"/>
        <v>4269LunchCarry Out</v>
      </c>
      <c r="B29" s="30">
        <v>4269</v>
      </c>
      <c r="C29" s="31" t="s">
        <v>393</v>
      </c>
      <c r="D29" s="31" t="s">
        <v>529</v>
      </c>
      <c r="E29" s="77">
        <v>7</v>
      </c>
      <c r="F29" s="77">
        <v>7</v>
      </c>
      <c r="G29" s="32">
        <v>1411.83</v>
      </c>
      <c r="H29" s="32">
        <v>1121.05</v>
      </c>
      <c r="I29" s="33">
        <v>0.25938182953481115</v>
      </c>
      <c r="J29" s="33">
        <v>9.4284231734738225E-2</v>
      </c>
      <c r="K29" s="72">
        <v>71</v>
      </c>
      <c r="L29" s="72">
        <v>61</v>
      </c>
      <c r="M29" s="33">
        <v>0.16393442622950816</v>
      </c>
      <c r="N29" s="33">
        <v>0.12178387650085763</v>
      </c>
      <c r="O29" s="32">
        <v>19.884929577464789</v>
      </c>
      <c r="P29" s="78"/>
      <c r="Q29" s="33"/>
      <c r="R29" s="33"/>
      <c r="S29" s="33"/>
      <c r="T29" s="33"/>
      <c r="U29" s="79">
        <v>3.3838095142857143</v>
      </c>
      <c r="V29" s="78"/>
      <c r="W29" s="78"/>
      <c r="X29" s="33"/>
      <c r="Y29" s="33">
        <v>0.34958883151654235</v>
      </c>
      <c r="Z29" s="32">
        <v>493.56</v>
      </c>
      <c r="AA29" s="31" t="s">
        <v>419</v>
      </c>
      <c r="AB29" s="31" t="s">
        <v>417</v>
      </c>
      <c r="AC29" s="31" t="s">
        <v>417</v>
      </c>
      <c r="AD29" s="31" t="s">
        <v>511</v>
      </c>
      <c r="AE29" s="31" t="s">
        <v>511</v>
      </c>
      <c r="AF29" s="31" t="s">
        <v>417</v>
      </c>
    </row>
    <row r="30" spans="1:32" x14ac:dyDescent="0.35">
      <c r="A30" t="str">
        <f t="shared" si="0"/>
        <v>4269LunchDelivery</v>
      </c>
      <c r="B30" s="24">
        <v>4269</v>
      </c>
      <c r="C30" s="25" t="s">
        <v>393</v>
      </c>
      <c r="D30" s="25" t="s">
        <v>530</v>
      </c>
      <c r="E30" s="74">
        <v>7</v>
      </c>
      <c r="F30" s="74">
        <v>7</v>
      </c>
      <c r="G30" s="26">
        <v>2321.06</v>
      </c>
      <c r="H30" s="26">
        <v>2622.39</v>
      </c>
      <c r="I30" s="27">
        <v>-0.11490663097403508</v>
      </c>
      <c r="J30" s="27">
        <v>0.15500404362439638</v>
      </c>
      <c r="K30" s="71">
        <v>77</v>
      </c>
      <c r="L30" s="71">
        <v>66</v>
      </c>
      <c r="M30" s="27">
        <v>0.16666666666666674</v>
      </c>
      <c r="N30" s="27">
        <v>0.13207547169811321</v>
      </c>
      <c r="O30" s="26">
        <v>30.143636363636364</v>
      </c>
      <c r="P30" s="75">
        <v>23.736363636363638</v>
      </c>
      <c r="Q30" s="27">
        <v>0.75324675324675328</v>
      </c>
      <c r="R30" s="27">
        <v>0.20779220779220781</v>
      </c>
      <c r="S30" s="27">
        <v>3.8961038961038863E-2</v>
      </c>
      <c r="T30" s="27">
        <v>5.1948051948051951E-2</v>
      </c>
      <c r="U30" s="76">
        <v>4.7259740259740255</v>
      </c>
      <c r="V30" s="75">
        <v>4.3790849607843141</v>
      </c>
      <c r="W30" s="75">
        <v>14.841125532467533</v>
      </c>
      <c r="X30" s="27">
        <v>0.81818181818181823</v>
      </c>
      <c r="Y30" s="27">
        <v>0.24764116395095342</v>
      </c>
      <c r="Z30" s="26">
        <v>574.79</v>
      </c>
      <c r="AA30" s="25" t="s">
        <v>419</v>
      </c>
      <c r="AB30" s="25" t="s">
        <v>417</v>
      </c>
      <c r="AC30" s="25" t="s">
        <v>417</v>
      </c>
      <c r="AD30" s="25" t="s">
        <v>511</v>
      </c>
      <c r="AE30" s="25" t="s">
        <v>511</v>
      </c>
      <c r="AF30" s="25" t="s">
        <v>417</v>
      </c>
    </row>
    <row r="31" spans="1:32" x14ac:dyDescent="0.35">
      <c r="A31" t="str">
        <f t="shared" si="0"/>
        <v>4269LunchAll</v>
      </c>
      <c r="B31" s="30">
        <v>4269</v>
      </c>
      <c r="C31" s="31" t="s">
        <v>393</v>
      </c>
      <c r="D31" s="31" t="s">
        <v>512</v>
      </c>
      <c r="E31" s="77">
        <v>7</v>
      </c>
      <c r="F31" s="77">
        <v>7</v>
      </c>
      <c r="G31" s="32">
        <v>3732.89</v>
      </c>
      <c r="H31" s="32">
        <v>3743.44</v>
      </c>
      <c r="I31" s="33">
        <v>-2.8182634154680919E-3</v>
      </c>
      <c r="J31" s="33">
        <v>0.24928827535913459</v>
      </c>
      <c r="K31" s="72">
        <v>148</v>
      </c>
      <c r="L31" s="72">
        <v>127</v>
      </c>
      <c r="M31" s="33">
        <v>0.16535433070866135</v>
      </c>
      <c r="N31" s="33">
        <v>0.25385934819897082</v>
      </c>
      <c r="O31" s="32">
        <v>25.22222972972973</v>
      </c>
      <c r="P31" s="78">
        <v>23.736363636363638</v>
      </c>
      <c r="Q31" s="33">
        <v>0.75324675324675328</v>
      </c>
      <c r="R31" s="33">
        <v>0.20779220779220781</v>
      </c>
      <c r="S31" s="33">
        <v>3.8961038961038863E-2</v>
      </c>
      <c r="T31" s="33">
        <v>5.1948051948051951E-2</v>
      </c>
      <c r="U31" s="79">
        <v>4.0868480680272112</v>
      </c>
      <c r="V31" s="78">
        <v>4.3790849607843141</v>
      </c>
      <c r="W31" s="78">
        <v>14.841125532467533</v>
      </c>
      <c r="X31" s="33">
        <v>0.81818181818181823</v>
      </c>
      <c r="Y31" s="33">
        <v>0.28619648583269264</v>
      </c>
      <c r="Z31" s="32">
        <v>1068.3399999999999</v>
      </c>
      <c r="AA31" s="31" t="s">
        <v>419</v>
      </c>
      <c r="AB31" s="31" t="s">
        <v>417</v>
      </c>
      <c r="AC31" s="31" t="s">
        <v>417</v>
      </c>
      <c r="AD31" s="31" t="s">
        <v>511</v>
      </c>
      <c r="AE31" s="31" t="s">
        <v>511</v>
      </c>
      <c r="AF31" s="31" t="s">
        <v>417</v>
      </c>
    </row>
    <row r="32" spans="1:32" x14ac:dyDescent="0.35">
      <c r="A32" t="str">
        <f t="shared" si="0"/>
        <v>4269DinnerCarry Out</v>
      </c>
      <c r="B32" s="24">
        <v>4269</v>
      </c>
      <c r="C32" s="25" t="s">
        <v>394</v>
      </c>
      <c r="D32" s="25" t="s">
        <v>529</v>
      </c>
      <c r="E32" s="74">
        <v>7</v>
      </c>
      <c r="F32" s="74">
        <v>7</v>
      </c>
      <c r="G32" s="26">
        <v>3267.28</v>
      </c>
      <c r="H32" s="26">
        <v>3283.08</v>
      </c>
      <c r="I32" s="27">
        <v>-4.8125540650850729E-3</v>
      </c>
      <c r="J32" s="27">
        <v>0.21819410599170974</v>
      </c>
      <c r="K32" s="71">
        <v>163</v>
      </c>
      <c r="L32" s="71">
        <v>178</v>
      </c>
      <c r="M32" s="27">
        <v>-8.4269662921348298E-2</v>
      </c>
      <c r="N32" s="27">
        <v>0.27958833619210977</v>
      </c>
      <c r="O32" s="26">
        <v>20.044662576687116</v>
      </c>
      <c r="P32" s="75"/>
      <c r="Q32" s="27"/>
      <c r="R32" s="27"/>
      <c r="S32" s="27"/>
      <c r="T32" s="27"/>
      <c r="U32" s="76">
        <v>3.6502070372670805</v>
      </c>
      <c r="V32" s="75"/>
      <c r="W32" s="75"/>
      <c r="X32" s="27"/>
      <c r="Y32" s="27">
        <v>0.32448703508728971</v>
      </c>
      <c r="Z32" s="26">
        <v>1060.19</v>
      </c>
      <c r="AA32" s="25" t="s">
        <v>419</v>
      </c>
      <c r="AB32" s="25" t="s">
        <v>417</v>
      </c>
      <c r="AC32" s="25" t="s">
        <v>417</v>
      </c>
      <c r="AD32" s="25" t="s">
        <v>511</v>
      </c>
      <c r="AE32" s="25" t="s">
        <v>511</v>
      </c>
      <c r="AF32" s="25" t="s">
        <v>417</v>
      </c>
    </row>
    <row r="33" spans="1:32" x14ac:dyDescent="0.35">
      <c r="A33" t="str">
        <f t="shared" si="0"/>
        <v>4269DinnerDelivery</v>
      </c>
      <c r="B33" s="30">
        <v>4269</v>
      </c>
      <c r="C33" s="31" t="s">
        <v>394</v>
      </c>
      <c r="D33" s="31" t="s">
        <v>530</v>
      </c>
      <c r="E33" s="77">
        <v>7</v>
      </c>
      <c r="F33" s="77">
        <v>7</v>
      </c>
      <c r="G33" s="32">
        <v>6579.78</v>
      </c>
      <c r="H33" s="32">
        <v>7010.62</v>
      </c>
      <c r="I33" s="33">
        <v>-6.1455334906185155E-2</v>
      </c>
      <c r="J33" s="33">
        <v>0.43940807482741967</v>
      </c>
      <c r="K33" s="72">
        <v>219</v>
      </c>
      <c r="L33" s="72">
        <v>229</v>
      </c>
      <c r="M33" s="33">
        <v>-4.366812227074246E-2</v>
      </c>
      <c r="N33" s="33">
        <v>0.37564322469982847</v>
      </c>
      <c r="O33" s="32">
        <v>30.044657534246575</v>
      </c>
      <c r="P33" s="78">
        <v>24.202599385321101</v>
      </c>
      <c r="Q33" s="33">
        <v>0.83700440528634357</v>
      </c>
      <c r="R33" s="33">
        <v>0.14977973568281938</v>
      </c>
      <c r="S33" s="33">
        <v>1.3215859030837107E-2</v>
      </c>
      <c r="T33" s="33">
        <v>8.7155963302752298E-2</v>
      </c>
      <c r="U33" s="79">
        <v>4.6499224790697671</v>
      </c>
      <c r="V33" s="78">
        <v>5.7963356950354612</v>
      </c>
      <c r="W33" s="78">
        <v>15.75030580733945</v>
      </c>
      <c r="X33" s="33">
        <v>0.82568807339449546</v>
      </c>
      <c r="Y33" s="33">
        <v>0.25043694470027872</v>
      </c>
      <c r="Z33" s="32">
        <v>1647.82</v>
      </c>
      <c r="AA33" s="31" t="s">
        <v>419</v>
      </c>
      <c r="AB33" s="31" t="s">
        <v>417</v>
      </c>
      <c r="AC33" s="31" t="s">
        <v>417</v>
      </c>
      <c r="AD33" s="31" t="s">
        <v>511</v>
      </c>
      <c r="AE33" s="31" t="s">
        <v>511</v>
      </c>
      <c r="AF33" s="31" t="s">
        <v>417</v>
      </c>
    </row>
    <row r="34" spans="1:32" x14ac:dyDescent="0.35">
      <c r="A34" t="str">
        <f t="shared" si="0"/>
        <v>4269DinnerAll</v>
      </c>
      <c r="B34" s="24">
        <v>4269</v>
      </c>
      <c r="C34" s="25" t="s">
        <v>394</v>
      </c>
      <c r="D34" s="25" t="s">
        <v>512</v>
      </c>
      <c r="E34" s="74">
        <v>7</v>
      </c>
      <c r="F34" s="74">
        <v>7</v>
      </c>
      <c r="G34" s="26">
        <v>9847.06</v>
      </c>
      <c r="H34" s="26">
        <v>10293.700000000001</v>
      </c>
      <c r="I34" s="27">
        <v>-4.338964609421303E-2</v>
      </c>
      <c r="J34" s="27">
        <v>0.65760218081912936</v>
      </c>
      <c r="K34" s="71">
        <v>382</v>
      </c>
      <c r="L34" s="71">
        <v>407</v>
      </c>
      <c r="M34" s="27">
        <v>-6.1425061425061545E-2</v>
      </c>
      <c r="N34" s="27">
        <v>0.65523156089193824</v>
      </c>
      <c r="O34" s="26">
        <v>25.77764397905759</v>
      </c>
      <c r="P34" s="75">
        <v>24.202599385321101</v>
      </c>
      <c r="Q34" s="27">
        <v>0.83700440528634357</v>
      </c>
      <c r="R34" s="27">
        <v>0.14977973568281938</v>
      </c>
      <c r="S34" s="27">
        <v>1.3215859030837107E-2</v>
      </c>
      <c r="T34" s="27">
        <v>8.7155963302752298E-2</v>
      </c>
      <c r="U34" s="76">
        <v>4.2218528351063833</v>
      </c>
      <c r="V34" s="75">
        <v>5.7963356950354612</v>
      </c>
      <c r="W34" s="75">
        <v>15.75030580733945</v>
      </c>
      <c r="X34" s="27">
        <v>0.82568807339449546</v>
      </c>
      <c r="Y34" s="27">
        <v>0.27500898745412339</v>
      </c>
      <c r="Z34" s="26">
        <v>2708.03</v>
      </c>
      <c r="AA34" s="25" t="s">
        <v>419</v>
      </c>
      <c r="AB34" s="25" t="s">
        <v>417</v>
      </c>
      <c r="AC34" s="25" t="s">
        <v>417</v>
      </c>
      <c r="AD34" s="25" t="s">
        <v>511</v>
      </c>
      <c r="AE34" s="25" t="s">
        <v>511</v>
      </c>
      <c r="AF34" s="25" t="s">
        <v>417</v>
      </c>
    </row>
    <row r="35" spans="1:32" x14ac:dyDescent="0.35">
      <c r="A35" t="str">
        <f t="shared" si="0"/>
        <v>4269EveningCarry Out</v>
      </c>
      <c r="B35" s="30">
        <v>4269</v>
      </c>
      <c r="C35" s="31" t="s">
        <v>395</v>
      </c>
      <c r="D35" s="31" t="s">
        <v>529</v>
      </c>
      <c r="E35" s="77">
        <v>7</v>
      </c>
      <c r="F35" s="77">
        <v>7</v>
      </c>
      <c r="G35" s="32">
        <v>338.19</v>
      </c>
      <c r="H35" s="32">
        <v>494.11</v>
      </c>
      <c r="I35" s="33">
        <v>-0.31555726457671385</v>
      </c>
      <c r="J35" s="33">
        <v>2.2584861017524153E-2</v>
      </c>
      <c r="K35" s="72">
        <v>16</v>
      </c>
      <c r="L35" s="72">
        <v>28</v>
      </c>
      <c r="M35" s="33">
        <v>-0.4285714285714286</v>
      </c>
      <c r="N35" s="33">
        <v>2.7444253859348199E-2</v>
      </c>
      <c r="O35" s="32">
        <v>21.136875</v>
      </c>
      <c r="P35" s="78"/>
      <c r="Q35" s="33"/>
      <c r="R35" s="33"/>
      <c r="S35" s="33"/>
      <c r="T35" s="33"/>
      <c r="U35" s="79">
        <v>3.3093750000000002</v>
      </c>
      <c r="V35" s="78"/>
      <c r="W35" s="78"/>
      <c r="X35" s="33"/>
      <c r="Y35" s="33">
        <v>0.34510186581507435</v>
      </c>
      <c r="Z35" s="32">
        <v>116.71</v>
      </c>
      <c r="AA35" s="31" t="s">
        <v>419</v>
      </c>
      <c r="AB35" s="31" t="s">
        <v>417</v>
      </c>
      <c r="AC35" s="31" t="s">
        <v>417</v>
      </c>
      <c r="AD35" s="31" t="s">
        <v>511</v>
      </c>
      <c r="AE35" s="31" t="s">
        <v>511</v>
      </c>
      <c r="AF35" s="31" t="s">
        <v>417</v>
      </c>
    </row>
    <row r="36" spans="1:32" x14ac:dyDescent="0.35">
      <c r="A36" t="str">
        <f t="shared" si="0"/>
        <v>4269EveningDelivery</v>
      </c>
      <c r="B36" s="24">
        <v>4269</v>
      </c>
      <c r="C36" s="25" t="s">
        <v>395</v>
      </c>
      <c r="D36" s="25" t="s">
        <v>530</v>
      </c>
      <c r="E36" s="74">
        <v>7</v>
      </c>
      <c r="F36" s="74">
        <v>7</v>
      </c>
      <c r="G36" s="26">
        <v>1056.05</v>
      </c>
      <c r="H36" s="26">
        <v>902.46</v>
      </c>
      <c r="I36" s="27">
        <v>0.17019036854819047</v>
      </c>
      <c r="J36" s="27">
        <v>7.0524682804211772E-2</v>
      </c>
      <c r="K36" s="71">
        <v>37</v>
      </c>
      <c r="L36" s="71">
        <v>34</v>
      </c>
      <c r="M36" s="27">
        <v>8.8235294117647189E-2</v>
      </c>
      <c r="N36" s="27">
        <v>6.3464837049742706E-2</v>
      </c>
      <c r="O36" s="26">
        <v>28.54189189189189</v>
      </c>
      <c r="P36" s="75">
        <v>18.933760666666664</v>
      </c>
      <c r="Q36" s="27">
        <v>0.76744186046511631</v>
      </c>
      <c r="R36" s="27">
        <v>0.23255813953488372</v>
      </c>
      <c r="S36" s="27">
        <v>0</v>
      </c>
      <c r="T36" s="27">
        <v>2.564102564102564E-2</v>
      </c>
      <c r="U36" s="76">
        <v>3.2329059743589741</v>
      </c>
      <c r="V36" s="75">
        <v>4.1933333333333334</v>
      </c>
      <c r="W36" s="75">
        <v>11.213247846153847</v>
      </c>
      <c r="X36" s="27">
        <v>0.89743589743589747</v>
      </c>
      <c r="Y36" s="27">
        <v>0.25405047109511864</v>
      </c>
      <c r="Z36" s="26">
        <v>268.29000000000002</v>
      </c>
      <c r="AA36" s="25" t="s">
        <v>419</v>
      </c>
      <c r="AB36" s="25" t="s">
        <v>417</v>
      </c>
      <c r="AC36" s="25" t="s">
        <v>417</v>
      </c>
      <c r="AD36" s="25" t="s">
        <v>511</v>
      </c>
      <c r="AE36" s="25" t="s">
        <v>511</v>
      </c>
      <c r="AF36" s="25" t="s">
        <v>417</v>
      </c>
    </row>
    <row r="37" spans="1:32" x14ac:dyDescent="0.35">
      <c r="A37" t="str">
        <f t="shared" si="0"/>
        <v>4269EveningAll</v>
      </c>
      <c r="B37" s="30">
        <v>4269</v>
      </c>
      <c r="C37" s="31" t="s">
        <v>395</v>
      </c>
      <c r="D37" s="31" t="s">
        <v>512</v>
      </c>
      <c r="E37" s="77">
        <v>7</v>
      </c>
      <c r="F37" s="77">
        <v>7</v>
      </c>
      <c r="G37" s="32">
        <v>1394.24</v>
      </c>
      <c r="H37" s="32">
        <v>1396.57</v>
      </c>
      <c r="I37" s="33">
        <v>-1.6683732286959518E-3</v>
      </c>
      <c r="J37" s="33">
        <v>9.3109543821735932E-2</v>
      </c>
      <c r="K37" s="72">
        <v>53</v>
      </c>
      <c r="L37" s="72">
        <v>62</v>
      </c>
      <c r="M37" s="33">
        <v>-0.14516129032258074</v>
      </c>
      <c r="N37" s="33">
        <v>9.0909090909090912E-2</v>
      </c>
      <c r="O37" s="32">
        <v>26.306415094339624</v>
      </c>
      <c r="P37" s="78">
        <v>18.933760666666664</v>
      </c>
      <c r="Q37" s="33">
        <v>0.76744186046511631</v>
      </c>
      <c r="R37" s="33">
        <v>0.23255813953488372</v>
      </c>
      <c r="S37" s="33">
        <v>0</v>
      </c>
      <c r="T37" s="33">
        <v>2.564102564102564E-2</v>
      </c>
      <c r="U37" s="79">
        <v>3.2551515090909091</v>
      </c>
      <c r="V37" s="78">
        <v>4.1933333333333334</v>
      </c>
      <c r="W37" s="78">
        <v>11.213247846153847</v>
      </c>
      <c r="X37" s="33">
        <v>0.89743589743589747</v>
      </c>
      <c r="Y37" s="33">
        <v>0.27612893045673631</v>
      </c>
      <c r="Z37" s="32">
        <v>384.99</v>
      </c>
      <c r="AA37" s="31" t="s">
        <v>419</v>
      </c>
      <c r="AB37" s="31" t="s">
        <v>417</v>
      </c>
      <c r="AC37" s="31" t="s">
        <v>417</v>
      </c>
      <c r="AD37" s="31" t="s">
        <v>511</v>
      </c>
      <c r="AE37" s="31" t="s">
        <v>511</v>
      </c>
      <c r="AF37" s="31" t="s">
        <v>417</v>
      </c>
    </row>
    <row r="38" spans="1:32" x14ac:dyDescent="0.35">
      <c r="A38" t="str">
        <f t="shared" si="0"/>
        <v>4283LunchCarry Out</v>
      </c>
      <c r="B38" s="24">
        <v>4283</v>
      </c>
      <c r="C38" s="25" t="s">
        <v>393</v>
      </c>
      <c r="D38" s="25" t="s">
        <v>529</v>
      </c>
      <c r="E38" s="74">
        <v>7</v>
      </c>
      <c r="F38" s="74">
        <v>7</v>
      </c>
      <c r="G38" s="26">
        <v>2376.2600000000002</v>
      </c>
      <c r="H38" s="26">
        <v>2178.66</v>
      </c>
      <c r="I38" s="27">
        <v>9.0697951952117606E-2</v>
      </c>
      <c r="J38" s="27">
        <v>9.1233763242037885E-2</v>
      </c>
      <c r="K38" s="71">
        <v>112</v>
      </c>
      <c r="L38" s="71">
        <v>98</v>
      </c>
      <c r="M38" s="27">
        <v>0.14285714285714279</v>
      </c>
      <c r="N38" s="27">
        <v>0.10294117647058823</v>
      </c>
      <c r="O38" s="26">
        <v>21.216607142857146</v>
      </c>
      <c r="P38" s="75"/>
      <c r="Q38" s="27"/>
      <c r="R38" s="27"/>
      <c r="S38" s="27"/>
      <c r="T38" s="27"/>
      <c r="U38" s="76">
        <v>4.4412772523364481</v>
      </c>
      <c r="V38" s="75"/>
      <c r="W38" s="75"/>
      <c r="X38" s="27"/>
      <c r="Y38" s="27">
        <v>0.30586720308383764</v>
      </c>
      <c r="Z38" s="26">
        <v>726.82</v>
      </c>
      <c r="AA38" s="25" t="s">
        <v>419</v>
      </c>
      <c r="AB38" s="25" t="s">
        <v>417</v>
      </c>
      <c r="AC38" s="25" t="s">
        <v>417</v>
      </c>
      <c r="AD38" s="25" t="s">
        <v>511</v>
      </c>
      <c r="AE38" s="25" t="s">
        <v>511</v>
      </c>
      <c r="AF38" s="25" t="s">
        <v>417</v>
      </c>
    </row>
    <row r="39" spans="1:32" x14ac:dyDescent="0.35">
      <c r="A39" t="str">
        <f t="shared" si="0"/>
        <v>4283LunchDelivery</v>
      </c>
      <c r="B39" s="30">
        <v>4283</v>
      </c>
      <c r="C39" s="31" t="s">
        <v>393</v>
      </c>
      <c r="D39" s="31" t="s">
        <v>530</v>
      </c>
      <c r="E39" s="77">
        <v>7</v>
      </c>
      <c r="F39" s="77">
        <v>7</v>
      </c>
      <c r="G39" s="32">
        <v>3187.1</v>
      </c>
      <c r="H39" s="32">
        <v>3077.15</v>
      </c>
      <c r="I39" s="33">
        <v>3.5731114830281241E-2</v>
      </c>
      <c r="J39" s="33">
        <v>0.12236503026970909</v>
      </c>
      <c r="K39" s="72">
        <v>104</v>
      </c>
      <c r="L39" s="72">
        <v>108</v>
      </c>
      <c r="M39" s="33">
        <v>-3.7037037037036979E-2</v>
      </c>
      <c r="N39" s="33">
        <v>9.5588235294117641E-2</v>
      </c>
      <c r="O39" s="32">
        <v>30.645192307692305</v>
      </c>
      <c r="P39" s="78">
        <v>17.032679735294117</v>
      </c>
      <c r="Q39" s="33">
        <v>0.94117647058823528</v>
      </c>
      <c r="R39" s="33">
        <v>5.8823529411764705E-2</v>
      </c>
      <c r="S39" s="33">
        <v>0</v>
      </c>
      <c r="T39" s="33">
        <v>0</v>
      </c>
      <c r="U39" s="79">
        <v>2.5163398627450984</v>
      </c>
      <c r="V39" s="78">
        <v>2.4188679245283016</v>
      </c>
      <c r="W39" s="78">
        <v>10.654290425742575</v>
      </c>
      <c r="X39" s="33">
        <v>0.94117647058823528</v>
      </c>
      <c r="Y39" s="33">
        <v>0.26096451319381259</v>
      </c>
      <c r="Z39" s="32">
        <v>831.72</v>
      </c>
      <c r="AA39" s="31" t="s">
        <v>419</v>
      </c>
      <c r="AB39" s="31" t="s">
        <v>417</v>
      </c>
      <c r="AC39" s="31" t="s">
        <v>417</v>
      </c>
      <c r="AD39" s="31" t="s">
        <v>511</v>
      </c>
      <c r="AE39" s="31" t="s">
        <v>511</v>
      </c>
      <c r="AF39" s="31" t="s">
        <v>417</v>
      </c>
    </row>
    <row r="40" spans="1:32" x14ac:dyDescent="0.35">
      <c r="A40" t="str">
        <f t="shared" si="0"/>
        <v>4283LunchAll</v>
      </c>
      <c r="B40" s="24">
        <v>4283</v>
      </c>
      <c r="C40" s="25" t="s">
        <v>393</v>
      </c>
      <c r="D40" s="25" t="s">
        <v>512</v>
      </c>
      <c r="E40" s="74">
        <v>7</v>
      </c>
      <c r="F40" s="74">
        <v>7</v>
      </c>
      <c r="G40" s="26">
        <v>5563.36</v>
      </c>
      <c r="H40" s="26">
        <v>5255.81</v>
      </c>
      <c r="I40" s="27">
        <v>5.8516194459084181E-2</v>
      </c>
      <c r="J40" s="27">
        <v>0.21359879351174696</v>
      </c>
      <c r="K40" s="71">
        <v>216</v>
      </c>
      <c r="L40" s="71">
        <v>206</v>
      </c>
      <c r="M40" s="27">
        <v>4.8543689320388328E-2</v>
      </c>
      <c r="N40" s="27">
        <v>0.19852941176470587</v>
      </c>
      <c r="O40" s="26">
        <v>25.756296296296295</v>
      </c>
      <c r="P40" s="75">
        <v>17.032679735294117</v>
      </c>
      <c r="Q40" s="27">
        <v>0.94117647058823528</v>
      </c>
      <c r="R40" s="27">
        <v>5.8823529411764705E-2</v>
      </c>
      <c r="S40" s="27">
        <v>0</v>
      </c>
      <c r="T40" s="27">
        <v>0</v>
      </c>
      <c r="U40" s="76">
        <v>3.5018341291866029</v>
      </c>
      <c r="V40" s="75">
        <v>2.4188679245283016</v>
      </c>
      <c r="W40" s="75">
        <v>10.654290425742575</v>
      </c>
      <c r="X40" s="27">
        <v>0.94117647058823528</v>
      </c>
      <c r="Y40" s="27">
        <v>0.28014365419458748</v>
      </c>
      <c r="Z40" s="26">
        <v>1558.54</v>
      </c>
      <c r="AA40" s="25" t="s">
        <v>419</v>
      </c>
      <c r="AB40" s="25" t="s">
        <v>417</v>
      </c>
      <c r="AC40" s="25" t="s">
        <v>417</v>
      </c>
      <c r="AD40" s="25" t="s">
        <v>511</v>
      </c>
      <c r="AE40" s="25" t="s">
        <v>511</v>
      </c>
      <c r="AF40" s="25" t="s">
        <v>417</v>
      </c>
    </row>
    <row r="41" spans="1:32" x14ac:dyDescent="0.35">
      <c r="A41" t="str">
        <f t="shared" si="0"/>
        <v>4283DinnerCarry Out</v>
      </c>
      <c r="B41" s="30">
        <v>4283</v>
      </c>
      <c r="C41" s="31" t="s">
        <v>394</v>
      </c>
      <c r="D41" s="31" t="s">
        <v>529</v>
      </c>
      <c r="E41" s="77">
        <v>7</v>
      </c>
      <c r="F41" s="77">
        <v>7</v>
      </c>
      <c r="G41" s="32">
        <v>7893.35</v>
      </c>
      <c r="H41" s="32">
        <v>6357.46</v>
      </c>
      <c r="I41" s="33">
        <v>0.24158862187099883</v>
      </c>
      <c r="J41" s="33">
        <v>0.30305607344589386</v>
      </c>
      <c r="K41" s="72">
        <v>390</v>
      </c>
      <c r="L41" s="72">
        <v>340</v>
      </c>
      <c r="M41" s="33">
        <v>0.14705882352941191</v>
      </c>
      <c r="N41" s="33">
        <v>0.35845588235294118</v>
      </c>
      <c r="O41" s="32">
        <v>20.239358974358975</v>
      </c>
      <c r="P41" s="78"/>
      <c r="Q41" s="33"/>
      <c r="R41" s="33"/>
      <c r="S41" s="33"/>
      <c r="T41" s="33"/>
      <c r="U41" s="79">
        <v>6.1082456131578953</v>
      </c>
      <c r="V41" s="78"/>
      <c r="W41" s="78"/>
      <c r="X41" s="33"/>
      <c r="Y41" s="33">
        <v>0.33668594449758338</v>
      </c>
      <c r="Z41" s="32">
        <v>2657.58</v>
      </c>
      <c r="AA41" s="31" t="s">
        <v>419</v>
      </c>
      <c r="AB41" s="31" t="s">
        <v>417</v>
      </c>
      <c r="AC41" s="31" t="s">
        <v>417</v>
      </c>
      <c r="AD41" s="31" t="s">
        <v>511</v>
      </c>
      <c r="AE41" s="31" t="s">
        <v>511</v>
      </c>
      <c r="AF41" s="31" t="s">
        <v>417</v>
      </c>
    </row>
    <row r="42" spans="1:32" x14ac:dyDescent="0.35">
      <c r="A42" t="str">
        <f t="shared" si="0"/>
        <v>4283DinnerDelivery</v>
      </c>
      <c r="B42" s="24">
        <v>4283</v>
      </c>
      <c r="C42" s="25" t="s">
        <v>394</v>
      </c>
      <c r="D42" s="25" t="s">
        <v>530</v>
      </c>
      <c r="E42" s="74">
        <v>7</v>
      </c>
      <c r="F42" s="74">
        <v>7</v>
      </c>
      <c r="G42" s="26">
        <v>9334.48</v>
      </c>
      <c r="H42" s="26">
        <v>12770</v>
      </c>
      <c r="I42" s="27">
        <v>-0.26903054032889584</v>
      </c>
      <c r="J42" s="27">
        <v>0.3583865983972872</v>
      </c>
      <c r="K42" s="71">
        <v>328</v>
      </c>
      <c r="L42" s="71">
        <v>425</v>
      </c>
      <c r="M42" s="27">
        <v>-0.22823529411764709</v>
      </c>
      <c r="N42" s="27">
        <v>0.3014705882352941</v>
      </c>
      <c r="O42" s="26">
        <v>28.458780487804876</v>
      </c>
      <c r="P42" s="75">
        <v>19.233738601823706</v>
      </c>
      <c r="Q42" s="27">
        <v>0.89085545722713866</v>
      </c>
      <c r="R42" s="27">
        <v>0.10029498525073746</v>
      </c>
      <c r="S42" s="27">
        <v>8.8495575221239076E-3</v>
      </c>
      <c r="T42" s="27">
        <v>0</v>
      </c>
      <c r="U42" s="76">
        <v>2.9329280638297872</v>
      </c>
      <c r="V42" s="75">
        <v>2.1996503496503497</v>
      </c>
      <c r="W42" s="75">
        <v>12.614235054711244</v>
      </c>
      <c r="X42" s="27">
        <v>0.96656534954407292</v>
      </c>
      <c r="Y42" s="27">
        <v>0.25463014543927465</v>
      </c>
      <c r="Z42" s="26">
        <v>2376.84</v>
      </c>
      <c r="AA42" s="25" t="s">
        <v>419</v>
      </c>
      <c r="AB42" s="25" t="s">
        <v>417</v>
      </c>
      <c r="AC42" s="25" t="s">
        <v>417</v>
      </c>
      <c r="AD42" s="25" t="s">
        <v>511</v>
      </c>
      <c r="AE42" s="25" t="s">
        <v>511</v>
      </c>
      <c r="AF42" s="25" t="s">
        <v>417</v>
      </c>
    </row>
    <row r="43" spans="1:32" x14ac:dyDescent="0.35">
      <c r="A43" t="str">
        <f t="shared" si="0"/>
        <v>4283DinnerAll</v>
      </c>
      <c r="B43" s="30">
        <v>4283</v>
      </c>
      <c r="C43" s="31" t="s">
        <v>394</v>
      </c>
      <c r="D43" s="31" t="s">
        <v>512</v>
      </c>
      <c r="E43" s="77">
        <v>7</v>
      </c>
      <c r="F43" s="77">
        <v>7</v>
      </c>
      <c r="G43" s="32">
        <v>17227.830000000002</v>
      </c>
      <c r="H43" s="32">
        <v>19127.46</v>
      </c>
      <c r="I43" s="33">
        <v>-9.9314284280296317E-2</v>
      </c>
      <c r="J43" s="33">
        <v>0.66144267184318117</v>
      </c>
      <c r="K43" s="72">
        <v>718</v>
      </c>
      <c r="L43" s="72">
        <v>765</v>
      </c>
      <c r="M43" s="33">
        <v>-6.1437908496732141E-2</v>
      </c>
      <c r="N43" s="33">
        <v>0.65992647058823528</v>
      </c>
      <c r="O43" s="32">
        <v>23.994192200557105</v>
      </c>
      <c r="P43" s="78">
        <v>19.233738601823706</v>
      </c>
      <c r="Q43" s="33">
        <v>0.89085545722713866</v>
      </c>
      <c r="R43" s="33">
        <v>0.10029498525073746</v>
      </c>
      <c r="S43" s="33">
        <v>8.8495575221239076E-3</v>
      </c>
      <c r="T43" s="33">
        <v>0</v>
      </c>
      <c r="U43" s="79">
        <v>4.6347907842031031</v>
      </c>
      <c r="V43" s="78">
        <v>2.1996503496503497</v>
      </c>
      <c r="W43" s="78">
        <v>12.614235054711244</v>
      </c>
      <c r="X43" s="33">
        <v>0.96656534954407292</v>
      </c>
      <c r="Y43" s="33">
        <v>0.2922242673627497</v>
      </c>
      <c r="Z43" s="32">
        <v>5034.3900000000003</v>
      </c>
      <c r="AA43" s="31" t="s">
        <v>419</v>
      </c>
      <c r="AB43" s="31" t="s">
        <v>417</v>
      </c>
      <c r="AC43" s="31" t="s">
        <v>417</v>
      </c>
      <c r="AD43" s="31" t="s">
        <v>511</v>
      </c>
      <c r="AE43" s="31" t="s">
        <v>511</v>
      </c>
      <c r="AF43" s="31" t="s">
        <v>417</v>
      </c>
    </row>
    <row r="44" spans="1:32" x14ac:dyDescent="0.35">
      <c r="A44" t="str">
        <f t="shared" si="0"/>
        <v>4283EveningCarry Out</v>
      </c>
      <c r="B44" s="24">
        <v>4283</v>
      </c>
      <c r="C44" s="25" t="s">
        <v>395</v>
      </c>
      <c r="D44" s="25" t="s">
        <v>529</v>
      </c>
      <c r="E44" s="74">
        <v>7</v>
      </c>
      <c r="F44" s="74">
        <v>7</v>
      </c>
      <c r="G44" s="26">
        <v>1116.1099999999999</v>
      </c>
      <c r="H44" s="26">
        <v>1242.08</v>
      </c>
      <c r="I44" s="27">
        <v>-0.10141858817467475</v>
      </c>
      <c r="J44" s="27">
        <v>4.285175674887045E-2</v>
      </c>
      <c r="K44" s="71">
        <v>75</v>
      </c>
      <c r="L44" s="71">
        <v>65</v>
      </c>
      <c r="M44" s="27">
        <v>0.15384615384615374</v>
      </c>
      <c r="N44" s="27">
        <v>6.893382352941177E-2</v>
      </c>
      <c r="O44" s="26">
        <v>14.881466666666665</v>
      </c>
      <c r="P44" s="75"/>
      <c r="Q44" s="27"/>
      <c r="R44" s="27"/>
      <c r="S44" s="27"/>
      <c r="T44" s="27"/>
      <c r="U44" s="76">
        <v>7.1178743913043476</v>
      </c>
      <c r="V44" s="75"/>
      <c r="W44" s="75"/>
      <c r="X44" s="27"/>
      <c r="Y44" s="27">
        <v>0.36775049054304687</v>
      </c>
      <c r="Z44" s="26">
        <v>410.45</v>
      </c>
      <c r="AA44" s="25" t="s">
        <v>419</v>
      </c>
      <c r="AB44" s="25" t="s">
        <v>417</v>
      </c>
      <c r="AC44" s="25" t="s">
        <v>417</v>
      </c>
      <c r="AD44" s="25" t="s">
        <v>511</v>
      </c>
      <c r="AE44" s="25" t="s">
        <v>511</v>
      </c>
      <c r="AF44" s="25" t="s">
        <v>417</v>
      </c>
    </row>
    <row r="45" spans="1:32" x14ac:dyDescent="0.35">
      <c r="A45" t="str">
        <f t="shared" si="0"/>
        <v>4283EveningDelivery</v>
      </c>
      <c r="B45" s="30">
        <v>4283</v>
      </c>
      <c r="C45" s="31" t="s">
        <v>395</v>
      </c>
      <c r="D45" s="31" t="s">
        <v>530</v>
      </c>
      <c r="E45" s="77">
        <v>7</v>
      </c>
      <c r="F45" s="77">
        <v>7</v>
      </c>
      <c r="G45" s="32">
        <v>2138.54</v>
      </c>
      <c r="H45" s="32">
        <v>2431.09</v>
      </c>
      <c r="I45" s="33">
        <v>-0.12033696819122286</v>
      </c>
      <c r="J45" s="33">
        <v>8.2106777896201466E-2</v>
      </c>
      <c r="K45" s="72">
        <v>79</v>
      </c>
      <c r="L45" s="72">
        <v>94</v>
      </c>
      <c r="M45" s="33">
        <v>-0.15957446808510634</v>
      </c>
      <c r="N45" s="33">
        <v>7.2610294117647065E-2</v>
      </c>
      <c r="O45" s="32">
        <v>27.07012658227848</v>
      </c>
      <c r="P45" s="78">
        <v>22.579746835443036</v>
      </c>
      <c r="Q45" s="33">
        <v>0.80219780219780223</v>
      </c>
      <c r="R45" s="33">
        <v>0.13186813186813187</v>
      </c>
      <c r="S45" s="33">
        <v>6.5934065934065922E-2</v>
      </c>
      <c r="T45" s="33">
        <v>2.5316455696202531E-2</v>
      </c>
      <c r="U45" s="79">
        <v>6.0514767848101263</v>
      </c>
      <c r="V45" s="78">
        <v>1.8874316885245901</v>
      </c>
      <c r="W45" s="78">
        <v>15.260759493670886</v>
      </c>
      <c r="X45" s="33">
        <v>0.87341772151898733</v>
      </c>
      <c r="Y45" s="33">
        <v>0.24994154890719836</v>
      </c>
      <c r="Z45" s="32">
        <v>534.51</v>
      </c>
      <c r="AA45" s="31" t="s">
        <v>419</v>
      </c>
      <c r="AB45" s="31" t="s">
        <v>417</v>
      </c>
      <c r="AC45" s="31" t="s">
        <v>417</v>
      </c>
      <c r="AD45" s="31" t="s">
        <v>511</v>
      </c>
      <c r="AE45" s="31" t="s">
        <v>511</v>
      </c>
      <c r="AF45" s="31" t="s">
        <v>417</v>
      </c>
    </row>
    <row r="46" spans="1:32" x14ac:dyDescent="0.35">
      <c r="A46" t="str">
        <f t="shared" si="0"/>
        <v>4283EveningAll</v>
      </c>
      <c r="B46" s="24">
        <v>4283</v>
      </c>
      <c r="C46" s="25" t="s">
        <v>395</v>
      </c>
      <c r="D46" s="25" t="s">
        <v>512</v>
      </c>
      <c r="E46" s="74">
        <v>7</v>
      </c>
      <c r="F46" s="74">
        <v>7</v>
      </c>
      <c r="G46" s="26">
        <v>3254.65</v>
      </c>
      <c r="H46" s="26">
        <v>3673.17</v>
      </c>
      <c r="I46" s="27">
        <v>-0.11393973053248285</v>
      </c>
      <c r="J46" s="27">
        <v>0.12495853464507192</v>
      </c>
      <c r="K46" s="71">
        <v>154</v>
      </c>
      <c r="L46" s="71">
        <v>159</v>
      </c>
      <c r="M46" s="27">
        <v>-3.1446540880503138E-2</v>
      </c>
      <c r="N46" s="27">
        <v>0.14154411764705882</v>
      </c>
      <c r="O46" s="26">
        <v>21.134090909090908</v>
      </c>
      <c r="P46" s="75">
        <v>22.579746835443036</v>
      </c>
      <c r="Q46" s="27">
        <v>0.80219780219780223</v>
      </c>
      <c r="R46" s="27">
        <v>0.13186813186813187</v>
      </c>
      <c r="S46" s="27">
        <v>6.5934065934065922E-2</v>
      </c>
      <c r="T46" s="27">
        <v>2.5316455696202531E-2</v>
      </c>
      <c r="U46" s="76">
        <v>6.5486486486486486</v>
      </c>
      <c r="V46" s="75">
        <v>1.8874316885245901</v>
      </c>
      <c r="W46" s="75">
        <v>15.260759493670886</v>
      </c>
      <c r="X46" s="27">
        <v>0.87341772151898733</v>
      </c>
      <c r="Y46" s="27">
        <v>0.29033229379503173</v>
      </c>
      <c r="Z46" s="26">
        <v>944.93</v>
      </c>
      <c r="AA46" s="25" t="s">
        <v>419</v>
      </c>
      <c r="AB46" s="25" t="s">
        <v>417</v>
      </c>
      <c r="AC46" s="25" t="s">
        <v>417</v>
      </c>
      <c r="AD46" s="25" t="s">
        <v>511</v>
      </c>
      <c r="AE46" s="25" t="s">
        <v>511</v>
      </c>
      <c r="AF46" s="25" t="s">
        <v>417</v>
      </c>
    </row>
    <row r="47" spans="1:32" x14ac:dyDescent="0.35">
      <c r="A47" t="str">
        <f t="shared" si="0"/>
        <v>4293LunchCarry Out</v>
      </c>
      <c r="B47" s="30">
        <v>4293</v>
      </c>
      <c r="C47" s="31" t="s">
        <v>393</v>
      </c>
      <c r="D47" s="31" t="s">
        <v>529</v>
      </c>
      <c r="E47" s="77">
        <v>7</v>
      </c>
      <c r="F47" s="77">
        <v>7</v>
      </c>
      <c r="G47" s="32">
        <v>2377.77</v>
      </c>
      <c r="H47" s="32">
        <v>2247.44</v>
      </c>
      <c r="I47" s="33">
        <v>5.7990424660947504E-2</v>
      </c>
      <c r="J47" s="33">
        <v>0.14018721343003138</v>
      </c>
      <c r="K47" s="72">
        <v>121</v>
      </c>
      <c r="L47" s="72">
        <v>97</v>
      </c>
      <c r="M47" s="33">
        <v>0.24742268041237092</v>
      </c>
      <c r="N47" s="33">
        <v>0.1838905775075988</v>
      </c>
      <c r="O47" s="32">
        <v>19.65099173553719</v>
      </c>
      <c r="P47" s="78"/>
      <c r="Q47" s="33"/>
      <c r="R47" s="33"/>
      <c r="S47" s="33"/>
      <c r="T47" s="33"/>
      <c r="U47" s="79">
        <v>3.8846045169491523</v>
      </c>
      <c r="V47" s="78"/>
      <c r="W47" s="78"/>
      <c r="X47" s="33"/>
      <c r="Y47" s="33">
        <v>0.32965762037539376</v>
      </c>
      <c r="Z47" s="32">
        <v>783.85</v>
      </c>
      <c r="AA47" s="31" t="s">
        <v>419</v>
      </c>
      <c r="AB47" s="31" t="s">
        <v>417</v>
      </c>
      <c r="AC47" s="31" t="s">
        <v>417</v>
      </c>
      <c r="AD47" s="31" t="s">
        <v>511</v>
      </c>
      <c r="AE47" s="31" t="s">
        <v>511</v>
      </c>
      <c r="AF47" s="31" t="s">
        <v>417</v>
      </c>
    </row>
    <row r="48" spans="1:32" x14ac:dyDescent="0.35">
      <c r="A48" t="str">
        <f t="shared" si="0"/>
        <v>4293LunchDelivery</v>
      </c>
      <c r="B48" s="24">
        <v>4293</v>
      </c>
      <c r="C48" s="25" t="s">
        <v>393</v>
      </c>
      <c r="D48" s="25" t="s">
        <v>530</v>
      </c>
      <c r="E48" s="74">
        <v>7</v>
      </c>
      <c r="F48" s="74">
        <v>7</v>
      </c>
      <c r="G48" s="26">
        <v>1943.26</v>
      </c>
      <c r="H48" s="26">
        <v>1965.09</v>
      </c>
      <c r="I48" s="27">
        <v>-1.1108905953416737E-2</v>
      </c>
      <c r="J48" s="27">
        <v>0.11456961958896057</v>
      </c>
      <c r="K48" s="71">
        <v>60</v>
      </c>
      <c r="L48" s="71">
        <v>59</v>
      </c>
      <c r="M48" s="27">
        <v>1.6949152542372836E-2</v>
      </c>
      <c r="N48" s="27">
        <v>9.1185410334346503E-2</v>
      </c>
      <c r="O48" s="26">
        <v>32.387666666666668</v>
      </c>
      <c r="P48" s="75">
        <v>21.238055550000002</v>
      </c>
      <c r="Q48" s="27">
        <v>0.94029850746268662</v>
      </c>
      <c r="R48" s="27">
        <v>5.9701492537313432E-2</v>
      </c>
      <c r="S48" s="27">
        <v>0</v>
      </c>
      <c r="T48" s="27">
        <v>0</v>
      </c>
      <c r="U48" s="76">
        <v>3.9158602096774193</v>
      </c>
      <c r="V48" s="75">
        <v>2.3119882982456139</v>
      </c>
      <c r="W48" s="75">
        <v>14.035277766666667</v>
      </c>
      <c r="X48" s="27">
        <v>0.93333333333333335</v>
      </c>
      <c r="Y48" s="27">
        <v>0.25934769408108027</v>
      </c>
      <c r="Z48" s="26">
        <v>503.98</v>
      </c>
      <c r="AA48" s="25" t="s">
        <v>419</v>
      </c>
      <c r="AB48" s="25" t="s">
        <v>417</v>
      </c>
      <c r="AC48" s="25" t="s">
        <v>417</v>
      </c>
      <c r="AD48" s="25" t="s">
        <v>511</v>
      </c>
      <c r="AE48" s="25" t="s">
        <v>511</v>
      </c>
      <c r="AF48" s="25" t="s">
        <v>417</v>
      </c>
    </row>
    <row r="49" spans="1:32" x14ac:dyDescent="0.35">
      <c r="A49" t="str">
        <f t="shared" si="0"/>
        <v>4293LunchAll</v>
      </c>
      <c r="B49" s="30">
        <v>4293</v>
      </c>
      <c r="C49" s="31" t="s">
        <v>393</v>
      </c>
      <c r="D49" s="31" t="s">
        <v>512</v>
      </c>
      <c r="E49" s="77">
        <v>7</v>
      </c>
      <c r="F49" s="77">
        <v>7</v>
      </c>
      <c r="G49" s="32">
        <v>4321.03</v>
      </c>
      <c r="H49" s="32">
        <v>4212.53</v>
      </c>
      <c r="I49" s="33">
        <v>2.5756493128832325E-2</v>
      </c>
      <c r="J49" s="33">
        <v>0.25475683301899194</v>
      </c>
      <c r="K49" s="72">
        <v>181</v>
      </c>
      <c r="L49" s="72">
        <v>156</v>
      </c>
      <c r="M49" s="33">
        <v>0.16025641025641035</v>
      </c>
      <c r="N49" s="33">
        <v>0.27507598784194531</v>
      </c>
      <c r="O49" s="32">
        <v>23.873093922651933</v>
      </c>
      <c r="P49" s="78">
        <v>21.238055550000002</v>
      </c>
      <c r="Q49" s="33">
        <v>0.94029850746268662</v>
      </c>
      <c r="R49" s="33">
        <v>5.9701492537313432E-2</v>
      </c>
      <c r="S49" s="33">
        <v>0</v>
      </c>
      <c r="T49" s="33">
        <v>0</v>
      </c>
      <c r="U49" s="79">
        <v>3.8953703666666666</v>
      </c>
      <c r="V49" s="78">
        <v>2.3119882982456139</v>
      </c>
      <c r="W49" s="78">
        <v>14.035277766666667</v>
      </c>
      <c r="X49" s="33">
        <v>0.93333333333333335</v>
      </c>
      <c r="Y49" s="33">
        <v>0.29803542211000617</v>
      </c>
      <c r="Z49" s="32">
        <v>1287.82</v>
      </c>
      <c r="AA49" s="31" t="s">
        <v>419</v>
      </c>
      <c r="AB49" s="31" t="s">
        <v>417</v>
      </c>
      <c r="AC49" s="31" t="s">
        <v>417</v>
      </c>
      <c r="AD49" s="31" t="s">
        <v>511</v>
      </c>
      <c r="AE49" s="31" t="s">
        <v>511</v>
      </c>
      <c r="AF49" s="31" t="s">
        <v>417</v>
      </c>
    </row>
    <row r="50" spans="1:32" x14ac:dyDescent="0.35">
      <c r="A50" t="str">
        <f t="shared" si="0"/>
        <v>4293DinnerCarry Out</v>
      </c>
      <c r="B50" s="24">
        <v>4293</v>
      </c>
      <c r="C50" s="25" t="s">
        <v>394</v>
      </c>
      <c r="D50" s="25" t="s">
        <v>529</v>
      </c>
      <c r="E50" s="74">
        <v>7</v>
      </c>
      <c r="F50" s="74">
        <v>7</v>
      </c>
      <c r="G50" s="26">
        <v>4901.1099999999997</v>
      </c>
      <c r="H50" s="26">
        <v>5081.13</v>
      </c>
      <c r="I50" s="27">
        <v>-3.5429126985532799E-2</v>
      </c>
      <c r="J50" s="27">
        <v>0.28895686025732559</v>
      </c>
      <c r="K50" s="71">
        <v>237</v>
      </c>
      <c r="L50" s="71">
        <v>239</v>
      </c>
      <c r="M50" s="27">
        <v>-8.3682008368202165E-3</v>
      </c>
      <c r="N50" s="27">
        <v>0.36018237082066867</v>
      </c>
      <c r="O50" s="26">
        <v>20.679789029535865</v>
      </c>
      <c r="P50" s="75"/>
      <c r="Q50" s="27"/>
      <c r="R50" s="27"/>
      <c r="S50" s="27"/>
      <c r="T50" s="27"/>
      <c r="U50" s="76">
        <v>3.9960283659574469</v>
      </c>
      <c r="V50" s="75"/>
      <c r="W50" s="75"/>
      <c r="X50" s="27"/>
      <c r="Y50" s="27">
        <v>0.34446482531508171</v>
      </c>
      <c r="Z50" s="26">
        <v>1688.26</v>
      </c>
      <c r="AA50" s="25" t="s">
        <v>419</v>
      </c>
      <c r="AB50" s="25" t="s">
        <v>417</v>
      </c>
      <c r="AC50" s="25" t="s">
        <v>417</v>
      </c>
      <c r="AD50" s="25" t="s">
        <v>511</v>
      </c>
      <c r="AE50" s="25" t="s">
        <v>511</v>
      </c>
      <c r="AF50" s="25" t="s">
        <v>417</v>
      </c>
    </row>
    <row r="51" spans="1:32" x14ac:dyDescent="0.35">
      <c r="A51" t="str">
        <f t="shared" si="0"/>
        <v>4293DinnerDelivery</v>
      </c>
      <c r="B51" s="30">
        <v>4293</v>
      </c>
      <c r="C51" s="31" t="s">
        <v>394</v>
      </c>
      <c r="D51" s="31" t="s">
        <v>530</v>
      </c>
      <c r="E51" s="77">
        <v>7</v>
      </c>
      <c r="F51" s="77">
        <v>7</v>
      </c>
      <c r="G51" s="32">
        <v>6729.87</v>
      </c>
      <c r="H51" s="32">
        <v>5813.65</v>
      </c>
      <c r="I51" s="33">
        <v>0.15759806661907749</v>
      </c>
      <c r="J51" s="33">
        <v>0.39677585386575037</v>
      </c>
      <c r="K51" s="72">
        <v>200</v>
      </c>
      <c r="L51" s="72">
        <v>190</v>
      </c>
      <c r="M51" s="33">
        <v>5.2631578947368585E-2</v>
      </c>
      <c r="N51" s="33">
        <v>0.303951367781155</v>
      </c>
      <c r="O51" s="32">
        <v>33.649349999999998</v>
      </c>
      <c r="P51" s="78">
        <v>25.073916665000002</v>
      </c>
      <c r="Q51" s="33">
        <v>0.91555555555555557</v>
      </c>
      <c r="R51" s="33">
        <v>7.1111111111111111E-2</v>
      </c>
      <c r="S51" s="33">
        <v>1.3333333333333308E-2</v>
      </c>
      <c r="T51" s="33">
        <v>5.5E-2</v>
      </c>
      <c r="U51" s="79">
        <v>4.8164166650000002</v>
      </c>
      <c r="V51" s="78">
        <v>5.0193840543478263</v>
      </c>
      <c r="W51" s="78">
        <v>17.35958333</v>
      </c>
      <c r="X51" s="33">
        <v>0.79</v>
      </c>
      <c r="Y51" s="33">
        <v>0.25814614546789166</v>
      </c>
      <c r="Z51" s="32">
        <v>1737.29</v>
      </c>
      <c r="AA51" s="31" t="s">
        <v>419</v>
      </c>
      <c r="AB51" s="31" t="s">
        <v>417</v>
      </c>
      <c r="AC51" s="31" t="s">
        <v>417</v>
      </c>
      <c r="AD51" s="31" t="s">
        <v>511</v>
      </c>
      <c r="AE51" s="31" t="s">
        <v>511</v>
      </c>
      <c r="AF51" s="31" t="s">
        <v>417</v>
      </c>
    </row>
    <row r="52" spans="1:32" x14ac:dyDescent="0.35">
      <c r="A52" t="str">
        <f t="shared" si="0"/>
        <v>4293DinnerAll</v>
      </c>
      <c r="B52" s="24">
        <v>4293</v>
      </c>
      <c r="C52" s="25" t="s">
        <v>394</v>
      </c>
      <c r="D52" s="25" t="s">
        <v>512</v>
      </c>
      <c r="E52" s="74">
        <v>7</v>
      </c>
      <c r="F52" s="74">
        <v>7</v>
      </c>
      <c r="G52" s="26">
        <v>11630.98</v>
      </c>
      <c r="H52" s="26">
        <v>10894.78</v>
      </c>
      <c r="I52" s="27">
        <v>6.757364536043875E-2</v>
      </c>
      <c r="J52" s="27">
        <v>0.68573271412307601</v>
      </c>
      <c r="K52" s="71">
        <v>437</v>
      </c>
      <c r="L52" s="71">
        <v>429</v>
      </c>
      <c r="M52" s="27">
        <v>1.8648018648018683E-2</v>
      </c>
      <c r="N52" s="27">
        <v>0.66413373860182368</v>
      </c>
      <c r="O52" s="26">
        <v>26.615514874141876</v>
      </c>
      <c r="P52" s="75">
        <v>25.073916665000002</v>
      </c>
      <c r="Q52" s="27">
        <v>0.91555555555555557</v>
      </c>
      <c r="R52" s="27">
        <v>7.1111111111111111E-2</v>
      </c>
      <c r="S52" s="27">
        <v>1.3333333333333308E-2</v>
      </c>
      <c r="T52" s="27">
        <v>5.5E-2</v>
      </c>
      <c r="U52" s="76">
        <v>4.3732183908045972</v>
      </c>
      <c r="V52" s="75">
        <v>5.0193840543478263</v>
      </c>
      <c r="W52" s="75">
        <v>17.35958333</v>
      </c>
      <c r="X52" s="27">
        <v>0.79</v>
      </c>
      <c r="Y52" s="27">
        <v>0.2945186046231702</v>
      </c>
      <c r="Z52" s="26">
        <v>3425.54</v>
      </c>
      <c r="AA52" s="25" t="s">
        <v>419</v>
      </c>
      <c r="AB52" s="25" t="s">
        <v>417</v>
      </c>
      <c r="AC52" s="25" t="s">
        <v>417</v>
      </c>
      <c r="AD52" s="25" t="s">
        <v>511</v>
      </c>
      <c r="AE52" s="25" t="s">
        <v>511</v>
      </c>
      <c r="AF52" s="25" t="s">
        <v>417</v>
      </c>
    </row>
    <row r="53" spans="1:32" x14ac:dyDescent="0.35">
      <c r="A53" t="str">
        <f t="shared" si="0"/>
        <v>4293EveningCarry Out</v>
      </c>
      <c r="B53" s="30">
        <v>4293</v>
      </c>
      <c r="C53" s="31" t="s">
        <v>395</v>
      </c>
      <c r="D53" s="31" t="s">
        <v>529</v>
      </c>
      <c r="E53" s="77">
        <v>7</v>
      </c>
      <c r="F53" s="77">
        <v>7</v>
      </c>
      <c r="G53" s="32">
        <v>441.54</v>
      </c>
      <c r="H53" s="32">
        <v>646.51</v>
      </c>
      <c r="I53" s="33">
        <v>-0.31704072636154113</v>
      </c>
      <c r="J53" s="33">
        <v>2.6032064589046066E-2</v>
      </c>
      <c r="K53" s="72">
        <v>23</v>
      </c>
      <c r="L53" s="72">
        <v>34</v>
      </c>
      <c r="M53" s="33">
        <v>-0.32352941176470584</v>
      </c>
      <c r="N53" s="33">
        <v>3.4954407294832825E-2</v>
      </c>
      <c r="O53" s="32">
        <v>19.197391304347828</v>
      </c>
      <c r="P53" s="78"/>
      <c r="Q53" s="33"/>
      <c r="R53" s="33"/>
      <c r="S53" s="33"/>
      <c r="T53" s="33"/>
      <c r="U53" s="79">
        <v>2.642753608695652</v>
      </c>
      <c r="V53" s="78"/>
      <c r="W53" s="78"/>
      <c r="X53" s="33"/>
      <c r="Y53" s="33">
        <v>0.31478461747520042</v>
      </c>
      <c r="Z53" s="32">
        <v>138.99</v>
      </c>
      <c r="AA53" s="31" t="s">
        <v>419</v>
      </c>
      <c r="AB53" s="31" t="s">
        <v>417</v>
      </c>
      <c r="AC53" s="31" t="s">
        <v>417</v>
      </c>
      <c r="AD53" s="31" t="s">
        <v>511</v>
      </c>
      <c r="AE53" s="31" t="s">
        <v>511</v>
      </c>
      <c r="AF53" s="31" t="s">
        <v>417</v>
      </c>
    </row>
    <row r="54" spans="1:32" x14ac:dyDescent="0.35">
      <c r="A54" t="str">
        <f t="shared" si="0"/>
        <v>4293EveningDelivery</v>
      </c>
      <c r="B54" s="24">
        <v>4293</v>
      </c>
      <c r="C54" s="25" t="s">
        <v>395</v>
      </c>
      <c r="D54" s="25" t="s">
        <v>530</v>
      </c>
      <c r="E54" s="74">
        <v>7</v>
      </c>
      <c r="F54" s="74">
        <v>7</v>
      </c>
      <c r="G54" s="26">
        <v>567.84</v>
      </c>
      <c r="H54" s="26">
        <v>777.48</v>
      </c>
      <c r="I54" s="27">
        <v>-0.26964037660132734</v>
      </c>
      <c r="J54" s="27">
        <v>3.3478388268885988E-2</v>
      </c>
      <c r="K54" s="71">
        <v>17</v>
      </c>
      <c r="L54" s="71">
        <v>26</v>
      </c>
      <c r="M54" s="27">
        <v>-0.34615384615384626</v>
      </c>
      <c r="N54" s="27">
        <v>2.5835866261398176E-2</v>
      </c>
      <c r="O54" s="26">
        <v>33.402352941176474</v>
      </c>
      <c r="P54" s="75">
        <v>20.223529411764705</v>
      </c>
      <c r="Q54" s="27">
        <v>0.88888888888888884</v>
      </c>
      <c r="R54" s="27">
        <v>0.1111111111111111</v>
      </c>
      <c r="S54" s="27">
        <v>0</v>
      </c>
      <c r="T54" s="27">
        <v>0</v>
      </c>
      <c r="U54" s="76">
        <v>2.8931372352941174</v>
      </c>
      <c r="V54" s="75">
        <v>2.9884615384615385</v>
      </c>
      <c r="W54" s="75">
        <v>12.705882352941176</v>
      </c>
      <c r="X54" s="27">
        <v>0.94117647058823528</v>
      </c>
      <c r="Y54" s="27">
        <v>0.22990631163708086</v>
      </c>
      <c r="Z54" s="26">
        <v>130.55000000000001</v>
      </c>
      <c r="AA54" s="25" t="s">
        <v>419</v>
      </c>
      <c r="AB54" s="25" t="s">
        <v>417</v>
      </c>
      <c r="AC54" s="25" t="s">
        <v>417</v>
      </c>
      <c r="AD54" s="25" t="s">
        <v>511</v>
      </c>
      <c r="AE54" s="25" t="s">
        <v>511</v>
      </c>
      <c r="AF54" s="25" t="s">
        <v>417</v>
      </c>
    </row>
    <row r="55" spans="1:32" x14ac:dyDescent="0.35">
      <c r="A55" t="str">
        <f t="shared" si="0"/>
        <v>4293EveningAll</v>
      </c>
      <c r="B55" s="30">
        <v>4293</v>
      </c>
      <c r="C55" s="31" t="s">
        <v>395</v>
      </c>
      <c r="D55" s="31" t="s">
        <v>512</v>
      </c>
      <c r="E55" s="77">
        <v>7</v>
      </c>
      <c r="F55" s="77">
        <v>7</v>
      </c>
      <c r="G55" s="32">
        <v>1009.38</v>
      </c>
      <c r="H55" s="32">
        <v>1423.99</v>
      </c>
      <c r="I55" s="33">
        <v>-0.29116075253337448</v>
      </c>
      <c r="J55" s="33">
        <v>5.9510452857932043E-2</v>
      </c>
      <c r="K55" s="72">
        <v>40</v>
      </c>
      <c r="L55" s="72">
        <v>60</v>
      </c>
      <c r="M55" s="33">
        <v>-0.33333333333333326</v>
      </c>
      <c r="N55" s="33">
        <v>6.0790273556231005E-2</v>
      </c>
      <c r="O55" s="32">
        <v>25.234500000000001</v>
      </c>
      <c r="P55" s="78">
        <v>20.223529411764705</v>
      </c>
      <c r="Q55" s="33">
        <v>0.88888888888888884</v>
      </c>
      <c r="R55" s="33">
        <v>0.1111111111111111</v>
      </c>
      <c r="S55" s="33">
        <v>0</v>
      </c>
      <c r="T55" s="33">
        <v>0</v>
      </c>
      <c r="U55" s="79">
        <v>2.7491666500000003</v>
      </c>
      <c r="V55" s="78">
        <v>2.9884615384615385</v>
      </c>
      <c r="W55" s="78">
        <v>12.705882352941176</v>
      </c>
      <c r="X55" s="33">
        <v>0.94117647058823528</v>
      </c>
      <c r="Y55" s="33">
        <v>0.26703520973270722</v>
      </c>
      <c r="Z55" s="32">
        <v>269.54000000000002</v>
      </c>
      <c r="AA55" s="31" t="s">
        <v>419</v>
      </c>
      <c r="AB55" s="31" t="s">
        <v>417</v>
      </c>
      <c r="AC55" s="31" t="s">
        <v>417</v>
      </c>
      <c r="AD55" s="31" t="s">
        <v>511</v>
      </c>
      <c r="AE55" s="31" t="s">
        <v>511</v>
      </c>
      <c r="AF55" s="31" t="s">
        <v>417</v>
      </c>
    </row>
    <row r="56" spans="1:32" x14ac:dyDescent="0.35">
      <c r="A56" t="str">
        <f t="shared" si="0"/>
        <v>4391LunchCarry Out</v>
      </c>
      <c r="B56" s="24">
        <v>4391</v>
      </c>
      <c r="C56" s="25" t="s">
        <v>393</v>
      </c>
      <c r="D56" s="25" t="s">
        <v>529</v>
      </c>
      <c r="E56" s="74">
        <v>7</v>
      </c>
      <c r="F56" s="74">
        <v>7</v>
      </c>
      <c r="G56" s="26">
        <v>1089.6600000000001</v>
      </c>
      <c r="H56" s="26">
        <v>1481.52</v>
      </c>
      <c r="I56" s="27">
        <v>-0.26449862303580096</v>
      </c>
      <c r="J56" s="27">
        <v>8.1063106117189851E-2</v>
      </c>
      <c r="K56" s="71">
        <v>63</v>
      </c>
      <c r="L56" s="71">
        <v>73</v>
      </c>
      <c r="M56" s="27">
        <v>-0.13698630136986301</v>
      </c>
      <c r="N56" s="27">
        <v>0.11819887429643527</v>
      </c>
      <c r="O56" s="26">
        <v>17.296190476190478</v>
      </c>
      <c r="P56" s="75"/>
      <c r="Q56" s="27"/>
      <c r="R56" s="27"/>
      <c r="S56" s="27"/>
      <c r="T56" s="27"/>
      <c r="U56" s="76">
        <v>3.7885416562500001</v>
      </c>
      <c r="V56" s="75"/>
      <c r="W56" s="75"/>
      <c r="X56" s="27"/>
      <c r="Y56" s="27">
        <v>0.35257786832589977</v>
      </c>
      <c r="Z56" s="26">
        <v>384.19</v>
      </c>
      <c r="AA56" s="25" t="s">
        <v>419</v>
      </c>
      <c r="AB56" s="25" t="s">
        <v>417</v>
      </c>
      <c r="AC56" s="25" t="s">
        <v>417</v>
      </c>
      <c r="AD56" s="25" t="s">
        <v>511</v>
      </c>
      <c r="AE56" s="25" t="s">
        <v>511</v>
      </c>
      <c r="AF56" s="25" t="s">
        <v>417</v>
      </c>
    </row>
    <row r="57" spans="1:32" x14ac:dyDescent="0.35">
      <c r="A57" t="str">
        <f t="shared" si="0"/>
        <v>4391LunchDelivery</v>
      </c>
      <c r="B57" s="30">
        <v>4391</v>
      </c>
      <c r="C57" s="31" t="s">
        <v>393</v>
      </c>
      <c r="D57" s="31" t="s">
        <v>530</v>
      </c>
      <c r="E57" s="77">
        <v>7</v>
      </c>
      <c r="F57" s="77">
        <v>7</v>
      </c>
      <c r="G57" s="32">
        <v>1374.98</v>
      </c>
      <c r="H57" s="32">
        <v>1927.72</v>
      </c>
      <c r="I57" s="33">
        <v>-0.28673251302056313</v>
      </c>
      <c r="J57" s="33">
        <v>0.10228892466366912</v>
      </c>
      <c r="K57" s="72">
        <v>41</v>
      </c>
      <c r="L57" s="72">
        <v>56</v>
      </c>
      <c r="M57" s="33">
        <v>-0.2678571428571429</v>
      </c>
      <c r="N57" s="33">
        <v>7.6923076923076927E-2</v>
      </c>
      <c r="O57" s="32">
        <v>33.536097560975612</v>
      </c>
      <c r="P57" s="78">
        <v>26.135365853658534</v>
      </c>
      <c r="Q57" s="33">
        <v>0.76086956521739135</v>
      </c>
      <c r="R57" s="33">
        <v>0.17391304347826086</v>
      </c>
      <c r="S57" s="33">
        <v>6.5217391304347783E-2</v>
      </c>
      <c r="T57" s="33">
        <v>2.4390243902439025E-2</v>
      </c>
      <c r="U57" s="79">
        <v>4.7199186829268287</v>
      </c>
      <c r="V57" s="78">
        <v>5.7460526315789471</v>
      </c>
      <c r="W57" s="78">
        <v>18.039024390243902</v>
      </c>
      <c r="X57" s="33">
        <v>0.78048780487804881</v>
      </c>
      <c r="Y57" s="33">
        <v>0.25451279291335144</v>
      </c>
      <c r="Z57" s="32">
        <v>349.95</v>
      </c>
      <c r="AA57" s="31" t="s">
        <v>419</v>
      </c>
      <c r="AB57" s="31" t="s">
        <v>417</v>
      </c>
      <c r="AC57" s="31" t="s">
        <v>417</v>
      </c>
      <c r="AD57" s="31" t="s">
        <v>511</v>
      </c>
      <c r="AE57" s="31" t="s">
        <v>511</v>
      </c>
      <c r="AF57" s="31" t="s">
        <v>417</v>
      </c>
    </row>
    <row r="58" spans="1:32" x14ac:dyDescent="0.35">
      <c r="A58" t="str">
        <f t="shared" si="0"/>
        <v>4391LunchAll</v>
      </c>
      <c r="B58" s="24">
        <v>4391</v>
      </c>
      <c r="C58" s="25" t="s">
        <v>393</v>
      </c>
      <c r="D58" s="25" t="s">
        <v>512</v>
      </c>
      <c r="E58" s="74">
        <v>7</v>
      </c>
      <c r="F58" s="74">
        <v>7</v>
      </c>
      <c r="G58" s="26">
        <v>2464.64</v>
      </c>
      <c r="H58" s="26">
        <v>3409.24</v>
      </c>
      <c r="I58" s="27">
        <v>-0.27707054944797083</v>
      </c>
      <c r="J58" s="27">
        <v>0.18335203078085896</v>
      </c>
      <c r="K58" s="71">
        <v>104</v>
      </c>
      <c r="L58" s="71">
        <v>129</v>
      </c>
      <c r="M58" s="27">
        <v>-0.193798449612403</v>
      </c>
      <c r="N58" s="27">
        <v>0.1951219512195122</v>
      </c>
      <c r="O58" s="26">
        <v>23.698461538461537</v>
      </c>
      <c r="P58" s="75">
        <v>26.135365853658534</v>
      </c>
      <c r="Q58" s="27">
        <v>0.76086956521739135</v>
      </c>
      <c r="R58" s="27">
        <v>0.17391304347826086</v>
      </c>
      <c r="S58" s="27">
        <v>6.5217391304347783E-2</v>
      </c>
      <c r="T58" s="27">
        <v>2.4390243902439025E-2</v>
      </c>
      <c r="U58" s="76">
        <v>4.1522222190476192</v>
      </c>
      <c r="V58" s="75">
        <v>5.7460526315789471</v>
      </c>
      <c r="W58" s="75">
        <v>18.039024390243902</v>
      </c>
      <c r="X58" s="27">
        <v>0.78048780487804881</v>
      </c>
      <c r="Y58" s="27">
        <v>0.29786905998441965</v>
      </c>
      <c r="Z58" s="26">
        <v>734.14</v>
      </c>
      <c r="AA58" s="25" t="s">
        <v>419</v>
      </c>
      <c r="AB58" s="25" t="s">
        <v>417</v>
      </c>
      <c r="AC58" s="25" t="s">
        <v>417</v>
      </c>
      <c r="AD58" s="25" t="s">
        <v>511</v>
      </c>
      <c r="AE58" s="25" t="s">
        <v>511</v>
      </c>
      <c r="AF58" s="25" t="s">
        <v>417</v>
      </c>
    </row>
    <row r="59" spans="1:32" x14ac:dyDescent="0.35">
      <c r="A59" t="str">
        <f t="shared" si="0"/>
        <v>4391DinnerCarry Out</v>
      </c>
      <c r="B59" s="30">
        <v>4391</v>
      </c>
      <c r="C59" s="31" t="s">
        <v>394</v>
      </c>
      <c r="D59" s="31" t="s">
        <v>529</v>
      </c>
      <c r="E59" s="77">
        <v>7</v>
      </c>
      <c r="F59" s="77">
        <v>7</v>
      </c>
      <c r="G59" s="32">
        <v>4932.96</v>
      </c>
      <c r="H59" s="32">
        <v>5377.9</v>
      </c>
      <c r="I59" s="33">
        <v>-8.2734896520946788E-2</v>
      </c>
      <c r="J59" s="33">
        <v>0.36697782790214639</v>
      </c>
      <c r="K59" s="72">
        <v>226</v>
      </c>
      <c r="L59" s="72">
        <v>230</v>
      </c>
      <c r="M59" s="33">
        <v>-1.7391304347825987E-2</v>
      </c>
      <c r="N59" s="33">
        <v>0.42401500938086306</v>
      </c>
      <c r="O59" s="32">
        <v>21.827256637168141</v>
      </c>
      <c r="P59" s="78"/>
      <c r="Q59" s="33"/>
      <c r="R59" s="33"/>
      <c r="S59" s="33"/>
      <c r="T59" s="33"/>
      <c r="U59" s="79">
        <v>5.0862222222222222</v>
      </c>
      <c r="V59" s="78"/>
      <c r="W59" s="78"/>
      <c r="X59" s="33"/>
      <c r="Y59" s="33">
        <v>0.32401438487236872</v>
      </c>
      <c r="Z59" s="32">
        <v>1598.35</v>
      </c>
      <c r="AA59" s="31" t="s">
        <v>419</v>
      </c>
      <c r="AB59" s="31" t="s">
        <v>417</v>
      </c>
      <c r="AC59" s="31" t="s">
        <v>417</v>
      </c>
      <c r="AD59" s="31" t="s">
        <v>511</v>
      </c>
      <c r="AE59" s="31" t="s">
        <v>511</v>
      </c>
      <c r="AF59" s="31" t="s">
        <v>417</v>
      </c>
    </row>
    <row r="60" spans="1:32" x14ac:dyDescent="0.35">
      <c r="A60" t="str">
        <f t="shared" si="0"/>
        <v>4391DinnerDelivery</v>
      </c>
      <c r="B60" s="24">
        <v>4391</v>
      </c>
      <c r="C60" s="25" t="s">
        <v>394</v>
      </c>
      <c r="D60" s="25" t="s">
        <v>530</v>
      </c>
      <c r="E60" s="74">
        <v>7</v>
      </c>
      <c r="F60" s="74">
        <v>7</v>
      </c>
      <c r="G60" s="26">
        <v>4943.7700000000004</v>
      </c>
      <c r="H60" s="26">
        <v>5162.2299999999996</v>
      </c>
      <c r="I60" s="27">
        <v>-4.2318920311570585E-2</v>
      </c>
      <c r="J60" s="27">
        <v>0.36778201652715498</v>
      </c>
      <c r="K60" s="71">
        <v>155</v>
      </c>
      <c r="L60" s="71">
        <v>179</v>
      </c>
      <c r="M60" s="27">
        <v>-0.13407821229050287</v>
      </c>
      <c r="N60" s="27">
        <v>0.29080675422138835</v>
      </c>
      <c r="O60" s="26">
        <v>31.895290322580649</v>
      </c>
      <c r="P60" s="75">
        <v>25.111146496815284</v>
      </c>
      <c r="Q60" s="27">
        <v>0.97777777777777775</v>
      </c>
      <c r="R60" s="27">
        <v>2.2222222222222223E-2</v>
      </c>
      <c r="S60" s="27">
        <v>0</v>
      </c>
      <c r="T60" s="27">
        <v>5.0955414012738856E-2</v>
      </c>
      <c r="U60" s="76">
        <v>5.2379746835443042</v>
      </c>
      <c r="V60" s="75">
        <v>5.5203828783783786</v>
      </c>
      <c r="W60" s="75">
        <v>18.554458598726114</v>
      </c>
      <c r="X60" s="27">
        <v>0.85987261146496818</v>
      </c>
      <c r="Y60" s="27">
        <v>0.24925310036672416</v>
      </c>
      <c r="Z60" s="26">
        <v>1232.25</v>
      </c>
      <c r="AA60" s="25" t="s">
        <v>419</v>
      </c>
      <c r="AB60" s="25" t="s">
        <v>417</v>
      </c>
      <c r="AC60" s="25" t="s">
        <v>417</v>
      </c>
      <c r="AD60" s="25" t="s">
        <v>511</v>
      </c>
      <c r="AE60" s="25" t="s">
        <v>511</v>
      </c>
      <c r="AF60" s="25" t="s">
        <v>417</v>
      </c>
    </row>
    <row r="61" spans="1:32" x14ac:dyDescent="0.35">
      <c r="A61" t="str">
        <f t="shared" si="0"/>
        <v>4391DinnerAll</v>
      </c>
      <c r="B61" s="30">
        <v>4391</v>
      </c>
      <c r="C61" s="31" t="s">
        <v>394</v>
      </c>
      <c r="D61" s="31" t="s">
        <v>512</v>
      </c>
      <c r="E61" s="77">
        <v>7</v>
      </c>
      <c r="F61" s="77">
        <v>7</v>
      </c>
      <c r="G61" s="32">
        <v>9876.73</v>
      </c>
      <c r="H61" s="32">
        <v>10540.13</v>
      </c>
      <c r="I61" s="33">
        <v>-6.2940400165842347E-2</v>
      </c>
      <c r="J61" s="33">
        <v>0.7347598444293012</v>
      </c>
      <c r="K61" s="72">
        <v>381</v>
      </c>
      <c r="L61" s="72">
        <v>409</v>
      </c>
      <c r="M61" s="33">
        <v>-6.8459657701711474E-2</v>
      </c>
      <c r="N61" s="33">
        <v>0.71482176360225136</v>
      </c>
      <c r="O61" s="32">
        <v>25.923175853018371</v>
      </c>
      <c r="P61" s="78">
        <v>25.111146496815284</v>
      </c>
      <c r="Q61" s="33">
        <v>0.97777777777777775</v>
      </c>
      <c r="R61" s="33">
        <v>2.2222222222222223E-2</v>
      </c>
      <c r="S61" s="33">
        <v>0</v>
      </c>
      <c r="T61" s="33">
        <v>5.0955414012738856E-2</v>
      </c>
      <c r="U61" s="79">
        <v>5.1488250652741518</v>
      </c>
      <c r="V61" s="78">
        <v>5.5203828783783786</v>
      </c>
      <c r="W61" s="78">
        <v>18.554458598726114</v>
      </c>
      <c r="X61" s="33">
        <v>0.85987261146496818</v>
      </c>
      <c r="Y61" s="33">
        <v>0.28659687973651199</v>
      </c>
      <c r="Z61" s="32">
        <v>2830.64</v>
      </c>
      <c r="AA61" s="31" t="s">
        <v>419</v>
      </c>
      <c r="AB61" s="31" t="s">
        <v>417</v>
      </c>
      <c r="AC61" s="31" t="s">
        <v>417</v>
      </c>
      <c r="AD61" s="31" t="s">
        <v>511</v>
      </c>
      <c r="AE61" s="31" t="s">
        <v>511</v>
      </c>
      <c r="AF61" s="31" t="s">
        <v>417</v>
      </c>
    </row>
    <row r="62" spans="1:32" x14ac:dyDescent="0.35">
      <c r="A62" t="str">
        <f t="shared" si="0"/>
        <v>4391EveningCarry Out</v>
      </c>
      <c r="B62" s="24">
        <v>4391</v>
      </c>
      <c r="C62" s="25" t="s">
        <v>395</v>
      </c>
      <c r="D62" s="25" t="s">
        <v>529</v>
      </c>
      <c r="E62" s="74">
        <v>7</v>
      </c>
      <c r="F62" s="74">
        <v>7</v>
      </c>
      <c r="G62" s="26">
        <v>369.79</v>
      </c>
      <c r="H62" s="26">
        <v>311.64999999999998</v>
      </c>
      <c r="I62" s="27">
        <v>0.18655543077169923</v>
      </c>
      <c r="J62" s="27">
        <v>2.7509797561694138E-2</v>
      </c>
      <c r="K62" s="71">
        <v>20</v>
      </c>
      <c r="L62" s="71">
        <v>18</v>
      </c>
      <c r="M62" s="27">
        <v>0.11111111111111116</v>
      </c>
      <c r="N62" s="27">
        <v>3.7523452157598502E-2</v>
      </c>
      <c r="O62" s="26">
        <v>18.4895</v>
      </c>
      <c r="P62" s="75"/>
      <c r="Q62" s="27"/>
      <c r="R62" s="27"/>
      <c r="S62" s="27"/>
      <c r="T62" s="27"/>
      <c r="U62" s="76">
        <v>3.0300000000000002</v>
      </c>
      <c r="V62" s="75"/>
      <c r="W62" s="75"/>
      <c r="X62" s="27"/>
      <c r="Y62" s="27">
        <v>0.29654668866113199</v>
      </c>
      <c r="Z62" s="26">
        <v>109.66</v>
      </c>
      <c r="AA62" s="25" t="s">
        <v>419</v>
      </c>
      <c r="AB62" s="25" t="s">
        <v>417</v>
      </c>
      <c r="AC62" s="25" t="s">
        <v>417</v>
      </c>
      <c r="AD62" s="25" t="s">
        <v>511</v>
      </c>
      <c r="AE62" s="25" t="s">
        <v>511</v>
      </c>
      <c r="AF62" s="25" t="s">
        <v>417</v>
      </c>
    </row>
    <row r="63" spans="1:32" x14ac:dyDescent="0.35">
      <c r="A63" t="str">
        <f t="shared" si="0"/>
        <v>4391EveningDelivery</v>
      </c>
      <c r="B63" s="30">
        <v>4391</v>
      </c>
      <c r="C63" s="31" t="s">
        <v>395</v>
      </c>
      <c r="D63" s="31" t="s">
        <v>530</v>
      </c>
      <c r="E63" s="77">
        <v>7</v>
      </c>
      <c r="F63" s="77">
        <v>7</v>
      </c>
      <c r="G63" s="32">
        <v>730.96</v>
      </c>
      <c r="H63" s="32">
        <v>526.4</v>
      </c>
      <c r="I63" s="33">
        <v>0.38860182370820673</v>
      </c>
      <c r="J63" s="33">
        <v>5.4378327228145562E-2</v>
      </c>
      <c r="K63" s="72">
        <v>28</v>
      </c>
      <c r="L63" s="72">
        <v>19</v>
      </c>
      <c r="M63" s="33">
        <v>0.47368421052631571</v>
      </c>
      <c r="N63" s="33">
        <v>5.2532833020637902E-2</v>
      </c>
      <c r="O63" s="32">
        <v>26.105714285714289</v>
      </c>
      <c r="P63" s="78">
        <v>26.052380928571431</v>
      </c>
      <c r="Q63" s="33">
        <v>0.62962962962962965</v>
      </c>
      <c r="R63" s="33">
        <v>0.14814814814814814</v>
      </c>
      <c r="S63" s="33">
        <v>0.22222222222222221</v>
      </c>
      <c r="T63" s="33">
        <v>0</v>
      </c>
      <c r="U63" s="79">
        <v>5.2976190357142858</v>
      </c>
      <c r="V63" s="78">
        <v>4.1666666538461534</v>
      </c>
      <c r="W63" s="78">
        <v>17.140476178571429</v>
      </c>
      <c r="X63" s="33">
        <v>0.7142857142857143</v>
      </c>
      <c r="Y63" s="33">
        <v>0.25502079457152238</v>
      </c>
      <c r="Z63" s="32">
        <v>186.41</v>
      </c>
      <c r="AA63" s="31" t="s">
        <v>419</v>
      </c>
      <c r="AB63" s="31" t="s">
        <v>417</v>
      </c>
      <c r="AC63" s="31" t="s">
        <v>417</v>
      </c>
      <c r="AD63" s="31" t="s">
        <v>511</v>
      </c>
      <c r="AE63" s="31" t="s">
        <v>511</v>
      </c>
      <c r="AF63" s="31" t="s">
        <v>417</v>
      </c>
    </row>
    <row r="64" spans="1:32" x14ac:dyDescent="0.35">
      <c r="A64" t="str">
        <f t="shared" si="0"/>
        <v>4391EveningAll</v>
      </c>
      <c r="B64" s="24">
        <v>4391</v>
      </c>
      <c r="C64" s="25" t="s">
        <v>395</v>
      </c>
      <c r="D64" s="25" t="s">
        <v>512</v>
      </c>
      <c r="E64" s="74">
        <v>7</v>
      </c>
      <c r="F64" s="74">
        <v>7</v>
      </c>
      <c r="G64" s="26">
        <v>1100.75</v>
      </c>
      <c r="H64" s="26">
        <v>838.05</v>
      </c>
      <c r="I64" s="27">
        <v>0.31346578366445921</v>
      </c>
      <c r="J64" s="27">
        <v>8.1888124789839686E-2</v>
      </c>
      <c r="K64" s="71">
        <v>48</v>
      </c>
      <c r="L64" s="71">
        <v>37</v>
      </c>
      <c r="M64" s="27">
        <v>0.29729729729729715</v>
      </c>
      <c r="N64" s="27">
        <v>9.0056285178236398E-2</v>
      </c>
      <c r="O64" s="26">
        <v>22.932291666666668</v>
      </c>
      <c r="P64" s="75">
        <v>26.052380928571431</v>
      </c>
      <c r="Q64" s="27">
        <v>0.62962962962962965</v>
      </c>
      <c r="R64" s="27">
        <v>0.14814814814814814</v>
      </c>
      <c r="S64" s="27">
        <v>0.22222222222222221</v>
      </c>
      <c r="T64" s="27">
        <v>0</v>
      </c>
      <c r="U64" s="76">
        <v>4.3527777708333337</v>
      </c>
      <c r="V64" s="75">
        <v>4.1666666538461534</v>
      </c>
      <c r="W64" s="75">
        <v>17.140476178571429</v>
      </c>
      <c r="X64" s="27">
        <v>0.7142857142857143</v>
      </c>
      <c r="Y64" s="27">
        <v>0.2689984101748808</v>
      </c>
      <c r="Z64" s="26">
        <v>296.10000000000002</v>
      </c>
      <c r="AA64" s="25" t="s">
        <v>419</v>
      </c>
      <c r="AB64" s="25" t="s">
        <v>417</v>
      </c>
      <c r="AC64" s="25" t="s">
        <v>417</v>
      </c>
      <c r="AD64" s="25" t="s">
        <v>511</v>
      </c>
      <c r="AE64" s="25" t="s">
        <v>511</v>
      </c>
      <c r="AF64" s="25" t="s">
        <v>417</v>
      </c>
    </row>
    <row r="65" spans="1:32" x14ac:dyDescent="0.35">
      <c r="A65" t="str">
        <f t="shared" si="0"/>
        <v>5423LunchCarry Out</v>
      </c>
      <c r="B65" s="30">
        <v>5423</v>
      </c>
      <c r="C65" s="31" t="s">
        <v>393</v>
      </c>
      <c r="D65" s="31" t="s">
        <v>529</v>
      </c>
      <c r="E65" s="77">
        <v>7</v>
      </c>
      <c r="F65" s="77">
        <v>7</v>
      </c>
      <c r="G65" s="32">
        <v>2665.69</v>
      </c>
      <c r="H65" s="32">
        <v>1671.86</v>
      </c>
      <c r="I65" s="33">
        <v>0.59444570717643819</v>
      </c>
      <c r="J65" s="33">
        <v>8.7151476156754892E-2</v>
      </c>
      <c r="K65" s="72">
        <v>131</v>
      </c>
      <c r="L65" s="72">
        <v>82</v>
      </c>
      <c r="M65" s="33">
        <v>0.59756097560975618</v>
      </c>
      <c r="N65" s="33">
        <v>0.11332179930795848</v>
      </c>
      <c r="O65" s="32">
        <v>20.3487786259542</v>
      </c>
      <c r="P65" s="78"/>
      <c r="Q65" s="33"/>
      <c r="R65" s="33"/>
      <c r="S65" s="33"/>
      <c r="T65" s="33"/>
      <c r="U65" s="79">
        <v>2.2974937293233082</v>
      </c>
      <c r="V65" s="78"/>
      <c r="W65" s="78"/>
      <c r="X65" s="33"/>
      <c r="Y65" s="33">
        <v>0.32615570452678289</v>
      </c>
      <c r="Z65" s="32">
        <v>869.43</v>
      </c>
      <c r="AA65" s="31" t="s">
        <v>419</v>
      </c>
      <c r="AB65" s="31" t="s">
        <v>417</v>
      </c>
      <c r="AC65" s="31" t="s">
        <v>417</v>
      </c>
      <c r="AD65" s="31" t="s">
        <v>511</v>
      </c>
      <c r="AE65" s="31" t="s">
        <v>511</v>
      </c>
      <c r="AF65" s="31" t="s">
        <v>417</v>
      </c>
    </row>
    <row r="66" spans="1:32" x14ac:dyDescent="0.35">
      <c r="A66" t="str">
        <f t="shared" si="0"/>
        <v>5423LunchDelivery</v>
      </c>
      <c r="B66" s="24">
        <v>5423</v>
      </c>
      <c r="C66" s="25" t="s">
        <v>393</v>
      </c>
      <c r="D66" s="25" t="s">
        <v>530</v>
      </c>
      <c r="E66" s="74">
        <v>7</v>
      </c>
      <c r="F66" s="74">
        <v>7</v>
      </c>
      <c r="G66" s="26">
        <v>4072.23</v>
      </c>
      <c r="H66" s="26">
        <v>3405.56</v>
      </c>
      <c r="I66" s="27">
        <v>0.1957592877529688</v>
      </c>
      <c r="J66" s="27">
        <v>0.13313658217940644</v>
      </c>
      <c r="K66" s="71">
        <v>123</v>
      </c>
      <c r="L66" s="71">
        <v>112</v>
      </c>
      <c r="M66" s="27">
        <v>9.8214285714285809E-2</v>
      </c>
      <c r="N66" s="27">
        <v>0.10640138408304499</v>
      </c>
      <c r="O66" s="26">
        <v>33.107560975609758</v>
      </c>
      <c r="P66" s="75">
        <v>24.518279564516128</v>
      </c>
      <c r="Q66" s="27">
        <v>0.90551181102362199</v>
      </c>
      <c r="R66" s="27">
        <v>9.4488188976377951E-2</v>
      </c>
      <c r="S66" s="27">
        <v>0</v>
      </c>
      <c r="T66" s="27">
        <v>3.2258064516129031E-2</v>
      </c>
      <c r="U66" s="76">
        <v>2.4293010725806452</v>
      </c>
      <c r="V66" s="75">
        <v>5.5929539268292681</v>
      </c>
      <c r="W66" s="75">
        <v>15.261290322580646</v>
      </c>
      <c r="X66" s="27">
        <v>0.82258064516129037</v>
      </c>
      <c r="Y66" s="27">
        <v>0.25583279922794144</v>
      </c>
      <c r="Z66" s="26">
        <v>1041.81</v>
      </c>
      <c r="AA66" s="25" t="s">
        <v>419</v>
      </c>
      <c r="AB66" s="25" t="s">
        <v>417</v>
      </c>
      <c r="AC66" s="25" t="s">
        <v>417</v>
      </c>
      <c r="AD66" s="25" t="s">
        <v>511</v>
      </c>
      <c r="AE66" s="25" t="s">
        <v>511</v>
      </c>
      <c r="AF66" s="25" t="s">
        <v>417</v>
      </c>
    </row>
    <row r="67" spans="1:32" x14ac:dyDescent="0.35">
      <c r="A67" t="str">
        <f t="shared" ref="A67:A130" si="1">B67&amp;C67&amp;D67</f>
        <v>5423LunchAll</v>
      </c>
      <c r="B67" s="30">
        <v>5423</v>
      </c>
      <c r="C67" s="31" t="s">
        <v>393</v>
      </c>
      <c r="D67" s="31" t="s">
        <v>512</v>
      </c>
      <c r="E67" s="77">
        <v>7</v>
      </c>
      <c r="F67" s="77">
        <v>7</v>
      </c>
      <c r="G67" s="32">
        <v>6737.92</v>
      </c>
      <c r="H67" s="32">
        <v>5077.42</v>
      </c>
      <c r="I67" s="33">
        <v>0.32703617191408241</v>
      </c>
      <c r="J67" s="33">
        <v>0.22028805833616133</v>
      </c>
      <c r="K67" s="72">
        <v>254</v>
      </c>
      <c r="L67" s="72">
        <v>194</v>
      </c>
      <c r="M67" s="33">
        <v>0.30927835051546393</v>
      </c>
      <c r="N67" s="33">
        <v>0.21972318339100347</v>
      </c>
      <c r="O67" s="32">
        <v>26.527244094488189</v>
      </c>
      <c r="P67" s="78">
        <v>24.518279564516128</v>
      </c>
      <c r="Q67" s="33">
        <v>0.90551181102362199</v>
      </c>
      <c r="R67" s="33">
        <v>9.4488188976377951E-2</v>
      </c>
      <c r="S67" s="33">
        <v>0</v>
      </c>
      <c r="T67" s="33">
        <v>3.2258064516129031E-2</v>
      </c>
      <c r="U67" s="79">
        <v>2.3610894941634237</v>
      </c>
      <c r="V67" s="78">
        <v>5.5929539268292681</v>
      </c>
      <c r="W67" s="78">
        <v>15.261290322580646</v>
      </c>
      <c r="X67" s="33">
        <v>0.82258064516129037</v>
      </c>
      <c r="Y67" s="33">
        <v>0.28365430281155013</v>
      </c>
      <c r="Z67" s="32">
        <v>1911.24</v>
      </c>
      <c r="AA67" s="31" t="s">
        <v>419</v>
      </c>
      <c r="AB67" s="31" t="s">
        <v>417</v>
      </c>
      <c r="AC67" s="31" t="s">
        <v>417</v>
      </c>
      <c r="AD67" s="31" t="s">
        <v>511</v>
      </c>
      <c r="AE67" s="31" t="s">
        <v>511</v>
      </c>
      <c r="AF67" s="31" t="s">
        <v>417</v>
      </c>
    </row>
    <row r="68" spans="1:32" x14ac:dyDescent="0.35">
      <c r="A68" t="str">
        <f t="shared" si="1"/>
        <v>5423DinnerCarry Out</v>
      </c>
      <c r="B68" s="24">
        <v>5423</v>
      </c>
      <c r="C68" s="25" t="s">
        <v>394</v>
      </c>
      <c r="D68" s="25" t="s">
        <v>529</v>
      </c>
      <c r="E68" s="74">
        <v>7</v>
      </c>
      <c r="F68" s="74">
        <v>7</v>
      </c>
      <c r="G68" s="26">
        <v>8254.01</v>
      </c>
      <c r="H68" s="26">
        <v>7661.66</v>
      </c>
      <c r="I68" s="27">
        <v>7.7313532576491317E-2</v>
      </c>
      <c r="J68" s="27">
        <v>0.26985476770090161</v>
      </c>
      <c r="K68" s="71">
        <v>391</v>
      </c>
      <c r="L68" s="71">
        <v>337</v>
      </c>
      <c r="M68" s="27">
        <v>0.16023738872403537</v>
      </c>
      <c r="N68" s="27">
        <v>0.33823529411764708</v>
      </c>
      <c r="O68" s="26">
        <v>21.11</v>
      </c>
      <c r="P68" s="75"/>
      <c r="Q68" s="27"/>
      <c r="R68" s="27"/>
      <c r="S68" s="27"/>
      <c r="T68" s="27"/>
      <c r="U68" s="76">
        <v>9.0395618556701027</v>
      </c>
      <c r="V68" s="75"/>
      <c r="W68" s="75"/>
      <c r="X68" s="27"/>
      <c r="Y68" s="27">
        <v>0.32633713794870617</v>
      </c>
      <c r="Z68" s="26">
        <v>2693.59</v>
      </c>
      <c r="AA68" s="25" t="s">
        <v>419</v>
      </c>
      <c r="AB68" s="25" t="s">
        <v>417</v>
      </c>
      <c r="AC68" s="25" t="s">
        <v>417</v>
      </c>
      <c r="AD68" s="25" t="s">
        <v>511</v>
      </c>
      <c r="AE68" s="25" t="s">
        <v>511</v>
      </c>
      <c r="AF68" s="25" t="s">
        <v>417</v>
      </c>
    </row>
    <row r="69" spans="1:32" x14ac:dyDescent="0.35">
      <c r="A69" t="str">
        <f t="shared" si="1"/>
        <v>5423DinnerDelivery</v>
      </c>
      <c r="B69" s="30">
        <v>5423</v>
      </c>
      <c r="C69" s="31" t="s">
        <v>394</v>
      </c>
      <c r="D69" s="31" t="s">
        <v>530</v>
      </c>
      <c r="E69" s="77">
        <v>7</v>
      </c>
      <c r="F69" s="77">
        <v>7</v>
      </c>
      <c r="G69" s="32">
        <v>12640.26</v>
      </c>
      <c r="H69" s="32">
        <v>13017.67</v>
      </c>
      <c r="I69" s="33">
        <v>-2.8992131464386506E-2</v>
      </c>
      <c r="J69" s="33">
        <v>0.41325784993948383</v>
      </c>
      <c r="K69" s="72">
        <v>396</v>
      </c>
      <c r="L69" s="72">
        <v>409</v>
      </c>
      <c r="M69" s="33">
        <v>-3.1784841075794712E-2</v>
      </c>
      <c r="N69" s="33">
        <v>0.34256055363321797</v>
      </c>
      <c r="O69" s="32">
        <v>31.919848484848487</v>
      </c>
      <c r="P69" s="78">
        <v>35.616582914572867</v>
      </c>
      <c r="Q69" s="33">
        <v>0.7963800904977375</v>
      </c>
      <c r="R69" s="33">
        <v>0.19004524886877827</v>
      </c>
      <c r="S69" s="33">
        <v>1.3574660633484226E-2</v>
      </c>
      <c r="T69" s="33">
        <v>0.228643216080402</v>
      </c>
      <c r="U69" s="79">
        <v>10.966289781407035</v>
      </c>
      <c r="V69" s="78">
        <v>7.6269101586901771</v>
      </c>
      <c r="W69" s="78">
        <v>25.870184253768844</v>
      </c>
      <c r="X69" s="33">
        <v>0.55527638190954776</v>
      </c>
      <c r="Y69" s="33">
        <v>0.25914340369581002</v>
      </c>
      <c r="Z69" s="32">
        <v>3275.64</v>
      </c>
      <c r="AA69" s="31" t="s">
        <v>419</v>
      </c>
      <c r="AB69" s="31" t="s">
        <v>417</v>
      </c>
      <c r="AC69" s="31" t="s">
        <v>417</v>
      </c>
      <c r="AD69" s="31" t="s">
        <v>511</v>
      </c>
      <c r="AE69" s="31" t="s">
        <v>511</v>
      </c>
      <c r="AF69" s="31" t="s">
        <v>417</v>
      </c>
    </row>
    <row r="70" spans="1:32" x14ac:dyDescent="0.35">
      <c r="A70" t="str">
        <f t="shared" si="1"/>
        <v>5423DinnerAll</v>
      </c>
      <c r="B70" s="24">
        <v>5423</v>
      </c>
      <c r="C70" s="25" t="s">
        <v>394</v>
      </c>
      <c r="D70" s="25" t="s">
        <v>512</v>
      </c>
      <c r="E70" s="74">
        <v>7</v>
      </c>
      <c r="F70" s="74">
        <v>7</v>
      </c>
      <c r="G70" s="26">
        <v>20894.27</v>
      </c>
      <c r="H70" s="26">
        <v>20679.330000000002</v>
      </c>
      <c r="I70" s="27">
        <v>1.0393953769295194E-2</v>
      </c>
      <c r="J70" s="27">
        <v>0.68311261764038544</v>
      </c>
      <c r="K70" s="71">
        <v>787</v>
      </c>
      <c r="L70" s="71">
        <v>746</v>
      </c>
      <c r="M70" s="27">
        <v>5.4959785522788351E-2</v>
      </c>
      <c r="N70" s="27">
        <v>0.6807958477508651</v>
      </c>
      <c r="O70" s="26">
        <v>26.549263024142313</v>
      </c>
      <c r="P70" s="75">
        <v>35.616582914572867</v>
      </c>
      <c r="Q70" s="27">
        <v>0.7963800904977375</v>
      </c>
      <c r="R70" s="27">
        <v>0.19004524886877827</v>
      </c>
      <c r="S70" s="27">
        <v>1.3574660633484226E-2</v>
      </c>
      <c r="T70" s="27">
        <v>0.228643216080402</v>
      </c>
      <c r="U70" s="76">
        <v>10.015182357506362</v>
      </c>
      <c r="V70" s="75">
        <v>7.6269101586901771</v>
      </c>
      <c r="W70" s="75">
        <v>25.870184253768844</v>
      </c>
      <c r="X70" s="27">
        <v>0.55527638190954776</v>
      </c>
      <c r="Y70" s="27">
        <v>0.28568741573646744</v>
      </c>
      <c r="Z70" s="26">
        <v>5969.23</v>
      </c>
      <c r="AA70" s="25" t="s">
        <v>419</v>
      </c>
      <c r="AB70" s="25" t="s">
        <v>417</v>
      </c>
      <c r="AC70" s="25" t="s">
        <v>417</v>
      </c>
      <c r="AD70" s="25" t="s">
        <v>511</v>
      </c>
      <c r="AE70" s="25" t="s">
        <v>511</v>
      </c>
      <c r="AF70" s="25" t="s">
        <v>417</v>
      </c>
    </row>
    <row r="71" spans="1:32" x14ac:dyDescent="0.35">
      <c r="A71" t="str">
        <f t="shared" si="1"/>
        <v>5423EveningCarry Out</v>
      </c>
      <c r="B71" s="30">
        <v>5423</v>
      </c>
      <c r="C71" s="31" t="s">
        <v>395</v>
      </c>
      <c r="D71" s="31" t="s">
        <v>529</v>
      </c>
      <c r="E71" s="77">
        <v>7</v>
      </c>
      <c r="F71" s="77">
        <v>7</v>
      </c>
      <c r="G71" s="32">
        <v>915.49</v>
      </c>
      <c r="H71" s="32">
        <v>391.58</v>
      </c>
      <c r="I71" s="33">
        <v>1.3379386076919149</v>
      </c>
      <c r="J71" s="33">
        <v>2.993082650523787E-2</v>
      </c>
      <c r="K71" s="72">
        <v>45</v>
      </c>
      <c r="L71" s="72">
        <v>21</v>
      </c>
      <c r="M71" s="33">
        <v>1.1428571428571428</v>
      </c>
      <c r="N71" s="33">
        <v>3.8927335640138408E-2</v>
      </c>
      <c r="O71" s="32">
        <v>20.344222222222221</v>
      </c>
      <c r="P71" s="78"/>
      <c r="Q71" s="33"/>
      <c r="R71" s="33"/>
      <c r="S71" s="33"/>
      <c r="T71" s="33"/>
      <c r="U71" s="79">
        <v>2.2861702127659576</v>
      </c>
      <c r="V71" s="78"/>
      <c r="W71" s="78"/>
      <c r="X71" s="33"/>
      <c r="Y71" s="33">
        <v>0.3226468885514861</v>
      </c>
      <c r="Z71" s="32">
        <v>295.38</v>
      </c>
      <c r="AA71" s="31" t="s">
        <v>419</v>
      </c>
      <c r="AB71" s="31" t="s">
        <v>417</v>
      </c>
      <c r="AC71" s="31" t="s">
        <v>417</v>
      </c>
      <c r="AD71" s="31" t="s">
        <v>511</v>
      </c>
      <c r="AE71" s="31" t="s">
        <v>511</v>
      </c>
      <c r="AF71" s="31" t="s">
        <v>417</v>
      </c>
    </row>
    <row r="72" spans="1:32" x14ac:dyDescent="0.35">
      <c r="A72" t="str">
        <f t="shared" si="1"/>
        <v>5423EveningDelivery</v>
      </c>
      <c r="B72" s="24">
        <v>5423</v>
      </c>
      <c r="C72" s="25" t="s">
        <v>395</v>
      </c>
      <c r="D72" s="25" t="s">
        <v>530</v>
      </c>
      <c r="E72" s="74">
        <v>7</v>
      </c>
      <c r="F72" s="74">
        <v>7</v>
      </c>
      <c r="G72" s="26">
        <v>2039.18</v>
      </c>
      <c r="H72" s="26">
        <v>1407.36</v>
      </c>
      <c r="I72" s="27">
        <v>0.44893985902683053</v>
      </c>
      <c r="J72" s="27">
        <v>6.6668497518215339E-2</v>
      </c>
      <c r="K72" s="71">
        <v>70</v>
      </c>
      <c r="L72" s="71">
        <v>53</v>
      </c>
      <c r="M72" s="27">
        <v>0.32075471698113223</v>
      </c>
      <c r="N72" s="27">
        <v>6.0553633217993078E-2</v>
      </c>
      <c r="O72" s="26">
        <v>29.131142857142859</v>
      </c>
      <c r="P72" s="75">
        <v>26.759903376811593</v>
      </c>
      <c r="Q72" s="27">
        <v>0.7857142857142857</v>
      </c>
      <c r="R72" s="27">
        <v>0.14285714285714285</v>
      </c>
      <c r="S72" s="27">
        <v>7.1428571428571397E-2</v>
      </c>
      <c r="T72" s="27">
        <v>0.10144927536231885</v>
      </c>
      <c r="U72" s="76">
        <v>2.3294685942028983</v>
      </c>
      <c r="V72" s="75">
        <v>8.2164141363636354</v>
      </c>
      <c r="W72" s="75">
        <v>17.270289855072466</v>
      </c>
      <c r="X72" s="27">
        <v>0.69565217391304346</v>
      </c>
      <c r="Y72" s="27">
        <v>0.24932080542178719</v>
      </c>
      <c r="Z72" s="26">
        <v>508.41</v>
      </c>
      <c r="AA72" s="25" t="s">
        <v>419</v>
      </c>
      <c r="AB72" s="25" t="s">
        <v>417</v>
      </c>
      <c r="AC72" s="25" t="s">
        <v>417</v>
      </c>
      <c r="AD72" s="25" t="s">
        <v>511</v>
      </c>
      <c r="AE72" s="25" t="s">
        <v>511</v>
      </c>
      <c r="AF72" s="25" t="s">
        <v>417</v>
      </c>
    </row>
    <row r="73" spans="1:32" x14ac:dyDescent="0.35">
      <c r="A73" t="str">
        <f t="shared" si="1"/>
        <v>5423EveningAll</v>
      </c>
      <c r="B73" s="30">
        <v>5423</v>
      </c>
      <c r="C73" s="31" t="s">
        <v>395</v>
      </c>
      <c r="D73" s="31" t="s">
        <v>512</v>
      </c>
      <c r="E73" s="77">
        <v>7</v>
      </c>
      <c r="F73" s="77">
        <v>7</v>
      </c>
      <c r="G73" s="32">
        <v>2954.67</v>
      </c>
      <c r="H73" s="32">
        <v>1798.94</v>
      </c>
      <c r="I73" s="33">
        <v>0.64245055421526009</v>
      </c>
      <c r="J73" s="33">
        <v>9.6599324023453212E-2</v>
      </c>
      <c r="K73" s="72">
        <v>115</v>
      </c>
      <c r="L73" s="72">
        <v>74</v>
      </c>
      <c r="M73" s="33">
        <v>0.55405405405405395</v>
      </c>
      <c r="N73" s="33">
        <v>9.9480968858131485E-2</v>
      </c>
      <c r="O73" s="32">
        <v>25.692782608695651</v>
      </c>
      <c r="P73" s="78">
        <v>26.759903376811593</v>
      </c>
      <c r="Q73" s="33">
        <v>0.7857142857142857</v>
      </c>
      <c r="R73" s="33">
        <v>0.14285714285714285</v>
      </c>
      <c r="S73" s="33">
        <v>7.1428571428571397E-2</v>
      </c>
      <c r="T73" s="33">
        <v>0.10144927536231885</v>
      </c>
      <c r="U73" s="79">
        <v>2.3119252844827587</v>
      </c>
      <c r="V73" s="78">
        <v>8.2164141363636354</v>
      </c>
      <c r="W73" s="78">
        <v>17.270289855072466</v>
      </c>
      <c r="X73" s="33">
        <v>0.69565217391304346</v>
      </c>
      <c r="Y73" s="33">
        <v>0.27204391691796376</v>
      </c>
      <c r="Z73" s="32">
        <v>803.8</v>
      </c>
      <c r="AA73" s="31" t="s">
        <v>419</v>
      </c>
      <c r="AB73" s="31" t="s">
        <v>417</v>
      </c>
      <c r="AC73" s="31" t="s">
        <v>417</v>
      </c>
      <c r="AD73" s="31" t="s">
        <v>511</v>
      </c>
      <c r="AE73" s="31" t="s">
        <v>511</v>
      </c>
      <c r="AF73" s="31" t="s">
        <v>417</v>
      </c>
    </row>
    <row r="74" spans="1:32" x14ac:dyDescent="0.35">
      <c r="A74" t="str">
        <f t="shared" si="1"/>
        <v>5427LunchCarry Out</v>
      </c>
      <c r="B74" s="24">
        <v>5427</v>
      </c>
      <c r="C74" s="25" t="s">
        <v>393</v>
      </c>
      <c r="D74" s="25" t="s">
        <v>529</v>
      </c>
      <c r="E74" s="74">
        <v>7</v>
      </c>
      <c r="F74" s="74">
        <v>7</v>
      </c>
      <c r="G74" s="26">
        <v>3123.94</v>
      </c>
      <c r="H74" s="26">
        <v>1359.09</v>
      </c>
      <c r="I74" s="27">
        <v>1.2985527080620121</v>
      </c>
      <c r="J74" s="27">
        <v>0.10370503649664115</v>
      </c>
      <c r="K74" s="71">
        <v>104</v>
      </c>
      <c r="L74" s="71">
        <v>76</v>
      </c>
      <c r="M74" s="27">
        <v>0.36842105263157898</v>
      </c>
      <c r="N74" s="27">
        <v>8.9347079037800689E-2</v>
      </c>
      <c r="O74" s="26">
        <v>30.037884615384616</v>
      </c>
      <c r="P74" s="75"/>
      <c r="Q74" s="27"/>
      <c r="R74" s="27"/>
      <c r="S74" s="27"/>
      <c r="T74" s="27"/>
      <c r="U74" s="76">
        <v>3.2221666599999996</v>
      </c>
      <c r="V74" s="75"/>
      <c r="W74" s="75"/>
      <c r="X74" s="27"/>
      <c r="Y74" s="27">
        <v>0.30516911336325281</v>
      </c>
      <c r="Z74" s="26">
        <v>953.33</v>
      </c>
      <c r="AA74" s="25" t="s">
        <v>419</v>
      </c>
      <c r="AB74" s="25" t="s">
        <v>417</v>
      </c>
      <c r="AC74" s="25" t="s">
        <v>417</v>
      </c>
      <c r="AD74" s="25" t="s">
        <v>511</v>
      </c>
      <c r="AE74" s="25" t="s">
        <v>511</v>
      </c>
      <c r="AF74" s="25" t="s">
        <v>417</v>
      </c>
    </row>
    <row r="75" spans="1:32" x14ac:dyDescent="0.35">
      <c r="A75" t="str">
        <f t="shared" si="1"/>
        <v>5427LunchDelivery</v>
      </c>
      <c r="B75" s="30">
        <v>5427</v>
      </c>
      <c r="C75" s="31" t="s">
        <v>393</v>
      </c>
      <c r="D75" s="31" t="s">
        <v>530</v>
      </c>
      <c r="E75" s="77">
        <v>7</v>
      </c>
      <c r="F75" s="77">
        <v>7</v>
      </c>
      <c r="G75" s="32">
        <v>3056</v>
      </c>
      <c r="H75" s="32">
        <v>3404.45</v>
      </c>
      <c r="I75" s="33">
        <v>-0.10235133428307064</v>
      </c>
      <c r="J75" s="33">
        <v>0.10144964100902557</v>
      </c>
      <c r="K75" s="72">
        <v>113</v>
      </c>
      <c r="L75" s="72">
        <v>108</v>
      </c>
      <c r="M75" s="33">
        <v>4.629629629629628E-2</v>
      </c>
      <c r="N75" s="33">
        <v>9.7079037800687287E-2</v>
      </c>
      <c r="O75" s="32">
        <v>27.044247787610619</v>
      </c>
      <c r="P75" s="78">
        <v>27.732894736842105</v>
      </c>
      <c r="Q75" s="33">
        <v>0.73333333333333328</v>
      </c>
      <c r="R75" s="33">
        <v>0.26666666666666666</v>
      </c>
      <c r="S75" s="33">
        <v>0</v>
      </c>
      <c r="T75" s="33">
        <v>7.8947368421052627E-2</v>
      </c>
      <c r="U75" s="79">
        <v>5.280724634782608</v>
      </c>
      <c r="V75" s="78">
        <v>5.884808256637168</v>
      </c>
      <c r="W75" s="78">
        <v>18.261403508771931</v>
      </c>
      <c r="X75" s="33">
        <v>0.69298245614035092</v>
      </c>
      <c r="Y75" s="33">
        <v>0.25269960732984292</v>
      </c>
      <c r="Z75" s="32">
        <v>772.25</v>
      </c>
      <c r="AA75" s="31" t="s">
        <v>419</v>
      </c>
      <c r="AB75" s="31" t="s">
        <v>417</v>
      </c>
      <c r="AC75" s="31" t="s">
        <v>417</v>
      </c>
      <c r="AD75" s="31" t="s">
        <v>511</v>
      </c>
      <c r="AE75" s="31" t="s">
        <v>511</v>
      </c>
      <c r="AF75" s="31" t="s">
        <v>417</v>
      </c>
    </row>
    <row r="76" spans="1:32" x14ac:dyDescent="0.35">
      <c r="A76" t="str">
        <f t="shared" si="1"/>
        <v>5427LunchAll</v>
      </c>
      <c r="B76" s="24">
        <v>5427</v>
      </c>
      <c r="C76" s="25" t="s">
        <v>393</v>
      </c>
      <c r="D76" s="25" t="s">
        <v>512</v>
      </c>
      <c r="E76" s="74">
        <v>7</v>
      </c>
      <c r="F76" s="74">
        <v>7</v>
      </c>
      <c r="G76" s="26">
        <v>6179.94</v>
      </c>
      <c r="H76" s="26">
        <v>4763.54</v>
      </c>
      <c r="I76" s="27">
        <v>0.29734189279401457</v>
      </c>
      <c r="J76" s="27">
        <v>0.20515467750566668</v>
      </c>
      <c r="K76" s="71">
        <v>217</v>
      </c>
      <c r="L76" s="71">
        <v>184</v>
      </c>
      <c r="M76" s="27">
        <v>0.17934782608695654</v>
      </c>
      <c r="N76" s="27">
        <v>0.18642611683848798</v>
      </c>
      <c r="O76" s="26">
        <v>28.478986175115207</v>
      </c>
      <c r="P76" s="75">
        <v>27.732894736842105</v>
      </c>
      <c r="Q76" s="27">
        <v>0.73333333333333328</v>
      </c>
      <c r="R76" s="27">
        <v>0.26666666666666666</v>
      </c>
      <c r="S76" s="27">
        <v>0</v>
      </c>
      <c r="T76" s="27">
        <v>7.8947368421052627E-2</v>
      </c>
      <c r="U76" s="76">
        <v>4.3232558139534882</v>
      </c>
      <c r="V76" s="75">
        <v>5.884808256637168</v>
      </c>
      <c r="W76" s="75">
        <v>18.261403508771931</v>
      </c>
      <c r="X76" s="27">
        <v>0.69298245614035092</v>
      </c>
      <c r="Y76" s="27">
        <v>0.27921953934827848</v>
      </c>
      <c r="Z76" s="26">
        <v>1725.56</v>
      </c>
      <c r="AA76" s="25" t="s">
        <v>419</v>
      </c>
      <c r="AB76" s="25" t="s">
        <v>417</v>
      </c>
      <c r="AC76" s="25" t="s">
        <v>417</v>
      </c>
      <c r="AD76" s="25" t="s">
        <v>511</v>
      </c>
      <c r="AE76" s="25" t="s">
        <v>511</v>
      </c>
      <c r="AF76" s="25" t="s">
        <v>417</v>
      </c>
    </row>
    <row r="77" spans="1:32" x14ac:dyDescent="0.35">
      <c r="A77" t="str">
        <f t="shared" si="1"/>
        <v>5427DinnerCarry Out</v>
      </c>
      <c r="B77" s="30">
        <v>5427</v>
      </c>
      <c r="C77" s="31" t="s">
        <v>394</v>
      </c>
      <c r="D77" s="31" t="s">
        <v>529</v>
      </c>
      <c r="E77" s="77">
        <v>7</v>
      </c>
      <c r="F77" s="77">
        <v>7</v>
      </c>
      <c r="G77" s="32">
        <v>7841.54</v>
      </c>
      <c r="H77" s="32">
        <v>7871.79</v>
      </c>
      <c r="I77" s="33">
        <v>-3.8428362545239736E-3</v>
      </c>
      <c r="J77" s="33">
        <v>0.26031460011711854</v>
      </c>
      <c r="K77" s="72">
        <v>397</v>
      </c>
      <c r="L77" s="72">
        <v>344</v>
      </c>
      <c r="M77" s="33">
        <v>0.15406976744186052</v>
      </c>
      <c r="N77" s="33">
        <v>0.34106529209621994</v>
      </c>
      <c r="O77" s="32">
        <v>19.75198992443325</v>
      </c>
      <c r="P77" s="78"/>
      <c r="Q77" s="33"/>
      <c r="R77" s="33"/>
      <c r="S77" s="33"/>
      <c r="T77" s="33"/>
      <c r="U77" s="79">
        <v>2.3889743589743593</v>
      </c>
      <c r="V77" s="78"/>
      <c r="W77" s="78"/>
      <c r="X77" s="33"/>
      <c r="Y77" s="33">
        <v>0.32858341601267099</v>
      </c>
      <c r="Z77" s="32">
        <v>2576.6</v>
      </c>
      <c r="AA77" s="31" t="s">
        <v>419</v>
      </c>
      <c r="AB77" s="31" t="s">
        <v>417</v>
      </c>
      <c r="AC77" s="31" t="s">
        <v>417</v>
      </c>
      <c r="AD77" s="31" t="s">
        <v>511</v>
      </c>
      <c r="AE77" s="31" t="s">
        <v>511</v>
      </c>
      <c r="AF77" s="31" t="s">
        <v>417</v>
      </c>
    </row>
    <row r="78" spans="1:32" x14ac:dyDescent="0.35">
      <c r="A78" t="str">
        <f t="shared" si="1"/>
        <v>5427DinnerDelivery</v>
      </c>
      <c r="B78" s="24">
        <v>5427</v>
      </c>
      <c r="C78" s="25" t="s">
        <v>394</v>
      </c>
      <c r="D78" s="25" t="s">
        <v>530</v>
      </c>
      <c r="E78" s="74">
        <v>7</v>
      </c>
      <c r="F78" s="74">
        <v>7</v>
      </c>
      <c r="G78" s="26">
        <v>12542.72</v>
      </c>
      <c r="H78" s="26">
        <v>11369.78</v>
      </c>
      <c r="I78" s="27">
        <v>0.10316294598488263</v>
      </c>
      <c r="J78" s="27">
        <v>0.41637907109840483</v>
      </c>
      <c r="K78" s="71">
        <v>396</v>
      </c>
      <c r="L78" s="71">
        <v>363</v>
      </c>
      <c r="M78" s="27">
        <v>9.0909090909090828E-2</v>
      </c>
      <c r="N78" s="27">
        <v>0.34020618556701032</v>
      </c>
      <c r="O78" s="26">
        <v>31.673535353535353</v>
      </c>
      <c r="P78" s="75">
        <v>28.261308015189876</v>
      </c>
      <c r="Q78" s="27">
        <v>0.53695652173913044</v>
      </c>
      <c r="R78" s="27">
        <v>0.32173913043478258</v>
      </c>
      <c r="S78" s="27">
        <v>0.14130434782608692</v>
      </c>
      <c r="T78" s="27">
        <v>5.0632911392405063E-2</v>
      </c>
      <c r="U78" s="76">
        <v>2.5581649823232322</v>
      </c>
      <c r="V78" s="75">
        <v>7.8783807054263564</v>
      </c>
      <c r="W78" s="75">
        <v>17.375654007594935</v>
      </c>
      <c r="X78" s="27">
        <v>0.64050632911392402</v>
      </c>
      <c r="Y78" s="27">
        <v>0.25037153025818965</v>
      </c>
      <c r="Z78" s="26">
        <v>3140.34</v>
      </c>
      <c r="AA78" s="25" t="s">
        <v>419</v>
      </c>
      <c r="AB78" s="25" t="s">
        <v>417</v>
      </c>
      <c r="AC78" s="25" t="s">
        <v>417</v>
      </c>
      <c r="AD78" s="25" t="s">
        <v>511</v>
      </c>
      <c r="AE78" s="25" t="s">
        <v>511</v>
      </c>
      <c r="AF78" s="25" t="s">
        <v>417</v>
      </c>
    </row>
    <row r="79" spans="1:32" x14ac:dyDescent="0.35">
      <c r="A79" t="str">
        <f t="shared" si="1"/>
        <v>5427DinnerAll</v>
      </c>
      <c r="B79" s="30">
        <v>5427</v>
      </c>
      <c r="C79" s="31" t="s">
        <v>394</v>
      </c>
      <c r="D79" s="31" t="s">
        <v>512</v>
      </c>
      <c r="E79" s="77">
        <v>7</v>
      </c>
      <c r="F79" s="77">
        <v>7</v>
      </c>
      <c r="G79" s="32">
        <v>20384.259999999998</v>
      </c>
      <c r="H79" s="32">
        <v>19241.57</v>
      </c>
      <c r="I79" s="33">
        <v>5.9386526151452124E-2</v>
      </c>
      <c r="J79" s="33">
        <v>0.67669367121552337</v>
      </c>
      <c r="K79" s="72">
        <v>793</v>
      </c>
      <c r="L79" s="72">
        <v>707</v>
      </c>
      <c r="M79" s="33">
        <v>0.12164073550212162</v>
      </c>
      <c r="N79" s="33">
        <v>0.68127147766323026</v>
      </c>
      <c r="O79" s="32">
        <v>25.705245901639341</v>
      </c>
      <c r="P79" s="78">
        <v>28.261308015189876</v>
      </c>
      <c r="Q79" s="33">
        <v>0.53695652173913044</v>
      </c>
      <c r="R79" s="33">
        <v>0.32173913043478258</v>
      </c>
      <c r="S79" s="33">
        <v>0.14130434782608692</v>
      </c>
      <c r="T79" s="33">
        <v>5.0632911392405063E-2</v>
      </c>
      <c r="U79" s="79">
        <v>2.4742154363867681</v>
      </c>
      <c r="V79" s="78">
        <v>7.8783807054263564</v>
      </c>
      <c r="W79" s="78">
        <v>17.375654007594935</v>
      </c>
      <c r="X79" s="33">
        <v>0.64050632911392402</v>
      </c>
      <c r="Y79" s="33">
        <v>0.28045609700818186</v>
      </c>
      <c r="Z79" s="32">
        <v>5716.89</v>
      </c>
      <c r="AA79" s="31" t="s">
        <v>419</v>
      </c>
      <c r="AB79" s="31" t="s">
        <v>417</v>
      </c>
      <c r="AC79" s="31" t="s">
        <v>417</v>
      </c>
      <c r="AD79" s="31" t="s">
        <v>511</v>
      </c>
      <c r="AE79" s="31" t="s">
        <v>511</v>
      </c>
      <c r="AF79" s="31" t="s">
        <v>417</v>
      </c>
    </row>
    <row r="80" spans="1:32" x14ac:dyDescent="0.35">
      <c r="A80" t="str">
        <f t="shared" si="1"/>
        <v>5427EveningCarry Out</v>
      </c>
      <c r="B80" s="24">
        <v>5427</v>
      </c>
      <c r="C80" s="25" t="s">
        <v>395</v>
      </c>
      <c r="D80" s="25" t="s">
        <v>529</v>
      </c>
      <c r="E80" s="74">
        <v>7</v>
      </c>
      <c r="F80" s="74">
        <v>7</v>
      </c>
      <c r="G80" s="26">
        <v>766.44</v>
      </c>
      <c r="H80" s="26">
        <v>1082.27</v>
      </c>
      <c r="I80" s="27">
        <v>-0.29182181895460446</v>
      </c>
      <c r="J80" s="27">
        <v>2.5443410620077735E-2</v>
      </c>
      <c r="K80" s="71">
        <v>57</v>
      </c>
      <c r="L80" s="71">
        <v>51</v>
      </c>
      <c r="M80" s="27">
        <v>0.11764705882352944</v>
      </c>
      <c r="N80" s="27">
        <v>4.8969072164948453E-2</v>
      </c>
      <c r="O80" s="26">
        <v>13.446315789473685</v>
      </c>
      <c r="P80" s="75"/>
      <c r="Q80" s="27"/>
      <c r="R80" s="27"/>
      <c r="S80" s="27"/>
      <c r="T80" s="27"/>
      <c r="U80" s="76">
        <v>1.4892156862745098</v>
      </c>
      <c r="V80" s="75"/>
      <c r="W80" s="75"/>
      <c r="X80" s="27"/>
      <c r="Y80" s="27">
        <v>0.36126767913991958</v>
      </c>
      <c r="Z80" s="26">
        <v>276.89</v>
      </c>
      <c r="AA80" s="25" t="s">
        <v>419</v>
      </c>
      <c r="AB80" s="25" t="s">
        <v>417</v>
      </c>
      <c r="AC80" s="25" t="s">
        <v>417</v>
      </c>
      <c r="AD80" s="25" t="s">
        <v>511</v>
      </c>
      <c r="AE80" s="25" t="s">
        <v>511</v>
      </c>
      <c r="AF80" s="25" t="s">
        <v>417</v>
      </c>
    </row>
    <row r="81" spans="1:32" x14ac:dyDescent="0.35">
      <c r="A81" t="str">
        <f t="shared" si="1"/>
        <v>5427EveningDelivery</v>
      </c>
      <c r="B81" s="30">
        <v>5427</v>
      </c>
      <c r="C81" s="31" t="s">
        <v>395</v>
      </c>
      <c r="D81" s="31" t="s">
        <v>530</v>
      </c>
      <c r="E81" s="77">
        <v>7</v>
      </c>
      <c r="F81" s="77">
        <v>7</v>
      </c>
      <c r="G81" s="32">
        <v>2792.68</v>
      </c>
      <c r="H81" s="32">
        <v>2347.7199999999998</v>
      </c>
      <c r="I81" s="33">
        <v>0.1895285638832569</v>
      </c>
      <c r="J81" s="33">
        <v>9.2708240658732163E-2</v>
      </c>
      <c r="K81" s="72">
        <v>97</v>
      </c>
      <c r="L81" s="72">
        <v>79</v>
      </c>
      <c r="M81" s="33">
        <v>0.22784810126582267</v>
      </c>
      <c r="N81" s="33">
        <v>8.3333333333333329E-2</v>
      </c>
      <c r="O81" s="32">
        <v>28.790515463917526</v>
      </c>
      <c r="P81" s="78">
        <v>22.825429546391753</v>
      </c>
      <c r="Q81" s="33">
        <v>0.7155963302752294</v>
      </c>
      <c r="R81" s="33">
        <v>0.25688073394495414</v>
      </c>
      <c r="S81" s="33">
        <v>2.752293577981646E-2</v>
      </c>
      <c r="T81" s="33">
        <v>1.0309278350515464E-2</v>
      </c>
      <c r="U81" s="79">
        <v>1.8494897959183674</v>
      </c>
      <c r="V81" s="78">
        <v>4.4170250860215052</v>
      </c>
      <c r="W81" s="78">
        <v>13.155154639175258</v>
      </c>
      <c r="X81" s="33">
        <v>0.89690721649484539</v>
      </c>
      <c r="Y81" s="33">
        <v>0.22765587177907959</v>
      </c>
      <c r="Z81" s="32">
        <v>635.77</v>
      </c>
      <c r="AA81" s="31" t="s">
        <v>419</v>
      </c>
      <c r="AB81" s="31" t="s">
        <v>417</v>
      </c>
      <c r="AC81" s="31" t="s">
        <v>417</v>
      </c>
      <c r="AD81" s="31" t="s">
        <v>511</v>
      </c>
      <c r="AE81" s="31" t="s">
        <v>511</v>
      </c>
      <c r="AF81" s="31" t="s">
        <v>417</v>
      </c>
    </row>
    <row r="82" spans="1:32" x14ac:dyDescent="0.35">
      <c r="A82" t="str">
        <f t="shared" si="1"/>
        <v>5427EveningAll</v>
      </c>
      <c r="B82" s="24">
        <v>5427</v>
      </c>
      <c r="C82" s="25" t="s">
        <v>395</v>
      </c>
      <c r="D82" s="25" t="s">
        <v>512</v>
      </c>
      <c r="E82" s="74">
        <v>7</v>
      </c>
      <c r="F82" s="74">
        <v>7</v>
      </c>
      <c r="G82" s="26">
        <v>3559.12</v>
      </c>
      <c r="H82" s="26">
        <v>3429.99</v>
      </c>
      <c r="I82" s="27">
        <v>3.7647340079708602E-2</v>
      </c>
      <c r="J82" s="27">
        <v>0.1181516512788099</v>
      </c>
      <c r="K82" s="71">
        <v>154</v>
      </c>
      <c r="L82" s="71">
        <v>130</v>
      </c>
      <c r="M82" s="27">
        <v>0.18461538461538463</v>
      </c>
      <c r="N82" s="27">
        <v>0.13230240549828179</v>
      </c>
      <c r="O82" s="26">
        <v>23.111168831168829</v>
      </c>
      <c r="P82" s="75">
        <v>22.825429546391753</v>
      </c>
      <c r="Q82" s="27">
        <v>0.7155963302752294</v>
      </c>
      <c r="R82" s="27">
        <v>0.25688073394495414</v>
      </c>
      <c r="S82" s="27">
        <v>2.752293577981646E-2</v>
      </c>
      <c r="T82" s="27">
        <v>1.0309278350515464E-2</v>
      </c>
      <c r="U82" s="76">
        <v>1.7261744966442951</v>
      </c>
      <c r="V82" s="75">
        <v>4.4170250860215052</v>
      </c>
      <c r="W82" s="75">
        <v>13.155154639175258</v>
      </c>
      <c r="X82" s="27">
        <v>0.89690721649484539</v>
      </c>
      <c r="Y82" s="27">
        <v>0.2564313650565308</v>
      </c>
      <c r="Z82" s="26">
        <v>912.67</v>
      </c>
      <c r="AA82" s="25" t="s">
        <v>419</v>
      </c>
      <c r="AB82" s="25" t="s">
        <v>417</v>
      </c>
      <c r="AC82" s="25" t="s">
        <v>417</v>
      </c>
      <c r="AD82" s="25" t="s">
        <v>511</v>
      </c>
      <c r="AE82" s="25" t="s">
        <v>511</v>
      </c>
      <c r="AF82" s="25" t="s">
        <v>417</v>
      </c>
    </row>
    <row r="83" spans="1:32" x14ac:dyDescent="0.35">
      <c r="A83" t="str">
        <f t="shared" si="1"/>
        <v>5457LunchCarry Out</v>
      </c>
      <c r="B83" s="30">
        <v>5457</v>
      </c>
      <c r="C83" s="31" t="s">
        <v>393</v>
      </c>
      <c r="D83" s="31" t="s">
        <v>529</v>
      </c>
      <c r="E83" s="77">
        <v>7</v>
      </c>
      <c r="F83" s="77">
        <v>7</v>
      </c>
      <c r="G83" s="32">
        <v>1908.06</v>
      </c>
      <c r="H83" s="32">
        <v>1766.04</v>
      </c>
      <c r="I83" s="33">
        <v>8.0417204593327352E-2</v>
      </c>
      <c r="J83" s="33">
        <v>7.7784246005733346E-2</v>
      </c>
      <c r="K83" s="72">
        <v>113</v>
      </c>
      <c r="L83" s="72">
        <v>97</v>
      </c>
      <c r="M83" s="33">
        <v>0.16494845360824728</v>
      </c>
      <c r="N83" s="33">
        <v>0.11334002006018054</v>
      </c>
      <c r="O83" s="32">
        <v>16.885486725663718</v>
      </c>
      <c r="P83" s="78"/>
      <c r="Q83" s="33"/>
      <c r="R83" s="33"/>
      <c r="S83" s="33"/>
      <c r="T83" s="33"/>
      <c r="U83" s="79">
        <v>4.5710914424778757</v>
      </c>
      <c r="V83" s="78"/>
      <c r="W83" s="78"/>
      <c r="X83" s="33"/>
      <c r="Y83" s="33">
        <v>0.34059725585149314</v>
      </c>
      <c r="Z83" s="32">
        <v>649.88</v>
      </c>
      <c r="AA83" s="31" t="s">
        <v>419</v>
      </c>
      <c r="AB83" s="31" t="s">
        <v>417</v>
      </c>
      <c r="AC83" s="31" t="s">
        <v>417</v>
      </c>
      <c r="AD83" s="31" t="s">
        <v>511</v>
      </c>
      <c r="AE83" s="31" t="s">
        <v>511</v>
      </c>
      <c r="AF83" s="31" t="s">
        <v>417</v>
      </c>
    </row>
    <row r="84" spans="1:32" x14ac:dyDescent="0.35">
      <c r="A84" t="str">
        <f t="shared" si="1"/>
        <v>5457LunchDelivery</v>
      </c>
      <c r="B84" s="24">
        <v>5457</v>
      </c>
      <c r="C84" s="25" t="s">
        <v>393</v>
      </c>
      <c r="D84" s="25" t="s">
        <v>530</v>
      </c>
      <c r="E84" s="74">
        <v>7</v>
      </c>
      <c r="F84" s="74">
        <v>7</v>
      </c>
      <c r="G84" s="26">
        <v>3356.38</v>
      </c>
      <c r="H84" s="26">
        <v>2871.98</v>
      </c>
      <c r="I84" s="27">
        <v>0.16866412718751511</v>
      </c>
      <c r="J84" s="27">
        <v>0.13682666562305343</v>
      </c>
      <c r="K84" s="71">
        <v>99</v>
      </c>
      <c r="L84" s="71">
        <v>97</v>
      </c>
      <c r="M84" s="27">
        <v>2.0618556701030855E-2</v>
      </c>
      <c r="N84" s="27">
        <v>9.9297893681043123E-2</v>
      </c>
      <c r="O84" s="26">
        <v>33.902828282828281</v>
      </c>
      <c r="P84" s="75">
        <v>25.38215487878788</v>
      </c>
      <c r="Q84" s="27">
        <v>0.54736842105263162</v>
      </c>
      <c r="R84" s="27">
        <v>0.29473684210526313</v>
      </c>
      <c r="S84" s="27">
        <v>0.15789473684210531</v>
      </c>
      <c r="T84" s="27">
        <v>2.0202020202020204E-2</v>
      </c>
      <c r="U84" s="76">
        <v>4.8223333300000002</v>
      </c>
      <c r="V84" s="75">
        <v>5.9453404946236557</v>
      </c>
      <c r="W84" s="75">
        <v>16.596801343434343</v>
      </c>
      <c r="X84" s="27">
        <v>0.71717171717171713</v>
      </c>
      <c r="Y84" s="27">
        <v>0.2532043451575805</v>
      </c>
      <c r="Z84" s="26">
        <v>849.85</v>
      </c>
      <c r="AA84" s="25" t="s">
        <v>419</v>
      </c>
      <c r="AB84" s="25" t="s">
        <v>417</v>
      </c>
      <c r="AC84" s="25" t="s">
        <v>417</v>
      </c>
      <c r="AD84" s="25" t="s">
        <v>511</v>
      </c>
      <c r="AE84" s="25" t="s">
        <v>511</v>
      </c>
      <c r="AF84" s="25" t="s">
        <v>417</v>
      </c>
    </row>
    <row r="85" spans="1:32" x14ac:dyDescent="0.35">
      <c r="A85" t="str">
        <f t="shared" si="1"/>
        <v>5457LunchAll</v>
      </c>
      <c r="B85" s="30">
        <v>5457</v>
      </c>
      <c r="C85" s="31" t="s">
        <v>393</v>
      </c>
      <c r="D85" s="31" t="s">
        <v>512</v>
      </c>
      <c r="E85" s="77">
        <v>7</v>
      </c>
      <c r="F85" s="77">
        <v>7</v>
      </c>
      <c r="G85" s="32">
        <v>5264.44</v>
      </c>
      <c r="H85" s="32">
        <v>4638.0200000000004</v>
      </c>
      <c r="I85" s="33">
        <v>0.13506194453667697</v>
      </c>
      <c r="J85" s="33">
        <v>0.21461091162878676</v>
      </c>
      <c r="K85" s="72">
        <v>212</v>
      </c>
      <c r="L85" s="72">
        <v>194</v>
      </c>
      <c r="M85" s="33">
        <v>9.2783505154639068E-2</v>
      </c>
      <c r="N85" s="33">
        <v>0.21263791374122368</v>
      </c>
      <c r="O85" s="32">
        <v>24.832264150943395</v>
      </c>
      <c r="P85" s="78">
        <v>25.38215487878788</v>
      </c>
      <c r="Q85" s="33">
        <v>0.54736842105263162</v>
      </c>
      <c r="R85" s="33">
        <v>0.29473684210526313</v>
      </c>
      <c r="S85" s="33">
        <v>0.15789473684210531</v>
      </c>
      <c r="T85" s="33">
        <v>2.0202020202020204E-2</v>
      </c>
      <c r="U85" s="79">
        <v>4.6890453802816898</v>
      </c>
      <c r="V85" s="78">
        <v>5.9453404946236557</v>
      </c>
      <c r="W85" s="78">
        <v>16.596801343434343</v>
      </c>
      <c r="X85" s="33">
        <v>0.71717171717171713</v>
      </c>
      <c r="Y85" s="33">
        <v>0.28488500201350953</v>
      </c>
      <c r="Z85" s="32">
        <v>1499.76</v>
      </c>
      <c r="AA85" s="31" t="s">
        <v>419</v>
      </c>
      <c r="AB85" s="31" t="s">
        <v>417</v>
      </c>
      <c r="AC85" s="31" t="s">
        <v>417</v>
      </c>
      <c r="AD85" s="31" t="s">
        <v>511</v>
      </c>
      <c r="AE85" s="31" t="s">
        <v>511</v>
      </c>
      <c r="AF85" s="31" t="s">
        <v>417</v>
      </c>
    </row>
    <row r="86" spans="1:32" x14ac:dyDescent="0.35">
      <c r="A86" t="str">
        <f t="shared" si="1"/>
        <v>5457DinnerCarry Out</v>
      </c>
      <c r="B86" s="24">
        <v>5457</v>
      </c>
      <c r="C86" s="25" t="s">
        <v>394</v>
      </c>
      <c r="D86" s="25" t="s">
        <v>529</v>
      </c>
      <c r="E86" s="74">
        <v>7</v>
      </c>
      <c r="F86" s="74">
        <v>7</v>
      </c>
      <c r="G86" s="26">
        <v>5941.26</v>
      </c>
      <c r="H86" s="26">
        <v>5664.76</v>
      </c>
      <c r="I86" s="27">
        <v>4.8810540958487136E-2</v>
      </c>
      <c r="J86" s="27">
        <v>0.24220225224784511</v>
      </c>
      <c r="K86" s="71">
        <v>316</v>
      </c>
      <c r="L86" s="71">
        <v>288</v>
      </c>
      <c r="M86" s="27">
        <v>9.7222222222222321E-2</v>
      </c>
      <c r="N86" s="27">
        <v>0.31695085255767302</v>
      </c>
      <c r="O86" s="26">
        <v>18.801455696202531</v>
      </c>
      <c r="P86" s="75"/>
      <c r="Q86" s="27"/>
      <c r="R86" s="27"/>
      <c r="S86" s="27"/>
      <c r="T86" s="27"/>
      <c r="U86" s="76">
        <v>4.6950421930379749</v>
      </c>
      <c r="V86" s="75"/>
      <c r="W86" s="75"/>
      <c r="X86" s="27"/>
      <c r="Y86" s="27">
        <v>0.3368107101860548</v>
      </c>
      <c r="Z86" s="26">
        <v>2001.08</v>
      </c>
      <c r="AA86" s="25" t="s">
        <v>419</v>
      </c>
      <c r="AB86" s="25" t="s">
        <v>417</v>
      </c>
      <c r="AC86" s="25" t="s">
        <v>417</v>
      </c>
      <c r="AD86" s="25" t="s">
        <v>511</v>
      </c>
      <c r="AE86" s="25" t="s">
        <v>511</v>
      </c>
      <c r="AF86" s="25" t="s">
        <v>417</v>
      </c>
    </row>
    <row r="87" spans="1:32" x14ac:dyDescent="0.35">
      <c r="A87" t="str">
        <f t="shared" si="1"/>
        <v>5457DinnerDelivery</v>
      </c>
      <c r="B87" s="30">
        <v>5457</v>
      </c>
      <c r="C87" s="31" t="s">
        <v>394</v>
      </c>
      <c r="D87" s="31" t="s">
        <v>530</v>
      </c>
      <c r="E87" s="77">
        <v>7</v>
      </c>
      <c r="F87" s="77">
        <v>7</v>
      </c>
      <c r="G87" s="32">
        <v>9718.15</v>
      </c>
      <c r="H87" s="32">
        <v>10408.81</v>
      </c>
      <c r="I87" s="33">
        <v>-6.6353406393238057E-2</v>
      </c>
      <c r="J87" s="33">
        <v>0.39617148848601069</v>
      </c>
      <c r="K87" s="72">
        <v>314</v>
      </c>
      <c r="L87" s="72">
        <v>337</v>
      </c>
      <c r="M87" s="33">
        <v>-6.8249258160237525E-2</v>
      </c>
      <c r="N87" s="33">
        <v>0.31494483450351052</v>
      </c>
      <c r="O87" s="32">
        <v>30.949522292993631</v>
      </c>
      <c r="P87" s="78">
        <v>27.991508436708862</v>
      </c>
      <c r="Q87" s="33">
        <v>0.53067484662576692</v>
      </c>
      <c r="R87" s="33">
        <v>0.40490797546012269</v>
      </c>
      <c r="S87" s="33">
        <v>6.4417177914110391E-2</v>
      </c>
      <c r="T87" s="33">
        <v>4.746835443037975E-2</v>
      </c>
      <c r="U87" s="79">
        <v>5.0789556962025317</v>
      </c>
      <c r="V87" s="78">
        <v>8.6621794871794862</v>
      </c>
      <c r="W87" s="78">
        <v>19.893407170886075</v>
      </c>
      <c r="X87" s="33">
        <v>0.62658227848101267</v>
      </c>
      <c r="Y87" s="33">
        <v>0.25538605598802244</v>
      </c>
      <c r="Z87" s="32">
        <v>2481.88</v>
      </c>
      <c r="AA87" s="31" t="s">
        <v>419</v>
      </c>
      <c r="AB87" s="31" t="s">
        <v>417</v>
      </c>
      <c r="AC87" s="31" t="s">
        <v>417</v>
      </c>
      <c r="AD87" s="31" t="s">
        <v>511</v>
      </c>
      <c r="AE87" s="31" t="s">
        <v>511</v>
      </c>
      <c r="AF87" s="31" t="s">
        <v>417</v>
      </c>
    </row>
    <row r="88" spans="1:32" x14ac:dyDescent="0.35">
      <c r="A88" t="str">
        <f t="shared" si="1"/>
        <v>5457DinnerAll</v>
      </c>
      <c r="B88" s="24">
        <v>5457</v>
      </c>
      <c r="C88" s="25" t="s">
        <v>394</v>
      </c>
      <c r="D88" s="25" t="s">
        <v>512</v>
      </c>
      <c r="E88" s="74">
        <v>7</v>
      </c>
      <c r="F88" s="74">
        <v>7</v>
      </c>
      <c r="G88" s="26">
        <v>15659.41</v>
      </c>
      <c r="H88" s="26">
        <v>16073.57</v>
      </c>
      <c r="I88" s="27">
        <v>-2.5766522309605189E-2</v>
      </c>
      <c r="J88" s="27">
        <v>0.63837374073385578</v>
      </c>
      <c r="K88" s="71">
        <v>630</v>
      </c>
      <c r="L88" s="71">
        <v>625</v>
      </c>
      <c r="M88" s="27">
        <v>8.0000000000000071E-3</v>
      </c>
      <c r="N88" s="27">
        <v>0.6318956870611836</v>
      </c>
      <c r="O88" s="26">
        <v>24.856206349206349</v>
      </c>
      <c r="P88" s="75">
        <v>27.991508436708862</v>
      </c>
      <c r="Q88" s="27">
        <v>0.53067484662576692</v>
      </c>
      <c r="R88" s="27">
        <v>0.40490797546012269</v>
      </c>
      <c r="S88" s="27">
        <v>6.4417177914110391E-2</v>
      </c>
      <c r="T88" s="27">
        <v>4.746835443037975E-2</v>
      </c>
      <c r="U88" s="76">
        <v>4.8869989446202533</v>
      </c>
      <c r="V88" s="75">
        <v>8.6621794871794862</v>
      </c>
      <c r="W88" s="75">
        <v>19.893407170886075</v>
      </c>
      <c r="X88" s="27">
        <v>0.62658227848101267</v>
      </c>
      <c r="Y88" s="27">
        <v>0.28628281653012472</v>
      </c>
      <c r="Z88" s="26">
        <v>4483.0200000000004</v>
      </c>
      <c r="AA88" s="25" t="s">
        <v>419</v>
      </c>
      <c r="AB88" s="25" t="s">
        <v>417</v>
      </c>
      <c r="AC88" s="25" t="s">
        <v>417</v>
      </c>
      <c r="AD88" s="25" t="s">
        <v>511</v>
      </c>
      <c r="AE88" s="25" t="s">
        <v>511</v>
      </c>
      <c r="AF88" s="25" t="s">
        <v>417</v>
      </c>
    </row>
    <row r="89" spans="1:32" x14ac:dyDescent="0.35">
      <c r="A89" t="str">
        <f t="shared" si="1"/>
        <v>5457EveningCarry Out</v>
      </c>
      <c r="B89" s="30">
        <v>5457</v>
      </c>
      <c r="C89" s="31" t="s">
        <v>395</v>
      </c>
      <c r="D89" s="31" t="s">
        <v>529</v>
      </c>
      <c r="E89" s="77">
        <v>7</v>
      </c>
      <c r="F89" s="77">
        <v>7</v>
      </c>
      <c r="G89" s="32">
        <v>1395.26</v>
      </c>
      <c r="H89" s="32">
        <v>1019.88</v>
      </c>
      <c r="I89" s="33">
        <v>0.36806290936188568</v>
      </c>
      <c r="J89" s="33">
        <v>5.6879368092177141E-2</v>
      </c>
      <c r="K89" s="72">
        <v>78</v>
      </c>
      <c r="L89" s="72">
        <v>60</v>
      </c>
      <c r="M89" s="33">
        <v>0.30000000000000004</v>
      </c>
      <c r="N89" s="33">
        <v>7.8234704112337017E-2</v>
      </c>
      <c r="O89" s="32">
        <v>17.887948717948717</v>
      </c>
      <c r="P89" s="78"/>
      <c r="Q89" s="33"/>
      <c r="R89" s="33"/>
      <c r="S89" s="33"/>
      <c r="T89" s="33"/>
      <c r="U89" s="79">
        <v>4.3</v>
      </c>
      <c r="V89" s="78"/>
      <c r="W89" s="78"/>
      <c r="X89" s="33"/>
      <c r="Y89" s="33">
        <v>0.32744434729011079</v>
      </c>
      <c r="Z89" s="32">
        <v>456.87</v>
      </c>
      <c r="AA89" s="31" t="s">
        <v>419</v>
      </c>
      <c r="AB89" s="31" t="s">
        <v>417</v>
      </c>
      <c r="AC89" s="31" t="s">
        <v>417</v>
      </c>
      <c r="AD89" s="31" t="s">
        <v>511</v>
      </c>
      <c r="AE89" s="31" t="s">
        <v>511</v>
      </c>
      <c r="AF89" s="31" t="s">
        <v>417</v>
      </c>
    </row>
    <row r="90" spans="1:32" x14ac:dyDescent="0.35">
      <c r="A90" t="str">
        <f t="shared" si="1"/>
        <v>5457EveningDelivery</v>
      </c>
      <c r="B90" s="24">
        <v>5457</v>
      </c>
      <c r="C90" s="25" t="s">
        <v>395</v>
      </c>
      <c r="D90" s="25" t="s">
        <v>530</v>
      </c>
      <c r="E90" s="74">
        <v>7</v>
      </c>
      <c r="F90" s="74">
        <v>7</v>
      </c>
      <c r="G90" s="26">
        <v>2211.0500000000002</v>
      </c>
      <c r="H90" s="26">
        <v>1876.19</v>
      </c>
      <c r="I90" s="27">
        <v>0.17847872550221489</v>
      </c>
      <c r="J90" s="27">
        <v>9.0135979545180309E-2</v>
      </c>
      <c r="K90" s="71">
        <v>77</v>
      </c>
      <c r="L90" s="71">
        <v>66</v>
      </c>
      <c r="M90" s="27">
        <v>0.16666666666666674</v>
      </c>
      <c r="N90" s="27">
        <v>7.7231695085255764E-2</v>
      </c>
      <c r="O90" s="26">
        <v>28.714935064935066</v>
      </c>
      <c r="P90" s="75">
        <v>25.106962025316456</v>
      </c>
      <c r="Q90" s="27">
        <v>0.62068965517241381</v>
      </c>
      <c r="R90" s="27">
        <v>0.27586206896551724</v>
      </c>
      <c r="S90" s="27">
        <v>0.10344827586206895</v>
      </c>
      <c r="T90" s="27">
        <v>2.5316455696202531E-2</v>
      </c>
      <c r="U90" s="76">
        <v>4.8949367088607589</v>
      </c>
      <c r="V90" s="75">
        <v>6.1188311688311687</v>
      </c>
      <c r="W90" s="75">
        <v>17.081645569620253</v>
      </c>
      <c r="X90" s="27">
        <v>0.810126582278481</v>
      </c>
      <c r="Y90" s="27">
        <v>0.24375296804685556</v>
      </c>
      <c r="Z90" s="26">
        <v>538.95000000000005</v>
      </c>
      <c r="AA90" s="25" t="s">
        <v>419</v>
      </c>
      <c r="AB90" s="25" t="s">
        <v>417</v>
      </c>
      <c r="AC90" s="25" t="s">
        <v>417</v>
      </c>
      <c r="AD90" s="25" t="s">
        <v>511</v>
      </c>
      <c r="AE90" s="25" t="s">
        <v>511</v>
      </c>
      <c r="AF90" s="25" t="s">
        <v>417</v>
      </c>
    </row>
    <row r="91" spans="1:32" x14ac:dyDescent="0.35">
      <c r="A91" t="str">
        <f t="shared" si="1"/>
        <v>5457EveningAll</v>
      </c>
      <c r="B91" s="30">
        <v>5457</v>
      </c>
      <c r="C91" s="31" t="s">
        <v>395</v>
      </c>
      <c r="D91" s="31" t="s">
        <v>512</v>
      </c>
      <c r="E91" s="77">
        <v>7</v>
      </c>
      <c r="F91" s="77">
        <v>7</v>
      </c>
      <c r="G91" s="32">
        <v>3606.31</v>
      </c>
      <c r="H91" s="32">
        <v>2896.07</v>
      </c>
      <c r="I91" s="33">
        <v>0.24524269095705553</v>
      </c>
      <c r="J91" s="33">
        <v>0.14701534763735744</v>
      </c>
      <c r="K91" s="72">
        <v>155</v>
      </c>
      <c r="L91" s="72">
        <v>126</v>
      </c>
      <c r="M91" s="33">
        <v>0.23015873015873023</v>
      </c>
      <c r="N91" s="33">
        <v>0.15546639919759278</v>
      </c>
      <c r="O91" s="32">
        <v>23.266516129032258</v>
      </c>
      <c r="P91" s="78">
        <v>25.106962025316456</v>
      </c>
      <c r="Q91" s="33">
        <v>0.62068965517241381</v>
      </c>
      <c r="R91" s="33">
        <v>0.27586206896551724</v>
      </c>
      <c r="S91" s="33">
        <v>0.10344827586206895</v>
      </c>
      <c r="T91" s="33">
        <v>2.5316455696202531E-2</v>
      </c>
      <c r="U91" s="79">
        <v>4.5993630573248412</v>
      </c>
      <c r="V91" s="78">
        <v>6.1188311688311687</v>
      </c>
      <c r="W91" s="78">
        <v>17.081645569620253</v>
      </c>
      <c r="X91" s="33">
        <v>0.810126582278481</v>
      </c>
      <c r="Y91" s="33">
        <v>0.27612989454594861</v>
      </c>
      <c r="Z91" s="32">
        <v>995.81</v>
      </c>
      <c r="AA91" s="31" t="s">
        <v>419</v>
      </c>
      <c r="AB91" s="31" t="s">
        <v>417</v>
      </c>
      <c r="AC91" s="31" t="s">
        <v>417</v>
      </c>
      <c r="AD91" s="31" t="s">
        <v>511</v>
      </c>
      <c r="AE91" s="31" t="s">
        <v>511</v>
      </c>
      <c r="AF91" s="31" t="s">
        <v>417</v>
      </c>
    </row>
    <row r="92" spans="1:32" x14ac:dyDescent="0.35">
      <c r="A92" t="str">
        <f t="shared" si="1"/>
        <v>5459LunchCarry Out</v>
      </c>
      <c r="B92" s="24">
        <v>5459</v>
      </c>
      <c r="C92" s="25" t="s">
        <v>393</v>
      </c>
      <c r="D92" s="25" t="s">
        <v>529</v>
      </c>
      <c r="E92" s="74">
        <v>7</v>
      </c>
      <c r="F92" s="74">
        <v>7</v>
      </c>
      <c r="G92" s="26">
        <v>1573.12</v>
      </c>
      <c r="H92" s="26">
        <v>1929.76</v>
      </c>
      <c r="I92" s="27">
        <v>-0.18481054638918837</v>
      </c>
      <c r="J92" s="27">
        <v>7.3157109300847165E-2</v>
      </c>
      <c r="K92" s="71">
        <v>75</v>
      </c>
      <c r="L92" s="71">
        <v>87</v>
      </c>
      <c r="M92" s="27">
        <v>-0.13793103448275867</v>
      </c>
      <c r="N92" s="27">
        <v>9.8167539267015713E-2</v>
      </c>
      <c r="O92" s="26">
        <v>20.974933333333333</v>
      </c>
      <c r="P92" s="75"/>
      <c r="Q92" s="27"/>
      <c r="R92" s="27"/>
      <c r="S92" s="27"/>
      <c r="T92" s="27"/>
      <c r="U92" s="76">
        <v>2.4511574027777776</v>
      </c>
      <c r="V92" s="75"/>
      <c r="W92" s="75"/>
      <c r="X92" s="27"/>
      <c r="Y92" s="27">
        <v>0.33130975386493089</v>
      </c>
      <c r="Z92" s="26">
        <v>521.19000000000005</v>
      </c>
      <c r="AA92" s="25" t="s">
        <v>419</v>
      </c>
      <c r="AB92" s="25" t="s">
        <v>417</v>
      </c>
      <c r="AC92" s="25" t="s">
        <v>417</v>
      </c>
      <c r="AD92" s="25" t="s">
        <v>511</v>
      </c>
      <c r="AE92" s="25" t="s">
        <v>511</v>
      </c>
      <c r="AF92" s="25" t="s">
        <v>417</v>
      </c>
    </row>
    <row r="93" spans="1:32" x14ac:dyDescent="0.35">
      <c r="A93" t="str">
        <f t="shared" si="1"/>
        <v>5459LunchDelivery</v>
      </c>
      <c r="B93" s="30">
        <v>5459</v>
      </c>
      <c r="C93" s="31" t="s">
        <v>393</v>
      </c>
      <c r="D93" s="31" t="s">
        <v>530</v>
      </c>
      <c r="E93" s="77">
        <v>7</v>
      </c>
      <c r="F93" s="77">
        <v>7</v>
      </c>
      <c r="G93" s="32">
        <v>2531.14</v>
      </c>
      <c r="H93" s="32">
        <v>2541.2600000000002</v>
      </c>
      <c r="I93" s="33">
        <v>-3.9822765085039125E-3</v>
      </c>
      <c r="J93" s="33">
        <v>0.1177093201000218</v>
      </c>
      <c r="K93" s="72">
        <v>59</v>
      </c>
      <c r="L93" s="72">
        <v>62</v>
      </c>
      <c r="M93" s="33">
        <v>-4.8387096774193616E-2</v>
      </c>
      <c r="N93" s="33">
        <v>7.7225130890052354E-2</v>
      </c>
      <c r="O93" s="32">
        <v>42.900677966101689</v>
      </c>
      <c r="P93" s="78">
        <v>24.268361576271186</v>
      </c>
      <c r="Q93" s="33">
        <v>0.84745762711864403</v>
      </c>
      <c r="R93" s="33">
        <v>0.10169491525423729</v>
      </c>
      <c r="S93" s="33">
        <v>5.0847457627118731E-2</v>
      </c>
      <c r="T93" s="33">
        <v>5.0847457627118647E-2</v>
      </c>
      <c r="U93" s="79">
        <v>3.3901129830508472</v>
      </c>
      <c r="V93" s="78">
        <v>4.8368421052631581</v>
      </c>
      <c r="W93" s="78">
        <v>15.45112993220339</v>
      </c>
      <c r="X93" s="33">
        <v>0.88135593220338981</v>
      </c>
      <c r="Y93" s="33">
        <v>0.23163475746106496</v>
      </c>
      <c r="Z93" s="32">
        <v>586.29999999999995</v>
      </c>
      <c r="AA93" s="31" t="s">
        <v>419</v>
      </c>
      <c r="AB93" s="31" t="s">
        <v>417</v>
      </c>
      <c r="AC93" s="31" t="s">
        <v>417</v>
      </c>
      <c r="AD93" s="31" t="s">
        <v>511</v>
      </c>
      <c r="AE93" s="31" t="s">
        <v>511</v>
      </c>
      <c r="AF93" s="31" t="s">
        <v>417</v>
      </c>
    </row>
    <row r="94" spans="1:32" x14ac:dyDescent="0.35">
      <c r="A94" t="str">
        <f t="shared" si="1"/>
        <v>5459LunchAll</v>
      </c>
      <c r="B94" s="24">
        <v>5459</v>
      </c>
      <c r="C94" s="25" t="s">
        <v>393</v>
      </c>
      <c r="D94" s="25" t="s">
        <v>512</v>
      </c>
      <c r="E94" s="74">
        <v>7</v>
      </c>
      <c r="F94" s="74">
        <v>7</v>
      </c>
      <c r="G94" s="26">
        <v>4104.26</v>
      </c>
      <c r="H94" s="26">
        <v>4471.0200000000004</v>
      </c>
      <c r="I94" s="27">
        <v>-8.2030498633421489E-2</v>
      </c>
      <c r="J94" s="27">
        <v>0.19086642940086898</v>
      </c>
      <c r="K94" s="71">
        <v>134</v>
      </c>
      <c r="L94" s="71">
        <v>149</v>
      </c>
      <c r="M94" s="27">
        <v>-0.10067114093959728</v>
      </c>
      <c r="N94" s="27">
        <v>0.17539267015706805</v>
      </c>
      <c r="O94" s="26">
        <v>30.628805970149255</v>
      </c>
      <c r="P94" s="75">
        <v>24.268361576271186</v>
      </c>
      <c r="Q94" s="27">
        <v>0.84745762711864403</v>
      </c>
      <c r="R94" s="27">
        <v>0.10169491525423729</v>
      </c>
      <c r="S94" s="27">
        <v>5.0847457627118731E-2</v>
      </c>
      <c r="T94" s="27">
        <v>5.0847457627118647E-2</v>
      </c>
      <c r="U94" s="76">
        <v>2.8740458015267176</v>
      </c>
      <c r="V94" s="75">
        <v>4.8368421052631581</v>
      </c>
      <c r="W94" s="75">
        <v>15.45112993220339</v>
      </c>
      <c r="X94" s="27">
        <v>0.88135593220338981</v>
      </c>
      <c r="Y94" s="27">
        <v>0.26984888871562718</v>
      </c>
      <c r="Z94" s="26">
        <v>1107.53</v>
      </c>
      <c r="AA94" s="25" t="s">
        <v>419</v>
      </c>
      <c r="AB94" s="25" t="s">
        <v>417</v>
      </c>
      <c r="AC94" s="25" t="s">
        <v>417</v>
      </c>
      <c r="AD94" s="25" t="s">
        <v>511</v>
      </c>
      <c r="AE94" s="25" t="s">
        <v>511</v>
      </c>
      <c r="AF94" s="25" t="s">
        <v>417</v>
      </c>
    </row>
    <row r="95" spans="1:32" x14ac:dyDescent="0.35">
      <c r="A95" t="str">
        <f t="shared" si="1"/>
        <v>5459DinnerCarry Out</v>
      </c>
      <c r="B95" s="30">
        <v>5459</v>
      </c>
      <c r="C95" s="31" t="s">
        <v>394</v>
      </c>
      <c r="D95" s="31" t="s">
        <v>529</v>
      </c>
      <c r="E95" s="77">
        <v>7</v>
      </c>
      <c r="F95" s="77">
        <v>7</v>
      </c>
      <c r="G95" s="32">
        <v>6832.88</v>
      </c>
      <c r="H95" s="32">
        <v>5880.21</v>
      </c>
      <c r="I95" s="33">
        <v>0.16201292130723233</v>
      </c>
      <c r="J95" s="33">
        <v>0.31775945191693744</v>
      </c>
      <c r="K95" s="72">
        <v>298</v>
      </c>
      <c r="L95" s="72">
        <v>261</v>
      </c>
      <c r="M95" s="33">
        <v>0.14176245210727978</v>
      </c>
      <c r="N95" s="33">
        <v>0.3900523560209424</v>
      </c>
      <c r="O95" s="32">
        <v>22.929127516778525</v>
      </c>
      <c r="P95" s="78"/>
      <c r="Q95" s="33"/>
      <c r="R95" s="33"/>
      <c r="S95" s="33"/>
      <c r="T95" s="33"/>
      <c r="U95" s="79">
        <v>9.155067567567567</v>
      </c>
      <c r="V95" s="78"/>
      <c r="W95" s="78"/>
      <c r="X95" s="33"/>
      <c r="Y95" s="33">
        <v>0.32558452658322695</v>
      </c>
      <c r="Z95" s="32">
        <v>2224.6799999999998</v>
      </c>
      <c r="AA95" s="31" t="s">
        <v>419</v>
      </c>
      <c r="AB95" s="31" t="s">
        <v>417</v>
      </c>
      <c r="AC95" s="31" t="s">
        <v>417</v>
      </c>
      <c r="AD95" s="31" t="s">
        <v>511</v>
      </c>
      <c r="AE95" s="31" t="s">
        <v>511</v>
      </c>
      <c r="AF95" s="31" t="s">
        <v>417</v>
      </c>
    </row>
    <row r="96" spans="1:32" x14ac:dyDescent="0.35">
      <c r="A96" t="str">
        <f t="shared" si="1"/>
        <v>5459DinnerDelivery</v>
      </c>
      <c r="B96" s="24">
        <v>5459</v>
      </c>
      <c r="C96" s="25" t="s">
        <v>394</v>
      </c>
      <c r="D96" s="25" t="s">
        <v>530</v>
      </c>
      <c r="E96" s="74">
        <v>7</v>
      </c>
      <c r="F96" s="74">
        <v>7</v>
      </c>
      <c r="G96" s="26">
        <v>8772.5300000000007</v>
      </c>
      <c r="H96" s="26">
        <v>8816.91</v>
      </c>
      <c r="I96" s="27">
        <v>-5.0335094721393192E-3</v>
      </c>
      <c r="J96" s="27">
        <v>0.40796184401378205</v>
      </c>
      <c r="K96" s="71">
        <v>268</v>
      </c>
      <c r="L96" s="71">
        <v>271</v>
      </c>
      <c r="M96" s="27">
        <v>-1.1070110701107083E-2</v>
      </c>
      <c r="N96" s="27">
        <v>0.35078534031413611</v>
      </c>
      <c r="O96" s="26">
        <v>32.73332089552239</v>
      </c>
      <c r="P96" s="75">
        <v>33.615370370370371</v>
      </c>
      <c r="Q96" s="27">
        <v>0.82899628252788105</v>
      </c>
      <c r="R96" s="27">
        <v>0.14869888475836432</v>
      </c>
      <c r="S96" s="27">
        <v>2.2304832713754608E-2</v>
      </c>
      <c r="T96" s="27">
        <v>0.2074074074074074</v>
      </c>
      <c r="U96" s="76">
        <v>10.51493827037037</v>
      </c>
      <c r="V96" s="75">
        <v>6.7218476891385768</v>
      </c>
      <c r="W96" s="75">
        <v>24.631604937037039</v>
      </c>
      <c r="X96" s="27">
        <v>0.62592592592592589</v>
      </c>
      <c r="Y96" s="27">
        <v>0.24675663691090252</v>
      </c>
      <c r="Z96" s="26">
        <v>2164.6799999999998</v>
      </c>
      <c r="AA96" s="25" t="s">
        <v>419</v>
      </c>
      <c r="AB96" s="25" t="s">
        <v>417</v>
      </c>
      <c r="AC96" s="25" t="s">
        <v>417</v>
      </c>
      <c r="AD96" s="25" t="s">
        <v>511</v>
      </c>
      <c r="AE96" s="25" t="s">
        <v>511</v>
      </c>
      <c r="AF96" s="25" t="s">
        <v>417</v>
      </c>
    </row>
    <row r="97" spans="1:32" x14ac:dyDescent="0.35">
      <c r="A97" t="str">
        <f t="shared" si="1"/>
        <v>5459DinnerAll</v>
      </c>
      <c r="B97" s="30">
        <v>5459</v>
      </c>
      <c r="C97" s="31" t="s">
        <v>394</v>
      </c>
      <c r="D97" s="31" t="s">
        <v>512</v>
      </c>
      <c r="E97" s="77">
        <v>7</v>
      </c>
      <c r="F97" s="77">
        <v>7</v>
      </c>
      <c r="G97" s="32">
        <v>15605.41</v>
      </c>
      <c r="H97" s="32">
        <v>14697.12</v>
      </c>
      <c r="I97" s="33">
        <v>6.1800543235681626E-2</v>
      </c>
      <c r="J97" s="33">
        <v>0.72572129593071943</v>
      </c>
      <c r="K97" s="72">
        <v>566</v>
      </c>
      <c r="L97" s="72">
        <v>532</v>
      </c>
      <c r="M97" s="33">
        <v>6.3909774436090361E-2</v>
      </c>
      <c r="N97" s="33">
        <v>0.74083769633507857</v>
      </c>
      <c r="O97" s="32">
        <v>27.571395759717316</v>
      </c>
      <c r="P97" s="78">
        <v>33.615370370370371</v>
      </c>
      <c r="Q97" s="33">
        <v>0.82899628252788105</v>
      </c>
      <c r="R97" s="33">
        <v>0.14869888475836432</v>
      </c>
      <c r="S97" s="33">
        <v>2.2304832713754608E-2</v>
      </c>
      <c r="T97" s="33">
        <v>0.2074074074074074</v>
      </c>
      <c r="U97" s="79">
        <v>9.8037691395759712</v>
      </c>
      <c r="V97" s="78">
        <v>6.7218476891385768</v>
      </c>
      <c r="W97" s="78">
        <v>24.631604937037039</v>
      </c>
      <c r="X97" s="33">
        <v>0.62592592592592589</v>
      </c>
      <c r="Y97" s="33">
        <v>0.28127168719053197</v>
      </c>
      <c r="Z97" s="32">
        <v>4389.3599999999997</v>
      </c>
      <c r="AA97" s="31" t="s">
        <v>419</v>
      </c>
      <c r="AB97" s="31" t="s">
        <v>417</v>
      </c>
      <c r="AC97" s="31" t="s">
        <v>417</v>
      </c>
      <c r="AD97" s="31" t="s">
        <v>511</v>
      </c>
      <c r="AE97" s="31" t="s">
        <v>511</v>
      </c>
      <c r="AF97" s="31" t="s">
        <v>417</v>
      </c>
    </row>
    <row r="98" spans="1:32" x14ac:dyDescent="0.35">
      <c r="A98" t="str">
        <f t="shared" si="1"/>
        <v>5459EveningCarry Out</v>
      </c>
      <c r="B98" s="24">
        <v>5459</v>
      </c>
      <c r="C98" s="25" t="s">
        <v>395</v>
      </c>
      <c r="D98" s="25" t="s">
        <v>529</v>
      </c>
      <c r="E98" s="74">
        <v>7</v>
      </c>
      <c r="F98" s="74">
        <v>7</v>
      </c>
      <c r="G98" s="26">
        <v>433.37</v>
      </c>
      <c r="H98" s="26">
        <v>305.81</v>
      </c>
      <c r="I98" s="27">
        <v>0.41712174225826493</v>
      </c>
      <c r="J98" s="27">
        <v>2.0153641462639937E-2</v>
      </c>
      <c r="K98" s="71">
        <v>20</v>
      </c>
      <c r="L98" s="71">
        <v>20</v>
      </c>
      <c r="M98" s="27">
        <v>0</v>
      </c>
      <c r="N98" s="27">
        <v>2.6178010471204188E-2</v>
      </c>
      <c r="O98" s="26">
        <v>21.668500000000002</v>
      </c>
      <c r="P98" s="75"/>
      <c r="Q98" s="27"/>
      <c r="R98" s="27"/>
      <c r="S98" s="27"/>
      <c r="T98" s="27"/>
      <c r="U98" s="76">
        <v>4.2543859473684211</v>
      </c>
      <c r="V98" s="75"/>
      <c r="W98" s="75"/>
      <c r="X98" s="27"/>
      <c r="Y98" s="27">
        <v>0.27616124789440893</v>
      </c>
      <c r="Z98" s="26">
        <v>119.68</v>
      </c>
      <c r="AA98" s="25" t="s">
        <v>419</v>
      </c>
      <c r="AB98" s="25" t="s">
        <v>417</v>
      </c>
      <c r="AC98" s="25" t="s">
        <v>417</v>
      </c>
      <c r="AD98" s="25" t="s">
        <v>511</v>
      </c>
      <c r="AE98" s="25" t="s">
        <v>511</v>
      </c>
      <c r="AF98" s="25" t="s">
        <v>417</v>
      </c>
    </row>
    <row r="99" spans="1:32" x14ac:dyDescent="0.35">
      <c r="A99" t="str">
        <f t="shared" si="1"/>
        <v>5459EveningDelivery</v>
      </c>
      <c r="B99" s="30">
        <v>5459</v>
      </c>
      <c r="C99" s="31" t="s">
        <v>395</v>
      </c>
      <c r="D99" s="31" t="s">
        <v>530</v>
      </c>
      <c r="E99" s="77">
        <v>7</v>
      </c>
      <c r="F99" s="77">
        <v>7</v>
      </c>
      <c r="G99" s="32">
        <v>1360.27</v>
      </c>
      <c r="H99" s="32">
        <v>879.62</v>
      </c>
      <c r="I99" s="33">
        <v>0.54642913985584673</v>
      </c>
      <c r="J99" s="33">
        <v>6.3258633205771575E-2</v>
      </c>
      <c r="K99" s="72">
        <v>44</v>
      </c>
      <c r="L99" s="72">
        <v>31</v>
      </c>
      <c r="M99" s="33">
        <v>0.41935483870967727</v>
      </c>
      <c r="N99" s="33">
        <v>5.7591623036649213E-2</v>
      </c>
      <c r="O99" s="32">
        <v>30.915227272727272</v>
      </c>
      <c r="P99" s="78">
        <v>25.970740733333333</v>
      </c>
      <c r="Q99" s="33">
        <v>0.80392156862745101</v>
      </c>
      <c r="R99" s="33">
        <v>0.19607843137254902</v>
      </c>
      <c r="S99" s="33">
        <v>0</v>
      </c>
      <c r="T99" s="33">
        <v>0</v>
      </c>
      <c r="U99" s="79">
        <v>3.9059259111111109</v>
      </c>
      <c r="V99" s="78">
        <v>6.5170370222222216</v>
      </c>
      <c r="W99" s="78">
        <v>17.922222222222221</v>
      </c>
      <c r="X99" s="33">
        <v>0.71111111111111114</v>
      </c>
      <c r="Y99" s="33">
        <v>0.22528615642482741</v>
      </c>
      <c r="Z99" s="32">
        <v>306.45</v>
      </c>
      <c r="AA99" s="31" t="s">
        <v>419</v>
      </c>
      <c r="AB99" s="31" t="s">
        <v>417</v>
      </c>
      <c r="AC99" s="31" t="s">
        <v>417</v>
      </c>
      <c r="AD99" s="31" t="s">
        <v>511</v>
      </c>
      <c r="AE99" s="31" t="s">
        <v>511</v>
      </c>
      <c r="AF99" s="31" t="s">
        <v>417</v>
      </c>
    </row>
    <row r="100" spans="1:32" x14ac:dyDescent="0.35">
      <c r="A100" t="str">
        <f t="shared" si="1"/>
        <v>5459EveningAll</v>
      </c>
      <c r="B100" s="24">
        <v>5459</v>
      </c>
      <c r="C100" s="25" t="s">
        <v>395</v>
      </c>
      <c r="D100" s="25" t="s">
        <v>512</v>
      </c>
      <c r="E100" s="74">
        <v>7</v>
      </c>
      <c r="F100" s="74">
        <v>7</v>
      </c>
      <c r="G100" s="26">
        <v>1793.64</v>
      </c>
      <c r="H100" s="26">
        <v>1185.43</v>
      </c>
      <c r="I100" s="27">
        <v>0.51307120622896307</v>
      </c>
      <c r="J100" s="27">
        <v>8.3412274668411515E-2</v>
      </c>
      <c r="K100" s="71">
        <v>64</v>
      </c>
      <c r="L100" s="71">
        <v>51</v>
      </c>
      <c r="M100" s="27">
        <v>0.25490196078431371</v>
      </c>
      <c r="N100" s="27">
        <v>8.3769633507853408E-2</v>
      </c>
      <c r="O100" s="26">
        <v>28.025625000000002</v>
      </c>
      <c r="P100" s="75">
        <v>25.970740733333333</v>
      </c>
      <c r="Q100" s="27">
        <v>0.80392156862745101</v>
      </c>
      <c r="R100" s="27">
        <v>0.19607843137254902</v>
      </c>
      <c r="S100" s="27">
        <v>0</v>
      </c>
      <c r="T100" s="27">
        <v>0</v>
      </c>
      <c r="U100" s="76">
        <v>4.0093750000000004</v>
      </c>
      <c r="V100" s="75">
        <v>6.5170370222222216</v>
      </c>
      <c r="W100" s="75">
        <v>17.922222222222221</v>
      </c>
      <c r="X100" s="27">
        <v>0.71111111111111114</v>
      </c>
      <c r="Y100" s="27">
        <v>0.23758390758457659</v>
      </c>
      <c r="Z100" s="26">
        <v>426.14</v>
      </c>
      <c r="AA100" s="25" t="s">
        <v>419</v>
      </c>
      <c r="AB100" s="25" t="s">
        <v>417</v>
      </c>
      <c r="AC100" s="25" t="s">
        <v>417</v>
      </c>
      <c r="AD100" s="25" t="s">
        <v>511</v>
      </c>
      <c r="AE100" s="25" t="s">
        <v>511</v>
      </c>
      <c r="AF100" s="25" t="s">
        <v>417</v>
      </c>
    </row>
    <row r="101" spans="1:32" x14ac:dyDescent="0.35">
      <c r="A101" t="str">
        <f t="shared" si="1"/>
        <v>5462LunchCarry Out</v>
      </c>
      <c r="B101" s="30">
        <v>5462</v>
      </c>
      <c r="C101" s="31" t="s">
        <v>393</v>
      </c>
      <c r="D101" s="31" t="s">
        <v>529</v>
      </c>
      <c r="E101" s="77">
        <v>7</v>
      </c>
      <c r="F101" s="77">
        <v>7</v>
      </c>
      <c r="G101" s="32">
        <v>2815.6</v>
      </c>
      <c r="H101" s="32">
        <v>2015.89</v>
      </c>
      <c r="I101" s="33">
        <v>0.39670319313057756</v>
      </c>
      <c r="J101" s="33">
        <v>0.13912015740203632</v>
      </c>
      <c r="K101" s="72">
        <v>121</v>
      </c>
      <c r="L101" s="72">
        <v>94</v>
      </c>
      <c r="M101" s="33">
        <v>0.2872340425531914</v>
      </c>
      <c r="N101" s="33">
        <v>0.15143929912390489</v>
      </c>
      <c r="O101" s="32">
        <v>23.269421487603307</v>
      </c>
      <c r="P101" s="78"/>
      <c r="Q101" s="33"/>
      <c r="R101" s="33"/>
      <c r="S101" s="33"/>
      <c r="T101" s="33"/>
      <c r="U101" s="79">
        <v>3.1908045948275863</v>
      </c>
      <c r="V101" s="78"/>
      <c r="W101" s="78"/>
      <c r="X101" s="33"/>
      <c r="Y101" s="33">
        <v>0.30311834067339111</v>
      </c>
      <c r="Z101" s="32">
        <v>853.46</v>
      </c>
      <c r="AA101" s="31" t="s">
        <v>419</v>
      </c>
      <c r="AB101" s="31" t="s">
        <v>417</v>
      </c>
      <c r="AC101" s="31" t="s">
        <v>417</v>
      </c>
      <c r="AD101" s="31" t="s">
        <v>511</v>
      </c>
      <c r="AE101" s="31" t="s">
        <v>511</v>
      </c>
      <c r="AF101" s="31" t="s">
        <v>417</v>
      </c>
    </row>
    <row r="102" spans="1:32" x14ac:dyDescent="0.35">
      <c r="A102" t="str">
        <f t="shared" si="1"/>
        <v>5462LunchDelivery</v>
      </c>
      <c r="B102" s="24">
        <v>5462</v>
      </c>
      <c r="C102" s="25" t="s">
        <v>393</v>
      </c>
      <c r="D102" s="25" t="s">
        <v>530</v>
      </c>
      <c r="E102" s="74">
        <v>7</v>
      </c>
      <c r="F102" s="74">
        <v>7</v>
      </c>
      <c r="G102" s="26">
        <v>1519.99</v>
      </c>
      <c r="H102" s="26">
        <v>1594.73</v>
      </c>
      <c r="I102" s="27">
        <v>-4.6866867745637197E-2</v>
      </c>
      <c r="J102" s="27">
        <v>7.5103440847251443E-2</v>
      </c>
      <c r="K102" s="71">
        <v>50</v>
      </c>
      <c r="L102" s="71">
        <v>54</v>
      </c>
      <c r="M102" s="27">
        <v>-7.407407407407407E-2</v>
      </c>
      <c r="N102" s="27">
        <v>6.2578222778473094E-2</v>
      </c>
      <c r="O102" s="26">
        <v>30.399799999999999</v>
      </c>
      <c r="P102" s="75">
        <v>25.571999999999999</v>
      </c>
      <c r="Q102" s="27">
        <v>0.73584905660377353</v>
      </c>
      <c r="R102" s="27">
        <v>0.26415094339622641</v>
      </c>
      <c r="S102" s="27">
        <v>0</v>
      </c>
      <c r="T102" s="27">
        <v>0.02</v>
      </c>
      <c r="U102" s="76">
        <v>4.2080000000000002</v>
      </c>
      <c r="V102" s="75">
        <v>7.5897959183673462</v>
      </c>
      <c r="W102" s="75">
        <v>18.51833332</v>
      </c>
      <c r="X102" s="27">
        <v>0.66</v>
      </c>
      <c r="Y102" s="27">
        <v>0.23679103151994421</v>
      </c>
      <c r="Z102" s="26">
        <v>359.92</v>
      </c>
      <c r="AA102" s="25" t="s">
        <v>419</v>
      </c>
      <c r="AB102" s="25" t="s">
        <v>417</v>
      </c>
      <c r="AC102" s="25" t="s">
        <v>417</v>
      </c>
      <c r="AD102" s="25" t="s">
        <v>511</v>
      </c>
      <c r="AE102" s="25" t="s">
        <v>511</v>
      </c>
      <c r="AF102" s="25" t="s">
        <v>417</v>
      </c>
    </row>
    <row r="103" spans="1:32" x14ac:dyDescent="0.35">
      <c r="A103" t="str">
        <f t="shared" si="1"/>
        <v>5462LunchAll</v>
      </c>
      <c r="B103" s="30">
        <v>5462</v>
      </c>
      <c r="C103" s="31" t="s">
        <v>393</v>
      </c>
      <c r="D103" s="31" t="s">
        <v>512</v>
      </c>
      <c r="E103" s="77">
        <v>7</v>
      </c>
      <c r="F103" s="77">
        <v>7</v>
      </c>
      <c r="G103" s="32">
        <v>4335.59</v>
      </c>
      <c r="H103" s="32">
        <v>3610.62</v>
      </c>
      <c r="I103" s="33">
        <v>0.20078823027624071</v>
      </c>
      <c r="J103" s="33">
        <v>0.21422359824928777</v>
      </c>
      <c r="K103" s="72">
        <v>171</v>
      </c>
      <c r="L103" s="72">
        <v>148</v>
      </c>
      <c r="M103" s="33">
        <v>0.15540540540540526</v>
      </c>
      <c r="N103" s="33">
        <v>0.21401752190237797</v>
      </c>
      <c r="O103" s="32">
        <v>25.354327485380118</v>
      </c>
      <c r="P103" s="78">
        <v>25.571999999999999</v>
      </c>
      <c r="Q103" s="33">
        <v>0.73584905660377353</v>
      </c>
      <c r="R103" s="33">
        <v>0.26415094339622641</v>
      </c>
      <c r="S103" s="33">
        <v>0</v>
      </c>
      <c r="T103" s="33">
        <v>0.02</v>
      </c>
      <c r="U103" s="79">
        <v>3.4971887530120482</v>
      </c>
      <c r="V103" s="78">
        <v>7.5897959183673462</v>
      </c>
      <c r="W103" s="78">
        <v>18.51833332</v>
      </c>
      <c r="X103" s="33">
        <v>0.66</v>
      </c>
      <c r="Y103" s="33">
        <v>0.27986733062858804</v>
      </c>
      <c r="Z103" s="32">
        <v>1213.3900000000001</v>
      </c>
      <c r="AA103" s="31" t="s">
        <v>419</v>
      </c>
      <c r="AB103" s="31" t="s">
        <v>417</v>
      </c>
      <c r="AC103" s="31" t="s">
        <v>417</v>
      </c>
      <c r="AD103" s="31" t="s">
        <v>511</v>
      </c>
      <c r="AE103" s="31" t="s">
        <v>511</v>
      </c>
      <c r="AF103" s="31" t="s">
        <v>417</v>
      </c>
    </row>
    <row r="104" spans="1:32" x14ac:dyDescent="0.35">
      <c r="A104" t="str">
        <f t="shared" si="1"/>
        <v>5462DinnerCarry Out</v>
      </c>
      <c r="B104" s="24">
        <v>5462</v>
      </c>
      <c r="C104" s="25" t="s">
        <v>394</v>
      </c>
      <c r="D104" s="25" t="s">
        <v>529</v>
      </c>
      <c r="E104" s="74">
        <v>7</v>
      </c>
      <c r="F104" s="74">
        <v>7</v>
      </c>
      <c r="G104" s="26">
        <v>7324.13</v>
      </c>
      <c r="H104" s="26">
        <v>8277.93</v>
      </c>
      <c r="I104" s="27">
        <v>-0.11522204222553234</v>
      </c>
      <c r="J104" s="27">
        <v>0.36188880467146478</v>
      </c>
      <c r="K104" s="71">
        <v>357</v>
      </c>
      <c r="L104" s="71">
        <v>354</v>
      </c>
      <c r="M104" s="27">
        <v>8.4745762711864181E-3</v>
      </c>
      <c r="N104" s="27">
        <v>0.44680851063829785</v>
      </c>
      <c r="O104" s="26">
        <v>20.515770308123251</v>
      </c>
      <c r="P104" s="75"/>
      <c r="Q104" s="27"/>
      <c r="R104" s="27"/>
      <c r="S104" s="27"/>
      <c r="T104" s="27"/>
      <c r="U104" s="76">
        <v>9.0327667592067993</v>
      </c>
      <c r="V104" s="75"/>
      <c r="W104" s="75"/>
      <c r="X104" s="27"/>
      <c r="Y104" s="27">
        <v>0.31921197466456763</v>
      </c>
      <c r="Z104" s="26">
        <v>2337.9499999999998</v>
      </c>
      <c r="AA104" s="25" t="s">
        <v>419</v>
      </c>
      <c r="AB104" s="25" t="s">
        <v>417</v>
      </c>
      <c r="AC104" s="25" t="s">
        <v>417</v>
      </c>
      <c r="AD104" s="25" t="s">
        <v>511</v>
      </c>
      <c r="AE104" s="25" t="s">
        <v>511</v>
      </c>
      <c r="AF104" s="25" t="s">
        <v>417</v>
      </c>
    </row>
    <row r="105" spans="1:32" x14ac:dyDescent="0.35">
      <c r="A105" t="str">
        <f t="shared" si="1"/>
        <v>5462DinnerDelivery</v>
      </c>
      <c r="B105" s="30">
        <v>5462</v>
      </c>
      <c r="C105" s="31" t="s">
        <v>394</v>
      </c>
      <c r="D105" s="31" t="s">
        <v>530</v>
      </c>
      <c r="E105" s="77">
        <v>7</v>
      </c>
      <c r="F105" s="77">
        <v>7</v>
      </c>
      <c r="G105" s="32">
        <v>7999.68</v>
      </c>
      <c r="H105" s="32">
        <v>7904.85</v>
      </c>
      <c r="I105" s="33">
        <v>1.1996432569878035E-2</v>
      </c>
      <c r="J105" s="33">
        <v>0.39526805681415039</v>
      </c>
      <c r="K105" s="72">
        <v>245</v>
      </c>
      <c r="L105" s="72">
        <v>243</v>
      </c>
      <c r="M105" s="33">
        <v>8.2304526748970819E-3</v>
      </c>
      <c r="N105" s="33">
        <v>0.30663329161451813</v>
      </c>
      <c r="O105" s="32">
        <v>32.651755102040816</v>
      </c>
      <c r="P105" s="78">
        <v>35.890816326530611</v>
      </c>
      <c r="Q105" s="33">
        <v>0.57718120805369133</v>
      </c>
      <c r="R105" s="33">
        <v>0.27516778523489932</v>
      </c>
      <c r="S105" s="33">
        <v>0.1476510067114094</v>
      </c>
      <c r="T105" s="33">
        <v>0.2857142857142857</v>
      </c>
      <c r="U105" s="79">
        <v>8.4457317073170728</v>
      </c>
      <c r="V105" s="78">
        <v>12.200418410041841</v>
      </c>
      <c r="W105" s="78">
        <v>27.323673469387757</v>
      </c>
      <c r="X105" s="33">
        <v>0.33469387755102042</v>
      </c>
      <c r="Y105" s="33">
        <v>0.2359944397775911</v>
      </c>
      <c r="Z105" s="32">
        <v>1887.88</v>
      </c>
      <c r="AA105" s="31" t="s">
        <v>419</v>
      </c>
      <c r="AB105" s="31" t="s">
        <v>417</v>
      </c>
      <c r="AC105" s="31" t="s">
        <v>417</v>
      </c>
      <c r="AD105" s="31" t="s">
        <v>511</v>
      </c>
      <c r="AE105" s="31" t="s">
        <v>511</v>
      </c>
      <c r="AF105" s="31" t="s">
        <v>417</v>
      </c>
    </row>
    <row r="106" spans="1:32" x14ac:dyDescent="0.35">
      <c r="A106" t="str">
        <f t="shared" si="1"/>
        <v>5462DinnerAll</v>
      </c>
      <c r="B106" s="24">
        <v>5462</v>
      </c>
      <c r="C106" s="25" t="s">
        <v>394</v>
      </c>
      <c r="D106" s="25" t="s">
        <v>512</v>
      </c>
      <c r="E106" s="74">
        <v>7</v>
      </c>
      <c r="F106" s="74">
        <v>7</v>
      </c>
      <c r="G106" s="26">
        <v>15323.81</v>
      </c>
      <c r="H106" s="26">
        <v>16182.78</v>
      </c>
      <c r="I106" s="27">
        <v>-5.3079260794498873E-2</v>
      </c>
      <c r="J106" s="27">
        <v>0.75715686148561512</v>
      </c>
      <c r="K106" s="71">
        <v>602</v>
      </c>
      <c r="L106" s="71">
        <v>597</v>
      </c>
      <c r="M106" s="27">
        <v>8.3752093802345051E-3</v>
      </c>
      <c r="N106" s="27">
        <v>0.75344180225281598</v>
      </c>
      <c r="O106" s="26">
        <v>25.45483388704319</v>
      </c>
      <c r="P106" s="75">
        <v>35.890816326530611</v>
      </c>
      <c r="Q106" s="27">
        <v>0.57718120805369133</v>
      </c>
      <c r="R106" s="27">
        <v>0.27516778523489932</v>
      </c>
      <c r="S106" s="27">
        <v>0.1476510067114094</v>
      </c>
      <c r="T106" s="27">
        <v>0.2857142857142857</v>
      </c>
      <c r="U106" s="76">
        <v>8.791680577629382</v>
      </c>
      <c r="V106" s="75">
        <v>12.200418410041841</v>
      </c>
      <c r="W106" s="75">
        <v>27.323673469387757</v>
      </c>
      <c r="X106" s="27">
        <v>0.33469387755102042</v>
      </c>
      <c r="Y106" s="27">
        <v>0.27576757999479246</v>
      </c>
      <c r="Z106" s="26">
        <v>4225.8100000000004</v>
      </c>
      <c r="AA106" s="25" t="s">
        <v>419</v>
      </c>
      <c r="AB106" s="25" t="s">
        <v>417</v>
      </c>
      <c r="AC106" s="25" t="s">
        <v>417</v>
      </c>
      <c r="AD106" s="25" t="s">
        <v>511</v>
      </c>
      <c r="AE106" s="25" t="s">
        <v>511</v>
      </c>
      <c r="AF106" s="25" t="s">
        <v>417</v>
      </c>
    </row>
    <row r="107" spans="1:32" x14ac:dyDescent="0.35">
      <c r="A107" t="str">
        <f t="shared" si="1"/>
        <v>5462EveningCarry Out</v>
      </c>
      <c r="B107" s="30">
        <v>5462</v>
      </c>
      <c r="C107" s="31" t="s">
        <v>395</v>
      </c>
      <c r="D107" s="31" t="s">
        <v>529</v>
      </c>
      <c r="E107" s="77">
        <v>7</v>
      </c>
      <c r="F107" s="77">
        <v>7</v>
      </c>
      <c r="G107" s="32">
        <v>166.47</v>
      </c>
      <c r="H107" s="32">
        <v>446.42</v>
      </c>
      <c r="I107" s="33">
        <v>-0.62710004032077427</v>
      </c>
      <c r="J107" s="33">
        <v>8.2253631917591219E-3</v>
      </c>
      <c r="K107" s="72">
        <v>11</v>
      </c>
      <c r="L107" s="72">
        <v>17</v>
      </c>
      <c r="M107" s="33">
        <v>-0.3529411764705882</v>
      </c>
      <c r="N107" s="33">
        <v>1.3767209011264081E-2</v>
      </c>
      <c r="O107" s="32">
        <v>15.133636363636363</v>
      </c>
      <c r="P107" s="78"/>
      <c r="Q107" s="33"/>
      <c r="R107" s="33"/>
      <c r="S107" s="33"/>
      <c r="T107" s="33"/>
      <c r="U107" s="79">
        <v>1.7962962222222221</v>
      </c>
      <c r="V107" s="78"/>
      <c r="W107" s="78"/>
      <c r="X107" s="33"/>
      <c r="Y107" s="33">
        <v>0.32348170841593082</v>
      </c>
      <c r="Z107" s="32">
        <v>53.85</v>
      </c>
      <c r="AA107" s="31" t="s">
        <v>419</v>
      </c>
      <c r="AB107" s="31" t="s">
        <v>417</v>
      </c>
      <c r="AC107" s="31" t="s">
        <v>417</v>
      </c>
      <c r="AD107" s="31" t="s">
        <v>511</v>
      </c>
      <c r="AE107" s="31" t="s">
        <v>511</v>
      </c>
      <c r="AF107" s="31" t="s">
        <v>417</v>
      </c>
    </row>
    <row r="108" spans="1:32" x14ac:dyDescent="0.35">
      <c r="A108" t="str">
        <f t="shared" si="1"/>
        <v>5462EveningDelivery</v>
      </c>
      <c r="B108" s="24">
        <v>5462</v>
      </c>
      <c r="C108" s="25" t="s">
        <v>395</v>
      </c>
      <c r="D108" s="25" t="s">
        <v>530</v>
      </c>
      <c r="E108" s="74">
        <v>7</v>
      </c>
      <c r="F108" s="74">
        <v>7</v>
      </c>
      <c r="G108" s="26">
        <v>412.75</v>
      </c>
      <c r="H108" s="26">
        <v>526.94000000000005</v>
      </c>
      <c r="I108" s="27">
        <v>-0.21670398906896426</v>
      </c>
      <c r="J108" s="27">
        <v>2.0394177073338005E-2</v>
      </c>
      <c r="K108" s="71">
        <v>15</v>
      </c>
      <c r="L108" s="71">
        <v>19</v>
      </c>
      <c r="M108" s="27">
        <v>-0.21052631578947378</v>
      </c>
      <c r="N108" s="27">
        <v>1.8773466833541929E-2</v>
      </c>
      <c r="O108" s="26">
        <v>27.516666666666666</v>
      </c>
      <c r="P108" s="75">
        <v>21.181111066666666</v>
      </c>
      <c r="Q108" s="27">
        <v>0.9</v>
      </c>
      <c r="R108" s="27">
        <v>0.1</v>
      </c>
      <c r="S108" s="27">
        <v>0</v>
      </c>
      <c r="T108" s="27">
        <v>0</v>
      </c>
      <c r="U108" s="76">
        <v>2.8266666666666667</v>
      </c>
      <c r="V108" s="75">
        <v>4.7833333333333332</v>
      </c>
      <c r="W108" s="75">
        <v>14.610000000000001</v>
      </c>
      <c r="X108" s="27">
        <v>0.8</v>
      </c>
      <c r="Y108" s="27">
        <v>0.21555420956995761</v>
      </c>
      <c r="Z108" s="26">
        <v>88.97</v>
      </c>
      <c r="AA108" s="25" t="s">
        <v>419</v>
      </c>
      <c r="AB108" s="25" t="s">
        <v>417</v>
      </c>
      <c r="AC108" s="25" t="s">
        <v>417</v>
      </c>
      <c r="AD108" s="25" t="s">
        <v>511</v>
      </c>
      <c r="AE108" s="25" t="s">
        <v>511</v>
      </c>
      <c r="AF108" s="25" t="s">
        <v>417</v>
      </c>
    </row>
    <row r="109" spans="1:32" x14ac:dyDescent="0.35">
      <c r="A109" t="str">
        <f t="shared" si="1"/>
        <v>5462EveningAll</v>
      </c>
      <c r="B109" s="30">
        <v>5462</v>
      </c>
      <c r="C109" s="31" t="s">
        <v>395</v>
      </c>
      <c r="D109" s="31" t="s">
        <v>512</v>
      </c>
      <c r="E109" s="77">
        <v>7</v>
      </c>
      <c r="F109" s="77">
        <v>7</v>
      </c>
      <c r="G109" s="32">
        <v>579.22</v>
      </c>
      <c r="H109" s="32">
        <v>973.36</v>
      </c>
      <c r="I109" s="33">
        <v>-0.40492726226678721</v>
      </c>
      <c r="J109" s="33">
        <v>2.8619540265097131E-2</v>
      </c>
      <c r="K109" s="72">
        <v>26</v>
      </c>
      <c r="L109" s="72">
        <v>36</v>
      </c>
      <c r="M109" s="33">
        <v>-0.27777777777777779</v>
      </c>
      <c r="N109" s="33">
        <v>3.2540675844806008E-2</v>
      </c>
      <c r="O109" s="32">
        <v>22.277692307692309</v>
      </c>
      <c r="P109" s="78">
        <v>21.181111066666666</v>
      </c>
      <c r="Q109" s="33">
        <v>0.9</v>
      </c>
      <c r="R109" s="33">
        <v>0.1</v>
      </c>
      <c r="S109" s="33">
        <v>0</v>
      </c>
      <c r="T109" s="33">
        <v>0</v>
      </c>
      <c r="U109" s="79">
        <v>2.4402777499999999</v>
      </c>
      <c r="V109" s="78">
        <v>4.7833333333333332</v>
      </c>
      <c r="W109" s="78">
        <v>14.610000000000001</v>
      </c>
      <c r="X109" s="33">
        <v>0.8</v>
      </c>
      <c r="Y109" s="33">
        <v>0.24655571285521907</v>
      </c>
      <c r="Z109" s="32">
        <v>142.81</v>
      </c>
      <c r="AA109" s="31" t="s">
        <v>419</v>
      </c>
      <c r="AB109" s="31" t="s">
        <v>417</v>
      </c>
      <c r="AC109" s="31" t="s">
        <v>417</v>
      </c>
      <c r="AD109" s="31" t="s">
        <v>511</v>
      </c>
      <c r="AE109" s="31" t="s">
        <v>511</v>
      </c>
      <c r="AF109" s="31" t="s">
        <v>417</v>
      </c>
    </row>
    <row r="110" spans="1:32" x14ac:dyDescent="0.35">
      <c r="A110" t="str">
        <f t="shared" si="1"/>
        <v>5465LunchCarry Out</v>
      </c>
      <c r="B110" s="24">
        <v>5465</v>
      </c>
      <c r="C110" s="25" t="s">
        <v>393</v>
      </c>
      <c r="D110" s="25" t="s">
        <v>529</v>
      </c>
      <c r="E110" s="74">
        <v>7</v>
      </c>
      <c r="F110" s="74">
        <v>7</v>
      </c>
      <c r="G110" s="26">
        <v>5228.78</v>
      </c>
      <c r="H110" s="26">
        <v>5243.78</v>
      </c>
      <c r="I110" s="27">
        <v>-2.8605319063728096E-3</v>
      </c>
      <c r="J110" s="27">
        <v>0.16295308723234242</v>
      </c>
      <c r="K110" s="71">
        <v>221</v>
      </c>
      <c r="L110" s="71">
        <v>210</v>
      </c>
      <c r="M110" s="27">
        <v>5.2380952380952417E-2</v>
      </c>
      <c r="N110" s="27">
        <v>0.18587047939444912</v>
      </c>
      <c r="O110" s="26">
        <v>23.659638009049772</v>
      </c>
      <c r="P110" s="75"/>
      <c r="Q110" s="27"/>
      <c r="R110" s="27"/>
      <c r="S110" s="27"/>
      <c r="T110" s="27"/>
      <c r="U110" s="76">
        <v>2.3828638497652581</v>
      </c>
      <c r="V110" s="75"/>
      <c r="W110" s="75"/>
      <c r="X110" s="27"/>
      <c r="Y110" s="27">
        <v>0.32909780101668079</v>
      </c>
      <c r="Z110" s="26">
        <v>1720.78</v>
      </c>
      <c r="AA110" s="25" t="s">
        <v>419</v>
      </c>
      <c r="AB110" s="25" t="s">
        <v>417</v>
      </c>
      <c r="AC110" s="25" t="s">
        <v>417</v>
      </c>
      <c r="AD110" s="25" t="s">
        <v>511</v>
      </c>
      <c r="AE110" s="25" t="s">
        <v>511</v>
      </c>
      <c r="AF110" s="25" t="s">
        <v>417</v>
      </c>
    </row>
    <row r="111" spans="1:32" x14ac:dyDescent="0.35">
      <c r="A111" t="str">
        <f t="shared" si="1"/>
        <v>5465LunchDelivery</v>
      </c>
      <c r="B111" s="30">
        <v>5465</v>
      </c>
      <c r="C111" s="31" t="s">
        <v>393</v>
      </c>
      <c r="D111" s="31" t="s">
        <v>530</v>
      </c>
      <c r="E111" s="77">
        <v>7</v>
      </c>
      <c r="F111" s="77">
        <v>7</v>
      </c>
      <c r="G111" s="32">
        <v>3565.39</v>
      </c>
      <c r="H111" s="32">
        <v>4131.67</v>
      </c>
      <c r="I111" s="33">
        <v>-0.13705838075160892</v>
      </c>
      <c r="J111" s="33">
        <v>0.11111412369373379</v>
      </c>
      <c r="K111" s="72">
        <v>87</v>
      </c>
      <c r="L111" s="72">
        <v>107</v>
      </c>
      <c r="M111" s="33">
        <v>-0.18691588785046731</v>
      </c>
      <c r="N111" s="33">
        <v>7.3170731707317069E-2</v>
      </c>
      <c r="O111" s="32">
        <v>40.98149425287356</v>
      </c>
      <c r="P111" s="78">
        <v>24.699215682352939</v>
      </c>
      <c r="Q111" s="33">
        <v>0.73493975903614461</v>
      </c>
      <c r="R111" s="33">
        <v>0.19277108433734941</v>
      </c>
      <c r="S111" s="33">
        <v>7.2289156626506035E-2</v>
      </c>
      <c r="T111" s="33">
        <v>4.7058823529411764E-2</v>
      </c>
      <c r="U111" s="79">
        <v>5.0784883720930232</v>
      </c>
      <c r="V111" s="78">
        <v>4.312449795180723</v>
      </c>
      <c r="W111" s="78">
        <v>16.66686274117647</v>
      </c>
      <c r="X111" s="33">
        <v>0.76470588235294112</v>
      </c>
      <c r="Y111" s="33">
        <v>0.25097114200690529</v>
      </c>
      <c r="Z111" s="32">
        <v>894.81</v>
      </c>
      <c r="AA111" s="31" t="s">
        <v>419</v>
      </c>
      <c r="AB111" s="31" t="s">
        <v>417</v>
      </c>
      <c r="AC111" s="31" t="s">
        <v>417</v>
      </c>
      <c r="AD111" s="31" t="s">
        <v>511</v>
      </c>
      <c r="AE111" s="31" t="s">
        <v>511</v>
      </c>
      <c r="AF111" s="31" t="s">
        <v>417</v>
      </c>
    </row>
    <row r="112" spans="1:32" x14ac:dyDescent="0.35">
      <c r="A112" t="str">
        <f t="shared" si="1"/>
        <v>5465LunchAll</v>
      </c>
      <c r="B112" s="24">
        <v>5465</v>
      </c>
      <c r="C112" s="25" t="s">
        <v>393</v>
      </c>
      <c r="D112" s="25" t="s">
        <v>512</v>
      </c>
      <c r="E112" s="74">
        <v>7</v>
      </c>
      <c r="F112" s="74">
        <v>7</v>
      </c>
      <c r="G112" s="26">
        <v>8794.17</v>
      </c>
      <c r="H112" s="26">
        <v>9375.4500000000007</v>
      </c>
      <c r="I112" s="27">
        <v>-6.2000223989248648E-2</v>
      </c>
      <c r="J112" s="27">
        <v>0.27406721092607622</v>
      </c>
      <c r="K112" s="71">
        <v>308</v>
      </c>
      <c r="L112" s="71">
        <v>317</v>
      </c>
      <c r="M112" s="27">
        <v>-2.8391167192428957E-2</v>
      </c>
      <c r="N112" s="27">
        <v>0.2590412111017662</v>
      </c>
      <c r="O112" s="26">
        <v>28.552500000000002</v>
      </c>
      <c r="P112" s="75">
        <v>24.699215682352939</v>
      </c>
      <c r="Q112" s="27">
        <v>0.73493975903614461</v>
      </c>
      <c r="R112" s="27">
        <v>0.19277108433734941</v>
      </c>
      <c r="S112" s="27">
        <v>7.2289156626506035E-2</v>
      </c>
      <c r="T112" s="27">
        <v>4.7058823529411764E-2</v>
      </c>
      <c r="U112" s="76">
        <v>3.15819397993311</v>
      </c>
      <c r="V112" s="75">
        <v>4.312449795180723</v>
      </c>
      <c r="W112" s="75">
        <v>16.66686274117647</v>
      </c>
      <c r="X112" s="27">
        <v>0.76470588235294112</v>
      </c>
      <c r="Y112" s="27">
        <v>0.29742545345382226</v>
      </c>
      <c r="Z112" s="26">
        <v>2615.61</v>
      </c>
      <c r="AA112" s="25" t="s">
        <v>419</v>
      </c>
      <c r="AB112" s="25" t="s">
        <v>417</v>
      </c>
      <c r="AC112" s="25" t="s">
        <v>417</v>
      </c>
      <c r="AD112" s="25" t="s">
        <v>511</v>
      </c>
      <c r="AE112" s="25" t="s">
        <v>511</v>
      </c>
      <c r="AF112" s="25" t="s">
        <v>417</v>
      </c>
    </row>
    <row r="113" spans="1:32" x14ac:dyDescent="0.35">
      <c r="A113" t="str">
        <f t="shared" si="1"/>
        <v>5465DinnerCarry Out</v>
      </c>
      <c r="B113" s="30">
        <v>5465</v>
      </c>
      <c r="C113" s="31" t="s">
        <v>394</v>
      </c>
      <c r="D113" s="31" t="s">
        <v>529</v>
      </c>
      <c r="E113" s="77">
        <v>7</v>
      </c>
      <c r="F113" s="77">
        <v>7</v>
      </c>
      <c r="G113" s="32">
        <v>12081.29</v>
      </c>
      <c r="H113" s="32">
        <v>11104.09</v>
      </c>
      <c r="I113" s="33">
        <v>8.8003609480830969E-2</v>
      </c>
      <c r="J113" s="33">
        <v>0.37650914807072133</v>
      </c>
      <c r="K113" s="72">
        <v>502</v>
      </c>
      <c r="L113" s="72">
        <v>455</v>
      </c>
      <c r="M113" s="33">
        <v>0.10329670329670315</v>
      </c>
      <c r="N113" s="33">
        <v>0.4222035323801514</v>
      </c>
      <c r="O113" s="32">
        <v>24.066314741035857</v>
      </c>
      <c r="P113" s="78"/>
      <c r="Q113" s="33"/>
      <c r="R113" s="33"/>
      <c r="S113" s="33"/>
      <c r="T113" s="33"/>
      <c r="U113" s="79">
        <v>6.2932531723446896</v>
      </c>
      <c r="V113" s="78"/>
      <c r="W113" s="78"/>
      <c r="X113" s="33"/>
      <c r="Y113" s="33">
        <v>0.32714304515494619</v>
      </c>
      <c r="Z113" s="32">
        <v>3952.31</v>
      </c>
      <c r="AA113" s="31" t="s">
        <v>419</v>
      </c>
      <c r="AB113" s="31" t="s">
        <v>417</v>
      </c>
      <c r="AC113" s="31" t="s">
        <v>417</v>
      </c>
      <c r="AD113" s="31" t="s">
        <v>511</v>
      </c>
      <c r="AE113" s="31" t="s">
        <v>511</v>
      </c>
      <c r="AF113" s="31" t="s">
        <v>417</v>
      </c>
    </row>
    <row r="114" spans="1:32" x14ac:dyDescent="0.35">
      <c r="A114" t="str">
        <f t="shared" si="1"/>
        <v>5465DinnerDelivery</v>
      </c>
      <c r="B114" s="24">
        <v>5465</v>
      </c>
      <c r="C114" s="25" t="s">
        <v>394</v>
      </c>
      <c r="D114" s="25" t="s">
        <v>530</v>
      </c>
      <c r="E114" s="74">
        <v>7</v>
      </c>
      <c r="F114" s="74">
        <v>7</v>
      </c>
      <c r="G114" s="26">
        <v>8702.2099999999991</v>
      </c>
      <c r="H114" s="26">
        <v>11399.05</v>
      </c>
      <c r="I114" s="27">
        <v>-0.23658462766634059</v>
      </c>
      <c r="J114" s="27">
        <v>0.27120130991247721</v>
      </c>
      <c r="K114" s="71">
        <v>265</v>
      </c>
      <c r="L114" s="71">
        <v>346</v>
      </c>
      <c r="M114" s="27">
        <v>-0.2341040462427747</v>
      </c>
      <c r="N114" s="27">
        <v>0.22287636669470143</v>
      </c>
      <c r="O114" s="26">
        <v>32.83852830188679</v>
      </c>
      <c r="P114" s="75">
        <v>24.633647796226416</v>
      </c>
      <c r="Q114" s="27">
        <v>0.85873605947955389</v>
      </c>
      <c r="R114" s="27">
        <v>9.6654275092936809E-2</v>
      </c>
      <c r="S114" s="27">
        <v>4.4609665427509326E-2</v>
      </c>
      <c r="T114" s="27">
        <v>1.8867924528301886E-2</v>
      </c>
      <c r="U114" s="76">
        <v>6.0248427660377359</v>
      </c>
      <c r="V114" s="75">
        <v>3.8037878787878792</v>
      </c>
      <c r="W114" s="75">
        <v>17.308805030188676</v>
      </c>
      <c r="X114" s="27">
        <v>0.74716981132075466</v>
      </c>
      <c r="Y114" s="27">
        <v>0.25395847721440878</v>
      </c>
      <c r="Z114" s="26">
        <v>2210</v>
      </c>
      <c r="AA114" s="25" t="s">
        <v>419</v>
      </c>
      <c r="AB114" s="25" t="s">
        <v>417</v>
      </c>
      <c r="AC114" s="25" t="s">
        <v>417</v>
      </c>
      <c r="AD114" s="25" t="s">
        <v>511</v>
      </c>
      <c r="AE114" s="25" t="s">
        <v>511</v>
      </c>
      <c r="AF114" s="25" t="s">
        <v>417</v>
      </c>
    </row>
    <row r="115" spans="1:32" x14ac:dyDescent="0.35">
      <c r="A115" t="str">
        <f t="shared" si="1"/>
        <v>5465DinnerAll</v>
      </c>
      <c r="B115" s="30">
        <v>5465</v>
      </c>
      <c r="C115" s="31" t="s">
        <v>394</v>
      </c>
      <c r="D115" s="31" t="s">
        <v>512</v>
      </c>
      <c r="E115" s="77">
        <v>7</v>
      </c>
      <c r="F115" s="77">
        <v>7</v>
      </c>
      <c r="G115" s="32">
        <v>20783.5</v>
      </c>
      <c r="H115" s="32">
        <v>22503.14</v>
      </c>
      <c r="I115" s="33">
        <v>-7.6417779918713569E-2</v>
      </c>
      <c r="J115" s="33">
        <v>0.64771045798319848</v>
      </c>
      <c r="K115" s="72">
        <v>767</v>
      </c>
      <c r="L115" s="72">
        <v>801</v>
      </c>
      <c r="M115" s="33">
        <v>-4.244694132334581E-2</v>
      </c>
      <c r="N115" s="33">
        <v>0.64507989907485286</v>
      </c>
      <c r="O115" s="32">
        <v>27.097131681877446</v>
      </c>
      <c r="P115" s="78">
        <v>24.633647796226416</v>
      </c>
      <c r="Q115" s="33">
        <v>0.85873605947955389</v>
      </c>
      <c r="R115" s="33">
        <v>9.6654275092936809E-2</v>
      </c>
      <c r="S115" s="33">
        <v>4.4609665427509326E-2</v>
      </c>
      <c r="T115" s="33">
        <v>1.8867924528301886E-2</v>
      </c>
      <c r="U115" s="79">
        <v>6.2001527041884819</v>
      </c>
      <c r="V115" s="78">
        <v>3.8037878787878792</v>
      </c>
      <c r="W115" s="78">
        <v>17.308805030188676</v>
      </c>
      <c r="X115" s="33">
        <v>0.74716981132075466</v>
      </c>
      <c r="Y115" s="33">
        <v>0.29650251401352035</v>
      </c>
      <c r="Z115" s="32">
        <v>6162.36</v>
      </c>
      <c r="AA115" s="31" t="s">
        <v>419</v>
      </c>
      <c r="AB115" s="31" t="s">
        <v>417</v>
      </c>
      <c r="AC115" s="31" t="s">
        <v>417</v>
      </c>
      <c r="AD115" s="31" t="s">
        <v>511</v>
      </c>
      <c r="AE115" s="31" t="s">
        <v>511</v>
      </c>
      <c r="AF115" s="31" t="s">
        <v>417</v>
      </c>
    </row>
    <row r="116" spans="1:32" x14ac:dyDescent="0.35">
      <c r="A116" t="str">
        <f t="shared" si="1"/>
        <v>5465EveningCarry Out</v>
      </c>
      <c r="B116" s="24">
        <v>5465</v>
      </c>
      <c r="C116" s="25" t="s">
        <v>395</v>
      </c>
      <c r="D116" s="25" t="s">
        <v>529</v>
      </c>
      <c r="E116" s="74">
        <v>7</v>
      </c>
      <c r="F116" s="74">
        <v>7</v>
      </c>
      <c r="G116" s="26">
        <v>1179.8499999999999</v>
      </c>
      <c r="H116" s="26">
        <v>836.2</v>
      </c>
      <c r="I116" s="27">
        <v>0.41096627601052349</v>
      </c>
      <c r="J116" s="27">
        <v>3.6769609731348268E-2</v>
      </c>
      <c r="K116" s="71">
        <v>71</v>
      </c>
      <c r="L116" s="71">
        <v>48</v>
      </c>
      <c r="M116" s="27">
        <v>0.47916666666666674</v>
      </c>
      <c r="N116" s="27">
        <v>5.9714045416316232E-2</v>
      </c>
      <c r="O116" s="26">
        <v>16.617605633802814</v>
      </c>
      <c r="P116" s="75"/>
      <c r="Q116" s="27"/>
      <c r="R116" s="27"/>
      <c r="S116" s="27"/>
      <c r="T116" s="27"/>
      <c r="U116" s="76">
        <v>3.3852941176470588</v>
      </c>
      <c r="V116" s="75"/>
      <c r="W116" s="75"/>
      <c r="X116" s="27"/>
      <c r="Y116" s="27">
        <v>0.3421197609865661</v>
      </c>
      <c r="Z116" s="26">
        <v>403.65</v>
      </c>
      <c r="AA116" s="25" t="s">
        <v>419</v>
      </c>
      <c r="AB116" s="25" t="s">
        <v>417</v>
      </c>
      <c r="AC116" s="25" t="s">
        <v>417</v>
      </c>
      <c r="AD116" s="25" t="s">
        <v>511</v>
      </c>
      <c r="AE116" s="25" t="s">
        <v>511</v>
      </c>
      <c r="AF116" s="25" t="s">
        <v>417</v>
      </c>
    </row>
    <row r="117" spans="1:32" x14ac:dyDescent="0.35">
      <c r="A117" t="str">
        <f t="shared" si="1"/>
        <v>5465EveningDelivery</v>
      </c>
      <c r="B117" s="30">
        <v>5465</v>
      </c>
      <c r="C117" s="31" t="s">
        <v>395</v>
      </c>
      <c r="D117" s="31" t="s">
        <v>530</v>
      </c>
      <c r="E117" s="77">
        <v>7</v>
      </c>
      <c r="F117" s="77">
        <v>7</v>
      </c>
      <c r="G117" s="32">
        <v>1330.12</v>
      </c>
      <c r="H117" s="32">
        <v>1316.1</v>
      </c>
      <c r="I117" s="33">
        <v>1.0652685966111797E-2</v>
      </c>
      <c r="J117" s="33">
        <v>4.1452721359377005E-2</v>
      </c>
      <c r="K117" s="72">
        <v>43</v>
      </c>
      <c r="L117" s="72">
        <v>51</v>
      </c>
      <c r="M117" s="33">
        <v>-0.1568627450980391</v>
      </c>
      <c r="N117" s="33">
        <v>3.6164844407064758E-2</v>
      </c>
      <c r="O117" s="32">
        <v>30.93302325581395</v>
      </c>
      <c r="P117" s="78">
        <v>22.846511627906978</v>
      </c>
      <c r="Q117" s="33">
        <v>0.8125</v>
      </c>
      <c r="R117" s="33">
        <v>0.125</v>
      </c>
      <c r="S117" s="33">
        <v>6.25E-2</v>
      </c>
      <c r="T117" s="33">
        <v>0</v>
      </c>
      <c r="U117" s="79">
        <v>4.7674418604651159</v>
      </c>
      <c r="V117" s="78">
        <v>3.7058139534883718</v>
      </c>
      <c r="W117" s="78">
        <v>15.973255813953489</v>
      </c>
      <c r="X117" s="33">
        <v>0.83720930232558144</v>
      </c>
      <c r="Y117" s="33">
        <v>0.24849637626680299</v>
      </c>
      <c r="Z117" s="32">
        <v>330.53</v>
      </c>
      <c r="AA117" s="31" t="s">
        <v>419</v>
      </c>
      <c r="AB117" s="31" t="s">
        <v>417</v>
      </c>
      <c r="AC117" s="31" t="s">
        <v>417</v>
      </c>
      <c r="AD117" s="31" t="s">
        <v>511</v>
      </c>
      <c r="AE117" s="31" t="s">
        <v>511</v>
      </c>
      <c r="AF117" s="31" t="s">
        <v>417</v>
      </c>
    </row>
    <row r="118" spans="1:32" x14ac:dyDescent="0.35">
      <c r="A118" t="str">
        <f t="shared" si="1"/>
        <v>5465EveningAll</v>
      </c>
      <c r="B118" s="24">
        <v>5465</v>
      </c>
      <c r="C118" s="25" t="s">
        <v>395</v>
      </c>
      <c r="D118" s="25" t="s">
        <v>512</v>
      </c>
      <c r="E118" s="74">
        <v>7</v>
      </c>
      <c r="F118" s="74">
        <v>7</v>
      </c>
      <c r="G118" s="26">
        <v>2509.9699999999998</v>
      </c>
      <c r="H118" s="26">
        <v>2152.3000000000002</v>
      </c>
      <c r="I118" s="27">
        <v>0.16618036519072588</v>
      </c>
      <c r="J118" s="27">
        <v>7.8222331090725267E-2</v>
      </c>
      <c r="K118" s="71">
        <v>114</v>
      </c>
      <c r="L118" s="71">
        <v>99</v>
      </c>
      <c r="M118" s="27">
        <v>0.15151515151515138</v>
      </c>
      <c r="N118" s="27">
        <v>9.5878889823380997E-2</v>
      </c>
      <c r="O118" s="26">
        <v>22.017280701754384</v>
      </c>
      <c r="P118" s="75">
        <v>22.846511627906978</v>
      </c>
      <c r="Q118" s="27">
        <v>0.8125</v>
      </c>
      <c r="R118" s="27">
        <v>0.125</v>
      </c>
      <c r="S118" s="27">
        <v>6.25E-2</v>
      </c>
      <c r="T118" s="27">
        <v>0</v>
      </c>
      <c r="U118" s="76">
        <v>3.9207207207207206</v>
      </c>
      <c r="V118" s="75">
        <v>3.7058139534883718</v>
      </c>
      <c r="W118" s="75">
        <v>15.973255813953489</v>
      </c>
      <c r="X118" s="27">
        <v>0.83720930232558144</v>
      </c>
      <c r="Y118" s="27">
        <v>0.29251345633613157</v>
      </c>
      <c r="Z118" s="26">
        <v>734.2</v>
      </c>
      <c r="AA118" s="25" t="s">
        <v>419</v>
      </c>
      <c r="AB118" s="25" t="s">
        <v>417</v>
      </c>
      <c r="AC118" s="25" t="s">
        <v>417</v>
      </c>
      <c r="AD118" s="25" t="s">
        <v>511</v>
      </c>
      <c r="AE118" s="25" t="s">
        <v>511</v>
      </c>
      <c r="AF118" s="25" t="s">
        <v>417</v>
      </c>
    </row>
    <row r="119" spans="1:32" x14ac:dyDescent="0.35">
      <c r="A119" t="str">
        <f t="shared" si="1"/>
        <v>5468LunchCarry Out</v>
      </c>
      <c r="B119" s="30">
        <v>5468</v>
      </c>
      <c r="C119" s="31" t="s">
        <v>393</v>
      </c>
      <c r="D119" s="31" t="s">
        <v>529</v>
      </c>
      <c r="E119" s="77">
        <v>7</v>
      </c>
      <c r="F119" s="77">
        <v>7</v>
      </c>
      <c r="G119" s="32">
        <v>1045.8900000000001</v>
      </c>
      <c r="H119" s="32">
        <v>1324.67</v>
      </c>
      <c r="I119" s="33">
        <v>-0.21045241456362718</v>
      </c>
      <c r="J119" s="33">
        <v>7.5398315831058299E-2</v>
      </c>
      <c r="K119" s="72">
        <v>55</v>
      </c>
      <c r="L119" s="72">
        <v>61</v>
      </c>
      <c r="M119" s="33">
        <v>-9.8360655737704916E-2</v>
      </c>
      <c r="N119" s="33">
        <v>0.10204081632653061</v>
      </c>
      <c r="O119" s="32">
        <v>19.016181818181821</v>
      </c>
      <c r="P119" s="78"/>
      <c r="Q119" s="33"/>
      <c r="R119" s="33"/>
      <c r="S119" s="33"/>
      <c r="T119" s="33"/>
      <c r="U119" s="79">
        <v>4.5628930754716981</v>
      </c>
      <c r="V119" s="78"/>
      <c r="W119" s="78"/>
      <c r="X119" s="33"/>
      <c r="Y119" s="33">
        <v>0.34049469829523177</v>
      </c>
      <c r="Z119" s="32">
        <v>356.12</v>
      </c>
      <c r="AA119" s="31" t="s">
        <v>419</v>
      </c>
      <c r="AB119" s="31" t="s">
        <v>417</v>
      </c>
      <c r="AC119" s="31" t="s">
        <v>417</v>
      </c>
      <c r="AD119" s="31" t="s">
        <v>511</v>
      </c>
      <c r="AE119" s="31" t="s">
        <v>511</v>
      </c>
      <c r="AF119" s="31" t="s">
        <v>417</v>
      </c>
    </row>
    <row r="120" spans="1:32" x14ac:dyDescent="0.35">
      <c r="A120" t="str">
        <f t="shared" si="1"/>
        <v>5468LunchDelivery</v>
      </c>
      <c r="B120" s="24">
        <v>5468</v>
      </c>
      <c r="C120" s="25" t="s">
        <v>393</v>
      </c>
      <c r="D120" s="25" t="s">
        <v>530</v>
      </c>
      <c r="E120" s="74">
        <v>7</v>
      </c>
      <c r="F120" s="74">
        <v>7</v>
      </c>
      <c r="G120" s="26">
        <v>2246.96</v>
      </c>
      <c r="H120" s="26">
        <v>2969.13</v>
      </c>
      <c r="I120" s="27">
        <v>-0.24322613021322748</v>
      </c>
      <c r="J120" s="27">
        <v>0.16198357354956519</v>
      </c>
      <c r="K120" s="71">
        <v>74</v>
      </c>
      <c r="L120" s="71">
        <v>75</v>
      </c>
      <c r="M120" s="27">
        <v>-1.3333333333333308E-2</v>
      </c>
      <c r="N120" s="27">
        <v>0.13729128014842301</v>
      </c>
      <c r="O120" s="26">
        <v>30.364324324324325</v>
      </c>
      <c r="P120" s="75">
        <v>28.673111106666667</v>
      </c>
      <c r="Q120" s="27">
        <v>0.57746478873239437</v>
      </c>
      <c r="R120" s="27">
        <v>0.3380281690140845</v>
      </c>
      <c r="S120" s="27">
        <v>8.4507042253521125E-2</v>
      </c>
      <c r="T120" s="27">
        <v>9.3333333333333338E-2</v>
      </c>
      <c r="U120" s="76">
        <v>5.4260964868421055</v>
      </c>
      <c r="V120" s="75">
        <v>6.2664215588235299</v>
      </c>
      <c r="W120" s="75">
        <v>18.494888879999998</v>
      </c>
      <c r="X120" s="27">
        <v>0.6</v>
      </c>
      <c r="Y120" s="27">
        <v>0.2595684836401182</v>
      </c>
      <c r="Z120" s="26">
        <v>583.24</v>
      </c>
      <c r="AA120" s="25" t="s">
        <v>419</v>
      </c>
      <c r="AB120" s="25" t="s">
        <v>417</v>
      </c>
      <c r="AC120" s="25" t="s">
        <v>417</v>
      </c>
      <c r="AD120" s="25" t="s">
        <v>511</v>
      </c>
      <c r="AE120" s="25" t="s">
        <v>511</v>
      </c>
      <c r="AF120" s="25" t="s">
        <v>417</v>
      </c>
    </row>
    <row r="121" spans="1:32" x14ac:dyDescent="0.35">
      <c r="A121" t="str">
        <f t="shared" si="1"/>
        <v>5468LunchAll</v>
      </c>
      <c r="B121" s="30">
        <v>5468</v>
      </c>
      <c r="C121" s="31" t="s">
        <v>393</v>
      </c>
      <c r="D121" s="31" t="s">
        <v>512</v>
      </c>
      <c r="E121" s="77">
        <v>7</v>
      </c>
      <c r="F121" s="77">
        <v>7</v>
      </c>
      <c r="G121" s="32">
        <v>3292.85</v>
      </c>
      <c r="H121" s="32">
        <v>4293.8</v>
      </c>
      <c r="I121" s="33">
        <v>-0.23311518934277331</v>
      </c>
      <c r="J121" s="33">
        <v>0.23738188938062346</v>
      </c>
      <c r="K121" s="72">
        <v>129</v>
      </c>
      <c r="L121" s="72">
        <v>136</v>
      </c>
      <c r="M121" s="33">
        <v>-5.1470588235294157E-2</v>
      </c>
      <c r="N121" s="33">
        <v>0.23933209647495363</v>
      </c>
      <c r="O121" s="32">
        <v>25.52596899224806</v>
      </c>
      <c r="P121" s="78">
        <v>28.673111106666667</v>
      </c>
      <c r="Q121" s="33">
        <v>0.57746478873239437</v>
      </c>
      <c r="R121" s="33">
        <v>0.3380281690140845</v>
      </c>
      <c r="S121" s="33">
        <v>8.4507042253521125E-2</v>
      </c>
      <c r="T121" s="33">
        <v>9.3333333333333338E-2</v>
      </c>
      <c r="U121" s="79">
        <v>5.0714470232558142</v>
      </c>
      <c r="V121" s="78">
        <v>6.2664215588235299</v>
      </c>
      <c r="W121" s="78">
        <v>18.494888879999998</v>
      </c>
      <c r="X121" s="33">
        <v>0.6</v>
      </c>
      <c r="Y121" s="33">
        <v>0.28528174681506901</v>
      </c>
      <c r="Z121" s="32">
        <v>939.39</v>
      </c>
      <c r="AA121" s="31" t="s">
        <v>419</v>
      </c>
      <c r="AB121" s="31" t="s">
        <v>417</v>
      </c>
      <c r="AC121" s="31" t="s">
        <v>417</v>
      </c>
      <c r="AD121" s="31" t="s">
        <v>511</v>
      </c>
      <c r="AE121" s="31" t="s">
        <v>511</v>
      </c>
      <c r="AF121" s="31" t="s">
        <v>417</v>
      </c>
    </row>
    <row r="122" spans="1:32" x14ac:dyDescent="0.35">
      <c r="A122" t="str">
        <f t="shared" si="1"/>
        <v>5468DinnerCarry Out</v>
      </c>
      <c r="B122" s="24">
        <v>5468</v>
      </c>
      <c r="C122" s="25" t="s">
        <v>394</v>
      </c>
      <c r="D122" s="25" t="s">
        <v>529</v>
      </c>
      <c r="E122" s="74">
        <v>7</v>
      </c>
      <c r="F122" s="74">
        <v>7</v>
      </c>
      <c r="G122" s="26">
        <v>2891.53</v>
      </c>
      <c r="H122" s="26">
        <v>2554.44</v>
      </c>
      <c r="I122" s="27">
        <v>0.13196238705939467</v>
      </c>
      <c r="J122" s="27">
        <v>0.20845069001040262</v>
      </c>
      <c r="K122" s="71">
        <v>151</v>
      </c>
      <c r="L122" s="71">
        <v>132</v>
      </c>
      <c r="M122" s="27">
        <v>0.14393939393939403</v>
      </c>
      <c r="N122" s="27">
        <v>0.28014842300556586</v>
      </c>
      <c r="O122" s="26">
        <v>19.149205298013246</v>
      </c>
      <c r="P122" s="75"/>
      <c r="Q122" s="27"/>
      <c r="R122" s="27"/>
      <c r="S122" s="27"/>
      <c r="T122" s="27"/>
      <c r="U122" s="76">
        <v>4.2005668911564626</v>
      </c>
      <c r="V122" s="75"/>
      <c r="W122" s="75"/>
      <c r="X122" s="27"/>
      <c r="Y122" s="27">
        <v>0.34142478203580801</v>
      </c>
      <c r="Z122" s="26">
        <v>987.24</v>
      </c>
      <c r="AA122" s="25" t="s">
        <v>419</v>
      </c>
      <c r="AB122" s="25" t="s">
        <v>417</v>
      </c>
      <c r="AC122" s="25" t="s">
        <v>417</v>
      </c>
      <c r="AD122" s="25" t="s">
        <v>511</v>
      </c>
      <c r="AE122" s="25" t="s">
        <v>511</v>
      </c>
      <c r="AF122" s="25" t="s">
        <v>417</v>
      </c>
    </row>
    <row r="123" spans="1:32" x14ac:dyDescent="0.35">
      <c r="A123" t="str">
        <f t="shared" si="1"/>
        <v>5468DinnerDelivery</v>
      </c>
      <c r="B123" s="30">
        <v>5468</v>
      </c>
      <c r="C123" s="31" t="s">
        <v>394</v>
      </c>
      <c r="D123" s="31" t="s">
        <v>530</v>
      </c>
      <c r="E123" s="77">
        <v>7</v>
      </c>
      <c r="F123" s="77">
        <v>7</v>
      </c>
      <c r="G123" s="32">
        <v>5867.1</v>
      </c>
      <c r="H123" s="32">
        <v>6518.9</v>
      </c>
      <c r="I123" s="33">
        <v>-9.9986193989783367E-2</v>
      </c>
      <c r="J123" s="33">
        <v>0.42295983211657256</v>
      </c>
      <c r="K123" s="72">
        <v>178</v>
      </c>
      <c r="L123" s="72">
        <v>200</v>
      </c>
      <c r="M123" s="33">
        <v>-0.1100000000000001</v>
      </c>
      <c r="N123" s="33">
        <v>0.33024118738404451</v>
      </c>
      <c r="O123" s="32">
        <v>32.961235955056182</v>
      </c>
      <c r="P123" s="78">
        <v>33.761918061452512</v>
      </c>
      <c r="Q123" s="33">
        <v>0.51980198019801982</v>
      </c>
      <c r="R123" s="33">
        <v>0.31683168316831684</v>
      </c>
      <c r="S123" s="33">
        <v>0.16336633663366329</v>
      </c>
      <c r="T123" s="33">
        <v>0.21787709497206703</v>
      </c>
      <c r="U123" s="79">
        <v>4.7570902375690602</v>
      </c>
      <c r="V123" s="78">
        <v>10.795375722543351</v>
      </c>
      <c r="W123" s="78">
        <v>22.428584726256982</v>
      </c>
      <c r="X123" s="33">
        <v>0.46927374301675978</v>
      </c>
      <c r="Y123" s="33">
        <v>0.25285916381176388</v>
      </c>
      <c r="Z123" s="32">
        <v>1483.55</v>
      </c>
      <c r="AA123" s="31" t="s">
        <v>419</v>
      </c>
      <c r="AB123" s="31" t="s">
        <v>417</v>
      </c>
      <c r="AC123" s="31" t="s">
        <v>417</v>
      </c>
      <c r="AD123" s="31" t="s">
        <v>511</v>
      </c>
      <c r="AE123" s="31" t="s">
        <v>511</v>
      </c>
      <c r="AF123" s="31" t="s">
        <v>417</v>
      </c>
    </row>
    <row r="124" spans="1:32" x14ac:dyDescent="0.35">
      <c r="A124" t="str">
        <f t="shared" si="1"/>
        <v>5468DinnerAll</v>
      </c>
      <c r="B124" s="24">
        <v>5468</v>
      </c>
      <c r="C124" s="25" t="s">
        <v>394</v>
      </c>
      <c r="D124" s="25" t="s">
        <v>512</v>
      </c>
      <c r="E124" s="74">
        <v>7</v>
      </c>
      <c r="F124" s="74">
        <v>7</v>
      </c>
      <c r="G124" s="26">
        <v>8758.6299999999992</v>
      </c>
      <c r="H124" s="26">
        <v>9073.34</v>
      </c>
      <c r="I124" s="27">
        <v>-3.4685132487044523E-2</v>
      </c>
      <c r="J124" s="27">
        <v>0.63141052212697513</v>
      </c>
      <c r="K124" s="71">
        <v>329</v>
      </c>
      <c r="L124" s="71">
        <v>332</v>
      </c>
      <c r="M124" s="27">
        <v>-9.0361445783132543E-3</v>
      </c>
      <c r="N124" s="27">
        <v>0.61038961038961037</v>
      </c>
      <c r="O124" s="26">
        <v>26.621975683890575</v>
      </c>
      <c r="P124" s="75">
        <v>33.761918061452512</v>
      </c>
      <c r="Q124" s="27">
        <v>0.51980198019801982</v>
      </c>
      <c r="R124" s="27">
        <v>0.31683168316831684</v>
      </c>
      <c r="S124" s="27">
        <v>0.16336633663366329</v>
      </c>
      <c r="T124" s="27">
        <v>0.21787709497206703</v>
      </c>
      <c r="U124" s="76">
        <v>4.5076727621951216</v>
      </c>
      <c r="V124" s="75">
        <v>10.795375722543351</v>
      </c>
      <c r="W124" s="75">
        <v>22.428584726256982</v>
      </c>
      <c r="X124" s="27">
        <v>0.46927374301675978</v>
      </c>
      <c r="Y124" s="27">
        <v>0.28209662926736262</v>
      </c>
      <c r="Z124" s="26">
        <v>2470.7800000000002</v>
      </c>
      <c r="AA124" s="25" t="s">
        <v>419</v>
      </c>
      <c r="AB124" s="25" t="s">
        <v>417</v>
      </c>
      <c r="AC124" s="25" t="s">
        <v>417</v>
      </c>
      <c r="AD124" s="25" t="s">
        <v>511</v>
      </c>
      <c r="AE124" s="25" t="s">
        <v>511</v>
      </c>
      <c r="AF124" s="25" t="s">
        <v>417</v>
      </c>
    </row>
    <row r="125" spans="1:32" x14ac:dyDescent="0.35">
      <c r="A125" t="str">
        <f t="shared" si="1"/>
        <v>5468EveningCarry Out</v>
      </c>
      <c r="B125" s="30">
        <v>5468</v>
      </c>
      <c r="C125" s="31" t="s">
        <v>395</v>
      </c>
      <c r="D125" s="31" t="s">
        <v>529</v>
      </c>
      <c r="E125" s="77">
        <v>7</v>
      </c>
      <c r="F125" s="77">
        <v>7</v>
      </c>
      <c r="G125" s="32">
        <v>673.71</v>
      </c>
      <c r="H125" s="32">
        <v>592.94000000000005</v>
      </c>
      <c r="I125" s="33">
        <v>0.13621951630856421</v>
      </c>
      <c r="J125" s="33">
        <v>4.8567822006656804E-2</v>
      </c>
      <c r="K125" s="72">
        <v>43</v>
      </c>
      <c r="L125" s="72">
        <v>34</v>
      </c>
      <c r="M125" s="33">
        <v>0.26470588235294135</v>
      </c>
      <c r="N125" s="33">
        <v>7.9777365491651209E-2</v>
      </c>
      <c r="O125" s="32">
        <v>15.667674418604651</v>
      </c>
      <c r="P125" s="78"/>
      <c r="Q125" s="33"/>
      <c r="R125" s="33"/>
      <c r="S125" s="33"/>
      <c r="T125" s="33"/>
      <c r="U125" s="79">
        <v>2.9690476000000001</v>
      </c>
      <c r="V125" s="78"/>
      <c r="W125" s="78"/>
      <c r="X125" s="33"/>
      <c r="Y125" s="33">
        <v>0.31865342654851492</v>
      </c>
      <c r="Z125" s="32">
        <v>214.68</v>
      </c>
      <c r="AA125" s="31" t="s">
        <v>419</v>
      </c>
      <c r="AB125" s="31" t="s">
        <v>417</v>
      </c>
      <c r="AC125" s="31" t="s">
        <v>417</v>
      </c>
      <c r="AD125" s="31" t="s">
        <v>511</v>
      </c>
      <c r="AE125" s="31" t="s">
        <v>511</v>
      </c>
      <c r="AF125" s="31" t="s">
        <v>417</v>
      </c>
    </row>
    <row r="126" spans="1:32" x14ac:dyDescent="0.35">
      <c r="A126" t="str">
        <f t="shared" si="1"/>
        <v>5468EveningDelivery</v>
      </c>
      <c r="B126" s="24">
        <v>5468</v>
      </c>
      <c r="C126" s="25" t="s">
        <v>395</v>
      </c>
      <c r="D126" s="25" t="s">
        <v>530</v>
      </c>
      <c r="E126" s="74">
        <v>7</v>
      </c>
      <c r="F126" s="74">
        <v>7</v>
      </c>
      <c r="G126" s="26">
        <v>1146.3399999999999</v>
      </c>
      <c r="H126" s="26">
        <v>1550.85</v>
      </c>
      <c r="I126" s="27">
        <v>-0.26083115710739269</v>
      </c>
      <c r="J126" s="27">
        <v>8.2639766485744531E-2</v>
      </c>
      <c r="K126" s="71">
        <v>38</v>
      </c>
      <c r="L126" s="71">
        <v>52</v>
      </c>
      <c r="M126" s="27">
        <v>-0.26923076923076927</v>
      </c>
      <c r="N126" s="27">
        <v>7.050092764378478E-2</v>
      </c>
      <c r="O126" s="26">
        <v>30.166842105263157</v>
      </c>
      <c r="P126" s="75">
        <v>30.479385947368421</v>
      </c>
      <c r="Q126" s="27">
        <v>0.64102564102564108</v>
      </c>
      <c r="R126" s="27">
        <v>5.128205128205128E-2</v>
      </c>
      <c r="S126" s="27">
        <v>0.3076923076923076</v>
      </c>
      <c r="T126" s="27">
        <v>0.13157894736842105</v>
      </c>
      <c r="U126" s="76">
        <v>3.3793859473684207</v>
      </c>
      <c r="V126" s="75">
        <v>10.043981472222221</v>
      </c>
      <c r="W126" s="75">
        <v>20.280701736842104</v>
      </c>
      <c r="X126" s="27">
        <v>0.55263157894736847</v>
      </c>
      <c r="Y126" s="27">
        <v>0.25215032189402797</v>
      </c>
      <c r="Z126" s="26">
        <v>289.05</v>
      </c>
      <c r="AA126" s="25" t="s">
        <v>419</v>
      </c>
      <c r="AB126" s="25" t="s">
        <v>417</v>
      </c>
      <c r="AC126" s="25" t="s">
        <v>417</v>
      </c>
      <c r="AD126" s="25" t="s">
        <v>511</v>
      </c>
      <c r="AE126" s="25" t="s">
        <v>511</v>
      </c>
      <c r="AF126" s="25" t="s">
        <v>417</v>
      </c>
    </row>
    <row r="127" spans="1:32" x14ac:dyDescent="0.35">
      <c r="A127" t="str">
        <f t="shared" si="1"/>
        <v>5468EveningAll</v>
      </c>
      <c r="B127" s="30">
        <v>5468</v>
      </c>
      <c r="C127" s="31" t="s">
        <v>395</v>
      </c>
      <c r="D127" s="31" t="s">
        <v>512</v>
      </c>
      <c r="E127" s="77">
        <v>7</v>
      </c>
      <c r="F127" s="77">
        <v>7</v>
      </c>
      <c r="G127" s="32">
        <v>1820.05</v>
      </c>
      <c r="H127" s="32">
        <v>2143.79</v>
      </c>
      <c r="I127" s="33">
        <v>-0.1510129257063425</v>
      </c>
      <c r="J127" s="33">
        <v>0.13120758849240133</v>
      </c>
      <c r="K127" s="72">
        <v>81</v>
      </c>
      <c r="L127" s="72">
        <v>86</v>
      </c>
      <c r="M127" s="33">
        <v>-5.8139534883721034E-2</v>
      </c>
      <c r="N127" s="33">
        <v>0.150278293135436</v>
      </c>
      <c r="O127" s="32">
        <v>22.469753086419754</v>
      </c>
      <c r="P127" s="78">
        <v>30.479385947368421</v>
      </c>
      <c r="Q127" s="33">
        <v>0.64102564102564108</v>
      </c>
      <c r="R127" s="33">
        <v>5.128205128205128E-2</v>
      </c>
      <c r="S127" s="33">
        <v>0.3076923076923076</v>
      </c>
      <c r="T127" s="33">
        <v>0.13157894736842105</v>
      </c>
      <c r="U127" s="79">
        <v>3.1826483972602739</v>
      </c>
      <c r="V127" s="78">
        <v>10.043981472222221</v>
      </c>
      <c r="W127" s="78">
        <v>20.280701736842104</v>
      </c>
      <c r="X127" s="33">
        <v>0.55263157894736847</v>
      </c>
      <c r="Y127" s="33">
        <v>0.27678909920057143</v>
      </c>
      <c r="Z127" s="32">
        <v>503.77</v>
      </c>
      <c r="AA127" s="31" t="s">
        <v>419</v>
      </c>
      <c r="AB127" s="31" t="s">
        <v>417</v>
      </c>
      <c r="AC127" s="31" t="s">
        <v>417</v>
      </c>
      <c r="AD127" s="31" t="s">
        <v>511</v>
      </c>
      <c r="AE127" s="31" t="s">
        <v>511</v>
      </c>
      <c r="AF127" s="31" t="s">
        <v>417</v>
      </c>
    </row>
    <row r="128" spans="1:32" x14ac:dyDescent="0.35">
      <c r="A128" t="str">
        <f t="shared" si="1"/>
        <v>5469LunchCarry Out</v>
      </c>
      <c r="B128" s="24">
        <v>5469</v>
      </c>
      <c r="C128" s="25" t="s">
        <v>393</v>
      </c>
      <c r="D128" s="25" t="s">
        <v>529</v>
      </c>
      <c r="E128" s="74">
        <v>7</v>
      </c>
      <c r="F128" s="74">
        <v>7</v>
      </c>
      <c r="G128" s="26">
        <v>1895.52</v>
      </c>
      <c r="H128" s="26">
        <v>1515.3</v>
      </c>
      <c r="I128" s="27">
        <v>0.25092060978024144</v>
      </c>
      <c r="J128" s="27">
        <v>9.7973917659360352E-2</v>
      </c>
      <c r="K128" s="71">
        <v>76</v>
      </c>
      <c r="L128" s="71">
        <v>78</v>
      </c>
      <c r="M128" s="27">
        <v>-2.564102564102555E-2</v>
      </c>
      <c r="N128" s="27">
        <v>9.8191214470284241E-2</v>
      </c>
      <c r="O128" s="26">
        <v>24.941052631578948</v>
      </c>
      <c r="P128" s="75"/>
      <c r="Q128" s="27"/>
      <c r="R128" s="27"/>
      <c r="S128" s="27"/>
      <c r="T128" s="27"/>
      <c r="U128" s="76">
        <v>2.7995370277777778</v>
      </c>
      <c r="V128" s="75"/>
      <c r="W128" s="75"/>
      <c r="X128" s="27"/>
      <c r="Y128" s="27">
        <v>0.30630117329281675</v>
      </c>
      <c r="Z128" s="26">
        <v>580.6</v>
      </c>
      <c r="AA128" s="25" t="s">
        <v>419</v>
      </c>
      <c r="AB128" s="25" t="s">
        <v>417</v>
      </c>
      <c r="AC128" s="25" t="s">
        <v>417</v>
      </c>
      <c r="AD128" s="25" t="s">
        <v>511</v>
      </c>
      <c r="AE128" s="25" t="s">
        <v>511</v>
      </c>
      <c r="AF128" s="25" t="s">
        <v>417</v>
      </c>
    </row>
    <row r="129" spans="1:32" x14ac:dyDescent="0.35">
      <c r="A129" t="str">
        <f t="shared" si="1"/>
        <v>5469LunchDelivery</v>
      </c>
      <c r="B129" s="30">
        <v>5469</v>
      </c>
      <c r="C129" s="31" t="s">
        <v>393</v>
      </c>
      <c r="D129" s="31" t="s">
        <v>530</v>
      </c>
      <c r="E129" s="77">
        <v>7</v>
      </c>
      <c r="F129" s="77">
        <v>7</v>
      </c>
      <c r="G129" s="32">
        <v>1918.29</v>
      </c>
      <c r="H129" s="32">
        <v>2418.87</v>
      </c>
      <c r="I129" s="33">
        <v>-0.20694787235361967</v>
      </c>
      <c r="J129" s="33">
        <v>9.9150832756591534E-2</v>
      </c>
      <c r="K129" s="72">
        <v>62</v>
      </c>
      <c r="L129" s="72">
        <v>63</v>
      </c>
      <c r="M129" s="33">
        <v>-1.5873015873015817E-2</v>
      </c>
      <c r="N129" s="33">
        <v>8.0103359173126609E-2</v>
      </c>
      <c r="O129" s="32">
        <v>30.940161290322582</v>
      </c>
      <c r="P129" s="78">
        <v>30.596296285714285</v>
      </c>
      <c r="Q129" s="33">
        <v>0.65573770491803274</v>
      </c>
      <c r="R129" s="33">
        <v>0.29508196721311475</v>
      </c>
      <c r="S129" s="33">
        <v>4.9180327868852514E-2</v>
      </c>
      <c r="T129" s="33">
        <v>0.15873015873015872</v>
      </c>
      <c r="U129" s="79">
        <v>2.1338624285714287</v>
      </c>
      <c r="V129" s="78">
        <v>13.802116396825395</v>
      </c>
      <c r="W129" s="78">
        <v>22.135449730158733</v>
      </c>
      <c r="X129" s="33">
        <v>0.60317460317460314</v>
      </c>
      <c r="Y129" s="33">
        <v>0.25356437243586738</v>
      </c>
      <c r="Z129" s="32">
        <v>486.41</v>
      </c>
      <c r="AA129" s="31" t="s">
        <v>419</v>
      </c>
      <c r="AB129" s="31" t="s">
        <v>417</v>
      </c>
      <c r="AC129" s="31" t="s">
        <v>417</v>
      </c>
      <c r="AD129" s="31" t="s">
        <v>511</v>
      </c>
      <c r="AE129" s="31" t="s">
        <v>511</v>
      </c>
      <c r="AF129" s="31" t="s">
        <v>417</v>
      </c>
    </row>
    <row r="130" spans="1:32" x14ac:dyDescent="0.35">
      <c r="A130" t="str">
        <f t="shared" si="1"/>
        <v>5469LunchAll</v>
      </c>
      <c r="B130" s="24">
        <v>5469</v>
      </c>
      <c r="C130" s="25" t="s">
        <v>393</v>
      </c>
      <c r="D130" s="25" t="s">
        <v>512</v>
      </c>
      <c r="E130" s="74">
        <v>7</v>
      </c>
      <c r="F130" s="74">
        <v>7</v>
      </c>
      <c r="G130" s="26">
        <v>3813.81</v>
      </c>
      <c r="H130" s="26">
        <v>3934.17</v>
      </c>
      <c r="I130" s="27">
        <v>-3.0593492401192579E-2</v>
      </c>
      <c r="J130" s="27">
        <v>0.1971247504159519</v>
      </c>
      <c r="K130" s="71">
        <v>138</v>
      </c>
      <c r="L130" s="71">
        <v>141</v>
      </c>
      <c r="M130" s="27">
        <v>-2.1276595744680771E-2</v>
      </c>
      <c r="N130" s="27">
        <v>0.17829457364341086</v>
      </c>
      <c r="O130" s="26">
        <v>27.636304347826087</v>
      </c>
      <c r="P130" s="75">
        <v>30.596296285714285</v>
      </c>
      <c r="Q130" s="27">
        <v>0.65573770491803274</v>
      </c>
      <c r="R130" s="27">
        <v>0.29508196721311475</v>
      </c>
      <c r="S130" s="27">
        <v>4.9180327868852514E-2</v>
      </c>
      <c r="T130" s="27">
        <v>0.15873015873015872</v>
      </c>
      <c r="U130" s="76">
        <v>2.4888888888888889</v>
      </c>
      <c r="V130" s="75">
        <v>13.802116396825395</v>
      </c>
      <c r="W130" s="75">
        <v>22.135449730158733</v>
      </c>
      <c r="X130" s="27">
        <v>0.60317460317460314</v>
      </c>
      <c r="Y130" s="27">
        <v>0.27976747661787033</v>
      </c>
      <c r="Z130" s="26">
        <v>1066.98</v>
      </c>
      <c r="AA130" s="25" t="s">
        <v>419</v>
      </c>
      <c r="AB130" s="25" t="s">
        <v>417</v>
      </c>
      <c r="AC130" s="25" t="s">
        <v>417</v>
      </c>
      <c r="AD130" s="25" t="s">
        <v>511</v>
      </c>
      <c r="AE130" s="25" t="s">
        <v>511</v>
      </c>
      <c r="AF130" s="25" t="s">
        <v>417</v>
      </c>
    </row>
    <row r="131" spans="1:32" x14ac:dyDescent="0.35">
      <c r="A131" t="str">
        <f t="shared" ref="A131:A194" si="2">B131&amp;C131&amp;D131</f>
        <v>5469DinnerCarry Out</v>
      </c>
      <c r="B131" s="30">
        <v>5469</v>
      </c>
      <c r="C131" s="31" t="s">
        <v>394</v>
      </c>
      <c r="D131" s="31" t="s">
        <v>529</v>
      </c>
      <c r="E131" s="77">
        <v>7</v>
      </c>
      <c r="F131" s="77">
        <v>7</v>
      </c>
      <c r="G131" s="32">
        <v>5294.93</v>
      </c>
      <c r="H131" s="32">
        <v>5808.56</v>
      </c>
      <c r="I131" s="33">
        <v>-8.8426391394769155E-2</v>
      </c>
      <c r="J131" s="33">
        <v>0.27367953692500052</v>
      </c>
      <c r="K131" s="72">
        <v>281</v>
      </c>
      <c r="L131" s="72">
        <v>287</v>
      </c>
      <c r="M131" s="33">
        <v>-2.0905923344947674E-2</v>
      </c>
      <c r="N131" s="33">
        <v>0.36304909560723514</v>
      </c>
      <c r="O131" s="32">
        <v>18.84316725978648</v>
      </c>
      <c r="P131" s="78"/>
      <c r="Q131" s="33"/>
      <c r="R131" s="33"/>
      <c r="S131" s="33"/>
      <c r="T131" s="33"/>
      <c r="U131" s="79">
        <v>6.1946275934065937</v>
      </c>
      <c r="V131" s="78"/>
      <c r="W131" s="78"/>
      <c r="X131" s="33"/>
      <c r="Y131" s="33">
        <v>0.3126991291669578</v>
      </c>
      <c r="Z131" s="32">
        <v>1655.72</v>
      </c>
      <c r="AA131" s="31" t="s">
        <v>419</v>
      </c>
      <c r="AB131" s="31" t="s">
        <v>417</v>
      </c>
      <c r="AC131" s="31" t="s">
        <v>417</v>
      </c>
      <c r="AD131" s="31" t="s">
        <v>511</v>
      </c>
      <c r="AE131" s="31" t="s">
        <v>511</v>
      </c>
      <c r="AF131" s="31" t="s">
        <v>417</v>
      </c>
    </row>
    <row r="132" spans="1:32" x14ac:dyDescent="0.35">
      <c r="A132" t="str">
        <f t="shared" si="2"/>
        <v>5469DinnerDelivery</v>
      </c>
      <c r="B132" s="24">
        <v>5469</v>
      </c>
      <c r="C132" s="25" t="s">
        <v>394</v>
      </c>
      <c r="D132" s="25" t="s">
        <v>530</v>
      </c>
      <c r="E132" s="74">
        <v>7</v>
      </c>
      <c r="F132" s="74">
        <v>7</v>
      </c>
      <c r="G132" s="26">
        <v>8514.92</v>
      </c>
      <c r="H132" s="26">
        <v>8620.93</v>
      </c>
      <c r="I132" s="27">
        <v>-1.2296817164737517E-2</v>
      </c>
      <c r="J132" s="27">
        <v>0.44011145804636231</v>
      </c>
      <c r="K132" s="71">
        <v>277</v>
      </c>
      <c r="L132" s="71">
        <v>289</v>
      </c>
      <c r="M132" s="27">
        <v>-4.152249134948105E-2</v>
      </c>
      <c r="N132" s="27">
        <v>0.3578811369509044</v>
      </c>
      <c r="O132" s="26">
        <v>30.739783393501806</v>
      </c>
      <c r="P132" s="75">
        <v>30.473980812949637</v>
      </c>
      <c r="Q132" s="27">
        <v>0.78405315614617943</v>
      </c>
      <c r="R132" s="27">
        <v>0.18604651162790697</v>
      </c>
      <c r="S132" s="27">
        <v>2.9900332225913595E-2</v>
      </c>
      <c r="T132" s="27">
        <v>0.1366906474820144</v>
      </c>
      <c r="U132" s="76">
        <v>6.4245203812949638</v>
      </c>
      <c r="V132" s="75">
        <v>9.380264740072203</v>
      </c>
      <c r="W132" s="75">
        <v>21.964928057553958</v>
      </c>
      <c r="X132" s="27">
        <v>0.60071942446043169</v>
      </c>
      <c r="Y132" s="27">
        <v>0.23651778290342129</v>
      </c>
      <c r="Z132" s="26">
        <v>2013.93</v>
      </c>
      <c r="AA132" s="25" t="s">
        <v>419</v>
      </c>
      <c r="AB132" s="25" t="s">
        <v>417</v>
      </c>
      <c r="AC132" s="25" t="s">
        <v>417</v>
      </c>
      <c r="AD132" s="25" t="s">
        <v>511</v>
      </c>
      <c r="AE132" s="25" t="s">
        <v>511</v>
      </c>
      <c r="AF132" s="25" t="s">
        <v>417</v>
      </c>
    </row>
    <row r="133" spans="1:32" x14ac:dyDescent="0.35">
      <c r="A133" t="str">
        <f t="shared" si="2"/>
        <v>5469DinnerAll</v>
      </c>
      <c r="B133" s="30">
        <v>5469</v>
      </c>
      <c r="C133" s="31" t="s">
        <v>394</v>
      </c>
      <c r="D133" s="31" t="s">
        <v>512</v>
      </c>
      <c r="E133" s="77">
        <v>7</v>
      </c>
      <c r="F133" s="77">
        <v>7</v>
      </c>
      <c r="G133" s="32">
        <v>13809.85</v>
      </c>
      <c r="H133" s="32">
        <v>14429.49</v>
      </c>
      <c r="I133" s="33">
        <v>-4.294261266337196E-2</v>
      </c>
      <c r="J133" s="33">
        <v>0.71379099497136278</v>
      </c>
      <c r="K133" s="72">
        <v>558</v>
      </c>
      <c r="L133" s="72">
        <v>576</v>
      </c>
      <c r="M133" s="33">
        <v>-3.1250000000000111E-2</v>
      </c>
      <c r="N133" s="33">
        <v>0.72093023255813948</v>
      </c>
      <c r="O133" s="32">
        <v>24.748835125448029</v>
      </c>
      <c r="P133" s="78">
        <v>30.473980812949637</v>
      </c>
      <c r="Q133" s="33">
        <v>0.78405315614617943</v>
      </c>
      <c r="R133" s="33">
        <v>0.18604651162790697</v>
      </c>
      <c r="S133" s="33">
        <v>2.9900332225913595E-2</v>
      </c>
      <c r="T133" s="33">
        <v>0.1366906474820144</v>
      </c>
      <c r="U133" s="79">
        <v>6.3106170598911069</v>
      </c>
      <c r="V133" s="78">
        <v>9.380264740072203</v>
      </c>
      <c r="W133" s="78">
        <v>21.964928057553958</v>
      </c>
      <c r="X133" s="33">
        <v>0.60071942446043169</v>
      </c>
      <c r="Y133" s="33">
        <v>0.2657255509654341</v>
      </c>
      <c r="Z133" s="32">
        <v>3669.63</v>
      </c>
      <c r="AA133" s="31" t="s">
        <v>419</v>
      </c>
      <c r="AB133" s="31" t="s">
        <v>417</v>
      </c>
      <c r="AC133" s="31" t="s">
        <v>417</v>
      </c>
      <c r="AD133" s="31" t="s">
        <v>511</v>
      </c>
      <c r="AE133" s="31" t="s">
        <v>511</v>
      </c>
      <c r="AF133" s="31" t="s">
        <v>417</v>
      </c>
    </row>
    <row r="134" spans="1:32" x14ac:dyDescent="0.35">
      <c r="A134" t="str">
        <f t="shared" si="2"/>
        <v>5469EveningCarry Out</v>
      </c>
      <c r="B134" s="24">
        <v>5469</v>
      </c>
      <c r="C134" s="25" t="s">
        <v>395</v>
      </c>
      <c r="D134" s="25" t="s">
        <v>529</v>
      </c>
      <c r="E134" s="74">
        <v>7</v>
      </c>
      <c r="F134" s="74">
        <v>7</v>
      </c>
      <c r="G134" s="26">
        <v>502.27</v>
      </c>
      <c r="H134" s="26">
        <v>488.42</v>
      </c>
      <c r="I134" s="27">
        <v>2.8356742148151204E-2</v>
      </c>
      <c r="J134" s="27">
        <v>2.5960875972169603E-2</v>
      </c>
      <c r="K134" s="71">
        <v>36</v>
      </c>
      <c r="L134" s="71">
        <v>31</v>
      </c>
      <c r="M134" s="27">
        <v>0.16129032258064524</v>
      </c>
      <c r="N134" s="27">
        <v>4.6511627906976744E-2</v>
      </c>
      <c r="O134" s="26">
        <v>13.951944444444443</v>
      </c>
      <c r="P134" s="75"/>
      <c r="Q134" s="27"/>
      <c r="R134" s="27"/>
      <c r="S134" s="27"/>
      <c r="T134" s="27"/>
      <c r="U134" s="76">
        <v>3.7961110999999996</v>
      </c>
      <c r="V134" s="75"/>
      <c r="W134" s="75"/>
      <c r="X134" s="27"/>
      <c r="Y134" s="27">
        <v>0.35036932327234355</v>
      </c>
      <c r="Z134" s="26">
        <v>175.98</v>
      </c>
      <c r="AA134" s="25" t="s">
        <v>419</v>
      </c>
      <c r="AB134" s="25" t="s">
        <v>417</v>
      </c>
      <c r="AC134" s="25" t="s">
        <v>417</v>
      </c>
      <c r="AD134" s="25" t="s">
        <v>511</v>
      </c>
      <c r="AE134" s="25" t="s">
        <v>511</v>
      </c>
      <c r="AF134" s="25" t="s">
        <v>417</v>
      </c>
    </row>
    <row r="135" spans="1:32" x14ac:dyDescent="0.35">
      <c r="A135" t="str">
        <f t="shared" si="2"/>
        <v>5469EveningDelivery</v>
      </c>
      <c r="B135" s="30">
        <v>5469</v>
      </c>
      <c r="C135" s="31" t="s">
        <v>395</v>
      </c>
      <c r="D135" s="31" t="s">
        <v>530</v>
      </c>
      <c r="E135" s="77">
        <v>7</v>
      </c>
      <c r="F135" s="77">
        <v>7</v>
      </c>
      <c r="G135" s="32">
        <v>1221.26</v>
      </c>
      <c r="H135" s="32">
        <v>1456.22</v>
      </c>
      <c r="I135" s="33">
        <v>-0.16134924667975992</v>
      </c>
      <c r="J135" s="33">
        <v>6.3123378640515759E-2</v>
      </c>
      <c r="K135" s="72">
        <v>42</v>
      </c>
      <c r="L135" s="72">
        <v>54</v>
      </c>
      <c r="M135" s="33">
        <v>-0.22222222222222221</v>
      </c>
      <c r="N135" s="33">
        <v>5.4263565891472867E-2</v>
      </c>
      <c r="O135" s="32">
        <v>29.077619047619049</v>
      </c>
      <c r="P135" s="78">
        <v>22.735317452380951</v>
      </c>
      <c r="Q135" s="33">
        <v>0.91304347826086951</v>
      </c>
      <c r="R135" s="33">
        <v>8.6956521739130432E-2</v>
      </c>
      <c r="S135" s="33">
        <v>0</v>
      </c>
      <c r="T135" s="33">
        <v>0</v>
      </c>
      <c r="U135" s="79">
        <v>2.8888888809523809</v>
      </c>
      <c r="V135" s="78">
        <v>6.7515872857142858</v>
      </c>
      <c r="W135" s="78">
        <v>15.84047619047619</v>
      </c>
      <c r="X135" s="33">
        <v>0.8571428571428571</v>
      </c>
      <c r="Y135" s="33">
        <v>0.23479029854412656</v>
      </c>
      <c r="Z135" s="32">
        <v>286.74</v>
      </c>
      <c r="AA135" s="31" t="s">
        <v>419</v>
      </c>
      <c r="AB135" s="31" t="s">
        <v>417</v>
      </c>
      <c r="AC135" s="31" t="s">
        <v>417</v>
      </c>
      <c r="AD135" s="31" t="s">
        <v>511</v>
      </c>
      <c r="AE135" s="31" t="s">
        <v>511</v>
      </c>
      <c r="AF135" s="31" t="s">
        <v>417</v>
      </c>
    </row>
    <row r="136" spans="1:32" x14ac:dyDescent="0.35">
      <c r="A136" t="str">
        <f t="shared" si="2"/>
        <v>5469EveningAll</v>
      </c>
      <c r="B136" s="24">
        <v>5469</v>
      </c>
      <c r="C136" s="25" t="s">
        <v>395</v>
      </c>
      <c r="D136" s="25" t="s">
        <v>512</v>
      </c>
      <c r="E136" s="74">
        <v>7</v>
      </c>
      <c r="F136" s="74">
        <v>7</v>
      </c>
      <c r="G136" s="26">
        <v>1723.53</v>
      </c>
      <c r="H136" s="26">
        <v>1944.64</v>
      </c>
      <c r="I136" s="27">
        <v>-0.11370227908507491</v>
      </c>
      <c r="J136" s="27">
        <v>8.9084254612685362E-2</v>
      </c>
      <c r="K136" s="71">
        <v>78</v>
      </c>
      <c r="L136" s="71">
        <v>85</v>
      </c>
      <c r="M136" s="27">
        <v>-8.2352941176470629E-2</v>
      </c>
      <c r="N136" s="27">
        <v>0.10077519379844961</v>
      </c>
      <c r="O136" s="26">
        <v>22.096538461538461</v>
      </c>
      <c r="P136" s="75">
        <v>22.735317452380951</v>
      </c>
      <c r="Q136" s="27">
        <v>0.91304347826086951</v>
      </c>
      <c r="R136" s="27">
        <v>8.6956521739130432E-2</v>
      </c>
      <c r="S136" s="27">
        <v>0</v>
      </c>
      <c r="T136" s="27">
        <v>0</v>
      </c>
      <c r="U136" s="76">
        <v>3.2668981388888891</v>
      </c>
      <c r="V136" s="75">
        <v>6.7515872857142858</v>
      </c>
      <c r="W136" s="75">
        <v>15.84047619047619</v>
      </c>
      <c r="X136" s="27">
        <v>0.8571428571428571</v>
      </c>
      <c r="Y136" s="27">
        <v>0.26846646127424528</v>
      </c>
      <c r="Z136" s="26">
        <v>462.71</v>
      </c>
      <c r="AA136" s="25" t="s">
        <v>419</v>
      </c>
      <c r="AB136" s="25" t="s">
        <v>417</v>
      </c>
      <c r="AC136" s="25" t="s">
        <v>417</v>
      </c>
      <c r="AD136" s="25" t="s">
        <v>511</v>
      </c>
      <c r="AE136" s="25" t="s">
        <v>511</v>
      </c>
      <c r="AF136" s="25" t="s">
        <v>417</v>
      </c>
    </row>
    <row r="137" spans="1:32" x14ac:dyDescent="0.35">
      <c r="A137" t="str">
        <f t="shared" si="2"/>
        <v>5477LunchCarry Out</v>
      </c>
      <c r="B137" s="30">
        <v>5477</v>
      </c>
      <c r="C137" s="31" t="s">
        <v>393</v>
      </c>
      <c r="D137" s="31" t="s">
        <v>529</v>
      </c>
      <c r="E137" s="77">
        <v>7</v>
      </c>
      <c r="F137" s="77">
        <v>7</v>
      </c>
      <c r="G137" s="32">
        <v>1931.45</v>
      </c>
      <c r="H137" s="32">
        <v>1392.55</v>
      </c>
      <c r="I137" s="33">
        <v>0.38698789989587445</v>
      </c>
      <c r="J137" s="33">
        <v>0.15318342673415425</v>
      </c>
      <c r="K137" s="72">
        <v>106</v>
      </c>
      <c r="L137" s="72">
        <v>64</v>
      </c>
      <c r="M137" s="33">
        <v>0.65625</v>
      </c>
      <c r="N137" s="33">
        <v>0.18996415770609318</v>
      </c>
      <c r="O137" s="32">
        <v>18.221226415094339</v>
      </c>
      <c r="P137" s="78"/>
      <c r="Q137" s="33"/>
      <c r="R137" s="33"/>
      <c r="S137" s="33"/>
      <c r="T137" s="33"/>
      <c r="U137" s="79">
        <v>1.447411</v>
      </c>
      <c r="V137" s="78"/>
      <c r="W137" s="78"/>
      <c r="X137" s="33"/>
      <c r="Y137" s="33">
        <v>0.33664863185689509</v>
      </c>
      <c r="Z137" s="32">
        <v>650.22</v>
      </c>
      <c r="AA137" s="31" t="s">
        <v>419</v>
      </c>
      <c r="AB137" s="31" t="s">
        <v>417</v>
      </c>
      <c r="AC137" s="31" t="s">
        <v>417</v>
      </c>
      <c r="AD137" s="31" t="s">
        <v>511</v>
      </c>
      <c r="AE137" s="31" t="s">
        <v>511</v>
      </c>
      <c r="AF137" s="31" t="s">
        <v>417</v>
      </c>
    </row>
    <row r="138" spans="1:32" x14ac:dyDescent="0.35">
      <c r="A138" t="str">
        <f t="shared" si="2"/>
        <v>5477LunchDelivery</v>
      </c>
      <c r="B138" s="24">
        <v>5477</v>
      </c>
      <c r="C138" s="25" t="s">
        <v>393</v>
      </c>
      <c r="D138" s="25" t="s">
        <v>530</v>
      </c>
      <c r="E138" s="74">
        <v>7</v>
      </c>
      <c r="F138" s="74">
        <v>7</v>
      </c>
      <c r="G138" s="26">
        <v>1143.02</v>
      </c>
      <c r="H138" s="26">
        <v>1289.6300000000001</v>
      </c>
      <c r="I138" s="27">
        <v>-0.11368376976342065</v>
      </c>
      <c r="J138" s="27">
        <v>9.0652991496374735E-2</v>
      </c>
      <c r="K138" s="71">
        <v>36</v>
      </c>
      <c r="L138" s="71">
        <v>43</v>
      </c>
      <c r="M138" s="27">
        <v>-0.16279069767441856</v>
      </c>
      <c r="N138" s="27">
        <v>6.4516129032258063E-2</v>
      </c>
      <c r="O138" s="26">
        <v>31.750555555555554</v>
      </c>
      <c r="P138" s="75">
        <v>17.958095228571427</v>
      </c>
      <c r="Q138" s="27">
        <v>0.94117647058823528</v>
      </c>
      <c r="R138" s="27">
        <v>5.8823529411764705E-2</v>
      </c>
      <c r="S138" s="27">
        <v>0</v>
      </c>
      <c r="T138" s="27">
        <v>0</v>
      </c>
      <c r="U138" s="76">
        <v>1.3466666571428572</v>
      </c>
      <c r="V138" s="75">
        <v>0.84949493939393939</v>
      </c>
      <c r="W138" s="75">
        <v>10.113333314285713</v>
      </c>
      <c r="X138" s="27">
        <v>1</v>
      </c>
      <c r="Y138" s="27">
        <v>0.24945320291858411</v>
      </c>
      <c r="Z138" s="26">
        <v>285.13</v>
      </c>
      <c r="AA138" s="25" t="s">
        <v>419</v>
      </c>
      <c r="AB138" s="25" t="s">
        <v>417</v>
      </c>
      <c r="AC138" s="25" t="s">
        <v>417</v>
      </c>
      <c r="AD138" s="25" t="s">
        <v>511</v>
      </c>
      <c r="AE138" s="25" t="s">
        <v>511</v>
      </c>
      <c r="AF138" s="25" t="s">
        <v>417</v>
      </c>
    </row>
    <row r="139" spans="1:32" x14ac:dyDescent="0.35">
      <c r="A139" t="str">
        <f t="shared" si="2"/>
        <v>5477LunchAll</v>
      </c>
      <c r="B139" s="30">
        <v>5477</v>
      </c>
      <c r="C139" s="31" t="s">
        <v>393</v>
      </c>
      <c r="D139" s="31" t="s">
        <v>512</v>
      </c>
      <c r="E139" s="77">
        <v>7</v>
      </c>
      <c r="F139" s="77">
        <v>7</v>
      </c>
      <c r="G139" s="32">
        <v>3074.47</v>
      </c>
      <c r="H139" s="32">
        <v>2682.18</v>
      </c>
      <c r="I139" s="33">
        <v>0.14625789469759676</v>
      </c>
      <c r="J139" s="33">
        <v>0.24383641823052898</v>
      </c>
      <c r="K139" s="72">
        <v>142</v>
      </c>
      <c r="L139" s="72">
        <v>107</v>
      </c>
      <c r="M139" s="33">
        <v>0.32710280373831768</v>
      </c>
      <c r="N139" s="33">
        <v>0.25448028673835127</v>
      </c>
      <c r="O139" s="32">
        <v>21.651197183098589</v>
      </c>
      <c r="P139" s="78">
        <v>17.958095228571427</v>
      </c>
      <c r="Q139" s="33">
        <v>0.94117647058823528</v>
      </c>
      <c r="R139" s="33">
        <v>5.8823529411764705E-2</v>
      </c>
      <c r="S139" s="33">
        <v>0</v>
      </c>
      <c r="T139" s="33">
        <v>0</v>
      </c>
      <c r="U139" s="79">
        <v>1.4218598985507247</v>
      </c>
      <c r="V139" s="78">
        <v>0.84949493939393939</v>
      </c>
      <c r="W139" s="78">
        <v>10.113333314285713</v>
      </c>
      <c r="X139" s="33">
        <v>1</v>
      </c>
      <c r="Y139" s="33">
        <v>0.30423129840265156</v>
      </c>
      <c r="Z139" s="32">
        <v>935.35</v>
      </c>
      <c r="AA139" s="31" t="s">
        <v>419</v>
      </c>
      <c r="AB139" s="31" t="s">
        <v>417</v>
      </c>
      <c r="AC139" s="31" t="s">
        <v>417</v>
      </c>
      <c r="AD139" s="31" t="s">
        <v>511</v>
      </c>
      <c r="AE139" s="31" t="s">
        <v>511</v>
      </c>
      <c r="AF139" s="31" t="s">
        <v>417</v>
      </c>
    </row>
    <row r="140" spans="1:32" x14ac:dyDescent="0.35">
      <c r="A140" t="str">
        <f t="shared" si="2"/>
        <v>5477DinnerCarry Out</v>
      </c>
      <c r="B140" s="24">
        <v>5477</v>
      </c>
      <c r="C140" s="25" t="s">
        <v>394</v>
      </c>
      <c r="D140" s="25" t="s">
        <v>529</v>
      </c>
      <c r="E140" s="74">
        <v>7</v>
      </c>
      <c r="F140" s="74">
        <v>7</v>
      </c>
      <c r="G140" s="26">
        <v>5098.45</v>
      </c>
      <c r="H140" s="26">
        <v>4271.25</v>
      </c>
      <c r="I140" s="27">
        <v>0.19366695932104183</v>
      </c>
      <c r="J140" s="27">
        <v>0.40435840536009149</v>
      </c>
      <c r="K140" s="71">
        <v>267</v>
      </c>
      <c r="L140" s="71">
        <v>199</v>
      </c>
      <c r="M140" s="27">
        <v>0.34170854271356799</v>
      </c>
      <c r="N140" s="27">
        <v>0.478494623655914</v>
      </c>
      <c r="O140" s="26">
        <v>19.095318352059923</v>
      </c>
      <c r="P140" s="75"/>
      <c r="Q140" s="27"/>
      <c r="R140" s="27"/>
      <c r="S140" s="27"/>
      <c r="T140" s="27"/>
      <c r="U140" s="76">
        <v>2.4099116136363636</v>
      </c>
      <c r="V140" s="75"/>
      <c r="W140" s="75"/>
      <c r="X140" s="27"/>
      <c r="Y140" s="27">
        <v>0.32484774784493325</v>
      </c>
      <c r="Z140" s="26">
        <v>1656.22</v>
      </c>
      <c r="AA140" s="25" t="s">
        <v>419</v>
      </c>
      <c r="AB140" s="25" t="s">
        <v>417</v>
      </c>
      <c r="AC140" s="25" t="s">
        <v>417</v>
      </c>
      <c r="AD140" s="25" t="s">
        <v>511</v>
      </c>
      <c r="AE140" s="25" t="s">
        <v>511</v>
      </c>
      <c r="AF140" s="25" t="s">
        <v>417</v>
      </c>
    </row>
    <row r="141" spans="1:32" x14ac:dyDescent="0.35">
      <c r="A141" t="str">
        <f t="shared" si="2"/>
        <v>5477DinnerDelivery</v>
      </c>
      <c r="B141" s="30">
        <v>5477</v>
      </c>
      <c r="C141" s="31" t="s">
        <v>394</v>
      </c>
      <c r="D141" s="31" t="s">
        <v>530</v>
      </c>
      <c r="E141" s="77">
        <v>7</v>
      </c>
      <c r="F141" s="77">
        <v>7</v>
      </c>
      <c r="G141" s="32">
        <v>3737.4</v>
      </c>
      <c r="H141" s="32">
        <v>3363.58</v>
      </c>
      <c r="I141" s="33">
        <v>0.1111375379803663</v>
      </c>
      <c r="J141" s="33">
        <v>0.29641344020100346</v>
      </c>
      <c r="K141" s="72">
        <v>117</v>
      </c>
      <c r="L141" s="72">
        <v>117</v>
      </c>
      <c r="M141" s="33">
        <v>0</v>
      </c>
      <c r="N141" s="33">
        <v>0.20967741935483872</v>
      </c>
      <c r="O141" s="32">
        <v>31.943589743589744</v>
      </c>
      <c r="P141" s="78">
        <v>19.313276830508475</v>
      </c>
      <c r="Q141" s="33">
        <v>0.83620689655172409</v>
      </c>
      <c r="R141" s="33">
        <v>0.13793103448275862</v>
      </c>
      <c r="S141" s="33">
        <v>2.5862068965517349E-2</v>
      </c>
      <c r="T141" s="33">
        <v>0</v>
      </c>
      <c r="U141" s="79">
        <v>1.9806722689075629</v>
      </c>
      <c r="V141" s="78">
        <v>2.4703030272727275</v>
      </c>
      <c r="W141" s="78">
        <v>12.075564966101696</v>
      </c>
      <c r="X141" s="33">
        <v>0.98305084745762716</v>
      </c>
      <c r="Y141" s="33">
        <v>0.25295124953176001</v>
      </c>
      <c r="Z141" s="32">
        <v>945.38</v>
      </c>
      <c r="AA141" s="31" t="s">
        <v>419</v>
      </c>
      <c r="AB141" s="31" t="s">
        <v>417</v>
      </c>
      <c r="AC141" s="31" t="s">
        <v>417</v>
      </c>
      <c r="AD141" s="31" t="s">
        <v>511</v>
      </c>
      <c r="AE141" s="31" t="s">
        <v>511</v>
      </c>
      <c r="AF141" s="31" t="s">
        <v>417</v>
      </c>
    </row>
    <row r="142" spans="1:32" x14ac:dyDescent="0.35">
      <c r="A142" t="str">
        <f t="shared" si="2"/>
        <v>5477DinnerAll</v>
      </c>
      <c r="B142" s="24">
        <v>5477</v>
      </c>
      <c r="C142" s="25" t="s">
        <v>394</v>
      </c>
      <c r="D142" s="25" t="s">
        <v>512</v>
      </c>
      <c r="E142" s="74">
        <v>7</v>
      </c>
      <c r="F142" s="74">
        <v>7</v>
      </c>
      <c r="G142" s="26">
        <v>8835.85</v>
      </c>
      <c r="H142" s="26">
        <v>7634.83</v>
      </c>
      <c r="I142" s="27">
        <v>0.15730802126569943</v>
      </c>
      <c r="J142" s="27">
        <v>0.70077184556109495</v>
      </c>
      <c r="K142" s="71">
        <v>384</v>
      </c>
      <c r="L142" s="71">
        <v>316</v>
      </c>
      <c r="M142" s="27">
        <v>0.21518987341772133</v>
      </c>
      <c r="N142" s="27">
        <v>0.68817204301075274</v>
      </c>
      <c r="O142" s="26">
        <v>23.010026041666666</v>
      </c>
      <c r="P142" s="75">
        <v>19.313276830508475</v>
      </c>
      <c r="Q142" s="27">
        <v>0.83620689655172409</v>
      </c>
      <c r="R142" s="27">
        <v>0.13793103448275862</v>
      </c>
      <c r="S142" s="27">
        <v>2.5862068965517349E-2</v>
      </c>
      <c r="T142" s="27">
        <v>0</v>
      </c>
      <c r="U142" s="76">
        <v>2.276544819843342</v>
      </c>
      <c r="V142" s="75">
        <v>2.4703030272727275</v>
      </c>
      <c r="W142" s="75">
        <v>12.075564966101696</v>
      </c>
      <c r="X142" s="27">
        <v>0.98305084745762716</v>
      </c>
      <c r="Y142" s="27">
        <v>0.29443460448061021</v>
      </c>
      <c r="Z142" s="26">
        <v>2601.58</v>
      </c>
      <c r="AA142" s="25" t="s">
        <v>419</v>
      </c>
      <c r="AB142" s="25" t="s">
        <v>417</v>
      </c>
      <c r="AC142" s="25" t="s">
        <v>417</v>
      </c>
      <c r="AD142" s="25" t="s">
        <v>511</v>
      </c>
      <c r="AE142" s="25" t="s">
        <v>511</v>
      </c>
      <c r="AF142" s="25" t="s">
        <v>417</v>
      </c>
    </row>
    <row r="143" spans="1:32" x14ac:dyDescent="0.35">
      <c r="A143" t="str">
        <f t="shared" si="2"/>
        <v>5477EveningCarry Out</v>
      </c>
      <c r="B143" s="30">
        <v>5477</v>
      </c>
      <c r="C143" s="31" t="s">
        <v>395</v>
      </c>
      <c r="D143" s="31" t="s">
        <v>529</v>
      </c>
      <c r="E143" s="77">
        <v>7</v>
      </c>
      <c r="F143" s="77">
        <v>7</v>
      </c>
      <c r="G143" s="32">
        <v>298.13</v>
      </c>
      <c r="H143" s="32">
        <v>492.46</v>
      </c>
      <c r="I143" s="33">
        <v>-0.39461072980546652</v>
      </c>
      <c r="J143" s="33">
        <v>2.3644709939296075E-2</v>
      </c>
      <c r="K143" s="72">
        <v>19</v>
      </c>
      <c r="L143" s="72">
        <v>29</v>
      </c>
      <c r="M143" s="33">
        <v>-0.34482758620689657</v>
      </c>
      <c r="N143" s="33">
        <v>3.4050179211469536E-2</v>
      </c>
      <c r="O143" s="32">
        <v>15.691052631578946</v>
      </c>
      <c r="P143" s="78"/>
      <c r="Q143" s="33"/>
      <c r="R143" s="33"/>
      <c r="S143" s="33"/>
      <c r="T143" s="33"/>
      <c r="U143" s="79">
        <v>1.9675438421052631</v>
      </c>
      <c r="V143" s="78"/>
      <c r="W143" s="78"/>
      <c r="X143" s="33"/>
      <c r="Y143" s="33">
        <v>0.3393821487270654</v>
      </c>
      <c r="Z143" s="32">
        <v>101.18</v>
      </c>
      <c r="AA143" s="31" t="s">
        <v>419</v>
      </c>
      <c r="AB143" s="31" t="s">
        <v>417</v>
      </c>
      <c r="AC143" s="31" t="s">
        <v>417</v>
      </c>
      <c r="AD143" s="31" t="s">
        <v>511</v>
      </c>
      <c r="AE143" s="31" t="s">
        <v>511</v>
      </c>
      <c r="AF143" s="31" t="s">
        <v>417</v>
      </c>
    </row>
    <row r="144" spans="1:32" x14ac:dyDescent="0.35">
      <c r="A144" t="str">
        <f t="shared" si="2"/>
        <v>5477EveningDelivery</v>
      </c>
      <c r="B144" s="24">
        <v>5477</v>
      </c>
      <c r="C144" s="25" t="s">
        <v>395</v>
      </c>
      <c r="D144" s="25" t="s">
        <v>530</v>
      </c>
      <c r="E144" s="74">
        <v>7</v>
      </c>
      <c r="F144" s="74">
        <v>7</v>
      </c>
      <c r="G144" s="26">
        <v>400.29</v>
      </c>
      <c r="H144" s="26">
        <v>480.75</v>
      </c>
      <c r="I144" s="27">
        <v>-0.16736349453978161</v>
      </c>
      <c r="J144" s="27">
        <v>3.174702626908002E-2</v>
      </c>
      <c r="K144" s="71">
        <v>13</v>
      </c>
      <c r="L144" s="71">
        <v>17</v>
      </c>
      <c r="M144" s="27">
        <v>-0.23529411764705876</v>
      </c>
      <c r="N144" s="27">
        <v>2.3297491039426525E-2</v>
      </c>
      <c r="O144" s="26">
        <v>30.791538461538462</v>
      </c>
      <c r="P144" s="75">
        <v>19.596153846153847</v>
      </c>
      <c r="Q144" s="27">
        <v>0.76470588235294112</v>
      </c>
      <c r="R144" s="27">
        <v>0.23529411764705882</v>
      </c>
      <c r="S144" s="27">
        <v>0</v>
      </c>
      <c r="T144" s="27">
        <v>0</v>
      </c>
      <c r="U144" s="76">
        <v>1.8256409999999998</v>
      </c>
      <c r="V144" s="75">
        <v>1.9694444166666667</v>
      </c>
      <c r="W144" s="75">
        <v>11.260256384615385</v>
      </c>
      <c r="X144" s="27">
        <v>1</v>
      </c>
      <c r="Y144" s="27">
        <v>0.26028629243798246</v>
      </c>
      <c r="Z144" s="26">
        <v>104.19</v>
      </c>
      <c r="AA144" s="25" t="s">
        <v>419</v>
      </c>
      <c r="AB144" s="25" t="s">
        <v>417</v>
      </c>
      <c r="AC144" s="25" t="s">
        <v>417</v>
      </c>
      <c r="AD144" s="25" t="s">
        <v>511</v>
      </c>
      <c r="AE144" s="25" t="s">
        <v>511</v>
      </c>
      <c r="AF144" s="25" t="s">
        <v>417</v>
      </c>
    </row>
    <row r="145" spans="1:32" x14ac:dyDescent="0.35">
      <c r="A145" t="str">
        <f t="shared" si="2"/>
        <v>5477EveningAll</v>
      </c>
      <c r="B145" s="30">
        <v>5477</v>
      </c>
      <c r="C145" s="31" t="s">
        <v>395</v>
      </c>
      <c r="D145" s="31" t="s">
        <v>512</v>
      </c>
      <c r="E145" s="77">
        <v>7</v>
      </c>
      <c r="F145" s="77">
        <v>7</v>
      </c>
      <c r="G145" s="32">
        <v>698.42</v>
      </c>
      <c r="H145" s="32">
        <v>973.21</v>
      </c>
      <c r="I145" s="33">
        <v>-0.28235427091789034</v>
      </c>
      <c r="J145" s="33">
        <v>5.5391736208376091E-2</v>
      </c>
      <c r="K145" s="72">
        <v>32</v>
      </c>
      <c r="L145" s="72">
        <v>46</v>
      </c>
      <c r="M145" s="33">
        <v>-0.30434782608695654</v>
      </c>
      <c r="N145" s="33">
        <v>5.7347670250896057E-2</v>
      </c>
      <c r="O145" s="32">
        <v>21.825624999999999</v>
      </c>
      <c r="P145" s="78">
        <v>19.596153846153847</v>
      </c>
      <c r="Q145" s="33">
        <v>0.76470588235294112</v>
      </c>
      <c r="R145" s="33">
        <v>0.23529411764705882</v>
      </c>
      <c r="S145" s="33">
        <v>0</v>
      </c>
      <c r="T145" s="33">
        <v>0</v>
      </c>
      <c r="U145" s="79">
        <v>1.9098958125000001</v>
      </c>
      <c r="V145" s="78">
        <v>1.9694444166666667</v>
      </c>
      <c r="W145" s="78">
        <v>11.260256384615385</v>
      </c>
      <c r="X145" s="33">
        <v>1</v>
      </c>
      <c r="Y145" s="33">
        <v>0.29403510781478198</v>
      </c>
      <c r="Z145" s="32">
        <v>205.36</v>
      </c>
      <c r="AA145" s="31" t="s">
        <v>419</v>
      </c>
      <c r="AB145" s="31" t="s">
        <v>417</v>
      </c>
      <c r="AC145" s="31" t="s">
        <v>417</v>
      </c>
      <c r="AD145" s="31" t="s">
        <v>511</v>
      </c>
      <c r="AE145" s="31" t="s">
        <v>511</v>
      </c>
      <c r="AF145" s="31" t="s">
        <v>417</v>
      </c>
    </row>
    <row r="146" spans="1:32" x14ac:dyDescent="0.35">
      <c r="A146" t="str">
        <f t="shared" si="2"/>
        <v>5480LunchCarry Out</v>
      </c>
      <c r="B146" s="24">
        <v>5480</v>
      </c>
      <c r="C146" s="25" t="s">
        <v>393</v>
      </c>
      <c r="D146" s="25" t="s">
        <v>529</v>
      </c>
      <c r="E146" s="74">
        <v>7</v>
      </c>
      <c r="F146" s="74">
        <v>7</v>
      </c>
      <c r="G146" s="26">
        <v>2949.17</v>
      </c>
      <c r="H146" s="26">
        <v>2347.58</v>
      </c>
      <c r="I146" s="27">
        <v>0.25625963758423564</v>
      </c>
      <c r="J146" s="27">
        <v>9.607975495699303E-2</v>
      </c>
      <c r="K146" s="71">
        <v>135</v>
      </c>
      <c r="L146" s="71">
        <v>128</v>
      </c>
      <c r="M146" s="27">
        <v>5.46875E-2</v>
      </c>
      <c r="N146" s="27">
        <v>0.10505836575875487</v>
      </c>
      <c r="O146" s="26">
        <v>21.845703703703705</v>
      </c>
      <c r="P146" s="75"/>
      <c r="Q146" s="27"/>
      <c r="R146" s="27"/>
      <c r="S146" s="27"/>
      <c r="T146" s="27"/>
      <c r="U146" s="76">
        <v>7.6409203955223877</v>
      </c>
      <c r="V146" s="75"/>
      <c r="W146" s="75"/>
      <c r="X146" s="27"/>
      <c r="Y146" s="27">
        <v>0.32728530400078665</v>
      </c>
      <c r="Z146" s="26">
        <v>965.22</v>
      </c>
      <c r="AA146" s="25" t="s">
        <v>419</v>
      </c>
      <c r="AB146" s="25" t="s">
        <v>417</v>
      </c>
      <c r="AC146" s="25" t="s">
        <v>417</v>
      </c>
      <c r="AD146" s="25" t="s">
        <v>511</v>
      </c>
      <c r="AE146" s="25" t="s">
        <v>511</v>
      </c>
      <c r="AF146" s="25" t="s">
        <v>417</v>
      </c>
    </row>
    <row r="147" spans="1:32" x14ac:dyDescent="0.35">
      <c r="A147" t="str">
        <f t="shared" si="2"/>
        <v>5480LunchDelivery</v>
      </c>
      <c r="B147" s="30">
        <v>5480</v>
      </c>
      <c r="C147" s="31" t="s">
        <v>393</v>
      </c>
      <c r="D147" s="31" t="s">
        <v>530</v>
      </c>
      <c r="E147" s="77">
        <v>7</v>
      </c>
      <c r="F147" s="77">
        <v>7</v>
      </c>
      <c r="G147" s="32">
        <v>3441.44</v>
      </c>
      <c r="H147" s="32">
        <v>3821.65</v>
      </c>
      <c r="I147" s="33">
        <v>-9.9488440856698057E-2</v>
      </c>
      <c r="J147" s="33">
        <v>0.11211720989267966</v>
      </c>
      <c r="K147" s="72">
        <v>120</v>
      </c>
      <c r="L147" s="72">
        <v>128</v>
      </c>
      <c r="M147" s="33">
        <v>-6.25E-2</v>
      </c>
      <c r="N147" s="33">
        <v>9.3385214007782102E-2</v>
      </c>
      <c r="O147" s="32">
        <v>28.678666666666668</v>
      </c>
      <c r="P147" s="78">
        <v>28.948319327731092</v>
      </c>
      <c r="Q147" s="33">
        <v>0.79245283018867929</v>
      </c>
      <c r="R147" s="33">
        <v>0.20754716981132076</v>
      </c>
      <c r="S147" s="33">
        <v>0</v>
      </c>
      <c r="T147" s="33">
        <v>5.0420168067226892E-2</v>
      </c>
      <c r="U147" s="79">
        <v>7.7610644201680676</v>
      </c>
      <c r="V147" s="78">
        <v>5.3008547008547016</v>
      </c>
      <c r="W147" s="78">
        <v>20.896218487394957</v>
      </c>
      <c r="X147" s="33">
        <v>0.6386554621848739</v>
      </c>
      <c r="Y147" s="33">
        <v>0.24733251197173275</v>
      </c>
      <c r="Z147" s="32">
        <v>851.18</v>
      </c>
      <c r="AA147" s="31" t="s">
        <v>419</v>
      </c>
      <c r="AB147" s="31" t="s">
        <v>417</v>
      </c>
      <c r="AC147" s="31" t="s">
        <v>417</v>
      </c>
      <c r="AD147" s="31" t="s">
        <v>511</v>
      </c>
      <c r="AE147" s="31" t="s">
        <v>511</v>
      </c>
      <c r="AF147" s="31" t="s">
        <v>417</v>
      </c>
    </row>
    <row r="148" spans="1:32" x14ac:dyDescent="0.35">
      <c r="A148" t="str">
        <f t="shared" si="2"/>
        <v>5480LunchAll</v>
      </c>
      <c r="B148" s="24">
        <v>5480</v>
      </c>
      <c r="C148" s="25" t="s">
        <v>393</v>
      </c>
      <c r="D148" s="25" t="s">
        <v>512</v>
      </c>
      <c r="E148" s="74">
        <v>7</v>
      </c>
      <c r="F148" s="74">
        <v>7</v>
      </c>
      <c r="G148" s="26">
        <v>6390.61</v>
      </c>
      <c r="H148" s="26">
        <v>6169.23</v>
      </c>
      <c r="I148" s="27">
        <v>3.588454312774858E-2</v>
      </c>
      <c r="J148" s="27">
        <v>0.20819696484967268</v>
      </c>
      <c r="K148" s="71">
        <v>255</v>
      </c>
      <c r="L148" s="71">
        <v>256</v>
      </c>
      <c r="M148" s="27">
        <v>-3.906249999999889E-3</v>
      </c>
      <c r="N148" s="27">
        <v>0.19844357976653695</v>
      </c>
      <c r="O148" s="26">
        <v>25.061215686274508</v>
      </c>
      <c r="P148" s="75">
        <v>28.948319327731092</v>
      </c>
      <c r="Q148" s="27">
        <v>0.79245283018867929</v>
      </c>
      <c r="R148" s="27">
        <v>0.20754716981132076</v>
      </c>
      <c r="S148" s="27">
        <v>0</v>
      </c>
      <c r="T148" s="27">
        <v>5.0420168067226892E-2</v>
      </c>
      <c r="U148" s="76">
        <v>7.6974308300395258</v>
      </c>
      <c r="V148" s="75">
        <v>5.3008547008547016</v>
      </c>
      <c r="W148" s="75">
        <v>20.896218487394957</v>
      </c>
      <c r="X148" s="27">
        <v>0.6386554621848739</v>
      </c>
      <c r="Y148" s="27">
        <v>0.28422012922084122</v>
      </c>
      <c r="Z148" s="26">
        <v>1816.34</v>
      </c>
      <c r="AA148" s="25" t="s">
        <v>419</v>
      </c>
      <c r="AB148" s="25" t="s">
        <v>417</v>
      </c>
      <c r="AC148" s="25" t="s">
        <v>417</v>
      </c>
      <c r="AD148" s="25" t="s">
        <v>511</v>
      </c>
      <c r="AE148" s="25" t="s">
        <v>511</v>
      </c>
      <c r="AF148" s="25" t="s">
        <v>417</v>
      </c>
    </row>
    <row r="149" spans="1:32" x14ac:dyDescent="0.35">
      <c r="A149" t="str">
        <f t="shared" si="2"/>
        <v>5480DinnerCarry Out</v>
      </c>
      <c r="B149" s="30">
        <v>5480</v>
      </c>
      <c r="C149" s="31" t="s">
        <v>394</v>
      </c>
      <c r="D149" s="31" t="s">
        <v>529</v>
      </c>
      <c r="E149" s="77">
        <v>7</v>
      </c>
      <c r="F149" s="77">
        <v>7</v>
      </c>
      <c r="G149" s="32">
        <v>7889.58</v>
      </c>
      <c r="H149" s="32">
        <v>8034.13</v>
      </c>
      <c r="I149" s="33">
        <v>-1.7991991665556872E-2</v>
      </c>
      <c r="J149" s="33">
        <v>0.25703127087064936</v>
      </c>
      <c r="K149" s="72">
        <v>426</v>
      </c>
      <c r="L149" s="72">
        <v>373</v>
      </c>
      <c r="M149" s="33">
        <v>0.14209115281501328</v>
      </c>
      <c r="N149" s="33">
        <v>0.33151750972762645</v>
      </c>
      <c r="O149" s="32">
        <v>18.520140845070422</v>
      </c>
      <c r="P149" s="78"/>
      <c r="Q149" s="33"/>
      <c r="R149" s="33"/>
      <c r="S149" s="33"/>
      <c r="T149" s="33"/>
      <c r="U149" s="79">
        <v>6.8768867924528303</v>
      </c>
      <c r="V149" s="78"/>
      <c r="W149" s="78"/>
      <c r="X149" s="33"/>
      <c r="Y149" s="33">
        <v>0.33586198504863374</v>
      </c>
      <c r="Z149" s="32">
        <v>2649.81</v>
      </c>
      <c r="AA149" s="31" t="s">
        <v>419</v>
      </c>
      <c r="AB149" s="31" t="s">
        <v>417</v>
      </c>
      <c r="AC149" s="31" t="s">
        <v>417</v>
      </c>
      <c r="AD149" s="31" t="s">
        <v>511</v>
      </c>
      <c r="AE149" s="31" t="s">
        <v>511</v>
      </c>
      <c r="AF149" s="31" t="s">
        <v>417</v>
      </c>
    </row>
    <row r="150" spans="1:32" x14ac:dyDescent="0.35">
      <c r="A150" t="str">
        <f t="shared" si="2"/>
        <v>5480DinnerDelivery</v>
      </c>
      <c r="B150" s="24">
        <v>5480</v>
      </c>
      <c r="C150" s="25" t="s">
        <v>394</v>
      </c>
      <c r="D150" s="25" t="s">
        <v>530</v>
      </c>
      <c r="E150" s="74">
        <v>7</v>
      </c>
      <c r="F150" s="74">
        <v>7</v>
      </c>
      <c r="G150" s="26">
        <v>12062.47</v>
      </c>
      <c r="H150" s="26">
        <v>13058.84</v>
      </c>
      <c r="I150" s="27">
        <v>-7.62985073712521E-2</v>
      </c>
      <c r="J150" s="27">
        <v>0.39297807918027089</v>
      </c>
      <c r="K150" s="71">
        <v>412</v>
      </c>
      <c r="L150" s="71">
        <v>433</v>
      </c>
      <c r="M150" s="27">
        <v>-4.8498845265588897E-2</v>
      </c>
      <c r="N150" s="27">
        <v>0.32062256809338524</v>
      </c>
      <c r="O150" s="26">
        <v>29.277839805825241</v>
      </c>
      <c r="P150" s="75">
        <v>25.985679611650486</v>
      </c>
      <c r="Q150" s="27">
        <v>0.90117647058823525</v>
      </c>
      <c r="R150" s="27">
        <v>9.8823529411764699E-2</v>
      </c>
      <c r="S150" s="27">
        <v>0</v>
      </c>
      <c r="T150" s="27">
        <v>2.4271844660194174E-2</v>
      </c>
      <c r="U150" s="76">
        <v>6.7271993535108958</v>
      </c>
      <c r="V150" s="75">
        <v>4.0166666666666666</v>
      </c>
      <c r="W150" s="75">
        <v>18.51282362378641</v>
      </c>
      <c r="X150" s="27">
        <v>0.73786407766990292</v>
      </c>
      <c r="Y150" s="27">
        <v>0.25401845558994141</v>
      </c>
      <c r="Z150" s="26">
        <v>3064.09</v>
      </c>
      <c r="AA150" s="25" t="s">
        <v>419</v>
      </c>
      <c r="AB150" s="25" t="s">
        <v>417</v>
      </c>
      <c r="AC150" s="25" t="s">
        <v>417</v>
      </c>
      <c r="AD150" s="25" t="s">
        <v>511</v>
      </c>
      <c r="AE150" s="25" t="s">
        <v>511</v>
      </c>
      <c r="AF150" s="25" t="s">
        <v>417</v>
      </c>
    </row>
    <row r="151" spans="1:32" x14ac:dyDescent="0.35">
      <c r="A151" t="str">
        <f t="shared" si="2"/>
        <v>5480DinnerAll</v>
      </c>
      <c r="B151" s="30">
        <v>5480</v>
      </c>
      <c r="C151" s="31" t="s">
        <v>394</v>
      </c>
      <c r="D151" s="31" t="s">
        <v>512</v>
      </c>
      <c r="E151" s="77">
        <v>7</v>
      </c>
      <c r="F151" s="77">
        <v>7</v>
      </c>
      <c r="G151" s="32">
        <v>19952.05</v>
      </c>
      <c r="H151" s="32">
        <v>21092.97</v>
      </c>
      <c r="I151" s="33">
        <v>-5.4090059389455547E-2</v>
      </c>
      <c r="J151" s="33">
        <v>0.65000935005092031</v>
      </c>
      <c r="K151" s="72">
        <v>838</v>
      </c>
      <c r="L151" s="72">
        <v>806</v>
      </c>
      <c r="M151" s="33">
        <v>3.9702233250620278E-2</v>
      </c>
      <c r="N151" s="33">
        <v>0.65214007782101169</v>
      </c>
      <c r="O151" s="32">
        <v>23.809128878281623</v>
      </c>
      <c r="P151" s="78">
        <v>25.985679611650486</v>
      </c>
      <c r="Q151" s="33">
        <v>0.90117647058823525</v>
      </c>
      <c r="R151" s="33">
        <v>9.8823529411764699E-2</v>
      </c>
      <c r="S151" s="33">
        <v>0</v>
      </c>
      <c r="T151" s="33">
        <v>2.4271844660194174E-2</v>
      </c>
      <c r="U151" s="79">
        <v>6.8030266821983272</v>
      </c>
      <c r="V151" s="78">
        <v>4.0166666666666666</v>
      </c>
      <c r="W151" s="78">
        <v>18.51282362378641</v>
      </c>
      <c r="X151" s="33">
        <v>0.73786407766990292</v>
      </c>
      <c r="Y151" s="33">
        <v>0.28638059748246425</v>
      </c>
      <c r="Z151" s="32">
        <v>5713.88</v>
      </c>
      <c r="AA151" s="31" t="s">
        <v>419</v>
      </c>
      <c r="AB151" s="31" t="s">
        <v>417</v>
      </c>
      <c r="AC151" s="31" t="s">
        <v>417</v>
      </c>
      <c r="AD151" s="31" t="s">
        <v>511</v>
      </c>
      <c r="AE151" s="31" t="s">
        <v>511</v>
      </c>
      <c r="AF151" s="31" t="s">
        <v>417</v>
      </c>
    </row>
    <row r="152" spans="1:32" x14ac:dyDescent="0.35">
      <c r="A152" t="str">
        <f t="shared" si="2"/>
        <v>5480EveningCarry Out</v>
      </c>
      <c r="B152" s="24">
        <v>5480</v>
      </c>
      <c r="C152" s="25" t="s">
        <v>395</v>
      </c>
      <c r="D152" s="25" t="s">
        <v>529</v>
      </c>
      <c r="E152" s="74">
        <v>7</v>
      </c>
      <c r="F152" s="74">
        <v>7</v>
      </c>
      <c r="G152" s="26">
        <v>1144.8499999999999</v>
      </c>
      <c r="H152" s="26">
        <v>1443</v>
      </c>
      <c r="I152" s="27">
        <v>-0.20661815661815663</v>
      </c>
      <c r="J152" s="27">
        <v>3.7297581171147627E-2</v>
      </c>
      <c r="K152" s="71">
        <v>79</v>
      </c>
      <c r="L152" s="71">
        <v>76</v>
      </c>
      <c r="M152" s="27">
        <v>3.9473684210526327E-2</v>
      </c>
      <c r="N152" s="27">
        <v>6.147859922178988E-2</v>
      </c>
      <c r="O152" s="26">
        <v>14.491772151898733</v>
      </c>
      <c r="P152" s="75"/>
      <c r="Q152" s="27"/>
      <c r="R152" s="27"/>
      <c r="S152" s="27"/>
      <c r="T152" s="27"/>
      <c r="U152" s="76">
        <v>5.802597402597403</v>
      </c>
      <c r="V152" s="75"/>
      <c r="W152" s="75"/>
      <c r="X152" s="27"/>
      <c r="Y152" s="27">
        <v>0.33921474428964499</v>
      </c>
      <c r="Z152" s="26">
        <v>388.35</v>
      </c>
      <c r="AA152" s="25" t="s">
        <v>419</v>
      </c>
      <c r="AB152" s="25" t="s">
        <v>417</v>
      </c>
      <c r="AC152" s="25" t="s">
        <v>417</v>
      </c>
      <c r="AD152" s="25" t="s">
        <v>511</v>
      </c>
      <c r="AE152" s="25" t="s">
        <v>511</v>
      </c>
      <c r="AF152" s="25" t="s">
        <v>417</v>
      </c>
    </row>
    <row r="153" spans="1:32" x14ac:dyDescent="0.35">
      <c r="A153" t="str">
        <f t="shared" si="2"/>
        <v>5480EveningDelivery</v>
      </c>
      <c r="B153" s="30">
        <v>5480</v>
      </c>
      <c r="C153" s="31" t="s">
        <v>395</v>
      </c>
      <c r="D153" s="31" t="s">
        <v>530</v>
      </c>
      <c r="E153" s="77">
        <v>7</v>
      </c>
      <c r="F153" s="77">
        <v>7</v>
      </c>
      <c r="G153" s="32">
        <v>3207.51</v>
      </c>
      <c r="H153" s="32">
        <v>3371.17</v>
      </c>
      <c r="I153" s="33">
        <v>-4.8546943642711504E-2</v>
      </c>
      <c r="J153" s="33">
        <v>0.10449610392825938</v>
      </c>
      <c r="K153" s="72">
        <v>113</v>
      </c>
      <c r="L153" s="72">
        <v>123</v>
      </c>
      <c r="M153" s="33">
        <v>-8.1300813008130191E-2</v>
      </c>
      <c r="N153" s="33">
        <v>8.7937743190661485E-2</v>
      </c>
      <c r="O153" s="32">
        <v>28.385044247787611</v>
      </c>
      <c r="P153" s="78">
        <v>27.294395274336281</v>
      </c>
      <c r="Q153" s="33">
        <v>0.86885245901639341</v>
      </c>
      <c r="R153" s="33">
        <v>0.13114754098360656</v>
      </c>
      <c r="S153" s="33">
        <v>0</v>
      </c>
      <c r="T153" s="33">
        <v>3.5398230088495575E-2</v>
      </c>
      <c r="U153" s="79">
        <v>6.6327433628318584</v>
      </c>
      <c r="V153" s="78">
        <v>5.5827433628318586</v>
      </c>
      <c r="W153" s="78">
        <v>20.215044247787613</v>
      </c>
      <c r="X153" s="33">
        <v>0.70796460176991149</v>
      </c>
      <c r="Y153" s="33">
        <v>0.258505819155669</v>
      </c>
      <c r="Z153" s="32">
        <v>829.16</v>
      </c>
      <c r="AA153" s="31" t="s">
        <v>419</v>
      </c>
      <c r="AB153" s="31" t="s">
        <v>417</v>
      </c>
      <c r="AC153" s="31" t="s">
        <v>417</v>
      </c>
      <c r="AD153" s="31" t="s">
        <v>511</v>
      </c>
      <c r="AE153" s="31" t="s">
        <v>511</v>
      </c>
      <c r="AF153" s="31" t="s">
        <v>417</v>
      </c>
    </row>
    <row r="154" spans="1:32" x14ac:dyDescent="0.35">
      <c r="A154" t="str">
        <f t="shared" si="2"/>
        <v>5480EveningAll</v>
      </c>
      <c r="B154" s="24">
        <v>5480</v>
      </c>
      <c r="C154" s="25" t="s">
        <v>395</v>
      </c>
      <c r="D154" s="25" t="s">
        <v>512</v>
      </c>
      <c r="E154" s="74">
        <v>7</v>
      </c>
      <c r="F154" s="74">
        <v>7</v>
      </c>
      <c r="G154" s="26">
        <v>4352.3599999999997</v>
      </c>
      <c r="H154" s="26">
        <v>4814.17</v>
      </c>
      <c r="I154" s="27">
        <v>-9.5927231485385844E-2</v>
      </c>
      <c r="J154" s="27">
        <v>0.14179368509940699</v>
      </c>
      <c r="K154" s="71">
        <v>192</v>
      </c>
      <c r="L154" s="71">
        <v>199</v>
      </c>
      <c r="M154" s="27">
        <v>-3.5175879396984966E-2</v>
      </c>
      <c r="N154" s="27">
        <v>0.14941634241245136</v>
      </c>
      <c r="O154" s="26">
        <v>22.668541666666666</v>
      </c>
      <c r="P154" s="75">
        <v>27.294395274336281</v>
      </c>
      <c r="Q154" s="27">
        <v>0.86885245901639341</v>
      </c>
      <c r="R154" s="27">
        <v>0.13114754098360656</v>
      </c>
      <c r="S154" s="27">
        <v>0</v>
      </c>
      <c r="T154" s="27">
        <v>3.5398230088495575E-2</v>
      </c>
      <c r="U154" s="76">
        <v>6.2963157894736836</v>
      </c>
      <c r="V154" s="75">
        <v>5.5827433628318586</v>
      </c>
      <c r="W154" s="75">
        <v>20.215044247787613</v>
      </c>
      <c r="X154" s="27">
        <v>0.70796460176991149</v>
      </c>
      <c r="Y154" s="27">
        <v>0.27973788932900773</v>
      </c>
      <c r="Z154" s="26">
        <v>1217.52</v>
      </c>
      <c r="AA154" s="25" t="s">
        <v>419</v>
      </c>
      <c r="AB154" s="25" t="s">
        <v>417</v>
      </c>
      <c r="AC154" s="25" t="s">
        <v>417</v>
      </c>
      <c r="AD154" s="25" t="s">
        <v>511</v>
      </c>
      <c r="AE154" s="25" t="s">
        <v>511</v>
      </c>
      <c r="AF154" s="25" t="s">
        <v>417</v>
      </c>
    </row>
    <row r="155" spans="1:32" x14ac:dyDescent="0.35">
      <c r="A155" t="str">
        <f t="shared" si="2"/>
        <v>5487LunchCarry Out</v>
      </c>
      <c r="B155" s="30">
        <v>5487</v>
      </c>
      <c r="C155" s="31" t="s">
        <v>393</v>
      </c>
      <c r="D155" s="31" t="s">
        <v>529</v>
      </c>
      <c r="E155" s="77">
        <v>7</v>
      </c>
      <c r="F155" s="77">
        <v>7</v>
      </c>
      <c r="G155" s="32">
        <v>5716.43</v>
      </c>
      <c r="H155" s="32">
        <v>8745.7099999999991</v>
      </c>
      <c r="I155" s="33">
        <v>-0.34637325042792388</v>
      </c>
      <c r="J155" s="33">
        <v>0.11084988668604132</v>
      </c>
      <c r="K155" s="72">
        <v>258</v>
      </c>
      <c r="L155" s="72">
        <v>246</v>
      </c>
      <c r="M155" s="33">
        <v>4.878048780487787E-2</v>
      </c>
      <c r="N155" s="33">
        <v>0.12536443148688048</v>
      </c>
      <c r="O155" s="32">
        <v>22.156705426356591</v>
      </c>
      <c r="P155" s="78"/>
      <c r="Q155" s="33"/>
      <c r="R155" s="33"/>
      <c r="S155" s="33"/>
      <c r="T155" s="33"/>
      <c r="U155" s="79">
        <v>2.5267906322314051</v>
      </c>
      <c r="V155" s="78"/>
      <c r="W155" s="78"/>
      <c r="X155" s="33"/>
      <c r="Y155" s="33">
        <v>0.35156207633085684</v>
      </c>
      <c r="Z155" s="32">
        <v>2009.68</v>
      </c>
      <c r="AA155" s="31" t="s">
        <v>419</v>
      </c>
      <c r="AB155" s="31" t="s">
        <v>417</v>
      </c>
      <c r="AC155" s="31" t="s">
        <v>417</v>
      </c>
      <c r="AD155" s="31" t="s">
        <v>511</v>
      </c>
      <c r="AE155" s="31" t="s">
        <v>511</v>
      </c>
      <c r="AF155" s="31" t="s">
        <v>417</v>
      </c>
    </row>
    <row r="156" spans="1:32" x14ac:dyDescent="0.35">
      <c r="A156" t="str">
        <f t="shared" si="2"/>
        <v>5487LunchDelivery</v>
      </c>
      <c r="B156" s="24">
        <v>5487</v>
      </c>
      <c r="C156" s="25" t="s">
        <v>393</v>
      </c>
      <c r="D156" s="25" t="s">
        <v>530</v>
      </c>
      <c r="E156" s="74">
        <v>7</v>
      </c>
      <c r="F156" s="74">
        <v>7</v>
      </c>
      <c r="G156" s="26">
        <v>7101.17</v>
      </c>
      <c r="H156" s="26">
        <v>10005.719999999999</v>
      </c>
      <c r="I156" s="27">
        <v>-0.29028895471790128</v>
      </c>
      <c r="J156" s="27">
        <v>0.13770200804318711</v>
      </c>
      <c r="K156" s="71">
        <v>228</v>
      </c>
      <c r="L156" s="71">
        <v>319</v>
      </c>
      <c r="M156" s="27">
        <v>-0.28526645768025083</v>
      </c>
      <c r="N156" s="27">
        <v>0.11078717201166181</v>
      </c>
      <c r="O156" s="26">
        <v>31.14548245614035</v>
      </c>
      <c r="P156" s="75">
        <v>21.725446428571427</v>
      </c>
      <c r="Q156" s="27">
        <v>0.91509433962264153</v>
      </c>
      <c r="R156" s="27">
        <v>8.4905660377358486E-2</v>
      </c>
      <c r="S156" s="27">
        <v>0</v>
      </c>
      <c r="T156" s="27">
        <v>0</v>
      </c>
      <c r="U156" s="76">
        <v>2.498065473214286</v>
      </c>
      <c r="V156" s="75">
        <v>4.0963565860465119</v>
      </c>
      <c r="W156" s="75">
        <v>14.386235116071429</v>
      </c>
      <c r="X156" s="27">
        <v>0.8839285714285714</v>
      </c>
      <c r="Y156" s="27">
        <v>0.2797327764297996</v>
      </c>
      <c r="Z156" s="26">
        <v>1986.43</v>
      </c>
      <c r="AA156" s="25" t="s">
        <v>419</v>
      </c>
      <c r="AB156" s="25" t="s">
        <v>417</v>
      </c>
      <c r="AC156" s="25" t="s">
        <v>417</v>
      </c>
      <c r="AD156" s="25" t="s">
        <v>511</v>
      </c>
      <c r="AE156" s="25" t="s">
        <v>511</v>
      </c>
      <c r="AF156" s="25" t="s">
        <v>417</v>
      </c>
    </row>
    <row r="157" spans="1:32" x14ac:dyDescent="0.35">
      <c r="A157" t="str">
        <f t="shared" si="2"/>
        <v>5487LunchAll</v>
      </c>
      <c r="B157" s="30">
        <v>5487</v>
      </c>
      <c r="C157" s="31" t="s">
        <v>393</v>
      </c>
      <c r="D157" s="31" t="s">
        <v>512</v>
      </c>
      <c r="E157" s="77">
        <v>7</v>
      </c>
      <c r="F157" s="77">
        <v>7</v>
      </c>
      <c r="G157" s="32">
        <v>12817.6</v>
      </c>
      <c r="H157" s="32">
        <v>18751.43</v>
      </c>
      <c r="I157" s="33">
        <v>-0.31644679899079697</v>
      </c>
      <c r="J157" s="33">
        <v>0.24855189472922842</v>
      </c>
      <c r="K157" s="72">
        <v>486</v>
      </c>
      <c r="L157" s="72">
        <v>565</v>
      </c>
      <c r="M157" s="33">
        <v>-0.13982300884955745</v>
      </c>
      <c r="N157" s="33">
        <v>0.23615160349854228</v>
      </c>
      <c r="O157" s="32">
        <v>26.373662551440329</v>
      </c>
      <c r="P157" s="78">
        <v>21.725446428571427</v>
      </c>
      <c r="Q157" s="33">
        <v>0.91509433962264153</v>
      </c>
      <c r="R157" s="33">
        <v>8.4905660377358486E-2</v>
      </c>
      <c r="S157" s="33">
        <v>0</v>
      </c>
      <c r="T157" s="33">
        <v>0</v>
      </c>
      <c r="U157" s="79">
        <v>2.5129828326180257</v>
      </c>
      <c r="V157" s="78">
        <v>4.0963565860465119</v>
      </c>
      <c r="W157" s="78">
        <v>14.386235116071429</v>
      </c>
      <c r="X157" s="33">
        <v>0.8839285714285714</v>
      </c>
      <c r="Y157" s="33">
        <v>0.31176507302459117</v>
      </c>
      <c r="Z157" s="32">
        <v>3996.08</v>
      </c>
      <c r="AA157" s="31" t="s">
        <v>419</v>
      </c>
      <c r="AB157" s="31" t="s">
        <v>417</v>
      </c>
      <c r="AC157" s="31" t="s">
        <v>417</v>
      </c>
      <c r="AD157" s="31" t="s">
        <v>511</v>
      </c>
      <c r="AE157" s="31" t="s">
        <v>511</v>
      </c>
      <c r="AF157" s="31" t="s">
        <v>417</v>
      </c>
    </row>
    <row r="158" spans="1:32" x14ac:dyDescent="0.35">
      <c r="A158" t="str">
        <f t="shared" si="2"/>
        <v>5487DinnerCarry Out</v>
      </c>
      <c r="B158" s="24">
        <v>5487</v>
      </c>
      <c r="C158" s="25" t="s">
        <v>394</v>
      </c>
      <c r="D158" s="25" t="s">
        <v>529</v>
      </c>
      <c r="E158" s="74">
        <v>7</v>
      </c>
      <c r="F158" s="74">
        <v>7</v>
      </c>
      <c r="G158" s="26">
        <v>13292.65</v>
      </c>
      <c r="H158" s="26">
        <v>12935.47</v>
      </c>
      <c r="I158" s="27">
        <v>2.761244856197731E-2</v>
      </c>
      <c r="J158" s="27">
        <v>0.25776380472728733</v>
      </c>
      <c r="K158" s="71">
        <v>652</v>
      </c>
      <c r="L158" s="71">
        <v>620</v>
      </c>
      <c r="M158" s="27">
        <v>5.1612903225806361E-2</v>
      </c>
      <c r="N158" s="27">
        <v>0.31681243926141883</v>
      </c>
      <c r="O158" s="26">
        <v>20.387499999999999</v>
      </c>
      <c r="P158" s="75"/>
      <c r="Q158" s="27"/>
      <c r="R158" s="27"/>
      <c r="S158" s="27"/>
      <c r="T158" s="27"/>
      <c r="U158" s="76">
        <v>5.135104165625</v>
      </c>
      <c r="V158" s="75"/>
      <c r="W158" s="75"/>
      <c r="X158" s="27"/>
      <c r="Y158" s="27">
        <v>0.35825211677129842</v>
      </c>
      <c r="Z158" s="26">
        <v>4762.12</v>
      </c>
      <c r="AA158" s="25" t="s">
        <v>419</v>
      </c>
      <c r="AB158" s="25" t="s">
        <v>417</v>
      </c>
      <c r="AC158" s="25" t="s">
        <v>417</v>
      </c>
      <c r="AD158" s="25" t="s">
        <v>511</v>
      </c>
      <c r="AE158" s="25" t="s">
        <v>511</v>
      </c>
      <c r="AF158" s="25" t="s">
        <v>417</v>
      </c>
    </row>
    <row r="159" spans="1:32" x14ac:dyDescent="0.35">
      <c r="A159" t="str">
        <f t="shared" si="2"/>
        <v>5487DinnerDelivery</v>
      </c>
      <c r="B159" s="30">
        <v>5487</v>
      </c>
      <c r="C159" s="31" t="s">
        <v>394</v>
      </c>
      <c r="D159" s="31" t="s">
        <v>530</v>
      </c>
      <c r="E159" s="77">
        <v>7</v>
      </c>
      <c r="F159" s="77">
        <v>7</v>
      </c>
      <c r="G159" s="32">
        <v>18961.509999999998</v>
      </c>
      <c r="H159" s="32">
        <v>25332.28</v>
      </c>
      <c r="I159" s="33">
        <v>-0.25148821977334856</v>
      </c>
      <c r="J159" s="33">
        <v>0.36769123996904346</v>
      </c>
      <c r="K159" s="72">
        <v>610</v>
      </c>
      <c r="L159" s="72">
        <v>838</v>
      </c>
      <c r="M159" s="33">
        <v>-0.27207637231503579</v>
      </c>
      <c r="N159" s="33">
        <v>0.29640427599611274</v>
      </c>
      <c r="O159" s="32">
        <v>31.084442622950817</v>
      </c>
      <c r="P159" s="78">
        <v>27.405573770491806</v>
      </c>
      <c r="Q159" s="33">
        <v>0.79010494752623683</v>
      </c>
      <c r="R159" s="33">
        <v>0.20989505247376311</v>
      </c>
      <c r="S159" s="33">
        <v>0</v>
      </c>
      <c r="T159" s="33">
        <v>4.9180327868852458E-2</v>
      </c>
      <c r="U159" s="79">
        <v>5.4149509803921569</v>
      </c>
      <c r="V159" s="78">
        <v>5.6850642093802346</v>
      </c>
      <c r="W159" s="78">
        <v>18.941448086885245</v>
      </c>
      <c r="X159" s="33">
        <v>0.69344262295081971</v>
      </c>
      <c r="Y159" s="33">
        <v>0.2702221500291907</v>
      </c>
      <c r="Z159" s="32">
        <v>5123.82</v>
      </c>
      <c r="AA159" s="31" t="s">
        <v>419</v>
      </c>
      <c r="AB159" s="31" t="s">
        <v>417</v>
      </c>
      <c r="AC159" s="31" t="s">
        <v>417</v>
      </c>
      <c r="AD159" s="31" t="s">
        <v>511</v>
      </c>
      <c r="AE159" s="31" t="s">
        <v>511</v>
      </c>
      <c r="AF159" s="31" t="s">
        <v>417</v>
      </c>
    </row>
    <row r="160" spans="1:32" x14ac:dyDescent="0.35">
      <c r="A160" t="str">
        <f t="shared" si="2"/>
        <v>5487DinnerAll</v>
      </c>
      <c r="B160" s="24">
        <v>5487</v>
      </c>
      <c r="C160" s="25" t="s">
        <v>394</v>
      </c>
      <c r="D160" s="25" t="s">
        <v>512</v>
      </c>
      <c r="E160" s="74">
        <v>7</v>
      </c>
      <c r="F160" s="74">
        <v>7</v>
      </c>
      <c r="G160" s="26">
        <v>32254.16</v>
      </c>
      <c r="H160" s="26">
        <v>38267.75</v>
      </c>
      <c r="I160" s="27">
        <v>-0.15714511566527944</v>
      </c>
      <c r="J160" s="27">
        <v>0.62545504469633084</v>
      </c>
      <c r="K160" s="71">
        <v>1262</v>
      </c>
      <c r="L160" s="71">
        <v>1458</v>
      </c>
      <c r="M160" s="27">
        <v>-0.1344307270233196</v>
      </c>
      <c r="N160" s="27">
        <v>0.61321671525753163</v>
      </c>
      <c r="O160" s="26">
        <v>25.55797147385103</v>
      </c>
      <c r="P160" s="75">
        <v>27.405573770491806</v>
      </c>
      <c r="Q160" s="27">
        <v>0.79010494752623683</v>
      </c>
      <c r="R160" s="27">
        <v>0.20989505247376311</v>
      </c>
      <c r="S160" s="27">
        <v>0</v>
      </c>
      <c r="T160" s="27">
        <v>4.9180327868852458E-2</v>
      </c>
      <c r="U160" s="76">
        <v>5.2718982955271567</v>
      </c>
      <c r="V160" s="75">
        <v>5.6850642093802346</v>
      </c>
      <c r="W160" s="75">
        <v>18.941448086885245</v>
      </c>
      <c r="X160" s="27">
        <v>0.69344262295081971</v>
      </c>
      <c r="Y160" s="27">
        <v>0.30650216902253846</v>
      </c>
      <c r="Z160" s="26">
        <v>9885.9699999999993</v>
      </c>
      <c r="AA160" s="25" t="s">
        <v>419</v>
      </c>
      <c r="AB160" s="25" t="s">
        <v>417</v>
      </c>
      <c r="AC160" s="25" t="s">
        <v>417</v>
      </c>
      <c r="AD160" s="25" t="s">
        <v>511</v>
      </c>
      <c r="AE160" s="25" t="s">
        <v>511</v>
      </c>
      <c r="AF160" s="25" t="s">
        <v>417</v>
      </c>
    </row>
    <row r="161" spans="1:32" x14ac:dyDescent="0.35">
      <c r="A161" t="str">
        <f t="shared" si="2"/>
        <v>5487EveningCarry Out</v>
      </c>
      <c r="B161" s="30">
        <v>5487</v>
      </c>
      <c r="C161" s="31" t="s">
        <v>395</v>
      </c>
      <c r="D161" s="31" t="s">
        <v>529</v>
      </c>
      <c r="E161" s="77">
        <v>7</v>
      </c>
      <c r="F161" s="77">
        <v>7</v>
      </c>
      <c r="G161" s="32">
        <v>2488.67</v>
      </c>
      <c r="H161" s="32">
        <v>2930.41</v>
      </c>
      <c r="I161" s="33">
        <v>-0.15074341133152014</v>
      </c>
      <c r="J161" s="33">
        <v>4.8258928649340664E-2</v>
      </c>
      <c r="K161" s="72">
        <v>164</v>
      </c>
      <c r="L161" s="72">
        <v>179</v>
      </c>
      <c r="M161" s="33">
        <v>-8.3798882681564324E-2</v>
      </c>
      <c r="N161" s="33">
        <v>7.9689018464528666E-2</v>
      </c>
      <c r="O161" s="32">
        <v>15.174817073170733</v>
      </c>
      <c r="P161" s="78"/>
      <c r="Q161" s="33"/>
      <c r="R161" s="33"/>
      <c r="S161" s="33"/>
      <c r="T161" s="33"/>
      <c r="U161" s="79">
        <v>3.2568089390243902</v>
      </c>
      <c r="V161" s="78"/>
      <c r="W161" s="78"/>
      <c r="X161" s="33"/>
      <c r="Y161" s="33">
        <v>0.41613793713107805</v>
      </c>
      <c r="Z161" s="32">
        <v>1035.6300000000001</v>
      </c>
      <c r="AA161" s="31" t="s">
        <v>419</v>
      </c>
      <c r="AB161" s="31" t="s">
        <v>417</v>
      </c>
      <c r="AC161" s="31" t="s">
        <v>417</v>
      </c>
      <c r="AD161" s="31" t="s">
        <v>511</v>
      </c>
      <c r="AE161" s="31" t="s">
        <v>511</v>
      </c>
      <c r="AF161" s="31" t="s">
        <v>417</v>
      </c>
    </row>
    <row r="162" spans="1:32" x14ac:dyDescent="0.35">
      <c r="A162" t="str">
        <f t="shared" si="2"/>
        <v>5487EveningDelivery</v>
      </c>
      <c r="B162" s="24">
        <v>5487</v>
      </c>
      <c r="C162" s="25" t="s">
        <v>395</v>
      </c>
      <c r="D162" s="25" t="s">
        <v>530</v>
      </c>
      <c r="E162" s="74">
        <v>7</v>
      </c>
      <c r="F162" s="74">
        <v>7</v>
      </c>
      <c r="G162" s="26">
        <v>4008.68</v>
      </c>
      <c r="H162" s="26">
        <v>7024.77</v>
      </c>
      <c r="I162" s="27">
        <v>-0.42935071183825235</v>
      </c>
      <c r="J162" s="27">
        <v>7.7734131925100119E-2</v>
      </c>
      <c r="K162" s="71">
        <v>146</v>
      </c>
      <c r="L162" s="71">
        <v>254</v>
      </c>
      <c r="M162" s="27">
        <v>-0.42519685039370081</v>
      </c>
      <c r="N162" s="27">
        <v>7.0942662779397467E-2</v>
      </c>
      <c r="O162" s="26">
        <v>27.456712328767122</v>
      </c>
      <c r="P162" s="75">
        <v>20.897619047619045</v>
      </c>
      <c r="Q162" s="27">
        <v>0.92452830188679247</v>
      </c>
      <c r="R162" s="27">
        <v>7.5471698113207544E-2</v>
      </c>
      <c r="S162" s="27">
        <v>0</v>
      </c>
      <c r="T162" s="27">
        <v>0</v>
      </c>
      <c r="U162" s="76">
        <v>3.3657657635135134</v>
      </c>
      <c r="V162" s="75">
        <v>3.0396551724137932</v>
      </c>
      <c r="W162" s="75">
        <v>14.312585034013605</v>
      </c>
      <c r="X162" s="27">
        <v>0.95238095238095233</v>
      </c>
      <c r="Y162" s="27">
        <v>0.26965734356446514</v>
      </c>
      <c r="Z162" s="26">
        <v>1080.97</v>
      </c>
      <c r="AA162" s="25" t="s">
        <v>419</v>
      </c>
      <c r="AB162" s="25" t="s">
        <v>417</v>
      </c>
      <c r="AC162" s="25" t="s">
        <v>417</v>
      </c>
      <c r="AD162" s="25" t="s">
        <v>511</v>
      </c>
      <c r="AE162" s="25" t="s">
        <v>511</v>
      </c>
      <c r="AF162" s="25" t="s">
        <v>417</v>
      </c>
    </row>
    <row r="163" spans="1:32" x14ac:dyDescent="0.35">
      <c r="A163" t="str">
        <f t="shared" si="2"/>
        <v>5487EveningAll</v>
      </c>
      <c r="B163" s="30">
        <v>5487</v>
      </c>
      <c r="C163" s="31" t="s">
        <v>395</v>
      </c>
      <c r="D163" s="31" t="s">
        <v>512</v>
      </c>
      <c r="E163" s="77">
        <v>7</v>
      </c>
      <c r="F163" s="77">
        <v>7</v>
      </c>
      <c r="G163" s="32">
        <v>6497.35</v>
      </c>
      <c r="H163" s="32">
        <v>9955.18</v>
      </c>
      <c r="I163" s="33">
        <v>-0.34733977687997608</v>
      </c>
      <c r="J163" s="33">
        <v>0.12599306057444079</v>
      </c>
      <c r="K163" s="72">
        <v>310</v>
      </c>
      <c r="L163" s="72">
        <v>433</v>
      </c>
      <c r="M163" s="33">
        <v>-0.28406466512702078</v>
      </c>
      <c r="N163" s="33">
        <v>0.15063168124392615</v>
      </c>
      <c r="O163" s="32">
        <v>20.959193548387098</v>
      </c>
      <c r="P163" s="78">
        <v>20.897619047619045</v>
      </c>
      <c r="Q163" s="33">
        <v>0.92452830188679247</v>
      </c>
      <c r="R163" s="33">
        <v>7.5471698113207544E-2</v>
      </c>
      <c r="S163" s="33">
        <v>0</v>
      </c>
      <c r="T163" s="33">
        <v>0</v>
      </c>
      <c r="U163" s="79">
        <v>3.3084935897435899</v>
      </c>
      <c r="V163" s="78">
        <v>3.0396551724137932</v>
      </c>
      <c r="W163" s="78">
        <v>14.312585034013605</v>
      </c>
      <c r="X163" s="33">
        <v>0.95238095238095233</v>
      </c>
      <c r="Y163" s="33">
        <v>0.32576050235865389</v>
      </c>
      <c r="Z163" s="32">
        <v>2116.58</v>
      </c>
      <c r="AA163" s="31" t="s">
        <v>419</v>
      </c>
      <c r="AB163" s="31" t="s">
        <v>417</v>
      </c>
      <c r="AC163" s="31" t="s">
        <v>417</v>
      </c>
      <c r="AD163" s="31" t="s">
        <v>511</v>
      </c>
      <c r="AE163" s="31" t="s">
        <v>511</v>
      </c>
      <c r="AF163" s="31" t="s">
        <v>417</v>
      </c>
    </row>
    <row r="164" spans="1:32" x14ac:dyDescent="0.35">
      <c r="A164" t="str">
        <f t="shared" si="2"/>
        <v>5490LunchCarry Out</v>
      </c>
      <c r="B164" s="24">
        <v>5490</v>
      </c>
      <c r="C164" s="25" t="s">
        <v>393</v>
      </c>
      <c r="D164" s="25" t="s">
        <v>529</v>
      </c>
      <c r="E164" s="74">
        <v>7</v>
      </c>
      <c r="F164" s="74">
        <v>7</v>
      </c>
      <c r="G164" s="26">
        <v>6983.67</v>
      </c>
      <c r="H164" s="26">
        <v>6127.26</v>
      </c>
      <c r="I164" s="27">
        <v>0.13977046836595797</v>
      </c>
      <c r="J164" s="27">
        <v>0.15654048020119898</v>
      </c>
      <c r="K164" s="71">
        <v>372</v>
      </c>
      <c r="L164" s="71">
        <v>285</v>
      </c>
      <c r="M164" s="27">
        <v>0.3052631578947369</v>
      </c>
      <c r="N164" s="27">
        <v>0.1988241582041689</v>
      </c>
      <c r="O164" s="26">
        <v>18.773306451612903</v>
      </c>
      <c r="P164" s="75"/>
      <c r="Q164" s="27"/>
      <c r="R164" s="27"/>
      <c r="S164" s="27"/>
      <c r="T164" s="27"/>
      <c r="U164" s="76">
        <v>2.3017034972375692</v>
      </c>
      <c r="V164" s="75"/>
      <c r="W164" s="75"/>
      <c r="X164" s="27"/>
      <c r="Y164" s="27">
        <v>0.35644152716265232</v>
      </c>
      <c r="Z164" s="26">
        <v>2489.27</v>
      </c>
      <c r="AA164" s="25" t="s">
        <v>419</v>
      </c>
      <c r="AB164" s="25" t="s">
        <v>417</v>
      </c>
      <c r="AC164" s="25" t="s">
        <v>417</v>
      </c>
      <c r="AD164" s="25" t="s">
        <v>511</v>
      </c>
      <c r="AE164" s="25" t="s">
        <v>511</v>
      </c>
      <c r="AF164" s="25" t="s">
        <v>417</v>
      </c>
    </row>
    <row r="165" spans="1:32" x14ac:dyDescent="0.35">
      <c r="A165" t="str">
        <f t="shared" si="2"/>
        <v>5490LunchDelivery</v>
      </c>
      <c r="B165" s="30">
        <v>5490</v>
      </c>
      <c r="C165" s="31" t="s">
        <v>393</v>
      </c>
      <c r="D165" s="31" t="s">
        <v>530</v>
      </c>
      <c r="E165" s="77">
        <v>7</v>
      </c>
      <c r="F165" s="77">
        <v>7</v>
      </c>
      <c r="G165" s="32">
        <v>5757.1</v>
      </c>
      <c r="H165" s="32">
        <v>5199.62</v>
      </c>
      <c r="I165" s="33">
        <v>0.10721552728853267</v>
      </c>
      <c r="J165" s="33">
        <v>0.12904664718784289</v>
      </c>
      <c r="K165" s="72">
        <v>184</v>
      </c>
      <c r="L165" s="72">
        <v>167</v>
      </c>
      <c r="M165" s="33">
        <v>0.10179640718562877</v>
      </c>
      <c r="N165" s="33">
        <v>9.8343132014965265E-2</v>
      </c>
      <c r="O165" s="32">
        <v>31.28858695652174</v>
      </c>
      <c r="P165" s="78">
        <v>20.289560439560439</v>
      </c>
      <c r="Q165" s="33">
        <v>0.8089887640449438</v>
      </c>
      <c r="R165" s="33">
        <v>0.19101123595505617</v>
      </c>
      <c r="S165" s="33">
        <v>0</v>
      </c>
      <c r="T165" s="33">
        <v>5.4945054945054949E-3</v>
      </c>
      <c r="U165" s="79">
        <v>3.0695970659340657</v>
      </c>
      <c r="V165" s="78">
        <v>3.0429223698630135</v>
      </c>
      <c r="W165" s="78">
        <v>13.092216115384614</v>
      </c>
      <c r="X165" s="33">
        <v>0.9505494505494505</v>
      </c>
      <c r="Y165" s="33">
        <v>0.2632297510899585</v>
      </c>
      <c r="Z165" s="32">
        <v>1515.44</v>
      </c>
      <c r="AA165" s="31" t="s">
        <v>419</v>
      </c>
      <c r="AB165" s="31" t="s">
        <v>417</v>
      </c>
      <c r="AC165" s="31" t="s">
        <v>417</v>
      </c>
      <c r="AD165" s="31" t="s">
        <v>511</v>
      </c>
      <c r="AE165" s="31" t="s">
        <v>511</v>
      </c>
      <c r="AF165" s="31" t="s">
        <v>417</v>
      </c>
    </row>
    <row r="166" spans="1:32" x14ac:dyDescent="0.35">
      <c r="A166" t="str">
        <f t="shared" si="2"/>
        <v>5490LunchAll</v>
      </c>
      <c r="B166" s="24">
        <v>5490</v>
      </c>
      <c r="C166" s="25" t="s">
        <v>393</v>
      </c>
      <c r="D166" s="25" t="s">
        <v>512</v>
      </c>
      <c r="E166" s="74">
        <v>7</v>
      </c>
      <c r="F166" s="74">
        <v>7</v>
      </c>
      <c r="G166" s="26">
        <v>12740.77</v>
      </c>
      <c r="H166" s="26">
        <v>11326.88</v>
      </c>
      <c r="I166" s="27">
        <v>0.12482607743703489</v>
      </c>
      <c r="J166" s="27">
        <v>0.28558712738904185</v>
      </c>
      <c r="K166" s="71">
        <v>556</v>
      </c>
      <c r="L166" s="71">
        <v>452</v>
      </c>
      <c r="M166" s="27">
        <v>0.23008849557522137</v>
      </c>
      <c r="N166" s="27">
        <v>0.29716729021913413</v>
      </c>
      <c r="O166" s="26">
        <v>22.915053956834534</v>
      </c>
      <c r="P166" s="75">
        <v>20.289560439560439</v>
      </c>
      <c r="Q166" s="27">
        <v>0.8089887640449438</v>
      </c>
      <c r="R166" s="27">
        <v>0.19101123595505617</v>
      </c>
      <c r="S166" s="27">
        <v>0</v>
      </c>
      <c r="T166" s="27">
        <v>5.4945054945054949E-3</v>
      </c>
      <c r="U166" s="76">
        <v>2.558609068014706</v>
      </c>
      <c r="V166" s="75">
        <v>3.0429223698630135</v>
      </c>
      <c r="W166" s="75">
        <v>13.092216115384614</v>
      </c>
      <c r="X166" s="27">
        <v>0.9505494505494505</v>
      </c>
      <c r="Y166" s="27">
        <v>0.31432244675949728</v>
      </c>
      <c r="Z166" s="26">
        <v>4004.71</v>
      </c>
      <c r="AA166" s="25" t="s">
        <v>419</v>
      </c>
      <c r="AB166" s="25" t="s">
        <v>417</v>
      </c>
      <c r="AC166" s="25" t="s">
        <v>417</v>
      </c>
      <c r="AD166" s="25" t="s">
        <v>511</v>
      </c>
      <c r="AE166" s="25" t="s">
        <v>511</v>
      </c>
      <c r="AF166" s="25" t="s">
        <v>417</v>
      </c>
    </row>
    <row r="167" spans="1:32" x14ac:dyDescent="0.35">
      <c r="A167" t="str">
        <f t="shared" si="2"/>
        <v>5490DinnerCarry Out</v>
      </c>
      <c r="B167" s="30">
        <v>5490</v>
      </c>
      <c r="C167" s="31" t="s">
        <v>394</v>
      </c>
      <c r="D167" s="31" t="s">
        <v>529</v>
      </c>
      <c r="E167" s="77">
        <v>7</v>
      </c>
      <c r="F167" s="77">
        <v>7</v>
      </c>
      <c r="G167" s="32">
        <v>16713.060000000001</v>
      </c>
      <c r="H167" s="32">
        <v>15121.24</v>
      </c>
      <c r="I167" s="33">
        <v>0.1052704672368141</v>
      </c>
      <c r="J167" s="33">
        <v>0.37462687068997402</v>
      </c>
      <c r="K167" s="72">
        <v>767</v>
      </c>
      <c r="L167" s="72">
        <v>713</v>
      </c>
      <c r="M167" s="33">
        <v>7.5736325385694192E-2</v>
      </c>
      <c r="N167" s="33">
        <v>0.40994120791020844</v>
      </c>
      <c r="O167" s="32">
        <v>21.790169491525425</v>
      </c>
      <c r="P167" s="78"/>
      <c r="Q167" s="33"/>
      <c r="R167" s="33"/>
      <c r="S167" s="33"/>
      <c r="T167" s="33"/>
      <c r="U167" s="79">
        <v>3.2427850868421051</v>
      </c>
      <c r="V167" s="78"/>
      <c r="W167" s="78"/>
      <c r="X167" s="33"/>
      <c r="Y167" s="33">
        <v>0.34449526298595223</v>
      </c>
      <c r="Z167" s="32">
        <v>5757.57</v>
      </c>
      <c r="AA167" s="31" t="s">
        <v>419</v>
      </c>
      <c r="AB167" s="31" t="s">
        <v>417</v>
      </c>
      <c r="AC167" s="31" t="s">
        <v>417</v>
      </c>
      <c r="AD167" s="31" t="s">
        <v>511</v>
      </c>
      <c r="AE167" s="31" t="s">
        <v>511</v>
      </c>
      <c r="AF167" s="31" t="s">
        <v>417</v>
      </c>
    </row>
    <row r="168" spans="1:32" x14ac:dyDescent="0.35">
      <c r="A168" t="str">
        <f t="shared" si="2"/>
        <v>5490DinnerDelivery</v>
      </c>
      <c r="B168" s="24">
        <v>5490</v>
      </c>
      <c r="C168" s="25" t="s">
        <v>394</v>
      </c>
      <c r="D168" s="25" t="s">
        <v>530</v>
      </c>
      <c r="E168" s="74">
        <v>7</v>
      </c>
      <c r="F168" s="74">
        <v>7</v>
      </c>
      <c r="G168" s="26">
        <v>10679.76</v>
      </c>
      <c r="H168" s="26">
        <v>11136.63</v>
      </c>
      <c r="I168" s="27">
        <v>-4.1024079995474305E-2</v>
      </c>
      <c r="J168" s="27">
        <v>0.23938914049970242</v>
      </c>
      <c r="K168" s="71">
        <v>345</v>
      </c>
      <c r="L168" s="71">
        <v>367</v>
      </c>
      <c r="M168" s="27">
        <v>-5.9945504087193568E-2</v>
      </c>
      <c r="N168" s="27">
        <v>0.18439337252805987</v>
      </c>
      <c r="O168" s="26">
        <v>30.955826086956524</v>
      </c>
      <c r="P168" s="75">
        <v>20.869500478386168</v>
      </c>
      <c r="Q168" s="27">
        <v>0.88538681948424069</v>
      </c>
      <c r="R168" s="27">
        <v>0.11461318051575932</v>
      </c>
      <c r="S168" s="27">
        <v>0</v>
      </c>
      <c r="T168" s="27">
        <v>0</v>
      </c>
      <c r="U168" s="76">
        <v>3.0135926974063403</v>
      </c>
      <c r="V168" s="75">
        <v>2.8721183800623056</v>
      </c>
      <c r="W168" s="75">
        <v>13.523439</v>
      </c>
      <c r="X168" s="27">
        <v>0.9193083573487032</v>
      </c>
      <c r="Y168" s="27">
        <v>0.27279077432451665</v>
      </c>
      <c r="Z168" s="26">
        <v>2913.34</v>
      </c>
      <c r="AA168" s="25" t="s">
        <v>419</v>
      </c>
      <c r="AB168" s="25" t="s">
        <v>417</v>
      </c>
      <c r="AC168" s="25" t="s">
        <v>417</v>
      </c>
      <c r="AD168" s="25" t="s">
        <v>511</v>
      </c>
      <c r="AE168" s="25" t="s">
        <v>511</v>
      </c>
      <c r="AF168" s="25" t="s">
        <v>417</v>
      </c>
    </row>
    <row r="169" spans="1:32" x14ac:dyDescent="0.35">
      <c r="A169" t="str">
        <f t="shared" si="2"/>
        <v>5490DinnerAll</v>
      </c>
      <c r="B169" s="30">
        <v>5490</v>
      </c>
      <c r="C169" s="31" t="s">
        <v>394</v>
      </c>
      <c r="D169" s="31" t="s">
        <v>512</v>
      </c>
      <c r="E169" s="77">
        <v>7</v>
      </c>
      <c r="F169" s="77">
        <v>7</v>
      </c>
      <c r="G169" s="32">
        <v>27392.82</v>
      </c>
      <c r="H169" s="32">
        <v>26257.87</v>
      </c>
      <c r="I169" s="33">
        <v>4.3223231739665025E-2</v>
      </c>
      <c r="J169" s="33">
        <v>0.61401601118967641</v>
      </c>
      <c r="K169" s="72">
        <v>1112</v>
      </c>
      <c r="L169" s="72">
        <v>1080</v>
      </c>
      <c r="M169" s="33">
        <v>2.9629629629629672E-2</v>
      </c>
      <c r="N169" s="33">
        <v>0.59433458043826826</v>
      </c>
      <c r="O169" s="32">
        <v>24.633830935251797</v>
      </c>
      <c r="P169" s="78">
        <v>20.869500478386168</v>
      </c>
      <c r="Q169" s="33">
        <v>0.88538681948424069</v>
      </c>
      <c r="R169" s="33">
        <v>0.11461318051575932</v>
      </c>
      <c r="S169" s="33">
        <v>0</v>
      </c>
      <c r="T169" s="33">
        <v>0</v>
      </c>
      <c r="U169" s="79">
        <v>3.1709424869015357</v>
      </c>
      <c r="V169" s="78">
        <v>2.8721183800623056</v>
      </c>
      <c r="W169" s="78">
        <v>13.523439</v>
      </c>
      <c r="X169" s="33">
        <v>0.9193083573487032</v>
      </c>
      <c r="Y169" s="33">
        <v>0.31653988161861396</v>
      </c>
      <c r="Z169" s="32">
        <v>8670.92</v>
      </c>
      <c r="AA169" s="31" t="s">
        <v>419</v>
      </c>
      <c r="AB169" s="31" t="s">
        <v>417</v>
      </c>
      <c r="AC169" s="31" t="s">
        <v>417</v>
      </c>
      <c r="AD169" s="31" t="s">
        <v>511</v>
      </c>
      <c r="AE169" s="31" t="s">
        <v>511</v>
      </c>
      <c r="AF169" s="31" t="s">
        <v>417</v>
      </c>
    </row>
    <row r="170" spans="1:32" x14ac:dyDescent="0.35">
      <c r="A170" t="str">
        <f t="shared" si="2"/>
        <v>5490EveningCarry Out</v>
      </c>
      <c r="B170" s="24">
        <v>5490</v>
      </c>
      <c r="C170" s="25" t="s">
        <v>395</v>
      </c>
      <c r="D170" s="25" t="s">
        <v>529</v>
      </c>
      <c r="E170" s="74">
        <v>7</v>
      </c>
      <c r="F170" s="74">
        <v>7</v>
      </c>
      <c r="G170" s="26">
        <v>1907.74</v>
      </c>
      <c r="H170" s="26">
        <v>1279.6300000000001</v>
      </c>
      <c r="I170" s="27">
        <v>0.49085282464462376</v>
      </c>
      <c r="J170" s="27">
        <v>4.2762406542553609E-2</v>
      </c>
      <c r="K170" s="71">
        <v>109</v>
      </c>
      <c r="L170" s="71">
        <v>88</v>
      </c>
      <c r="M170" s="27">
        <v>0.23863636363636354</v>
      </c>
      <c r="N170" s="27">
        <v>5.8257616247995726E-2</v>
      </c>
      <c r="O170" s="26">
        <v>17.502201834862387</v>
      </c>
      <c r="P170" s="75"/>
      <c r="Q170" s="27"/>
      <c r="R170" s="27"/>
      <c r="S170" s="27"/>
      <c r="T170" s="27"/>
      <c r="U170" s="76">
        <v>1.9030158666666666</v>
      </c>
      <c r="V170" s="75"/>
      <c r="W170" s="75"/>
      <c r="X170" s="27"/>
      <c r="Y170" s="27">
        <v>0.33014456896642103</v>
      </c>
      <c r="Z170" s="26">
        <v>629.83000000000004</v>
      </c>
      <c r="AA170" s="25" t="s">
        <v>419</v>
      </c>
      <c r="AB170" s="25" t="s">
        <v>417</v>
      </c>
      <c r="AC170" s="25" t="s">
        <v>417</v>
      </c>
      <c r="AD170" s="25" t="s">
        <v>511</v>
      </c>
      <c r="AE170" s="25" t="s">
        <v>511</v>
      </c>
      <c r="AF170" s="25" t="s">
        <v>417</v>
      </c>
    </row>
    <row r="171" spans="1:32" x14ac:dyDescent="0.35">
      <c r="A171" t="str">
        <f t="shared" si="2"/>
        <v>5490EveningDelivery</v>
      </c>
      <c r="B171" s="30">
        <v>5490</v>
      </c>
      <c r="C171" s="31" t="s">
        <v>395</v>
      </c>
      <c r="D171" s="31" t="s">
        <v>530</v>
      </c>
      <c r="E171" s="77">
        <v>7</v>
      </c>
      <c r="F171" s="77">
        <v>7</v>
      </c>
      <c r="G171" s="32">
        <v>2571.2199999999998</v>
      </c>
      <c r="H171" s="32">
        <v>2787.03</v>
      </c>
      <c r="I171" s="33">
        <v>-7.74336838857137E-2</v>
      </c>
      <c r="J171" s="33">
        <v>5.7634454878728064E-2</v>
      </c>
      <c r="K171" s="72">
        <v>94</v>
      </c>
      <c r="L171" s="72">
        <v>100</v>
      </c>
      <c r="M171" s="33">
        <v>-6.0000000000000053E-2</v>
      </c>
      <c r="N171" s="33">
        <v>5.024051309460182E-2</v>
      </c>
      <c r="O171" s="32">
        <v>27.353404255319148</v>
      </c>
      <c r="P171" s="78">
        <v>21.98421985106383</v>
      </c>
      <c r="Q171" s="33">
        <v>0.86138613861386137</v>
      </c>
      <c r="R171" s="33">
        <v>0.13861386138613863</v>
      </c>
      <c r="S171" s="33">
        <v>0</v>
      </c>
      <c r="T171" s="33">
        <v>3.1914893617021274E-2</v>
      </c>
      <c r="U171" s="79">
        <v>2.2863157894736843</v>
      </c>
      <c r="V171" s="78">
        <v>5.7699612325581393</v>
      </c>
      <c r="W171" s="78">
        <v>15.23918439361702</v>
      </c>
      <c r="X171" s="33">
        <v>0.86170212765957444</v>
      </c>
      <c r="Y171" s="33">
        <v>0.25384836770093577</v>
      </c>
      <c r="Z171" s="32">
        <v>652.70000000000005</v>
      </c>
      <c r="AA171" s="31" t="s">
        <v>419</v>
      </c>
      <c r="AB171" s="31" t="s">
        <v>417</v>
      </c>
      <c r="AC171" s="31" t="s">
        <v>417</v>
      </c>
      <c r="AD171" s="31" t="s">
        <v>511</v>
      </c>
      <c r="AE171" s="31" t="s">
        <v>511</v>
      </c>
      <c r="AF171" s="31" t="s">
        <v>417</v>
      </c>
    </row>
    <row r="172" spans="1:32" x14ac:dyDescent="0.35">
      <c r="A172" t="str">
        <f t="shared" si="2"/>
        <v>5490EveningAll</v>
      </c>
      <c r="B172" s="24">
        <v>5490</v>
      </c>
      <c r="C172" s="25" t="s">
        <v>395</v>
      </c>
      <c r="D172" s="25" t="s">
        <v>512</v>
      </c>
      <c r="E172" s="74">
        <v>7</v>
      </c>
      <c r="F172" s="74">
        <v>7</v>
      </c>
      <c r="G172" s="26">
        <v>4478.96</v>
      </c>
      <c r="H172" s="26">
        <v>4066.66</v>
      </c>
      <c r="I172" s="27">
        <v>0.10138541210723284</v>
      </c>
      <c r="J172" s="27">
        <v>0.10039686142128168</v>
      </c>
      <c r="K172" s="71">
        <v>203</v>
      </c>
      <c r="L172" s="71">
        <v>188</v>
      </c>
      <c r="M172" s="27">
        <v>7.9787234042553168E-2</v>
      </c>
      <c r="N172" s="27">
        <v>0.10849812934259755</v>
      </c>
      <c r="O172" s="26">
        <v>22.063842364532022</v>
      </c>
      <c r="P172" s="75">
        <v>21.98421985106383</v>
      </c>
      <c r="Q172" s="27">
        <v>0.86138613861386137</v>
      </c>
      <c r="R172" s="27">
        <v>0.13861386138613863</v>
      </c>
      <c r="S172" s="27">
        <v>0</v>
      </c>
      <c r="T172" s="27">
        <v>3.1914893617021274E-2</v>
      </c>
      <c r="U172" s="76">
        <v>2.0850833299999998</v>
      </c>
      <c r="V172" s="75">
        <v>5.7699612325581393</v>
      </c>
      <c r="W172" s="75">
        <v>15.23918439361702</v>
      </c>
      <c r="X172" s="27">
        <v>0.86170212765957444</v>
      </c>
      <c r="Y172" s="27">
        <v>0.28634995623984139</v>
      </c>
      <c r="Z172" s="26">
        <v>1282.55</v>
      </c>
      <c r="AA172" s="25" t="s">
        <v>419</v>
      </c>
      <c r="AB172" s="25" t="s">
        <v>417</v>
      </c>
      <c r="AC172" s="25" t="s">
        <v>417</v>
      </c>
      <c r="AD172" s="25" t="s">
        <v>511</v>
      </c>
      <c r="AE172" s="25" t="s">
        <v>511</v>
      </c>
      <c r="AF172" s="25" t="s">
        <v>417</v>
      </c>
    </row>
    <row r="173" spans="1:32" x14ac:dyDescent="0.35">
      <c r="A173" t="str">
        <f t="shared" si="2"/>
        <v>6117LunchCarry Out</v>
      </c>
      <c r="B173" s="30">
        <v>6117</v>
      </c>
      <c r="C173" s="31" t="s">
        <v>393</v>
      </c>
      <c r="D173" s="31" t="s">
        <v>529</v>
      </c>
      <c r="E173" s="77">
        <v>7</v>
      </c>
      <c r="F173" s="77">
        <v>7</v>
      </c>
      <c r="G173" s="32">
        <v>2883.31</v>
      </c>
      <c r="H173" s="32">
        <v>3076.9</v>
      </c>
      <c r="I173" s="33">
        <v>-6.2917221879164265E-2</v>
      </c>
      <c r="J173" s="33">
        <v>0.13078086332397146</v>
      </c>
      <c r="K173" s="72">
        <v>141</v>
      </c>
      <c r="L173" s="72">
        <v>125</v>
      </c>
      <c r="M173" s="33">
        <v>0.12799999999999989</v>
      </c>
      <c r="N173" s="33">
        <v>0.16151202749140894</v>
      </c>
      <c r="O173" s="32">
        <v>20.449007092198581</v>
      </c>
      <c r="P173" s="78"/>
      <c r="Q173" s="33"/>
      <c r="R173" s="33"/>
      <c r="S173" s="33"/>
      <c r="T173" s="33"/>
      <c r="U173" s="79">
        <v>2.537649877697842</v>
      </c>
      <c r="V173" s="78"/>
      <c r="W173" s="78"/>
      <c r="X173" s="33"/>
      <c r="Y173" s="33">
        <v>0.34688951240067839</v>
      </c>
      <c r="Z173" s="32">
        <v>1000.19</v>
      </c>
      <c r="AA173" s="31" t="s">
        <v>419</v>
      </c>
      <c r="AB173" s="31" t="s">
        <v>417</v>
      </c>
      <c r="AC173" s="31" t="s">
        <v>417</v>
      </c>
      <c r="AD173" s="31" t="s">
        <v>511</v>
      </c>
      <c r="AE173" s="31" t="s">
        <v>511</v>
      </c>
      <c r="AF173" s="31" t="s">
        <v>417</v>
      </c>
    </row>
    <row r="174" spans="1:32" x14ac:dyDescent="0.35">
      <c r="A174" t="str">
        <f t="shared" si="2"/>
        <v>6117LunchDelivery</v>
      </c>
      <c r="B174" s="24">
        <v>6117</v>
      </c>
      <c r="C174" s="25" t="s">
        <v>393</v>
      </c>
      <c r="D174" s="25" t="s">
        <v>530</v>
      </c>
      <c r="E174" s="74">
        <v>7</v>
      </c>
      <c r="F174" s="74">
        <v>7</v>
      </c>
      <c r="G174" s="26">
        <v>2385.23</v>
      </c>
      <c r="H174" s="26">
        <v>3133.49</v>
      </c>
      <c r="I174" s="27">
        <v>-0.23879444325656052</v>
      </c>
      <c r="J174" s="27">
        <v>0.10818900452127467</v>
      </c>
      <c r="K174" s="71">
        <v>86</v>
      </c>
      <c r="L174" s="71">
        <v>102</v>
      </c>
      <c r="M174" s="27">
        <v>-0.1568627450980391</v>
      </c>
      <c r="N174" s="27">
        <v>9.8510882016036652E-2</v>
      </c>
      <c r="O174" s="26">
        <v>27.735232558139536</v>
      </c>
      <c r="P174" s="75">
        <v>21.995075749999998</v>
      </c>
      <c r="Q174" s="27">
        <v>0.875</v>
      </c>
      <c r="R174" s="27">
        <v>0.125</v>
      </c>
      <c r="S174" s="27">
        <v>0</v>
      </c>
      <c r="T174" s="27">
        <v>1.1363636363636364E-2</v>
      </c>
      <c r="U174" s="76">
        <v>2.3695075681818181</v>
      </c>
      <c r="V174" s="75">
        <v>4.5726337407407405</v>
      </c>
      <c r="W174" s="75">
        <v>14.667613636363637</v>
      </c>
      <c r="X174" s="27">
        <v>0.88636363636363635</v>
      </c>
      <c r="Y174" s="27">
        <v>0.25813443567287014</v>
      </c>
      <c r="Z174" s="26">
        <v>615.71</v>
      </c>
      <c r="AA174" s="25" t="s">
        <v>419</v>
      </c>
      <c r="AB174" s="25" t="s">
        <v>417</v>
      </c>
      <c r="AC174" s="25" t="s">
        <v>417</v>
      </c>
      <c r="AD174" s="25" t="s">
        <v>511</v>
      </c>
      <c r="AE174" s="25" t="s">
        <v>511</v>
      </c>
      <c r="AF174" s="25" t="s">
        <v>417</v>
      </c>
    </row>
    <row r="175" spans="1:32" x14ac:dyDescent="0.35">
      <c r="A175" t="str">
        <f t="shared" si="2"/>
        <v>6117LunchAll</v>
      </c>
      <c r="B175" s="30">
        <v>6117</v>
      </c>
      <c r="C175" s="31" t="s">
        <v>393</v>
      </c>
      <c r="D175" s="31" t="s">
        <v>512</v>
      </c>
      <c r="E175" s="77">
        <v>7</v>
      </c>
      <c r="F175" s="77">
        <v>7</v>
      </c>
      <c r="G175" s="32">
        <v>5268.54</v>
      </c>
      <c r="H175" s="32">
        <v>6210.39</v>
      </c>
      <c r="I175" s="33">
        <v>-0.15165714230507255</v>
      </c>
      <c r="J175" s="33">
        <v>0.23896986784524613</v>
      </c>
      <c r="K175" s="72">
        <v>227</v>
      </c>
      <c r="L175" s="72">
        <v>227</v>
      </c>
      <c r="M175" s="33">
        <v>0</v>
      </c>
      <c r="N175" s="33">
        <v>0.26002290950744561</v>
      </c>
      <c r="O175" s="32">
        <v>23.209427312775329</v>
      </c>
      <c r="P175" s="78">
        <v>21.995075749999998</v>
      </c>
      <c r="Q175" s="33">
        <v>0.875</v>
      </c>
      <c r="R175" s="33">
        <v>0.125</v>
      </c>
      <c r="S175" s="33">
        <v>0</v>
      </c>
      <c r="T175" s="33">
        <v>1.1363636363636364E-2</v>
      </c>
      <c r="U175" s="79">
        <v>2.4724669603524227</v>
      </c>
      <c r="V175" s="78">
        <v>4.5726337407407405</v>
      </c>
      <c r="W175" s="78">
        <v>14.667613636363637</v>
      </c>
      <c r="X175" s="33">
        <v>0.88636363636363635</v>
      </c>
      <c r="Y175" s="33">
        <v>0.30670736105258767</v>
      </c>
      <c r="Z175" s="32">
        <v>1615.9</v>
      </c>
      <c r="AA175" s="31" t="s">
        <v>419</v>
      </c>
      <c r="AB175" s="31" t="s">
        <v>417</v>
      </c>
      <c r="AC175" s="31" t="s">
        <v>417</v>
      </c>
      <c r="AD175" s="31" t="s">
        <v>511</v>
      </c>
      <c r="AE175" s="31" t="s">
        <v>511</v>
      </c>
      <c r="AF175" s="31" t="s">
        <v>417</v>
      </c>
    </row>
    <row r="176" spans="1:32" x14ac:dyDescent="0.35">
      <c r="A176" t="str">
        <f t="shared" si="2"/>
        <v>6117DinnerCarry Out</v>
      </c>
      <c r="B176" s="24">
        <v>6117</v>
      </c>
      <c r="C176" s="25" t="s">
        <v>394</v>
      </c>
      <c r="D176" s="25" t="s">
        <v>529</v>
      </c>
      <c r="E176" s="74">
        <v>7</v>
      </c>
      <c r="F176" s="74">
        <v>7</v>
      </c>
      <c r="G176" s="26">
        <v>6784.16</v>
      </c>
      <c r="H176" s="26">
        <v>7282.27</v>
      </c>
      <c r="I176" s="27">
        <v>-6.8400375157746218E-2</v>
      </c>
      <c r="J176" s="27">
        <v>0.30771519598237934</v>
      </c>
      <c r="K176" s="71">
        <v>321</v>
      </c>
      <c r="L176" s="71">
        <v>328</v>
      </c>
      <c r="M176" s="27">
        <v>-2.1341463414634165E-2</v>
      </c>
      <c r="N176" s="27">
        <v>0.36769759450171824</v>
      </c>
      <c r="O176" s="26">
        <v>21.134454828660434</v>
      </c>
      <c r="P176" s="75"/>
      <c r="Q176" s="27"/>
      <c r="R176" s="27"/>
      <c r="S176" s="27"/>
      <c r="T176" s="27"/>
      <c r="U176" s="76">
        <v>1.9158878504672898</v>
      </c>
      <c r="V176" s="75"/>
      <c r="W176" s="75"/>
      <c r="X176" s="27"/>
      <c r="Y176" s="27">
        <v>0.32693804391405862</v>
      </c>
      <c r="Z176" s="26">
        <v>2218</v>
      </c>
      <c r="AA176" s="25" t="s">
        <v>419</v>
      </c>
      <c r="AB176" s="25" t="s">
        <v>417</v>
      </c>
      <c r="AC176" s="25" t="s">
        <v>417</v>
      </c>
      <c r="AD176" s="25" t="s">
        <v>511</v>
      </c>
      <c r="AE176" s="25" t="s">
        <v>511</v>
      </c>
      <c r="AF176" s="25" t="s">
        <v>417</v>
      </c>
    </row>
    <row r="177" spans="1:32" x14ac:dyDescent="0.35">
      <c r="A177" t="str">
        <f t="shared" si="2"/>
        <v>6117DinnerDelivery</v>
      </c>
      <c r="B177" s="30">
        <v>6117</v>
      </c>
      <c r="C177" s="31" t="s">
        <v>394</v>
      </c>
      <c r="D177" s="31" t="s">
        <v>530</v>
      </c>
      <c r="E177" s="77">
        <v>7</v>
      </c>
      <c r="F177" s="77">
        <v>7</v>
      </c>
      <c r="G177" s="32">
        <v>8145.29</v>
      </c>
      <c r="H177" s="32">
        <v>9147.35</v>
      </c>
      <c r="I177" s="33">
        <v>-0.10954648067473094</v>
      </c>
      <c r="J177" s="33">
        <v>0.36945318339828581</v>
      </c>
      <c r="K177" s="72">
        <v>256</v>
      </c>
      <c r="L177" s="72">
        <v>306</v>
      </c>
      <c r="M177" s="33">
        <v>-0.1633986928104576</v>
      </c>
      <c r="N177" s="33">
        <v>0.29324169530355099</v>
      </c>
      <c r="O177" s="32">
        <v>31.8175390625</v>
      </c>
      <c r="P177" s="78">
        <v>22.548974357692309</v>
      </c>
      <c r="Q177" s="33">
        <v>0.7078651685393258</v>
      </c>
      <c r="R177" s="33">
        <v>0.2247191011235955</v>
      </c>
      <c r="S177" s="33">
        <v>6.7415730337078705E-2</v>
      </c>
      <c r="T177" s="33">
        <v>1.1538461538461539E-2</v>
      </c>
      <c r="U177" s="79">
        <v>1.7927203065134099</v>
      </c>
      <c r="V177" s="78">
        <v>4.4274425258620695</v>
      </c>
      <c r="W177" s="78">
        <v>13.759358973076923</v>
      </c>
      <c r="X177" s="33">
        <v>0.85384615384615381</v>
      </c>
      <c r="Y177" s="33">
        <v>0.2693814462100183</v>
      </c>
      <c r="Z177" s="32">
        <v>2194.19</v>
      </c>
      <c r="AA177" s="31" t="s">
        <v>419</v>
      </c>
      <c r="AB177" s="31" t="s">
        <v>417</v>
      </c>
      <c r="AC177" s="31" t="s">
        <v>417</v>
      </c>
      <c r="AD177" s="31" t="s">
        <v>511</v>
      </c>
      <c r="AE177" s="31" t="s">
        <v>511</v>
      </c>
      <c r="AF177" s="31" t="s">
        <v>417</v>
      </c>
    </row>
    <row r="178" spans="1:32" x14ac:dyDescent="0.35">
      <c r="A178" t="str">
        <f t="shared" si="2"/>
        <v>6117DinnerAll</v>
      </c>
      <c r="B178" s="24">
        <v>6117</v>
      </c>
      <c r="C178" s="25" t="s">
        <v>394</v>
      </c>
      <c r="D178" s="25" t="s">
        <v>512</v>
      </c>
      <c r="E178" s="74">
        <v>7</v>
      </c>
      <c r="F178" s="74">
        <v>7</v>
      </c>
      <c r="G178" s="26">
        <v>14929.45</v>
      </c>
      <c r="H178" s="26">
        <v>16429.62</v>
      </c>
      <c r="I178" s="27">
        <v>-9.1308867764440027E-2</v>
      </c>
      <c r="J178" s="27">
        <v>0.67716837938066521</v>
      </c>
      <c r="K178" s="71">
        <v>577</v>
      </c>
      <c r="L178" s="71">
        <v>634</v>
      </c>
      <c r="M178" s="27">
        <v>-8.9905362776025233E-2</v>
      </c>
      <c r="N178" s="27">
        <v>0.66093928980526917</v>
      </c>
      <c r="O178" s="26">
        <v>25.874263431542463</v>
      </c>
      <c r="P178" s="75">
        <v>22.548974357692309</v>
      </c>
      <c r="Q178" s="27">
        <v>0.7078651685393258</v>
      </c>
      <c r="R178" s="27">
        <v>0.2247191011235955</v>
      </c>
      <c r="S178" s="27">
        <v>6.7415730337078705E-2</v>
      </c>
      <c r="T178" s="27">
        <v>1.1538461538461539E-2</v>
      </c>
      <c r="U178" s="76">
        <v>1.8606529209621994</v>
      </c>
      <c r="V178" s="75">
        <v>4.4274425258620695</v>
      </c>
      <c r="W178" s="75">
        <v>13.759358973076923</v>
      </c>
      <c r="X178" s="27">
        <v>0.85384615384615381</v>
      </c>
      <c r="Y178" s="27">
        <v>0.29553935342561177</v>
      </c>
      <c r="Z178" s="26">
        <v>4412.24</v>
      </c>
      <c r="AA178" s="25" t="s">
        <v>419</v>
      </c>
      <c r="AB178" s="25" t="s">
        <v>417</v>
      </c>
      <c r="AC178" s="25" t="s">
        <v>417</v>
      </c>
      <c r="AD178" s="25" t="s">
        <v>511</v>
      </c>
      <c r="AE178" s="25" t="s">
        <v>511</v>
      </c>
      <c r="AF178" s="25" t="s">
        <v>417</v>
      </c>
    </row>
    <row r="179" spans="1:32" x14ac:dyDescent="0.35">
      <c r="A179" t="str">
        <f t="shared" si="2"/>
        <v>6117EveningCarry Out</v>
      </c>
      <c r="B179" s="30">
        <v>6117</v>
      </c>
      <c r="C179" s="31" t="s">
        <v>395</v>
      </c>
      <c r="D179" s="31" t="s">
        <v>529</v>
      </c>
      <c r="E179" s="77">
        <v>7</v>
      </c>
      <c r="F179" s="77">
        <v>7</v>
      </c>
      <c r="G179" s="32">
        <v>589.5</v>
      </c>
      <c r="H179" s="32">
        <v>894.4</v>
      </c>
      <c r="I179" s="33">
        <v>-0.34089892665474064</v>
      </c>
      <c r="J179" s="33">
        <v>2.6738477281139098E-2</v>
      </c>
      <c r="K179" s="72">
        <v>29</v>
      </c>
      <c r="L179" s="72">
        <v>38</v>
      </c>
      <c r="M179" s="33">
        <v>-0.23684210526315785</v>
      </c>
      <c r="N179" s="33">
        <v>3.3218785796105384E-2</v>
      </c>
      <c r="O179" s="32">
        <v>20.327586206896552</v>
      </c>
      <c r="P179" s="78"/>
      <c r="Q179" s="33"/>
      <c r="R179" s="33"/>
      <c r="S179" s="33"/>
      <c r="T179" s="33"/>
      <c r="U179" s="79">
        <v>2.3244444333333334</v>
      </c>
      <c r="V179" s="78"/>
      <c r="W179" s="78"/>
      <c r="X179" s="33"/>
      <c r="Y179" s="33">
        <v>0.33480916030534352</v>
      </c>
      <c r="Z179" s="32">
        <v>197.37</v>
      </c>
      <c r="AA179" s="31" t="s">
        <v>419</v>
      </c>
      <c r="AB179" s="31" t="s">
        <v>417</v>
      </c>
      <c r="AC179" s="31" t="s">
        <v>417</v>
      </c>
      <c r="AD179" s="31" t="s">
        <v>511</v>
      </c>
      <c r="AE179" s="31" t="s">
        <v>511</v>
      </c>
      <c r="AF179" s="31" t="s">
        <v>417</v>
      </c>
    </row>
    <row r="180" spans="1:32" x14ac:dyDescent="0.35">
      <c r="A180" t="str">
        <f t="shared" si="2"/>
        <v>6117EveningDelivery</v>
      </c>
      <c r="B180" s="24">
        <v>6117</v>
      </c>
      <c r="C180" s="25" t="s">
        <v>395</v>
      </c>
      <c r="D180" s="25" t="s">
        <v>530</v>
      </c>
      <c r="E180" s="74">
        <v>7</v>
      </c>
      <c r="F180" s="74">
        <v>7</v>
      </c>
      <c r="G180" s="26">
        <v>1259.3900000000001</v>
      </c>
      <c r="H180" s="26">
        <v>1456.08</v>
      </c>
      <c r="I180" s="27">
        <v>-0.13508186363386621</v>
      </c>
      <c r="J180" s="27">
        <v>5.7123275492949571E-2</v>
      </c>
      <c r="K180" s="71">
        <v>40</v>
      </c>
      <c r="L180" s="71">
        <v>52</v>
      </c>
      <c r="M180" s="27">
        <v>-0.23076923076923073</v>
      </c>
      <c r="N180" s="27">
        <v>4.5819014891179836E-2</v>
      </c>
      <c r="O180" s="26">
        <v>31.484750000000002</v>
      </c>
      <c r="P180" s="75">
        <v>19.94791665</v>
      </c>
      <c r="Q180" s="27">
        <v>0.86363636363636365</v>
      </c>
      <c r="R180" s="27">
        <v>0.13636363636363635</v>
      </c>
      <c r="S180" s="27">
        <v>0</v>
      </c>
      <c r="T180" s="27">
        <v>0</v>
      </c>
      <c r="U180" s="76">
        <v>1.78041665</v>
      </c>
      <c r="V180" s="75">
        <v>3.4763888888888892</v>
      </c>
      <c r="W180" s="75">
        <v>12.841666649999999</v>
      </c>
      <c r="X180" s="27">
        <v>1</v>
      </c>
      <c r="Y180" s="27">
        <v>0.2665814402210594</v>
      </c>
      <c r="Z180" s="26">
        <v>335.73</v>
      </c>
      <c r="AA180" s="25" t="s">
        <v>419</v>
      </c>
      <c r="AB180" s="25" t="s">
        <v>417</v>
      </c>
      <c r="AC180" s="25" t="s">
        <v>417</v>
      </c>
      <c r="AD180" s="25" t="s">
        <v>511</v>
      </c>
      <c r="AE180" s="25" t="s">
        <v>511</v>
      </c>
      <c r="AF180" s="25" t="s">
        <v>417</v>
      </c>
    </row>
    <row r="181" spans="1:32" x14ac:dyDescent="0.35">
      <c r="A181" t="str">
        <f t="shared" si="2"/>
        <v>6117EveningAll</v>
      </c>
      <c r="B181" s="30">
        <v>6117</v>
      </c>
      <c r="C181" s="31" t="s">
        <v>395</v>
      </c>
      <c r="D181" s="31" t="s">
        <v>512</v>
      </c>
      <c r="E181" s="77">
        <v>7</v>
      </c>
      <c r="F181" s="77">
        <v>7</v>
      </c>
      <c r="G181" s="32">
        <v>1848.89</v>
      </c>
      <c r="H181" s="32">
        <v>2350.48</v>
      </c>
      <c r="I181" s="33">
        <v>-0.21339896531772229</v>
      </c>
      <c r="J181" s="33">
        <v>8.3861752774088666E-2</v>
      </c>
      <c r="K181" s="72">
        <v>69</v>
      </c>
      <c r="L181" s="72">
        <v>90</v>
      </c>
      <c r="M181" s="33">
        <v>-0.23333333333333328</v>
      </c>
      <c r="N181" s="33">
        <v>7.903780068728522E-2</v>
      </c>
      <c r="O181" s="32">
        <v>26.795507246376815</v>
      </c>
      <c r="P181" s="78">
        <v>19.94791665</v>
      </c>
      <c r="Q181" s="33">
        <v>0.86363636363636365</v>
      </c>
      <c r="R181" s="33">
        <v>0.13636363636363635</v>
      </c>
      <c r="S181" s="33">
        <v>0</v>
      </c>
      <c r="T181" s="33">
        <v>0</v>
      </c>
      <c r="U181" s="79">
        <v>2.0135714285714283</v>
      </c>
      <c r="V181" s="78">
        <v>3.4763888888888892</v>
      </c>
      <c r="W181" s="78">
        <v>12.841666649999999</v>
      </c>
      <c r="X181" s="33">
        <v>1</v>
      </c>
      <c r="Y181" s="33">
        <v>0.28832975460952248</v>
      </c>
      <c r="Z181" s="32">
        <v>533.09</v>
      </c>
      <c r="AA181" s="31" t="s">
        <v>419</v>
      </c>
      <c r="AB181" s="31" t="s">
        <v>417</v>
      </c>
      <c r="AC181" s="31" t="s">
        <v>417</v>
      </c>
      <c r="AD181" s="31" t="s">
        <v>511</v>
      </c>
      <c r="AE181" s="31" t="s">
        <v>511</v>
      </c>
      <c r="AF181" s="31" t="s">
        <v>417</v>
      </c>
    </row>
    <row r="182" spans="1:32" x14ac:dyDescent="0.35">
      <c r="A182" t="str">
        <f t="shared" si="2"/>
        <v>6118LunchCarry Out</v>
      </c>
      <c r="B182" s="24">
        <v>6118</v>
      </c>
      <c r="C182" s="25" t="s">
        <v>393</v>
      </c>
      <c r="D182" s="25" t="s">
        <v>529</v>
      </c>
      <c r="E182" s="74">
        <v>7</v>
      </c>
      <c r="F182" s="74">
        <v>7</v>
      </c>
      <c r="G182" s="26">
        <v>1339.96</v>
      </c>
      <c r="H182" s="26">
        <v>1163.51</v>
      </c>
      <c r="I182" s="27">
        <v>0.15165318733831246</v>
      </c>
      <c r="J182" s="27">
        <v>7.5763409817082447E-2</v>
      </c>
      <c r="K182" s="71">
        <v>71</v>
      </c>
      <c r="L182" s="71">
        <v>62</v>
      </c>
      <c r="M182" s="27">
        <v>0.14516129032258052</v>
      </c>
      <c r="N182" s="27">
        <v>0.10410557184750734</v>
      </c>
      <c r="O182" s="26">
        <v>18.87267605633803</v>
      </c>
      <c r="P182" s="75"/>
      <c r="Q182" s="27"/>
      <c r="R182" s="27"/>
      <c r="S182" s="27"/>
      <c r="T182" s="27"/>
      <c r="U182" s="76">
        <v>2.931642507246377</v>
      </c>
      <c r="V182" s="75"/>
      <c r="W182" s="75"/>
      <c r="X182" s="27"/>
      <c r="Y182" s="27">
        <v>0.31758410698826833</v>
      </c>
      <c r="Z182" s="26">
        <v>425.55</v>
      </c>
      <c r="AA182" s="25" t="s">
        <v>419</v>
      </c>
      <c r="AB182" s="25" t="s">
        <v>417</v>
      </c>
      <c r="AC182" s="25" t="s">
        <v>417</v>
      </c>
      <c r="AD182" s="25" t="s">
        <v>511</v>
      </c>
      <c r="AE182" s="25" t="s">
        <v>511</v>
      </c>
      <c r="AF182" s="25" t="s">
        <v>417</v>
      </c>
    </row>
    <row r="183" spans="1:32" x14ac:dyDescent="0.35">
      <c r="A183" t="str">
        <f t="shared" si="2"/>
        <v>6118LunchDelivery</v>
      </c>
      <c r="B183" s="30">
        <v>6118</v>
      </c>
      <c r="C183" s="31" t="s">
        <v>393</v>
      </c>
      <c r="D183" s="31" t="s">
        <v>530</v>
      </c>
      <c r="E183" s="77">
        <v>7</v>
      </c>
      <c r="F183" s="77">
        <v>7</v>
      </c>
      <c r="G183" s="32">
        <v>3025.1</v>
      </c>
      <c r="H183" s="32">
        <v>1674.23</v>
      </c>
      <c r="I183" s="33">
        <v>0.80686046719984694</v>
      </c>
      <c r="J183" s="33">
        <v>0.17104383044095053</v>
      </c>
      <c r="K183" s="72">
        <v>70</v>
      </c>
      <c r="L183" s="72">
        <v>59</v>
      </c>
      <c r="M183" s="33">
        <v>0.18644067796610164</v>
      </c>
      <c r="N183" s="33">
        <v>0.10263929618768329</v>
      </c>
      <c r="O183" s="32">
        <v>43.215714285714284</v>
      </c>
      <c r="P183" s="78">
        <v>22.987626257575755</v>
      </c>
      <c r="Q183" s="33">
        <v>0.88059701492537312</v>
      </c>
      <c r="R183" s="33">
        <v>0.11940298507462686</v>
      </c>
      <c r="S183" s="33">
        <v>0</v>
      </c>
      <c r="T183" s="33">
        <v>3.0303030303030304E-2</v>
      </c>
      <c r="U183" s="79">
        <v>5.9287878787878787</v>
      </c>
      <c r="V183" s="78">
        <v>3.807017543859649</v>
      </c>
      <c r="W183" s="78">
        <v>15.170454545454545</v>
      </c>
      <c r="X183" s="33">
        <v>0.81818181818181823</v>
      </c>
      <c r="Y183" s="33">
        <v>0.27283395590228426</v>
      </c>
      <c r="Z183" s="32">
        <v>825.35</v>
      </c>
      <c r="AA183" s="31" t="s">
        <v>419</v>
      </c>
      <c r="AB183" s="31" t="s">
        <v>417</v>
      </c>
      <c r="AC183" s="31" t="s">
        <v>417</v>
      </c>
      <c r="AD183" s="31" t="s">
        <v>511</v>
      </c>
      <c r="AE183" s="31" t="s">
        <v>511</v>
      </c>
      <c r="AF183" s="31" t="s">
        <v>417</v>
      </c>
    </row>
    <row r="184" spans="1:32" x14ac:dyDescent="0.35">
      <c r="A184" t="str">
        <f t="shared" si="2"/>
        <v>6118LunchAll</v>
      </c>
      <c r="B184" s="24">
        <v>6118</v>
      </c>
      <c r="C184" s="25" t="s">
        <v>393</v>
      </c>
      <c r="D184" s="25" t="s">
        <v>512</v>
      </c>
      <c r="E184" s="74">
        <v>7</v>
      </c>
      <c r="F184" s="74">
        <v>7</v>
      </c>
      <c r="G184" s="26">
        <v>4365.0600000000004</v>
      </c>
      <c r="H184" s="26">
        <v>2837.74</v>
      </c>
      <c r="I184" s="27">
        <v>0.53821703186338432</v>
      </c>
      <c r="J184" s="27">
        <v>0.24680724025803302</v>
      </c>
      <c r="K184" s="71">
        <v>141</v>
      </c>
      <c r="L184" s="71">
        <v>121</v>
      </c>
      <c r="M184" s="27">
        <v>0.16528925619834722</v>
      </c>
      <c r="N184" s="27">
        <v>0.20674486803519063</v>
      </c>
      <c r="O184" s="26">
        <v>30.957872340425535</v>
      </c>
      <c r="P184" s="75">
        <v>22.987626257575755</v>
      </c>
      <c r="Q184" s="27">
        <v>0.88059701492537312</v>
      </c>
      <c r="R184" s="27">
        <v>0.11940298507462686</v>
      </c>
      <c r="S184" s="27">
        <v>0</v>
      </c>
      <c r="T184" s="27">
        <v>3.0303030303030304E-2</v>
      </c>
      <c r="U184" s="76">
        <v>4.3969135777777781</v>
      </c>
      <c r="V184" s="75">
        <v>3.807017543859649</v>
      </c>
      <c r="W184" s="75">
        <v>15.170454545454545</v>
      </c>
      <c r="X184" s="27">
        <v>0.81818181818181823</v>
      </c>
      <c r="Y184" s="27">
        <v>0.28657567135388745</v>
      </c>
      <c r="Z184" s="26">
        <v>1250.92</v>
      </c>
      <c r="AA184" s="25" t="s">
        <v>419</v>
      </c>
      <c r="AB184" s="25" t="s">
        <v>417</v>
      </c>
      <c r="AC184" s="25" t="s">
        <v>417</v>
      </c>
      <c r="AD184" s="25" t="s">
        <v>511</v>
      </c>
      <c r="AE184" s="25" t="s">
        <v>511</v>
      </c>
      <c r="AF184" s="25" t="s">
        <v>417</v>
      </c>
    </row>
    <row r="185" spans="1:32" x14ac:dyDescent="0.35">
      <c r="A185" t="str">
        <f t="shared" si="2"/>
        <v>6118DinnerCarry Out</v>
      </c>
      <c r="B185" s="30">
        <v>6118</v>
      </c>
      <c r="C185" s="31" t="s">
        <v>394</v>
      </c>
      <c r="D185" s="31" t="s">
        <v>529</v>
      </c>
      <c r="E185" s="77">
        <v>7</v>
      </c>
      <c r="F185" s="77">
        <v>7</v>
      </c>
      <c r="G185" s="32">
        <v>4490.24</v>
      </c>
      <c r="H185" s="32">
        <v>5539.07</v>
      </c>
      <c r="I185" s="33">
        <v>-0.18935128099121323</v>
      </c>
      <c r="J185" s="33">
        <v>0.25388511097126498</v>
      </c>
      <c r="K185" s="72">
        <v>239</v>
      </c>
      <c r="L185" s="72">
        <v>237</v>
      </c>
      <c r="M185" s="33">
        <v>8.4388185654009629E-3</v>
      </c>
      <c r="N185" s="33">
        <v>0.35043988269794724</v>
      </c>
      <c r="O185" s="32">
        <v>18.787615062761507</v>
      </c>
      <c r="P185" s="78"/>
      <c r="Q185" s="33"/>
      <c r="R185" s="33"/>
      <c r="S185" s="33"/>
      <c r="T185" s="33"/>
      <c r="U185" s="79">
        <v>3.3492097672413794</v>
      </c>
      <c r="V185" s="78"/>
      <c r="W185" s="78"/>
      <c r="X185" s="33"/>
      <c r="Y185" s="33">
        <v>0.32916948759977194</v>
      </c>
      <c r="Z185" s="32">
        <v>1478.05</v>
      </c>
      <c r="AA185" s="31" t="s">
        <v>419</v>
      </c>
      <c r="AB185" s="31" t="s">
        <v>417</v>
      </c>
      <c r="AC185" s="31" t="s">
        <v>417</v>
      </c>
      <c r="AD185" s="31" t="s">
        <v>511</v>
      </c>
      <c r="AE185" s="31" t="s">
        <v>511</v>
      </c>
      <c r="AF185" s="31" t="s">
        <v>417</v>
      </c>
    </row>
    <row r="186" spans="1:32" x14ac:dyDescent="0.35">
      <c r="A186" t="str">
        <f t="shared" si="2"/>
        <v>6118DinnerDelivery</v>
      </c>
      <c r="B186" s="24">
        <v>6118</v>
      </c>
      <c r="C186" s="25" t="s">
        <v>394</v>
      </c>
      <c r="D186" s="25" t="s">
        <v>530</v>
      </c>
      <c r="E186" s="74">
        <v>7</v>
      </c>
      <c r="F186" s="74">
        <v>7</v>
      </c>
      <c r="G186" s="26">
        <v>6968.96</v>
      </c>
      <c r="H186" s="26">
        <v>6898.06</v>
      </c>
      <c r="I186" s="27">
        <v>1.0278252146255662E-2</v>
      </c>
      <c r="J186" s="27">
        <v>0.39403577157441627</v>
      </c>
      <c r="K186" s="71">
        <v>228</v>
      </c>
      <c r="L186" s="71">
        <v>207</v>
      </c>
      <c r="M186" s="27">
        <v>0.10144927536231862</v>
      </c>
      <c r="N186" s="27">
        <v>0.33431085043988268</v>
      </c>
      <c r="O186" s="26">
        <v>30.565614035087719</v>
      </c>
      <c r="P186" s="75">
        <v>21.289647577092509</v>
      </c>
      <c r="Q186" s="27">
        <v>0.95061728395061729</v>
      </c>
      <c r="R186" s="27">
        <v>4.9382716049382713E-2</v>
      </c>
      <c r="S186" s="27">
        <v>0</v>
      </c>
      <c r="T186" s="27">
        <v>1.7621145374449341E-2</v>
      </c>
      <c r="U186" s="76">
        <v>3.8278508771929824</v>
      </c>
      <c r="V186" s="75">
        <v>3.8671150941704036</v>
      </c>
      <c r="W186" s="75">
        <v>13.857562405286345</v>
      </c>
      <c r="X186" s="27">
        <v>0.92951541850220265</v>
      </c>
      <c r="Y186" s="27">
        <v>0.25010044540361831</v>
      </c>
      <c r="Z186" s="26">
        <v>1742.94</v>
      </c>
      <c r="AA186" s="25" t="s">
        <v>419</v>
      </c>
      <c r="AB186" s="25" t="s">
        <v>417</v>
      </c>
      <c r="AC186" s="25" t="s">
        <v>417</v>
      </c>
      <c r="AD186" s="25" t="s">
        <v>511</v>
      </c>
      <c r="AE186" s="25" t="s">
        <v>511</v>
      </c>
      <c r="AF186" s="25" t="s">
        <v>417</v>
      </c>
    </row>
    <row r="187" spans="1:32" x14ac:dyDescent="0.35">
      <c r="A187" t="str">
        <f t="shared" si="2"/>
        <v>6118DinnerAll</v>
      </c>
      <c r="B187" s="30">
        <v>6118</v>
      </c>
      <c r="C187" s="31" t="s">
        <v>394</v>
      </c>
      <c r="D187" s="31" t="s">
        <v>512</v>
      </c>
      <c r="E187" s="77">
        <v>7</v>
      </c>
      <c r="F187" s="77">
        <v>7</v>
      </c>
      <c r="G187" s="32">
        <v>11459.2</v>
      </c>
      <c r="H187" s="32">
        <v>12437.13</v>
      </c>
      <c r="I187" s="33">
        <v>-7.8629876828496537E-2</v>
      </c>
      <c r="J187" s="33">
        <v>0.64792088254568136</v>
      </c>
      <c r="K187" s="72">
        <v>467</v>
      </c>
      <c r="L187" s="72">
        <v>444</v>
      </c>
      <c r="M187" s="33">
        <v>5.1801801801801606E-2</v>
      </c>
      <c r="N187" s="33">
        <v>0.68475073313782986</v>
      </c>
      <c r="O187" s="32">
        <v>24.537901498929337</v>
      </c>
      <c r="P187" s="78">
        <v>21.289647577092509</v>
      </c>
      <c r="Q187" s="33">
        <v>0.95061728395061729</v>
      </c>
      <c r="R187" s="33">
        <v>4.9382716049382713E-2</v>
      </c>
      <c r="S187" s="33">
        <v>0</v>
      </c>
      <c r="T187" s="33">
        <v>1.7621145374449341E-2</v>
      </c>
      <c r="U187" s="79">
        <v>3.5864492739130434</v>
      </c>
      <c r="V187" s="78">
        <v>3.8671150941704036</v>
      </c>
      <c r="W187" s="78">
        <v>13.857562405286345</v>
      </c>
      <c r="X187" s="33">
        <v>0.92951541850220265</v>
      </c>
      <c r="Y187" s="33">
        <v>0.28108593968165313</v>
      </c>
      <c r="Z187" s="32">
        <v>3221.02</v>
      </c>
      <c r="AA187" s="31" t="s">
        <v>419</v>
      </c>
      <c r="AB187" s="31" t="s">
        <v>417</v>
      </c>
      <c r="AC187" s="31" t="s">
        <v>417</v>
      </c>
      <c r="AD187" s="31" t="s">
        <v>511</v>
      </c>
      <c r="AE187" s="31" t="s">
        <v>511</v>
      </c>
      <c r="AF187" s="31" t="s">
        <v>417</v>
      </c>
    </row>
    <row r="188" spans="1:32" x14ac:dyDescent="0.35">
      <c r="A188" t="str">
        <f t="shared" si="2"/>
        <v>6118EveningCarry Out</v>
      </c>
      <c r="B188" s="24">
        <v>6118</v>
      </c>
      <c r="C188" s="25" t="s">
        <v>395</v>
      </c>
      <c r="D188" s="25" t="s">
        <v>529</v>
      </c>
      <c r="E188" s="74">
        <v>7</v>
      </c>
      <c r="F188" s="74">
        <v>7</v>
      </c>
      <c r="G188" s="26">
        <v>482.36</v>
      </c>
      <c r="H188" s="26">
        <v>700.57</v>
      </c>
      <c r="I188" s="27">
        <v>-0.31147494183307878</v>
      </c>
      <c r="J188" s="27">
        <v>2.7273380070575157E-2</v>
      </c>
      <c r="K188" s="71">
        <v>35</v>
      </c>
      <c r="L188" s="71">
        <v>40</v>
      </c>
      <c r="M188" s="27">
        <v>-0.125</v>
      </c>
      <c r="N188" s="27">
        <v>5.1319648093841645E-2</v>
      </c>
      <c r="O188" s="26">
        <v>13.781714285714287</v>
      </c>
      <c r="P188" s="75"/>
      <c r="Q188" s="27"/>
      <c r="R188" s="27"/>
      <c r="S188" s="27"/>
      <c r="T188" s="27"/>
      <c r="U188" s="76">
        <v>3.5572916562499999</v>
      </c>
      <c r="V188" s="75"/>
      <c r="W188" s="75"/>
      <c r="X188" s="27"/>
      <c r="Y188" s="27">
        <v>0.33188904552616305</v>
      </c>
      <c r="Z188" s="26">
        <v>160.09</v>
      </c>
      <c r="AA188" s="25" t="s">
        <v>419</v>
      </c>
      <c r="AB188" s="25" t="s">
        <v>417</v>
      </c>
      <c r="AC188" s="25" t="s">
        <v>417</v>
      </c>
      <c r="AD188" s="25" t="s">
        <v>511</v>
      </c>
      <c r="AE188" s="25" t="s">
        <v>511</v>
      </c>
      <c r="AF188" s="25" t="s">
        <v>417</v>
      </c>
    </row>
    <row r="189" spans="1:32" x14ac:dyDescent="0.35">
      <c r="A189" t="str">
        <f t="shared" si="2"/>
        <v>6118EveningDelivery</v>
      </c>
      <c r="B189" s="30">
        <v>6118</v>
      </c>
      <c r="C189" s="31" t="s">
        <v>395</v>
      </c>
      <c r="D189" s="31" t="s">
        <v>530</v>
      </c>
      <c r="E189" s="77">
        <v>7</v>
      </c>
      <c r="F189" s="77">
        <v>7</v>
      </c>
      <c r="G189" s="32">
        <v>1379.49</v>
      </c>
      <c r="H189" s="32">
        <v>997.38</v>
      </c>
      <c r="I189" s="33">
        <v>0.38311375804608061</v>
      </c>
      <c r="J189" s="33">
        <v>7.7998497125710511E-2</v>
      </c>
      <c r="K189" s="72">
        <v>39</v>
      </c>
      <c r="L189" s="72">
        <v>38</v>
      </c>
      <c r="M189" s="33">
        <v>2.631578947368407E-2</v>
      </c>
      <c r="N189" s="33">
        <v>5.7184750733137828E-2</v>
      </c>
      <c r="O189" s="32">
        <v>35.371538461538464</v>
      </c>
      <c r="P189" s="78">
        <v>20.078828810810808</v>
      </c>
      <c r="Q189" s="33">
        <v>0.91111111111111109</v>
      </c>
      <c r="R189" s="33">
        <v>8.8888888888888892E-2</v>
      </c>
      <c r="S189" s="33">
        <v>0</v>
      </c>
      <c r="T189" s="33">
        <v>0</v>
      </c>
      <c r="U189" s="79">
        <v>3.6536035945945948</v>
      </c>
      <c r="V189" s="78">
        <v>3.2950450270270273</v>
      </c>
      <c r="W189" s="78">
        <v>13.248648648648649</v>
      </c>
      <c r="X189" s="33">
        <v>1</v>
      </c>
      <c r="Y189" s="33">
        <v>0.26965762709407098</v>
      </c>
      <c r="Z189" s="32">
        <v>371.99</v>
      </c>
      <c r="AA189" s="31" t="s">
        <v>419</v>
      </c>
      <c r="AB189" s="31" t="s">
        <v>417</v>
      </c>
      <c r="AC189" s="31" t="s">
        <v>417</v>
      </c>
      <c r="AD189" s="31" t="s">
        <v>511</v>
      </c>
      <c r="AE189" s="31" t="s">
        <v>511</v>
      </c>
      <c r="AF189" s="31" t="s">
        <v>417</v>
      </c>
    </row>
    <row r="190" spans="1:32" x14ac:dyDescent="0.35">
      <c r="A190" t="str">
        <f t="shared" si="2"/>
        <v>6118EveningAll</v>
      </c>
      <c r="B190" s="24">
        <v>6118</v>
      </c>
      <c r="C190" s="25" t="s">
        <v>395</v>
      </c>
      <c r="D190" s="25" t="s">
        <v>512</v>
      </c>
      <c r="E190" s="74">
        <v>7</v>
      </c>
      <c r="F190" s="74">
        <v>7</v>
      </c>
      <c r="G190" s="26">
        <v>1861.85</v>
      </c>
      <c r="H190" s="26">
        <v>1697.95</v>
      </c>
      <c r="I190" s="27">
        <v>9.6528166318207154E-2</v>
      </c>
      <c r="J190" s="27">
        <v>0.10527187719628567</v>
      </c>
      <c r="K190" s="71">
        <v>74</v>
      </c>
      <c r="L190" s="71">
        <v>78</v>
      </c>
      <c r="M190" s="27">
        <v>-5.1282051282051211E-2</v>
      </c>
      <c r="N190" s="27">
        <v>0.10850439882697947</v>
      </c>
      <c r="O190" s="26">
        <v>25.160135135135135</v>
      </c>
      <c r="P190" s="75">
        <v>20.078828810810808</v>
      </c>
      <c r="Q190" s="27">
        <v>0.91111111111111109</v>
      </c>
      <c r="R190" s="27">
        <v>8.8888888888888892E-2</v>
      </c>
      <c r="S190" s="27">
        <v>0</v>
      </c>
      <c r="T190" s="27">
        <v>0</v>
      </c>
      <c r="U190" s="76">
        <v>3.6089371884057968</v>
      </c>
      <c r="V190" s="75">
        <v>3.2950450270270273</v>
      </c>
      <c r="W190" s="75">
        <v>13.248648648648649</v>
      </c>
      <c r="X190" s="27">
        <v>1</v>
      </c>
      <c r="Y190" s="27">
        <v>0.285774901307839</v>
      </c>
      <c r="Z190" s="26">
        <v>532.07000000000005</v>
      </c>
      <c r="AA190" s="25" t="s">
        <v>419</v>
      </c>
      <c r="AB190" s="25" t="s">
        <v>417</v>
      </c>
      <c r="AC190" s="25" t="s">
        <v>417</v>
      </c>
      <c r="AD190" s="25" t="s">
        <v>511</v>
      </c>
      <c r="AE190" s="25" t="s">
        <v>511</v>
      </c>
      <c r="AF190" s="25" t="s">
        <v>417</v>
      </c>
    </row>
    <row r="191" spans="1:32" x14ac:dyDescent="0.35">
      <c r="A191" t="str">
        <f t="shared" si="2"/>
        <v>6165LunchCarry Out</v>
      </c>
      <c r="B191" s="30">
        <v>6165</v>
      </c>
      <c r="C191" s="31" t="s">
        <v>393</v>
      </c>
      <c r="D191" s="31" t="s">
        <v>529</v>
      </c>
      <c r="E191" s="77">
        <v>7</v>
      </c>
      <c r="F191" s="77">
        <v>7</v>
      </c>
      <c r="G191" s="32">
        <v>3023.99</v>
      </c>
      <c r="H191" s="32">
        <v>3397.7</v>
      </c>
      <c r="I191" s="33">
        <v>-0.10998911028048386</v>
      </c>
      <c r="J191" s="33">
        <v>0.10993628836558299</v>
      </c>
      <c r="K191" s="72">
        <v>161</v>
      </c>
      <c r="L191" s="72">
        <v>165</v>
      </c>
      <c r="M191" s="33">
        <v>-2.4242424242424288E-2</v>
      </c>
      <c r="N191" s="33">
        <v>0.15436241610738255</v>
      </c>
      <c r="O191" s="32">
        <v>18.78254658385093</v>
      </c>
      <c r="P191" s="78"/>
      <c r="Q191" s="33"/>
      <c r="R191" s="33"/>
      <c r="S191" s="33"/>
      <c r="T191" s="33"/>
      <c r="U191" s="79">
        <v>1.4650793605442178</v>
      </c>
      <c r="V191" s="78"/>
      <c r="W191" s="78"/>
      <c r="X191" s="33"/>
      <c r="Y191" s="33">
        <v>0.32695544628123774</v>
      </c>
      <c r="Z191" s="32">
        <v>988.71</v>
      </c>
      <c r="AA191" s="31" t="s">
        <v>419</v>
      </c>
      <c r="AB191" s="31" t="s">
        <v>417</v>
      </c>
      <c r="AC191" s="31" t="s">
        <v>417</v>
      </c>
      <c r="AD191" s="31" t="s">
        <v>511</v>
      </c>
      <c r="AE191" s="31" t="s">
        <v>511</v>
      </c>
      <c r="AF191" s="31" t="s">
        <v>417</v>
      </c>
    </row>
    <row r="192" spans="1:32" x14ac:dyDescent="0.35">
      <c r="A192" t="str">
        <f t="shared" si="2"/>
        <v>6165LunchDelivery</v>
      </c>
      <c r="B192" s="24">
        <v>6165</v>
      </c>
      <c r="C192" s="25" t="s">
        <v>393</v>
      </c>
      <c r="D192" s="25" t="s">
        <v>530</v>
      </c>
      <c r="E192" s="74">
        <v>7</v>
      </c>
      <c r="F192" s="74">
        <v>7</v>
      </c>
      <c r="G192" s="26">
        <v>4808.87</v>
      </c>
      <c r="H192" s="26">
        <v>6910.93</v>
      </c>
      <c r="I192" s="27">
        <v>-0.30416456251184731</v>
      </c>
      <c r="J192" s="27">
        <v>0.17482508838739583</v>
      </c>
      <c r="K192" s="71">
        <v>146</v>
      </c>
      <c r="L192" s="71">
        <v>175</v>
      </c>
      <c r="M192" s="27">
        <v>-0.1657142857142857</v>
      </c>
      <c r="N192" s="27">
        <v>0.13998082454458294</v>
      </c>
      <c r="O192" s="26">
        <v>32.937465753424654</v>
      </c>
      <c r="P192" s="75">
        <v>19.079729729729731</v>
      </c>
      <c r="Q192" s="27">
        <v>0.7567567567567568</v>
      </c>
      <c r="R192" s="27">
        <v>0.20270270270270271</v>
      </c>
      <c r="S192" s="27">
        <v>4.054054054054046E-2</v>
      </c>
      <c r="T192" s="27">
        <v>0</v>
      </c>
      <c r="U192" s="76">
        <v>1.5027964161073826</v>
      </c>
      <c r="V192" s="75">
        <v>3.0388888888888888</v>
      </c>
      <c r="W192" s="75">
        <v>11.519707202702703</v>
      </c>
      <c r="X192" s="27">
        <v>0.92567567567567566</v>
      </c>
      <c r="Y192" s="27">
        <v>0.2580855793564808</v>
      </c>
      <c r="Z192" s="26">
        <v>1241.0999999999999</v>
      </c>
      <c r="AA192" s="25" t="s">
        <v>419</v>
      </c>
      <c r="AB192" s="25" t="s">
        <v>417</v>
      </c>
      <c r="AC192" s="25" t="s">
        <v>417</v>
      </c>
      <c r="AD192" s="25" t="s">
        <v>511</v>
      </c>
      <c r="AE192" s="25" t="s">
        <v>511</v>
      </c>
      <c r="AF192" s="25" t="s">
        <v>417</v>
      </c>
    </row>
    <row r="193" spans="1:32" x14ac:dyDescent="0.35">
      <c r="A193" t="str">
        <f t="shared" si="2"/>
        <v>6165LunchAll</v>
      </c>
      <c r="B193" s="30">
        <v>6165</v>
      </c>
      <c r="C193" s="31" t="s">
        <v>393</v>
      </c>
      <c r="D193" s="31" t="s">
        <v>512</v>
      </c>
      <c r="E193" s="77">
        <v>7</v>
      </c>
      <c r="F193" s="77">
        <v>7</v>
      </c>
      <c r="G193" s="32">
        <v>7832.86</v>
      </c>
      <c r="H193" s="32">
        <v>10308.629999999999</v>
      </c>
      <c r="I193" s="33">
        <v>-0.24016479396389223</v>
      </c>
      <c r="J193" s="33">
        <v>0.2847613767529788</v>
      </c>
      <c r="K193" s="72">
        <v>307</v>
      </c>
      <c r="L193" s="72">
        <v>340</v>
      </c>
      <c r="M193" s="33">
        <v>-9.7058823529411753E-2</v>
      </c>
      <c r="N193" s="33">
        <v>0.29434324065196549</v>
      </c>
      <c r="O193" s="32">
        <v>25.514201954397393</v>
      </c>
      <c r="P193" s="78">
        <v>19.079729729729731</v>
      </c>
      <c r="Q193" s="33">
        <v>0.7567567567567568</v>
      </c>
      <c r="R193" s="33">
        <v>0.20270270270270271</v>
      </c>
      <c r="S193" s="33">
        <v>4.054054054054046E-2</v>
      </c>
      <c r="T193" s="33">
        <v>0</v>
      </c>
      <c r="U193" s="79">
        <v>1.4840653141891893</v>
      </c>
      <c r="V193" s="78">
        <v>3.0388888888888888</v>
      </c>
      <c r="W193" s="78">
        <v>11.519707202702703</v>
      </c>
      <c r="X193" s="33">
        <v>0.92567567567567566</v>
      </c>
      <c r="Y193" s="33">
        <v>0.28467379731030557</v>
      </c>
      <c r="Z193" s="32">
        <v>2229.81</v>
      </c>
      <c r="AA193" s="31" t="s">
        <v>419</v>
      </c>
      <c r="AB193" s="31" t="s">
        <v>417</v>
      </c>
      <c r="AC193" s="31" t="s">
        <v>417</v>
      </c>
      <c r="AD193" s="31" t="s">
        <v>511</v>
      </c>
      <c r="AE193" s="31" t="s">
        <v>511</v>
      </c>
      <c r="AF193" s="31" t="s">
        <v>417</v>
      </c>
    </row>
    <row r="194" spans="1:32" x14ac:dyDescent="0.35">
      <c r="A194" t="str">
        <f t="shared" si="2"/>
        <v>6165DinnerCarry Out</v>
      </c>
      <c r="B194" s="24">
        <v>6165</v>
      </c>
      <c r="C194" s="25" t="s">
        <v>394</v>
      </c>
      <c r="D194" s="25" t="s">
        <v>529</v>
      </c>
      <c r="E194" s="74">
        <v>7</v>
      </c>
      <c r="F194" s="74">
        <v>7</v>
      </c>
      <c r="G194" s="26">
        <v>7518.84</v>
      </c>
      <c r="H194" s="26">
        <v>7172.24</v>
      </c>
      <c r="I194" s="27">
        <v>4.8325209418536241E-2</v>
      </c>
      <c r="J194" s="27">
        <v>0.27334526979741336</v>
      </c>
      <c r="K194" s="71">
        <v>355</v>
      </c>
      <c r="L194" s="71">
        <v>317</v>
      </c>
      <c r="M194" s="27">
        <v>0.11987381703470046</v>
      </c>
      <c r="N194" s="27">
        <v>0.34036433365292423</v>
      </c>
      <c r="O194" s="26">
        <v>21.179830985915494</v>
      </c>
      <c r="P194" s="75"/>
      <c r="Q194" s="27"/>
      <c r="R194" s="27"/>
      <c r="S194" s="27"/>
      <c r="T194" s="27"/>
      <c r="U194" s="76">
        <v>3.1812857142857145</v>
      </c>
      <c r="V194" s="75"/>
      <c r="W194" s="75"/>
      <c r="X194" s="27"/>
      <c r="Y194" s="27">
        <v>0.31978736081629611</v>
      </c>
      <c r="Z194" s="26">
        <v>2404.4299999999998</v>
      </c>
      <c r="AA194" s="25" t="s">
        <v>419</v>
      </c>
      <c r="AB194" s="25" t="s">
        <v>417</v>
      </c>
      <c r="AC194" s="25" t="s">
        <v>417</v>
      </c>
      <c r="AD194" s="25" t="s">
        <v>511</v>
      </c>
      <c r="AE194" s="25" t="s">
        <v>511</v>
      </c>
      <c r="AF194" s="25" t="s">
        <v>417</v>
      </c>
    </row>
    <row r="195" spans="1:32" x14ac:dyDescent="0.35">
      <c r="A195" t="str">
        <f t="shared" ref="A195:A258" si="3">B195&amp;C195&amp;D195</f>
        <v>6165DinnerDelivery</v>
      </c>
      <c r="B195" s="30">
        <v>6165</v>
      </c>
      <c r="C195" s="31" t="s">
        <v>394</v>
      </c>
      <c r="D195" s="31" t="s">
        <v>530</v>
      </c>
      <c r="E195" s="77">
        <v>7</v>
      </c>
      <c r="F195" s="77">
        <v>7</v>
      </c>
      <c r="G195" s="32">
        <v>10849.62</v>
      </c>
      <c r="H195" s="32">
        <v>10120.76</v>
      </c>
      <c r="I195" s="33">
        <v>7.2016330789387295E-2</v>
      </c>
      <c r="J195" s="33">
        <v>0.39443482054404833</v>
      </c>
      <c r="K195" s="72">
        <v>325</v>
      </c>
      <c r="L195" s="72">
        <v>332</v>
      </c>
      <c r="M195" s="33">
        <v>-2.108433734939763E-2</v>
      </c>
      <c r="N195" s="33">
        <v>0.31160115052732501</v>
      </c>
      <c r="O195" s="32">
        <v>33.383446153846158</v>
      </c>
      <c r="P195" s="78">
        <v>24.712883435582821</v>
      </c>
      <c r="Q195" s="33">
        <v>0.7009345794392523</v>
      </c>
      <c r="R195" s="33">
        <v>0.27414330218068533</v>
      </c>
      <c r="S195" s="33">
        <v>2.4922118380062308E-2</v>
      </c>
      <c r="T195" s="33">
        <v>3.6809815950920248E-2</v>
      </c>
      <c r="U195" s="79">
        <v>3.1259202453987727</v>
      </c>
      <c r="V195" s="78">
        <v>5.5190476180124222</v>
      </c>
      <c r="W195" s="78">
        <v>16.005828220858895</v>
      </c>
      <c r="X195" s="33">
        <v>0.78834355828220859</v>
      </c>
      <c r="Y195" s="33">
        <v>0.25777769175325954</v>
      </c>
      <c r="Z195" s="32">
        <v>2796.79</v>
      </c>
      <c r="AA195" s="31" t="s">
        <v>419</v>
      </c>
      <c r="AB195" s="31" t="s">
        <v>417</v>
      </c>
      <c r="AC195" s="31" t="s">
        <v>417</v>
      </c>
      <c r="AD195" s="31" t="s">
        <v>511</v>
      </c>
      <c r="AE195" s="31" t="s">
        <v>511</v>
      </c>
      <c r="AF195" s="31" t="s">
        <v>417</v>
      </c>
    </row>
    <row r="196" spans="1:32" x14ac:dyDescent="0.35">
      <c r="A196" t="str">
        <f t="shared" si="3"/>
        <v>6165DinnerAll</v>
      </c>
      <c r="B196" s="24">
        <v>6165</v>
      </c>
      <c r="C196" s="25" t="s">
        <v>394</v>
      </c>
      <c r="D196" s="25" t="s">
        <v>512</v>
      </c>
      <c r="E196" s="74">
        <v>7</v>
      </c>
      <c r="F196" s="74">
        <v>7</v>
      </c>
      <c r="G196" s="26">
        <v>18368.46</v>
      </c>
      <c r="H196" s="26">
        <v>17293</v>
      </c>
      <c r="I196" s="27">
        <v>6.2190481697796507E-2</v>
      </c>
      <c r="J196" s="27">
        <v>0.66778009034146157</v>
      </c>
      <c r="K196" s="71">
        <v>680</v>
      </c>
      <c r="L196" s="71">
        <v>649</v>
      </c>
      <c r="M196" s="27">
        <v>4.7765793528505407E-2</v>
      </c>
      <c r="N196" s="27">
        <v>0.65196548418024924</v>
      </c>
      <c r="O196" s="26">
        <v>27.012441176470588</v>
      </c>
      <c r="P196" s="75">
        <v>24.712883435582821</v>
      </c>
      <c r="Q196" s="27">
        <v>0.7009345794392523</v>
      </c>
      <c r="R196" s="27">
        <v>0.27414330218068533</v>
      </c>
      <c r="S196" s="27">
        <v>2.4922118380062308E-2</v>
      </c>
      <c r="T196" s="27">
        <v>3.6809815950920248E-2</v>
      </c>
      <c r="U196" s="76">
        <v>3.154585798816568</v>
      </c>
      <c r="V196" s="75">
        <v>5.5190476180124222</v>
      </c>
      <c r="W196" s="75">
        <v>16.005828220858895</v>
      </c>
      <c r="X196" s="27">
        <v>0.78834355828220859</v>
      </c>
      <c r="Y196" s="27">
        <v>0.2831614626375864</v>
      </c>
      <c r="Z196" s="26">
        <v>5201.24</v>
      </c>
      <c r="AA196" s="25" t="s">
        <v>419</v>
      </c>
      <c r="AB196" s="25" t="s">
        <v>417</v>
      </c>
      <c r="AC196" s="25" t="s">
        <v>417</v>
      </c>
      <c r="AD196" s="25" t="s">
        <v>511</v>
      </c>
      <c r="AE196" s="25" t="s">
        <v>511</v>
      </c>
      <c r="AF196" s="25" t="s">
        <v>417</v>
      </c>
    </row>
    <row r="197" spans="1:32" x14ac:dyDescent="0.35">
      <c r="A197" t="str">
        <f t="shared" si="3"/>
        <v>6165EveningCarry Out</v>
      </c>
      <c r="B197" s="30">
        <v>6165</v>
      </c>
      <c r="C197" s="31" t="s">
        <v>395</v>
      </c>
      <c r="D197" s="31" t="s">
        <v>529</v>
      </c>
      <c r="E197" s="77">
        <v>7</v>
      </c>
      <c r="F197" s="77">
        <v>7</v>
      </c>
      <c r="G197" s="32">
        <v>425.03</v>
      </c>
      <c r="H197" s="32">
        <v>803.76</v>
      </c>
      <c r="I197" s="33">
        <v>-0.47119787001094859</v>
      </c>
      <c r="J197" s="33">
        <v>1.545184363837967E-2</v>
      </c>
      <c r="K197" s="72">
        <v>26</v>
      </c>
      <c r="L197" s="72">
        <v>41</v>
      </c>
      <c r="M197" s="33">
        <v>-0.36585365853658536</v>
      </c>
      <c r="N197" s="33">
        <v>2.4928092042186004E-2</v>
      </c>
      <c r="O197" s="32">
        <v>16.347307692307691</v>
      </c>
      <c r="P197" s="78"/>
      <c r="Q197" s="33"/>
      <c r="R197" s="33"/>
      <c r="S197" s="33"/>
      <c r="T197" s="33"/>
      <c r="U197" s="79">
        <v>2.8284722083333329</v>
      </c>
      <c r="V197" s="78"/>
      <c r="W197" s="78"/>
      <c r="X197" s="33"/>
      <c r="Y197" s="33">
        <v>0.34028186245676778</v>
      </c>
      <c r="Z197" s="32">
        <v>144.63</v>
      </c>
      <c r="AA197" s="31" t="s">
        <v>419</v>
      </c>
      <c r="AB197" s="31" t="s">
        <v>417</v>
      </c>
      <c r="AC197" s="31" t="s">
        <v>417</v>
      </c>
      <c r="AD197" s="31" t="s">
        <v>511</v>
      </c>
      <c r="AE197" s="31" t="s">
        <v>511</v>
      </c>
      <c r="AF197" s="31" t="s">
        <v>417</v>
      </c>
    </row>
    <row r="198" spans="1:32" x14ac:dyDescent="0.35">
      <c r="A198" t="str">
        <f t="shared" si="3"/>
        <v>6165EveningDelivery</v>
      </c>
      <c r="B198" s="24">
        <v>6165</v>
      </c>
      <c r="C198" s="25" t="s">
        <v>395</v>
      </c>
      <c r="D198" s="25" t="s">
        <v>530</v>
      </c>
      <c r="E198" s="74">
        <v>7</v>
      </c>
      <c r="F198" s="74">
        <v>7</v>
      </c>
      <c r="G198" s="26">
        <v>880.4</v>
      </c>
      <c r="H198" s="26">
        <v>1589.73</v>
      </c>
      <c r="I198" s="27">
        <v>-0.4461952658627566</v>
      </c>
      <c r="J198" s="27">
        <v>3.2006689267179873E-2</v>
      </c>
      <c r="K198" s="71">
        <v>30</v>
      </c>
      <c r="L198" s="71">
        <v>57</v>
      </c>
      <c r="M198" s="27">
        <v>-0.47368421052631582</v>
      </c>
      <c r="N198" s="27">
        <v>2.8763183125599234E-2</v>
      </c>
      <c r="O198" s="26">
        <v>29.346666666666668</v>
      </c>
      <c r="P198" s="75">
        <v>24.966666666666665</v>
      </c>
      <c r="Q198" s="27">
        <v>0.59523809523809523</v>
      </c>
      <c r="R198" s="27">
        <v>0.33333333333333331</v>
      </c>
      <c r="S198" s="27">
        <v>7.1428571428571397E-2</v>
      </c>
      <c r="T198" s="27">
        <v>6.6666666666666666E-2</v>
      </c>
      <c r="U198" s="76">
        <v>2.7596774193548388</v>
      </c>
      <c r="V198" s="75">
        <v>5.791666666666667</v>
      </c>
      <c r="W198" s="75">
        <v>15.848333333333333</v>
      </c>
      <c r="X198" s="27">
        <v>0.8</v>
      </c>
      <c r="Y198" s="27">
        <v>0.26414129940935938</v>
      </c>
      <c r="Z198" s="26">
        <v>232.55</v>
      </c>
      <c r="AA198" s="25" t="s">
        <v>419</v>
      </c>
      <c r="AB198" s="25" t="s">
        <v>417</v>
      </c>
      <c r="AC198" s="25" t="s">
        <v>417</v>
      </c>
      <c r="AD198" s="25" t="s">
        <v>511</v>
      </c>
      <c r="AE198" s="25" t="s">
        <v>511</v>
      </c>
      <c r="AF198" s="25" t="s">
        <v>417</v>
      </c>
    </row>
    <row r="199" spans="1:32" x14ac:dyDescent="0.35">
      <c r="A199" t="str">
        <f t="shared" si="3"/>
        <v>6165EveningAll</v>
      </c>
      <c r="B199" s="30">
        <v>6165</v>
      </c>
      <c r="C199" s="31" t="s">
        <v>395</v>
      </c>
      <c r="D199" s="31" t="s">
        <v>512</v>
      </c>
      <c r="E199" s="77">
        <v>7</v>
      </c>
      <c r="F199" s="77">
        <v>7</v>
      </c>
      <c r="G199" s="32">
        <v>1305.43</v>
      </c>
      <c r="H199" s="32">
        <v>2393.4899999999998</v>
      </c>
      <c r="I199" s="33">
        <v>-0.45459141253984758</v>
      </c>
      <c r="J199" s="33">
        <v>4.7458532905559549E-2</v>
      </c>
      <c r="K199" s="72">
        <v>56</v>
      </c>
      <c r="L199" s="72">
        <v>98</v>
      </c>
      <c r="M199" s="33">
        <v>-0.4285714285714286</v>
      </c>
      <c r="N199" s="33">
        <v>5.3691275167785234E-2</v>
      </c>
      <c r="O199" s="32">
        <v>23.311250000000001</v>
      </c>
      <c r="P199" s="78">
        <v>24.966666666666665</v>
      </c>
      <c r="Q199" s="33">
        <v>0.59523809523809523</v>
      </c>
      <c r="R199" s="33">
        <v>0.33333333333333331</v>
      </c>
      <c r="S199" s="33">
        <v>7.1428571428571397E-2</v>
      </c>
      <c r="T199" s="33">
        <v>6.6666666666666666E-2</v>
      </c>
      <c r="U199" s="79">
        <v>2.7896969636363638</v>
      </c>
      <c r="V199" s="78">
        <v>5.791666666666667</v>
      </c>
      <c r="W199" s="78">
        <v>15.848333333333333</v>
      </c>
      <c r="X199" s="33">
        <v>0.8</v>
      </c>
      <c r="Y199" s="33">
        <v>0.28893161640225823</v>
      </c>
      <c r="Z199" s="32">
        <v>377.18</v>
      </c>
      <c r="AA199" s="31" t="s">
        <v>419</v>
      </c>
      <c r="AB199" s="31" t="s">
        <v>417</v>
      </c>
      <c r="AC199" s="31" t="s">
        <v>417</v>
      </c>
      <c r="AD199" s="31" t="s">
        <v>511</v>
      </c>
      <c r="AE199" s="31" t="s">
        <v>511</v>
      </c>
      <c r="AF199" s="31" t="s">
        <v>417</v>
      </c>
    </row>
    <row r="200" spans="1:32" x14ac:dyDescent="0.35">
      <c r="A200" t="str">
        <f t="shared" si="3"/>
        <v>6167LunchCarry Out</v>
      </c>
      <c r="B200" s="24">
        <v>6167</v>
      </c>
      <c r="C200" s="25" t="s">
        <v>393</v>
      </c>
      <c r="D200" s="25" t="s">
        <v>529</v>
      </c>
      <c r="E200" s="74">
        <v>7</v>
      </c>
      <c r="F200" s="74">
        <v>7</v>
      </c>
      <c r="G200" s="26">
        <v>4004.99</v>
      </c>
      <c r="H200" s="26">
        <v>3758.71</v>
      </c>
      <c r="I200" s="27">
        <v>6.5522479786948029E-2</v>
      </c>
      <c r="J200" s="27">
        <v>0.13104677678113627</v>
      </c>
      <c r="K200" s="71">
        <v>194</v>
      </c>
      <c r="L200" s="71">
        <v>168</v>
      </c>
      <c r="M200" s="27">
        <v>0.15476190476190488</v>
      </c>
      <c r="N200" s="27">
        <v>0.16180150125104253</v>
      </c>
      <c r="O200" s="26">
        <v>20.644278350515464</v>
      </c>
      <c r="P200" s="75"/>
      <c r="Q200" s="27"/>
      <c r="R200" s="27"/>
      <c r="S200" s="27"/>
      <c r="T200" s="27"/>
      <c r="U200" s="76">
        <v>2.6021276595744682</v>
      </c>
      <c r="V200" s="75"/>
      <c r="W200" s="75"/>
      <c r="X200" s="27"/>
      <c r="Y200" s="27">
        <v>0.32729669737003086</v>
      </c>
      <c r="Z200" s="26">
        <v>1310.82</v>
      </c>
      <c r="AA200" s="25" t="s">
        <v>419</v>
      </c>
      <c r="AB200" s="25" t="s">
        <v>417</v>
      </c>
      <c r="AC200" s="25" t="s">
        <v>417</v>
      </c>
      <c r="AD200" s="25" t="s">
        <v>511</v>
      </c>
      <c r="AE200" s="25" t="s">
        <v>511</v>
      </c>
      <c r="AF200" s="25" t="s">
        <v>417</v>
      </c>
    </row>
    <row r="201" spans="1:32" x14ac:dyDescent="0.35">
      <c r="A201" t="str">
        <f t="shared" si="3"/>
        <v>6167LunchDelivery</v>
      </c>
      <c r="B201" s="30">
        <v>6167</v>
      </c>
      <c r="C201" s="31" t="s">
        <v>393</v>
      </c>
      <c r="D201" s="31" t="s">
        <v>530</v>
      </c>
      <c r="E201" s="77">
        <v>7</v>
      </c>
      <c r="F201" s="77">
        <v>7</v>
      </c>
      <c r="G201" s="32">
        <v>3234.08</v>
      </c>
      <c r="H201" s="32">
        <v>3491.36</v>
      </c>
      <c r="I201" s="33">
        <v>-7.3690481646120798E-2</v>
      </c>
      <c r="J201" s="33">
        <v>0.10582192710901581</v>
      </c>
      <c r="K201" s="72">
        <v>98</v>
      </c>
      <c r="L201" s="72">
        <v>100</v>
      </c>
      <c r="M201" s="33">
        <v>-2.0000000000000018E-2</v>
      </c>
      <c r="N201" s="33">
        <v>8.1734778982485407E-2</v>
      </c>
      <c r="O201" s="32">
        <v>33.000816326530611</v>
      </c>
      <c r="P201" s="78">
        <v>20.281770833333333</v>
      </c>
      <c r="Q201" s="33">
        <v>0.92391304347826086</v>
      </c>
      <c r="R201" s="33">
        <v>4.3478260869565216E-2</v>
      </c>
      <c r="S201" s="33">
        <v>3.2608695652173947E-2</v>
      </c>
      <c r="T201" s="33">
        <v>4.1666666666666664E-2</v>
      </c>
      <c r="U201" s="79">
        <v>3.5652777708333332</v>
      </c>
      <c r="V201" s="78">
        <v>3.8481927710843369</v>
      </c>
      <c r="W201" s="78">
        <v>13.927951385416668</v>
      </c>
      <c r="X201" s="33">
        <v>0.89583333333333337</v>
      </c>
      <c r="Y201" s="33">
        <v>0.25533691188838864</v>
      </c>
      <c r="Z201" s="32">
        <v>825.78</v>
      </c>
      <c r="AA201" s="31" t="s">
        <v>419</v>
      </c>
      <c r="AB201" s="31" t="s">
        <v>417</v>
      </c>
      <c r="AC201" s="31" t="s">
        <v>417</v>
      </c>
      <c r="AD201" s="31" t="s">
        <v>511</v>
      </c>
      <c r="AE201" s="31" t="s">
        <v>511</v>
      </c>
      <c r="AF201" s="31" t="s">
        <v>417</v>
      </c>
    </row>
    <row r="202" spans="1:32" x14ac:dyDescent="0.35">
      <c r="A202" t="str">
        <f t="shared" si="3"/>
        <v>6167LunchAll</v>
      </c>
      <c r="B202" s="24">
        <v>6167</v>
      </c>
      <c r="C202" s="25" t="s">
        <v>393</v>
      </c>
      <c r="D202" s="25" t="s">
        <v>512</v>
      </c>
      <c r="E202" s="74">
        <v>7</v>
      </c>
      <c r="F202" s="74">
        <v>7</v>
      </c>
      <c r="G202" s="26">
        <v>7239.07</v>
      </c>
      <c r="H202" s="26">
        <v>7250.07</v>
      </c>
      <c r="I202" s="27">
        <v>-1.5172267302248077E-3</v>
      </c>
      <c r="J202" s="27">
        <v>0.2368687038901521</v>
      </c>
      <c r="K202" s="71">
        <v>292</v>
      </c>
      <c r="L202" s="71">
        <v>268</v>
      </c>
      <c r="M202" s="27">
        <v>8.9552238805970186E-2</v>
      </c>
      <c r="N202" s="27">
        <v>0.24353628023352794</v>
      </c>
      <c r="O202" s="26">
        <v>24.791335616438356</v>
      </c>
      <c r="P202" s="75">
        <v>20.281770833333333</v>
      </c>
      <c r="Q202" s="27">
        <v>0.92391304347826086</v>
      </c>
      <c r="R202" s="27">
        <v>4.3478260869565216E-2</v>
      </c>
      <c r="S202" s="27">
        <v>3.2608695652173947E-2</v>
      </c>
      <c r="T202" s="27">
        <v>4.1666666666666664E-2</v>
      </c>
      <c r="U202" s="76">
        <v>2.9276995281690144</v>
      </c>
      <c r="V202" s="75">
        <v>3.8481927710843369</v>
      </c>
      <c r="W202" s="75">
        <v>13.927951385416668</v>
      </c>
      <c r="X202" s="27">
        <v>0.89583333333333337</v>
      </c>
      <c r="Y202" s="27">
        <v>0.29515393551934155</v>
      </c>
      <c r="Z202" s="26">
        <v>2136.64</v>
      </c>
      <c r="AA202" s="25" t="s">
        <v>419</v>
      </c>
      <c r="AB202" s="25" t="s">
        <v>417</v>
      </c>
      <c r="AC202" s="25" t="s">
        <v>417</v>
      </c>
      <c r="AD202" s="25" t="s">
        <v>511</v>
      </c>
      <c r="AE202" s="25" t="s">
        <v>511</v>
      </c>
      <c r="AF202" s="25" t="s">
        <v>417</v>
      </c>
    </row>
    <row r="203" spans="1:32" x14ac:dyDescent="0.35">
      <c r="A203" t="str">
        <f t="shared" si="3"/>
        <v>6167DinnerCarry Out</v>
      </c>
      <c r="B203" s="30">
        <v>6167</v>
      </c>
      <c r="C203" s="31" t="s">
        <v>394</v>
      </c>
      <c r="D203" s="31" t="s">
        <v>529</v>
      </c>
      <c r="E203" s="77">
        <v>7</v>
      </c>
      <c r="F203" s="77">
        <v>7</v>
      </c>
      <c r="G203" s="32">
        <v>11048.28</v>
      </c>
      <c r="H203" s="32">
        <v>9874.15</v>
      </c>
      <c r="I203" s="33">
        <v>0.11890947575234323</v>
      </c>
      <c r="J203" s="33">
        <v>0.36150938778261432</v>
      </c>
      <c r="K203" s="72">
        <v>498</v>
      </c>
      <c r="L203" s="72">
        <v>446</v>
      </c>
      <c r="M203" s="33">
        <v>0.11659192825112097</v>
      </c>
      <c r="N203" s="33">
        <v>0.41534612176814012</v>
      </c>
      <c r="O203" s="32">
        <v>22.185301204819279</v>
      </c>
      <c r="P203" s="78"/>
      <c r="Q203" s="33"/>
      <c r="R203" s="33"/>
      <c r="S203" s="33"/>
      <c r="T203" s="33"/>
      <c r="U203" s="79">
        <v>6.358759372188139</v>
      </c>
      <c r="V203" s="78"/>
      <c r="W203" s="78"/>
      <c r="X203" s="33"/>
      <c r="Y203" s="33">
        <v>0.32663907866201797</v>
      </c>
      <c r="Z203" s="32">
        <v>3608.8</v>
      </c>
      <c r="AA203" s="31" t="s">
        <v>419</v>
      </c>
      <c r="AB203" s="31" t="s">
        <v>417</v>
      </c>
      <c r="AC203" s="31" t="s">
        <v>417</v>
      </c>
      <c r="AD203" s="31" t="s">
        <v>511</v>
      </c>
      <c r="AE203" s="31" t="s">
        <v>511</v>
      </c>
      <c r="AF203" s="31" t="s">
        <v>417</v>
      </c>
    </row>
    <row r="204" spans="1:32" x14ac:dyDescent="0.35">
      <c r="A204" t="str">
        <f t="shared" si="3"/>
        <v>6167DinnerDelivery</v>
      </c>
      <c r="B204" s="24">
        <v>6167</v>
      </c>
      <c r="C204" s="25" t="s">
        <v>394</v>
      </c>
      <c r="D204" s="25" t="s">
        <v>530</v>
      </c>
      <c r="E204" s="74">
        <v>7</v>
      </c>
      <c r="F204" s="74">
        <v>7</v>
      </c>
      <c r="G204" s="26">
        <v>9147.67</v>
      </c>
      <c r="H204" s="26">
        <v>11070.43</v>
      </c>
      <c r="I204" s="27">
        <v>-0.17368431036554144</v>
      </c>
      <c r="J204" s="27">
        <v>0.29931976573162405</v>
      </c>
      <c r="K204" s="71">
        <v>269</v>
      </c>
      <c r="L204" s="71">
        <v>322</v>
      </c>
      <c r="M204" s="27">
        <v>-0.16459627329192539</v>
      </c>
      <c r="N204" s="27">
        <v>0.22435362802335279</v>
      </c>
      <c r="O204" s="26">
        <v>34.006208178438662</v>
      </c>
      <c r="P204" s="75">
        <v>23.558426267657993</v>
      </c>
      <c r="Q204" s="27">
        <v>0.89743589743589747</v>
      </c>
      <c r="R204" s="27">
        <v>0.10256410256410256</v>
      </c>
      <c r="S204" s="27">
        <v>0</v>
      </c>
      <c r="T204" s="27">
        <v>2.6022304832713755E-2</v>
      </c>
      <c r="U204" s="76">
        <v>5.777447334572491</v>
      </c>
      <c r="V204" s="75">
        <v>3.5538022813688213</v>
      </c>
      <c r="W204" s="75">
        <v>16.616542750929369</v>
      </c>
      <c r="X204" s="27">
        <v>0.87360594795539037</v>
      </c>
      <c r="Y204" s="27">
        <v>0.26216621281703428</v>
      </c>
      <c r="Z204" s="26">
        <v>2398.21</v>
      </c>
      <c r="AA204" s="25" t="s">
        <v>419</v>
      </c>
      <c r="AB204" s="25" t="s">
        <v>417</v>
      </c>
      <c r="AC204" s="25" t="s">
        <v>417</v>
      </c>
      <c r="AD204" s="25" t="s">
        <v>511</v>
      </c>
      <c r="AE204" s="25" t="s">
        <v>511</v>
      </c>
      <c r="AF204" s="25" t="s">
        <v>417</v>
      </c>
    </row>
    <row r="205" spans="1:32" x14ac:dyDescent="0.35">
      <c r="A205" t="str">
        <f t="shared" si="3"/>
        <v>6167DinnerAll</v>
      </c>
      <c r="B205" s="30">
        <v>6167</v>
      </c>
      <c r="C205" s="31" t="s">
        <v>394</v>
      </c>
      <c r="D205" s="31" t="s">
        <v>512</v>
      </c>
      <c r="E205" s="77">
        <v>7</v>
      </c>
      <c r="F205" s="77">
        <v>7</v>
      </c>
      <c r="G205" s="32">
        <v>20195.95</v>
      </c>
      <c r="H205" s="32">
        <v>20944.580000000002</v>
      </c>
      <c r="I205" s="33">
        <v>-3.5743376090616286E-2</v>
      </c>
      <c r="J205" s="33">
        <v>0.66082915351423832</v>
      </c>
      <c r="K205" s="72">
        <v>767</v>
      </c>
      <c r="L205" s="72">
        <v>768</v>
      </c>
      <c r="M205" s="33">
        <v>-1.3020833333332593E-3</v>
      </c>
      <c r="N205" s="33">
        <v>0.63969974979149291</v>
      </c>
      <c r="O205" s="32">
        <v>26.331095176010432</v>
      </c>
      <c r="P205" s="78">
        <v>23.558426267657993</v>
      </c>
      <c r="Q205" s="33">
        <v>0.89743589743589747</v>
      </c>
      <c r="R205" s="33">
        <v>0.10256410256410256</v>
      </c>
      <c r="S205" s="33">
        <v>0</v>
      </c>
      <c r="T205" s="33">
        <v>2.6022304832713755E-2</v>
      </c>
      <c r="U205" s="79">
        <v>6.1524626200527699</v>
      </c>
      <c r="V205" s="78">
        <v>3.5538022813688213</v>
      </c>
      <c r="W205" s="78">
        <v>16.616542750929369</v>
      </c>
      <c r="X205" s="33">
        <v>0.87360594795539037</v>
      </c>
      <c r="Y205" s="33">
        <v>0.29743686234121197</v>
      </c>
      <c r="Z205" s="32">
        <v>6007.02</v>
      </c>
      <c r="AA205" s="31" t="s">
        <v>419</v>
      </c>
      <c r="AB205" s="31" t="s">
        <v>417</v>
      </c>
      <c r="AC205" s="31" t="s">
        <v>417</v>
      </c>
      <c r="AD205" s="31" t="s">
        <v>511</v>
      </c>
      <c r="AE205" s="31" t="s">
        <v>511</v>
      </c>
      <c r="AF205" s="31" t="s">
        <v>417</v>
      </c>
    </row>
    <row r="206" spans="1:32" x14ac:dyDescent="0.35">
      <c r="A206" t="str">
        <f t="shared" si="3"/>
        <v>6167EveningCarry Out</v>
      </c>
      <c r="B206" s="24">
        <v>6167</v>
      </c>
      <c r="C206" s="25" t="s">
        <v>395</v>
      </c>
      <c r="D206" s="25" t="s">
        <v>529</v>
      </c>
      <c r="E206" s="74">
        <v>7</v>
      </c>
      <c r="F206" s="74">
        <v>7</v>
      </c>
      <c r="G206" s="26">
        <v>1655</v>
      </c>
      <c r="H206" s="26">
        <v>1140.44</v>
      </c>
      <c r="I206" s="27">
        <v>0.45119427589351457</v>
      </c>
      <c r="J206" s="27">
        <v>5.415304796585773E-2</v>
      </c>
      <c r="K206" s="71">
        <v>93</v>
      </c>
      <c r="L206" s="71">
        <v>55</v>
      </c>
      <c r="M206" s="27">
        <v>0.69090909090909114</v>
      </c>
      <c r="N206" s="27">
        <v>7.7564637197664724E-2</v>
      </c>
      <c r="O206" s="26">
        <v>17.795698924731184</v>
      </c>
      <c r="P206" s="75"/>
      <c r="Q206" s="27"/>
      <c r="R206" s="27"/>
      <c r="S206" s="27"/>
      <c r="T206" s="27"/>
      <c r="U206" s="76">
        <v>3.3711469462365589</v>
      </c>
      <c r="V206" s="75"/>
      <c r="W206" s="75"/>
      <c r="X206" s="27"/>
      <c r="Y206" s="27">
        <v>0.36801208459214496</v>
      </c>
      <c r="Z206" s="26">
        <v>609.05999999999995</v>
      </c>
      <c r="AA206" s="25" t="s">
        <v>419</v>
      </c>
      <c r="AB206" s="25" t="s">
        <v>417</v>
      </c>
      <c r="AC206" s="25" t="s">
        <v>417</v>
      </c>
      <c r="AD206" s="25" t="s">
        <v>511</v>
      </c>
      <c r="AE206" s="25" t="s">
        <v>511</v>
      </c>
      <c r="AF206" s="25" t="s">
        <v>417</v>
      </c>
    </row>
    <row r="207" spans="1:32" x14ac:dyDescent="0.35">
      <c r="A207" t="str">
        <f t="shared" si="3"/>
        <v>6167EveningDelivery</v>
      </c>
      <c r="B207" s="30">
        <v>6167</v>
      </c>
      <c r="C207" s="31" t="s">
        <v>395</v>
      </c>
      <c r="D207" s="31" t="s">
        <v>530</v>
      </c>
      <c r="E207" s="77">
        <v>7</v>
      </c>
      <c r="F207" s="77">
        <v>7</v>
      </c>
      <c r="G207" s="32">
        <v>1471.51</v>
      </c>
      <c r="H207" s="32">
        <v>1623.47</v>
      </c>
      <c r="I207" s="33">
        <v>-9.3601976014339727E-2</v>
      </c>
      <c r="J207" s="33">
        <v>4.8149094629751851E-2</v>
      </c>
      <c r="K207" s="72">
        <v>47</v>
      </c>
      <c r="L207" s="72">
        <v>60</v>
      </c>
      <c r="M207" s="33">
        <v>-0.21666666666666667</v>
      </c>
      <c r="N207" s="33">
        <v>3.9199332777314431E-2</v>
      </c>
      <c r="O207" s="32">
        <v>31.308723404255318</v>
      </c>
      <c r="P207" s="78">
        <v>22.787234042553191</v>
      </c>
      <c r="Q207" s="33">
        <v>0.7407407407407407</v>
      </c>
      <c r="R207" s="33">
        <v>0.25925925925925924</v>
      </c>
      <c r="S207" s="33">
        <v>0</v>
      </c>
      <c r="T207" s="33">
        <v>0</v>
      </c>
      <c r="U207" s="79">
        <v>3.8705673617021277</v>
      </c>
      <c r="V207" s="78">
        <v>4.1261363636363635</v>
      </c>
      <c r="W207" s="78">
        <v>15.048581553191489</v>
      </c>
      <c r="X207" s="33">
        <v>0.87234042553191493</v>
      </c>
      <c r="Y207" s="33">
        <v>0.25443931743583126</v>
      </c>
      <c r="Z207" s="32">
        <v>374.41</v>
      </c>
      <c r="AA207" s="31" t="s">
        <v>419</v>
      </c>
      <c r="AB207" s="31" t="s">
        <v>417</v>
      </c>
      <c r="AC207" s="31" t="s">
        <v>417</v>
      </c>
      <c r="AD207" s="31" t="s">
        <v>511</v>
      </c>
      <c r="AE207" s="31" t="s">
        <v>511</v>
      </c>
      <c r="AF207" s="31" t="s">
        <v>417</v>
      </c>
    </row>
    <row r="208" spans="1:32" x14ac:dyDescent="0.35">
      <c r="A208" t="str">
        <f t="shared" si="3"/>
        <v>6167EveningAll</v>
      </c>
      <c r="B208" s="24">
        <v>6167</v>
      </c>
      <c r="C208" s="25" t="s">
        <v>395</v>
      </c>
      <c r="D208" s="25" t="s">
        <v>512</v>
      </c>
      <c r="E208" s="74">
        <v>7</v>
      </c>
      <c r="F208" s="74">
        <v>7</v>
      </c>
      <c r="G208" s="26">
        <v>3126.51</v>
      </c>
      <c r="H208" s="26">
        <v>2763.91</v>
      </c>
      <c r="I208" s="27">
        <v>0.13119095773740819</v>
      </c>
      <c r="J208" s="27">
        <v>0.10230214259560959</v>
      </c>
      <c r="K208" s="71">
        <v>140</v>
      </c>
      <c r="L208" s="71">
        <v>115</v>
      </c>
      <c r="M208" s="27">
        <v>0.21739130434782616</v>
      </c>
      <c r="N208" s="27">
        <v>0.11676396997497915</v>
      </c>
      <c r="O208" s="26">
        <v>22.332214285714286</v>
      </c>
      <c r="P208" s="75">
        <v>22.787234042553191</v>
      </c>
      <c r="Q208" s="27">
        <v>0.7407407407407407</v>
      </c>
      <c r="R208" s="27">
        <v>0.25925925925925924</v>
      </c>
      <c r="S208" s="27">
        <v>0</v>
      </c>
      <c r="T208" s="27">
        <v>0</v>
      </c>
      <c r="U208" s="76">
        <v>3.5388095214285715</v>
      </c>
      <c r="V208" s="75">
        <v>4.1261363636363635</v>
      </c>
      <c r="W208" s="75">
        <v>15.048581553191489</v>
      </c>
      <c r="X208" s="27">
        <v>0.87234042553191493</v>
      </c>
      <c r="Y208" s="27">
        <v>0.31455520692401429</v>
      </c>
      <c r="Z208" s="26">
        <v>983.46</v>
      </c>
      <c r="AA208" s="25" t="s">
        <v>419</v>
      </c>
      <c r="AB208" s="25" t="s">
        <v>417</v>
      </c>
      <c r="AC208" s="25" t="s">
        <v>417</v>
      </c>
      <c r="AD208" s="25" t="s">
        <v>511</v>
      </c>
      <c r="AE208" s="25" t="s">
        <v>511</v>
      </c>
      <c r="AF208" s="25" t="s">
        <v>417</v>
      </c>
    </row>
    <row r="209" spans="1:32" x14ac:dyDescent="0.35">
      <c r="A209" t="str">
        <f t="shared" si="3"/>
        <v>6172LunchCarry Out</v>
      </c>
      <c r="B209" s="30">
        <v>6172</v>
      </c>
      <c r="C209" s="31" t="s">
        <v>393</v>
      </c>
      <c r="D209" s="31" t="s">
        <v>529</v>
      </c>
      <c r="E209" s="77">
        <v>7</v>
      </c>
      <c r="F209" s="77">
        <v>7</v>
      </c>
      <c r="G209" s="32">
        <v>1599.77</v>
      </c>
      <c r="H209" s="32">
        <v>1626.27</v>
      </c>
      <c r="I209" s="33">
        <v>-1.62949571719333E-2</v>
      </c>
      <c r="J209" s="33">
        <v>0.15188069575157101</v>
      </c>
      <c r="K209" s="72">
        <v>69</v>
      </c>
      <c r="L209" s="72">
        <v>81</v>
      </c>
      <c r="M209" s="33">
        <v>-0.14814814814814814</v>
      </c>
      <c r="N209" s="33">
        <v>0.16312056737588654</v>
      </c>
      <c r="O209" s="32">
        <v>23.185072463768115</v>
      </c>
      <c r="P209" s="78"/>
      <c r="Q209" s="33"/>
      <c r="R209" s="33"/>
      <c r="S209" s="33"/>
      <c r="T209" s="33"/>
      <c r="U209" s="79">
        <v>3.9325870597014929</v>
      </c>
      <c r="V209" s="78"/>
      <c r="W209" s="78"/>
      <c r="X209" s="33"/>
      <c r="Y209" s="33">
        <v>0.33020996768285443</v>
      </c>
      <c r="Z209" s="32">
        <v>528.26</v>
      </c>
      <c r="AA209" s="31" t="s">
        <v>419</v>
      </c>
      <c r="AB209" s="31" t="s">
        <v>417</v>
      </c>
      <c r="AC209" s="31" t="s">
        <v>417</v>
      </c>
      <c r="AD209" s="31" t="s">
        <v>511</v>
      </c>
      <c r="AE209" s="31" t="s">
        <v>511</v>
      </c>
      <c r="AF209" s="31" t="s">
        <v>417</v>
      </c>
    </row>
    <row r="210" spans="1:32" x14ac:dyDescent="0.35">
      <c r="A210" t="str">
        <f t="shared" si="3"/>
        <v>6172LunchDelivery</v>
      </c>
      <c r="B210" s="24">
        <v>6172</v>
      </c>
      <c r="C210" s="25" t="s">
        <v>393</v>
      </c>
      <c r="D210" s="25" t="s">
        <v>530</v>
      </c>
      <c r="E210" s="74">
        <v>7</v>
      </c>
      <c r="F210" s="74">
        <v>7</v>
      </c>
      <c r="G210" s="26">
        <v>1356.06</v>
      </c>
      <c r="H210" s="26">
        <v>2942.8</v>
      </c>
      <c r="I210" s="27">
        <v>-0.53919396493135796</v>
      </c>
      <c r="J210" s="27">
        <v>0.1287430919950214</v>
      </c>
      <c r="K210" s="71">
        <v>47</v>
      </c>
      <c r="L210" s="71">
        <v>114</v>
      </c>
      <c r="M210" s="27">
        <v>-0.58771929824561397</v>
      </c>
      <c r="N210" s="27">
        <v>0.1111111111111111</v>
      </c>
      <c r="O210" s="26">
        <v>28.852340425531914</v>
      </c>
      <c r="P210" s="75">
        <v>24.94787234042553</v>
      </c>
      <c r="Q210" s="27">
        <v>0.86046511627906974</v>
      </c>
      <c r="R210" s="27">
        <v>0.13953488372093023</v>
      </c>
      <c r="S210" s="27">
        <v>0</v>
      </c>
      <c r="T210" s="27">
        <v>2.1276595744680851E-2</v>
      </c>
      <c r="U210" s="76">
        <v>4.6695035319148941</v>
      </c>
      <c r="V210" s="75">
        <v>2.909302325581395</v>
      </c>
      <c r="W210" s="75">
        <v>15.432624106382979</v>
      </c>
      <c r="X210" s="27">
        <v>0.80851063829787229</v>
      </c>
      <c r="Y210" s="27">
        <v>0.24835921714378423</v>
      </c>
      <c r="Z210" s="26">
        <v>336.79</v>
      </c>
      <c r="AA210" s="25" t="s">
        <v>419</v>
      </c>
      <c r="AB210" s="25" t="s">
        <v>417</v>
      </c>
      <c r="AC210" s="25" t="s">
        <v>417</v>
      </c>
      <c r="AD210" s="25" t="s">
        <v>511</v>
      </c>
      <c r="AE210" s="25" t="s">
        <v>511</v>
      </c>
      <c r="AF210" s="25" t="s">
        <v>417</v>
      </c>
    </row>
    <row r="211" spans="1:32" x14ac:dyDescent="0.35">
      <c r="A211" t="str">
        <f t="shared" si="3"/>
        <v>6172LunchAll</v>
      </c>
      <c r="B211" s="30">
        <v>6172</v>
      </c>
      <c r="C211" s="31" t="s">
        <v>393</v>
      </c>
      <c r="D211" s="31" t="s">
        <v>512</v>
      </c>
      <c r="E211" s="77">
        <v>7</v>
      </c>
      <c r="F211" s="77">
        <v>7</v>
      </c>
      <c r="G211" s="32">
        <v>2955.83</v>
      </c>
      <c r="H211" s="32">
        <v>4569.07</v>
      </c>
      <c r="I211" s="33">
        <v>-0.353078416395459</v>
      </c>
      <c r="J211" s="33">
        <v>0.28062378774659241</v>
      </c>
      <c r="K211" s="72">
        <v>116</v>
      </c>
      <c r="L211" s="72">
        <v>195</v>
      </c>
      <c r="M211" s="33">
        <v>-0.40512820512820513</v>
      </c>
      <c r="N211" s="33">
        <v>0.27423167848699764</v>
      </c>
      <c r="O211" s="32">
        <v>25.481293103448277</v>
      </c>
      <c r="P211" s="78">
        <v>24.94787234042553</v>
      </c>
      <c r="Q211" s="33">
        <v>0.86046511627906974</v>
      </c>
      <c r="R211" s="33">
        <v>0.13953488372093023</v>
      </c>
      <c r="S211" s="33">
        <v>0</v>
      </c>
      <c r="T211" s="33">
        <v>2.1276595744680851E-2</v>
      </c>
      <c r="U211" s="79">
        <v>4.2364035087719296</v>
      </c>
      <c r="V211" s="78">
        <v>2.909302325581395</v>
      </c>
      <c r="W211" s="78">
        <v>15.432624106382979</v>
      </c>
      <c r="X211" s="33">
        <v>0.80851063829787229</v>
      </c>
      <c r="Y211" s="33">
        <v>0.29265553161041058</v>
      </c>
      <c r="Z211" s="32">
        <v>865.04</v>
      </c>
      <c r="AA211" s="31" t="s">
        <v>419</v>
      </c>
      <c r="AB211" s="31" t="s">
        <v>417</v>
      </c>
      <c r="AC211" s="31" t="s">
        <v>417</v>
      </c>
      <c r="AD211" s="31" t="s">
        <v>511</v>
      </c>
      <c r="AE211" s="31" t="s">
        <v>511</v>
      </c>
      <c r="AF211" s="31" t="s">
        <v>417</v>
      </c>
    </row>
    <row r="212" spans="1:32" x14ac:dyDescent="0.35">
      <c r="A212" t="str">
        <f t="shared" si="3"/>
        <v>6172DinnerCarry Out</v>
      </c>
      <c r="B212" s="24">
        <v>6172</v>
      </c>
      <c r="C212" s="25" t="s">
        <v>394</v>
      </c>
      <c r="D212" s="25" t="s">
        <v>529</v>
      </c>
      <c r="E212" s="74">
        <v>7</v>
      </c>
      <c r="F212" s="74">
        <v>7</v>
      </c>
      <c r="G212" s="26">
        <v>3946.37</v>
      </c>
      <c r="H212" s="26">
        <v>5518.58</v>
      </c>
      <c r="I212" s="27">
        <v>-0.28489394010778135</v>
      </c>
      <c r="J212" s="27">
        <v>0.37466474636549457</v>
      </c>
      <c r="K212" s="71">
        <v>182</v>
      </c>
      <c r="L212" s="71">
        <v>220</v>
      </c>
      <c r="M212" s="27">
        <v>-0.17272727272727273</v>
      </c>
      <c r="N212" s="27">
        <v>0.43026004728132389</v>
      </c>
      <c r="O212" s="26">
        <v>21.683351648351646</v>
      </c>
      <c r="P212" s="75"/>
      <c r="Q212" s="27"/>
      <c r="R212" s="27"/>
      <c r="S212" s="27"/>
      <c r="T212" s="27"/>
      <c r="U212" s="76">
        <v>2.453949901734104</v>
      </c>
      <c r="V212" s="75"/>
      <c r="W212" s="75"/>
      <c r="X212" s="27"/>
      <c r="Y212" s="27">
        <v>0.31938211571646857</v>
      </c>
      <c r="Z212" s="26">
        <v>1260.4000000000001</v>
      </c>
      <c r="AA212" s="25" t="s">
        <v>419</v>
      </c>
      <c r="AB212" s="25" t="s">
        <v>417</v>
      </c>
      <c r="AC212" s="25" t="s">
        <v>417</v>
      </c>
      <c r="AD212" s="25" t="s">
        <v>511</v>
      </c>
      <c r="AE212" s="25" t="s">
        <v>511</v>
      </c>
      <c r="AF212" s="25" t="s">
        <v>417</v>
      </c>
    </row>
    <row r="213" spans="1:32" x14ac:dyDescent="0.35">
      <c r="A213" t="str">
        <f t="shared" si="3"/>
        <v>6172DinnerDelivery</v>
      </c>
      <c r="B213" s="30">
        <v>6172</v>
      </c>
      <c r="C213" s="31" t="s">
        <v>394</v>
      </c>
      <c r="D213" s="31" t="s">
        <v>530</v>
      </c>
      <c r="E213" s="77">
        <v>7</v>
      </c>
      <c r="F213" s="77">
        <v>7</v>
      </c>
      <c r="G213" s="32">
        <v>2839.17</v>
      </c>
      <c r="H213" s="32">
        <v>10160.370000000001</v>
      </c>
      <c r="I213" s="33">
        <v>-0.72056431015799627</v>
      </c>
      <c r="J213" s="33">
        <v>0.26954819440106259</v>
      </c>
      <c r="K213" s="72">
        <v>86</v>
      </c>
      <c r="L213" s="72">
        <v>315</v>
      </c>
      <c r="M213" s="33">
        <v>-0.72698412698412695</v>
      </c>
      <c r="N213" s="33">
        <v>0.20330969267139479</v>
      </c>
      <c r="O213" s="32">
        <v>33.013604651162794</v>
      </c>
      <c r="P213" s="78">
        <v>24.176274505882354</v>
      </c>
      <c r="Q213" s="33">
        <v>0.97959183673469385</v>
      </c>
      <c r="R213" s="33">
        <v>2.0408163265306121E-2</v>
      </c>
      <c r="S213" s="33">
        <v>0</v>
      </c>
      <c r="T213" s="33">
        <v>1.1764705882352941E-2</v>
      </c>
      <c r="U213" s="79">
        <v>2.8364705882352941</v>
      </c>
      <c r="V213" s="78">
        <v>3.3630522048192772</v>
      </c>
      <c r="W213" s="78">
        <v>14.347647058823529</v>
      </c>
      <c r="X213" s="33">
        <v>0.92941176470588238</v>
      </c>
      <c r="Y213" s="33">
        <v>0.2600478308801516</v>
      </c>
      <c r="Z213" s="32">
        <v>738.32</v>
      </c>
      <c r="AA213" s="31" t="s">
        <v>419</v>
      </c>
      <c r="AB213" s="31" t="s">
        <v>417</v>
      </c>
      <c r="AC213" s="31" t="s">
        <v>417</v>
      </c>
      <c r="AD213" s="31" t="s">
        <v>511</v>
      </c>
      <c r="AE213" s="31" t="s">
        <v>511</v>
      </c>
      <c r="AF213" s="31" t="s">
        <v>417</v>
      </c>
    </row>
    <row r="214" spans="1:32" x14ac:dyDescent="0.35">
      <c r="A214" t="str">
        <f t="shared" si="3"/>
        <v>6172DinnerAll</v>
      </c>
      <c r="B214" s="24">
        <v>6172</v>
      </c>
      <c r="C214" s="25" t="s">
        <v>394</v>
      </c>
      <c r="D214" s="25" t="s">
        <v>512</v>
      </c>
      <c r="E214" s="74">
        <v>7</v>
      </c>
      <c r="F214" s="74">
        <v>7</v>
      </c>
      <c r="G214" s="26">
        <v>6785.54</v>
      </c>
      <c r="H214" s="26">
        <v>15678.95</v>
      </c>
      <c r="I214" s="27">
        <v>-0.56721974366905947</v>
      </c>
      <c r="J214" s="27">
        <v>0.64421294076655711</v>
      </c>
      <c r="K214" s="71">
        <v>268</v>
      </c>
      <c r="L214" s="71">
        <v>535</v>
      </c>
      <c r="M214" s="27">
        <v>-0.49906542056074765</v>
      </c>
      <c r="N214" s="27">
        <v>0.6335697399527187</v>
      </c>
      <c r="O214" s="26">
        <v>25.319179104477612</v>
      </c>
      <c r="P214" s="75">
        <v>24.176274505882354</v>
      </c>
      <c r="Q214" s="27">
        <v>0.97959183673469385</v>
      </c>
      <c r="R214" s="27">
        <v>2.0408163265306121E-2</v>
      </c>
      <c r="S214" s="27">
        <v>0</v>
      </c>
      <c r="T214" s="27">
        <v>1.1764705882352941E-2</v>
      </c>
      <c r="U214" s="76">
        <v>2.5799741589147285</v>
      </c>
      <c r="V214" s="75">
        <v>3.3630522048192772</v>
      </c>
      <c r="W214" s="75">
        <v>14.347647058823529</v>
      </c>
      <c r="X214" s="27">
        <v>0.92941176470588238</v>
      </c>
      <c r="Y214" s="27">
        <v>0.29456167084712492</v>
      </c>
      <c r="Z214" s="26">
        <v>1998.76</v>
      </c>
      <c r="AA214" s="25" t="s">
        <v>419</v>
      </c>
      <c r="AB214" s="25" t="s">
        <v>417</v>
      </c>
      <c r="AC214" s="25" t="s">
        <v>417</v>
      </c>
      <c r="AD214" s="25" t="s">
        <v>511</v>
      </c>
      <c r="AE214" s="25" t="s">
        <v>511</v>
      </c>
      <c r="AF214" s="25" t="s">
        <v>417</v>
      </c>
    </row>
    <row r="215" spans="1:32" x14ac:dyDescent="0.35">
      <c r="A215" t="str">
        <f t="shared" si="3"/>
        <v>6172EveningCarry Out</v>
      </c>
      <c r="B215" s="30">
        <v>6172</v>
      </c>
      <c r="C215" s="31" t="s">
        <v>395</v>
      </c>
      <c r="D215" s="31" t="s">
        <v>529</v>
      </c>
      <c r="E215" s="77">
        <v>7</v>
      </c>
      <c r="F215" s="77">
        <v>7</v>
      </c>
      <c r="G215" s="32">
        <v>312.60000000000002</v>
      </c>
      <c r="H215" s="32">
        <v>809.04</v>
      </c>
      <c r="I215" s="33">
        <v>-0.61361613764461587</v>
      </c>
      <c r="J215" s="33">
        <v>2.9677957138801891E-2</v>
      </c>
      <c r="K215" s="72">
        <v>26</v>
      </c>
      <c r="L215" s="72">
        <v>31</v>
      </c>
      <c r="M215" s="33">
        <v>-0.16129032258064513</v>
      </c>
      <c r="N215" s="33">
        <v>6.1465721040189124E-2</v>
      </c>
      <c r="O215" s="32">
        <v>12.023076923076925</v>
      </c>
      <c r="P215" s="78"/>
      <c r="Q215" s="33"/>
      <c r="R215" s="33"/>
      <c r="S215" s="33"/>
      <c r="T215" s="33"/>
      <c r="U215" s="79">
        <v>2.6483333</v>
      </c>
      <c r="V215" s="78"/>
      <c r="W215" s="78"/>
      <c r="X215" s="33"/>
      <c r="Y215" s="33">
        <v>0.39728087012156105</v>
      </c>
      <c r="Z215" s="32">
        <v>124.19</v>
      </c>
      <c r="AA215" s="31" t="s">
        <v>419</v>
      </c>
      <c r="AB215" s="31" t="s">
        <v>417</v>
      </c>
      <c r="AC215" s="31" t="s">
        <v>417</v>
      </c>
      <c r="AD215" s="31" t="s">
        <v>511</v>
      </c>
      <c r="AE215" s="31" t="s">
        <v>511</v>
      </c>
      <c r="AF215" s="31" t="s">
        <v>417</v>
      </c>
    </row>
    <row r="216" spans="1:32" x14ac:dyDescent="0.35">
      <c r="A216" t="str">
        <f t="shared" si="3"/>
        <v>6172EveningDelivery</v>
      </c>
      <c r="B216" s="24">
        <v>6172</v>
      </c>
      <c r="C216" s="25" t="s">
        <v>395</v>
      </c>
      <c r="D216" s="25" t="s">
        <v>530</v>
      </c>
      <c r="E216" s="74">
        <v>7</v>
      </c>
      <c r="F216" s="74">
        <v>7</v>
      </c>
      <c r="G216" s="26">
        <v>479.1</v>
      </c>
      <c r="H216" s="26">
        <v>1509.44</v>
      </c>
      <c r="I216" s="27">
        <v>-0.68259751960992154</v>
      </c>
      <c r="J216" s="27">
        <v>4.5485314348048575E-2</v>
      </c>
      <c r="K216" s="71">
        <v>13</v>
      </c>
      <c r="L216" s="71">
        <v>51</v>
      </c>
      <c r="M216" s="27">
        <v>-0.74509803921568629</v>
      </c>
      <c r="N216" s="27">
        <v>3.0732860520094562E-2</v>
      </c>
      <c r="O216" s="26">
        <v>36.853846153846156</v>
      </c>
      <c r="P216" s="75">
        <v>25.643055499999999</v>
      </c>
      <c r="Q216" s="27">
        <v>1</v>
      </c>
      <c r="R216" s="27">
        <v>0</v>
      </c>
      <c r="S216" s="27">
        <v>0</v>
      </c>
      <c r="T216" s="27">
        <v>8.3333333333333329E-2</v>
      </c>
      <c r="U216" s="76">
        <v>3.5666666666666664</v>
      </c>
      <c r="V216" s="75">
        <v>5.3733333000000005</v>
      </c>
      <c r="W216" s="75">
        <v>15.875</v>
      </c>
      <c r="X216" s="27">
        <v>0.83333333333333337</v>
      </c>
      <c r="Y216" s="27">
        <v>0.27027760384053434</v>
      </c>
      <c r="Z216" s="26">
        <v>129.49</v>
      </c>
      <c r="AA216" s="25" t="s">
        <v>419</v>
      </c>
      <c r="AB216" s="25" t="s">
        <v>417</v>
      </c>
      <c r="AC216" s="25" t="s">
        <v>417</v>
      </c>
      <c r="AD216" s="25" t="s">
        <v>511</v>
      </c>
      <c r="AE216" s="25" t="s">
        <v>511</v>
      </c>
      <c r="AF216" s="25" t="s">
        <v>417</v>
      </c>
    </row>
    <row r="217" spans="1:32" x14ac:dyDescent="0.35">
      <c r="A217" t="str">
        <f t="shared" si="3"/>
        <v>6172EveningAll</v>
      </c>
      <c r="B217" s="30">
        <v>6172</v>
      </c>
      <c r="C217" s="31" t="s">
        <v>395</v>
      </c>
      <c r="D217" s="31" t="s">
        <v>512</v>
      </c>
      <c r="E217" s="77">
        <v>7</v>
      </c>
      <c r="F217" s="77">
        <v>7</v>
      </c>
      <c r="G217" s="32">
        <v>791.7</v>
      </c>
      <c r="H217" s="32">
        <v>2318.48</v>
      </c>
      <c r="I217" s="33">
        <v>-0.65852627583589252</v>
      </c>
      <c r="J217" s="33">
        <v>7.5163271486850466E-2</v>
      </c>
      <c r="K217" s="72">
        <v>39</v>
      </c>
      <c r="L217" s="72">
        <v>82</v>
      </c>
      <c r="M217" s="33">
        <v>-0.52439024390243905</v>
      </c>
      <c r="N217" s="33">
        <v>9.2198581560283682E-2</v>
      </c>
      <c r="O217" s="32">
        <v>20.3</v>
      </c>
      <c r="P217" s="78">
        <v>25.643055499999999</v>
      </c>
      <c r="Q217" s="33">
        <v>1</v>
      </c>
      <c r="R217" s="33">
        <v>0</v>
      </c>
      <c r="S217" s="33">
        <v>0</v>
      </c>
      <c r="T217" s="33">
        <v>8.3333333333333329E-2</v>
      </c>
      <c r="U217" s="79">
        <v>2.9927083125</v>
      </c>
      <c r="V217" s="78">
        <v>5.3733333000000005</v>
      </c>
      <c r="W217" s="78">
        <v>15.875</v>
      </c>
      <c r="X217" s="33">
        <v>0.83333333333333337</v>
      </c>
      <c r="Y217" s="33">
        <v>0.32042440318302384</v>
      </c>
      <c r="Z217" s="32">
        <v>253.68</v>
      </c>
      <c r="AA217" s="31" t="s">
        <v>419</v>
      </c>
      <c r="AB217" s="31" t="s">
        <v>417</v>
      </c>
      <c r="AC217" s="31" t="s">
        <v>417</v>
      </c>
      <c r="AD217" s="31" t="s">
        <v>511</v>
      </c>
      <c r="AE217" s="31" t="s">
        <v>511</v>
      </c>
      <c r="AF217" s="31" t="s">
        <v>417</v>
      </c>
    </row>
    <row r="218" spans="1:32" x14ac:dyDescent="0.35">
      <c r="A218" t="str">
        <f t="shared" si="3"/>
        <v>6182LunchCarry Out</v>
      </c>
      <c r="B218" s="24">
        <v>6182</v>
      </c>
      <c r="C218" s="25" t="s">
        <v>393</v>
      </c>
      <c r="D218" s="25" t="s">
        <v>529</v>
      </c>
      <c r="E218" s="74">
        <v>7</v>
      </c>
      <c r="F218" s="74">
        <v>7</v>
      </c>
      <c r="G218" s="26">
        <v>1482.01</v>
      </c>
      <c r="H218" s="26">
        <v>1099.56</v>
      </c>
      <c r="I218" s="27">
        <v>0.34782094656044249</v>
      </c>
      <c r="J218" s="27">
        <v>9.8975787827262379E-2</v>
      </c>
      <c r="K218" s="71">
        <v>76</v>
      </c>
      <c r="L218" s="71">
        <v>52</v>
      </c>
      <c r="M218" s="27">
        <v>0.46153846153846145</v>
      </c>
      <c r="N218" s="27">
        <v>0.13058419243986255</v>
      </c>
      <c r="O218" s="26">
        <v>19.500131578947368</v>
      </c>
      <c r="P218" s="75"/>
      <c r="Q218" s="27"/>
      <c r="R218" s="27"/>
      <c r="S218" s="27"/>
      <c r="T218" s="27"/>
      <c r="U218" s="76">
        <v>2.6071759166666668</v>
      </c>
      <c r="V218" s="75"/>
      <c r="W218" s="75"/>
      <c r="X218" s="27"/>
      <c r="Y218" s="27">
        <v>0.36120538997712565</v>
      </c>
      <c r="Z218" s="26">
        <v>535.30999999999995</v>
      </c>
      <c r="AA218" s="25" t="s">
        <v>419</v>
      </c>
      <c r="AB218" s="25" t="s">
        <v>417</v>
      </c>
      <c r="AC218" s="25" t="s">
        <v>417</v>
      </c>
      <c r="AD218" s="25" t="s">
        <v>511</v>
      </c>
      <c r="AE218" s="25" t="s">
        <v>511</v>
      </c>
      <c r="AF218" s="25" t="s">
        <v>417</v>
      </c>
    </row>
    <row r="219" spans="1:32" x14ac:dyDescent="0.35">
      <c r="A219" t="str">
        <f t="shared" si="3"/>
        <v>6182LunchDelivery</v>
      </c>
      <c r="B219" s="30">
        <v>6182</v>
      </c>
      <c r="C219" s="31" t="s">
        <v>393</v>
      </c>
      <c r="D219" s="31" t="s">
        <v>530</v>
      </c>
      <c r="E219" s="77">
        <v>7</v>
      </c>
      <c r="F219" s="77">
        <v>7</v>
      </c>
      <c r="G219" s="32">
        <v>1367.98</v>
      </c>
      <c r="H219" s="32">
        <v>2074.5</v>
      </c>
      <c r="I219" s="33">
        <v>-0.34057363220053016</v>
      </c>
      <c r="J219" s="33">
        <v>9.1360313514712035E-2</v>
      </c>
      <c r="K219" s="72">
        <v>42</v>
      </c>
      <c r="L219" s="72">
        <v>69</v>
      </c>
      <c r="M219" s="33">
        <v>-0.39130434782608703</v>
      </c>
      <c r="N219" s="33">
        <v>7.2164948453608241E-2</v>
      </c>
      <c r="O219" s="32">
        <v>32.570952380952384</v>
      </c>
      <c r="P219" s="78">
        <v>22.941666666666666</v>
      </c>
      <c r="Q219" s="33">
        <v>0.70731707317073167</v>
      </c>
      <c r="R219" s="33">
        <v>0.29268292682926828</v>
      </c>
      <c r="S219" s="33">
        <v>0</v>
      </c>
      <c r="T219" s="33">
        <v>0</v>
      </c>
      <c r="U219" s="79">
        <v>3.0202380952380952</v>
      </c>
      <c r="V219" s="78">
        <v>3.3262500000000004</v>
      </c>
      <c r="W219" s="78">
        <v>13.656746023809525</v>
      </c>
      <c r="X219" s="33">
        <v>0.88095238095238093</v>
      </c>
      <c r="Y219" s="33">
        <v>0.23983537771020041</v>
      </c>
      <c r="Z219" s="32">
        <v>328.09</v>
      </c>
      <c r="AA219" s="31" t="s">
        <v>419</v>
      </c>
      <c r="AB219" s="31" t="s">
        <v>417</v>
      </c>
      <c r="AC219" s="31" t="s">
        <v>417</v>
      </c>
      <c r="AD219" s="31" t="s">
        <v>511</v>
      </c>
      <c r="AE219" s="31" t="s">
        <v>511</v>
      </c>
      <c r="AF219" s="31" t="s">
        <v>417</v>
      </c>
    </row>
    <row r="220" spans="1:32" x14ac:dyDescent="0.35">
      <c r="A220" t="str">
        <f t="shared" si="3"/>
        <v>6182LunchAll</v>
      </c>
      <c r="B220" s="24">
        <v>6182</v>
      </c>
      <c r="C220" s="25" t="s">
        <v>393</v>
      </c>
      <c r="D220" s="25" t="s">
        <v>512</v>
      </c>
      <c r="E220" s="74">
        <v>7</v>
      </c>
      <c r="F220" s="74">
        <v>7</v>
      </c>
      <c r="G220" s="26">
        <v>2849.99</v>
      </c>
      <c r="H220" s="26">
        <v>3174.06</v>
      </c>
      <c r="I220" s="27">
        <v>-0.10209951922773997</v>
      </c>
      <c r="J220" s="27">
        <v>0.1903361013419744</v>
      </c>
      <c r="K220" s="71">
        <v>118</v>
      </c>
      <c r="L220" s="71">
        <v>121</v>
      </c>
      <c r="M220" s="27">
        <v>-2.4793388429751984E-2</v>
      </c>
      <c r="N220" s="27">
        <v>0.20274914089347079</v>
      </c>
      <c r="O220" s="26">
        <v>24.152457627118643</v>
      </c>
      <c r="P220" s="75">
        <v>22.941666666666666</v>
      </c>
      <c r="Q220" s="27">
        <v>0.70731707317073167</v>
      </c>
      <c r="R220" s="27">
        <v>0.29268292682926828</v>
      </c>
      <c r="S220" s="27">
        <v>0</v>
      </c>
      <c r="T220" s="27">
        <v>0</v>
      </c>
      <c r="U220" s="76">
        <v>2.7593567192982458</v>
      </c>
      <c r="V220" s="75">
        <v>3.3262500000000004</v>
      </c>
      <c r="W220" s="75">
        <v>13.656746023809525</v>
      </c>
      <c r="X220" s="27">
        <v>0.88095238095238093</v>
      </c>
      <c r="Y220" s="27">
        <v>0.3029449226137636</v>
      </c>
      <c r="Z220" s="26">
        <v>863.39</v>
      </c>
      <c r="AA220" s="25" t="s">
        <v>419</v>
      </c>
      <c r="AB220" s="25" t="s">
        <v>417</v>
      </c>
      <c r="AC220" s="25" t="s">
        <v>417</v>
      </c>
      <c r="AD220" s="25" t="s">
        <v>511</v>
      </c>
      <c r="AE220" s="25" t="s">
        <v>511</v>
      </c>
      <c r="AF220" s="25" t="s">
        <v>417</v>
      </c>
    </row>
    <row r="221" spans="1:32" x14ac:dyDescent="0.35">
      <c r="A221" t="str">
        <f t="shared" si="3"/>
        <v>6182DinnerCarry Out</v>
      </c>
      <c r="B221" s="30">
        <v>6182</v>
      </c>
      <c r="C221" s="31" t="s">
        <v>394</v>
      </c>
      <c r="D221" s="31" t="s">
        <v>529</v>
      </c>
      <c r="E221" s="77">
        <v>7</v>
      </c>
      <c r="F221" s="77">
        <v>7</v>
      </c>
      <c r="G221" s="32">
        <v>3971.93</v>
      </c>
      <c r="H221" s="32">
        <v>2653.17</v>
      </c>
      <c r="I221" s="33">
        <v>0.49705069784446532</v>
      </c>
      <c r="J221" s="33">
        <v>0.26526467496490458</v>
      </c>
      <c r="K221" s="72">
        <v>184</v>
      </c>
      <c r="L221" s="72">
        <v>113</v>
      </c>
      <c r="M221" s="33">
        <v>0.62831858407079655</v>
      </c>
      <c r="N221" s="33">
        <v>0.31615120274914088</v>
      </c>
      <c r="O221" s="32">
        <v>21.586576086956519</v>
      </c>
      <c r="P221" s="78"/>
      <c r="Q221" s="33"/>
      <c r="R221" s="33"/>
      <c r="S221" s="33"/>
      <c r="T221" s="33"/>
      <c r="U221" s="79">
        <v>4.66057347311828</v>
      </c>
      <c r="V221" s="78"/>
      <c r="W221" s="78"/>
      <c r="X221" s="33"/>
      <c r="Y221" s="33">
        <v>0.35113660109820671</v>
      </c>
      <c r="Z221" s="32">
        <v>1394.69</v>
      </c>
      <c r="AA221" s="31" t="s">
        <v>419</v>
      </c>
      <c r="AB221" s="31" t="s">
        <v>417</v>
      </c>
      <c r="AC221" s="31" t="s">
        <v>417</v>
      </c>
      <c r="AD221" s="31" t="s">
        <v>511</v>
      </c>
      <c r="AE221" s="31" t="s">
        <v>511</v>
      </c>
      <c r="AF221" s="31" t="s">
        <v>417</v>
      </c>
    </row>
    <row r="222" spans="1:32" x14ac:dyDescent="0.35">
      <c r="A222" t="str">
        <f t="shared" si="3"/>
        <v>6182DinnerDelivery</v>
      </c>
      <c r="B222" s="24">
        <v>6182</v>
      </c>
      <c r="C222" s="25" t="s">
        <v>394</v>
      </c>
      <c r="D222" s="25" t="s">
        <v>530</v>
      </c>
      <c r="E222" s="74">
        <v>7</v>
      </c>
      <c r="F222" s="74">
        <v>7</v>
      </c>
      <c r="G222" s="26">
        <v>6378.13</v>
      </c>
      <c r="H222" s="26">
        <v>6851.71</v>
      </c>
      <c r="I222" s="27">
        <v>-6.9118512021086764E-2</v>
      </c>
      <c r="J222" s="27">
        <v>0.42596233602654299</v>
      </c>
      <c r="K222" s="71">
        <v>210</v>
      </c>
      <c r="L222" s="71">
        <v>221</v>
      </c>
      <c r="M222" s="27">
        <v>-4.9773755656108642E-2</v>
      </c>
      <c r="N222" s="27">
        <v>0.36082474226804123</v>
      </c>
      <c r="O222" s="26">
        <v>30.372047619047621</v>
      </c>
      <c r="P222" s="75">
        <v>27.461713834905659</v>
      </c>
      <c r="Q222" s="27">
        <v>0.72072072072072069</v>
      </c>
      <c r="R222" s="27">
        <v>0.25225225225225223</v>
      </c>
      <c r="S222" s="27">
        <v>2.7027027027027084E-2</v>
      </c>
      <c r="T222" s="27">
        <v>3.7735849056603772E-2</v>
      </c>
      <c r="U222" s="76">
        <v>5.2211477971698113</v>
      </c>
      <c r="V222" s="75">
        <v>6.0646241813725483</v>
      </c>
      <c r="W222" s="75">
        <v>18.433962264150942</v>
      </c>
      <c r="X222" s="27">
        <v>0.6367924528301887</v>
      </c>
      <c r="Y222" s="27">
        <v>0.25465771315416902</v>
      </c>
      <c r="Z222" s="26">
        <v>1624.24</v>
      </c>
      <c r="AA222" s="25" t="s">
        <v>419</v>
      </c>
      <c r="AB222" s="25" t="s">
        <v>417</v>
      </c>
      <c r="AC222" s="25" t="s">
        <v>417</v>
      </c>
      <c r="AD222" s="25" t="s">
        <v>511</v>
      </c>
      <c r="AE222" s="25" t="s">
        <v>511</v>
      </c>
      <c r="AF222" s="25" t="s">
        <v>417</v>
      </c>
    </row>
    <row r="223" spans="1:32" x14ac:dyDescent="0.35">
      <c r="A223" t="str">
        <f t="shared" si="3"/>
        <v>6182DinnerAll</v>
      </c>
      <c r="B223" s="30">
        <v>6182</v>
      </c>
      <c r="C223" s="31" t="s">
        <v>394</v>
      </c>
      <c r="D223" s="31" t="s">
        <v>512</v>
      </c>
      <c r="E223" s="77">
        <v>7</v>
      </c>
      <c r="F223" s="77">
        <v>7</v>
      </c>
      <c r="G223" s="32">
        <v>10350.06</v>
      </c>
      <c r="H223" s="32">
        <v>9504.8799999999992</v>
      </c>
      <c r="I223" s="33">
        <v>8.8920638661403428E-2</v>
      </c>
      <c r="J223" s="33">
        <v>0.69122701099144757</v>
      </c>
      <c r="K223" s="72">
        <v>394</v>
      </c>
      <c r="L223" s="72">
        <v>334</v>
      </c>
      <c r="M223" s="33">
        <v>0.17964071856287411</v>
      </c>
      <c r="N223" s="33">
        <v>0.67697594501718217</v>
      </c>
      <c r="O223" s="32">
        <v>26.269187817258882</v>
      </c>
      <c r="P223" s="78">
        <v>27.461713834905659</v>
      </c>
      <c r="Q223" s="33">
        <v>0.72072072072072069</v>
      </c>
      <c r="R223" s="33">
        <v>0.25225225225225223</v>
      </c>
      <c r="S223" s="33">
        <v>2.7027027027027084E-2</v>
      </c>
      <c r="T223" s="33">
        <v>3.7735849056603772E-2</v>
      </c>
      <c r="U223" s="79">
        <v>4.9591708542713571</v>
      </c>
      <c r="V223" s="78">
        <v>6.0646241813725483</v>
      </c>
      <c r="W223" s="78">
        <v>18.433962264150942</v>
      </c>
      <c r="X223" s="33">
        <v>0.6367924528301887</v>
      </c>
      <c r="Y223" s="33">
        <v>0.29168333323671558</v>
      </c>
      <c r="Z223" s="32">
        <v>3018.94</v>
      </c>
      <c r="AA223" s="31" t="s">
        <v>419</v>
      </c>
      <c r="AB223" s="31" t="s">
        <v>417</v>
      </c>
      <c r="AC223" s="31" t="s">
        <v>417</v>
      </c>
      <c r="AD223" s="31" t="s">
        <v>511</v>
      </c>
      <c r="AE223" s="31" t="s">
        <v>511</v>
      </c>
      <c r="AF223" s="31" t="s">
        <v>417</v>
      </c>
    </row>
    <row r="224" spans="1:32" x14ac:dyDescent="0.35">
      <c r="A224" t="str">
        <f t="shared" si="3"/>
        <v>6182EveningCarry Out</v>
      </c>
      <c r="B224" s="24">
        <v>6182</v>
      </c>
      <c r="C224" s="25" t="s">
        <v>395</v>
      </c>
      <c r="D224" s="25" t="s">
        <v>529</v>
      </c>
      <c r="E224" s="74">
        <v>7</v>
      </c>
      <c r="F224" s="74">
        <v>7</v>
      </c>
      <c r="G224" s="26">
        <v>642.54999999999995</v>
      </c>
      <c r="H224" s="26">
        <v>357.15</v>
      </c>
      <c r="I224" s="27">
        <v>0.79910401791964158</v>
      </c>
      <c r="J224" s="27">
        <v>4.2912593348497945E-2</v>
      </c>
      <c r="K224" s="71">
        <v>31</v>
      </c>
      <c r="L224" s="71">
        <v>19</v>
      </c>
      <c r="M224" s="27">
        <v>0.63157894736842102</v>
      </c>
      <c r="N224" s="27">
        <v>5.3264604810996562E-2</v>
      </c>
      <c r="O224" s="26">
        <v>20.727419354838709</v>
      </c>
      <c r="P224" s="75"/>
      <c r="Q224" s="27"/>
      <c r="R224" s="27"/>
      <c r="S224" s="27"/>
      <c r="T224" s="27"/>
      <c r="U224" s="76">
        <v>2.7578125</v>
      </c>
      <c r="V224" s="75"/>
      <c r="W224" s="75"/>
      <c r="X224" s="27"/>
      <c r="Y224" s="27">
        <v>0.3596451638004825</v>
      </c>
      <c r="Z224" s="26">
        <v>231.09</v>
      </c>
      <c r="AA224" s="25" t="s">
        <v>419</v>
      </c>
      <c r="AB224" s="25" t="s">
        <v>417</v>
      </c>
      <c r="AC224" s="25" t="s">
        <v>417</v>
      </c>
      <c r="AD224" s="25" t="s">
        <v>511</v>
      </c>
      <c r="AE224" s="25" t="s">
        <v>511</v>
      </c>
      <c r="AF224" s="25" t="s">
        <v>417</v>
      </c>
    </row>
    <row r="225" spans="1:32" x14ac:dyDescent="0.35">
      <c r="A225" t="str">
        <f t="shared" si="3"/>
        <v>6182EveningDelivery</v>
      </c>
      <c r="B225" s="30">
        <v>6182</v>
      </c>
      <c r="C225" s="31" t="s">
        <v>395</v>
      </c>
      <c r="D225" s="31" t="s">
        <v>530</v>
      </c>
      <c r="E225" s="77">
        <v>7</v>
      </c>
      <c r="F225" s="77">
        <v>7</v>
      </c>
      <c r="G225" s="32">
        <v>1130.8599999999999</v>
      </c>
      <c r="H225" s="32">
        <v>1209.56</v>
      </c>
      <c r="I225" s="33">
        <v>-6.5064982307616148E-2</v>
      </c>
      <c r="J225" s="33">
        <v>7.5524294318080124E-2</v>
      </c>
      <c r="K225" s="72">
        <v>39</v>
      </c>
      <c r="L225" s="72">
        <v>40</v>
      </c>
      <c r="M225" s="33">
        <v>-2.5000000000000022E-2</v>
      </c>
      <c r="N225" s="33">
        <v>6.7010309278350513E-2</v>
      </c>
      <c r="O225" s="32">
        <v>28.996410256410254</v>
      </c>
      <c r="P225" s="78">
        <v>24.347863230769232</v>
      </c>
      <c r="Q225" s="33">
        <v>0.65957446808510634</v>
      </c>
      <c r="R225" s="33">
        <v>0.34042553191489361</v>
      </c>
      <c r="S225" s="33">
        <v>0</v>
      </c>
      <c r="T225" s="33">
        <v>5.128205128205128E-2</v>
      </c>
      <c r="U225" s="79">
        <v>4.1760683589743595</v>
      </c>
      <c r="V225" s="78">
        <v>5.2747747567567567</v>
      </c>
      <c r="W225" s="78">
        <v>16.433760666666664</v>
      </c>
      <c r="X225" s="33">
        <v>0.84615384615384615</v>
      </c>
      <c r="Y225" s="33">
        <v>0.24980103637939272</v>
      </c>
      <c r="Z225" s="32">
        <v>282.49</v>
      </c>
      <c r="AA225" s="31" t="s">
        <v>419</v>
      </c>
      <c r="AB225" s="31" t="s">
        <v>417</v>
      </c>
      <c r="AC225" s="31" t="s">
        <v>417</v>
      </c>
      <c r="AD225" s="31" t="s">
        <v>511</v>
      </c>
      <c r="AE225" s="31" t="s">
        <v>511</v>
      </c>
      <c r="AF225" s="31" t="s">
        <v>417</v>
      </c>
    </row>
    <row r="226" spans="1:32" x14ac:dyDescent="0.35">
      <c r="A226" t="str">
        <f t="shared" si="3"/>
        <v>6182EveningAll</v>
      </c>
      <c r="B226" s="24">
        <v>6182</v>
      </c>
      <c r="C226" s="25" t="s">
        <v>395</v>
      </c>
      <c r="D226" s="25" t="s">
        <v>512</v>
      </c>
      <c r="E226" s="74">
        <v>7</v>
      </c>
      <c r="F226" s="74">
        <v>7</v>
      </c>
      <c r="G226" s="26">
        <v>1773.41</v>
      </c>
      <c r="H226" s="26">
        <v>1566.71</v>
      </c>
      <c r="I226" s="27">
        <v>0.13193252101537611</v>
      </c>
      <c r="J226" s="27">
        <v>0.11843688766657808</v>
      </c>
      <c r="K226" s="71">
        <v>70</v>
      </c>
      <c r="L226" s="71">
        <v>59</v>
      </c>
      <c r="M226" s="27">
        <v>0.18644067796610164</v>
      </c>
      <c r="N226" s="27">
        <v>0.12027491408934708</v>
      </c>
      <c r="O226" s="26">
        <v>25.334428571428571</v>
      </c>
      <c r="P226" s="75">
        <v>24.347863230769232</v>
      </c>
      <c r="Q226" s="27">
        <v>0.65957446808510634</v>
      </c>
      <c r="R226" s="27">
        <v>0.34042553191489361</v>
      </c>
      <c r="S226" s="27">
        <v>0</v>
      </c>
      <c r="T226" s="27">
        <v>5.128205128205128E-2</v>
      </c>
      <c r="U226" s="76">
        <v>3.5368544507042254</v>
      </c>
      <c r="V226" s="75">
        <v>5.2747747567567567</v>
      </c>
      <c r="W226" s="75">
        <v>16.433760666666664</v>
      </c>
      <c r="X226" s="27">
        <v>0.84615384615384615</v>
      </c>
      <c r="Y226" s="27">
        <v>0.28958334508094569</v>
      </c>
      <c r="Z226" s="26">
        <v>513.54999999999995</v>
      </c>
      <c r="AA226" s="25" t="s">
        <v>419</v>
      </c>
      <c r="AB226" s="25" t="s">
        <v>417</v>
      </c>
      <c r="AC226" s="25" t="s">
        <v>417</v>
      </c>
      <c r="AD226" s="25" t="s">
        <v>511</v>
      </c>
      <c r="AE226" s="25" t="s">
        <v>511</v>
      </c>
      <c r="AF226" s="25" t="s">
        <v>417</v>
      </c>
    </row>
    <row r="227" spans="1:32" x14ac:dyDescent="0.35">
      <c r="A227" t="str">
        <f t="shared" si="3"/>
        <v>6192LunchCarry Out</v>
      </c>
      <c r="B227" s="30">
        <v>6192</v>
      </c>
      <c r="C227" s="31" t="s">
        <v>393</v>
      </c>
      <c r="D227" s="31" t="s">
        <v>529</v>
      </c>
      <c r="E227" s="77">
        <v>7</v>
      </c>
      <c r="F227" s="77">
        <v>7</v>
      </c>
      <c r="G227" s="32">
        <v>2601.04</v>
      </c>
      <c r="H227" s="32">
        <v>2134.7800000000002</v>
      </c>
      <c r="I227" s="33">
        <v>0.21841126486101592</v>
      </c>
      <c r="J227" s="33">
        <v>0.12242371698293485</v>
      </c>
      <c r="K227" s="72">
        <v>114</v>
      </c>
      <c r="L227" s="72">
        <v>98</v>
      </c>
      <c r="M227" s="33">
        <v>0.16326530612244894</v>
      </c>
      <c r="N227" s="33">
        <v>0.14863102998696218</v>
      </c>
      <c r="O227" s="32">
        <v>22.816140350877191</v>
      </c>
      <c r="P227" s="78"/>
      <c r="Q227" s="33"/>
      <c r="R227" s="33"/>
      <c r="S227" s="33"/>
      <c r="T227" s="33"/>
      <c r="U227" s="79">
        <v>3.5677083303571426</v>
      </c>
      <c r="V227" s="78"/>
      <c r="W227" s="78"/>
      <c r="X227" s="33"/>
      <c r="Y227" s="33">
        <v>0.33534278596253808</v>
      </c>
      <c r="Z227" s="32">
        <v>872.24</v>
      </c>
      <c r="AA227" s="31" t="s">
        <v>419</v>
      </c>
      <c r="AB227" s="31" t="s">
        <v>417</v>
      </c>
      <c r="AC227" s="31" t="s">
        <v>417</v>
      </c>
      <c r="AD227" s="31" t="s">
        <v>511</v>
      </c>
      <c r="AE227" s="31" t="s">
        <v>511</v>
      </c>
      <c r="AF227" s="31" t="s">
        <v>417</v>
      </c>
    </row>
    <row r="228" spans="1:32" x14ac:dyDescent="0.35">
      <c r="A228" t="str">
        <f t="shared" si="3"/>
        <v>6192LunchDelivery</v>
      </c>
      <c r="B228" s="24">
        <v>6192</v>
      </c>
      <c r="C228" s="25" t="s">
        <v>393</v>
      </c>
      <c r="D228" s="25" t="s">
        <v>530</v>
      </c>
      <c r="E228" s="74">
        <v>7</v>
      </c>
      <c r="F228" s="74">
        <v>7</v>
      </c>
      <c r="G228" s="26">
        <v>3442.61</v>
      </c>
      <c r="H228" s="26">
        <v>3447.38</v>
      </c>
      <c r="I228" s="27">
        <v>-1.3836594747315134E-3</v>
      </c>
      <c r="J228" s="27">
        <v>0.16203407572456455</v>
      </c>
      <c r="K228" s="71">
        <v>80</v>
      </c>
      <c r="L228" s="71">
        <v>91</v>
      </c>
      <c r="M228" s="27">
        <v>-0.12087912087912089</v>
      </c>
      <c r="N228" s="27">
        <v>0.10430247718383312</v>
      </c>
      <c r="O228" s="26">
        <v>43.032625000000003</v>
      </c>
      <c r="P228" s="75">
        <v>23.461471857142858</v>
      </c>
      <c r="Q228" s="27">
        <v>0.86301369863013699</v>
      </c>
      <c r="R228" s="27">
        <v>0.13698630136986301</v>
      </c>
      <c r="S228" s="27">
        <v>0</v>
      </c>
      <c r="T228" s="27">
        <v>1.2987012987012988E-2</v>
      </c>
      <c r="U228" s="76">
        <v>5.2857142857142856</v>
      </c>
      <c r="V228" s="75">
        <v>3.4774891688311689</v>
      </c>
      <c r="W228" s="75">
        <v>15.762121207792207</v>
      </c>
      <c r="X228" s="27">
        <v>0.8571428571428571</v>
      </c>
      <c r="Y228" s="27">
        <v>0.25356633484478341</v>
      </c>
      <c r="Z228" s="26">
        <v>872.93</v>
      </c>
      <c r="AA228" s="25" t="s">
        <v>419</v>
      </c>
      <c r="AB228" s="25" t="s">
        <v>417</v>
      </c>
      <c r="AC228" s="25" t="s">
        <v>417</v>
      </c>
      <c r="AD228" s="25" t="s">
        <v>511</v>
      </c>
      <c r="AE228" s="25" t="s">
        <v>511</v>
      </c>
      <c r="AF228" s="25" t="s">
        <v>417</v>
      </c>
    </row>
    <row r="229" spans="1:32" x14ac:dyDescent="0.35">
      <c r="A229" t="str">
        <f t="shared" si="3"/>
        <v>6192LunchAll</v>
      </c>
      <c r="B229" s="30">
        <v>6192</v>
      </c>
      <c r="C229" s="31" t="s">
        <v>393</v>
      </c>
      <c r="D229" s="31" t="s">
        <v>512</v>
      </c>
      <c r="E229" s="77">
        <v>7</v>
      </c>
      <c r="F229" s="77">
        <v>7</v>
      </c>
      <c r="G229" s="32">
        <v>6043.65</v>
      </c>
      <c r="H229" s="32">
        <v>5582.16</v>
      </c>
      <c r="I229" s="33">
        <v>8.2672298895051233E-2</v>
      </c>
      <c r="J229" s="33">
        <v>0.28445779270749938</v>
      </c>
      <c r="K229" s="72">
        <v>194</v>
      </c>
      <c r="L229" s="72">
        <v>189</v>
      </c>
      <c r="M229" s="33">
        <v>2.6455026455026509E-2</v>
      </c>
      <c r="N229" s="33">
        <v>0.25293350717079532</v>
      </c>
      <c r="O229" s="32">
        <v>31.15283505154639</v>
      </c>
      <c r="P229" s="78">
        <v>23.461471857142858</v>
      </c>
      <c r="Q229" s="33">
        <v>0.86301369863013699</v>
      </c>
      <c r="R229" s="33">
        <v>0.13698630136986301</v>
      </c>
      <c r="S229" s="33">
        <v>0</v>
      </c>
      <c r="T229" s="33">
        <v>1.2987012987012988E-2</v>
      </c>
      <c r="U229" s="79">
        <v>4.267636682539683</v>
      </c>
      <c r="V229" s="78">
        <v>3.4774891688311689</v>
      </c>
      <c r="W229" s="78">
        <v>15.762121207792207</v>
      </c>
      <c r="X229" s="33">
        <v>0.8571428571428571</v>
      </c>
      <c r="Y229" s="33">
        <v>0.28875927626517089</v>
      </c>
      <c r="Z229" s="32">
        <v>1745.16</v>
      </c>
      <c r="AA229" s="31" t="s">
        <v>419</v>
      </c>
      <c r="AB229" s="31" t="s">
        <v>417</v>
      </c>
      <c r="AC229" s="31" t="s">
        <v>417</v>
      </c>
      <c r="AD229" s="31" t="s">
        <v>511</v>
      </c>
      <c r="AE229" s="31" t="s">
        <v>511</v>
      </c>
      <c r="AF229" s="31" t="s">
        <v>417</v>
      </c>
    </row>
    <row r="230" spans="1:32" x14ac:dyDescent="0.35">
      <c r="A230" t="str">
        <f t="shared" si="3"/>
        <v>6192DinnerCarry Out</v>
      </c>
      <c r="B230" s="24">
        <v>6192</v>
      </c>
      <c r="C230" s="25" t="s">
        <v>394</v>
      </c>
      <c r="D230" s="25" t="s">
        <v>529</v>
      </c>
      <c r="E230" s="74">
        <v>7</v>
      </c>
      <c r="F230" s="74">
        <v>7</v>
      </c>
      <c r="G230" s="26">
        <v>6541.69</v>
      </c>
      <c r="H230" s="26">
        <v>5882.72</v>
      </c>
      <c r="I230" s="27">
        <v>0.1120179100824108</v>
      </c>
      <c r="J230" s="27">
        <v>0.30789915001310819</v>
      </c>
      <c r="K230" s="71">
        <v>298</v>
      </c>
      <c r="L230" s="71">
        <v>246</v>
      </c>
      <c r="M230" s="27">
        <v>0.21138211382113803</v>
      </c>
      <c r="N230" s="27">
        <v>0.38852672750977835</v>
      </c>
      <c r="O230" s="26">
        <v>21.951979865771811</v>
      </c>
      <c r="P230" s="75"/>
      <c r="Q230" s="27"/>
      <c r="R230" s="27"/>
      <c r="S230" s="27"/>
      <c r="T230" s="27"/>
      <c r="U230" s="76">
        <v>3.5938208605442177</v>
      </c>
      <c r="V230" s="75"/>
      <c r="W230" s="75"/>
      <c r="X230" s="27"/>
      <c r="Y230" s="27">
        <v>0.32710354663703112</v>
      </c>
      <c r="Z230" s="26">
        <v>2139.81</v>
      </c>
      <c r="AA230" s="25" t="s">
        <v>419</v>
      </c>
      <c r="AB230" s="25" t="s">
        <v>417</v>
      </c>
      <c r="AC230" s="25" t="s">
        <v>417</v>
      </c>
      <c r="AD230" s="25" t="s">
        <v>511</v>
      </c>
      <c r="AE230" s="25" t="s">
        <v>511</v>
      </c>
      <c r="AF230" s="25" t="s">
        <v>417</v>
      </c>
    </row>
    <row r="231" spans="1:32" x14ac:dyDescent="0.35">
      <c r="A231" t="str">
        <f t="shared" si="3"/>
        <v>6192DinnerDelivery</v>
      </c>
      <c r="B231" s="30">
        <v>6192</v>
      </c>
      <c r="C231" s="31" t="s">
        <v>394</v>
      </c>
      <c r="D231" s="31" t="s">
        <v>530</v>
      </c>
      <c r="E231" s="77">
        <v>7</v>
      </c>
      <c r="F231" s="77">
        <v>7</v>
      </c>
      <c r="G231" s="32">
        <v>7182.44</v>
      </c>
      <c r="H231" s="32">
        <v>7234.55</v>
      </c>
      <c r="I231" s="33">
        <v>-7.2029359117015135E-3</v>
      </c>
      <c r="J231" s="33">
        <v>0.33805747001465203</v>
      </c>
      <c r="K231" s="72">
        <v>215</v>
      </c>
      <c r="L231" s="72">
        <v>225</v>
      </c>
      <c r="M231" s="33">
        <v>-4.4444444444444509E-2</v>
      </c>
      <c r="N231" s="33">
        <v>0.28031290743155152</v>
      </c>
      <c r="O231" s="32">
        <v>33.406697674418602</v>
      </c>
      <c r="P231" s="78">
        <v>22.343302177570095</v>
      </c>
      <c r="Q231" s="33">
        <v>0.94849785407725318</v>
      </c>
      <c r="R231" s="33">
        <v>5.1502145922746781E-2</v>
      </c>
      <c r="S231" s="33">
        <v>0</v>
      </c>
      <c r="T231" s="33">
        <v>9.3457943925233638E-3</v>
      </c>
      <c r="U231" s="79">
        <v>4.2443932396313366</v>
      </c>
      <c r="V231" s="78">
        <v>3.3977414299065423</v>
      </c>
      <c r="W231" s="78">
        <v>14.657710280373832</v>
      </c>
      <c r="X231" s="33">
        <v>0.91588785046728971</v>
      </c>
      <c r="Y231" s="33">
        <v>0.25759491203546431</v>
      </c>
      <c r="Z231" s="32">
        <v>1850.16</v>
      </c>
      <c r="AA231" s="31" t="s">
        <v>419</v>
      </c>
      <c r="AB231" s="31" t="s">
        <v>417</v>
      </c>
      <c r="AC231" s="31" t="s">
        <v>417</v>
      </c>
      <c r="AD231" s="31" t="s">
        <v>511</v>
      </c>
      <c r="AE231" s="31" t="s">
        <v>511</v>
      </c>
      <c r="AF231" s="31" t="s">
        <v>417</v>
      </c>
    </row>
    <row r="232" spans="1:32" x14ac:dyDescent="0.35">
      <c r="A232" t="str">
        <f t="shared" si="3"/>
        <v>6192DinnerAll</v>
      </c>
      <c r="B232" s="24">
        <v>6192</v>
      </c>
      <c r="C232" s="25" t="s">
        <v>394</v>
      </c>
      <c r="D232" s="25" t="s">
        <v>512</v>
      </c>
      <c r="E232" s="74">
        <v>7</v>
      </c>
      <c r="F232" s="74">
        <v>7</v>
      </c>
      <c r="G232" s="26">
        <v>13724.13</v>
      </c>
      <c r="H232" s="26">
        <v>13117.27</v>
      </c>
      <c r="I232" s="27">
        <v>4.626419979157248E-2</v>
      </c>
      <c r="J232" s="27">
        <v>0.64595662002776022</v>
      </c>
      <c r="K232" s="71">
        <v>513</v>
      </c>
      <c r="L232" s="71">
        <v>471</v>
      </c>
      <c r="M232" s="27">
        <v>8.9171974522292974E-2</v>
      </c>
      <c r="N232" s="27">
        <v>0.66883963494132981</v>
      </c>
      <c r="O232" s="26">
        <v>26.75269005847953</v>
      </c>
      <c r="P232" s="75">
        <v>22.343302177570095</v>
      </c>
      <c r="Q232" s="27">
        <v>0.94849785407725318</v>
      </c>
      <c r="R232" s="27">
        <v>5.1502145922746781E-2</v>
      </c>
      <c r="S232" s="27">
        <v>0</v>
      </c>
      <c r="T232" s="27">
        <v>9.3457943925233638E-3</v>
      </c>
      <c r="U232" s="76">
        <v>3.8700913228962817</v>
      </c>
      <c r="V232" s="75">
        <v>3.3977414299065423</v>
      </c>
      <c r="W232" s="75">
        <v>14.657710280373832</v>
      </c>
      <c r="X232" s="27">
        <v>0.91588785046728971</v>
      </c>
      <c r="Y232" s="27">
        <v>0.29072371071973235</v>
      </c>
      <c r="Z232" s="26">
        <v>3989.93</v>
      </c>
      <c r="AA232" s="25" t="s">
        <v>419</v>
      </c>
      <c r="AB232" s="25" t="s">
        <v>417</v>
      </c>
      <c r="AC232" s="25" t="s">
        <v>417</v>
      </c>
      <c r="AD232" s="25" t="s">
        <v>511</v>
      </c>
      <c r="AE232" s="25" t="s">
        <v>511</v>
      </c>
      <c r="AF232" s="25" t="s">
        <v>417</v>
      </c>
    </row>
    <row r="233" spans="1:32" x14ac:dyDescent="0.35">
      <c r="A233" t="str">
        <f t="shared" si="3"/>
        <v>6192EveningCarry Out</v>
      </c>
      <c r="B233" s="30">
        <v>6192</v>
      </c>
      <c r="C233" s="31" t="s">
        <v>395</v>
      </c>
      <c r="D233" s="31" t="s">
        <v>529</v>
      </c>
      <c r="E233" s="77">
        <v>7</v>
      </c>
      <c r="F233" s="77">
        <v>7</v>
      </c>
      <c r="G233" s="32">
        <v>557.65</v>
      </c>
      <c r="H233" s="32">
        <v>482.11</v>
      </c>
      <c r="I233" s="33">
        <v>0.15668623343220411</v>
      </c>
      <c r="J233" s="33">
        <v>2.6247034176919082E-2</v>
      </c>
      <c r="K233" s="72">
        <v>33</v>
      </c>
      <c r="L233" s="72">
        <v>19</v>
      </c>
      <c r="M233" s="33">
        <v>0.73684210526315796</v>
      </c>
      <c r="N233" s="33">
        <v>4.3024771838331158E-2</v>
      </c>
      <c r="O233" s="32">
        <v>16.898484848484848</v>
      </c>
      <c r="P233" s="78"/>
      <c r="Q233" s="33"/>
      <c r="R233" s="33"/>
      <c r="S233" s="33"/>
      <c r="T233" s="33"/>
      <c r="U233" s="79">
        <v>3.4594444333333332</v>
      </c>
      <c r="V233" s="78"/>
      <c r="W233" s="78"/>
      <c r="X233" s="33"/>
      <c r="Y233" s="33">
        <v>0.32730207119160765</v>
      </c>
      <c r="Z233" s="32">
        <v>182.52</v>
      </c>
      <c r="AA233" s="31" t="s">
        <v>419</v>
      </c>
      <c r="AB233" s="31" t="s">
        <v>417</v>
      </c>
      <c r="AC233" s="31" t="s">
        <v>417</v>
      </c>
      <c r="AD233" s="31" t="s">
        <v>511</v>
      </c>
      <c r="AE233" s="31" t="s">
        <v>511</v>
      </c>
      <c r="AF233" s="31" t="s">
        <v>417</v>
      </c>
    </row>
    <row r="234" spans="1:32" x14ac:dyDescent="0.35">
      <c r="A234" t="str">
        <f t="shared" si="3"/>
        <v>6192EveningDelivery</v>
      </c>
      <c r="B234" s="24">
        <v>6192</v>
      </c>
      <c r="C234" s="25" t="s">
        <v>395</v>
      </c>
      <c r="D234" s="25" t="s">
        <v>530</v>
      </c>
      <c r="E234" s="74">
        <v>7</v>
      </c>
      <c r="F234" s="74">
        <v>7</v>
      </c>
      <c r="G234" s="26">
        <v>920.78</v>
      </c>
      <c r="H234" s="26">
        <v>954.59</v>
      </c>
      <c r="I234" s="27">
        <v>-3.54183471438001E-2</v>
      </c>
      <c r="J234" s="27">
        <v>4.3338553087821308E-2</v>
      </c>
      <c r="K234" s="71">
        <v>27</v>
      </c>
      <c r="L234" s="71">
        <v>34</v>
      </c>
      <c r="M234" s="27">
        <v>-0.20588235294117641</v>
      </c>
      <c r="N234" s="27">
        <v>3.5202086049543675E-2</v>
      </c>
      <c r="O234" s="26">
        <v>34.102962962962962</v>
      </c>
      <c r="P234" s="75">
        <v>21.915432074074076</v>
      </c>
      <c r="Q234" s="27">
        <v>0.88888888888888884</v>
      </c>
      <c r="R234" s="27">
        <v>0.1111111111111111</v>
      </c>
      <c r="S234" s="27">
        <v>0</v>
      </c>
      <c r="T234" s="27">
        <v>0</v>
      </c>
      <c r="U234" s="76">
        <v>4.6358024444444448</v>
      </c>
      <c r="V234" s="75">
        <v>3.2209876296296298</v>
      </c>
      <c r="W234" s="75">
        <v>14.856790111111112</v>
      </c>
      <c r="X234" s="27">
        <v>0.96296296296296291</v>
      </c>
      <c r="Y234" s="27">
        <v>0.2467799039944395</v>
      </c>
      <c r="Z234" s="26">
        <v>227.23</v>
      </c>
      <c r="AA234" s="25" t="s">
        <v>419</v>
      </c>
      <c r="AB234" s="25" t="s">
        <v>417</v>
      </c>
      <c r="AC234" s="25" t="s">
        <v>417</v>
      </c>
      <c r="AD234" s="25" t="s">
        <v>511</v>
      </c>
      <c r="AE234" s="25" t="s">
        <v>511</v>
      </c>
      <c r="AF234" s="25" t="s">
        <v>417</v>
      </c>
    </row>
    <row r="235" spans="1:32" x14ac:dyDescent="0.35">
      <c r="A235" t="str">
        <f t="shared" si="3"/>
        <v>6192EveningAll</v>
      </c>
      <c r="B235" s="30">
        <v>6192</v>
      </c>
      <c r="C235" s="31" t="s">
        <v>395</v>
      </c>
      <c r="D235" s="31" t="s">
        <v>512</v>
      </c>
      <c r="E235" s="77">
        <v>7</v>
      </c>
      <c r="F235" s="77">
        <v>7</v>
      </c>
      <c r="G235" s="32">
        <v>1478.43</v>
      </c>
      <c r="H235" s="32">
        <v>1436.7</v>
      </c>
      <c r="I235" s="33">
        <v>2.9045729797452458E-2</v>
      </c>
      <c r="J235" s="33">
        <v>6.9585587264740401E-2</v>
      </c>
      <c r="K235" s="72">
        <v>60</v>
      </c>
      <c r="L235" s="72">
        <v>53</v>
      </c>
      <c r="M235" s="33">
        <v>0.13207547169811318</v>
      </c>
      <c r="N235" s="33">
        <v>7.822685788787484E-2</v>
      </c>
      <c r="O235" s="32">
        <v>24.640499999999999</v>
      </c>
      <c r="P235" s="78">
        <v>21.915432074074076</v>
      </c>
      <c r="Q235" s="33">
        <v>0.88888888888888884</v>
      </c>
      <c r="R235" s="33">
        <v>0.1111111111111111</v>
      </c>
      <c r="S235" s="33">
        <v>0</v>
      </c>
      <c r="T235" s="33">
        <v>0</v>
      </c>
      <c r="U235" s="79">
        <v>4.0166666666666666</v>
      </c>
      <c r="V235" s="78">
        <v>3.2209876296296298</v>
      </c>
      <c r="W235" s="78">
        <v>14.856790111111112</v>
      </c>
      <c r="X235" s="33">
        <v>0.96296296296296291</v>
      </c>
      <c r="Y235" s="33">
        <v>0.27714535013494046</v>
      </c>
      <c r="Z235" s="32">
        <v>409.74</v>
      </c>
      <c r="AA235" s="31" t="s">
        <v>419</v>
      </c>
      <c r="AB235" s="31" t="s">
        <v>417</v>
      </c>
      <c r="AC235" s="31" t="s">
        <v>417</v>
      </c>
      <c r="AD235" s="31" t="s">
        <v>511</v>
      </c>
      <c r="AE235" s="31" t="s">
        <v>511</v>
      </c>
      <c r="AF235" s="31" t="s">
        <v>417</v>
      </c>
    </row>
    <row r="236" spans="1:32" x14ac:dyDescent="0.35">
      <c r="A236" t="str">
        <f t="shared" si="3"/>
        <v>6194LunchCarry Out</v>
      </c>
      <c r="B236" s="24">
        <v>6194</v>
      </c>
      <c r="C236" s="25" t="s">
        <v>393</v>
      </c>
      <c r="D236" s="25" t="s">
        <v>529</v>
      </c>
      <c r="E236" s="74">
        <v>7</v>
      </c>
      <c r="F236" s="74"/>
      <c r="G236" s="26">
        <v>4006.87</v>
      </c>
      <c r="H236" s="26"/>
      <c r="I236" s="27"/>
      <c r="J236" s="27">
        <v>0.138044262415946</v>
      </c>
      <c r="K236" s="71">
        <v>203</v>
      </c>
      <c r="L236" s="71"/>
      <c r="M236" s="27"/>
      <c r="N236" s="27">
        <v>0.16022099447513813</v>
      </c>
      <c r="O236" s="26">
        <v>19.738275862068964</v>
      </c>
      <c r="P236" s="75"/>
      <c r="Q236" s="27"/>
      <c r="R236" s="27"/>
      <c r="S236" s="27"/>
      <c r="T236" s="27"/>
      <c r="U236" s="76">
        <v>2.1919568805970147</v>
      </c>
      <c r="V236" s="75"/>
      <c r="W236" s="75"/>
      <c r="X236" s="27"/>
      <c r="Y236" s="27">
        <v>0.34307077594231911</v>
      </c>
      <c r="Z236" s="26">
        <v>1374.64</v>
      </c>
      <c r="AA236" s="25" t="s">
        <v>419</v>
      </c>
      <c r="AB236" s="25" t="s">
        <v>417</v>
      </c>
      <c r="AC236" s="25" t="s">
        <v>417</v>
      </c>
      <c r="AD236" s="25" t="s">
        <v>511</v>
      </c>
      <c r="AE236" s="25" t="s">
        <v>511</v>
      </c>
      <c r="AF236" s="25" t="s">
        <v>417</v>
      </c>
    </row>
    <row r="237" spans="1:32" x14ac:dyDescent="0.35">
      <c r="A237" t="str">
        <f t="shared" si="3"/>
        <v>6194LunchDelivery</v>
      </c>
      <c r="B237" s="30">
        <v>6194</v>
      </c>
      <c r="C237" s="31" t="s">
        <v>393</v>
      </c>
      <c r="D237" s="31" t="s">
        <v>530</v>
      </c>
      <c r="E237" s="77">
        <v>7</v>
      </c>
      <c r="F237" s="77"/>
      <c r="G237" s="32">
        <v>3679.92</v>
      </c>
      <c r="H237" s="32"/>
      <c r="I237" s="33"/>
      <c r="J237" s="33">
        <v>0.12678021551727109</v>
      </c>
      <c r="K237" s="72">
        <v>115</v>
      </c>
      <c r="L237" s="72"/>
      <c r="M237" s="33"/>
      <c r="N237" s="33">
        <v>9.0765588003157066E-2</v>
      </c>
      <c r="O237" s="32">
        <v>31.999304347826087</v>
      </c>
      <c r="P237" s="78">
        <v>19.824268999999997</v>
      </c>
      <c r="Q237" s="33">
        <v>0.78899082568807344</v>
      </c>
      <c r="R237" s="33">
        <v>0.1834862385321101</v>
      </c>
      <c r="S237" s="33">
        <v>2.752293577981646E-2</v>
      </c>
      <c r="T237" s="33">
        <v>8.771929824561403E-3</v>
      </c>
      <c r="U237" s="79">
        <v>2.4211988245614036</v>
      </c>
      <c r="V237" s="78">
        <v>3.0721052631578951</v>
      </c>
      <c r="W237" s="78">
        <v>12.660672508771929</v>
      </c>
      <c r="X237" s="33">
        <v>0.92982456140350878</v>
      </c>
      <c r="Y237" s="33">
        <v>0.27118524315745995</v>
      </c>
      <c r="Z237" s="32">
        <v>997.94</v>
      </c>
      <c r="AA237" s="31" t="s">
        <v>419</v>
      </c>
      <c r="AB237" s="31" t="s">
        <v>417</v>
      </c>
      <c r="AC237" s="31" t="s">
        <v>417</v>
      </c>
      <c r="AD237" s="31" t="s">
        <v>511</v>
      </c>
      <c r="AE237" s="31" t="s">
        <v>511</v>
      </c>
      <c r="AF237" s="31" t="s">
        <v>417</v>
      </c>
    </row>
    <row r="238" spans="1:32" x14ac:dyDescent="0.35">
      <c r="A238" t="str">
        <f t="shared" si="3"/>
        <v>6194LunchAll</v>
      </c>
      <c r="B238" s="24">
        <v>6194</v>
      </c>
      <c r="C238" s="25" t="s">
        <v>393</v>
      </c>
      <c r="D238" s="25" t="s">
        <v>512</v>
      </c>
      <c r="E238" s="74">
        <v>7</v>
      </c>
      <c r="F238" s="74"/>
      <c r="G238" s="26">
        <v>7686.79</v>
      </c>
      <c r="H238" s="26"/>
      <c r="I238" s="27"/>
      <c r="J238" s="27">
        <v>0.26482447793321706</v>
      </c>
      <c r="K238" s="71">
        <v>318</v>
      </c>
      <c r="L238" s="71"/>
      <c r="M238" s="27"/>
      <c r="N238" s="27">
        <v>0.25098658247829519</v>
      </c>
      <c r="O238" s="26">
        <v>24.172295597484275</v>
      </c>
      <c r="P238" s="75">
        <v>19.824268999999997</v>
      </c>
      <c r="Q238" s="27">
        <v>0.78899082568807344</v>
      </c>
      <c r="R238" s="27">
        <v>0.1834862385321101</v>
      </c>
      <c r="S238" s="27">
        <v>2.752293577981646E-2</v>
      </c>
      <c r="T238" s="27">
        <v>8.771929824561403E-3</v>
      </c>
      <c r="U238" s="76">
        <v>2.274920634920635</v>
      </c>
      <c r="V238" s="75">
        <v>3.0721052631578951</v>
      </c>
      <c r="W238" s="75">
        <v>12.660672508771929</v>
      </c>
      <c r="X238" s="27">
        <v>0.92982456140350878</v>
      </c>
      <c r="Y238" s="27">
        <v>0.30864899392334122</v>
      </c>
      <c r="Z238" s="26">
        <v>2372.52</v>
      </c>
      <c r="AA238" s="25" t="s">
        <v>419</v>
      </c>
      <c r="AB238" s="25" t="s">
        <v>417</v>
      </c>
      <c r="AC238" s="25" t="s">
        <v>417</v>
      </c>
      <c r="AD238" s="25" t="s">
        <v>511</v>
      </c>
      <c r="AE238" s="25" t="s">
        <v>511</v>
      </c>
      <c r="AF238" s="25" t="s">
        <v>417</v>
      </c>
    </row>
    <row r="239" spans="1:32" x14ac:dyDescent="0.35">
      <c r="A239" t="str">
        <f t="shared" si="3"/>
        <v>6194DinnerCarry Out</v>
      </c>
      <c r="B239" s="30">
        <v>6194</v>
      </c>
      <c r="C239" s="31" t="s">
        <v>394</v>
      </c>
      <c r="D239" s="31" t="s">
        <v>529</v>
      </c>
      <c r="E239" s="77">
        <v>7</v>
      </c>
      <c r="F239" s="77"/>
      <c r="G239" s="32">
        <v>10696.09</v>
      </c>
      <c r="H239" s="32"/>
      <c r="I239" s="33"/>
      <c r="J239" s="33">
        <v>0.36850056397751257</v>
      </c>
      <c r="K239" s="72">
        <v>538</v>
      </c>
      <c r="L239" s="72"/>
      <c r="M239" s="33"/>
      <c r="N239" s="33">
        <v>0.42462509865824782</v>
      </c>
      <c r="O239" s="32">
        <v>19.881208178438662</v>
      </c>
      <c r="P239" s="78"/>
      <c r="Q239" s="33"/>
      <c r="R239" s="33"/>
      <c r="S239" s="33"/>
      <c r="T239" s="33"/>
      <c r="U239" s="79">
        <v>3.9871527765151513</v>
      </c>
      <c r="V239" s="78"/>
      <c r="W239" s="78"/>
      <c r="X239" s="33"/>
      <c r="Y239" s="33">
        <v>0.35222029732360144</v>
      </c>
      <c r="Z239" s="32">
        <v>3767.38</v>
      </c>
      <c r="AA239" s="31" t="s">
        <v>419</v>
      </c>
      <c r="AB239" s="31" t="s">
        <v>417</v>
      </c>
      <c r="AC239" s="31" t="s">
        <v>417</v>
      </c>
      <c r="AD239" s="31" t="s">
        <v>511</v>
      </c>
      <c r="AE239" s="31" t="s">
        <v>511</v>
      </c>
      <c r="AF239" s="31" t="s">
        <v>417</v>
      </c>
    </row>
    <row r="240" spans="1:32" x14ac:dyDescent="0.35">
      <c r="A240" t="str">
        <f t="shared" si="3"/>
        <v>6194DinnerDelivery</v>
      </c>
      <c r="B240" s="24">
        <v>6194</v>
      </c>
      <c r="C240" s="25" t="s">
        <v>394</v>
      </c>
      <c r="D240" s="25" t="s">
        <v>530</v>
      </c>
      <c r="E240" s="74">
        <v>7</v>
      </c>
      <c r="F240" s="74"/>
      <c r="G240" s="26">
        <v>7814.81</v>
      </c>
      <c r="H240" s="26"/>
      <c r="I240" s="27"/>
      <c r="J240" s="27">
        <v>0.26923500946393542</v>
      </c>
      <c r="K240" s="71">
        <v>255</v>
      </c>
      <c r="L240" s="71"/>
      <c r="M240" s="27"/>
      <c r="N240" s="27">
        <v>0.20126282557221783</v>
      </c>
      <c r="O240" s="26">
        <v>30.646313725490199</v>
      </c>
      <c r="P240" s="75">
        <v>22.522965877952753</v>
      </c>
      <c r="Q240" s="27">
        <v>0.85328185328185324</v>
      </c>
      <c r="R240" s="27">
        <v>0.14671814671814673</v>
      </c>
      <c r="S240" s="27">
        <v>0</v>
      </c>
      <c r="T240" s="27">
        <v>3.937007874015748E-3</v>
      </c>
      <c r="U240" s="76">
        <v>4.3158136456692917</v>
      </c>
      <c r="V240" s="75">
        <v>3.5025170040816329</v>
      </c>
      <c r="W240" s="75">
        <v>15.591010496062992</v>
      </c>
      <c r="X240" s="27">
        <v>0.85433070866141736</v>
      </c>
      <c r="Y240" s="27">
        <v>0.27313779861570531</v>
      </c>
      <c r="Z240" s="26">
        <v>2134.52</v>
      </c>
      <c r="AA240" s="25" t="s">
        <v>419</v>
      </c>
      <c r="AB240" s="25" t="s">
        <v>417</v>
      </c>
      <c r="AC240" s="25" t="s">
        <v>417</v>
      </c>
      <c r="AD240" s="25" t="s">
        <v>511</v>
      </c>
      <c r="AE240" s="25" t="s">
        <v>511</v>
      </c>
      <c r="AF240" s="25" t="s">
        <v>417</v>
      </c>
    </row>
    <row r="241" spans="1:32" x14ac:dyDescent="0.35">
      <c r="A241" t="str">
        <f t="shared" si="3"/>
        <v>6194DinnerAll</v>
      </c>
      <c r="B241" s="30">
        <v>6194</v>
      </c>
      <c r="C241" s="31" t="s">
        <v>394</v>
      </c>
      <c r="D241" s="31" t="s">
        <v>512</v>
      </c>
      <c r="E241" s="77">
        <v>7</v>
      </c>
      <c r="F241" s="77"/>
      <c r="G241" s="32">
        <v>18510.900000000001</v>
      </c>
      <c r="H241" s="32"/>
      <c r="I241" s="33"/>
      <c r="J241" s="33">
        <v>0.63773557344144804</v>
      </c>
      <c r="K241" s="72">
        <v>793</v>
      </c>
      <c r="L241" s="72"/>
      <c r="M241" s="33"/>
      <c r="N241" s="33">
        <v>0.62588792423046569</v>
      </c>
      <c r="O241" s="32">
        <v>23.342875157629258</v>
      </c>
      <c r="P241" s="78">
        <v>22.522965877952753</v>
      </c>
      <c r="Q241" s="33">
        <v>0.85328185328185324</v>
      </c>
      <c r="R241" s="33">
        <v>0.14671814671814673</v>
      </c>
      <c r="S241" s="33">
        <v>0</v>
      </c>
      <c r="T241" s="33">
        <v>3.937007874015748E-3</v>
      </c>
      <c r="U241" s="79">
        <v>4.0939045179028133</v>
      </c>
      <c r="V241" s="78">
        <v>3.5025170040816329</v>
      </c>
      <c r="W241" s="78">
        <v>15.591010496062992</v>
      </c>
      <c r="X241" s="33">
        <v>0.85433070866141736</v>
      </c>
      <c r="Y241" s="33">
        <v>0.31883376821224246</v>
      </c>
      <c r="Z241" s="32">
        <v>5901.9</v>
      </c>
      <c r="AA241" s="31" t="s">
        <v>419</v>
      </c>
      <c r="AB241" s="31" t="s">
        <v>417</v>
      </c>
      <c r="AC241" s="31" t="s">
        <v>417</v>
      </c>
      <c r="AD241" s="31" t="s">
        <v>511</v>
      </c>
      <c r="AE241" s="31" t="s">
        <v>511</v>
      </c>
      <c r="AF241" s="31" t="s">
        <v>417</v>
      </c>
    </row>
    <row r="242" spans="1:32" x14ac:dyDescent="0.35">
      <c r="A242" t="str">
        <f t="shared" si="3"/>
        <v>6194EveningCarry Out</v>
      </c>
      <c r="B242" s="24">
        <v>6194</v>
      </c>
      <c r="C242" s="25" t="s">
        <v>395</v>
      </c>
      <c r="D242" s="25" t="s">
        <v>529</v>
      </c>
      <c r="E242" s="74">
        <v>7</v>
      </c>
      <c r="F242" s="74"/>
      <c r="G242" s="26">
        <v>1246.93</v>
      </c>
      <c r="H242" s="26"/>
      <c r="I242" s="27"/>
      <c r="J242" s="27">
        <v>4.2959100777992684E-2</v>
      </c>
      <c r="K242" s="71">
        <v>94</v>
      </c>
      <c r="L242" s="71"/>
      <c r="M242" s="27"/>
      <c r="N242" s="27">
        <v>7.4191002367797951E-2</v>
      </c>
      <c r="O242" s="26">
        <v>13.265212765957447</v>
      </c>
      <c r="P242" s="75"/>
      <c r="Q242" s="27"/>
      <c r="R242" s="27"/>
      <c r="S242" s="27"/>
      <c r="T242" s="27"/>
      <c r="U242" s="76">
        <v>3.5367816091954021</v>
      </c>
      <c r="V242" s="75"/>
      <c r="W242" s="75"/>
      <c r="X242" s="27"/>
      <c r="Y242" s="27">
        <v>0.4089724363035615</v>
      </c>
      <c r="Z242" s="26">
        <v>509.96</v>
      </c>
      <c r="AA242" s="25" t="s">
        <v>419</v>
      </c>
      <c r="AB242" s="25" t="s">
        <v>417</v>
      </c>
      <c r="AC242" s="25" t="s">
        <v>417</v>
      </c>
      <c r="AD242" s="25" t="s">
        <v>511</v>
      </c>
      <c r="AE242" s="25" t="s">
        <v>511</v>
      </c>
      <c r="AF242" s="25" t="s">
        <v>417</v>
      </c>
    </row>
    <row r="243" spans="1:32" x14ac:dyDescent="0.35">
      <c r="A243" t="str">
        <f t="shared" si="3"/>
        <v>6194EveningDelivery</v>
      </c>
      <c r="B243" s="30">
        <v>6194</v>
      </c>
      <c r="C243" s="31" t="s">
        <v>395</v>
      </c>
      <c r="D243" s="31" t="s">
        <v>530</v>
      </c>
      <c r="E243" s="77">
        <v>7</v>
      </c>
      <c r="F243" s="77"/>
      <c r="G243" s="32">
        <v>1581.36</v>
      </c>
      <c r="H243" s="32"/>
      <c r="I243" s="33"/>
      <c r="J243" s="33">
        <v>5.4480847847342272E-2</v>
      </c>
      <c r="K243" s="72">
        <v>62</v>
      </c>
      <c r="L243" s="72"/>
      <c r="M243" s="33"/>
      <c r="N243" s="33">
        <v>4.8934490923441203E-2</v>
      </c>
      <c r="O243" s="32">
        <v>25.505806451612901</v>
      </c>
      <c r="P243" s="78">
        <v>20.192204290322582</v>
      </c>
      <c r="Q243" s="33">
        <v>0.91428571428571426</v>
      </c>
      <c r="R243" s="33">
        <v>8.5714285714285715E-2</v>
      </c>
      <c r="S243" s="33">
        <v>0</v>
      </c>
      <c r="T243" s="33">
        <v>0</v>
      </c>
      <c r="U243" s="79">
        <v>3.5395161290322581</v>
      </c>
      <c r="V243" s="78">
        <v>2.2964912280701757</v>
      </c>
      <c r="W243" s="78">
        <v>13.535483870967743</v>
      </c>
      <c r="X243" s="33">
        <v>0.95161290322580649</v>
      </c>
      <c r="Y243" s="33">
        <v>0.26534122527444737</v>
      </c>
      <c r="Z243" s="32">
        <v>419.6</v>
      </c>
      <c r="AA243" s="31" t="s">
        <v>419</v>
      </c>
      <c r="AB243" s="31" t="s">
        <v>417</v>
      </c>
      <c r="AC243" s="31" t="s">
        <v>417</v>
      </c>
      <c r="AD243" s="31" t="s">
        <v>511</v>
      </c>
      <c r="AE243" s="31" t="s">
        <v>511</v>
      </c>
      <c r="AF243" s="31" t="s">
        <v>417</v>
      </c>
    </row>
    <row r="244" spans="1:32" x14ac:dyDescent="0.35">
      <c r="A244" t="str">
        <f t="shared" si="3"/>
        <v>6194EveningAll</v>
      </c>
      <c r="B244" s="24">
        <v>6194</v>
      </c>
      <c r="C244" s="25" t="s">
        <v>395</v>
      </c>
      <c r="D244" s="25" t="s">
        <v>512</v>
      </c>
      <c r="E244" s="74">
        <v>7</v>
      </c>
      <c r="F244" s="74"/>
      <c r="G244" s="26">
        <v>2828.29</v>
      </c>
      <c r="H244" s="26"/>
      <c r="I244" s="27"/>
      <c r="J244" s="27">
        <v>9.7439948625334963E-2</v>
      </c>
      <c r="K244" s="71">
        <v>156</v>
      </c>
      <c r="L244" s="71"/>
      <c r="M244" s="27"/>
      <c r="N244" s="27">
        <v>0.12312549329123915</v>
      </c>
      <c r="O244" s="26">
        <v>18.130064102564102</v>
      </c>
      <c r="P244" s="75">
        <v>20.192204290322582</v>
      </c>
      <c r="Q244" s="27">
        <v>0.91428571428571426</v>
      </c>
      <c r="R244" s="27">
        <v>8.5714285714285715E-2</v>
      </c>
      <c r="S244" s="27">
        <v>0</v>
      </c>
      <c r="T244" s="27">
        <v>0</v>
      </c>
      <c r="U244" s="76">
        <v>3.5379194630872481</v>
      </c>
      <c r="V244" s="75">
        <v>2.2964912280701757</v>
      </c>
      <c r="W244" s="75">
        <v>13.535483870967743</v>
      </c>
      <c r="X244" s="27">
        <v>0.95161290322580649</v>
      </c>
      <c r="Y244" s="27">
        <v>0.32866148803694106</v>
      </c>
      <c r="Z244" s="26">
        <v>929.55</v>
      </c>
      <c r="AA244" s="25" t="s">
        <v>419</v>
      </c>
      <c r="AB244" s="25" t="s">
        <v>417</v>
      </c>
      <c r="AC244" s="25" t="s">
        <v>417</v>
      </c>
      <c r="AD244" s="25" t="s">
        <v>511</v>
      </c>
      <c r="AE244" s="25" t="s">
        <v>511</v>
      </c>
      <c r="AF244" s="25" t="s">
        <v>417</v>
      </c>
    </row>
    <row r="245" spans="1:32" x14ac:dyDescent="0.35">
      <c r="A245" t="str">
        <f t="shared" si="3"/>
        <v>8705LunchCarry Out</v>
      </c>
      <c r="B245" s="30">
        <v>8705</v>
      </c>
      <c r="C245" s="31" t="s">
        <v>393</v>
      </c>
      <c r="D245" s="31" t="s">
        <v>529</v>
      </c>
      <c r="E245" s="77">
        <v>7</v>
      </c>
      <c r="F245" s="77">
        <v>7</v>
      </c>
      <c r="G245" s="32">
        <v>2055.87</v>
      </c>
      <c r="H245" s="32">
        <v>1761.06</v>
      </c>
      <c r="I245" s="33">
        <v>0.16740485843753183</v>
      </c>
      <c r="J245" s="33">
        <v>0.11827219627982809</v>
      </c>
      <c r="K245" s="72">
        <v>101</v>
      </c>
      <c r="L245" s="72">
        <v>104</v>
      </c>
      <c r="M245" s="33">
        <v>-2.8846153846153855E-2</v>
      </c>
      <c r="N245" s="33">
        <v>0.13520749665327977</v>
      </c>
      <c r="O245" s="32">
        <v>20.355148514851486</v>
      </c>
      <c r="P245" s="78"/>
      <c r="Q245" s="33"/>
      <c r="R245" s="33"/>
      <c r="S245" s="33"/>
      <c r="T245" s="33"/>
      <c r="U245" s="79">
        <v>4.0047385588235294</v>
      </c>
      <c r="V245" s="78"/>
      <c r="W245" s="78"/>
      <c r="X245" s="33"/>
      <c r="Y245" s="33">
        <v>0.30862359974122877</v>
      </c>
      <c r="Z245" s="32">
        <v>634.49</v>
      </c>
      <c r="AA245" s="31" t="s">
        <v>419</v>
      </c>
      <c r="AB245" s="31" t="s">
        <v>417</v>
      </c>
      <c r="AC245" s="31" t="s">
        <v>417</v>
      </c>
      <c r="AD245" s="31" t="s">
        <v>511</v>
      </c>
      <c r="AE245" s="31" t="s">
        <v>511</v>
      </c>
      <c r="AF245" s="31" t="s">
        <v>417</v>
      </c>
    </row>
    <row r="246" spans="1:32" x14ac:dyDescent="0.35">
      <c r="A246" t="str">
        <f t="shared" si="3"/>
        <v>8705LunchDelivery</v>
      </c>
      <c r="B246" s="24">
        <v>8705</v>
      </c>
      <c r="C246" s="25" t="s">
        <v>393</v>
      </c>
      <c r="D246" s="25" t="s">
        <v>530</v>
      </c>
      <c r="E246" s="74">
        <v>7</v>
      </c>
      <c r="F246" s="74">
        <v>7</v>
      </c>
      <c r="G246" s="26">
        <v>1881.34</v>
      </c>
      <c r="H246" s="26">
        <v>1780.68</v>
      </c>
      <c r="I246" s="27">
        <v>5.6528966462250141E-2</v>
      </c>
      <c r="J246" s="27">
        <v>0.1082316555760295</v>
      </c>
      <c r="K246" s="71">
        <v>58</v>
      </c>
      <c r="L246" s="71">
        <v>64</v>
      </c>
      <c r="M246" s="27">
        <v>-9.3749999999999889E-2</v>
      </c>
      <c r="N246" s="27">
        <v>7.7643908969210168E-2</v>
      </c>
      <c r="O246" s="26">
        <v>32.436896551724139</v>
      </c>
      <c r="P246" s="75">
        <v>20.15890803448276</v>
      </c>
      <c r="Q246" s="27">
        <v>0.88461538461538458</v>
      </c>
      <c r="R246" s="27">
        <v>0.11538461538461539</v>
      </c>
      <c r="S246" s="27">
        <v>0</v>
      </c>
      <c r="T246" s="27">
        <v>3.4482758620689655E-2</v>
      </c>
      <c r="U246" s="76">
        <v>3.6517241379310348</v>
      </c>
      <c r="V246" s="75">
        <v>6.7202019999999996</v>
      </c>
      <c r="W246" s="75">
        <v>12.24856320689655</v>
      </c>
      <c r="X246" s="27">
        <v>0.82758620689655171</v>
      </c>
      <c r="Y246" s="27">
        <v>0.24941796804405372</v>
      </c>
      <c r="Z246" s="26">
        <v>469.24</v>
      </c>
      <c r="AA246" s="25" t="s">
        <v>419</v>
      </c>
      <c r="AB246" s="25" t="s">
        <v>417</v>
      </c>
      <c r="AC246" s="25" t="s">
        <v>417</v>
      </c>
      <c r="AD246" s="25" t="s">
        <v>511</v>
      </c>
      <c r="AE246" s="25" t="s">
        <v>511</v>
      </c>
      <c r="AF246" s="25" t="s">
        <v>417</v>
      </c>
    </row>
    <row r="247" spans="1:32" x14ac:dyDescent="0.35">
      <c r="A247" t="str">
        <f t="shared" si="3"/>
        <v>8705LunchAll</v>
      </c>
      <c r="B247" s="30">
        <v>8705</v>
      </c>
      <c r="C247" s="31" t="s">
        <v>393</v>
      </c>
      <c r="D247" s="31" t="s">
        <v>512</v>
      </c>
      <c r="E247" s="77">
        <v>7</v>
      </c>
      <c r="F247" s="77">
        <v>7</v>
      </c>
      <c r="G247" s="32">
        <v>3937.21</v>
      </c>
      <c r="H247" s="32">
        <v>3541.74</v>
      </c>
      <c r="I247" s="33">
        <v>0.11165980563225997</v>
      </c>
      <c r="J247" s="33">
        <v>0.22650385185585759</v>
      </c>
      <c r="K247" s="72">
        <v>159</v>
      </c>
      <c r="L247" s="72">
        <v>168</v>
      </c>
      <c r="M247" s="33">
        <v>-5.3571428571428492E-2</v>
      </c>
      <c r="N247" s="33">
        <v>0.21285140562248997</v>
      </c>
      <c r="O247" s="32">
        <v>24.762327044025156</v>
      </c>
      <c r="P247" s="78">
        <v>20.15890803448276</v>
      </c>
      <c r="Q247" s="33">
        <v>0.88461538461538458</v>
      </c>
      <c r="R247" s="33">
        <v>0.11538461538461539</v>
      </c>
      <c r="S247" s="33">
        <v>0</v>
      </c>
      <c r="T247" s="33">
        <v>3.4482758620689655E-2</v>
      </c>
      <c r="U247" s="79">
        <v>3.87677083125</v>
      </c>
      <c r="V247" s="78">
        <v>6.7202019999999996</v>
      </c>
      <c r="W247" s="78">
        <v>12.24856320689655</v>
      </c>
      <c r="X247" s="33">
        <v>0.82758620689655171</v>
      </c>
      <c r="Y247" s="33">
        <v>0.28032286822394542</v>
      </c>
      <c r="Z247" s="32">
        <v>1103.69</v>
      </c>
      <c r="AA247" s="31" t="s">
        <v>419</v>
      </c>
      <c r="AB247" s="31" t="s">
        <v>417</v>
      </c>
      <c r="AC247" s="31" t="s">
        <v>417</v>
      </c>
      <c r="AD247" s="31" t="s">
        <v>511</v>
      </c>
      <c r="AE247" s="31" t="s">
        <v>511</v>
      </c>
      <c r="AF247" s="31" t="s">
        <v>417</v>
      </c>
    </row>
    <row r="248" spans="1:32" x14ac:dyDescent="0.35">
      <c r="A248" t="str">
        <f t="shared" si="3"/>
        <v>8705DinnerCarry Out</v>
      </c>
      <c r="B248" s="24">
        <v>8705</v>
      </c>
      <c r="C248" s="25" t="s">
        <v>394</v>
      </c>
      <c r="D248" s="25" t="s">
        <v>529</v>
      </c>
      <c r="E248" s="74">
        <v>7</v>
      </c>
      <c r="F248" s="74">
        <v>7</v>
      </c>
      <c r="G248" s="26">
        <v>6939.73</v>
      </c>
      <c r="H248" s="26">
        <v>8318.2800000000007</v>
      </c>
      <c r="I248" s="27">
        <v>-0.16572536630168744</v>
      </c>
      <c r="J248" s="27">
        <v>0.39923589949219129</v>
      </c>
      <c r="K248" s="71">
        <v>345</v>
      </c>
      <c r="L248" s="71">
        <v>375</v>
      </c>
      <c r="M248" s="27">
        <v>-7.999999999999996E-2</v>
      </c>
      <c r="N248" s="27">
        <v>0.46184738955823296</v>
      </c>
      <c r="O248" s="26">
        <v>20.115159420289853</v>
      </c>
      <c r="P248" s="75"/>
      <c r="Q248" s="27"/>
      <c r="R248" s="27"/>
      <c r="S248" s="27"/>
      <c r="T248" s="27"/>
      <c r="U248" s="76">
        <v>4.0728323699421969</v>
      </c>
      <c r="V248" s="75"/>
      <c r="W248" s="75"/>
      <c r="X248" s="27"/>
      <c r="Y248" s="27">
        <v>0.34179860023372666</v>
      </c>
      <c r="Z248" s="26">
        <v>2371.9899999999998</v>
      </c>
      <c r="AA248" s="25" t="s">
        <v>419</v>
      </c>
      <c r="AB248" s="25" t="s">
        <v>417</v>
      </c>
      <c r="AC248" s="25" t="s">
        <v>417</v>
      </c>
      <c r="AD248" s="25" t="s">
        <v>511</v>
      </c>
      <c r="AE248" s="25" t="s">
        <v>511</v>
      </c>
      <c r="AF248" s="25" t="s">
        <v>417</v>
      </c>
    </row>
    <row r="249" spans="1:32" x14ac:dyDescent="0.35">
      <c r="A249" t="str">
        <f t="shared" si="3"/>
        <v>8705DinnerDelivery</v>
      </c>
      <c r="B249" s="30">
        <v>8705</v>
      </c>
      <c r="C249" s="31" t="s">
        <v>394</v>
      </c>
      <c r="D249" s="31" t="s">
        <v>530</v>
      </c>
      <c r="E249" s="77">
        <v>7</v>
      </c>
      <c r="F249" s="77">
        <v>7</v>
      </c>
      <c r="G249" s="32">
        <v>5038.54</v>
      </c>
      <c r="H249" s="32">
        <v>6793.64</v>
      </c>
      <c r="I249" s="33">
        <v>-0.25834456933249339</v>
      </c>
      <c r="J249" s="33">
        <v>0.28986229277326142</v>
      </c>
      <c r="K249" s="72">
        <v>167</v>
      </c>
      <c r="L249" s="72">
        <v>218</v>
      </c>
      <c r="M249" s="33">
        <v>-0.2339449541284403</v>
      </c>
      <c r="N249" s="33">
        <v>0.22356091030789826</v>
      </c>
      <c r="O249" s="32">
        <v>30.170898203592813</v>
      </c>
      <c r="P249" s="78">
        <v>23.452268242603552</v>
      </c>
      <c r="Q249" s="33">
        <v>0.8314606741573034</v>
      </c>
      <c r="R249" s="33">
        <v>0.1348314606741573</v>
      </c>
      <c r="S249" s="33">
        <v>3.3707865168539297E-2</v>
      </c>
      <c r="T249" s="33">
        <v>1.1834319526627219E-2</v>
      </c>
      <c r="U249" s="79">
        <v>3.9905325443786981</v>
      </c>
      <c r="V249" s="78">
        <v>5.3408704840764329</v>
      </c>
      <c r="W249" s="78">
        <v>15.016962520710059</v>
      </c>
      <c r="X249" s="33">
        <v>0.84023668639053251</v>
      </c>
      <c r="Y249" s="33">
        <v>0.25416291227220583</v>
      </c>
      <c r="Z249" s="32">
        <v>1280.6099999999999</v>
      </c>
      <c r="AA249" s="31" t="s">
        <v>419</v>
      </c>
      <c r="AB249" s="31" t="s">
        <v>417</v>
      </c>
      <c r="AC249" s="31" t="s">
        <v>417</v>
      </c>
      <c r="AD249" s="31" t="s">
        <v>511</v>
      </c>
      <c r="AE249" s="31" t="s">
        <v>511</v>
      </c>
      <c r="AF249" s="31" t="s">
        <v>417</v>
      </c>
    </row>
    <row r="250" spans="1:32" x14ac:dyDescent="0.35">
      <c r="A250" t="str">
        <f t="shared" si="3"/>
        <v>8705DinnerAll</v>
      </c>
      <c r="B250" s="24">
        <v>8705</v>
      </c>
      <c r="C250" s="25" t="s">
        <v>394</v>
      </c>
      <c r="D250" s="25" t="s">
        <v>512</v>
      </c>
      <c r="E250" s="74">
        <v>7</v>
      </c>
      <c r="F250" s="74">
        <v>7</v>
      </c>
      <c r="G250" s="26">
        <v>11978.27</v>
      </c>
      <c r="H250" s="26">
        <v>15111.92</v>
      </c>
      <c r="I250" s="27">
        <v>-0.20736279705027549</v>
      </c>
      <c r="J250" s="27">
        <v>0.68909819226545277</v>
      </c>
      <c r="K250" s="71">
        <v>512</v>
      </c>
      <c r="L250" s="71">
        <v>593</v>
      </c>
      <c r="M250" s="27">
        <v>-0.13659359190556486</v>
      </c>
      <c r="N250" s="27">
        <v>0.68540829986613117</v>
      </c>
      <c r="O250" s="26">
        <v>23.395058593750001</v>
      </c>
      <c r="P250" s="75">
        <v>23.452268242603552</v>
      </c>
      <c r="Q250" s="27">
        <v>0.8314606741573034</v>
      </c>
      <c r="R250" s="27">
        <v>0.1348314606741573</v>
      </c>
      <c r="S250" s="27">
        <v>3.3707865168539297E-2</v>
      </c>
      <c r="T250" s="27">
        <v>1.1834319526627219E-2</v>
      </c>
      <c r="U250" s="76">
        <v>4.045825242718446</v>
      </c>
      <c r="V250" s="75">
        <v>5.3408704840764329</v>
      </c>
      <c r="W250" s="75">
        <v>15.016962520710059</v>
      </c>
      <c r="X250" s="27">
        <v>0.84023668639053251</v>
      </c>
      <c r="Y250" s="27">
        <v>0.30493552073880448</v>
      </c>
      <c r="Z250" s="26">
        <v>3652.6</v>
      </c>
      <c r="AA250" s="25" t="s">
        <v>419</v>
      </c>
      <c r="AB250" s="25" t="s">
        <v>417</v>
      </c>
      <c r="AC250" s="25" t="s">
        <v>417</v>
      </c>
      <c r="AD250" s="25" t="s">
        <v>511</v>
      </c>
      <c r="AE250" s="25" t="s">
        <v>511</v>
      </c>
      <c r="AF250" s="25" t="s">
        <v>417</v>
      </c>
    </row>
    <row r="251" spans="1:32" x14ac:dyDescent="0.35">
      <c r="A251" t="str">
        <f t="shared" si="3"/>
        <v>8705EveningCarry Out</v>
      </c>
      <c r="B251" s="30">
        <v>8705</v>
      </c>
      <c r="C251" s="31" t="s">
        <v>395</v>
      </c>
      <c r="D251" s="31" t="s">
        <v>529</v>
      </c>
      <c r="E251" s="77">
        <v>7</v>
      </c>
      <c r="F251" s="77">
        <v>7</v>
      </c>
      <c r="G251" s="32">
        <v>742.06</v>
      </c>
      <c r="H251" s="32">
        <v>840.59</v>
      </c>
      <c r="I251" s="33">
        <v>-0.11721528926111435</v>
      </c>
      <c r="J251" s="33">
        <v>4.2689988166279592E-2</v>
      </c>
      <c r="K251" s="72">
        <v>48</v>
      </c>
      <c r="L251" s="72">
        <v>51</v>
      </c>
      <c r="M251" s="33">
        <v>-5.8823529411764719E-2</v>
      </c>
      <c r="N251" s="33">
        <v>6.4257028112449793E-2</v>
      </c>
      <c r="O251" s="32">
        <v>15.459583333333333</v>
      </c>
      <c r="P251" s="78"/>
      <c r="Q251" s="33"/>
      <c r="R251" s="33"/>
      <c r="S251" s="33"/>
      <c r="T251" s="33"/>
      <c r="U251" s="79">
        <v>3.5975694375000002</v>
      </c>
      <c r="V251" s="78"/>
      <c r="W251" s="78"/>
      <c r="X251" s="33"/>
      <c r="Y251" s="33">
        <v>0.31931380211842708</v>
      </c>
      <c r="Z251" s="32">
        <v>236.95</v>
      </c>
      <c r="AA251" s="31" t="s">
        <v>419</v>
      </c>
      <c r="AB251" s="31" t="s">
        <v>417</v>
      </c>
      <c r="AC251" s="31" t="s">
        <v>417</v>
      </c>
      <c r="AD251" s="31" t="s">
        <v>511</v>
      </c>
      <c r="AE251" s="31" t="s">
        <v>511</v>
      </c>
      <c r="AF251" s="31" t="s">
        <v>417</v>
      </c>
    </row>
    <row r="252" spans="1:32" x14ac:dyDescent="0.35">
      <c r="A252" t="str">
        <f t="shared" si="3"/>
        <v>8705EveningDelivery</v>
      </c>
      <c r="B252" s="24">
        <v>8705</v>
      </c>
      <c r="C252" s="25" t="s">
        <v>395</v>
      </c>
      <c r="D252" s="25" t="s">
        <v>530</v>
      </c>
      <c r="E252" s="74">
        <v>7</v>
      </c>
      <c r="F252" s="74">
        <v>7</v>
      </c>
      <c r="G252" s="26">
        <v>724.99</v>
      </c>
      <c r="H252" s="26">
        <v>919.51</v>
      </c>
      <c r="I252" s="27">
        <v>-0.21154745462257063</v>
      </c>
      <c r="J252" s="27">
        <v>4.1707967712410109E-2</v>
      </c>
      <c r="K252" s="71">
        <v>28</v>
      </c>
      <c r="L252" s="71">
        <v>32</v>
      </c>
      <c r="M252" s="27">
        <v>-0.125</v>
      </c>
      <c r="N252" s="27">
        <v>3.7483266398929051E-2</v>
      </c>
      <c r="O252" s="26">
        <v>25.892500000000002</v>
      </c>
      <c r="P252" s="75">
        <v>20.763690464285713</v>
      </c>
      <c r="Q252" s="27">
        <v>1</v>
      </c>
      <c r="R252" s="27">
        <v>0</v>
      </c>
      <c r="S252" s="27">
        <v>0</v>
      </c>
      <c r="T252" s="27">
        <v>0</v>
      </c>
      <c r="U252" s="76">
        <v>3.9464285714285716</v>
      </c>
      <c r="V252" s="75">
        <v>3.7916666428571433</v>
      </c>
      <c r="W252" s="75">
        <v>14.038095214285715</v>
      </c>
      <c r="X252" s="27">
        <v>0.9285714285714286</v>
      </c>
      <c r="Y252" s="27">
        <v>0.23877570725113451</v>
      </c>
      <c r="Z252" s="26">
        <v>173.11</v>
      </c>
      <c r="AA252" s="25" t="s">
        <v>419</v>
      </c>
      <c r="AB252" s="25" t="s">
        <v>417</v>
      </c>
      <c r="AC252" s="25" t="s">
        <v>417</v>
      </c>
      <c r="AD252" s="25" t="s">
        <v>511</v>
      </c>
      <c r="AE252" s="25" t="s">
        <v>511</v>
      </c>
      <c r="AF252" s="25" t="s">
        <v>417</v>
      </c>
    </row>
    <row r="253" spans="1:32" x14ac:dyDescent="0.35">
      <c r="A253" t="str">
        <f t="shared" si="3"/>
        <v>8705EveningAll</v>
      </c>
      <c r="B253" s="30">
        <v>8705</v>
      </c>
      <c r="C253" s="31" t="s">
        <v>395</v>
      </c>
      <c r="D253" s="31" t="s">
        <v>512</v>
      </c>
      <c r="E253" s="77">
        <v>7</v>
      </c>
      <c r="F253" s="77">
        <v>7</v>
      </c>
      <c r="G253" s="32">
        <v>1467.05</v>
      </c>
      <c r="H253" s="32">
        <v>1760.1</v>
      </c>
      <c r="I253" s="33">
        <v>-0.16649622180557921</v>
      </c>
      <c r="J253" s="33">
        <v>8.4397955878689701E-2</v>
      </c>
      <c r="K253" s="72">
        <v>76</v>
      </c>
      <c r="L253" s="72">
        <v>83</v>
      </c>
      <c r="M253" s="33">
        <v>-8.4337349397590411E-2</v>
      </c>
      <c r="N253" s="33">
        <v>0.10174029451137885</v>
      </c>
      <c r="O253" s="32">
        <v>19.30328947368421</v>
      </c>
      <c r="P253" s="78">
        <v>20.763690464285713</v>
      </c>
      <c r="Q253" s="33">
        <v>1</v>
      </c>
      <c r="R253" s="33">
        <v>0</v>
      </c>
      <c r="S253" s="33">
        <v>0</v>
      </c>
      <c r="T253" s="33">
        <v>0</v>
      </c>
      <c r="U253" s="79">
        <v>3.7260964868421054</v>
      </c>
      <c r="V253" s="78">
        <v>3.7916666428571433</v>
      </c>
      <c r="W253" s="78">
        <v>14.038095214285715</v>
      </c>
      <c r="X253" s="33">
        <v>0.9285714285714286</v>
      </c>
      <c r="Y253" s="33">
        <v>0.27952012542176474</v>
      </c>
      <c r="Z253" s="32">
        <v>410.07</v>
      </c>
      <c r="AA253" s="31" t="s">
        <v>419</v>
      </c>
      <c r="AB253" s="31" t="s">
        <v>417</v>
      </c>
      <c r="AC253" s="31" t="s">
        <v>417</v>
      </c>
      <c r="AD253" s="31" t="s">
        <v>511</v>
      </c>
      <c r="AE253" s="31" t="s">
        <v>511</v>
      </c>
      <c r="AF253" s="31" t="s">
        <v>417</v>
      </c>
    </row>
    <row r="254" spans="1:32" x14ac:dyDescent="0.35">
      <c r="A254" t="str">
        <f t="shared" si="3"/>
        <v>8724LunchCarry Out</v>
      </c>
      <c r="B254" s="24">
        <v>8724</v>
      </c>
      <c r="C254" s="25" t="s">
        <v>393</v>
      </c>
      <c r="D254" s="25" t="s">
        <v>529</v>
      </c>
      <c r="E254" s="74">
        <v>7</v>
      </c>
      <c r="F254" s="74">
        <v>7</v>
      </c>
      <c r="G254" s="26">
        <v>3216.83</v>
      </c>
      <c r="H254" s="26">
        <v>3303.78</v>
      </c>
      <c r="I254" s="27">
        <v>-2.6318338388149454E-2</v>
      </c>
      <c r="J254" s="27">
        <v>0.14750092622821528</v>
      </c>
      <c r="K254" s="71">
        <v>181</v>
      </c>
      <c r="L254" s="71">
        <v>152</v>
      </c>
      <c r="M254" s="27">
        <v>0.1907894736842104</v>
      </c>
      <c r="N254" s="27">
        <v>0.19588744588744589</v>
      </c>
      <c r="O254" s="26">
        <v>17.772541436464088</v>
      </c>
      <c r="P254" s="75"/>
      <c r="Q254" s="27"/>
      <c r="R254" s="27"/>
      <c r="S254" s="27"/>
      <c r="T254" s="27"/>
      <c r="U254" s="76">
        <v>2.4646892655367232</v>
      </c>
      <c r="V254" s="75"/>
      <c r="W254" s="75"/>
      <c r="X254" s="27"/>
      <c r="Y254" s="27">
        <v>0.33305459101040469</v>
      </c>
      <c r="Z254" s="26">
        <v>1071.3800000000001</v>
      </c>
      <c r="AA254" s="25" t="s">
        <v>419</v>
      </c>
      <c r="AB254" s="25" t="s">
        <v>417</v>
      </c>
      <c r="AC254" s="25" t="s">
        <v>417</v>
      </c>
      <c r="AD254" s="25" t="s">
        <v>511</v>
      </c>
      <c r="AE254" s="25" t="s">
        <v>511</v>
      </c>
      <c r="AF254" s="25" t="s">
        <v>417</v>
      </c>
    </row>
    <row r="255" spans="1:32" x14ac:dyDescent="0.35">
      <c r="A255" t="str">
        <f t="shared" si="3"/>
        <v>8724LunchDelivery</v>
      </c>
      <c r="B255" s="30">
        <v>8724</v>
      </c>
      <c r="C255" s="31" t="s">
        <v>393</v>
      </c>
      <c r="D255" s="31" t="s">
        <v>530</v>
      </c>
      <c r="E255" s="77">
        <v>7</v>
      </c>
      <c r="F255" s="77">
        <v>7</v>
      </c>
      <c r="G255" s="32">
        <v>2367.86</v>
      </c>
      <c r="H255" s="32">
        <v>1788.69</v>
      </c>
      <c r="I255" s="33">
        <v>0.32379562696722175</v>
      </c>
      <c r="J255" s="33">
        <v>0.10857320504308336</v>
      </c>
      <c r="K255" s="72">
        <v>70</v>
      </c>
      <c r="L255" s="72">
        <v>61</v>
      </c>
      <c r="M255" s="33">
        <v>0.14754098360655754</v>
      </c>
      <c r="N255" s="33">
        <v>7.575757575757576E-2</v>
      </c>
      <c r="O255" s="32">
        <v>33.826571428571434</v>
      </c>
      <c r="P255" s="78">
        <v>22.48961352173913</v>
      </c>
      <c r="Q255" s="33">
        <v>0.71014492753623193</v>
      </c>
      <c r="R255" s="33">
        <v>0.2318840579710145</v>
      </c>
      <c r="S255" s="33">
        <v>5.7971014492753548E-2</v>
      </c>
      <c r="T255" s="33">
        <v>2.8985507246376812E-2</v>
      </c>
      <c r="U255" s="79">
        <v>3.4557971014492752</v>
      </c>
      <c r="V255" s="78">
        <v>3.0217261785714284</v>
      </c>
      <c r="W255" s="78">
        <v>13.216908202898551</v>
      </c>
      <c r="X255" s="33">
        <v>0.85507246376811596</v>
      </c>
      <c r="Y255" s="33">
        <v>0.25310618026403586</v>
      </c>
      <c r="Z255" s="32">
        <v>599.32000000000005</v>
      </c>
      <c r="AA255" s="31" t="s">
        <v>419</v>
      </c>
      <c r="AB255" s="31" t="s">
        <v>417</v>
      </c>
      <c r="AC255" s="31" t="s">
        <v>417</v>
      </c>
      <c r="AD255" s="31" t="s">
        <v>511</v>
      </c>
      <c r="AE255" s="31" t="s">
        <v>511</v>
      </c>
      <c r="AF255" s="31" t="s">
        <v>417</v>
      </c>
    </row>
    <row r="256" spans="1:32" x14ac:dyDescent="0.35">
      <c r="A256" t="str">
        <f t="shared" si="3"/>
        <v>8724LunchAll</v>
      </c>
      <c r="B256" s="24">
        <v>8724</v>
      </c>
      <c r="C256" s="25" t="s">
        <v>393</v>
      </c>
      <c r="D256" s="25" t="s">
        <v>512</v>
      </c>
      <c r="E256" s="74">
        <v>7</v>
      </c>
      <c r="F256" s="74">
        <v>7</v>
      </c>
      <c r="G256" s="26">
        <v>5584.69</v>
      </c>
      <c r="H256" s="26">
        <v>5092.47</v>
      </c>
      <c r="I256" s="27">
        <v>9.6656435874928892E-2</v>
      </c>
      <c r="J256" s="27">
        <v>0.25607413127129863</v>
      </c>
      <c r="K256" s="71">
        <v>251</v>
      </c>
      <c r="L256" s="71">
        <v>213</v>
      </c>
      <c r="M256" s="27">
        <v>0.17840375586854451</v>
      </c>
      <c r="N256" s="27">
        <v>0.27164502164502163</v>
      </c>
      <c r="O256" s="26">
        <v>22.249760956175297</v>
      </c>
      <c r="P256" s="75">
        <v>22.48961352173913</v>
      </c>
      <c r="Q256" s="27">
        <v>0.71014492753623193</v>
      </c>
      <c r="R256" s="27">
        <v>0.2318840579710145</v>
      </c>
      <c r="S256" s="27">
        <v>5.7971014492753548E-2</v>
      </c>
      <c r="T256" s="27">
        <v>2.8985507246376812E-2</v>
      </c>
      <c r="U256" s="76">
        <v>2.7426829268292683</v>
      </c>
      <c r="V256" s="75">
        <v>3.0217261785714284</v>
      </c>
      <c r="W256" s="75">
        <v>13.216908202898551</v>
      </c>
      <c r="X256" s="27">
        <v>0.85507246376811596</v>
      </c>
      <c r="Y256" s="27">
        <v>0.29916074124078512</v>
      </c>
      <c r="Z256" s="26">
        <v>1670.72</v>
      </c>
      <c r="AA256" s="25" t="s">
        <v>419</v>
      </c>
      <c r="AB256" s="25" t="s">
        <v>417</v>
      </c>
      <c r="AC256" s="25" t="s">
        <v>417</v>
      </c>
      <c r="AD256" s="25" t="s">
        <v>511</v>
      </c>
      <c r="AE256" s="25" t="s">
        <v>511</v>
      </c>
      <c r="AF256" s="25" t="s">
        <v>417</v>
      </c>
    </row>
    <row r="257" spans="1:32" x14ac:dyDescent="0.35">
      <c r="A257" t="str">
        <f t="shared" si="3"/>
        <v>8724DinnerCarry Out</v>
      </c>
      <c r="B257" s="30">
        <v>8724</v>
      </c>
      <c r="C257" s="31" t="s">
        <v>394</v>
      </c>
      <c r="D257" s="31" t="s">
        <v>529</v>
      </c>
      <c r="E257" s="77">
        <v>7</v>
      </c>
      <c r="F257" s="77">
        <v>7</v>
      </c>
      <c r="G257" s="32">
        <v>9116.75</v>
      </c>
      <c r="H257" s="32">
        <v>8217.24</v>
      </c>
      <c r="I257" s="33">
        <v>0.10946619546222336</v>
      </c>
      <c r="J257" s="33">
        <v>0.41802926147514219</v>
      </c>
      <c r="K257" s="72">
        <v>420</v>
      </c>
      <c r="L257" s="72">
        <v>375</v>
      </c>
      <c r="M257" s="33">
        <v>0.12000000000000011</v>
      </c>
      <c r="N257" s="33">
        <v>0.45454545454545453</v>
      </c>
      <c r="O257" s="32">
        <v>21.706547619047619</v>
      </c>
      <c r="P257" s="78"/>
      <c r="Q257" s="33"/>
      <c r="R257" s="33"/>
      <c r="S257" s="33"/>
      <c r="T257" s="33"/>
      <c r="U257" s="79">
        <v>4.70831305596107</v>
      </c>
      <c r="V257" s="78"/>
      <c r="W257" s="78"/>
      <c r="X257" s="33"/>
      <c r="Y257" s="33">
        <v>0.33000356486686594</v>
      </c>
      <c r="Z257" s="32">
        <v>3008.56</v>
      </c>
      <c r="AA257" s="31" t="s">
        <v>419</v>
      </c>
      <c r="AB257" s="31" t="s">
        <v>417</v>
      </c>
      <c r="AC257" s="31" t="s">
        <v>417</v>
      </c>
      <c r="AD257" s="31" t="s">
        <v>511</v>
      </c>
      <c r="AE257" s="31" t="s">
        <v>511</v>
      </c>
      <c r="AF257" s="31" t="s">
        <v>417</v>
      </c>
    </row>
    <row r="258" spans="1:32" x14ac:dyDescent="0.35">
      <c r="A258" t="str">
        <f t="shared" si="3"/>
        <v>8724DinnerDelivery</v>
      </c>
      <c r="B258" s="24">
        <v>8724</v>
      </c>
      <c r="C258" s="25" t="s">
        <v>394</v>
      </c>
      <c r="D258" s="25" t="s">
        <v>530</v>
      </c>
      <c r="E258" s="74">
        <v>7</v>
      </c>
      <c r="F258" s="74">
        <v>7</v>
      </c>
      <c r="G258" s="26">
        <v>4830.1400000000003</v>
      </c>
      <c r="H258" s="26">
        <v>4732.53</v>
      </c>
      <c r="I258" s="27">
        <v>2.0625331482315046E-2</v>
      </c>
      <c r="J258" s="27">
        <v>0.22147583919944536</v>
      </c>
      <c r="K258" s="71">
        <v>153</v>
      </c>
      <c r="L258" s="71">
        <v>156</v>
      </c>
      <c r="M258" s="27">
        <v>-1.9230769230769162E-2</v>
      </c>
      <c r="N258" s="27">
        <v>0.16558441558441558</v>
      </c>
      <c r="O258" s="26">
        <v>31.569542483660133</v>
      </c>
      <c r="P258" s="75">
        <v>25.487690627450981</v>
      </c>
      <c r="Q258" s="27">
        <v>0.76881720430107525</v>
      </c>
      <c r="R258" s="27">
        <v>0.21505376344086022</v>
      </c>
      <c r="S258" s="27">
        <v>1.6129032258064502E-2</v>
      </c>
      <c r="T258" s="27">
        <v>4.5751633986928102E-2</v>
      </c>
      <c r="U258" s="76">
        <v>4.4821350718954251</v>
      </c>
      <c r="V258" s="75">
        <v>5.5231220633802813</v>
      </c>
      <c r="W258" s="75">
        <v>17.289106751633987</v>
      </c>
      <c r="X258" s="27">
        <v>0.75816993464052285</v>
      </c>
      <c r="Y258" s="27">
        <v>0.25431353956614089</v>
      </c>
      <c r="Z258" s="26">
        <v>1228.3699999999999</v>
      </c>
      <c r="AA258" s="25" t="s">
        <v>419</v>
      </c>
      <c r="AB258" s="25" t="s">
        <v>417</v>
      </c>
      <c r="AC258" s="25" t="s">
        <v>417</v>
      </c>
      <c r="AD258" s="25" t="s">
        <v>511</v>
      </c>
      <c r="AE258" s="25" t="s">
        <v>511</v>
      </c>
      <c r="AF258" s="25" t="s">
        <v>417</v>
      </c>
    </row>
    <row r="259" spans="1:32" x14ac:dyDescent="0.35">
      <c r="A259" t="str">
        <f t="shared" ref="A259:A322" si="4">B259&amp;C259&amp;D259</f>
        <v>8724DinnerAll</v>
      </c>
      <c r="B259" s="30">
        <v>8724</v>
      </c>
      <c r="C259" s="31" t="s">
        <v>394</v>
      </c>
      <c r="D259" s="31" t="s">
        <v>512</v>
      </c>
      <c r="E259" s="77">
        <v>7</v>
      </c>
      <c r="F259" s="77">
        <v>7</v>
      </c>
      <c r="G259" s="32">
        <v>13946.89</v>
      </c>
      <c r="H259" s="32">
        <v>12949.77</v>
      </c>
      <c r="I259" s="33">
        <v>7.6999050948395098E-2</v>
      </c>
      <c r="J259" s="33">
        <v>0.63950510067458755</v>
      </c>
      <c r="K259" s="72">
        <v>573</v>
      </c>
      <c r="L259" s="72">
        <v>531</v>
      </c>
      <c r="M259" s="33">
        <v>7.909604519774005E-2</v>
      </c>
      <c r="N259" s="33">
        <v>0.62012987012987009</v>
      </c>
      <c r="O259" s="32">
        <v>24.340122164048864</v>
      </c>
      <c r="P259" s="78">
        <v>25.487690627450981</v>
      </c>
      <c r="Q259" s="33">
        <v>0.76881720430107525</v>
      </c>
      <c r="R259" s="33">
        <v>0.21505376344086022</v>
      </c>
      <c r="S259" s="33">
        <v>1.6129032258064502E-2</v>
      </c>
      <c r="T259" s="33">
        <v>4.5751633986928102E-2</v>
      </c>
      <c r="U259" s="79">
        <v>4.6469562641843973</v>
      </c>
      <c r="V259" s="78">
        <v>5.5231220633802813</v>
      </c>
      <c r="W259" s="78">
        <v>17.289106751633987</v>
      </c>
      <c r="X259" s="33">
        <v>0.75816993464052285</v>
      </c>
      <c r="Y259" s="33">
        <v>0.30378743935027813</v>
      </c>
      <c r="Z259" s="32">
        <v>4236.8900000000003</v>
      </c>
      <c r="AA259" s="31" t="s">
        <v>419</v>
      </c>
      <c r="AB259" s="31" t="s">
        <v>417</v>
      </c>
      <c r="AC259" s="31" t="s">
        <v>417</v>
      </c>
      <c r="AD259" s="31" t="s">
        <v>511</v>
      </c>
      <c r="AE259" s="31" t="s">
        <v>511</v>
      </c>
      <c r="AF259" s="31" t="s">
        <v>417</v>
      </c>
    </row>
    <row r="260" spans="1:32" x14ac:dyDescent="0.35">
      <c r="A260" t="str">
        <f t="shared" si="4"/>
        <v>8724EveningCarry Out</v>
      </c>
      <c r="B260" s="24">
        <v>8724</v>
      </c>
      <c r="C260" s="25" t="s">
        <v>395</v>
      </c>
      <c r="D260" s="25" t="s">
        <v>529</v>
      </c>
      <c r="E260" s="74">
        <v>7</v>
      </c>
      <c r="F260" s="74">
        <v>7</v>
      </c>
      <c r="G260" s="26">
        <v>1061.76</v>
      </c>
      <c r="H260" s="26">
        <v>1257.17</v>
      </c>
      <c r="I260" s="27">
        <v>-0.1554364167137301</v>
      </c>
      <c r="J260" s="27">
        <v>4.8684755934279976E-2</v>
      </c>
      <c r="K260" s="71">
        <v>62</v>
      </c>
      <c r="L260" s="71">
        <v>54</v>
      </c>
      <c r="M260" s="27">
        <v>0.14814814814814814</v>
      </c>
      <c r="N260" s="27">
        <v>6.7099567099567103E-2</v>
      </c>
      <c r="O260" s="26">
        <v>17.12516129032258</v>
      </c>
      <c r="P260" s="75"/>
      <c r="Q260" s="27"/>
      <c r="R260" s="27"/>
      <c r="S260" s="27"/>
      <c r="T260" s="27"/>
      <c r="U260" s="76">
        <v>2.357183896551724</v>
      </c>
      <c r="V260" s="75"/>
      <c r="W260" s="75"/>
      <c r="X260" s="27"/>
      <c r="Y260" s="27">
        <v>0.33298485533453887</v>
      </c>
      <c r="Z260" s="26">
        <v>353.55</v>
      </c>
      <c r="AA260" s="25" t="s">
        <v>419</v>
      </c>
      <c r="AB260" s="25" t="s">
        <v>417</v>
      </c>
      <c r="AC260" s="25" t="s">
        <v>417</v>
      </c>
      <c r="AD260" s="25" t="s">
        <v>511</v>
      </c>
      <c r="AE260" s="25" t="s">
        <v>511</v>
      </c>
      <c r="AF260" s="25" t="s">
        <v>417</v>
      </c>
    </row>
    <row r="261" spans="1:32" x14ac:dyDescent="0.35">
      <c r="A261" t="str">
        <f t="shared" si="4"/>
        <v>8724EveningDelivery</v>
      </c>
      <c r="B261" s="30">
        <v>8724</v>
      </c>
      <c r="C261" s="31" t="s">
        <v>395</v>
      </c>
      <c r="D261" s="31" t="s">
        <v>530</v>
      </c>
      <c r="E261" s="77">
        <v>7</v>
      </c>
      <c r="F261" s="77">
        <v>7</v>
      </c>
      <c r="G261" s="32">
        <v>1215.54</v>
      </c>
      <c r="H261" s="32">
        <v>1402.34</v>
      </c>
      <c r="I261" s="33">
        <v>-0.13320592723590574</v>
      </c>
      <c r="J261" s="33">
        <v>5.5736012119833749E-2</v>
      </c>
      <c r="K261" s="72">
        <v>38</v>
      </c>
      <c r="L261" s="72">
        <v>39</v>
      </c>
      <c r="M261" s="33">
        <v>-2.564102564102555E-2</v>
      </c>
      <c r="N261" s="33">
        <v>4.1125541125541128E-2</v>
      </c>
      <c r="O261" s="32">
        <v>31.987894736842104</v>
      </c>
      <c r="P261" s="78">
        <v>22.078749999999999</v>
      </c>
      <c r="Q261" s="33">
        <v>0.85365853658536583</v>
      </c>
      <c r="R261" s="33">
        <v>0.14634146341463414</v>
      </c>
      <c r="S261" s="33">
        <v>0</v>
      </c>
      <c r="T261" s="33">
        <v>2.5000000000000001E-2</v>
      </c>
      <c r="U261" s="79">
        <v>1.9083333249999999</v>
      </c>
      <c r="V261" s="78">
        <v>5.7688596315789473</v>
      </c>
      <c r="W261" s="78">
        <v>15.264583325</v>
      </c>
      <c r="X261" s="33">
        <v>0.92500000000000004</v>
      </c>
      <c r="Y261" s="33">
        <v>0.26470539842374585</v>
      </c>
      <c r="Z261" s="32">
        <v>321.76</v>
      </c>
      <c r="AA261" s="31" t="s">
        <v>419</v>
      </c>
      <c r="AB261" s="31" t="s">
        <v>417</v>
      </c>
      <c r="AC261" s="31" t="s">
        <v>417</v>
      </c>
      <c r="AD261" s="31" t="s">
        <v>511</v>
      </c>
      <c r="AE261" s="31" t="s">
        <v>511</v>
      </c>
      <c r="AF261" s="31" t="s">
        <v>417</v>
      </c>
    </row>
    <row r="262" spans="1:32" x14ac:dyDescent="0.35">
      <c r="A262" t="str">
        <f t="shared" si="4"/>
        <v>8724EveningAll</v>
      </c>
      <c r="B262" s="24">
        <v>8724</v>
      </c>
      <c r="C262" s="25" t="s">
        <v>395</v>
      </c>
      <c r="D262" s="25" t="s">
        <v>512</v>
      </c>
      <c r="E262" s="74">
        <v>7</v>
      </c>
      <c r="F262" s="74">
        <v>7</v>
      </c>
      <c r="G262" s="26">
        <v>2277.3000000000002</v>
      </c>
      <c r="H262" s="26">
        <v>2659.51</v>
      </c>
      <c r="I262" s="27">
        <v>-0.1437144436381137</v>
      </c>
      <c r="J262" s="27">
        <v>0.10442076805411374</v>
      </c>
      <c r="K262" s="71">
        <v>100</v>
      </c>
      <c r="L262" s="71">
        <v>93</v>
      </c>
      <c r="M262" s="27">
        <v>7.5268817204301008E-2</v>
      </c>
      <c r="N262" s="27">
        <v>0.10822510822510822</v>
      </c>
      <c r="O262" s="26">
        <v>22.773000000000003</v>
      </c>
      <c r="P262" s="75">
        <v>22.078749999999999</v>
      </c>
      <c r="Q262" s="27">
        <v>0.85365853658536583</v>
      </c>
      <c r="R262" s="27">
        <v>0.14634146341463414</v>
      </c>
      <c r="S262" s="27">
        <v>0</v>
      </c>
      <c r="T262" s="27">
        <v>2.5000000000000001E-2</v>
      </c>
      <c r="U262" s="76">
        <v>2.1739795918367348</v>
      </c>
      <c r="V262" s="75">
        <v>5.7688596315789473</v>
      </c>
      <c r="W262" s="75">
        <v>15.264583325</v>
      </c>
      <c r="X262" s="27">
        <v>0.92500000000000004</v>
      </c>
      <c r="Y262" s="27">
        <v>0.29654415316383437</v>
      </c>
      <c r="Z262" s="26">
        <v>675.32</v>
      </c>
      <c r="AA262" s="25" t="s">
        <v>419</v>
      </c>
      <c r="AB262" s="25" t="s">
        <v>417</v>
      </c>
      <c r="AC262" s="25" t="s">
        <v>417</v>
      </c>
      <c r="AD262" s="25" t="s">
        <v>511</v>
      </c>
      <c r="AE262" s="25" t="s">
        <v>511</v>
      </c>
      <c r="AF262" s="25" t="s">
        <v>417</v>
      </c>
    </row>
    <row r="263" spans="1:32" x14ac:dyDescent="0.35">
      <c r="A263" t="str">
        <f t="shared" si="4"/>
        <v/>
      </c>
      <c r="B263" s="30"/>
      <c r="C263" s="31"/>
      <c r="D263" s="31"/>
      <c r="E263" s="77"/>
      <c r="F263" s="77"/>
      <c r="G263" s="32"/>
      <c r="H263" s="32"/>
      <c r="I263" s="33"/>
      <c r="J263" s="33"/>
      <c r="K263" s="72"/>
      <c r="L263" s="72"/>
      <c r="M263" s="33"/>
      <c r="N263" s="33"/>
      <c r="O263" s="32"/>
      <c r="P263" s="78"/>
      <c r="Q263" s="33"/>
      <c r="R263" s="33"/>
      <c r="S263" s="33"/>
      <c r="T263" s="33"/>
      <c r="U263" s="79"/>
      <c r="V263" s="78"/>
      <c r="W263" s="78"/>
      <c r="X263" s="33"/>
      <c r="Y263" s="33"/>
      <c r="Z263" s="32"/>
      <c r="AA263" s="31"/>
      <c r="AB263" s="31"/>
      <c r="AC263" s="31"/>
      <c r="AD263" s="31"/>
      <c r="AE263" s="31"/>
      <c r="AF263" s="31"/>
    </row>
    <row r="264" spans="1:32" x14ac:dyDescent="0.35">
      <c r="A264" t="str">
        <f t="shared" si="4"/>
        <v/>
      </c>
      <c r="B264" s="24"/>
      <c r="C264" s="25"/>
      <c r="D264" s="25"/>
      <c r="E264" s="74"/>
      <c r="F264" s="74"/>
      <c r="G264" s="26"/>
      <c r="H264" s="26"/>
      <c r="I264" s="27"/>
      <c r="J264" s="27"/>
      <c r="K264" s="71"/>
      <c r="L264" s="71"/>
      <c r="M264" s="27"/>
      <c r="N264" s="27"/>
      <c r="O264" s="26"/>
      <c r="P264" s="75"/>
      <c r="Q264" s="27"/>
      <c r="R264" s="27"/>
      <c r="S264" s="27"/>
      <c r="T264" s="27"/>
      <c r="U264" s="76"/>
      <c r="V264" s="75"/>
      <c r="W264" s="75"/>
      <c r="X264" s="27"/>
      <c r="Y264" s="27"/>
      <c r="Z264" s="26"/>
      <c r="AA264" s="25"/>
      <c r="AB264" s="25"/>
      <c r="AC264" s="25"/>
      <c r="AD264" s="25"/>
      <c r="AE264" s="25"/>
      <c r="AF264" s="25"/>
    </row>
    <row r="265" spans="1:32" x14ac:dyDescent="0.35">
      <c r="A265" t="str">
        <f t="shared" si="4"/>
        <v/>
      </c>
      <c r="B265" s="30"/>
      <c r="C265" s="31"/>
      <c r="D265" s="31"/>
      <c r="E265" s="77"/>
      <c r="F265" s="77"/>
      <c r="G265" s="32"/>
      <c r="H265" s="32"/>
      <c r="I265" s="33"/>
      <c r="J265" s="33"/>
      <c r="K265" s="72"/>
      <c r="L265" s="72"/>
      <c r="M265" s="33"/>
      <c r="N265" s="33"/>
      <c r="O265" s="32"/>
      <c r="P265" s="78"/>
      <c r="Q265" s="33"/>
      <c r="R265" s="33"/>
      <c r="S265" s="33"/>
      <c r="T265" s="33"/>
      <c r="U265" s="79"/>
      <c r="V265" s="78"/>
      <c r="W265" s="78"/>
      <c r="X265" s="33"/>
      <c r="Y265" s="33"/>
      <c r="Z265" s="32"/>
      <c r="AA265" s="31"/>
      <c r="AB265" s="31"/>
      <c r="AC265" s="31"/>
      <c r="AD265" s="31"/>
      <c r="AE265" s="31"/>
      <c r="AF265" s="31"/>
    </row>
    <row r="266" spans="1:32" x14ac:dyDescent="0.35">
      <c r="A266" t="str">
        <f t="shared" si="4"/>
        <v/>
      </c>
      <c r="B266" s="24"/>
      <c r="C266" s="25"/>
      <c r="D266" s="25"/>
      <c r="E266" s="74"/>
      <c r="F266" s="74"/>
      <c r="G266" s="26"/>
      <c r="H266" s="26"/>
      <c r="I266" s="27"/>
      <c r="J266" s="27"/>
      <c r="K266" s="71"/>
      <c r="L266" s="71"/>
      <c r="M266" s="27"/>
      <c r="N266" s="27"/>
      <c r="O266" s="26"/>
      <c r="P266" s="75"/>
      <c r="Q266" s="27"/>
      <c r="R266" s="27"/>
      <c r="S266" s="27"/>
      <c r="T266" s="27"/>
      <c r="U266" s="76"/>
      <c r="V266" s="75"/>
      <c r="W266" s="75"/>
      <c r="X266" s="27"/>
      <c r="Y266" s="27"/>
      <c r="Z266" s="26"/>
      <c r="AA266" s="25"/>
      <c r="AB266" s="25"/>
      <c r="AC266" s="25"/>
      <c r="AD266" s="25"/>
      <c r="AE266" s="25"/>
      <c r="AF266" s="25"/>
    </row>
    <row r="267" spans="1:32" x14ac:dyDescent="0.35">
      <c r="A267" t="str">
        <f t="shared" si="4"/>
        <v/>
      </c>
      <c r="B267" s="30"/>
      <c r="C267" s="31"/>
      <c r="D267" s="31"/>
      <c r="E267" s="77"/>
      <c r="F267" s="77"/>
      <c r="G267" s="32"/>
      <c r="H267" s="32"/>
      <c r="I267" s="33"/>
      <c r="J267" s="33"/>
      <c r="K267" s="72"/>
      <c r="L267" s="72"/>
      <c r="M267" s="33"/>
      <c r="N267" s="33"/>
      <c r="O267" s="32"/>
      <c r="P267" s="78"/>
      <c r="Q267" s="33"/>
      <c r="R267" s="33"/>
      <c r="S267" s="33"/>
      <c r="T267" s="33"/>
      <c r="U267" s="79"/>
      <c r="V267" s="78"/>
      <c r="W267" s="78"/>
      <c r="X267" s="33"/>
      <c r="Y267" s="33"/>
      <c r="Z267" s="32"/>
      <c r="AA267" s="31"/>
      <c r="AB267" s="31"/>
      <c r="AC267" s="31"/>
      <c r="AD267" s="31"/>
      <c r="AE267" s="31"/>
      <c r="AF267" s="31"/>
    </row>
    <row r="268" spans="1:32" x14ac:dyDescent="0.35">
      <c r="A268" t="str">
        <f t="shared" si="4"/>
        <v/>
      </c>
      <c r="B268" s="24"/>
      <c r="C268" s="25"/>
      <c r="D268" s="25"/>
      <c r="E268" s="74"/>
      <c r="F268" s="74"/>
      <c r="G268" s="26"/>
      <c r="H268" s="26"/>
      <c r="I268" s="27"/>
      <c r="J268" s="27"/>
      <c r="K268" s="71"/>
      <c r="L268" s="71"/>
      <c r="M268" s="27"/>
      <c r="N268" s="27"/>
      <c r="O268" s="26"/>
      <c r="P268" s="75"/>
      <c r="Q268" s="27"/>
      <c r="R268" s="27"/>
      <c r="S268" s="27"/>
      <c r="T268" s="27"/>
      <c r="U268" s="76"/>
      <c r="V268" s="75"/>
      <c r="W268" s="75"/>
      <c r="X268" s="27"/>
      <c r="Y268" s="27"/>
      <c r="Z268" s="26"/>
      <c r="AA268" s="25"/>
      <c r="AB268" s="25"/>
      <c r="AC268" s="25"/>
      <c r="AD268" s="25"/>
      <c r="AE268" s="25"/>
      <c r="AF268" s="25"/>
    </row>
    <row r="269" spans="1:32" x14ac:dyDescent="0.35">
      <c r="A269" t="str">
        <f t="shared" si="4"/>
        <v/>
      </c>
      <c r="B269" s="30"/>
      <c r="C269" s="31"/>
      <c r="D269" s="31"/>
      <c r="E269" s="77"/>
      <c r="F269" s="77"/>
      <c r="G269" s="32"/>
      <c r="H269" s="32"/>
      <c r="I269" s="33"/>
      <c r="J269" s="33"/>
      <c r="K269" s="72"/>
      <c r="L269" s="72"/>
      <c r="M269" s="33"/>
      <c r="N269" s="33"/>
      <c r="O269" s="32"/>
      <c r="P269" s="78"/>
      <c r="Q269" s="33"/>
      <c r="R269" s="33"/>
      <c r="S269" s="33"/>
      <c r="T269" s="33"/>
      <c r="U269" s="79"/>
      <c r="V269" s="78"/>
      <c r="W269" s="78"/>
      <c r="X269" s="33"/>
      <c r="Y269" s="33"/>
      <c r="Z269" s="32"/>
      <c r="AA269" s="31"/>
      <c r="AB269" s="31"/>
      <c r="AC269" s="31"/>
      <c r="AD269" s="31"/>
      <c r="AE269" s="31"/>
      <c r="AF269" s="31"/>
    </row>
    <row r="270" spans="1:32" x14ac:dyDescent="0.35">
      <c r="A270" t="str">
        <f t="shared" si="4"/>
        <v/>
      </c>
      <c r="B270" s="24"/>
      <c r="C270" s="25"/>
      <c r="D270" s="25"/>
      <c r="E270" s="74"/>
      <c r="F270" s="74"/>
      <c r="G270" s="26"/>
      <c r="H270" s="26"/>
      <c r="I270" s="27"/>
      <c r="J270" s="27"/>
      <c r="K270" s="71"/>
      <c r="L270" s="71"/>
      <c r="M270" s="27"/>
      <c r="N270" s="27"/>
      <c r="O270" s="26"/>
      <c r="P270" s="75"/>
      <c r="Q270" s="27"/>
      <c r="R270" s="27"/>
      <c r="S270" s="27"/>
      <c r="T270" s="27"/>
      <c r="U270" s="76"/>
      <c r="V270" s="75"/>
      <c r="W270" s="75"/>
      <c r="X270" s="27"/>
      <c r="Y270" s="27"/>
      <c r="Z270" s="26"/>
      <c r="AA270" s="25"/>
      <c r="AB270" s="25"/>
      <c r="AC270" s="25"/>
      <c r="AD270" s="25"/>
      <c r="AE270" s="25"/>
      <c r="AF270" s="25"/>
    </row>
    <row r="271" spans="1:32" x14ac:dyDescent="0.35">
      <c r="A271" t="str">
        <f t="shared" si="4"/>
        <v/>
      </c>
      <c r="B271" s="30"/>
      <c r="C271" s="31"/>
      <c r="D271" s="31"/>
      <c r="E271" s="77"/>
      <c r="F271" s="77"/>
      <c r="G271" s="32"/>
      <c r="H271" s="32"/>
      <c r="I271" s="33"/>
      <c r="J271" s="33"/>
      <c r="K271" s="72"/>
      <c r="L271" s="72"/>
      <c r="M271" s="33"/>
      <c r="N271" s="33"/>
      <c r="O271" s="32"/>
      <c r="P271" s="78"/>
      <c r="Q271" s="33"/>
      <c r="R271" s="33"/>
      <c r="S271" s="33"/>
      <c r="T271" s="33"/>
      <c r="U271" s="79"/>
      <c r="V271" s="78"/>
      <c r="W271" s="78"/>
      <c r="X271" s="33"/>
      <c r="Y271" s="33"/>
      <c r="Z271" s="32"/>
      <c r="AA271" s="31"/>
      <c r="AB271" s="31"/>
      <c r="AC271" s="31"/>
      <c r="AD271" s="31"/>
      <c r="AE271" s="31"/>
      <c r="AF271" s="31"/>
    </row>
    <row r="272" spans="1:32" x14ac:dyDescent="0.35">
      <c r="A272" t="str">
        <f t="shared" si="4"/>
        <v/>
      </c>
      <c r="B272" s="24"/>
      <c r="C272" s="25"/>
      <c r="D272" s="25"/>
      <c r="E272" s="74"/>
      <c r="F272" s="74"/>
      <c r="G272" s="26"/>
      <c r="H272" s="26"/>
      <c r="I272" s="27"/>
      <c r="J272" s="27"/>
      <c r="K272" s="71"/>
      <c r="L272" s="71"/>
      <c r="M272" s="27"/>
      <c r="N272" s="27"/>
      <c r="O272" s="26"/>
      <c r="P272" s="75"/>
      <c r="Q272" s="27"/>
      <c r="R272" s="27"/>
      <c r="S272" s="27"/>
      <c r="T272" s="27"/>
      <c r="U272" s="76"/>
      <c r="V272" s="75"/>
      <c r="W272" s="75"/>
      <c r="X272" s="27"/>
      <c r="Y272" s="27"/>
      <c r="Z272" s="26"/>
      <c r="AA272" s="25"/>
      <c r="AB272" s="25"/>
      <c r="AC272" s="25"/>
      <c r="AD272" s="25"/>
      <c r="AE272" s="25"/>
      <c r="AF272" s="25"/>
    </row>
    <row r="273" spans="1:32" x14ac:dyDescent="0.35">
      <c r="A273" t="str">
        <f t="shared" si="4"/>
        <v/>
      </c>
      <c r="B273" s="30"/>
      <c r="C273" s="31"/>
      <c r="D273" s="31"/>
      <c r="E273" s="77"/>
      <c r="F273" s="77"/>
      <c r="G273" s="32"/>
      <c r="H273" s="32"/>
      <c r="I273" s="33"/>
      <c r="J273" s="33"/>
      <c r="K273" s="72"/>
      <c r="L273" s="72"/>
      <c r="M273" s="33"/>
      <c r="N273" s="33"/>
      <c r="O273" s="32"/>
      <c r="P273" s="78"/>
      <c r="Q273" s="33"/>
      <c r="R273" s="33"/>
      <c r="S273" s="33"/>
      <c r="T273" s="33"/>
      <c r="U273" s="79"/>
      <c r="V273" s="78"/>
      <c r="W273" s="78"/>
      <c r="X273" s="33"/>
      <c r="Y273" s="33"/>
      <c r="Z273" s="32"/>
      <c r="AA273" s="31"/>
      <c r="AB273" s="31"/>
      <c r="AC273" s="31"/>
      <c r="AD273" s="31"/>
      <c r="AE273" s="31"/>
      <c r="AF273" s="31"/>
    </row>
    <row r="274" spans="1:32" x14ac:dyDescent="0.35">
      <c r="A274" t="str">
        <f t="shared" si="4"/>
        <v/>
      </c>
      <c r="B274" s="24"/>
      <c r="C274" s="25"/>
      <c r="D274" s="25"/>
      <c r="E274" s="74"/>
      <c r="F274" s="74"/>
      <c r="G274" s="26"/>
      <c r="H274" s="26"/>
      <c r="I274" s="27"/>
      <c r="J274" s="27"/>
      <c r="K274" s="71"/>
      <c r="L274" s="71"/>
      <c r="M274" s="27"/>
      <c r="N274" s="27"/>
      <c r="O274" s="26"/>
      <c r="P274" s="75"/>
      <c r="Q274" s="27"/>
      <c r="R274" s="27"/>
      <c r="S274" s="27"/>
      <c r="T274" s="27"/>
      <c r="U274" s="76"/>
      <c r="V274" s="75"/>
      <c r="W274" s="75"/>
      <c r="X274" s="27"/>
      <c r="Y274" s="27"/>
      <c r="Z274" s="26"/>
      <c r="AA274" s="25"/>
      <c r="AB274" s="25"/>
      <c r="AC274" s="25"/>
      <c r="AD274" s="25"/>
      <c r="AE274" s="25"/>
      <c r="AF274" s="25"/>
    </row>
    <row r="275" spans="1:32" x14ac:dyDescent="0.35">
      <c r="A275" t="str">
        <f t="shared" si="4"/>
        <v/>
      </c>
      <c r="B275" s="30"/>
      <c r="C275" s="31"/>
      <c r="D275" s="31"/>
      <c r="E275" s="77"/>
      <c r="F275" s="77"/>
      <c r="G275" s="32"/>
      <c r="H275" s="32"/>
      <c r="I275" s="33"/>
      <c r="J275" s="33"/>
      <c r="K275" s="72"/>
      <c r="L275" s="72"/>
      <c r="M275" s="33"/>
      <c r="N275" s="33"/>
      <c r="O275" s="32"/>
      <c r="P275" s="78"/>
      <c r="Q275" s="33"/>
      <c r="R275" s="33"/>
      <c r="S275" s="33"/>
      <c r="T275" s="33"/>
      <c r="U275" s="79"/>
      <c r="V275" s="78"/>
      <c r="W275" s="78"/>
      <c r="X275" s="33"/>
      <c r="Y275" s="33"/>
      <c r="Z275" s="32"/>
      <c r="AA275" s="31"/>
      <c r="AB275" s="31"/>
      <c r="AC275" s="31"/>
      <c r="AD275" s="31"/>
      <c r="AE275" s="31"/>
      <c r="AF275" s="31"/>
    </row>
    <row r="276" spans="1:32" x14ac:dyDescent="0.35">
      <c r="A276" t="str">
        <f t="shared" si="4"/>
        <v/>
      </c>
      <c r="B276" s="24"/>
      <c r="C276" s="25"/>
      <c r="D276" s="25"/>
      <c r="E276" s="74"/>
      <c r="F276" s="74"/>
      <c r="G276" s="26"/>
      <c r="H276" s="26"/>
      <c r="I276" s="27"/>
      <c r="J276" s="27"/>
      <c r="K276" s="71"/>
      <c r="L276" s="71"/>
      <c r="M276" s="27"/>
      <c r="N276" s="27"/>
      <c r="O276" s="26"/>
      <c r="P276" s="75"/>
      <c r="Q276" s="27"/>
      <c r="R276" s="27"/>
      <c r="S276" s="27"/>
      <c r="T276" s="27"/>
      <c r="U276" s="76"/>
      <c r="V276" s="75"/>
      <c r="W276" s="75"/>
      <c r="X276" s="27"/>
      <c r="Y276" s="27"/>
      <c r="Z276" s="26"/>
      <c r="AA276" s="25"/>
      <c r="AB276" s="25"/>
      <c r="AC276" s="25"/>
      <c r="AD276" s="25"/>
      <c r="AE276" s="25"/>
      <c r="AF276" s="25"/>
    </row>
    <row r="277" spans="1:32" x14ac:dyDescent="0.35">
      <c r="A277" t="str">
        <f t="shared" si="4"/>
        <v/>
      </c>
      <c r="B277" s="30"/>
      <c r="C277" s="31"/>
      <c r="D277" s="31"/>
      <c r="E277" s="77"/>
      <c r="F277" s="77"/>
      <c r="G277" s="32"/>
      <c r="H277" s="32"/>
      <c r="I277" s="33"/>
      <c r="J277" s="33"/>
      <c r="K277" s="72"/>
      <c r="L277" s="72"/>
      <c r="M277" s="33"/>
      <c r="N277" s="33"/>
      <c r="O277" s="32"/>
      <c r="P277" s="78"/>
      <c r="Q277" s="33"/>
      <c r="R277" s="33"/>
      <c r="S277" s="33"/>
      <c r="T277" s="33"/>
      <c r="U277" s="79"/>
      <c r="V277" s="78"/>
      <c r="W277" s="78"/>
      <c r="X277" s="33"/>
      <c r="Y277" s="33"/>
      <c r="Z277" s="32"/>
      <c r="AA277" s="31"/>
      <c r="AB277" s="31"/>
      <c r="AC277" s="31"/>
      <c r="AD277" s="31"/>
      <c r="AE277" s="31"/>
      <c r="AF277" s="31"/>
    </row>
    <row r="278" spans="1:32" x14ac:dyDescent="0.35">
      <c r="A278" t="str">
        <f t="shared" si="4"/>
        <v/>
      </c>
      <c r="B278" s="24"/>
      <c r="C278" s="25"/>
      <c r="D278" s="25"/>
      <c r="E278" s="74"/>
      <c r="F278" s="74"/>
      <c r="G278" s="26"/>
      <c r="H278" s="26"/>
      <c r="I278" s="27"/>
      <c r="J278" s="27"/>
      <c r="K278" s="71"/>
      <c r="L278" s="71"/>
      <c r="M278" s="27"/>
      <c r="N278" s="27"/>
      <c r="O278" s="26"/>
      <c r="P278" s="75"/>
      <c r="Q278" s="27"/>
      <c r="R278" s="27"/>
      <c r="S278" s="27"/>
      <c r="T278" s="27"/>
      <c r="U278" s="76"/>
      <c r="V278" s="75"/>
      <c r="W278" s="75"/>
      <c r="X278" s="27"/>
      <c r="Y278" s="27"/>
      <c r="Z278" s="26"/>
      <c r="AA278" s="25"/>
      <c r="AB278" s="25"/>
      <c r="AC278" s="25"/>
      <c r="AD278" s="25"/>
      <c r="AE278" s="25"/>
      <c r="AF278" s="25"/>
    </row>
    <row r="279" spans="1:32" x14ac:dyDescent="0.35">
      <c r="A279" t="str">
        <f t="shared" si="4"/>
        <v/>
      </c>
      <c r="B279" s="30"/>
      <c r="C279" s="31"/>
      <c r="D279" s="31"/>
      <c r="E279" s="77"/>
      <c r="F279" s="77"/>
      <c r="G279" s="32"/>
      <c r="H279" s="32"/>
      <c r="I279" s="33"/>
      <c r="J279" s="33"/>
      <c r="K279" s="72"/>
      <c r="L279" s="72"/>
      <c r="M279" s="33"/>
      <c r="N279" s="33"/>
      <c r="O279" s="32"/>
      <c r="P279" s="78"/>
      <c r="Q279" s="33"/>
      <c r="R279" s="33"/>
      <c r="S279" s="33"/>
      <c r="T279" s="33"/>
      <c r="U279" s="79"/>
      <c r="V279" s="78"/>
      <c r="W279" s="78"/>
      <c r="X279" s="33"/>
      <c r="Y279" s="33"/>
      <c r="Z279" s="32"/>
      <c r="AA279" s="31"/>
      <c r="AB279" s="31"/>
      <c r="AC279" s="31"/>
      <c r="AD279" s="31"/>
      <c r="AE279" s="31"/>
      <c r="AF279" s="31"/>
    </row>
    <row r="280" spans="1:32" x14ac:dyDescent="0.35">
      <c r="A280" t="str">
        <f t="shared" si="4"/>
        <v/>
      </c>
      <c r="B280" s="24"/>
      <c r="C280" s="25"/>
      <c r="D280" s="25"/>
      <c r="E280" s="74"/>
      <c r="F280" s="74"/>
      <c r="G280" s="26"/>
      <c r="H280" s="26"/>
      <c r="I280" s="27"/>
      <c r="J280" s="27"/>
      <c r="K280" s="71"/>
      <c r="L280" s="71"/>
      <c r="M280" s="27"/>
      <c r="N280" s="27"/>
      <c r="O280" s="26"/>
      <c r="P280" s="75"/>
      <c r="Q280" s="27"/>
      <c r="R280" s="27"/>
      <c r="S280" s="27"/>
      <c r="T280" s="27"/>
      <c r="U280" s="76"/>
      <c r="V280" s="75"/>
      <c r="W280" s="75"/>
      <c r="X280" s="27"/>
      <c r="Y280" s="27"/>
      <c r="Z280" s="26"/>
      <c r="AA280" s="25"/>
      <c r="AB280" s="25"/>
      <c r="AC280" s="25"/>
      <c r="AD280" s="25"/>
      <c r="AE280" s="25"/>
      <c r="AF280" s="25"/>
    </row>
    <row r="281" spans="1:32" x14ac:dyDescent="0.35">
      <c r="A281" t="str">
        <f t="shared" si="4"/>
        <v/>
      </c>
      <c r="B281" s="30"/>
      <c r="C281" s="31"/>
      <c r="D281" s="31"/>
      <c r="E281" s="77"/>
      <c r="F281" s="77"/>
      <c r="G281" s="32"/>
      <c r="H281" s="32"/>
      <c r="I281" s="33"/>
      <c r="J281" s="33"/>
      <c r="K281" s="72"/>
      <c r="L281" s="72"/>
      <c r="M281" s="33"/>
      <c r="N281" s="33"/>
      <c r="O281" s="32"/>
      <c r="P281" s="78"/>
      <c r="Q281" s="33"/>
      <c r="R281" s="33"/>
      <c r="S281" s="33"/>
      <c r="T281" s="33"/>
      <c r="U281" s="79"/>
      <c r="V281" s="78"/>
      <c r="W281" s="78"/>
      <c r="X281" s="33"/>
      <c r="Y281" s="33"/>
      <c r="Z281" s="32"/>
      <c r="AA281" s="31"/>
      <c r="AB281" s="31"/>
      <c r="AC281" s="31"/>
      <c r="AD281" s="31"/>
      <c r="AE281" s="31"/>
      <c r="AF281" s="31"/>
    </row>
    <row r="282" spans="1:32" x14ac:dyDescent="0.35">
      <c r="A282" t="str">
        <f t="shared" si="4"/>
        <v/>
      </c>
      <c r="B282" s="24"/>
      <c r="C282" s="25"/>
      <c r="D282" s="25"/>
      <c r="E282" s="74"/>
      <c r="F282" s="74"/>
      <c r="G282" s="26"/>
      <c r="H282" s="26"/>
      <c r="I282" s="27"/>
      <c r="J282" s="27"/>
      <c r="K282" s="71"/>
      <c r="L282" s="71"/>
      <c r="M282" s="27"/>
      <c r="N282" s="27"/>
      <c r="O282" s="26"/>
      <c r="P282" s="75"/>
      <c r="Q282" s="27"/>
      <c r="R282" s="27"/>
      <c r="S282" s="27"/>
      <c r="T282" s="27"/>
      <c r="U282" s="76"/>
      <c r="V282" s="75"/>
      <c r="W282" s="75"/>
      <c r="X282" s="27"/>
      <c r="Y282" s="27"/>
      <c r="Z282" s="26"/>
      <c r="AA282" s="25"/>
      <c r="AB282" s="25"/>
      <c r="AC282" s="25"/>
      <c r="AD282" s="25"/>
      <c r="AE282" s="25"/>
      <c r="AF282" s="25"/>
    </row>
    <row r="283" spans="1:32" x14ac:dyDescent="0.35">
      <c r="A283" t="str">
        <f t="shared" si="4"/>
        <v/>
      </c>
      <c r="B283" s="30"/>
      <c r="C283" s="31"/>
      <c r="D283" s="31"/>
      <c r="E283" s="77"/>
      <c r="F283" s="77"/>
      <c r="G283" s="32"/>
      <c r="H283" s="32"/>
      <c r="I283" s="33"/>
      <c r="J283" s="33"/>
      <c r="K283" s="72"/>
      <c r="L283" s="72"/>
      <c r="M283" s="33"/>
      <c r="N283" s="33"/>
      <c r="O283" s="32"/>
      <c r="P283" s="78"/>
      <c r="Q283" s="33"/>
      <c r="R283" s="33"/>
      <c r="S283" s="33"/>
      <c r="T283" s="33"/>
      <c r="U283" s="79"/>
      <c r="V283" s="78"/>
      <c r="W283" s="78"/>
      <c r="X283" s="33"/>
      <c r="Y283" s="33"/>
      <c r="Z283" s="32"/>
      <c r="AA283" s="31"/>
      <c r="AB283" s="31"/>
      <c r="AC283" s="31"/>
      <c r="AD283" s="31"/>
      <c r="AE283" s="31"/>
      <c r="AF283" s="31"/>
    </row>
    <row r="284" spans="1:32" x14ac:dyDescent="0.35">
      <c r="A284" t="str">
        <f t="shared" si="4"/>
        <v/>
      </c>
      <c r="B284" s="24"/>
      <c r="C284" s="25"/>
      <c r="D284" s="25"/>
      <c r="E284" s="74"/>
      <c r="F284" s="74"/>
      <c r="G284" s="26"/>
      <c r="H284" s="26"/>
      <c r="I284" s="27"/>
      <c r="J284" s="27"/>
      <c r="K284" s="71"/>
      <c r="L284" s="71"/>
      <c r="M284" s="27"/>
      <c r="N284" s="27"/>
      <c r="O284" s="26"/>
      <c r="P284" s="75"/>
      <c r="Q284" s="27"/>
      <c r="R284" s="27"/>
      <c r="S284" s="27"/>
      <c r="T284" s="27"/>
      <c r="U284" s="76"/>
      <c r="V284" s="75"/>
      <c r="W284" s="75"/>
      <c r="X284" s="27"/>
      <c r="Y284" s="27"/>
      <c r="Z284" s="26"/>
      <c r="AA284" s="25"/>
      <c r="AB284" s="25"/>
      <c r="AC284" s="25"/>
      <c r="AD284" s="25"/>
      <c r="AE284" s="25"/>
      <c r="AF284" s="25"/>
    </row>
    <row r="285" spans="1:32" x14ac:dyDescent="0.35">
      <c r="A285" t="str">
        <f t="shared" si="4"/>
        <v/>
      </c>
      <c r="B285" s="30"/>
      <c r="C285" s="31"/>
      <c r="D285" s="31"/>
      <c r="E285" s="77"/>
      <c r="F285" s="77"/>
      <c r="G285" s="32"/>
      <c r="H285" s="32"/>
      <c r="I285" s="33"/>
      <c r="J285" s="33"/>
      <c r="K285" s="72"/>
      <c r="L285" s="72"/>
      <c r="M285" s="33"/>
      <c r="N285" s="33"/>
      <c r="O285" s="32"/>
      <c r="P285" s="78"/>
      <c r="Q285" s="33"/>
      <c r="R285" s="33"/>
      <c r="S285" s="33"/>
      <c r="T285" s="33"/>
      <c r="U285" s="79"/>
      <c r="V285" s="78"/>
      <c r="W285" s="78"/>
      <c r="X285" s="33"/>
      <c r="Y285" s="33"/>
      <c r="Z285" s="32"/>
      <c r="AA285" s="31"/>
      <c r="AB285" s="31"/>
      <c r="AC285" s="31"/>
      <c r="AD285" s="31"/>
      <c r="AE285" s="31"/>
      <c r="AF285" s="31"/>
    </row>
    <row r="286" spans="1:32" x14ac:dyDescent="0.35">
      <c r="A286" t="str">
        <f t="shared" si="4"/>
        <v/>
      </c>
      <c r="B286" s="24"/>
      <c r="C286" s="25"/>
      <c r="D286" s="25"/>
      <c r="E286" s="74"/>
      <c r="F286" s="74"/>
      <c r="G286" s="26"/>
      <c r="H286" s="26"/>
      <c r="I286" s="27"/>
      <c r="J286" s="27"/>
      <c r="K286" s="71"/>
      <c r="L286" s="71"/>
      <c r="M286" s="27"/>
      <c r="N286" s="27"/>
      <c r="O286" s="26"/>
      <c r="P286" s="75"/>
      <c r="Q286" s="27"/>
      <c r="R286" s="27"/>
      <c r="S286" s="27"/>
      <c r="T286" s="27"/>
      <c r="U286" s="76"/>
      <c r="V286" s="75"/>
      <c r="W286" s="75"/>
      <c r="X286" s="27"/>
      <c r="Y286" s="27"/>
      <c r="Z286" s="26"/>
      <c r="AA286" s="25"/>
      <c r="AB286" s="25"/>
      <c r="AC286" s="25"/>
      <c r="AD286" s="25"/>
      <c r="AE286" s="25"/>
      <c r="AF286" s="25"/>
    </row>
    <row r="287" spans="1:32" x14ac:dyDescent="0.35">
      <c r="A287" t="str">
        <f t="shared" si="4"/>
        <v/>
      </c>
      <c r="B287" s="30"/>
      <c r="C287" s="31"/>
      <c r="D287" s="31"/>
      <c r="E287" s="77"/>
      <c r="F287" s="77"/>
      <c r="G287" s="32"/>
      <c r="H287" s="32"/>
      <c r="I287" s="33"/>
      <c r="J287" s="33"/>
      <c r="K287" s="72"/>
      <c r="L287" s="72"/>
      <c r="M287" s="33"/>
      <c r="N287" s="33"/>
      <c r="O287" s="32"/>
      <c r="P287" s="78"/>
      <c r="Q287" s="33"/>
      <c r="R287" s="33"/>
      <c r="S287" s="33"/>
      <c r="T287" s="33"/>
      <c r="U287" s="79"/>
      <c r="V287" s="78"/>
      <c r="W287" s="78"/>
      <c r="X287" s="33"/>
      <c r="Y287" s="33"/>
      <c r="Z287" s="32"/>
      <c r="AA287" s="31"/>
      <c r="AB287" s="31"/>
      <c r="AC287" s="31"/>
      <c r="AD287" s="31"/>
      <c r="AE287" s="31"/>
      <c r="AF287" s="31"/>
    </row>
    <row r="288" spans="1:32" x14ac:dyDescent="0.35">
      <c r="A288" t="str">
        <f t="shared" si="4"/>
        <v/>
      </c>
      <c r="B288" s="24"/>
      <c r="C288" s="25"/>
      <c r="D288" s="25"/>
      <c r="E288" s="74"/>
      <c r="F288" s="74"/>
      <c r="G288" s="26"/>
      <c r="H288" s="26"/>
      <c r="I288" s="27"/>
      <c r="J288" s="27"/>
      <c r="K288" s="71"/>
      <c r="L288" s="71"/>
      <c r="M288" s="27"/>
      <c r="N288" s="27"/>
      <c r="O288" s="26"/>
      <c r="P288" s="75"/>
      <c r="Q288" s="27"/>
      <c r="R288" s="27"/>
      <c r="S288" s="27"/>
      <c r="T288" s="27"/>
      <c r="U288" s="76"/>
      <c r="V288" s="75"/>
      <c r="W288" s="75"/>
      <c r="X288" s="27"/>
      <c r="Y288" s="27"/>
      <c r="Z288" s="26"/>
      <c r="AA288" s="25"/>
      <c r="AB288" s="25"/>
      <c r="AC288" s="25"/>
      <c r="AD288" s="25"/>
      <c r="AE288" s="25"/>
      <c r="AF288" s="25"/>
    </row>
    <row r="289" spans="1:32" x14ac:dyDescent="0.35">
      <c r="A289" t="str">
        <f t="shared" si="4"/>
        <v/>
      </c>
      <c r="B289" s="30"/>
      <c r="C289" s="31"/>
      <c r="D289" s="31"/>
      <c r="E289" s="77"/>
      <c r="F289" s="77"/>
      <c r="G289" s="32"/>
      <c r="H289" s="32"/>
      <c r="I289" s="33"/>
      <c r="J289" s="33"/>
      <c r="K289" s="72"/>
      <c r="L289" s="72"/>
      <c r="M289" s="33"/>
      <c r="N289" s="33"/>
      <c r="O289" s="32"/>
      <c r="P289" s="78"/>
      <c r="Q289" s="33"/>
      <c r="R289" s="33"/>
      <c r="S289" s="33"/>
      <c r="T289" s="33"/>
      <c r="U289" s="79"/>
      <c r="V289" s="78"/>
      <c r="W289" s="78"/>
      <c r="X289" s="33"/>
      <c r="Y289" s="33"/>
      <c r="Z289" s="32"/>
      <c r="AA289" s="31"/>
      <c r="AB289" s="31"/>
      <c r="AC289" s="31"/>
      <c r="AD289" s="31"/>
      <c r="AE289" s="31"/>
      <c r="AF289" s="31"/>
    </row>
    <row r="290" spans="1:32" x14ac:dyDescent="0.35">
      <c r="A290" t="str">
        <f t="shared" si="4"/>
        <v/>
      </c>
      <c r="B290" s="24"/>
      <c r="C290" s="25"/>
      <c r="D290" s="25"/>
      <c r="E290" s="74"/>
      <c r="F290" s="74"/>
      <c r="G290" s="26"/>
      <c r="H290" s="26"/>
      <c r="I290" s="27"/>
      <c r="J290" s="27"/>
      <c r="K290" s="71"/>
      <c r="L290" s="71"/>
      <c r="M290" s="27"/>
      <c r="N290" s="27"/>
      <c r="O290" s="26"/>
      <c r="P290" s="75"/>
      <c r="Q290" s="27"/>
      <c r="R290" s="27"/>
      <c r="S290" s="27"/>
      <c r="T290" s="27"/>
      <c r="U290" s="76"/>
      <c r="V290" s="75"/>
      <c r="W290" s="75"/>
      <c r="X290" s="27"/>
      <c r="Y290" s="27"/>
      <c r="Z290" s="26"/>
      <c r="AA290" s="25"/>
      <c r="AB290" s="25"/>
      <c r="AC290" s="25"/>
      <c r="AD290" s="25"/>
      <c r="AE290" s="25"/>
      <c r="AF290" s="25"/>
    </row>
    <row r="291" spans="1:32" x14ac:dyDescent="0.35">
      <c r="A291" t="str">
        <f t="shared" si="4"/>
        <v/>
      </c>
      <c r="B291" s="30"/>
      <c r="C291" s="31"/>
      <c r="D291" s="31"/>
      <c r="E291" s="77"/>
      <c r="F291" s="77"/>
      <c r="G291" s="32"/>
      <c r="H291" s="32"/>
      <c r="I291" s="33"/>
      <c r="J291" s="33"/>
      <c r="K291" s="72"/>
      <c r="L291" s="72"/>
      <c r="M291" s="33"/>
      <c r="N291" s="33"/>
      <c r="O291" s="32"/>
      <c r="P291" s="78"/>
      <c r="Q291" s="33"/>
      <c r="R291" s="33"/>
      <c r="S291" s="33"/>
      <c r="T291" s="33"/>
      <c r="U291" s="79"/>
      <c r="V291" s="78"/>
      <c r="W291" s="78"/>
      <c r="X291" s="33"/>
      <c r="Y291" s="33"/>
      <c r="Z291" s="32"/>
      <c r="AA291" s="31"/>
      <c r="AB291" s="31"/>
      <c r="AC291" s="31"/>
      <c r="AD291" s="31"/>
      <c r="AE291" s="31"/>
      <c r="AF291" s="31"/>
    </row>
    <row r="292" spans="1:32" x14ac:dyDescent="0.35">
      <c r="A292" t="str">
        <f t="shared" si="4"/>
        <v/>
      </c>
      <c r="B292" s="24"/>
      <c r="C292" s="25"/>
      <c r="D292" s="25"/>
      <c r="E292" s="74"/>
      <c r="F292" s="74"/>
      <c r="G292" s="26"/>
      <c r="H292" s="26"/>
      <c r="I292" s="27"/>
      <c r="J292" s="27"/>
      <c r="K292" s="71"/>
      <c r="L292" s="71"/>
      <c r="M292" s="27"/>
      <c r="N292" s="27"/>
      <c r="O292" s="26"/>
      <c r="P292" s="75"/>
      <c r="Q292" s="27"/>
      <c r="R292" s="27"/>
      <c r="S292" s="27"/>
      <c r="T292" s="27"/>
      <c r="U292" s="76"/>
      <c r="V292" s="75"/>
      <c r="W292" s="75"/>
      <c r="X292" s="27"/>
      <c r="Y292" s="27"/>
      <c r="Z292" s="26"/>
      <c r="AA292" s="25"/>
      <c r="AB292" s="25"/>
      <c r="AC292" s="25"/>
      <c r="AD292" s="25"/>
      <c r="AE292" s="25"/>
      <c r="AF292" s="25"/>
    </row>
    <row r="293" spans="1:32" x14ac:dyDescent="0.35">
      <c r="A293" t="str">
        <f t="shared" si="4"/>
        <v/>
      </c>
      <c r="B293" s="30"/>
      <c r="C293" s="31"/>
      <c r="D293" s="31"/>
      <c r="E293" s="77"/>
      <c r="F293" s="77"/>
      <c r="G293" s="32"/>
      <c r="H293" s="32"/>
      <c r="I293" s="33"/>
      <c r="J293" s="33"/>
      <c r="K293" s="72"/>
      <c r="L293" s="72"/>
      <c r="M293" s="33"/>
      <c r="N293" s="33"/>
      <c r="O293" s="32"/>
      <c r="P293" s="78"/>
      <c r="Q293" s="33"/>
      <c r="R293" s="33"/>
      <c r="S293" s="33"/>
      <c r="T293" s="33"/>
      <c r="U293" s="79"/>
      <c r="V293" s="78"/>
      <c r="W293" s="78"/>
      <c r="X293" s="33"/>
      <c r="Y293" s="33"/>
      <c r="Z293" s="32"/>
      <c r="AA293" s="31"/>
      <c r="AB293" s="31"/>
      <c r="AC293" s="31"/>
      <c r="AD293" s="31"/>
      <c r="AE293" s="31"/>
      <c r="AF293" s="31"/>
    </row>
    <row r="294" spans="1:32" x14ac:dyDescent="0.35">
      <c r="A294" t="str">
        <f t="shared" si="4"/>
        <v/>
      </c>
      <c r="B294" s="24"/>
      <c r="C294" s="25"/>
      <c r="D294" s="25"/>
      <c r="E294" s="74"/>
      <c r="F294" s="74"/>
      <c r="G294" s="26"/>
      <c r="H294" s="26"/>
      <c r="I294" s="27"/>
      <c r="J294" s="27"/>
      <c r="K294" s="71"/>
      <c r="L294" s="71"/>
      <c r="M294" s="27"/>
      <c r="N294" s="27"/>
      <c r="O294" s="26"/>
      <c r="P294" s="75"/>
      <c r="Q294" s="27"/>
      <c r="R294" s="27"/>
      <c r="S294" s="27"/>
      <c r="T294" s="27"/>
      <c r="U294" s="76"/>
      <c r="V294" s="75"/>
      <c r="W294" s="75"/>
      <c r="X294" s="27"/>
      <c r="Y294" s="27"/>
      <c r="Z294" s="26"/>
      <c r="AA294" s="25"/>
      <c r="AB294" s="25"/>
      <c r="AC294" s="25"/>
      <c r="AD294" s="25"/>
      <c r="AE294" s="25"/>
      <c r="AF294" s="25"/>
    </row>
    <row r="295" spans="1:32" x14ac:dyDescent="0.35">
      <c r="A295" t="str">
        <f t="shared" si="4"/>
        <v/>
      </c>
      <c r="B295" s="30"/>
      <c r="C295" s="31"/>
      <c r="D295" s="31"/>
      <c r="E295" s="77"/>
      <c r="F295" s="77"/>
      <c r="G295" s="32"/>
      <c r="H295" s="32"/>
      <c r="I295" s="33"/>
      <c r="J295" s="33"/>
      <c r="K295" s="72"/>
      <c r="L295" s="72"/>
      <c r="M295" s="33"/>
      <c r="N295" s="33"/>
      <c r="O295" s="32"/>
      <c r="P295" s="78"/>
      <c r="Q295" s="33"/>
      <c r="R295" s="33"/>
      <c r="S295" s="33"/>
      <c r="T295" s="33"/>
      <c r="U295" s="79"/>
      <c r="V295" s="78"/>
      <c r="W295" s="78"/>
      <c r="X295" s="33"/>
      <c r="Y295" s="33"/>
      <c r="Z295" s="32"/>
      <c r="AA295" s="31"/>
      <c r="AB295" s="31"/>
      <c r="AC295" s="31"/>
      <c r="AD295" s="31"/>
      <c r="AE295" s="31"/>
      <c r="AF295" s="31"/>
    </row>
    <row r="296" spans="1:32" x14ac:dyDescent="0.35">
      <c r="A296" t="str">
        <f t="shared" si="4"/>
        <v/>
      </c>
      <c r="B296" s="24"/>
      <c r="C296" s="25"/>
      <c r="D296" s="25"/>
      <c r="E296" s="74"/>
      <c r="F296" s="74"/>
      <c r="G296" s="26"/>
      <c r="H296" s="26"/>
      <c r="I296" s="27"/>
      <c r="J296" s="27"/>
      <c r="K296" s="71"/>
      <c r="L296" s="71"/>
      <c r="M296" s="27"/>
      <c r="N296" s="27"/>
      <c r="O296" s="26"/>
      <c r="P296" s="75"/>
      <c r="Q296" s="27"/>
      <c r="R296" s="27"/>
      <c r="S296" s="27"/>
      <c r="T296" s="27"/>
      <c r="U296" s="76"/>
      <c r="V296" s="75"/>
      <c r="W296" s="75"/>
      <c r="X296" s="27"/>
      <c r="Y296" s="27"/>
      <c r="Z296" s="26"/>
      <c r="AA296" s="25"/>
      <c r="AB296" s="25"/>
      <c r="AC296" s="25"/>
      <c r="AD296" s="25"/>
      <c r="AE296" s="25"/>
      <c r="AF296" s="25"/>
    </row>
    <row r="297" spans="1:32" x14ac:dyDescent="0.35">
      <c r="A297" t="str">
        <f t="shared" si="4"/>
        <v/>
      </c>
      <c r="B297" s="30"/>
      <c r="C297" s="31"/>
      <c r="D297" s="31"/>
      <c r="E297" s="77"/>
      <c r="F297" s="77"/>
      <c r="G297" s="32"/>
      <c r="H297" s="32"/>
      <c r="I297" s="33"/>
      <c r="J297" s="33"/>
      <c r="K297" s="72"/>
      <c r="L297" s="72"/>
      <c r="M297" s="33"/>
      <c r="N297" s="33"/>
      <c r="O297" s="32"/>
      <c r="P297" s="78"/>
      <c r="Q297" s="33"/>
      <c r="R297" s="33"/>
      <c r="S297" s="33"/>
      <c r="T297" s="33"/>
      <c r="U297" s="79"/>
      <c r="V297" s="78"/>
      <c r="W297" s="78"/>
      <c r="X297" s="33"/>
      <c r="Y297" s="33"/>
      <c r="Z297" s="32"/>
      <c r="AA297" s="31"/>
      <c r="AB297" s="31"/>
      <c r="AC297" s="31"/>
      <c r="AD297" s="31"/>
      <c r="AE297" s="31"/>
      <c r="AF297" s="31"/>
    </row>
    <row r="298" spans="1:32" x14ac:dyDescent="0.35">
      <c r="A298" t="str">
        <f t="shared" si="4"/>
        <v/>
      </c>
      <c r="B298" s="24"/>
      <c r="C298" s="25"/>
      <c r="D298" s="25"/>
      <c r="E298" s="74"/>
      <c r="F298" s="74"/>
      <c r="G298" s="26"/>
      <c r="H298" s="26"/>
      <c r="I298" s="27"/>
      <c r="J298" s="27"/>
      <c r="K298" s="71"/>
      <c r="L298" s="71"/>
      <c r="M298" s="27"/>
      <c r="N298" s="27"/>
      <c r="O298" s="26"/>
      <c r="P298" s="75"/>
      <c r="Q298" s="27"/>
      <c r="R298" s="27"/>
      <c r="S298" s="27"/>
      <c r="T298" s="27"/>
      <c r="U298" s="76"/>
      <c r="V298" s="75"/>
      <c r="W298" s="75"/>
      <c r="X298" s="27"/>
      <c r="Y298" s="27"/>
      <c r="Z298" s="26"/>
      <c r="AA298" s="25"/>
      <c r="AB298" s="25"/>
      <c r="AC298" s="25"/>
      <c r="AD298" s="25"/>
      <c r="AE298" s="25"/>
      <c r="AF298" s="25"/>
    </row>
    <row r="299" spans="1:32" x14ac:dyDescent="0.35">
      <c r="A299" t="str">
        <f t="shared" si="4"/>
        <v/>
      </c>
      <c r="B299" s="30"/>
      <c r="C299" s="31"/>
      <c r="D299" s="31"/>
      <c r="E299" s="77"/>
      <c r="F299" s="77"/>
      <c r="G299" s="32"/>
      <c r="H299" s="32"/>
      <c r="I299" s="33"/>
      <c r="J299" s="33"/>
      <c r="K299" s="72"/>
      <c r="L299" s="72"/>
      <c r="M299" s="33"/>
      <c r="N299" s="33"/>
      <c r="O299" s="32"/>
      <c r="P299" s="78"/>
      <c r="Q299" s="33"/>
      <c r="R299" s="33"/>
      <c r="S299" s="33"/>
      <c r="T299" s="33"/>
      <c r="U299" s="79"/>
      <c r="V299" s="78"/>
      <c r="W299" s="78"/>
      <c r="X299" s="33"/>
      <c r="Y299" s="33"/>
      <c r="Z299" s="32"/>
      <c r="AA299" s="31"/>
      <c r="AB299" s="31"/>
      <c r="AC299" s="31"/>
      <c r="AD299" s="31"/>
      <c r="AE299" s="31"/>
      <c r="AF299" s="31"/>
    </row>
    <row r="300" spans="1:32" x14ac:dyDescent="0.35">
      <c r="A300" t="str">
        <f t="shared" si="4"/>
        <v/>
      </c>
      <c r="B300" s="24"/>
      <c r="C300" s="25"/>
      <c r="D300" s="25"/>
      <c r="E300" s="74"/>
      <c r="F300" s="74"/>
      <c r="G300" s="26"/>
      <c r="H300" s="26"/>
      <c r="I300" s="27"/>
      <c r="J300" s="27"/>
      <c r="K300" s="71"/>
      <c r="L300" s="71"/>
      <c r="M300" s="27"/>
      <c r="N300" s="27"/>
      <c r="O300" s="26"/>
      <c r="P300" s="75"/>
      <c r="Q300" s="27"/>
      <c r="R300" s="27"/>
      <c r="S300" s="27"/>
      <c r="T300" s="27"/>
      <c r="U300" s="76"/>
      <c r="V300" s="75"/>
      <c r="W300" s="75"/>
      <c r="X300" s="27"/>
      <c r="Y300" s="27"/>
      <c r="Z300" s="26"/>
      <c r="AA300" s="25"/>
      <c r="AB300" s="25"/>
      <c r="AC300" s="25"/>
      <c r="AD300" s="25"/>
      <c r="AE300" s="25"/>
      <c r="AF300" s="25"/>
    </row>
    <row r="301" spans="1:32" x14ac:dyDescent="0.35">
      <c r="A301" t="str">
        <f t="shared" si="4"/>
        <v/>
      </c>
      <c r="B301" s="30"/>
      <c r="C301" s="31"/>
      <c r="D301" s="31"/>
      <c r="E301" s="77"/>
      <c r="F301" s="77"/>
      <c r="G301" s="32"/>
      <c r="H301" s="32"/>
      <c r="I301" s="33"/>
      <c r="J301" s="33"/>
      <c r="K301" s="72"/>
      <c r="L301" s="72"/>
      <c r="M301" s="33"/>
      <c r="N301" s="33"/>
      <c r="O301" s="32"/>
      <c r="P301" s="78"/>
      <c r="Q301" s="33"/>
      <c r="R301" s="33"/>
      <c r="S301" s="33"/>
      <c r="T301" s="33"/>
      <c r="U301" s="79"/>
      <c r="V301" s="78"/>
      <c r="W301" s="78"/>
      <c r="X301" s="33"/>
      <c r="Y301" s="33"/>
      <c r="Z301" s="32"/>
      <c r="AA301" s="31"/>
      <c r="AB301" s="31"/>
      <c r="AC301" s="31"/>
      <c r="AD301" s="31"/>
      <c r="AE301" s="31"/>
      <c r="AF301" s="31"/>
    </row>
    <row r="302" spans="1:32" x14ac:dyDescent="0.35">
      <c r="A302" t="str">
        <f t="shared" si="4"/>
        <v/>
      </c>
      <c r="B302" s="24"/>
      <c r="C302" s="25"/>
      <c r="D302" s="25"/>
      <c r="E302" s="74"/>
      <c r="F302" s="74"/>
      <c r="G302" s="26"/>
      <c r="H302" s="26"/>
      <c r="I302" s="27"/>
      <c r="J302" s="27"/>
      <c r="K302" s="71"/>
      <c r="L302" s="71"/>
      <c r="M302" s="27"/>
      <c r="N302" s="27"/>
      <c r="O302" s="26"/>
      <c r="P302" s="75"/>
      <c r="Q302" s="27"/>
      <c r="R302" s="27"/>
      <c r="S302" s="27"/>
      <c r="T302" s="27"/>
      <c r="U302" s="76"/>
      <c r="V302" s="75"/>
      <c r="W302" s="75"/>
      <c r="X302" s="27"/>
      <c r="Y302" s="27"/>
      <c r="Z302" s="26"/>
      <c r="AA302" s="25"/>
      <c r="AB302" s="25"/>
      <c r="AC302" s="25"/>
      <c r="AD302" s="25"/>
      <c r="AE302" s="25"/>
      <c r="AF302" s="25"/>
    </row>
    <row r="303" spans="1:32" x14ac:dyDescent="0.35">
      <c r="A303" t="str">
        <f t="shared" si="4"/>
        <v/>
      </c>
      <c r="B303" s="30"/>
      <c r="C303" s="31"/>
      <c r="D303" s="31"/>
      <c r="E303" s="77"/>
      <c r="F303" s="77"/>
      <c r="G303" s="32"/>
      <c r="H303" s="32"/>
      <c r="I303" s="33"/>
      <c r="J303" s="33"/>
      <c r="K303" s="72"/>
      <c r="L303" s="72"/>
      <c r="M303" s="33"/>
      <c r="N303" s="33"/>
      <c r="O303" s="32"/>
      <c r="P303" s="78"/>
      <c r="Q303" s="33"/>
      <c r="R303" s="33"/>
      <c r="S303" s="33"/>
      <c r="T303" s="33"/>
      <c r="U303" s="79"/>
      <c r="V303" s="78"/>
      <c r="W303" s="78"/>
      <c r="X303" s="33"/>
      <c r="Y303" s="33"/>
      <c r="Z303" s="32"/>
      <c r="AA303" s="31"/>
      <c r="AB303" s="31"/>
      <c r="AC303" s="31"/>
      <c r="AD303" s="31"/>
      <c r="AE303" s="31"/>
      <c r="AF303" s="31"/>
    </row>
    <row r="304" spans="1:32" x14ac:dyDescent="0.35">
      <c r="A304" t="str">
        <f t="shared" si="4"/>
        <v/>
      </c>
      <c r="B304" s="24"/>
      <c r="C304" s="25"/>
      <c r="D304" s="25"/>
      <c r="E304" s="74"/>
      <c r="F304" s="74"/>
      <c r="G304" s="26"/>
      <c r="H304" s="26"/>
      <c r="I304" s="27"/>
      <c r="J304" s="27"/>
      <c r="K304" s="71"/>
      <c r="L304" s="71"/>
      <c r="M304" s="27"/>
      <c r="N304" s="27"/>
      <c r="O304" s="26"/>
      <c r="P304" s="75"/>
      <c r="Q304" s="27"/>
      <c r="R304" s="27"/>
      <c r="S304" s="27"/>
      <c r="T304" s="27"/>
      <c r="U304" s="76"/>
      <c r="V304" s="75"/>
      <c r="W304" s="75"/>
      <c r="X304" s="27"/>
      <c r="Y304" s="27"/>
      <c r="Z304" s="26"/>
      <c r="AA304" s="25"/>
      <c r="AB304" s="25"/>
      <c r="AC304" s="25"/>
      <c r="AD304" s="25"/>
      <c r="AE304" s="25"/>
      <c r="AF304" s="25"/>
    </row>
    <row r="305" spans="1:32" x14ac:dyDescent="0.35">
      <c r="A305" t="str">
        <f t="shared" si="4"/>
        <v/>
      </c>
      <c r="B305" s="30"/>
      <c r="C305" s="31"/>
      <c r="D305" s="31"/>
      <c r="E305" s="77"/>
      <c r="F305" s="77"/>
      <c r="G305" s="32"/>
      <c r="H305" s="32"/>
      <c r="I305" s="33"/>
      <c r="J305" s="33"/>
      <c r="K305" s="72"/>
      <c r="L305" s="72"/>
      <c r="M305" s="33"/>
      <c r="N305" s="33"/>
      <c r="O305" s="32"/>
      <c r="P305" s="78"/>
      <c r="Q305" s="33"/>
      <c r="R305" s="33"/>
      <c r="S305" s="33"/>
      <c r="T305" s="33"/>
      <c r="U305" s="79"/>
      <c r="V305" s="78"/>
      <c r="W305" s="78"/>
      <c r="X305" s="33"/>
      <c r="Y305" s="33"/>
      <c r="Z305" s="32"/>
      <c r="AA305" s="31"/>
      <c r="AB305" s="31"/>
      <c r="AC305" s="31"/>
      <c r="AD305" s="31"/>
      <c r="AE305" s="31"/>
      <c r="AF305" s="31"/>
    </row>
    <row r="306" spans="1:32" x14ac:dyDescent="0.35">
      <c r="A306" t="str">
        <f t="shared" si="4"/>
        <v/>
      </c>
      <c r="B306" s="24"/>
      <c r="C306" s="25"/>
      <c r="D306" s="25"/>
      <c r="E306" s="74"/>
      <c r="F306" s="74"/>
      <c r="G306" s="26"/>
      <c r="H306" s="26"/>
      <c r="I306" s="27"/>
      <c r="J306" s="27"/>
      <c r="K306" s="71"/>
      <c r="L306" s="71"/>
      <c r="M306" s="27"/>
      <c r="N306" s="27"/>
      <c r="O306" s="26"/>
      <c r="P306" s="75"/>
      <c r="Q306" s="27"/>
      <c r="R306" s="27"/>
      <c r="S306" s="27"/>
      <c r="T306" s="27"/>
      <c r="U306" s="76"/>
      <c r="V306" s="75"/>
      <c r="W306" s="75"/>
      <c r="X306" s="27"/>
      <c r="Y306" s="27"/>
      <c r="Z306" s="26"/>
      <c r="AA306" s="25"/>
      <c r="AB306" s="25"/>
      <c r="AC306" s="25"/>
      <c r="AD306" s="25"/>
      <c r="AE306" s="25"/>
      <c r="AF306" s="25"/>
    </row>
    <row r="307" spans="1:32" x14ac:dyDescent="0.35">
      <c r="A307" t="str">
        <f t="shared" si="4"/>
        <v/>
      </c>
      <c r="B307" s="30"/>
      <c r="C307" s="31"/>
      <c r="D307" s="31"/>
      <c r="E307" s="77"/>
      <c r="F307" s="77"/>
      <c r="G307" s="32"/>
      <c r="H307" s="32"/>
      <c r="I307" s="33"/>
      <c r="J307" s="33"/>
      <c r="K307" s="72"/>
      <c r="L307" s="72"/>
      <c r="M307" s="33"/>
      <c r="N307" s="33"/>
      <c r="O307" s="32"/>
      <c r="P307" s="78"/>
      <c r="Q307" s="33"/>
      <c r="R307" s="33"/>
      <c r="S307" s="33"/>
      <c r="T307" s="33"/>
      <c r="U307" s="79"/>
      <c r="V307" s="78"/>
      <c r="W307" s="78"/>
      <c r="X307" s="33"/>
      <c r="Y307" s="33"/>
      <c r="Z307" s="32"/>
      <c r="AA307" s="31"/>
      <c r="AB307" s="31"/>
      <c r="AC307" s="31"/>
      <c r="AD307" s="31"/>
      <c r="AE307" s="31"/>
      <c r="AF307" s="31"/>
    </row>
    <row r="308" spans="1:32" x14ac:dyDescent="0.35">
      <c r="A308" t="str">
        <f t="shared" si="4"/>
        <v/>
      </c>
      <c r="B308" s="24"/>
      <c r="C308" s="25"/>
      <c r="D308" s="25"/>
      <c r="E308" s="74"/>
      <c r="F308" s="74"/>
      <c r="G308" s="26"/>
      <c r="H308" s="26"/>
      <c r="I308" s="27"/>
      <c r="J308" s="27"/>
      <c r="K308" s="71"/>
      <c r="L308" s="71"/>
      <c r="M308" s="27"/>
      <c r="N308" s="27"/>
      <c r="O308" s="26"/>
      <c r="P308" s="75"/>
      <c r="Q308" s="27"/>
      <c r="R308" s="27"/>
      <c r="S308" s="27"/>
      <c r="T308" s="27"/>
      <c r="U308" s="76"/>
      <c r="V308" s="75"/>
      <c r="W308" s="75"/>
      <c r="X308" s="27"/>
      <c r="Y308" s="27"/>
      <c r="Z308" s="26"/>
      <c r="AA308" s="25"/>
      <c r="AB308" s="25"/>
      <c r="AC308" s="25"/>
      <c r="AD308" s="25"/>
      <c r="AE308" s="25"/>
      <c r="AF308" s="25"/>
    </row>
    <row r="309" spans="1:32" x14ac:dyDescent="0.35">
      <c r="A309" t="str">
        <f t="shared" si="4"/>
        <v/>
      </c>
      <c r="B309" s="30"/>
      <c r="C309" s="31"/>
      <c r="D309" s="31"/>
      <c r="E309" s="77"/>
      <c r="F309" s="77"/>
      <c r="G309" s="32"/>
      <c r="H309" s="32"/>
      <c r="I309" s="33"/>
      <c r="J309" s="33"/>
      <c r="K309" s="72"/>
      <c r="L309" s="72"/>
      <c r="M309" s="33"/>
      <c r="N309" s="33"/>
      <c r="O309" s="32"/>
      <c r="P309" s="78"/>
      <c r="Q309" s="33"/>
      <c r="R309" s="33"/>
      <c r="S309" s="33"/>
      <c r="T309" s="33"/>
      <c r="U309" s="79"/>
      <c r="V309" s="78"/>
      <c r="W309" s="78"/>
      <c r="X309" s="33"/>
      <c r="Y309" s="33"/>
      <c r="Z309" s="32"/>
      <c r="AA309" s="31"/>
      <c r="AB309" s="31"/>
      <c r="AC309" s="31"/>
      <c r="AD309" s="31"/>
      <c r="AE309" s="31"/>
      <c r="AF309" s="31"/>
    </row>
    <row r="310" spans="1:32" x14ac:dyDescent="0.35">
      <c r="A310" t="str">
        <f t="shared" si="4"/>
        <v/>
      </c>
      <c r="B310" s="24"/>
      <c r="C310" s="25"/>
      <c r="D310" s="25"/>
      <c r="E310" s="74"/>
      <c r="F310" s="74"/>
      <c r="G310" s="26"/>
      <c r="H310" s="26"/>
      <c r="I310" s="27"/>
      <c r="J310" s="27"/>
      <c r="K310" s="71"/>
      <c r="L310" s="71"/>
      <c r="M310" s="27"/>
      <c r="N310" s="27"/>
      <c r="O310" s="26"/>
      <c r="P310" s="75"/>
      <c r="Q310" s="27"/>
      <c r="R310" s="27"/>
      <c r="S310" s="27"/>
      <c r="T310" s="27"/>
      <c r="U310" s="76"/>
      <c r="V310" s="75"/>
      <c r="W310" s="75"/>
      <c r="X310" s="27"/>
      <c r="Y310" s="27"/>
      <c r="Z310" s="26"/>
      <c r="AA310" s="25"/>
      <c r="AB310" s="25"/>
      <c r="AC310" s="25"/>
      <c r="AD310" s="25"/>
      <c r="AE310" s="25"/>
      <c r="AF310" s="25"/>
    </row>
    <row r="311" spans="1:32" x14ac:dyDescent="0.35">
      <c r="A311" t="str">
        <f t="shared" si="4"/>
        <v/>
      </c>
      <c r="B311" s="30"/>
      <c r="C311" s="31"/>
      <c r="D311" s="31"/>
      <c r="E311" s="77"/>
      <c r="F311" s="77"/>
      <c r="G311" s="32"/>
      <c r="H311" s="32"/>
      <c r="I311" s="33"/>
      <c r="J311" s="33"/>
      <c r="K311" s="72"/>
      <c r="L311" s="72"/>
      <c r="M311" s="33"/>
      <c r="N311" s="33"/>
      <c r="O311" s="32"/>
      <c r="P311" s="78"/>
      <c r="Q311" s="33"/>
      <c r="R311" s="33"/>
      <c r="S311" s="33"/>
      <c r="T311" s="33"/>
      <c r="U311" s="79"/>
      <c r="V311" s="78"/>
      <c r="W311" s="78"/>
      <c r="X311" s="33"/>
      <c r="Y311" s="33"/>
      <c r="Z311" s="32"/>
      <c r="AA311" s="31"/>
      <c r="AB311" s="31"/>
      <c r="AC311" s="31"/>
      <c r="AD311" s="31"/>
      <c r="AE311" s="31"/>
      <c r="AF311" s="31"/>
    </row>
    <row r="312" spans="1:32" x14ac:dyDescent="0.35">
      <c r="A312" t="str">
        <f t="shared" si="4"/>
        <v/>
      </c>
      <c r="B312" s="24"/>
      <c r="C312" s="25"/>
      <c r="D312" s="25"/>
      <c r="E312" s="74"/>
      <c r="F312" s="74"/>
      <c r="G312" s="26"/>
      <c r="H312" s="26"/>
      <c r="I312" s="27"/>
      <c r="J312" s="27"/>
      <c r="K312" s="71"/>
      <c r="L312" s="71"/>
      <c r="M312" s="27"/>
      <c r="N312" s="27"/>
      <c r="O312" s="26"/>
      <c r="P312" s="75"/>
      <c r="Q312" s="27"/>
      <c r="R312" s="27"/>
      <c r="S312" s="27"/>
      <c r="T312" s="27"/>
      <c r="U312" s="76"/>
      <c r="V312" s="75"/>
      <c r="W312" s="75"/>
      <c r="X312" s="27"/>
      <c r="Y312" s="27"/>
      <c r="Z312" s="26"/>
      <c r="AA312" s="25"/>
      <c r="AB312" s="25"/>
      <c r="AC312" s="25"/>
      <c r="AD312" s="25"/>
      <c r="AE312" s="25"/>
      <c r="AF312" s="25"/>
    </row>
    <row r="313" spans="1:32" x14ac:dyDescent="0.35">
      <c r="A313" t="str">
        <f t="shared" si="4"/>
        <v/>
      </c>
      <c r="B313" s="30"/>
      <c r="C313" s="31"/>
      <c r="D313" s="31"/>
      <c r="E313" s="77"/>
      <c r="F313" s="77"/>
      <c r="G313" s="32"/>
      <c r="H313" s="32"/>
      <c r="I313" s="33"/>
      <c r="J313" s="33"/>
      <c r="K313" s="72"/>
      <c r="L313" s="72"/>
      <c r="M313" s="33"/>
      <c r="N313" s="33"/>
      <c r="O313" s="32"/>
      <c r="P313" s="78"/>
      <c r="Q313" s="33"/>
      <c r="R313" s="33"/>
      <c r="S313" s="33"/>
      <c r="T313" s="33"/>
      <c r="U313" s="79"/>
      <c r="V313" s="78"/>
      <c r="W313" s="78"/>
      <c r="X313" s="33"/>
      <c r="Y313" s="33"/>
      <c r="Z313" s="32"/>
      <c r="AA313" s="31"/>
      <c r="AB313" s="31"/>
      <c r="AC313" s="31"/>
      <c r="AD313" s="31"/>
      <c r="AE313" s="31"/>
      <c r="AF313" s="31"/>
    </row>
    <row r="314" spans="1:32" x14ac:dyDescent="0.35">
      <c r="A314" t="str">
        <f t="shared" si="4"/>
        <v/>
      </c>
      <c r="B314" s="24"/>
      <c r="C314" s="25"/>
      <c r="D314" s="25"/>
      <c r="E314" s="74"/>
      <c r="F314" s="74"/>
      <c r="G314" s="26"/>
      <c r="H314" s="26"/>
      <c r="I314" s="27"/>
      <c r="J314" s="27"/>
      <c r="K314" s="71"/>
      <c r="L314" s="71"/>
      <c r="M314" s="27"/>
      <c r="N314" s="27"/>
      <c r="O314" s="26"/>
      <c r="P314" s="75"/>
      <c r="Q314" s="27"/>
      <c r="R314" s="27"/>
      <c r="S314" s="27"/>
      <c r="T314" s="27"/>
      <c r="U314" s="76"/>
      <c r="V314" s="75"/>
      <c r="W314" s="75"/>
      <c r="X314" s="27"/>
      <c r="Y314" s="27"/>
      <c r="Z314" s="26"/>
      <c r="AA314" s="25"/>
      <c r="AB314" s="25"/>
      <c r="AC314" s="25"/>
      <c r="AD314" s="25"/>
      <c r="AE314" s="25"/>
      <c r="AF314" s="25"/>
    </row>
    <row r="315" spans="1:32" x14ac:dyDescent="0.35">
      <c r="A315" t="str">
        <f t="shared" si="4"/>
        <v/>
      </c>
      <c r="B315" s="30"/>
      <c r="C315" s="31"/>
      <c r="D315" s="31"/>
      <c r="E315" s="77"/>
      <c r="F315" s="77"/>
      <c r="G315" s="32"/>
      <c r="H315" s="32"/>
      <c r="I315" s="33"/>
      <c r="J315" s="33"/>
      <c r="K315" s="72"/>
      <c r="L315" s="72"/>
      <c r="M315" s="33"/>
      <c r="N315" s="33"/>
      <c r="O315" s="32"/>
      <c r="P315" s="78"/>
      <c r="Q315" s="33"/>
      <c r="R315" s="33"/>
      <c r="S315" s="33"/>
      <c r="T315" s="33"/>
      <c r="U315" s="79"/>
      <c r="V315" s="78"/>
      <c r="W315" s="78"/>
      <c r="X315" s="33"/>
      <c r="Y315" s="33"/>
      <c r="Z315" s="32"/>
      <c r="AA315" s="31"/>
      <c r="AB315" s="31"/>
      <c r="AC315" s="31"/>
      <c r="AD315" s="31"/>
      <c r="AE315" s="31"/>
      <c r="AF315" s="31"/>
    </row>
    <row r="316" spans="1:32" x14ac:dyDescent="0.35">
      <c r="A316" t="str">
        <f t="shared" si="4"/>
        <v/>
      </c>
      <c r="B316" s="24"/>
      <c r="C316" s="25"/>
      <c r="D316" s="25"/>
      <c r="E316" s="74"/>
      <c r="F316" s="74"/>
      <c r="G316" s="26"/>
      <c r="H316" s="26"/>
      <c r="I316" s="27"/>
      <c r="J316" s="27"/>
      <c r="K316" s="71"/>
      <c r="L316" s="71"/>
      <c r="M316" s="27"/>
      <c r="N316" s="27"/>
      <c r="O316" s="26"/>
      <c r="P316" s="75"/>
      <c r="Q316" s="27"/>
      <c r="R316" s="27"/>
      <c r="S316" s="27"/>
      <c r="T316" s="27"/>
      <c r="U316" s="76"/>
      <c r="V316" s="75"/>
      <c r="W316" s="75"/>
      <c r="X316" s="27"/>
      <c r="Y316" s="27"/>
      <c r="Z316" s="26"/>
      <c r="AA316" s="25"/>
      <c r="AB316" s="25"/>
      <c r="AC316" s="25"/>
      <c r="AD316" s="25"/>
      <c r="AE316" s="25"/>
      <c r="AF316" s="25"/>
    </row>
    <row r="317" spans="1:32" x14ac:dyDescent="0.35">
      <c r="A317" t="str">
        <f t="shared" si="4"/>
        <v/>
      </c>
      <c r="B317" s="30"/>
      <c r="C317" s="31"/>
      <c r="D317" s="31"/>
      <c r="E317" s="77"/>
      <c r="F317" s="77"/>
      <c r="G317" s="32"/>
      <c r="H317" s="32"/>
      <c r="I317" s="33"/>
      <c r="J317" s="33"/>
      <c r="K317" s="72"/>
      <c r="L317" s="72"/>
      <c r="M317" s="33"/>
      <c r="N317" s="33"/>
      <c r="O317" s="32"/>
      <c r="P317" s="78"/>
      <c r="Q317" s="33"/>
      <c r="R317" s="33"/>
      <c r="S317" s="33"/>
      <c r="T317" s="33"/>
      <c r="U317" s="79"/>
      <c r="V317" s="78"/>
      <c r="W317" s="78"/>
      <c r="X317" s="33"/>
      <c r="Y317" s="33"/>
      <c r="Z317" s="32"/>
      <c r="AA317" s="31"/>
      <c r="AB317" s="31"/>
      <c r="AC317" s="31"/>
      <c r="AD317" s="31"/>
      <c r="AE317" s="31"/>
      <c r="AF317" s="31"/>
    </row>
    <row r="318" spans="1:32" x14ac:dyDescent="0.35">
      <c r="A318" t="str">
        <f t="shared" si="4"/>
        <v/>
      </c>
      <c r="B318" s="24"/>
      <c r="C318" s="25"/>
      <c r="D318" s="25"/>
      <c r="E318" s="74"/>
      <c r="F318" s="74"/>
      <c r="G318" s="26"/>
      <c r="H318" s="26"/>
      <c r="I318" s="27"/>
      <c r="J318" s="27"/>
      <c r="K318" s="71"/>
      <c r="L318" s="71"/>
      <c r="M318" s="27"/>
      <c r="N318" s="27"/>
      <c r="O318" s="26"/>
      <c r="P318" s="75"/>
      <c r="Q318" s="27"/>
      <c r="R318" s="27"/>
      <c r="S318" s="27"/>
      <c r="T318" s="27"/>
      <c r="U318" s="76"/>
      <c r="V318" s="75"/>
      <c r="W318" s="75"/>
      <c r="X318" s="27"/>
      <c r="Y318" s="27"/>
      <c r="Z318" s="26"/>
      <c r="AA318" s="25"/>
      <c r="AB318" s="25"/>
      <c r="AC318" s="25"/>
      <c r="AD318" s="25"/>
      <c r="AE318" s="25"/>
      <c r="AF318" s="25"/>
    </row>
    <row r="319" spans="1:32" x14ac:dyDescent="0.35">
      <c r="A319" t="str">
        <f t="shared" si="4"/>
        <v/>
      </c>
      <c r="B319" s="30"/>
      <c r="C319" s="31"/>
      <c r="D319" s="31"/>
      <c r="E319" s="77"/>
      <c r="F319" s="77"/>
      <c r="G319" s="32"/>
      <c r="H319" s="32"/>
      <c r="I319" s="33"/>
      <c r="J319" s="33"/>
      <c r="K319" s="72"/>
      <c r="L319" s="72"/>
      <c r="M319" s="33"/>
      <c r="N319" s="33"/>
      <c r="O319" s="32"/>
      <c r="P319" s="78"/>
      <c r="Q319" s="33"/>
      <c r="R319" s="33"/>
      <c r="S319" s="33"/>
      <c r="T319" s="33"/>
      <c r="U319" s="79"/>
      <c r="V319" s="78"/>
      <c r="W319" s="78"/>
      <c r="X319" s="33"/>
      <c r="Y319" s="33"/>
      <c r="Z319" s="32"/>
      <c r="AA319" s="31"/>
      <c r="AB319" s="31"/>
      <c r="AC319" s="31"/>
      <c r="AD319" s="31"/>
      <c r="AE319" s="31"/>
      <c r="AF319" s="31"/>
    </row>
    <row r="320" spans="1:32" x14ac:dyDescent="0.35">
      <c r="A320" t="str">
        <f t="shared" si="4"/>
        <v/>
      </c>
      <c r="B320" s="24"/>
      <c r="C320" s="25"/>
      <c r="D320" s="25"/>
      <c r="E320" s="74"/>
      <c r="F320" s="74"/>
      <c r="G320" s="26"/>
      <c r="H320" s="26"/>
      <c r="I320" s="27"/>
      <c r="J320" s="27"/>
      <c r="K320" s="71"/>
      <c r="L320" s="71"/>
      <c r="M320" s="27"/>
      <c r="N320" s="27"/>
      <c r="O320" s="26"/>
      <c r="P320" s="75"/>
      <c r="Q320" s="27"/>
      <c r="R320" s="27"/>
      <c r="S320" s="27"/>
      <c r="T320" s="27"/>
      <c r="U320" s="76"/>
      <c r="V320" s="75"/>
      <c r="W320" s="75"/>
      <c r="X320" s="27"/>
      <c r="Y320" s="27"/>
      <c r="Z320" s="26"/>
      <c r="AA320" s="25"/>
      <c r="AB320" s="25"/>
      <c r="AC320" s="25"/>
      <c r="AD320" s="25"/>
      <c r="AE320" s="25"/>
      <c r="AF320" s="25"/>
    </row>
    <row r="321" spans="1:32" x14ac:dyDescent="0.35">
      <c r="A321" t="str">
        <f t="shared" si="4"/>
        <v/>
      </c>
      <c r="B321" s="30"/>
      <c r="C321" s="31"/>
      <c r="D321" s="31"/>
      <c r="E321" s="77"/>
      <c r="F321" s="77"/>
      <c r="G321" s="32"/>
      <c r="H321" s="32"/>
      <c r="I321" s="33"/>
      <c r="J321" s="33"/>
      <c r="K321" s="72"/>
      <c r="L321" s="72"/>
      <c r="M321" s="33"/>
      <c r="N321" s="33"/>
      <c r="O321" s="32"/>
      <c r="P321" s="78"/>
      <c r="Q321" s="33"/>
      <c r="R321" s="33"/>
      <c r="S321" s="33"/>
      <c r="T321" s="33"/>
      <c r="U321" s="79"/>
      <c r="V321" s="78"/>
      <c r="W321" s="78"/>
      <c r="X321" s="33"/>
      <c r="Y321" s="33"/>
      <c r="Z321" s="32"/>
      <c r="AA321" s="31"/>
      <c r="AB321" s="31"/>
      <c r="AC321" s="31"/>
      <c r="AD321" s="31"/>
      <c r="AE321" s="31"/>
      <c r="AF321" s="31"/>
    </row>
    <row r="322" spans="1:32" x14ac:dyDescent="0.35">
      <c r="A322" t="str">
        <f t="shared" si="4"/>
        <v/>
      </c>
      <c r="B322" s="24"/>
      <c r="C322" s="25"/>
      <c r="D322" s="25"/>
      <c r="E322" s="74"/>
      <c r="F322" s="74"/>
      <c r="G322" s="26"/>
      <c r="H322" s="26"/>
      <c r="I322" s="27"/>
      <c r="J322" s="27"/>
      <c r="K322" s="71"/>
      <c r="L322" s="71"/>
      <c r="M322" s="27"/>
      <c r="N322" s="27"/>
      <c r="O322" s="26"/>
      <c r="P322" s="75"/>
      <c r="Q322" s="27"/>
      <c r="R322" s="27"/>
      <c r="S322" s="27"/>
      <c r="T322" s="27"/>
      <c r="U322" s="76"/>
      <c r="V322" s="75"/>
      <c r="W322" s="75"/>
      <c r="X322" s="27"/>
      <c r="Y322" s="27"/>
      <c r="Z322" s="26"/>
      <c r="AA322" s="25"/>
      <c r="AB322" s="25"/>
      <c r="AC322" s="25"/>
      <c r="AD322" s="25"/>
      <c r="AE322" s="25"/>
      <c r="AF322" s="25"/>
    </row>
    <row r="323" spans="1:32" x14ac:dyDescent="0.35">
      <c r="A323" t="str">
        <f t="shared" ref="A323:A386" si="5">B323&amp;C323&amp;D323</f>
        <v/>
      </c>
      <c r="B323" s="30"/>
      <c r="C323" s="31"/>
      <c r="D323" s="31"/>
      <c r="E323" s="77"/>
      <c r="F323" s="77"/>
      <c r="G323" s="32"/>
      <c r="H323" s="32"/>
      <c r="I323" s="33"/>
      <c r="J323" s="33"/>
      <c r="K323" s="72"/>
      <c r="L323" s="72"/>
      <c r="M323" s="33"/>
      <c r="N323" s="33"/>
      <c r="O323" s="32"/>
      <c r="P323" s="78"/>
      <c r="Q323" s="33"/>
      <c r="R323" s="33"/>
      <c r="S323" s="33"/>
      <c r="T323" s="33"/>
      <c r="U323" s="79"/>
      <c r="V323" s="78"/>
      <c r="W323" s="78"/>
      <c r="X323" s="33"/>
      <c r="Y323" s="33"/>
      <c r="Z323" s="32"/>
      <c r="AA323" s="31"/>
      <c r="AB323" s="31"/>
      <c r="AC323" s="31"/>
      <c r="AD323" s="31"/>
      <c r="AE323" s="31"/>
      <c r="AF323" s="31"/>
    </row>
    <row r="324" spans="1:32" x14ac:dyDescent="0.35">
      <c r="A324" t="str">
        <f t="shared" si="5"/>
        <v/>
      </c>
      <c r="B324" s="24"/>
      <c r="C324" s="25"/>
      <c r="D324" s="25"/>
      <c r="E324" s="74"/>
      <c r="F324" s="74"/>
      <c r="G324" s="26"/>
      <c r="H324" s="26"/>
      <c r="I324" s="27"/>
      <c r="J324" s="27"/>
      <c r="K324" s="71"/>
      <c r="L324" s="71"/>
      <c r="M324" s="27"/>
      <c r="N324" s="27"/>
      <c r="O324" s="26"/>
      <c r="P324" s="75"/>
      <c r="Q324" s="27"/>
      <c r="R324" s="27"/>
      <c r="S324" s="27"/>
      <c r="T324" s="27"/>
      <c r="U324" s="76"/>
      <c r="V324" s="75"/>
      <c r="W324" s="75"/>
      <c r="X324" s="27"/>
      <c r="Y324" s="27"/>
      <c r="Z324" s="26"/>
      <c r="AA324" s="25"/>
      <c r="AB324" s="25"/>
      <c r="AC324" s="25"/>
      <c r="AD324" s="25"/>
      <c r="AE324" s="25"/>
      <c r="AF324" s="25"/>
    </row>
    <row r="325" spans="1:32" x14ac:dyDescent="0.35">
      <c r="A325" t="str">
        <f t="shared" si="5"/>
        <v/>
      </c>
      <c r="B325" s="30"/>
      <c r="C325" s="31"/>
      <c r="D325" s="31"/>
      <c r="E325" s="77"/>
      <c r="F325" s="77"/>
      <c r="G325" s="32"/>
      <c r="H325" s="32"/>
      <c r="I325" s="33"/>
      <c r="J325" s="33"/>
      <c r="K325" s="72"/>
      <c r="L325" s="72"/>
      <c r="M325" s="33"/>
      <c r="N325" s="33"/>
      <c r="O325" s="32"/>
      <c r="P325" s="78"/>
      <c r="Q325" s="33"/>
      <c r="R325" s="33"/>
      <c r="S325" s="33"/>
      <c r="T325" s="33"/>
      <c r="U325" s="79"/>
      <c r="V325" s="78"/>
      <c r="W325" s="78"/>
      <c r="X325" s="33"/>
      <c r="Y325" s="33"/>
      <c r="Z325" s="32"/>
      <c r="AA325" s="31"/>
      <c r="AB325" s="31"/>
      <c r="AC325" s="31"/>
      <c r="AD325" s="31"/>
      <c r="AE325" s="31"/>
      <c r="AF325" s="31"/>
    </row>
    <row r="326" spans="1:32" x14ac:dyDescent="0.35">
      <c r="A326" t="str">
        <f t="shared" si="5"/>
        <v/>
      </c>
      <c r="B326" s="24"/>
      <c r="C326" s="25"/>
      <c r="D326" s="25"/>
      <c r="E326" s="74"/>
      <c r="F326" s="74"/>
      <c r="G326" s="26"/>
      <c r="H326" s="26"/>
      <c r="I326" s="27"/>
      <c r="J326" s="27"/>
      <c r="K326" s="71"/>
      <c r="L326" s="71"/>
      <c r="M326" s="27"/>
      <c r="N326" s="27"/>
      <c r="O326" s="26"/>
      <c r="P326" s="75"/>
      <c r="Q326" s="27"/>
      <c r="R326" s="27"/>
      <c r="S326" s="27"/>
      <c r="T326" s="27"/>
      <c r="U326" s="76"/>
      <c r="V326" s="75"/>
      <c r="W326" s="75"/>
      <c r="X326" s="27"/>
      <c r="Y326" s="27"/>
      <c r="Z326" s="26"/>
      <c r="AA326" s="25"/>
      <c r="AB326" s="25"/>
      <c r="AC326" s="25"/>
      <c r="AD326" s="25"/>
      <c r="AE326" s="25"/>
      <c r="AF326" s="25"/>
    </row>
    <row r="327" spans="1:32" x14ac:dyDescent="0.35">
      <c r="A327" t="str">
        <f t="shared" si="5"/>
        <v/>
      </c>
      <c r="B327" s="30"/>
      <c r="C327" s="31"/>
      <c r="D327" s="31"/>
      <c r="E327" s="77"/>
      <c r="F327" s="77"/>
      <c r="G327" s="32"/>
      <c r="H327" s="32"/>
      <c r="I327" s="33"/>
      <c r="J327" s="33"/>
      <c r="K327" s="72"/>
      <c r="L327" s="72"/>
      <c r="M327" s="33"/>
      <c r="N327" s="33"/>
      <c r="O327" s="32"/>
      <c r="P327" s="78"/>
      <c r="Q327" s="33"/>
      <c r="R327" s="33"/>
      <c r="S327" s="33"/>
      <c r="T327" s="33"/>
      <c r="U327" s="79"/>
      <c r="V327" s="78"/>
      <c r="W327" s="78"/>
      <c r="X327" s="33"/>
      <c r="Y327" s="33"/>
      <c r="Z327" s="32"/>
      <c r="AA327" s="31"/>
      <c r="AB327" s="31"/>
      <c r="AC327" s="31"/>
      <c r="AD327" s="31"/>
      <c r="AE327" s="31"/>
      <c r="AF327" s="31"/>
    </row>
    <row r="328" spans="1:32" x14ac:dyDescent="0.35">
      <c r="A328" t="str">
        <f t="shared" si="5"/>
        <v/>
      </c>
      <c r="B328" s="24"/>
      <c r="C328" s="25"/>
      <c r="D328" s="25"/>
      <c r="E328" s="74"/>
      <c r="F328" s="74"/>
      <c r="G328" s="26"/>
      <c r="H328" s="26"/>
      <c r="I328" s="27"/>
      <c r="J328" s="27"/>
      <c r="K328" s="71"/>
      <c r="L328" s="71"/>
      <c r="M328" s="27"/>
      <c r="N328" s="27"/>
      <c r="O328" s="26"/>
      <c r="P328" s="75"/>
      <c r="Q328" s="27"/>
      <c r="R328" s="27"/>
      <c r="S328" s="27"/>
      <c r="T328" s="27"/>
      <c r="U328" s="76"/>
      <c r="V328" s="75"/>
      <c r="W328" s="75"/>
      <c r="X328" s="27"/>
      <c r="Y328" s="27"/>
      <c r="Z328" s="26"/>
      <c r="AA328" s="25"/>
      <c r="AB328" s="25"/>
      <c r="AC328" s="25"/>
      <c r="AD328" s="25"/>
      <c r="AE328" s="25"/>
      <c r="AF328" s="25"/>
    </row>
    <row r="329" spans="1:32" x14ac:dyDescent="0.35">
      <c r="A329" t="str">
        <f t="shared" si="5"/>
        <v/>
      </c>
      <c r="B329" s="30"/>
      <c r="C329" s="31"/>
      <c r="D329" s="31"/>
      <c r="E329" s="77"/>
      <c r="F329" s="77"/>
      <c r="G329" s="32"/>
      <c r="H329" s="32"/>
      <c r="I329" s="33"/>
      <c r="J329" s="33"/>
      <c r="K329" s="72"/>
      <c r="L329" s="72"/>
      <c r="M329" s="33"/>
      <c r="N329" s="33"/>
      <c r="O329" s="32"/>
      <c r="P329" s="78"/>
      <c r="Q329" s="33"/>
      <c r="R329" s="33"/>
      <c r="S329" s="33"/>
      <c r="T329" s="33"/>
      <c r="U329" s="79"/>
      <c r="V329" s="78"/>
      <c r="W329" s="78"/>
      <c r="X329" s="33"/>
      <c r="Y329" s="33"/>
      <c r="Z329" s="32"/>
      <c r="AA329" s="31"/>
      <c r="AB329" s="31"/>
      <c r="AC329" s="31"/>
      <c r="AD329" s="31"/>
      <c r="AE329" s="31"/>
      <c r="AF329" s="31"/>
    </row>
    <row r="330" spans="1:32" x14ac:dyDescent="0.35">
      <c r="A330" t="str">
        <f t="shared" si="5"/>
        <v/>
      </c>
      <c r="B330" s="24"/>
      <c r="C330" s="25"/>
      <c r="D330" s="25"/>
      <c r="E330" s="74"/>
      <c r="F330" s="74"/>
      <c r="G330" s="26"/>
      <c r="H330" s="26"/>
      <c r="I330" s="27"/>
      <c r="J330" s="27"/>
      <c r="K330" s="71"/>
      <c r="L330" s="71"/>
      <c r="M330" s="27"/>
      <c r="N330" s="27"/>
      <c r="O330" s="26"/>
      <c r="P330" s="75"/>
      <c r="Q330" s="27"/>
      <c r="R330" s="27"/>
      <c r="S330" s="27"/>
      <c r="T330" s="27"/>
      <c r="U330" s="76"/>
      <c r="V330" s="75"/>
      <c r="W330" s="75"/>
      <c r="X330" s="27"/>
      <c r="Y330" s="27"/>
      <c r="Z330" s="26"/>
      <c r="AA330" s="25"/>
      <c r="AB330" s="25"/>
      <c r="AC330" s="25"/>
      <c r="AD330" s="25"/>
      <c r="AE330" s="25"/>
      <c r="AF330" s="25"/>
    </row>
    <row r="331" spans="1:32" x14ac:dyDescent="0.35">
      <c r="A331" t="str">
        <f t="shared" si="5"/>
        <v/>
      </c>
      <c r="B331" s="30"/>
      <c r="C331" s="31"/>
      <c r="D331" s="31"/>
      <c r="E331" s="77"/>
      <c r="F331" s="77"/>
      <c r="G331" s="32"/>
      <c r="H331" s="32"/>
      <c r="I331" s="33"/>
      <c r="J331" s="33"/>
      <c r="K331" s="72"/>
      <c r="L331" s="72"/>
      <c r="M331" s="33"/>
      <c r="N331" s="33"/>
      <c r="O331" s="32"/>
      <c r="P331" s="78"/>
      <c r="Q331" s="33"/>
      <c r="R331" s="33"/>
      <c r="S331" s="33"/>
      <c r="T331" s="33"/>
      <c r="U331" s="79"/>
      <c r="V331" s="78"/>
      <c r="W331" s="78"/>
      <c r="X331" s="33"/>
      <c r="Y331" s="33"/>
      <c r="Z331" s="32"/>
      <c r="AA331" s="31"/>
      <c r="AB331" s="31"/>
      <c r="AC331" s="31"/>
      <c r="AD331" s="31"/>
      <c r="AE331" s="31"/>
      <c r="AF331" s="31"/>
    </row>
    <row r="332" spans="1:32" x14ac:dyDescent="0.35">
      <c r="A332" t="str">
        <f t="shared" si="5"/>
        <v/>
      </c>
      <c r="B332" s="24"/>
      <c r="C332" s="25"/>
      <c r="D332" s="25"/>
      <c r="E332" s="74"/>
      <c r="F332" s="74"/>
      <c r="G332" s="26"/>
      <c r="H332" s="26"/>
      <c r="I332" s="27"/>
      <c r="J332" s="27"/>
      <c r="K332" s="71"/>
      <c r="L332" s="71"/>
      <c r="M332" s="27"/>
      <c r="N332" s="27"/>
      <c r="O332" s="26"/>
      <c r="P332" s="75"/>
      <c r="Q332" s="27"/>
      <c r="R332" s="27"/>
      <c r="S332" s="27"/>
      <c r="T332" s="27"/>
      <c r="U332" s="76"/>
      <c r="V332" s="75"/>
      <c r="W332" s="75"/>
      <c r="X332" s="27"/>
      <c r="Y332" s="27"/>
      <c r="Z332" s="26"/>
      <c r="AA332" s="25"/>
      <c r="AB332" s="25"/>
      <c r="AC332" s="25"/>
      <c r="AD332" s="25"/>
      <c r="AE332" s="25"/>
      <c r="AF332" s="25"/>
    </row>
    <row r="333" spans="1:32" x14ac:dyDescent="0.35">
      <c r="A333" t="str">
        <f t="shared" si="5"/>
        <v/>
      </c>
      <c r="B333" s="30"/>
      <c r="C333" s="31"/>
      <c r="D333" s="31"/>
      <c r="E333" s="77"/>
      <c r="F333" s="77"/>
      <c r="G333" s="32"/>
      <c r="H333" s="32"/>
      <c r="I333" s="33"/>
      <c r="J333" s="33"/>
      <c r="K333" s="72"/>
      <c r="L333" s="72"/>
      <c r="M333" s="33"/>
      <c r="N333" s="33"/>
      <c r="O333" s="32"/>
      <c r="P333" s="78"/>
      <c r="Q333" s="33"/>
      <c r="R333" s="33"/>
      <c r="S333" s="33"/>
      <c r="T333" s="33"/>
      <c r="U333" s="79"/>
      <c r="V333" s="78"/>
      <c r="W333" s="78"/>
      <c r="X333" s="33"/>
      <c r="Y333" s="33"/>
      <c r="Z333" s="32"/>
      <c r="AA333" s="31"/>
      <c r="AB333" s="31"/>
      <c r="AC333" s="31"/>
      <c r="AD333" s="31"/>
      <c r="AE333" s="31"/>
      <c r="AF333" s="31"/>
    </row>
    <row r="334" spans="1:32" x14ac:dyDescent="0.35">
      <c r="A334" t="str">
        <f t="shared" si="5"/>
        <v/>
      </c>
      <c r="B334" s="24"/>
      <c r="C334" s="25"/>
      <c r="D334" s="25"/>
      <c r="E334" s="74"/>
      <c r="F334" s="74"/>
      <c r="G334" s="26"/>
      <c r="H334" s="26"/>
      <c r="I334" s="27"/>
      <c r="J334" s="27"/>
      <c r="K334" s="71"/>
      <c r="L334" s="71"/>
      <c r="M334" s="27"/>
      <c r="N334" s="27"/>
      <c r="O334" s="26"/>
      <c r="P334" s="75"/>
      <c r="Q334" s="27"/>
      <c r="R334" s="27"/>
      <c r="S334" s="27"/>
      <c r="T334" s="27"/>
      <c r="U334" s="76"/>
      <c r="V334" s="75"/>
      <c r="W334" s="75"/>
      <c r="X334" s="27"/>
      <c r="Y334" s="27"/>
      <c r="Z334" s="26"/>
      <c r="AA334" s="25"/>
      <c r="AB334" s="25"/>
      <c r="AC334" s="25"/>
      <c r="AD334" s="25"/>
      <c r="AE334" s="25"/>
      <c r="AF334" s="25"/>
    </row>
    <row r="335" spans="1:32" x14ac:dyDescent="0.35">
      <c r="A335" t="str">
        <f t="shared" si="5"/>
        <v/>
      </c>
      <c r="B335" s="30"/>
      <c r="C335" s="31"/>
      <c r="D335" s="31"/>
      <c r="E335" s="77"/>
      <c r="F335" s="77"/>
      <c r="G335" s="32"/>
      <c r="H335" s="32"/>
      <c r="I335" s="33"/>
      <c r="J335" s="33"/>
      <c r="K335" s="72"/>
      <c r="L335" s="72"/>
      <c r="M335" s="33"/>
      <c r="N335" s="33"/>
      <c r="O335" s="32"/>
      <c r="P335" s="78"/>
      <c r="Q335" s="33"/>
      <c r="R335" s="33"/>
      <c r="S335" s="33"/>
      <c r="T335" s="33"/>
      <c r="U335" s="79"/>
      <c r="V335" s="78"/>
      <c r="W335" s="78"/>
      <c r="X335" s="33"/>
      <c r="Y335" s="33"/>
      <c r="Z335" s="32"/>
      <c r="AA335" s="31"/>
      <c r="AB335" s="31"/>
      <c r="AC335" s="31"/>
      <c r="AD335" s="31"/>
      <c r="AE335" s="31"/>
      <c r="AF335" s="31"/>
    </row>
    <row r="336" spans="1:32" x14ac:dyDescent="0.35">
      <c r="A336" t="str">
        <f t="shared" si="5"/>
        <v/>
      </c>
      <c r="B336" s="24"/>
      <c r="C336" s="25"/>
      <c r="D336" s="25"/>
      <c r="E336" s="74"/>
      <c r="F336" s="74"/>
      <c r="G336" s="26"/>
      <c r="H336" s="26"/>
      <c r="I336" s="27"/>
      <c r="J336" s="27"/>
      <c r="K336" s="71"/>
      <c r="L336" s="71"/>
      <c r="M336" s="27"/>
      <c r="N336" s="27"/>
      <c r="O336" s="26"/>
      <c r="P336" s="75"/>
      <c r="Q336" s="27"/>
      <c r="R336" s="27"/>
      <c r="S336" s="27"/>
      <c r="T336" s="27"/>
      <c r="U336" s="76"/>
      <c r="V336" s="75"/>
      <c r="W336" s="75"/>
      <c r="X336" s="27"/>
      <c r="Y336" s="27"/>
      <c r="Z336" s="26"/>
      <c r="AA336" s="25"/>
      <c r="AB336" s="25"/>
      <c r="AC336" s="25"/>
      <c r="AD336" s="25"/>
      <c r="AE336" s="25"/>
      <c r="AF336" s="25"/>
    </row>
    <row r="337" spans="1:32" x14ac:dyDescent="0.35">
      <c r="A337" t="str">
        <f t="shared" si="5"/>
        <v/>
      </c>
      <c r="B337" s="30"/>
      <c r="C337" s="31"/>
      <c r="D337" s="31"/>
      <c r="E337" s="77"/>
      <c r="F337" s="77"/>
      <c r="G337" s="32"/>
      <c r="H337" s="32"/>
      <c r="I337" s="33"/>
      <c r="J337" s="33"/>
      <c r="K337" s="72"/>
      <c r="L337" s="72"/>
      <c r="M337" s="33"/>
      <c r="N337" s="33"/>
      <c r="O337" s="32"/>
      <c r="P337" s="78"/>
      <c r="Q337" s="33"/>
      <c r="R337" s="33"/>
      <c r="S337" s="33"/>
      <c r="T337" s="33"/>
      <c r="U337" s="79"/>
      <c r="V337" s="78"/>
      <c r="W337" s="78"/>
      <c r="X337" s="33"/>
      <c r="Y337" s="33"/>
      <c r="Z337" s="32"/>
      <c r="AA337" s="31"/>
      <c r="AB337" s="31"/>
      <c r="AC337" s="31"/>
      <c r="AD337" s="31"/>
      <c r="AE337" s="31"/>
      <c r="AF337" s="31"/>
    </row>
    <row r="338" spans="1:32" x14ac:dyDescent="0.35">
      <c r="A338" t="str">
        <f t="shared" si="5"/>
        <v/>
      </c>
      <c r="B338" s="24"/>
      <c r="C338" s="25"/>
      <c r="D338" s="25"/>
      <c r="E338" s="74"/>
      <c r="F338" s="74"/>
      <c r="G338" s="26"/>
      <c r="H338" s="26"/>
      <c r="I338" s="27"/>
      <c r="J338" s="27"/>
      <c r="K338" s="71"/>
      <c r="L338" s="71"/>
      <c r="M338" s="27"/>
      <c r="N338" s="27"/>
      <c r="O338" s="26"/>
      <c r="P338" s="75"/>
      <c r="Q338" s="27"/>
      <c r="R338" s="27"/>
      <c r="S338" s="27"/>
      <c r="T338" s="27"/>
      <c r="U338" s="76"/>
      <c r="V338" s="75"/>
      <c r="W338" s="75"/>
      <c r="X338" s="27"/>
      <c r="Y338" s="27"/>
      <c r="Z338" s="26"/>
      <c r="AA338" s="25"/>
      <c r="AB338" s="25"/>
      <c r="AC338" s="25"/>
      <c r="AD338" s="25"/>
      <c r="AE338" s="25"/>
      <c r="AF338" s="25"/>
    </row>
    <row r="339" spans="1:32" x14ac:dyDescent="0.35">
      <c r="A339" t="str">
        <f t="shared" si="5"/>
        <v/>
      </c>
      <c r="B339" s="30"/>
      <c r="C339" s="31"/>
      <c r="D339" s="31"/>
      <c r="E339" s="77"/>
      <c r="F339" s="77"/>
      <c r="G339" s="32"/>
      <c r="H339" s="32"/>
      <c r="I339" s="33"/>
      <c r="J339" s="33"/>
      <c r="K339" s="72"/>
      <c r="L339" s="72"/>
      <c r="M339" s="33"/>
      <c r="N339" s="33"/>
      <c r="O339" s="32"/>
      <c r="P339" s="78"/>
      <c r="Q339" s="33"/>
      <c r="R339" s="33"/>
      <c r="S339" s="33"/>
      <c r="T339" s="33"/>
      <c r="U339" s="79"/>
      <c r="V339" s="78"/>
      <c r="W339" s="78"/>
      <c r="X339" s="33"/>
      <c r="Y339" s="33"/>
      <c r="Z339" s="32"/>
      <c r="AA339" s="31"/>
      <c r="AB339" s="31"/>
      <c r="AC339" s="31"/>
      <c r="AD339" s="31"/>
      <c r="AE339" s="31"/>
      <c r="AF339" s="31"/>
    </row>
    <row r="340" spans="1:32" x14ac:dyDescent="0.35">
      <c r="A340" t="str">
        <f t="shared" si="5"/>
        <v/>
      </c>
      <c r="B340" s="24"/>
      <c r="C340" s="25"/>
      <c r="D340" s="25"/>
      <c r="E340" s="74"/>
      <c r="F340" s="74"/>
      <c r="G340" s="26"/>
      <c r="H340" s="26"/>
      <c r="I340" s="27"/>
      <c r="J340" s="27"/>
      <c r="K340" s="71"/>
      <c r="L340" s="71"/>
      <c r="M340" s="27"/>
      <c r="N340" s="27"/>
      <c r="O340" s="26"/>
      <c r="P340" s="75"/>
      <c r="Q340" s="27"/>
      <c r="R340" s="27"/>
      <c r="S340" s="27"/>
      <c r="T340" s="27"/>
      <c r="U340" s="76"/>
      <c r="V340" s="75"/>
      <c r="W340" s="75"/>
      <c r="X340" s="27"/>
      <c r="Y340" s="27"/>
      <c r="Z340" s="26"/>
      <c r="AA340" s="25"/>
      <c r="AB340" s="25"/>
      <c r="AC340" s="25"/>
      <c r="AD340" s="25"/>
      <c r="AE340" s="25"/>
      <c r="AF340" s="25"/>
    </row>
    <row r="341" spans="1:32" x14ac:dyDescent="0.35">
      <c r="A341" t="str">
        <f t="shared" si="5"/>
        <v/>
      </c>
      <c r="B341" s="30"/>
      <c r="C341" s="31"/>
      <c r="D341" s="31"/>
      <c r="E341" s="77"/>
      <c r="F341" s="77"/>
      <c r="G341" s="32"/>
      <c r="H341" s="32"/>
      <c r="I341" s="33"/>
      <c r="J341" s="33"/>
      <c r="K341" s="72"/>
      <c r="L341" s="72"/>
      <c r="M341" s="33"/>
      <c r="N341" s="33"/>
      <c r="O341" s="32"/>
      <c r="P341" s="78"/>
      <c r="Q341" s="33"/>
      <c r="R341" s="33"/>
      <c r="S341" s="33"/>
      <c r="T341" s="33"/>
      <c r="U341" s="79"/>
      <c r="V341" s="78"/>
      <c r="W341" s="78"/>
      <c r="X341" s="33"/>
      <c r="Y341" s="33"/>
      <c r="Z341" s="32"/>
      <c r="AA341" s="31"/>
      <c r="AB341" s="31"/>
      <c r="AC341" s="31"/>
      <c r="AD341" s="31"/>
      <c r="AE341" s="31"/>
      <c r="AF341" s="31"/>
    </row>
    <row r="342" spans="1:32" x14ac:dyDescent="0.35">
      <c r="A342" t="str">
        <f t="shared" si="5"/>
        <v/>
      </c>
      <c r="B342" s="24"/>
      <c r="C342" s="25"/>
      <c r="D342" s="25"/>
      <c r="E342" s="74"/>
      <c r="F342" s="74"/>
      <c r="G342" s="26"/>
      <c r="H342" s="26"/>
      <c r="I342" s="27"/>
      <c r="J342" s="27"/>
      <c r="K342" s="71"/>
      <c r="L342" s="71"/>
      <c r="M342" s="27"/>
      <c r="N342" s="27"/>
      <c r="O342" s="26"/>
      <c r="P342" s="75"/>
      <c r="Q342" s="27"/>
      <c r="R342" s="27"/>
      <c r="S342" s="27"/>
      <c r="T342" s="27"/>
      <c r="U342" s="76"/>
      <c r="V342" s="75"/>
      <c r="W342" s="75"/>
      <c r="X342" s="27"/>
      <c r="Y342" s="27"/>
      <c r="Z342" s="26"/>
      <c r="AA342" s="25"/>
      <c r="AB342" s="25"/>
      <c r="AC342" s="25"/>
      <c r="AD342" s="25"/>
      <c r="AE342" s="25"/>
      <c r="AF342" s="25"/>
    </row>
    <row r="343" spans="1:32" x14ac:dyDescent="0.35">
      <c r="A343" t="str">
        <f t="shared" si="5"/>
        <v/>
      </c>
      <c r="B343" s="30"/>
      <c r="C343" s="31"/>
      <c r="D343" s="31"/>
      <c r="E343" s="77"/>
      <c r="F343" s="77"/>
      <c r="G343" s="32"/>
      <c r="H343" s="32"/>
      <c r="I343" s="33"/>
      <c r="J343" s="33"/>
      <c r="K343" s="72"/>
      <c r="L343" s="72"/>
      <c r="M343" s="33"/>
      <c r="N343" s="33"/>
      <c r="O343" s="32"/>
      <c r="P343" s="78"/>
      <c r="Q343" s="33"/>
      <c r="R343" s="33"/>
      <c r="S343" s="33"/>
      <c r="T343" s="33"/>
      <c r="U343" s="79"/>
      <c r="V343" s="78"/>
      <c r="W343" s="78"/>
      <c r="X343" s="33"/>
      <c r="Y343" s="33"/>
      <c r="Z343" s="32"/>
      <c r="AA343" s="31"/>
      <c r="AB343" s="31"/>
      <c r="AC343" s="31"/>
      <c r="AD343" s="31"/>
      <c r="AE343" s="31"/>
      <c r="AF343" s="31"/>
    </row>
    <row r="344" spans="1:32" x14ac:dyDescent="0.35">
      <c r="A344" t="str">
        <f t="shared" si="5"/>
        <v/>
      </c>
      <c r="B344" s="24"/>
      <c r="C344" s="25"/>
      <c r="D344" s="25"/>
      <c r="E344" s="74"/>
      <c r="F344" s="74"/>
      <c r="G344" s="26"/>
      <c r="H344" s="26"/>
      <c r="I344" s="27"/>
      <c r="J344" s="27"/>
      <c r="K344" s="71"/>
      <c r="L344" s="71"/>
      <c r="M344" s="27"/>
      <c r="N344" s="27"/>
      <c r="O344" s="26"/>
      <c r="P344" s="75"/>
      <c r="Q344" s="27"/>
      <c r="R344" s="27"/>
      <c r="S344" s="27"/>
      <c r="T344" s="27"/>
      <c r="U344" s="76"/>
      <c r="V344" s="75"/>
      <c r="W344" s="75"/>
      <c r="X344" s="27"/>
      <c r="Y344" s="27"/>
      <c r="Z344" s="26"/>
      <c r="AA344" s="25"/>
      <c r="AB344" s="25"/>
      <c r="AC344" s="25"/>
      <c r="AD344" s="25"/>
      <c r="AE344" s="25"/>
      <c r="AF344" s="25"/>
    </row>
    <row r="345" spans="1:32" x14ac:dyDescent="0.35">
      <c r="A345" t="str">
        <f t="shared" si="5"/>
        <v/>
      </c>
      <c r="B345" s="30"/>
      <c r="C345" s="31"/>
      <c r="D345" s="31"/>
      <c r="E345" s="77"/>
      <c r="F345" s="77"/>
      <c r="G345" s="32"/>
      <c r="H345" s="32"/>
      <c r="I345" s="33"/>
      <c r="J345" s="33"/>
      <c r="K345" s="72"/>
      <c r="L345" s="72"/>
      <c r="M345" s="33"/>
      <c r="N345" s="33"/>
      <c r="O345" s="32"/>
      <c r="P345" s="78"/>
      <c r="Q345" s="33"/>
      <c r="R345" s="33"/>
      <c r="S345" s="33"/>
      <c r="T345" s="33"/>
      <c r="U345" s="79"/>
      <c r="V345" s="78"/>
      <c r="W345" s="78"/>
      <c r="X345" s="33"/>
      <c r="Y345" s="33"/>
      <c r="Z345" s="32"/>
      <c r="AA345" s="31"/>
      <c r="AB345" s="31"/>
      <c r="AC345" s="31"/>
      <c r="AD345" s="31"/>
      <c r="AE345" s="31"/>
      <c r="AF345" s="31"/>
    </row>
    <row r="346" spans="1:32" x14ac:dyDescent="0.35">
      <c r="A346" t="str">
        <f t="shared" si="5"/>
        <v/>
      </c>
      <c r="B346" s="24"/>
      <c r="C346" s="25"/>
      <c r="D346" s="25"/>
      <c r="E346" s="74"/>
      <c r="F346" s="74"/>
      <c r="G346" s="26"/>
      <c r="H346" s="26"/>
      <c r="I346" s="27"/>
      <c r="J346" s="27"/>
      <c r="K346" s="71"/>
      <c r="L346" s="71"/>
      <c r="M346" s="27"/>
      <c r="N346" s="27"/>
      <c r="O346" s="26"/>
      <c r="P346" s="75"/>
      <c r="Q346" s="27"/>
      <c r="R346" s="27"/>
      <c r="S346" s="27"/>
      <c r="T346" s="27"/>
      <c r="U346" s="76"/>
      <c r="V346" s="75"/>
      <c r="W346" s="75"/>
      <c r="X346" s="27"/>
      <c r="Y346" s="27"/>
      <c r="Z346" s="26"/>
      <c r="AA346" s="25"/>
      <c r="AB346" s="25"/>
      <c r="AC346" s="25"/>
      <c r="AD346" s="25"/>
      <c r="AE346" s="25"/>
      <c r="AF346" s="25"/>
    </row>
    <row r="347" spans="1:32" x14ac:dyDescent="0.35">
      <c r="A347" t="str">
        <f t="shared" si="5"/>
        <v/>
      </c>
      <c r="B347" s="30"/>
      <c r="C347" s="31"/>
      <c r="D347" s="31"/>
      <c r="E347" s="77"/>
      <c r="F347" s="77"/>
      <c r="G347" s="32"/>
      <c r="H347" s="32"/>
      <c r="I347" s="33"/>
      <c r="J347" s="33"/>
      <c r="K347" s="72"/>
      <c r="L347" s="72"/>
      <c r="M347" s="33"/>
      <c r="N347" s="33"/>
      <c r="O347" s="32"/>
      <c r="P347" s="78"/>
      <c r="Q347" s="33"/>
      <c r="R347" s="33"/>
      <c r="S347" s="33"/>
      <c r="T347" s="33"/>
      <c r="U347" s="79"/>
      <c r="V347" s="78"/>
      <c r="W347" s="78"/>
      <c r="X347" s="33"/>
      <c r="Y347" s="33"/>
      <c r="Z347" s="32"/>
      <c r="AA347" s="31"/>
      <c r="AB347" s="31"/>
      <c r="AC347" s="31"/>
      <c r="AD347" s="31"/>
      <c r="AE347" s="31"/>
      <c r="AF347" s="31"/>
    </row>
    <row r="348" spans="1:32" x14ac:dyDescent="0.35">
      <c r="A348" t="str">
        <f t="shared" si="5"/>
        <v/>
      </c>
      <c r="B348" s="24"/>
      <c r="C348" s="25"/>
      <c r="D348" s="25"/>
      <c r="E348" s="74"/>
      <c r="F348" s="74"/>
      <c r="G348" s="26"/>
      <c r="H348" s="26"/>
      <c r="I348" s="27"/>
      <c r="J348" s="27"/>
      <c r="K348" s="71"/>
      <c r="L348" s="71"/>
      <c r="M348" s="27"/>
      <c r="N348" s="27"/>
      <c r="O348" s="26"/>
      <c r="P348" s="75"/>
      <c r="Q348" s="27"/>
      <c r="R348" s="27"/>
      <c r="S348" s="27"/>
      <c r="T348" s="27"/>
      <c r="U348" s="76"/>
      <c r="V348" s="75"/>
      <c r="W348" s="75"/>
      <c r="X348" s="27"/>
      <c r="Y348" s="27"/>
      <c r="Z348" s="26"/>
      <c r="AA348" s="25"/>
      <c r="AB348" s="25"/>
      <c r="AC348" s="25"/>
      <c r="AD348" s="25"/>
      <c r="AE348" s="25"/>
      <c r="AF348" s="25"/>
    </row>
    <row r="349" spans="1:32" x14ac:dyDescent="0.35">
      <c r="A349" t="str">
        <f t="shared" si="5"/>
        <v/>
      </c>
      <c r="B349" s="30"/>
      <c r="C349" s="31"/>
      <c r="D349" s="31"/>
      <c r="E349" s="77"/>
      <c r="F349" s="77"/>
      <c r="G349" s="32"/>
      <c r="H349" s="32"/>
      <c r="I349" s="33"/>
      <c r="J349" s="33"/>
      <c r="K349" s="72"/>
      <c r="L349" s="72"/>
      <c r="M349" s="33"/>
      <c r="N349" s="33"/>
      <c r="O349" s="32"/>
      <c r="P349" s="78"/>
      <c r="Q349" s="33"/>
      <c r="R349" s="33"/>
      <c r="S349" s="33"/>
      <c r="T349" s="33"/>
      <c r="U349" s="79"/>
      <c r="V349" s="78"/>
      <c r="W349" s="78"/>
      <c r="X349" s="33"/>
      <c r="Y349" s="33"/>
      <c r="Z349" s="32"/>
      <c r="AA349" s="31"/>
      <c r="AB349" s="31"/>
      <c r="AC349" s="31"/>
      <c r="AD349" s="31"/>
      <c r="AE349" s="31"/>
      <c r="AF349" s="31"/>
    </row>
    <row r="350" spans="1:32" x14ac:dyDescent="0.35">
      <c r="A350" t="str">
        <f t="shared" si="5"/>
        <v/>
      </c>
      <c r="B350" s="24"/>
      <c r="C350" s="25"/>
      <c r="D350" s="25"/>
      <c r="E350" s="74"/>
      <c r="F350" s="74"/>
      <c r="G350" s="26"/>
      <c r="H350" s="26"/>
      <c r="I350" s="27"/>
      <c r="J350" s="27"/>
      <c r="K350" s="71"/>
      <c r="L350" s="71"/>
      <c r="M350" s="27"/>
      <c r="N350" s="27"/>
      <c r="O350" s="26"/>
      <c r="P350" s="75"/>
      <c r="Q350" s="27"/>
      <c r="R350" s="27"/>
      <c r="S350" s="27"/>
      <c r="T350" s="27"/>
      <c r="U350" s="76"/>
      <c r="V350" s="75"/>
      <c r="W350" s="75"/>
      <c r="X350" s="27"/>
      <c r="Y350" s="27"/>
      <c r="Z350" s="26"/>
      <c r="AA350" s="25"/>
      <c r="AB350" s="25"/>
      <c r="AC350" s="25"/>
      <c r="AD350" s="25"/>
      <c r="AE350" s="25"/>
      <c r="AF350" s="25"/>
    </row>
    <row r="351" spans="1:32" x14ac:dyDescent="0.35">
      <c r="A351" t="str">
        <f t="shared" si="5"/>
        <v/>
      </c>
      <c r="B351" s="30"/>
      <c r="C351" s="31"/>
      <c r="D351" s="31"/>
      <c r="E351" s="77"/>
      <c r="F351" s="77"/>
      <c r="G351" s="32"/>
      <c r="H351" s="32"/>
      <c r="I351" s="33"/>
      <c r="J351" s="33"/>
      <c r="K351" s="72"/>
      <c r="L351" s="72"/>
      <c r="M351" s="33"/>
      <c r="N351" s="33"/>
      <c r="O351" s="32"/>
      <c r="P351" s="78"/>
      <c r="Q351" s="33"/>
      <c r="R351" s="33"/>
      <c r="S351" s="33"/>
      <c r="T351" s="33"/>
      <c r="U351" s="79"/>
      <c r="V351" s="78"/>
      <c r="W351" s="78"/>
      <c r="X351" s="33"/>
      <c r="Y351" s="33"/>
      <c r="Z351" s="32"/>
      <c r="AA351" s="31"/>
      <c r="AB351" s="31"/>
      <c r="AC351" s="31"/>
      <c r="AD351" s="31"/>
      <c r="AE351" s="31"/>
      <c r="AF351" s="31"/>
    </row>
    <row r="352" spans="1:32" x14ac:dyDescent="0.35">
      <c r="A352" t="str">
        <f t="shared" si="5"/>
        <v/>
      </c>
      <c r="B352" s="24"/>
      <c r="C352" s="25"/>
      <c r="D352" s="25"/>
      <c r="E352" s="74"/>
      <c r="F352" s="74"/>
      <c r="G352" s="26"/>
      <c r="H352" s="26"/>
      <c r="I352" s="27"/>
      <c r="J352" s="27"/>
      <c r="K352" s="71"/>
      <c r="L352" s="71"/>
      <c r="M352" s="27"/>
      <c r="N352" s="27"/>
      <c r="O352" s="26"/>
      <c r="P352" s="75"/>
      <c r="Q352" s="27"/>
      <c r="R352" s="27"/>
      <c r="S352" s="27"/>
      <c r="T352" s="27"/>
      <c r="U352" s="76"/>
      <c r="V352" s="75"/>
      <c r="W352" s="75"/>
      <c r="X352" s="27"/>
      <c r="Y352" s="27"/>
      <c r="Z352" s="26"/>
      <c r="AA352" s="25"/>
      <c r="AB352" s="25"/>
      <c r="AC352" s="25"/>
      <c r="AD352" s="25"/>
      <c r="AE352" s="25"/>
      <c r="AF352" s="25"/>
    </row>
    <row r="353" spans="1:32" x14ac:dyDescent="0.35">
      <c r="A353" t="str">
        <f t="shared" si="5"/>
        <v/>
      </c>
      <c r="B353" s="30"/>
      <c r="C353" s="31"/>
      <c r="D353" s="31"/>
      <c r="E353" s="77"/>
      <c r="F353" s="77"/>
      <c r="G353" s="32"/>
      <c r="H353" s="32"/>
      <c r="I353" s="33"/>
      <c r="J353" s="33"/>
      <c r="K353" s="72"/>
      <c r="L353" s="72"/>
      <c r="M353" s="33"/>
      <c r="N353" s="33"/>
      <c r="O353" s="32"/>
      <c r="P353" s="78"/>
      <c r="Q353" s="33"/>
      <c r="R353" s="33"/>
      <c r="S353" s="33"/>
      <c r="T353" s="33"/>
      <c r="U353" s="79"/>
      <c r="V353" s="78"/>
      <c r="W353" s="78"/>
      <c r="X353" s="33"/>
      <c r="Y353" s="33"/>
      <c r="Z353" s="32"/>
      <c r="AA353" s="31"/>
      <c r="AB353" s="31"/>
      <c r="AC353" s="31"/>
      <c r="AD353" s="31"/>
      <c r="AE353" s="31"/>
      <c r="AF353" s="31"/>
    </row>
    <row r="354" spans="1:32" x14ac:dyDescent="0.35">
      <c r="A354" t="str">
        <f t="shared" si="5"/>
        <v/>
      </c>
      <c r="B354" s="24"/>
      <c r="C354" s="25"/>
      <c r="D354" s="25"/>
      <c r="E354" s="74"/>
      <c r="F354" s="74"/>
      <c r="G354" s="26"/>
      <c r="H354" s="26"/>
      <c r="I354" s="27"/>
      <c r="J354" s="27"/>
      <c r="K354" s="71"/>
      <c r="L354" s="71"/>
      <c r="M354" s="27"/>
      <c r="N354" s="27"/>
      <c r="O354" s="26"/>
      <c r="P354" s="75"/>
      <c r="Q354" s="27"/>
      <c r="R354" s="27"/>
      <c r="S354" s="27"/>
      <c r="T354" s="27"/>
      <c r="U354" s="76"/>
      <c r="V354" s="75"/>
      <c r="W354" s="75"/>
      <c r="X354" s="27"/>
      <c r="Y354" s="27"/>
      <c r="Z354" s="26"/>
      <c r="AA354" s="25"/>
      <c r="AB354" s="25"/>
      <c r="AC354" s="25"/>
      <c r="AD354" s="25"/>
      <c r="AE354" s="25"/>
      <c r="AF354" s="25"/>
    </row>
    <row r="355" spans="1:32" x14ac:dyDescent="0.35">
      <c r="A355" t="str">
        <f t="shared" si="5"/>
        <v/>
      </c>
      <c r="B355" s="30"/>
      <c r="C355" s="31"/>
      <c r="D355" s="31"/>
      <c r="E355" s="77"/>
      <c r="F355" s="77"/>
      <c r="G355" s="32"/>
      <c r="H355" s="32"/>
      <c r="I355" s="33"/>
      <c r="J355" s="33"/>
      <c r="K355" s="72"/>
      <c r="L355" s="72"/>
      <c r="M355" s="33"/>
      <c r="N355" s="33"/>
      <c r="O355" s="32"/>
      <c r="P355" s="78"/>
      <c r="Q355" s="33"/>
      <c r="R355" s="33"/>
      <c r="S355" s="33"/>
      <c r="T355" s="33"/>
      <c r="U355" s="79"/>
      <c r="V355" s="78"/>
      <c r="W355" s="78"/>
      <c r="X355" s="33"/>
      <c r="Y355" s="33"/>
      <c r="Z355" s="32"/>
      <c r="AA355" s="31"/>
      <c r="AB355" s="31"/>
      <c r="AC355" s="31"/>
      <c r="AD355" s="31"/>
      <c r="AE355" s="31"/>
      <c r="AF355" s="31"/>
    </row>
    <row r="356" spans="1:32" x14ac:dyDescent="0.35">
      <c r="A356" t="str">
        <f t="shared" si="5"/>
        <v/>
      </c>
      <c r="B356" s="24"/>
      <c r="C356" s="25"/>
      <c r="D356" s="25"/>
      <c r="E356" s="74"/>
      <c r="F356" s="74"/>
      <c r="G356" s="26"/>
      <c r="H356" s="26"/>
      <c r="I356" s="27"/>
      <c r="J356" s="27"/>
      <c r="K356" s="71"/>
      <c r="L356" s="71"/>
      <c r="M356" s="27"/>
      <c r="N356" s="27"/>
      <c r="O356" s="26"/>
      <c r="P356" s="75"/>
      <c r="Q356" s="27"/>
      <c r="R356" s="27"/>
      <c r="S356" s="27"/>
      <c r="T356" s="27"/>
      <c r="U356" s="76"/>
      <c r="V356" s="75"/>
      <c r="W356" s="75"/>
      <c r="X356" s="27"/>
      <c r="Y356" s="27"/>
      <c r="Z356" s="26"/>
      <c r="AA356" s="25"/>
      <c r="AB356" s="25"/>
      <c r="AC356" s="25"/>
      <c r="AD356" s="25"/>
      <c r="AE356" s="25"/>
      <c r="AF356" s="25"/>
    </row>
    <row r="357" spans="1:32" x14ac:dyDescent="0.35">
      <c r="A357" t="str">
        <f t="shared" si="5"/>
        <v/>
      </c>
      <c r="B357" s="30"/>
      <c r="C357" s="31"/>
      <c r="D357" s="31"/>
      <c r="E357" s="77"/>
      <c r="F357" s="77"/>
      <c r="G357" s="32"/>
      <c r="H357" s="32"/>
      <c r="I357" s="33"/>
      <c r="J357" s="33"/>
      <c r="K357" s="72"/>
      <c r="L357" s="72"/>
      <c r="M357" s="33"/>
      <c r="N357" s="33"/>
      <c r="O357" s="32"/>
      <c r="P357" s="78"/>
      <c r="Q357" s="33"/>
      <c r="R357" s="33"/>
      <c r="S357" s="33"/>
      <c r="T357" s="33"/>
      <c r="U357" s="79"/>
      <c r="V357" s="78"/>
      <c r="W357" s="78"/>
      <c r="X357" s="33"/>
      <c r="Y357" s="33"/>
      <c r="Z357" s="32"/>
      <c r="AA357" s="31"/>
      <c r="AB357" s="31"/>
      <c r="AC357" s="31"/>
      <c r="AD357" s="31"/>
      <c r="AE357" s="31"/>
      <c r="AF357" s="31"/>
    </row>
    <row r="358" spans="1:32" x14ac:dyDescent="0.35">
      <c r="A358" t="str">
        <f t="shared" si="5"/>
        <v/>
      </c>
      <c r="B358" s="24"/>
      <c r="C358" s="25"/>
      <c r="D358" s="25"/>
      <c r="E358" s="74"/>
      <c r="F358" s="74"/>
      <c r="G358" s="26"/>
      <c r="H358" s="26"/>
      <c r="I358" s="27"/>
      <c r="J358" s="27"/>
      <c r="K358" s="71"/>
      <c r="L358" s="71"/>
      <c r="M358" s="27"/>
      <c r="N358" s="27"/>
      <c r="O358" s="26"/>
      <c r="P358" s="75"/>
      <c r="Q358" s="27"/>
      <c r="R358" s="27"/>
      <c r="S358" s="27"/>
      <c r="T358" s="27"/>
      <c r="U358" s="76"/>
      <c r="V358" s="75"/>
      <c r="W358" s="75"/>
      <c r="X358" s="27"/>
      <c r="Y358" s="27"/>
      <c r="Z358" s="26"/>
      <c r="AA358" s="25"/>
      <c r="AB358" s="25"/>
      <c r="AC358" s="25"/>
      <c r="AD358" s="25"/>
      <c r="AE358" s="25"/>
      <c r="AF358" s="25"/>
    </row>
    <row r="359" spans="1:32" x14ac:dyDescent="0.35">
      <c r="A359" t="str">
        <f t="shared" si="5"/>
        <v/>
      </c>
      <c r="B359" s="30"/>
      <c r="C359" s="31"/>
      <c r="D359" s="31"/>
      <c r="E359" s="77"/>
      <c r="F359" s="77"/>
      <c r="G359" s="32"/>
      <c r="H359" s="32"/>
      <c r="I359" s="33"/>
      <c r="J359" s="33"/>
      <c r="K359" s="72"/>
      <c r="L359" s="72"/>
      <c r="M359" s="33"/>
      <c r="N359" s="33"/>
      <c r="O359" s="32"/>
      <c r="P359" s="78"/>
      <c r="Q359" s="33"/>
      <c r="R359" s="33"/>
      <c r="S359" s="33"/>
      <c r="T359" s="33"/>
      <c r="U359" s="79"/>
      <c r="V359" s="78"/>
      <c r="W359" s="78"/>
      <c r="X359" s="33"/>
      <c r="Y359" s="33"/>
      <c r="Z359" s="32"/>
      <c r="AA359" s="31"/>
      <c r="AB359" s="31"/>
      <c r="AC359" s="31"/>
      <c r="AD359" s="31"/>
      <c r="AE359" s="31"/>
      <c r="AF359" s="31"/>
    </row>
    <row r="360" spans="1:32" x14ac:dyDescent="0.35">
      <c r="A360" t="str">
        <f t="shared" si="5"/>
        <v/>
      </c>
      <c r="B360" s="24"/>
      <c r="C360" s="25"/>
      <c r="D360" s="25"/>
      <c r="E360" s="74"/>
      <c r="F360" s="74"/>
      <c r="G360" s="26"/>
      <c r="H360" s="26"/>
      <c r="I360" s="27"/>
      <c r="J360" s="27"/>
      <c r="K360" s="71"/>
      <c r="L360" s="71"/>
      <c r="M360" s="27"/>
      <c r="N360" s="27"/>
      <c r="O360" s="26"/>
      <c r="P360" s="75"/>
      <c r="Q360" s="27"/>
      <c r="R360" s="27"/>
      <c r="S360" s="27"/>
      <c r="T360" s="27"/>
      <c r="U360" s="76"/>
      <c r="V360" s="75"/>
      <c r="W360" s="75"/>
      <c r="X360" s="27"/>
      <c r="Y360" s="27"/>
      <c r="Z360" s="26"/>
      <c r="AA360" s="25"/>
      <c r="AB360" s="25"/>
      <c r="AC360" s="25"/>
      <c r="AD360" s="25"/>
      <c r="AE360" s="25"/>
      <c r="AF360" s="25"/>
    </row>
    <row r="361" spans="1:32" x14ac:dyDescent="0.35">
      <c r="A361" t="str">
        <f t="shared" si="5"/>
        <v/>
      </c>
      <c r="B361" s="30"/>
      <c r="C361" s="31"/>
      <c r="D361" s="31"/>
      <c r="E361" s="77"/>
      <c r="F361" s="77"/>
      <c r="G361" s="32"/>
      <c r="H361" s="32"/>
      <c r="I361" s="33"/>
      <c r="J361" s="33"/>
      <c r="K361" s="72"/>
      <c r="L361" s="72"/>
      <c r="M361" s="33"/>
      <c r="N361" s="33"/>
      <c r="O361" s="32"/>
      <c r="P361" s="78"/>
      <c r="Q361" s="33"/>
      <c r="R361" s="33"/>
      <c r="S361" s="33"/>
      <c r="T361" s="33"/>
      <c r="U361" s="79"/>
      <c r="V361" s="78"/>
      <c r="W361" s="78"/>
      <c r="X361" s="33"/>
      <c r="Y361" s="33"/>
      <c r="Z361" s="32"/>
      <c r="AA361" s="31"/>
      <c r="AB361" s="31"/>
      <c r="AC361" s="31"/>
      <c r="AD361" s="31"/>
      <c r="AE361" s="31"/>
      <c r="AF361" s="31"/>
    </row>
    <row r="362" spans="1:32" x14ac:dyDescent="0.35">
      <c r="A362" t="str">
        <f t="shared" si="5"/>
        <v/>
      </c>
      <c r="B362" s="24"/>
      <c r="C362" s="25"/>
      <c r="D362" s="25"/>
      <c r="E362" s="74"/>
      <c r="F362" s="74"/>
      <c r="G362" s="26"/>
      <c r="H362" s="26"/>
      <c r="I362" s="27"/>
      <c r="J362" s="27"/>
      <c r="K362" s="71"/>
      <c r="L362" s="71"/>
      <c r="M362" s="27"/>
      <c r="N362" s="27"/>
      <c r="O362" s="26"/>
      <c r="P362" s="75"/>
      <c r="Q362" s="27"/>
      <c r="R362" s="27"/>
      <c r="S362" s="27"/>
      <c r="T362" s="27"/>
      <c r="U362" s="76"/>
      <c r="V362" s="75"/>
      <c r="W362" s="75"/>
      <c r="X362" s="27"/>
      <c r="Y362" s="27"/>
      <c r="Z362" s="26"/>
      <c r="AA362" s="25"/>
      <c r="AB362" s="25"/>
      <c r="AC362" s="25"/>
      <c r="AD362" s="25"/>
      <c r="AE362" s="25"/>
      <c r="AF362" s="25"/>
    </row>
    <row r="363" spans="1:32" x14ac:dyDescent="0.35">
      <c r="A363" t="str">
        <f t="shared" si="5"/>
        <v/>
      </c>
      <c r="B363" s="30"/>
      <c r="C363" s="31"/>
      <c r="D363" s="31"/>
      <c r="E363" s="77"/>
      <c r="F363" s="77"/>
      <c r="G363" s="32"/>
      <c r="H363" s="32"/>
      <c r="I363" s="33"/>
      <c r="J363" s="33"/>
      <c r="K363" s="72"/>
      <c r="L363" s="72"/>
      <c r="M363" s="33"/>
      <c r="N363" s="33"/>
      <c r="O363" s="32"/>
      <c r="P363" s="78"/>
      <c r="Q363" s="33"/>
      <c r="R363" s="33"/>
      <c r="S363" s="33"/>
      <c r="T363" s="33"/>
      <c r="U363" s="79"/>
      <c r="V363" s="78"/>
      <c r="W363" s="78"/>
      <c r="X363" s="33"/>
      <c r="Y363" s="33"/>
      <c r="Z363" s="32"/>
      <c r="AA363" s="31"/>
      <c r="AB363" s="31"/>
      <c r="AC363" s="31"/>
      <c r="AD363" s="31"/>
      <c r="AE363" s="31"/>
      <c r="AF363" s="31"/>
    </row>
    <row r="364" spans="1:32" x14ac:dyDescent="0.35">
      <c r="A364" t="str">
        <f t="shared" si="5"/>
        <v/>
      </c>
      <c r="B364" s="24"/>
      <c r="C364" s="25"/>
      <c r="D364" s="25"/>
      <c r="E364" s="74"/>
      <c r="F364" s="74"/>
      <c r="G364" s="26"/>
      <c r="H364" s="26"/>
      <c r="I364" s="27"/>
      <c r="J364" s="27"/>
      <c r="K364" s="71"/>
      <c r="L364" s="71"/>
      <c r="M364" s="27"/>
      <c r="N364" s="27"/>
      <c r="O364" s="26"/>
      <c r="P364" s="75"/>
      <c r="Q364" s="27"/>
      <c r="R364" s="27"/>
      <c r="S364" s="27"/>
      <c r="T364" s="27"/>
      <c r="U364" s="76"/>
      <c r="V364" s="75"/>
      <c r="W364" s="75"/>
      <c r="X364" s="27"/>
      <c r="Y364" s="27"/>
      <c r="Z364" s="26"/>
      <c r="AA364" s="25"/>
      <c r="AB364" s="25"/>
      <c r="AC364" s="25"/>
      <c r="AD364" s="25"/>
      <c r="AE364" s="25"/>
      <c r="AF364" s="25"/>
    </row>
    <row r="365" spans="1:32" x14ac:dyDescent="0.35">
      <c r="A365" t="str">
        <f t="shared" si="5"/>
        <v/>
      </c>
      <c r="B365" s="30"/>
      <c r="C365" s="31"/>
      <c r="D365" s="31"/>
      <c r="E365" s="77"/>
      <c r="F365" s="77"/>
      <c r="G365" s="32"/>
      <c r="H365" s="32"/>
      <c r="I365" s="33"/>
      <c r="J365" s="33"/>
      <c r="K365" s="72"/>
      <c r="L365" s="72"/>
      <c r="M365" s="33"/>
      <c r="N365" s="33"/>
      <c r="O365" s="32"/>
      <c r="P365" s="78"/>
      <c r="Q365" s="33"/>
      <c r="R365" s="33"/>
      <c r="S365" s="33"/>
      <c r="T365" s="33"/>
      <c r="U365" s="79"/>
      <c r="V365" s="78"/>
      <c r="W365" s="78"/>
      <c r="X365" s="33"/>
      <c r="Y365" s="33"/>
      <c r="Z365" s="32"/>
      <c r="AA365" s="31"/>
      <c r="AB365" s="31"/>
      <c r="AC365" s="31"/>
      <c r="AD365" s="31"/>
      <c r="AE365" s="31"/>
      <c r="AF365" s="31"/>
    </row>
    <row r="366" spans="1:32" x14ac:dyDescent="0.35">
      <c r="A366" t="str">
        <f t="shared" si="5"/>
        <v/>
      </c>
      <c r="B366" s="24"/>
      <c r="C366" s="25"/>
      <c r="D366" s="25"/>
      <c r="E366" s="74"/>
      <c r="F366" s="74"/>
      <c r="G366" s="26"/>
      <c r="H366" s="26"/>
      <c r="I366" s="27"/>
      <c r="J366" s="27"/>
      <c r="K366" s="71"/>
      <c r="L366" s="71"/>
      <c r="M366" s="27"/>
      <c r="N366" s="27"/>
      <c r="O366" s="26"/>
      <c r="P366" s="75"/>
      <c r="Q366" s="27"/>
      <c r="R366" s="27"/>
      <c r="S366" s="27"/>
      <c r="T366" s="27"/>
      <c r="U366" s="76"/>
      <c r="V366" s="75"/>
      <c r="W366" s="75"/>
      <c r="X366" s="27"/>
      <c r="Y366" s="27"/>
      <c r="Z366" s="26"/>
      <c r="AA366" s="25"/>
      <c r="AB366" s="25"/>
      <c r="AC366" s="25"/>
      <c r="AD366" s="25"/>
      <c r="AE366" s="25"/>
      <c r="AF366" s="25"/>
    </row>
    <row r="367" spans="1:32" x14ac:dyDescent="0.35">
      <c r="A367" t="str">
        <f t="shared" si="5"/>
        <v/>
      </c>
      <c r="B367" s="30"/>
      <c r="C367" s="31"/>
      <c r="D367" s="31"/>
      <c r="E367" s="77"/>
      <c r="F367" s="77"/>
      <c r="G367" s="32"/>
      <c r="H367" s="32"/>
      <c r="I367" s="33"/>
      <c r="J367" s="33"/>
      <c r="K367" s="72"/>
      <c r="L367" s="72"/>
      <c r="M367" s="33"/>
      <c r="N367" s="33"/>
      <c r="O367" s="32"/>
      <c r="P367" s="78"/>
      <c r="Q367" s="33"/>
      <c r="R367" s="33"/>
      <c r="S367" s="33"/>
      <c r="T367" s="33"/>
      <c r="U367" s="79"/>
      <c r="V367" s="78"/>
      <c r="W367" s="78"/>
      <c r="X367" s="33"/>
      <c r="Y367" s="33"/>
      <c r="Z367" s="32"/>
      <c r="AA367" s="31"/>
      <c r="AB367" s="31"/>
      <c r="AC367" s="31"/>
      <c r="AD367" s="31"/>
      <c r="AE367" s="31"/>
      <c r="AF367" s="31"/>
    </row>
    <row r="368" spans="1:32" x14ac:dyDescent="0.35">
      <c r="A368" t="str">
        <f t="shared" si="5"/>
        <v/>
      </c>
      <c r="B368" s="24"/>
      <c r="C368" s="25"/>
      <c r="D368" s="25"/>
      <c r="E368" s="74"/>
      <c r="F368" s="74"/>
      <c r="G368" s="26"/>
      <c r="H368" s="26"/>
      <c r="I368" s="27"/>
      <c r="J368" s="27"/>
      <c r="K368" s="71"/>
      <c r="L368" s="71"/>
      <c r="M368" s="27"/>
      <c r="N368" s="27"/>
      <c r="O368" s="26"/>
      <c r="P368" s="75"/>
      <c r="Q368" s="27"/>
      <c r="R368" s="27"/>
      <c r="S368" s="27"/>
      <c r="T368" s="27"/>
      <c r="U368" s="76"/>
      <c r="V368" s="75"/>
      <c r="W368" s="75"/>
      <c r="X368" s="27"/>
      <c r="Y368" s="27"/>
      <c r="Z368" s="26"/>
      <c r="AA368" s="25"/>
      <c r="AB368" s="25"/>
      <c r="AC368" s="25"/>
      <c r="AD368" s="25"/>
      <c r="AE368" s="25"/>
      <c r="AF368" s="25"/>
    </row>
    <row r="369" spans="1:32" x14ac:dyDescent="0.35">
      <c r="A369" t="str">
        <f t="shared" si="5"/>
        <v/>
      </c>
      <c r="B369" s="30"/>
      <c r="C369" s="31"/>
      <c r="D369" s="31"/>
      <c r="E369" s="77"/>
      <c r="F369" s="77"/>
      <c r="G369" s="32"/>
      <c r="H369" s="32"/>
      <c r="I369" s="33"/>
      <c r="J369" s="33"/>
      <c r="K369" s="72"/>
      <c r="L369" s="72"/>
      <c r="M369" s="33"/>
      <c r="N369" s="33"/>
      <c r="O369" s="32"/>
      <c r="P369" s="78"/>
      <c r="Q369" s="33"/>
      <c r="R369" s="33"/>
      <c r="S369" s="33"/>
      <c r="T369" s="33"/>
      <c r="U369" s="79"/>
      <c r="V369" s="78"/>
      <c r="W369" s="78"/>
      <c r="X369" s="33"/>
      <c r="Y369" s="33"/>
      <c r="Z369" s="32"/>
      <c r="AA369" s="31"/>
      <c r="AB369" s="31"/>
      <c r="AC369" s="31"/>
      <c r="AD369" s="31"/>
      <c r="AE369" s="31"/>
      <c r="AF369" s="31"/>
    </row>
    <row r="370" spans="1:32" x14ac:dyDescent="0.35">
      <c r="A370" t="str">
        <f t="shared" si="5"/>
        <v/>
      </c>
      <c r="B370" s="24"/>
      <c r="C370" s="25"/>
      <c r="D370" s="25"/>
      <c r="E370" s="74"/>
      <c r="F370" s="74"/>
      <c r="G370" s="26"/>
      <c r="H370" s="26"/>
      <c r="I370" s="27"/>
      <c r="J370" s="27"/>
      <c r="K370" s="71"/>
      <c r="L370" s="71"/>
      <c r="M370" s="27"/>
      <c r="N370" s="27"/>
      <c r="O370" s="26"/>
      <c r="P370" s="75"/>
      <c r="Q370" s="27"/>
      <c r="R370" s="27"/>
      <c r="S370" s="27"/>
      <c r="T370" s="27"/>
      <c r="U370" s="76"/>
      <c r="V370" s="75"/>
      <c r="W370" s="75"/>
      <c r="X370" s="27"/>
      <c r="Y370" s="27"/>
      <c r="Z370" s="26"/>
      <c r="AA370" s="25"/>
      <c r="AB370" s="25"/>
      <c r="AC370" s="25"/>
      <c r="AD370" s="25"/>
      <c r="AE370" s="25"/>
      <c r="AF370" s="25"/>
    </row>
    <row r="371" spans="1:32" x14ac:dyDescent="0.35">
      <c r="A371" t="str">
        <f t="shared" si="5"/>
        <v/>
      </c>
      <c r="B371" s="30"/>
      <c r="C371" s="31"/>
      <c r="D371" s="31"/>
      <c r="E371" s="77"/>
      <c r="F371" s="77"/>
      <c r="G371" s="32"/>
      <c r="H371" s="32"/>
      <c r="I371" s="33"/>
      <c r="J371" s="33"/>
      <c r="K371" s="72"/>
      <c r="L371" s="72"/>
      <c r="M371" s="33"/>
      <c r="N371" s="33"/>
      <c r="O371" s="32"/>
      <c r="P371" s="78"/>
      <c r="Q371" s="33"/>
      <c r="R371" s="33"/>
      <c r="S371" s="33"/>
      <c r="T371" s="33"/>
      <c r="U371" s="79"/>
      <c r="V371" s="78"/>
      <c r="W371" s="78"/>
      <c r="X371" s="33"/>
      <c r="Y371" s="33"/>
      <c r="Z371" s="32"/>
      <c r="AA371" s="31"/>
      <c r="AB371" s="31"/>
      <c r="AC371" s="31"/>
      <c r="AD371" s="31"/>
      <c r="AE371" s="31"/>
      <c r="AF371" s="31"/>
    </row>
    <row r="372" spans="1:32" x14ac:dyDescent="0.35">
      <c r="A372" t="str">
        <f t="shared" si="5"/>
        <v/>
      </c>
      <c r="B372" s="24"/>
      <c r="C372" s="25"/>
      <c r="D372" s="25"/>
      <c r="E372" s="74"/>
      <c r="F372" s="74"/>
      <c r="G372" s="26"/>
      <c r="H372" s="26"/>
      <c r="I372" s="27"/>
      <c r="J372" s="27"/>
      <c r="K372" s="71"/>
      <c r="L372" s="71"/>
      <c r="M372" s="27"/>
      <c r="N372" s="27"/>
      <c r="O372" s="26"/>
      <c r="P372" s="75"/>
      <c r="Q372" s="27"/>
      <c r="R372" s="27"/>
      <c r="S372" s="27"/>
      <c r="T372" s="27"/>
      <c r="U372" s="76"/>
      <c r="V372" s="75"/>
      <c r="W372" s="75"/>
      <c r="X372" s="27"/>
      <c r="Y372" s="27"/>
      <c r="Z372" s="26"/>
      <c r="AA372" s="25"/>
      <c r="AB372" s="25"/>
      <c r="AC372" s="25"/>
      <c r="AD372" s="25"/>
      <c r="AE372" s="25"/>
      <c r="AF372" s="25"/>
    </row>
    <row r="373" spans="1:32" x14ac:dyDescent="0.35">
      <c r="A373" t="str">
        <f t="shared" si="5"/>
        <v/>
      </c>
      <c r="B373" s="30"/>
      <c r="C373" s="31"/>
      <c r="D373" s="31"/>
      <c r="E373" s="77"/>
      <c r="F373" s="77"/>
      <c r="G373" s="32"/>
      <c r="H373" s="32"/>
      <c r="I373" s="33"/>
      <c r="J373" s="33"/>
      <c r="K373" s="72"/>
      <c r="L373" s="72"/>
      <c r="M373" s="33"/>
      <c r="N373" s="33"/>
      <c r="O373" s="32"/>
      <c r="P373" s="78"/>
      <c r="Q373" s="33"/>
      <c r="R373" s="33"/>
      <c r="S373" s="33"/>
      <c r="T373" s="33"/>
      <c r="U373" s="79"/>
      <c r="V373" s="78"/>
      <c r="W373" s="78"/>
      <c r="X373" s="33"/>
      <c r="Y373" s="33"/>
      <c r="Z373" s="32"/>
      <c r="AA373" s="31"/>
      <c r="AB373" s="31"/>
      <c r="AC373" s="31"/>
      <c r="AD373" s="31"/>
      <c r="AE373" s="31"/>
      <c r="AF373" s="31"/>
    </row>
    <row r="374" spans="1:32" x14ac:dyDescent="0.35">
      <c r="A374" t="str">
        <f t="shared" si="5"/>
        <v/>
      </c>
      <c r="B374" s="24"/>
      <c r="C374" s="25"/>
      <c r="D374" s="25"/>
      <c r="E374" s="74"/>
      <c r="F374" s="74"/>
      <c r="G374" s="26"/>
      <c r="H374" s="26"/>
      <c r="I374" s="27"/>
      <c r="J374" s="27"/>
      <c r="K374" s="71"/>
      <c r="L374" s="71"/>
      <c r="M374" s="27"/>
      <c r="N374" s="27"/>
      <c r="O374" s="26"/>
      <c r="P374" s="75"/>
      <c r="Q374" s="27"/>
      <c r="R374" s="27"/>
      <c r="S374" s="27"/>
      <c r="T374" s="27"/>
      <c r="U374" s="76"/>
      <c r="V374" s="75"/>
      <c r="W374" s="75"/>
      <c r="X374" s="27"/>
      <c r="Y374" s="27"/>
      <c r="Z374" s="26"/>
      <c r="AA374" s="25"/>
      <c r="AB374" s="25"/>
      <c r="AC374" s="25"/>
      <c r="AD374" s="25"/>
      <c r="AE374" s="25"/>
      <c r="AF374" s="25"/>
    </row>
    <row r="375" spans="1:32" x14ac:dyDescent="0.35">
      <c r="A375" t="str">
        <f t="shared" si="5"/>
        <v/>
      </c>
      <c r="B375" s="30"/>
      <c r="C375" s="31"/>
      <c r="D375" s="31"/>
      <c r="E375" s="77"/>
      <c r="F375" s="77"/>
      <c r="G375" s="32"/>
      <c r="H375" s="32"/>
      <c r="I375" s="33"/>
      <c r="J375" s="33"/>
      <c r="K375" s="72"/>
      <c r="L375" s="72"/>
      <c r="M375" s="33"/>
      <c r="N375" s="33"/>
      <c r="O375" s="32"/>
      <c r="P375" s="78"/>
      <c r="Q375" s="33"/>
      <c r="R375" s="33"/>
      <c r="S375" s="33"/>
      <c r="T375" s="33"/>
      <c r="U375" s="79"/>
      <c r="V375" s="78"/>
      <c r="W375" s="78"/>
      <c r="X375" s="33"/>
      <c r="Y375" s="33"/>
      <c r="Z375" s="32"/>
      <c r="AA375" s="31"/>
      <c r="AB375" s="31"/>
      <c r="AC375" s="31"/>
      <c r="AD375" s="31"/>
      <c r="AE375" s="31"/>
      <c r="AF375" s="31"/>
    </row>
    <row r="376" spans="1:32" x14ac:dyDescent="0.35">
      <c r="A376" t="str">
        <f t="shared" si="5"/>
        <v/>
      </c>
      <c r="B376" s="24"/>
      <c r="C376" s="25"/>
      <c r="D376" s="25"/>
      <c r="E376" s="74"/>
      <c r="F376" s="74"/>
      <c r="G376" s="26"/>
      <c r="H376" s="26"/>
      <c r="I376" s="27"/>
      <c r="J376" s="27"/>
      <c r="K376" s="71"/>
      <c r="L376" s="71"/>
      <c r="M376" s="27"/>
      <c r="N376" s="27"/>
      <c r="O376" s="26"/>
      <c r="P376" s="75"/>
      <c r="Q376" s="27"/>
      <c r="R376" s="27"/>
      <c r="S376" s="27"/>
      <c r="T376" s="27"/>
      <c r="U376" s="76"/>
      <c r="V376" s="75"/>
      <c r="W376" s="75"/>
      <c r="X376" s="27"/>
      <c r="Y376" s="27"/>
      <c r="Z376" s="26"/>
      <c r="AA376" s="25"/>
      <c r="AB376" s="25"/>
      <c r="AC376" s="25"/>
      <c r="AD376" s="25"/>
      <c r="AE376" s="25"/>
      <c r="AF376" s="25"/>
    </row>
    <row r="377" spans="1:32" x14ac:dyDescent="0.35">
      <c r="A377" t="str">
        <f t="shared" si="5"/>
        <v/>
      </c>
      <c r="B377" s="30"/>
      <c r="C377" s="31"/>
      <c r="D377" s="31"/>
      <c r="E377" s="77"/>
      <c r="F377" s="77"/>
      <c r="G377" s="32"/>
      <c r="H377" s="32"/>
      <c r="I377" s="33"/>
      <c r="J377" s="33"/>
      <c r="K377" s="72"/>
      <c r="L377" s="72"/>
      <c r="M377" s="33"/>
      <c r="N377" s="33"/>
      <c r="O377" s="32"/>
      <c r="P377" s="78"/>
      <c r="Q377" s="33"/>
      <c r="R377" s="33"/>
      <c r="S377" s="33"/>
      <c r="T377" s="33"/>
      <c r="U377" s="79"/>
      <c r="V377" s="78"/>
      <c r="W377" s="78"/>
      <c r="X377" s="33"/>
      <c r="Y377" s="33"/>
      <c r="Z377" s="32"/>
      <c r="AA377" s="31"/>
      <c r="AB377" s="31"/>
      <c r="AC377" s="31"/>
      <c r="AD377" s="31"/>
      <c r="AE377" s="31"/>
      <c r="AF377" s="31"/>
    </row>
    <row r="378" spans="1:32" x14ac:dyDescent="0.35">
      <c r="A378" t="str">
        <f t="shared" si="5"/>
        <v/>
      </c>
      <c r="B378" s="24"/>
      <c r="C378" s="25"/>
      <c r="D378" s="25"/>
      <c r="E378" s="74"/>
      <c r="F378" s="74"/>
      <c r="G378" s="26"/>
      <c r="H378" s="26"/>
      <c r="I378" s="27"/>
      <c r="J378" s="27"/>
      <c r="K378" s="71"/>
      <c r="L378" s="71"/>
      <c r="M378" s="27"/>
      <c r="N378" s="27"/>
      <c r="O378" s="26"/>
      <c r="P378" s="75"/>
      <c r="Q378" s="27"/>
      <c r="R378" s="27"/>
      <c r="S378" s="27"/>
      <c r="T378" s="27"/>
      <c r="U378" s="76"/>
      <c r="V378" s="75"/>
      <c r="W378" s="75"/>
      <c r="X378" s="27"/>
      <c r="Y378" s="27"/>
      <c r="Z378" s="26"/>
      <c r="AA378" s="25"/>
      <c r="AB378" s="25"/>
      <c r="AC378" s="25"/>
      <c r="AD378" s="25"/>
      <c r="AE378" s="25"/>
      <c r="AF378" s="25"/>
    </row>
    <row r="379" spans="1:32" x14ac:dyDescent="0.35">
      <c r="A379" t="str">
        <f t="shared" si="5"/>
        <v/>
      </c>
      <c r="B379" s="30"/>
      <c r="C379" s="31"/>
      <c r="D379" s="31"/>
      <c r="E379" s="77"/>
      <c r="F379" s="77"/>
      <c r="G379" s="32"/>
      <c r="H379" s="32"/>
      <c r="I379" s="33"/>
      <c r="J379" s="33"/>
      <c r="K379" s="72"/>
      <c r="L379" s="72"/>
      <c r="M379" s="33"/>
      <c r="N379" s="33"/>
      <c r="O379" s="32"/>
      <c r="P379" s="78"/>
      <c r="Q379" s="33"/>
      <c r="R379" s="33"/>
      <c r="S379" s="33"/>
      <c r="T379" s="33"/>
      <c r="U379" s="79"/>
      <c r="V379" s="78"/>
      <c r="W379" s="78"/>
      <c r="X379" s="33"/>
      <c r="Y379" s="33"/>
      <c r="Z379" s="32"/>
      <c r="AA379" s="31"/>
      <c r="AB379" s="31"/>
      <c r="AC379" s="31"/>
      <c r="AD379" s="31"/>
      <c r="AE379" s="31"/>
      <c r="AF379" s="31"/>
    </row>
    <row r="380" spans="1:32" x14ac:dyDescent="0.35">
      <c r="A380" t="str">
        <f t="shared" si="5"/>
        <v/>
      </c>
      <c r="B380" s="24"/>
      <c r="C380" s="25"/>
      <c r="D380" s="25"/>
      <c r="E380" s="74"/>
      <c r="F380" s="74"/>
      <c r="G380" s="26"/>
      <c r="H380" s="26"/>
      <c r="I380" s="27"/>
      <c r="J380" s="27"/>
      <c r="K380" s="71"/>
      <c r="L380" s="71"/>
      <c r="M380" s="27"/>
      <c r="N380" s="27"/>
      <c r="O380" s="26"/>
      <c r="P380" s="75"/>
      <c r="Q380" s="27"/>
      <c r="R380" s="27"/>
      <c r="S380" s="27"/>
      <c r="T380" s="27"/>
      <c r="U380" s="76"/>
      <c r="V380" s="75"/>
      <c r="W380" s="75"/>
      <c r="X380" s="27"/>
      <c r="Y380" s="27"/>
      <c r="Z380" s="26"/>
      <c r="AA380" s="25"/>
      <c r="AB380" s="25"/>
      <c r="AC380" s="25"/>
      <c r="AD380" s="25"/>
      <c r="AE380" s="25"/>
      <c r="AF380" s="25"/>
    </row>
    <row r="381" spans="1:32" x14ac:dyDescent="0.35">
      <c r="A381" t="str">
        <f t="shared" si="5"/>
        <v/>
      </c>
      <c r="B381" s="30"/>
      <c r="C381" s="31"/>
      <c r="D381" s="31"/>
      <c r="E381" s="77"/>
      <c r="F381" s="77"/>
      <c r="G381" s="32"/>
      <c r="H381" s="32"/>
      <c r="I381" s="33"/>
      <c r="J381" s="33"/>
      <c r="K381" s="72"/>
      <c r="L381" s="72"/>
      <c r="M381" s="33"/>
      <c r="N381" s="33"/>
      <c r="O381" s="32"/>
      <c r="P381" s="78"/>
      <c r="Q381" s="33"/>
      <c r="R381" s="33"/>
      <c r="S381" s="33"/>
      <c r="T381" s="33"/>
      <c r="U381" s="79"/>
      <c r="V381" s="78"/>
      <c r="W381" s="78"/>
      <c r="X381" s="33"/>
      <c r="Y381" s="33"/>
      <c r="Z381" s="32"/>
      <c r="AA381" s="31"/>
      <c r="AB381" s="31"/>
      <c r="AC381" s="31"/>
      <c r="AD381" s="31"/>
      <c r="AE381" s="31"/>
      <c r="AF381" s="31"/>
    </row>
    <row r="382" spans="1:32" x14ac:dyDescent="0.35">
      <c r="A382" t="str">
        <f t="shared" si="5"/>
        <v/>
      </c>
      <c r="B382" s="24"/>
      <c r="C382" s="25"/>
      <c r="D382" s="25"/>
      <c r="E382" s="74"/>
      <c r="F382" s="74"/>
      <c r="G382" s="26"/>
      <c r="H382" s="26"/>
      <c r="I382" s="27"/>
      <c r="J382" s="27"/>
      <c r="K382" s="71"/>
      <c r="L382" s="71"/>
      <c r="M382" s="27"/>
      <c r="N382" s="27"/>
      <c r="O382" s="26"/>
      <c r="P382" s="75"/>
      <c r="Q382" s="27"/>
      <c r="R382" s="27"/>
      <c r="S382" s="27"/>
      <c r="T382" s="27"/>
      <c r="U382" s="76"/>
      <c r="V382" s="75"/>
      <c r="W382" s="75"/>
      <c r="X382" s="27"/>
      <c r="Y382" s="27"/>
      <c r="Z382" s="26"/>
      <c r="AA382" s="25"/>
      <c r="AB382" s="25"/>
      <c r="AC382" s="25"/>
      <c r="AD382" s="25"/>
      <c r="AE382" s="25"/>
      <c r="AF382" s="25"/>
    </row>
    <row r="383" spans="1:32" x14ac:dyDescent="0.35">
      <c r="A383" t="str">
        <f t="shared" si="5"/>
        <v/>
      </c>
      <c r="B383" s="30"/>
      <c r="C383" s="31"/>
      <c r="D383" s="31"/>
      <c r="E383" s="77"/>
      <c r="F383" s="77"/>
      <c r="G383" s="32"/>
      <c r="H383" s="32"/>
      <c r="I383" s="33"/>
      <c r="J383" s="33"/>
      <c r="K383" s="72"/>
      <c r="L383" s="72"/>
      <c r="M383" s="33"/>
      <c r="N383" s="33"/>
      <c r="O383" s="32"/>
      <c r="P383" s="78"/>
      <c r="Q383" s="33"/>
      <c r="R383" s="33"/>
      <c r="S383" s="33"/>
      <c r="T383" s="33"/>
      <c r="U383" s="79"/>
      <c r="V383" s="78"/>
      <c r="W383" s="78"/>
      <c r="X383" s="33"/>
      <c r="Y383" s="33"/>
      <c r="Z383" s="32"/>
      <c r="AA383" s="31"/>
      <c r="AB383" s="31"/>
      <c r="AC383" s="31"/>
      <c r="AD383" s="31"/>
      <c r="AE383" s="31"/>
      <c r="AF383" s="31"/>
    </row>
    <row r="384" spans="1:32" x14ac:dyDescent="0.35">
      <c r="A384" t="str">
        <f t="shared" si="5"/>
        <v/>
      </c>
      <c r="B384" s="24"/>
      <c r="C384" s="25"/>
      <c r="D384" s="25"/>
      <c r="E384" s="74"/>
      <c r="F384" s="74"/>
      <c r="G384" s="26"/>
      <c r="H384" s="26"/>
      <c r="I384" s="27"/>
      <c r="J384" s="27"/>
      <c r="K384" s="71"/>
      <c r="L384" s="71"/>
      <c r="M384" s="27"/>
      <c r="N384" s="27"/>
      <c r="O384" s="26"/>
      <c r="P384" s="75"/>
      <c r="Q384" s="27"/>
      <c r="R384" s="27"/>
      <c r="S384" s="27"/>
      <c r="T384" s="27"/>
      <c r="U384" s="76"/>
      <c r="V384" s="75"/>
      <c r="W384" s="75"/>
      <c r="X384" s="27"/>
      <c r="Y384" s="27"/>
      <c r="Z384" s="26"/>
      <c r="AA384" s="25"/>
      <c r="AB384" s="25"/>
      <c r="AC384" s="25"/>
      <c r="AD384" s="25"/>
      <c r="AE384" s="25"/>
      <c r="AF384" s="25"/>
    </row>
    <row r="385" spans="1:32" x14ac:dyDescent="0.35">
      <c r="A385" t="str">
        <f t="shared" si="5"/>
        <v/>
      </c>
      <c r="B385" s="30"/>
      <c r="C385" s="31"/>
      <c r="D385" s="31"/>
      <c r="E385" s="77"/>
      <c r="F385" s="77"/>
      <c r="G385" s="32"/>
      <c r="H385" s="32"/>
      <c r="I385" s="33"/>
      <c r="J385" s="33"/>
      <c r="K385" s="72"/>
      <c r="L385" s="72"/>
      <c r="M385" s="33"/>
      <c r="N385" s="33"/>
      <c r="O385" s="32"/>
      <c r="P385" s="78"/>
      <c r="Q385" s="33"/>
      <c r="R385" s="33"/>
      <c r="S385" s="33"/>
      <c r="T385" s="33"/>
      <c r="U385" s="79"/>
      <c r="V385" s="78"/>
      <c r="W385" s="78"/>
      <c r="X385" s="33"/>
      <c r="Y385" s="33"/>
      <c r="Z385" s="32"/>
      <c r="AA385" s="31"/>
      <c r="AB385" s="31"/>
      <c r="AC385" s="31"/>
      <c r="AD385" s="31"/>
      <c r="AE385" s="31"/>
      <c r="AF385" s="31"/>
    </row>
    <row r="386" spans="1:32" x14ac:dyDescent="0.35">
      <c r="A386" t="str">
        <f t="shared" si="5"/>
        <v/>
      </c>
      <c r="B386" s="24"/>
      <c r="C386" s="25"/>
      <c r="D386" s="25"/>
      <c r="E386" s="74"/>
      <c r="F386" s="74"/>
      <c r="G386" s="26"/>
      <c r="H386" s="26"/>
      <c r="I386" s="27"/>
      <c r="J386" s="27"/>
      <c r="K386" s="71"/>
      <c r="L386" s="71"/>
      <c r="M386" s="27"/>
      <c r="N386" s="27"/>
      <c r="O386" s="26"/>
      <c r="P386" s="75"/>
      <c r="Q386" s="27"/>
      <c r="R386" s="27"/>
      <c r="S386" s="27"/>
      <c r="T386" s="27"/>
      <c r="U386" s="76"/>
      <c r="V386" s="75"/>
      <c r="W386" s="75"/>
      <c r="X386" s="27"/>
      <c r="Y386" s="27"/>
      <c r="Z386" s="26"/>
      <c r="AA386" s="25"/>
      <c r="AB386" s="25"/>
      <c r="AC386" s="25"/>
      <c r="AD386" s="25"/>
      <c r="AE386" s="25"/>
      <c r="AF386" s="25"/>
    </row>
    <row r="387" spans="1:32" x14ac:dyDescent="0.35">
      <c r="A387" t="str">
        <f t="shared" ref="A387:A450" si="6">B387&amp;C387&amp;D387</f>
        <v/>
      </c>
      <c r="B387" s="30"/>
      <c r="C387" s="31"/>
      <c r="D387" s="31"/>
      <c r="E387" s="77"/>
      <c r="F387" s="77"/>
      <c r="G387" s="32"/>
      <c r="H387" s="32"/>
      <c r="I387" s="33"/>
      <c r="J387" s="33"/>
      <c r="K387" s="72"/>
      <c r="L387" s="72"/>
      <c r="M387" s="33"/>
      <c r="N387" s="33"/>
      <c r="O387" s="32"/>
      <c r="P387" s="78"/>
      <c r="Q387" s="33"/>
      <c r="R387" s="33"/>
      <c r="S387" s="33"/>
      <c r="T387" s="33"/>
      <c r="U387" s="79"/>
      <c r="V387" s="78"/>
      <c r="W387" s="78"/>
      <c r="X387" s="33"/>
      <c r="Y387" s="33"/>
      <c r="Z387" s="32"/>
      <c r="AA387" s="31"/>
      <c r="AB387" s="31"/>
      <c r="AC387" s="31"/>
      <c r="AD387" s="31"/>
      <c r="AE387" s="31"/>
      <c r="AF387" s="31"/>
    </row>
    <row r="388" spans="1:32" x14ac:dyDescent="0.35">
      <c r="A388" t="str">
        <f t="shared" si="6"/>
        <v/>
      </c>
      <c r="B388" s="24"/>
      <c r="C388" s="25"/>
      <c r="D388" s="25"/>
      <c r="E388" s="74"/>
      <c r="F388" s="74"/>
      <c r="G388" s="26"/>
      <c r="H388" s="26"/>
      <c r="I388" s="27"/>
      <c r="J388" s="27"/>
      <c r="K388" s="71"/>
      <c r="L388" s="71"/>
      <c r="M388" s="27"/>
      <c r="N388" s="27"/>
      <c r="O388" s="26"/>
      <c r="P388" s="75"/>
      <c r="Q388" s="27"/>
      <c r="R388" s="27"/>
      <c r="S388" s="27"/>
      <c r="T388" s="27"/>
      <c r="U388" s="76"/>
      <c r="V388" s="75"/>
      <c r="W388" s="75"/>
      <c r="X388" s="27"/>
      <c r="Y388" s="27"/>
      <c r="Z388" s="26"/>
      <c r="AA388" s="25"/>
      <c r="AB388" s="25"/>
      <c r="AC388" s="25"/>
      <c r="AD388" s="25"/>
      <c r="AE388" s="25"/>
      <c r="AF388" s="25"/>
    </row>
    <row r="389" spans="1:32" x14ac:dyDescent="0.35">
      <c r="A389" t="str">
        <f t="shared" si="6"/>
        <v/>
      </c>
      <c r="B389" s="30"/>
      <c r="C389" s="31"/>
      <c r="D389" s="31"/>
      <c r="E389" s="77"/>
      <c r="F389" s="77"/>
      <c r="G389" s="32"/>
      <c r="H389" s="32"/>
      <c r="I389" s="33"/>
      <c r="J389" s="33"/>
      <c r="K389" s="72"/>
      <c r="L389" s="72"/>
      <c r="M389" s="33"/>
      <c r="N389" s="33"/>
      <c r="O389" s="32"/>
      <c r="P389" s="78"/>
      <c r="Q389" s="33"/>
      <c r="R389" s="33"/>
      <c r="S389" s="33"/>
      <c r="T389" s="33"/>
      <c r="U389" s="79"/>
      <c r="V389" s="78"/>
      <c r="W389" s="78"/>
      <c r="X389" s="33"/>
      <c r="Y389" s="33"/>
      <c r="Z389" s="32"/>
      <c r="AA389" s="31"/>
      <c r="AB389" s="31"/>
      <c r="AC389" s="31"/>
      <c r="AD389" s="31"/>
      <c r="AE389" s="31"/>
      <c r="AF389" s="31"/>
    </row>
    <row r="390" spans="1:32" x14ac:dyDescent="0.35">
      <c r="A390" t="str">
        <f t="shared" si="6"/>
        <v/>
      </c>
      <c r="B390" s="24"/>
      <c r="C390" s="25"/>
      <c r="D390" s="25"/>
      <c r="E390" s="74"/>
      <c r="F390" s="74"/>
      <c r="G390" s="26"/>
      <c r="H390" s="26"/>
      <c r="I390" s="27"/>
      <c r="J390" s="27"/>
      <c r="K390" s="71"/>
      <c r="L390" s="71"/>
      <c r="M390" s="27"/>
      <c r="N390" s="27"/>
      <c r="O390" s="26"/>
      <c r="P390" s="75"/>
      <c r="Q390" s="27"/>
      <c r="R390" s="27"/>
      <c r="S390" s="27"/>
      <c r="T390" s="27"/>
      <c r="U390" s="76"/>
      <c r="V390" s="75"/>
      <c r="W390" s="75"/>
      <c r="X390" s="27"/>
      <c r="Y390" s="27"/>
      <c r="Z390" s="26"/>
      <c r="AA390" s="25"/>
      <c r="AB390" s="25"/>
      <c r="AC390" s="25"/>
      <c r="AD390" s="25"/>
      <c r="AE390" s="25"/>
      <c r="AF390" s="25"/>
    </row>
    <row r="391" spans="1:32" x14ac:dyDescent="0.35">
      <c r="A391" t="str">
        <f t="shared" si="6"/>
        <v/>
      </c>
      <c r="B391" s="30"/>
      <c r="C391" s="31"/>
      <c r="D391" s="31"/>
      <c r="E391" s="77"/>
      <c r="F391" s="77"/>
      <c r="G391" s="32"/>
      <c r="H391" s="32"/>
      <c r="I391" s="33"/>
      <c r="J391" s="33"/>
      <c r="K391" s="72"/>
      <c r="L391" s="72"/>
      <c r="M391" s="33"/>
      <c r="N391" s="33"/>
      <c r="O391" s="32"/>
      <c r="P391" s="78"/>
      <c r="Q391" s="33"/>
      <c r="R391" s="33"/>
      <c r="S391" s="33"/>
      <c r="T391" s="33"/>
      <c r="U391" s="79"/>
      <c r="V391" s="78"/>
      <c r="W391" s="78"/>
      <c r="X391" s="33"/>
      <c r="Y391" s="33"/>
      <c r="Z391" s="32"/>
      <c r="AA391" s="31"/>
      <c r="AB391" s="31"/>
      <c r="AC391" s="31"/>
      <c r="AD391" s="31"/>
      <c r="AE391" s="31"/>
      <c r="AF391" s="31"/>
    </row>
    <row r="392" spans="1:32" x14ac:dyDescent="0.35">
      <c r="A392" t="str">
        <f t="shared" si="6"/>
        <v/>
      </c>
      <c r="B392" s="24"/>
      <c r="C392" s="25"/>
      <c r="D392" s="25"/>
      <c r="E392" s="74"/>
      <c r="F392" s="74"/>
      <c r="G392" s="26"/>
      <c r="H392" s="26"/>
      <c r="I392" s="27"/>
      <c r="J392" s="27"/>
      <c r="K392" s="71"/>
      <c r="L392" s="71"/>
      <c r="M392" s="27"/>
      <c r="N392" s="27"/>
      <c r="O392" s="26"/>
      <c r="P392" s="75"/>
      <c r="Q392" s="27"/>
      <c r="R392" s="27"/>
      <c r="S392" s="27"/>
      <c r="T392" s="27"/>
      <c r="U392" s="76"/>
      <c r="V392" s="75"/>
      <c r="W392" s="75"/>
      <c r="X392" s="27"/>
      <c r="Y392" s="27"/>
      <c r="Z392" s="26"/>
      <c r="AA392" s="25"/>
      <c r="AB392" s="25"/>
      <c r="AC392" s="25"/>
      <c r="AD392" s="25"/>
      <c r="AE392" s="25"/>
      <c r="AF392" s="25"/>
    </row>
    <row r="393" spans="1:32" x14ac:dyDescent="0.35">
      <c r="A393" t="str">
        <f t="shared" si="6"/>
        <v/>
      </c>
      <c r="B393" s="30"/>
      <c r="C393" s="31"/>
      <c r="D393" s="31"/>
      <c r="E393" s="77"/>
      <c r="F393" s="77"/>
      <c r="G393" s="32"/>
      <c r="H393" s="32"/>
      <c r="I393" s="33"/>
      <c r="J393" s="33"/>
      <c r="K393" s="72"/>
      <c r="L393" s="72"/>
      <c r="M393" s="33"/>
      <c r="N393" s="33"/>
      <c r="O393" s="32"/>
      <c r="P393" s="78"/>
      <c r="Q393" s="33"/>
      <c r="R393" s="33"/>
      <c r="S393" s="33"/>
      <c r="T393" s="33"/>
      <c r="U393" s="79"/>
      <c r="V393" s="78"/>
      <c r="W393" s="78"/>
      <c r="X393" s="33"/>
      <c r="Y393" s="33"/>
      <c r="Z393" s="32"/>
      <c r="AA393" s="31"/>
      <c r="AB393" s="31"/>
      <c r="AC393" s="31"/>
      <c r="AD393" s="31"/>
      <c r="AE393" s="31"/>
      <c r="AF393" s="31"/>
    </row>
    <row r="394" spans="1:32" x14ac:dyDescent="0.35">
      <c r="A394" t="str">
        <f t="shared" si="6"/>
        <v/>
      </c>
      <c r="B394" s="24"/>
      <c r="C394" s="25"/>
      <c r="D394" s="25"/>
      <c r="E394" s="74"/>
      <c r="F394" s="74"/>
      <c r="G394" s="26"/>
      <c r="H394" s="26"/>
      <c r="I394" s="27"/>
      <c r="J394" s="27"/>
      <c r="K394" s="71"/>
      <c r="L394" s="71"/>
      <c r="M394" s="27"/>
      <c r="N394" s="27"/>
      <c r="O394" s="26"/>
      <c r="P394" s="75"/>
      <c r="Q394" s="27"/>
      <c r="R394" s="27"/>
      <c r="S394" s="27"/>
      <c r="T394" s="27"/>
      <c r="U394" s="76"/>
      <c r="V394" s="75"/>
      <c r="W394" s="75"/>
      <c r="X394" s="27"/>
      <c r="Y394" s="27"/>
      <c r="Z394" s="26"/>
      <c r="AA394" s="25"/>
      <c r="AB394" s="25"/>
      <c r="AC394" s="25"/>
      <c r="AD394" s="25"/>
      <c r="AE394" s="25"/>
      <c r="AF394" s="25"/>
    </row>
    <row r="395" spans="1:32" x14ac:dyDescent="0.35">
      <c r="A395" t="str">
        <f t="shared" si="6"/>
        <v/>
      </c>
      <c r="B395" s="30"/>
      <c r="C395" s="31"/>
      <c r="D395" s="31"/>
      <c r="E395" s="77"/>
      <c r="F395" s="77"/>
      <c r="G395" s="32"/>
      <c r="H395" s="32"/>
      <c r="I395" s="33"/>
      <c r="J395" s="33"/>
      <c r="K395" s="72"/>
      <c r="L395" s="72"/>
      <c r="M395" s="33"/>
      <c r="N395" s="33"/>
      <c r="O395" s="32"/>
      <c r="P395" s="78"/>
      <c r="Q395" s="33"/>
      <c r="R395" s="33"/>
      <c r="S395" s="33"/>
      <c r="T395" s="33"/>
      <c r="U395" s="79"/>
      <c r="V395" s="78"/>
      <c r="W395" s="78"/>
      <c r="X395" s="33"/>
      <c r="Y395" s="33"/>
      <c r="Z395" s="32"/>
      <c r="AA395" s="31"/>
      <c r="AB395" s="31"/>
      <c r="AC395" s="31"/>
      <c r="AD395" s="31"/>
      <c r="AE395" s="31"/>
      <c r="AF395" s="31"/>
    </row>
    <row r="396" spans="1:32" x14ac:dyDescent="0.35">
      <c r="A396" t="str">
        <f t="shared" si="6"/>
        <v/>
      </c>
      <c r="B396" s="24"/>
      <c r="C396" s="25"/>
      <c r="D396" s="25"/>
      <c r="E396" s="74"/>
      <c r="F396" s="74"/>
      <c r="G396" s="26"/>
      <c r="H396" s="26"/>
      <c r="I396" s="27"/>
      <c r="J396" s="27"/>
      <c r="K396" s="71"/>
      <c r="L396" s="71"/>
      <c r="M396" s="27"/>
      <c r="N396" s="27"/>
      <c r="O396" s="26"/>
      <c r="P396" s="75"/>
      <c r="Q396" s="27"/>
      <c r="R396" s="27"/>
      <c r="S396" s="27"/>
      <c r="T396" s="27"/>
      <c r="U396" s="76"/>
      <c r="V396" s="75"/>
      <c r="W396" s="75"/>
      <c r="X396" s="27"/>
      <c r="Y396" s="27"/>
      <c r="Z396" s="26"/>
      <c r="AA396" s="25"/>
      <c r="AB396" s="25"/>
      <c r="AC396" s="25"/>
      <c r="AD396" s="25"/>
      <c r="AE396" s="25"/>
      <c r="AF396" s="25"/>
    </row>
    <row r="397" spans="1:32" x14ac:dyDescent="0.35">
      <c r="A397" t="str">
        <f t="shared" si="6"/>
        <v/>
      </c>
      <c r="B397" s="30"/>
      <c r="C397" s="31"/>
      <c r="D397" s="31"/>
      <c r="E397" s="77"/>
      <c r="F397" s="77"/>
      <c r="G397" s="32"/>
      <c r="H397" s="32"/>
      <c r="I397" s="33"/>
      <c r="J397" s="33"/>
      <c r="K397" s="72"/>
      <c r="L397" s="72"/>
      <c r="M397" s="33"/>
      <c r="N397" s="33"/>
      <c r="O397" s="32"/>
      <c r="P397" s="78"/>
      <c r="Q397" s="33"/>
      <c r="R397" s="33"/>
      <c r="S397" s="33"/>
      <c r="T397" s="33"/>
      <c r="U397" s="79"/>
      <c r="V397" s="78"/>
      <c r="W397" s="78"/>
      <c r="X397" s="33"/>
      <c r="Y397" s="33"/>
      <c r="Z397" s="32"/>
      <c r="AA397" s="31"/>
      <c r="AB397" s="31"/>
      <c r="AC397" s="31"/>
      <c r="AD397" s="31"/>
      <c r="AE397" s="31"/>
      <c r="AF397" s="31"/>
    </row>
    <row r="398" spans="1:32" x14ac:dyDescent="0.35">
      <c r="A398" t="str">
        <f t="shared" si="6"/>
        <v/>
      </c>
      <c r="B398" s="24"/>
      <c r="C398" s="25"/>
      <c r="D398" s="25"/>
      <c r="E398" s="74"/>
      <c r="F398" s="74"/>
      <c r="G398" s="26"/>
      <c r="H398" s="26"/>
      <c r="I398" s="27"/>
      <c r="J398" s="27"/>
      <c r="K398" s="71"/>
      <c r="L398" s="71"/>
      <c r="M398" s="27"/>
      <c r="N398" s="27"/>
      <c r="O398" s="26"/>
      <c r="P398" s="75"/>
      <c r="Q398" s="27"/>
      <c r="R398" s="27"/>
      <c r="S398" s="27"/>
      <c r="T398" s="27"/>
      <c r="U398" s="76"/>
      <c r="V398" s="75"/>
      <c r="W398" s="75"/>
      <c r="X398" s="27"/>
      <c r="Y398" s="27"/>
      <c r="Z398" s="26"/>
      <c r="AA398" s="25"/>
      <c r="AB398" s="25"/>
      <c r="AC398" s="25"/>
      <c r="AD398" s="25"/>
      <c r="AE398" s="25"/>
      <c r="AF398" s="25"/>
    </row>
    <row r="399" spans="1:32" x14ac:dyDescent="0.35">
      <c r="A399" t="str">
        <f t="shared" si="6"/>
        <v/>
      </c>
      <c r="B399" s="30"/>
      <c r="C399" s="31"/>
      <c r="D399" s="31"/>
      <c r="E399" s="77"/>
      <c r="F399" s="77"/>
      <c r="G399" s="32"/>
      <c r="H399" s="32"/>
      <c r="I399" s="33"/>
      <c r="J399" s="33"/>
      <c r="K399" s="72"/>
      <c r="L399" s="72"/>
      <c r="M399" s="33"/>
      <c r="N399" s="33"/>
      <c r="O399" s="32"/>
      <c r="P399" s="78"/>
      <c r="Q399" s="33"/>
      <c r="R399" s="33"/>
      <c r="S399" s="33"/>
      <c r="T399" s="33"/>
      <c r="U399" s="79"/>
      <c r="V399" s="78"/>
      <c r="W399" s="78"/>
      <c r="X399" s="33"/>
      <c r="Y399" s="33"/>
      <c r="Z399" s="32"/>
      <c r="AA399" s="31"/>
      <c r="AB399" s="31"/>
      <c r="AC399" s="31"/>
      <c r="AD399" s="31"/>
      <c r="AE399" s="31"/>
      <c r="AF399" s="31"/>
    </row>
    <row r="400" spans="1:32" x14ac:dyDescent="0.35">
      <c r="A400" t="str">
        <f t="shared" si="6"/>
        <v/>
      </c>
      <c r="B400" s="24"/>
      <c r="C400" s="25"/>
      <c r="D400" s="25"/>
      <c r="E400" s="74"/>
      <c r="F400" s="74"/>
      <c r="G400" s="26"/>
      <c r="H400" s="26"/>
      <c r="I400" s="27"/>
      <c r="J400" s="27"/>
      <c r="K400" s="71"/>
      <c r="L400" s="71"/>
      <c r="M400" s="27"/>
      <c r="N400" s="27"/>
      <c r="O400" s="26"/>
      <c r="P400" s="75"/>
      <c r="Q400" s="27"/>
      <c r="R400" s="27"/>
      <c r="S400" s="27"/>
      <c r="T400" s="27"/>
      <c r="U400" s="76"/>
      <c r="V400" s="75"/>
      <c r="W400" s="75"/>
      <c r="X400" s="27"/>
      <c r="Y400" s="27"/>
      <c r="Z400" s="26"/>
      <c r="AA400" s="25"/>
      <c r="AB400" s="25"/>
      <c r="AC400" s="25"/>
      <c r="AD400" s="25"/>
      <c r="AE400" s="25"/>
      <c r="AF400" s="25"/>
    </row>
    <row r="401" spans="1:32" x14ac:dyDescent="0.35">
      <c r="A401" t="str">
        <f t="shared" si="6"/>
        <v/>
      </c>
      <c r="B401" s="30"/>
      <c r="C401" s="31"/>
      <c r="D401" s="31"/>
      <c r="E401" s="77"/>
      <c r="F401" s="77"/>
      <c r="G401" s="32"/>
      <c r="H401" s="32"/>
      <c r="I401" s="33"/>
      <c r="J401" s="33"/>
      <c r="K401" s="72"/>
      <c r="L401" s="72"/>
      <c r="M401" s="33"/>
      <c r="N401" s="33"/>
      <c r="O401" s="32"/>
      <c r="P401" s="78"/>
      <c r="Q401" s="33"/>
      <c r="R401" s="33"/>
      <c r="S401" s="33"/>
      <c r="T401" s="33"/>
      <c r="U401" s="79"/>
      <c r="V401" s="78"/>
      <c r="W401" s="78"/>
      <c r="X401" s="33"/>
      <c r="Y401" s="33"/>
      <c r="Z401" s="32"/>
      <c r="AA401" s="31"/>
      <c r="AB401" s="31"/>
      <c r="AC401" s="31"/>
      <c r="AD401" s="31"/>
      <c r="AE401" s="31"/>
      <c r="AF401" s="31"/>
    </row>
    <row r="402" spans="1:32" x14ac:dyDescent="0.35">
      <c r="A402" t="str">
        <f t="shared" si="6"/>
        <v/>
      </c>
      <c r="B402" s="24"/>
      <c r="C402" s="25"/>
      <c r="D402" s="25"/>
      <c r="E402" s="74"/>
      <c r="F402" s="74"/>
      <c r="G402" s="26"/>
      <c r="H402" s="26"/>
      <c r="I402" s="27"/>
      <c r="J402" s="27"/>
      <c r="K402" s="71"/>
      <c r="L402" s="71"/>
      <c r="M402" s="27"/>
      <c r="N402" s="27"/>
      <c r="O402" s="26"/>
      <c r="P402" s="75"/>
      <c r="Q402" s="27"/>
      <c r="R402" s="27"/>
      <c r="S402" s="27"/>
      <c r="T402" s="27"/>
      <c r="U402" s="76"/>
      <c r="V402" s="75"/>
      <c r="W402" s="75"/>
      <c r="X402" s="27"/>
      <c r="Y402" s="27"/>
      <c r="Z402" s="26"/>
      <c r="AA402" s="25"/>
      <c r="AB402" s="25"/>
      <c r="AC402" s="25"/>
      <c r="AD402" s="25"/>
      <c r="AE402" s="25"/>
      <c r="AF402" s="25"/>
    </row>
    <row r="403" spans="1:32" x14ac:dyDescent="0.35">
      <c r="A403" t="str">
        <f t="shared" si="6"/>
        <v/>
      </c>
      <c r="B403" s="30"/>
      <c r="C403" s="31"/>
      <c r="D403" s="31"/>
      <c r="E403" s="77"/>
      <c r="F403" s="77"/>
      <c r="G403" s="32"/>
      <c r="H403" s="32"/>
      <c r="I403" s="33"/>
      <c r="J403" s="33"/>
      <c r="K403" s="72"/>
      <c r="L403" s="72"/>
      <c r="M403" s="33"/>
      <c r="N403" s="33"/>
      <c r="O403" s="32"/>
      <c r="P403" s="78"/>
      <c r="Q403" s="33"/>
      <c r="R403" s="33"/>
      <c r="S403" s="33"/>
      <c r="T403" s="33"/>
      <c r="U403" s="79"/>
      <c r="V403" s="78"/>
      <c r="W403" s="78"/>
      <c r="X403" s="33"/>
      <c r="Y403" s="33"/>
      <c r="Z403" s="32"/>
      <c r="AA403" s="31"/>
      <c r="AB403" s="31"/>
      <c r="AC403" s="31"/>
      <c r="AD403" s="31"/>
      <c r="AE403" s="31"/>
      <c r="AF403" s="31"/>
    </row>
    <row r="404" spans="1:32" x14ac:dyDescent="0.35">
      <c r="A404" t="str">
        <f t="shared" si="6"/>
        <v/>
      </c>
      <c r="B404" s="24"/>
      <c r="C404" s="25"/>
      <c r="D404" s="25"/>
      <c r="E404" s="74"/>
      <c r="F404" s="74"/>
      <c r="G404" s="26"/>
      <c r="H404" s="26"/>
      <c r="I404" s="27"/>
      <c r="J404" s="27"/>
      <c r="K404" s="71"/>
      <c r="L404" s="71"/>
      <c r="M404" s="27"/>
      <c r="N404" s="27"/>
      <c r="O404" s="26"/>
      <c r="P404" s="75"/>
      <c r="Q404" s="27"/>
      <c r="R404" s="27"/>
      <c r="S404" s="27"/>
      <c r="T404" s="27"/>
      <c r="U404" s="76"/>
      <c r="V404" s="75"/>
      <c r="W404" s="75"/>
      <c r="X404" s="27"/>
      <c r="Y404" s="27"/>
      <c r="Z404" s="26"/>
      <c r="AA404" s="25"/>
      <c r="AB404" s="25"/>
      <c r="AC404" s="25"/>
      <c r="AD404" s="25"/>
      <c r="AE404" s="25"/>
      <c r="AF404" s="25"/>
    </row>
    <row r="405" spans="1:32" x14ac:dyDescent="0.35">
      <c r="A405" t="str">
        <f t="shared" si="6"/>
        <v/>
      </c>
      <c r="B405" s="30"/>
      <c r="C405" s="31"/>
      <c r="D405" s="31"/>
      <c r="E405" s="77"/>
      <c r="F405" s="77"/>
      <c r="G405" s="32"/>
      <c r="H405" s="32"/>
      <c r="I405" s="33"/>
      <c r="J405" s="33"/>
      <c r="K405" s="72"/>
      <c r="L405" s="72"/>
      <c r="M405" s="33"/>
      <c r="N405" s="33"/>
      <c r="O405" s="32"/>
      <c r="P405" s="78"/>
      <c r="Q405" s="33"/>
      <c r="R405" s="33"/>
      <c r="S405" s="33"/>
      <c r="T405" s="33"/>
      <c r="U405" s="79"/>
      <c r="V405" s="78"/>
      <c r="W405" s="78"/>
      <c r="X405" s="33"/>
      <c r="Y405" s="33"/>
      <c r="Z405" s="32"/>
      <c r="AA405" s="31"/>
      <c r="AB405" s="31"/>
      <c r="AC405" s="31"/>
      <c r="AD405" s="31"/>
      <c r="AE405" s="31"/>
      <c r="AF405" s="31"/>
    </row>
    <row r="406" spans="1:32" x14ac:dyDescent="0.35">
      <c r="A406" t="str">
        <f t="shared" si="6"/>
        <v/>
      </c>
      <c r="B406" s="24"/>
      <c r="C406" s="25"/>
      <c r="D406" s="25"/>
      <c r="E406" s="74"/>
      <c r="F406" s="74"/>
      <c r="G406" s="26"/>
      <c r="H406" s="26"/>
      <c r="I406" s="27"/>
      <c r="J406" s="27"/>
      <c r="K406" s="71"/>
      <c r="L406" s="71"/>
      <c r="M406" s="27"/>
      <c r="N406" s="27"/>
      <c r="O406" s="26"/>
      <c r="P406" s="75"/>
      <c r="Q406" s="27"/>
      <c r="R406" s="27"/>
      <c r="S406" s="27"/>
      <c r="T406" s="27"/>
      <c r="U406" s="76"/>
      <c r="V406" s="75"/>
      <c r="W406" s="75"/>
      <c r="X406" s="27"/>
      <c r="Y406" s="27"/>
      <c r="Z406" s="26"/>
      <c r="AA406" s="25"/>
      <c r="AB406" s="25"/>
      <c r="AC406" s="25"/>
      <c r="AD406" s="25"/>
      <c r="AE406" s="25"/>
      <c r="AF406" s="25"/>
    </row>
    <row r="407" spans="1:32" x14ac:dyDescent="0.35">
      <c r="A407" t="str">
        <f t="shared" si="6"/>
        <v/>
      </c>
    </row>
    <row r="408" spans="1:32" x14ac:dyDescent="0.35">
      <c r="A408" t="str">
        <f t="shared" si="6"/>
        <v/>
      </c>
    </row>
    <row r="409" spans="1:32" x14ac:dyDescent="0.35">
      <c r="A409" t="str">
        <f t="shared" si="6"/>
        <v/>
      </c>
    </row>
    <row r="410" spans="1:32" x14ac:dyDescent="0.35">
      <c r="A410" t="str">
        <f t="shared" si="6"/>
        <v/>
      </c>
    </row>
    <row r="411" spans="1:32" x14ac:dyDescent="0.35">
      <c r="A411" t="str">
        <f t="shared" si="6"/>
        <v/>
      </c>
    </row>
    <row r="412" spans="1:32" x14ac:dyDescent="0.35">
      <c r="A412" t="str">
        <f t="shared" si="6"/>
        <v/>
      </c>
    </row>
    <row r="413" spans="1:32" x14ac:dyDescent="0.35">
      <c r="A413" t="str">
        <f t="shared" si="6"/>
        <v/>
      </c>
    </row>
    <row r="414" spans="1:32" x14ac:dyDescent="0.35">
      <c r="A414" t="str">
        <f t="shared" si="6"/>
        <v/>
      </c>
    </row>
    <row r="415" spans="1:32" x14ac:dyDescent="0.35">
      <c r="A415" t="str">
        <f t="shared" si="6"/>
        <v/>
      </c>
    </row>
    <row r="416" spans="1:32" x14ac:dyDescent="0.35">
      <c r="A416" t="str">
        <f t="shared" si="6"/>
        <v/>
      </c>
    </row>
    <row r="417" spans="1:1" x14ac:dyDescent="0.35">
      <c r="A417" t="str">
        <f t="shared" si="6"/>
        <v/>
      </c>
    </row>
    <row r="418" spans="1:1" x14ac:dyDescent="0.35">
      <c r="A418" t="str">
        <f t="shared" si="6"/>
        <v/>
      </c>
    </row>
    <row r="419" spans="1:1" x14ac:dyDescent="0.35">
      <c r="A419" t="str">
        <f t="shared" si="6"/>
        <v/>
      </c>
    </row>
    <row r="420" spans="1:1" x14ac:dyDescent="0.35">
      <c r="A420" t="str">
        <f t="shared" si="6"/>
        <v/>
      </c>
    </row>
    <row r="421" spans="1:1" x14ac:dyDescent="0.35">
      <c r="A421" t="str">
        <f t="shared" si="6"/>
        <v/>
      </c>
    </row>
    <row r="422" spans="1:1" x14ac:dyDescent="0.35">
      <c r="A422" t="str">
        <f t="shared" si="6"/>
        <v/>
      </c>
    </row>
    <row r="423" spans="1:1" x14ac:dyDescent="0.35">
      <c r="A423" t="str">
        <f t="shared" si="6"/>
        <v/>
      </c>
    </row>
    <row r="424" spans="1:1" x14ac:dyDescent="0.35">
      <c r="A424" t="str">
        <f t="shared" si="6"/>
        <v/>
      </c>
    </row>
    <row r="425" spans="1:1" x14ac:dyDescent="0.35">
      <c r="A425" t="str">
        <f t="shared" si="6"/>
        <v/>
      </c>
    </row>
    <row r="426" spans="1:1" x14ac:dyDescent="0.35">
      <c r="A426" t="str">
        <f t="shared" si="6"/>
        <v/>
      </c>
    </row>
    <row r="427" spans="1:1" x14ac:dyDescent="0.35">
      <c r="A427" t="str">
        <f t="shared" si="6"/>
        <v/>
      </c>
    </row>
    <row r="428" spans="1:1" x14ac:dyDescent="0.35">
      <c r="A428" t="str">
        <f t="shared" si="6"/>
        <v/>
      </c>
    </row>
    <row r="429" spans="1:1" x14ac:dyDescent="0.35">
      <c r="A429" t="str">
        <f t="shared" si="6"/>
        <v/>
      </c>
    </row>
    <row r="430" spans="1:1" x14ac:dyDescent="0.35">
      <c r="A430" t="str">
        <f t="shared" si="6"/>
        <v/>
      </c>
    </row>
    <row r="431" spans="1:1" x14ac:dyDescent="0.35">
      <c r="A431" t="str">
        <f t="shared" si="6"/>
        <v/>
      </c>
    </row>
    <row r="432" spans="1:1" x14ac:dyDescent="0.35">
      <c r="A432" t="str">
        <f t="shared" si="6"/>
        <v/>
      </c>
    </row>
    <row r="433" spans="1:1" x14ac:dyDescent="0.35">
      <c r="A433" t="str">
        <f t="shared" si="6"/>
        <v/>
      </c>
    </row>
    <row r="434" spans="1:1" x14ac:dyDescent="0.35">
      <c r="A434" t="str">
        <f t="shared" si="6"/>
        <v/>
      </c>
    </row>
    <row r="435" spans="1:1" x14ac:dyDescent="0.35">
      <c r="A435" t="str">
        <f t="shared" si="6"/>
        <v/>
      </c>
    </row>
    <row r="436" spans="1:1" x14ac:dyDescent="0.35">
      <c r="A436" t="str">
        <f t="shared" si="6"/>
        <v/>
      </c>
    </row>
    <row r="437" spans="1:1" x14ac:dyDescent="0.35">
      <c r="A437" t="str">
        <f t="shared" si="6"/>
        <v/>
      </c>
    </row>
    <row r="438" spans="1:1" x14ac:dyDescent="0.35">
      <c r="A438" t="str">
        <f t="shared" si="6"/>
        <v/>
      </c>
    </row>
    <row r="439" spans="1:1" x14ac:dyDescent="0.35">
      <c r="A439" t="str">
        <f t="shared" si="6"/>
        <v/>
      </c>
    </row>
    <row r="440" spans="1:1" x14ac:dyDescent="0.35">
      <c r="A440" t="str">
        <f t="shared" si="6"/>
        <v/>
      </c>
    </row>
    <row r="441" spans="1:1" x14ac:dyDescent="0.35">
      <c r="A441" t="str">
        <f t="shared" si="6"/>
        <v/>
      </c>
    </row>
    <row r="442" spans="1:1" x14ac:dyDescent="0.35">
      <c r="A442" t="str">
        <f t="shared" si="6"/>
        <v/>
      </c>
    </row>
    <row r="443" spans="1:1" x14ac:dyDescent="0.35">
      <c r="A443" t="str">
        <f t="shared" si="6"/>
        <v/>
      </c>
    </row>
    <row r="444" spans="1:1" x14ac:dyDescent="0.35">
      <c r="A444" t="str">
        <f t="shared" si="6"/>
        <v/>
      </c>
    </row>
    <row r="445" spans="1:1" x14ac:dyDescent="0.35">
      <c r="A445" t="str">
        <f t="shared" si="6"/>
        <v/>
      </c>
    </row>
    <row r="446" spans="1:1" x14ac:dyDescent="0.35">
      <c r="A446" t="str">
        <f t="shared" si="6"/>
        <v/>
      </c>
    </row>
    <row r="447" spans="1:1" x14ac:dyDescent="0.35">
      <c r="A447" t="str">
        <f t="shared" si="6"/>
        <v/>
      </c>
    </row>
    <row r="448" spans="1:1" x14ac:dyDescent="0.35">
      <c r="A448" t="str">
        <f t="shared" si="6"/>
        <v/>
      </c>
    </row>
    <row r="449" spans="1:1" x14ac:dyDescent="0.35">
      <c r="A449" t="str">
        <f t="shared" si="6"/>
        <v/>
      </c>
    </row>
    <row r="450" spans="1:1" x14ac:dyDescent="0.35">
      <c r="A450" t="str">
        <f t="shared" si="6"/>
        <v/>
      </c>
    </row>
    <row r="451" spans="1:1" x14ac:dyDescent="0.35">
      <c r="A451" t="str">
        <f t="shared" ref="A451:A514" si="7">B451&amp;C451&amp;D451</f>
        <v/>
      </c>
    </row>
    <row r="452" spans="1:1" x14ac:dyDescent="0.35">
      <c r="A452" t="str">
        <f t="shared" si="7"/>
        <v/>
      </c>
    </row>
    <row r="453" spans="1:1" x14ac:dyDescent="0.35">
      <c r="A453" t="str">
        <f t="shared" si="7"/>
        <v/>
      </c>
    </row>
    <row r="454" spans="1:1" x14ac:dyDescent="0.35">
      <c r="A454" t="str">
        <f t="shared" si="7"/>
        <v/>
      </c>
    </row>
    <row r="455" spans="1:1" x14ac:dyDescent="0.35">
      <c r="A455" t="str">
        <f t="shared" si="7"/>
        <v/>
      </c>
    </row>
    <row r="456" spans="1:1" x14ac:dyDescent="0.35">
      <c r="A456" t="str">
        <f t="shared" si="7"/>
        <v/>
      </c>
    </row>
    <row r="457" spans="1:1" x14ac:dyDescent="0.35">
      <c r="A457" t="str">
        <f t="shared" si="7"/>
        <v/>
      </c>
    </row>
    <row r="458" spans="1:1" x14ac:dyDescent="0.35">
      <c r="A458" t="str">
        <f t="shared" si="7"/>
        <v/>
      </c>
    </row>
    <row r="459" spans="1:1" x14ac:dyDescent="0.35">
      <c r="A459" t="str">
        <f t="shared" si="7"/>
        <v/>
      </c>
    </row>
    <row r="460" spans="1:1" x14ac:dyDescent="0.35">
      <c r="A460" t="str">
        <f t="shared" si="7"/>
        <v/>
      </c>
    </row>
    <row r="461" spans="1:1" x14ac:dyDescent="0.35">
      <c r="A461" t="str">
        <f t="shared" si="7"/>
        <v/>
      </c>
    </row>
    <row r="462" spans="1:1" x14ac:dyDescent="0.35">
      <c r="A462" t="str">
        <f t="shared" si="7"/>
        <v/>
      </c>
    </row>
    <row r="463" spans="1:1" x14ac:dyDescent="0.35">
      <c r="A463" t="str">
        <f t="shared" si="7"/>
        <v/>
      </c>
    </row>
    <row r="464" spans="1:1" x14ac:dyDescent="0.35">
      <c r="A464" t="str">
        <f t="shared" si="7"/>
        <v/>
      </c>
    </row>
    <row r="465" spans="1:1" x14ac:dyDescent="0.35">
      <c r="A465" t="str">
        <f t="shared" si="7"/>
        <v/>
      </c>
    </row>
    <row r="466" spans="1:1" x14ac:dyDescent="0.35">
      <c r="A466" t="str">
        <f t="shared" si="7"/>
        <v/>
      </c>
    </row>
    <row r="467" spans="1:1" x14ac:dyDescent="0.35">
      <c r="A467" t="str">
        <f t="shared" si="7"/>
        <v/>
      </c>
    </row>
    <row r="468" spans="1:1" x14ac:dyDescent="0.35">
      <c r="A468" t="str">
        <f t="shared" si="7"/>
        <v/>
      </c>
    </row>
    <row r="469" spans="1:1" x14ac:dyDescent="0.35">
      <c r="A469" t="str">
        <f t="shared" si="7"/>
        <v/>
      </c>
    </row>
    <row r="470" spans="1:1" x14ac:dyDescent="0.35">
      <c r="A470" t="str">
        <f t="shared" si="7"/>
        <v/>
      </c>
    </row>
    <row r="471" spans="1:1" x14ac:dyDescent="0.35">
      <c r="A471" t="str">
        <f t="shared" si="7"/>
        <v/>
      </c>
    </row>
    <row r="472" spans="1:1" x14ac:dyDescent="0.35">
      <c r="A472" t="str">
        <f t="shared" si="7"/>
        <v/>
      </c>
    </row>
    <row r="473" spans="1:1" x14ac:dyDescent="0.35">
      <c r="A473" t="str">
        <f t="shared" si="7"/>
        <v/>
      </c>
    </row>
    <row r="474" spans="1:1" x14ac:dyDescent="0.35">
      <c r="A474" t="str">
        <f t="shared" si="7"/>
        <v/>
      </c>
    </row>
    <row r="475" spans="1:1" x14ac:dyDescent="0.35">
      <c r="A475" t="str">
        <f t="shared" si="7"/>
        <v/>
      </c>
    </row>
    <row r="476" spans="1:1" x14ac:dyDescent="0.35">
      <c r="A476" t="str">
        <f t="shared" si="7"/>
        <v/>
      </c>
    </row>
    <row r="477" spans="1:1" x14ac:dyDescent="0.35">
      <c r="A477" t="str">
        <f t="shared" si="7"/>
        <v/>
      </c>
    </row>
    <row r="478" spans="1:1" x14ac:dyDescent="0.35">
      <c r="A478" t="str">
        <f t="shared" si="7"/>
        <v/>
      </c>
    </row>
    <row r="479" spans="1:1" x14ac:dyDescent="0.35">
      <c r="A479" t="str">
        <f t="shared" si="7"/>
        <v/>
      </c>
    </row>
    <row r="480" spans="1:1" x14ac:dyDescent="0.35">
      <c r="A480" t="str">
        <f t="shared" si="7"/>
        <v/>
      </c>
    </row>
    <row r="481" spans="1:1" x14ac:dyDescent="0.35">
      <c r="A481" t="str">
        <f t="shared" si="7"/>
        <v/>
      </c>
    </row>
    <row r="482" spans="1:1" x14ac:dyDescent="0.35">
      <c r="A482" t="str">
        <f t="shared" si="7"/>
        <v/>
      </c>
    </row>
    <row r="483" spans="1:1" x14ac:dyDescent="0.35">
      <c r="A483" t="str">
        <f t="shared" si="7"/>
        <v/>
      </c>
    </row>
    <row r="484" spans="1:1" x14ac:dyDescent="0.35">
      <c r="A484" t="str">
        <f t="shared" si="7"/>
        <v/>
      </c>
    </row>
    <row r="485" spans="1:1" x14ac:dyDescent="0.35">
      <c r="A485" t="str">
        <f t="shared" si="7"/>
        <v/>
      </c>
    </row>
    <row r="486" spans="1:1" x14ac:dyDescent="0.35">
      <c r="A486" t="str">
        <f t="shared" si="7"/>
        <v/>
      </c>
    </row>
    <row r="487" spans="1:1" x14ac:dyDescent="0.35">
      <c r="A487" t="str">
        <f t="shared" si="7"/>
        <v/>
      </c>
    </row>
    <row r="488" spans="1:1" x14ac:dyDescent="0.35">
      <c r="A488" t="str">
        <f t="shared" si="7"/>
        <v/>
      </c>
    </row>
    <row r="489" spans="1:1" x14ac:dyDescent="0.35">
      <c r="A489" t="str">
        <f t="shared" si="7"/>
        <v/>
      </c>
    </row>
    <row r="490" spans="1:1" x14ac:dyDescent="0.35">
      <c r="A490" t="str">
        <f t="shared" si="7"/>
        <v/>
      </c>
    </row>
    <row r="491" spans="1:1" x14ac:dyDescent="0.35">
      <c r="A491" t="str">
        <f t="shared" si="7"/>
        <v/>
      </c>
    </row>
    <row r="492" spans="1:1" x14ac:dyDescent="0.35">
      <c r="A492" t="str">
        <f t="shared" si="7"/>
        <v/>
      </c>
    </row>
    <row r="493" spans="1:1" x14ac:dyDescent="0.35">
      <c r="A493" t="str">
        <f t="shared" si="7"/>
        <v/>
      </c>
    </row>
    <row r="494" spans="1:1" x14ac:dyDescent="0.35">
      <c r="A494" t="str">
        <f t="shared" si="7"/>
        <v/>
      </c>
    </row>
    <row r="495" spans="1:1" x14ac:dyDescent="0.35">
      <c r="A495" t="str">
        <f t="shared" si="7"/>
        <v/>
      </c>
    </row>
    <row r="496" spans="1:1" x14ac:dyDescent="0.35">
      <c r="A496" t="str">
        <f t="shared" si="7"/>
        <v/>
      </c>
    </row>
    <row r="497" spans="1:1" x14ac:dyDescent="0.35">
      <c r="A497" t="str">
        <f t="shared" si="7"/>
        <v/>
      </c>
    </row>
    <row r="498" spans="1:1" x14ac:dyDescent="0.35">
      <c r="A498" t="str">
        <f t="shared" si="7"/>
        <v/>
      </c>
    </row>
    <row r="499" spans="1:1" x14ac:dyDescent="0.35">
      <c r="A499" t="str">
        <f t="shared" si="7"/>
        <v/>
      </c>
    </row>
    <row r="500" spans="1:1" x14ac:dyDescent="0.35">
      <c r="A500" t="str">
        <f t="shared" si="7"/>
        <v/>
      </c>
    </row>
    <row r="501" spans="1:1" x14ac:dyDescent="0.35">
      <c r="A501" t="str">
        <f t="shared" si="7"/>
        <v/>
      </c>
    </row>
    <row r="502" spans="1:1" x14ac:dyDescent="0.35">
      <c r="A502" t="str">
        <f t="shared" si="7"/>
        <v/>
      </c>
    </row>
    <row r="503" spans="1:1" x14ac:dyDescent="0.35">
      <c r="A503" t="str">
        <f t="shared" si="7"/>
        <v/>
      </c>
    </row>
    <row r="504" spans="1:1" x14ac:dyDescent="0.35">
      <c r="A504" t="str">
        <f t="shared" si="7"/>
        <v/>
      </c>
    </row>
    <row r="505" spans="1:1" x14ac:dyDescent="0.35">
      <c r="A505" t="str">
        <f t="shared" si="7"/>
        <v/>
      </c>
    </row>
    <row r="506" spans="1:1" x14ac:dyDescent="0.35">
      <c r="A506" t="str">
        <f t="shared" si="7"/>
        <v/>
      </c>
    </row>
    <row r="507" spans="1:1" x14ac:dyDescent="0.35">
      <c r="A507" t="str">
        <f t="shared" si="7"/>
        <v/>
      </c>
    </row>
    <row r="508" spans="1:1" x14ac:dyDescent="0.35">
      <c r="A508" t="str">
        <f t="shared" si="7"/>
        <v/>
      </c>
    </row>
    <row r="509" spans="1:1" x14ac:dyDescent="0.35">
      <c r="A509" t="str">
        <f t="shared" si="7"/>
        <v/>
      </c>
    </row>
    <row r="510" spans="1:1" x14ac:dyDescent="0.35">
      <c r="A510" t="str">
        <f t="shared" si="7"/>
        <v/>
      </c>
    </row>
    <row r="511" spans="1:1" x14ac:dyDescent="0.35">
      <c r="A511" t="str">
        <f t="shared" si="7"/>
        <v/>
      </c>
    </row>
    <row r="512" spans="1:1" x14ac:dyDescent="0.35">
      <c r="A512" t="str">
        <f t="shared" si="7"/>
        <v/>
      </c>
    </row>
    <row r="513" spans="1:1" x14ac:dyDescent="0.35">
      <c r="A513" t="str">
        <f t="shared" si="7"/>
        <v/>
      </c>
    </row>
    <row r="514" spans="1:1" x14ac:dyDescent="0.35">
      <c r="A514" t="str">
        <f t="shared" si="7"/>
        <v/>
      </c>
    </row>
    <row r="515" spans="1:1" x14ac:dyDescent="0.35">
      <c r="A515" t="str">
        <f t="shared" ref="A515:A535" si="8">B515&amp;C515&amp;D515</f>
        <v/>
      </c>
    </row>
    <row r="516" spans="1:1" x14ac:dyDescent="0.35">
      <c r="A516" t="str">
        <f t="shared" si="8"/>
        <v/>
      </c>
    </row>
    <row r="517" spans="1:1" x14ac:dyDescent="0.35">
      <c r="A517" t="str">
        <f t="shared" si="8"/>
        <v/>
      </c>
    </row>
    <row r="518" spans="1:1" x14ac:dyDescent="0.35">
      <c r="A518" t="str">
        <f t="shared" si="8"/>
        <v/>
      </c>
    </row>
    <row r="519" spans="1:1" x14ac:dyDescent="0.35">
      <c r="A519" t="str">
        <f t="shared" si="8"/>
        <v/>
      </c>
    </row>
    <row r="520" spans="1:1" x14ac:dyDescent="0.35">
      <c r="A520" t="str">
        <f t="shared" si="8"/>
        <v/>
      </c>
    </row>
    <row r="521" spans="1:1" x14ac:dyDescent="0.35">
      <c r="A521" t="str">
        <f t="shared" si="8"/>
        <v/>
      </c>
    </row>
    <row r="522" spans="1:1" x14ac:dyDescent="0.35">
      <c r="A522" t="str">
        <f t="shared" si="8"/>
        <v/>
      </c>
    </row>
    <row r="523" spans="1:1" x14ac:dyDescent="0.35">
      <c r="A523" t="str">
        <f t="shared" si="8"/>
        <v/>
      </c>
    </row>
    <row r="524" spans="1:1" x14ac:dyDescent="0.35">
      <c r="A524" t="str">
        <f t="shared" si="8"/>
        <v/>
      </c>
    </row>
    <row r="525" spans="1:1" x14ac:dyDescent="0.35">
      <c r="A525" t="str">
        <f t="shared" si="8"/>
        <v/>
      </c>
    </row>
    <row r="526" spans="1:1" x14ac:dyDescent="0.35">
      <c r="A526" t="str">
        <f t="shared" si="8"/>
        <v/>
      </c>
    </row>
    <row r="527" spans="1:1" x14ac:dyDescent="0.35">
      <c r="A527" t="str">
        <f t="shared" si="8"/>
        <v/>
      </c>
    </row>
    <row r="528" spans="1:1" x14ac:dyDescent="0.35">
      <c r="A528" t="str">
        <f t="shared" si="8"/>
        <v/>
      </c>
    </row>
    <row r="529" spans="1:1" x14ac:dyDescent="0.35">
      <c r="A529" t="str">
        <f t="shared" si="8"/>
        <v/>
      </c>
    </row>
    <row r="530" spans="1:1" x14ac:dyDescent="0.35">
      <c r="A530" t="str">
        <f t="shared" si="8"/>
        <v/>
      </c>
    </row>
    <row r="531" spans="1:1" x14ac:dyDescent="0.35">
      <c r="A531" t="str">
        <f t="shared" si="8"/>
        <v/>
      </c>
    </row>
    <row r="532" spans="1:1" x14ac:dyDescent="0.35">
      <c r="A532" t="str">
        <f t="shared" si="8"/>
        <v/>
      </c>
    </row>
    <row r="533" spans="1:1" x14ac:dyDescent="0.35">
      <c r="A533" t="str">
        <f t="shared" si="8"/>
        <v/>
      </c>
    </row>
    <row r="534" spans="1:1" x14ac:dyDescent="0.35">
      <c r="A534" t="str">
        <f t="shared" si="8"/>
        <v/>
      </c>
    </row>
    <row r="535" spans="1:1" x14ac:dyDescent="0.35">
      <c r="A535" t="str">
        <f t="shared" si="8"/>
        <v/>
      </c>
    </row>
  </sheetData>
  <pageMargins left="0.7" right="0.7" top="0.75" bottom="0.75" header="0.3" footer="0.3"/>
  <legacy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1CAD8-B808-43B6-B1BC-BF32A8FF7FD6}">
  <sheetPr>
    <tabColor rgb="FF92D050"/>
  </sheetPr>
  <dimension ref="A1:AF3541"/>
  <sheetViews>
    <sheetView workbookViewId="0">
      <selection activeCell="B2" sqref="B2:AF894"/>
    </sheetView>
  </sheetViews>
  <sheetFormatPr defaultRowHeight="12.75" x14ac:dyDescent="0.35"/>
  <cols>
    <col min="1" max="1" width="9"/>
    <col min="2" max="2" width="7.53125" bestFit="1" customWidth="1"/>
    <col min="3" max="3" width="11.06640625" bestFit="1" customWidth="1"/>
    <col min="4" max="4" width="12.6640625" bestFit="1" customWidth="1"/>
    <col min="5" max="5" width="20.9296875" bestFit="1" customWidth="1"/>
    <col min="6" max="6" width="20.73046875" bestFit="1" customWidth="1"/>
    <col min="7" max="7" width="14.6640625" bestFit="1" customWidth="1"/>
    <col min="8" max="8" width="17.6640625" bestFit="1" customWidth="1"/>
    <col min="9" max="9" width="8.86328125" bestFit="1" customWidth="1"/>
    <col min="10" max="10" width="16.73046875" bestFit="1" customWidth="1"/>
    <col min="11" max="11" width="13.73046875" bestFit="1" customWidth="1"/>
    <col min="12" max="12" width="16.86328125" bestFit="1" customWidth="1"/>
    <col min="13" max="13" width="17.1328125" bestFit="1" customWidth="1"/>
    <col min="14" max="14" width="15.06640625" bestFit="1" customWidth="1"/>
    <col min="15" max="15" width="12.1328125" bestFit="1" customWidth="1"/>
    <col min="16" max="16" width="7.6640625" bestFit="1" customWidth="1"/>
    <col min="17" max="17" width="23.33203125" bestFit="1" customWidth="1"/>
    <col min="18" max="18" width="23.46484375" bestFit="1" customWidth="1"/>
    <col min="19" max="19" width="22.265625" bestFit="1" customWidth="1"/>
    <col min="20" max="20" width="32.796875" bestFit="1" customWidth="1"/>
    <col min="21" max="21" width="16.33203125" bestFit="1" customWidth="1"/>
    <col min="22" max="22" width="15.6640625" bestFit="1" customWidth="1"/>
    <col min="23" max="23" width="15.9296875" bestFit="1" customWidth="1"/>
    <col min="24" max="24" width="10" bestFit="1" customWidth="1"/>
    <col min="25" max="25" width="14.265625" bestFit="1" customWidth="1"/>
    <col min="26" max="26" width="16.86328125" bestFit="1" customWidth="1"/>
    <col min="27" max="27" width="10.1328125" bestFit="1" customWidth="1"/>
    <col min="28" max="28" width="7.6640625" bestFit="1" customWidth="1"/>
    <col min="29" max="29" width="6.86328125" bestFit="1" customWidth="1"/>
    <col min="30" max="30" width="12.6640625" bestFit="1" customWidth="1"/>
    <col min="31" max="31" width="12" bestFit="1" customWidth="1"/>
    <col min="32" max="32" width="16.33203125" bestFit="1" customWidth="1"/>
  </cols>
  <sheetData>
    <row r="1" spans="1:32" x14ac:dyDescent="0.35">
      <c r="A1" t="s">
        <v>361</v>
      </c>
      <c r="B1" t="s">
        <v>129</v>
      </c>
      <c r="C1" t="s">
        <v>345</v>
      </c>
      <c r="D1" t="s">
        <v>346</v>
      </c>
      <c r="E1" t="s">
        <v>347</v>
      </c>
      <c r="F1" t="s">
        <v>348</v>
      </c>
      <c r="G1" t="s">
        <v>349</v>
      </c>
      <c r="H1" t="s">
        <v>350</v>
      </c>
      <c r="I1" t="s">
        <v>281</v>
      </c>
      <c r="J1" t="s">
        <v>351</v>
      </c>
      <c r="K1" t="s">
        <v>282</v>
      </c>
      <c r="L1" t="s">
        <v>352</v>
      </c>
      <c r="M1" t="s">
        <v>283</v>
      </c>
      <c r="N1" t="s">
        <v>353</v>
      </c>
      <c r="O1" t="s">
        <v>354</v>
      </c>
      <c r="P1" t="s">
        <v>288</v>
      </c>
      <c r="Q1" t="s">
        <v>355</v>
      </c>
      <c r="R1" t="s">
        <v>356</v>
      </c>
      <c r="S1" t="s">
        <v>357</v>
      </c>
      <c r="T1" t="s">
        <v>290</v>
      </c>
      <c r="U1" t="s">
        <v>358</v>
      </c>
      <c r="V1" t="s">
        <v>292</v>
      </c>
      <c r="W1" t="s">
        <v>293</v>
      </c>
      <c r="X1" t="s">
        <v>294</v>
      </c>
      <c r="Y1" t="s">
        <v>359</v>
      </c>
      <c r="Z1" t="s">
        <v>360</v>
      </c>
      <c r="AA1" t="s">
        <v>303</v>
      </c>
      <c r="AB1" t="s">
        <v>297</v>
      </c>
      <c r="AC1" t="s">
        <v>298</v>
      </c>
      <c r="AD1" t="s">
        <v>299</v>
      </c>
      <c r="AE1" t="s">
        <v>300</v>
      </c>
      <c r="AF1" t="s">
        <v>278</v>
      </c>
    </row>
    <row r="2" spans="1:32" x14ac:dyDescent="0.35">
      <c r="A2" t="str">
        <f>KEYS_Day_Part__Stores[[#This Row],[Store]]&amp;KEYS_Day_Part__Stores[[#This Row],[Day Part]]</f>
        <v xml:space="preserve">1368    6A - 10A  </v>
      </c>
      <c r="B2" s="24">
        <v>1368</v>
      </c>
      <c r="C2" s="25" t="s">
        <v>513</v>
      </c>
      <c r="D2" s="25" t="s">
        <v>512</v>
      </c>
      <c r="E2" s="74">
        <v>7</v>
      </c>
      <c r="F2" s="74"/>
      <c r="G2" s="26">
        <v>19.47</v>
      </c>
      <c r="H2" s="26"/>
      <c r="I2" s="27"/>
      <c r="J2" s="27">
        <v>5.6656630266163936E-4</v>
      </c>
      <c r="K2" s="71">
        <v>1</v>
      </c>
      <c r="L2" s="71"/>
      <c r="M2" s="27"/>
      <c r="N2" s="27">
        <v>7.1633237822349568E-4</v>
      </c>
      <c r="O2" s="26">
        <v>19.47</v>
      </c>
      <c r="P2" s="75"/>
      <c r="Q2" s="27"/>
      <c r="R2" s="27"/>
      <c r="S2" s="27"/>
      <c r="T2" s="27"/>
      <c r="U2" s="76">
        <v>22.416665999999999</v>
      </c>
      <c r="V2" s="75"/>
      <c r="W2" s="75"/>
      <c r="X2" s="27"/>
      <c r="Y2" s="27">
        <v>0.39548022598870058</v>
      </c>
      <c r="Z2" s="26">
        <v>7.7</v>
      </c>
      <c r="AA2" s="25" t="s">
        <v>419</v>
      </c>
      <c r="AB2" s="25" t="s">
        <v>417</v>
      </c>
      <c r="AC2" s="25" t="s">
        <v>417</v>
      </c>
      <c r="AD2" s="25" t="s">
        <v>511</v>
      </c>
      <c r="AE2" s="25" t="s">
        <v>511</v>
      </c>
      <c r="AF2" s="25" t="s">
        <v>417</v>
      </c>
    </row>
    <row r="3" spans="1:32" x14ac:dyDescent="0.35">
      <c r="A3" t="str">
        <f>KEYS_Day_Part__Stores[[#This Row],[Store]]&amp;KEYS_Day_Part__Stores[[#This Row],[Day Part]]</f>
        <v xml:space="preserve">1368   10A - 11A </v>
      </c>
      <c r="B3" s="30">
        <v>1368</v>
      </c>
      <c r="C3" s="31" t="s">
        <v>16</v>
      </c>
      <c r="D3" s="31" t="s">
        <v>512</v>
      </c>
      <c r="E3" s="77">
        <v>7</v>
      </c>
      <c r="F3" s="77"/>
      <c r="G3" s="32">
        <v>411.05</v>
      </c>
      <c r="H3" s="32"/>
      <c r="I3" s="33"/>
      <c r="J3" s="33">
        <v>1.1961329158144164E-2</v>
      </c>
      <c r="K3" s="72">
        <v>18</v>
      </c>
      <c r="L3" s="72"/>
      <c r="M3" s="33"/>
      <c r="N3" s="33">
        <v>1.2893982808022923E-2</v>
      </c>
      <c r="O3" s="32">
        <v>22.836111111111112</v>
      </c>
      <c r="P3" s="78">
        <v>18.733333333333334</v>
      </c>
      <c r="Q3" s="33">
        <v>1</v>
      </c>
      <c r="R3" s="33">
        <v>0</v>
      </c>
      <c r="S3" s="33">
        <v>0</v>
      </c>
      <c r="T3" s="33">
        <v>0</v>
      </c>
      <c r="U3" s="79">
        <v>3.019298210526316</v>
      </c>
      <c r="V3" s="78">
        <v>1.0388886666666666</v>
      </c>
      <c r="W3" s="78">
        <v>9.5</v>
      </c>
      <c r="X3" s="33">
        <v>1</v>
      </c>
      <c r="Y3" s="33">
        <v>0.33030045006690184</v>
      </c>
      <c r="Z3" s="32">
        <v>135.77000000000001</v>
      </c>
      <c r="AA3" s="31" t="s">
        <v>419</v>
      </c>
      <c r="AB3" s="31" t="s">
        <v>417</v>
      </c>
      <c r="AC3" s="31" t="s">
        <v>417</v>
      </c>
      <c r="AD3" s="31" t="s">
        <v>511</v>
      </c>
      <c r="AE3" s="31" t="s">
        <v>511</v>
      </c>
      <c r="AF3" s="31" t="s">
        <v>417</v>
      </c>
    </row>
    <row r="4" spans="1:32" x14ac:dyDescent="0.35">
      <c r="A4" t="str">
        <f>KEYS_Day_Part__Stores[[#This Row],[Store]]&amp;KEYS_Day_Part__Stores[[#This Row],[Day Part]]</f>
        <v xml:space="preserve">1368   11A - 12P </v>
      </c>
      <c r="B4" s="24">
        <v>1368</v>
      </c>
      <c r="C4" s="25" t="s">
        <v>21</v>
      </c>
      <c r="D4" s="25" t="s">
        <v>512</v>
      </c>
      <c r="E4" s="74">
        <v>7</v>
      </c>
      <c r="F4" s="74"/>
      <c r="G4" s="26">
        <v>1252.52</v>
      </c>
      <c r="H4" s="26"/>
      <c r="I4" s="27"/>
      <c r="J4" s="27">
        <v>3.6447643832036802E-2</v>
      </c>
      <c r="K4" s="71">
        <v>57</v>
      </c>
      <c r="L4" s="71"/>
      <c r="M4" s="27"/>
      <c r="N4" s="27">
        <v>4.0830945558739257E-2</v>
      </c>
      <c r="O4" s="26">
        <v>21.974035087719297</v>
      </c>
      <c r="P4" s="75">
        <v>19.217857142857145</v>
      </c>
      <c r="Q4" s="27">
        <v>1</v>
      </c>
      <c r="R4" s="27">
        <v>0</v>
      </c>
      <c r="S4" s="27">
        <v>0</v>
      </c>
      <c r="T4" s="27">
        <v>0</v>
      </c>
      <c r="U4" s="76">
        <v>2.9200564915254237</v>
      </c>
      <c r="V4" s="75">
        <v>1.8333333076923077</v>
      </c>
      <c r="W4" s="75">
        <v>10.821428571428571</v>
      </c>
      <c r="X4" s="27">
        <v>1</v>
      </c>
      <c r="Y4" s="27">
        <v>0.28943250407179127</v>
      </c>
      <c r="Z4" s="26">
        <v>362.52</v>
      </c>
      <c r="AA4" s="25" t="s">
        <v>419</v>
      </c>
      <c r="AB4" s="25" t="s">
        <v>417</v>
      </c>
      <c r="AC4" s="25" t="s">
        <v>417</v>
      </c>
      <c r="AD4" s="25" t="s">
        <v>511</v>
      </c>
      <c r="AE4" s="25" t="s">
        <v>511</v>
      </c>
      <c r="AF4" s="25" t="s">
        <v>417</v>
      </c>
    </row>
    <row r="5" spans="1:32" x14ac:dyDescent="0.35">
      <c r="A5" t="str">
        <f>KEYS_Day_Part__Stores[[#This Row],[Store]]&amp;KEYS_Day_Part__Stores[[#This Row],[Day Part]]</f>
        <v xml:space="preserve">1368   12P - 1P  </v>
      </c>
      <c r="B5" s="30">
        <v>1368</v>
      </c>
      <c r="C5" s="31" t="s">
        <v>25</v>
      </c>
      <c r="D5" s="31" t="s">
        <v>512</v>
      </c>
      <c r="E5" s="77">
        <v>7</v>
      </c>
      <c r="F5" s="77"/>
      <c r="G5" s="32">
        <v>1874.83</v>
      </c>
      <c r="H5" s="32"/>
      <c r="I5" s="33"/>
      <c r="J5" s="33">
        <v>5.4556522918290773E-2</v>
      </c>
      <c r="K5" s="72">
        <v>85</v>
      </c>
      <c r="L5" s="72"/>
      <c r="M5" s="33"/>
      <c r="N5" s="33">
        <v>6.0888252148997138E-2</v>
      </c>
      <c r="O5" s="32">
        <v>22.056823529411766</v>
      </c>
      <c r="P5" s="78">
        <v>27.588333299999999</v>
      </c>
      <c r="Q5" s="33">
        <v>0.61111111111111116</v>
      </c>
      <c r="R5" s="33">
        <v>0.22222222222222221</v>
      </c>
      <c r="S5" s="33">
        <v>0.16666666666666663</v>
      </c>
      <c r="T5" s="33">
        <v>0.15</v>
      </c>
      <c r="U5" s="79">
        <v>1.9015503837209302</v>
      </c>
      <c r="V5" s="78">
        <v>7.625</v>
      </c>
      <c r="W5" s="78">
        <v>15.989166650000001</v>
      </c>
      <c r="X5" s="33">
        <v>0.75</v>
      </c>
      <c r="Y5" s="33">
        <v>0.30145133158739723</v>
      </c>
      <c r="Z5" s="32">
        <v>565.16999999999996</v>
      </c>
      <c r="AA5" s="31" t="s">
        <v>419</v>
      </c>
      <c r="AB5" s="31" t="s">
        <v>417</v>
      </c>
      <c r="AC5" s="31" t="s">
        <v>417</v>
      </c>
      <c r="AD5" s="31" t="s">
        <v>511</v>
      </c>
      <c r="AE5" s="31" t="s">
        <v>511</v>
      </c>
      <c r="AF5" s="31" t="s">
        <v>417</v>
      </c>
    </row>
    <row r="6" spans="1:32" x14ac:dyDescent="0.35">
      <c r="A6" t="str">
        <f>KEYS_Day_Part__Stores[[#This Row],[Store]]&amp;KEYS_Day_Part__Stores[[#This Row],[Day Part]]</f>
        <v xml:space="preserve">1368  1P - 2P   </v>
      </c>
      <c r="B6" s="24">
        <v>1368</v>
      </c>
      <c r="C6" s="25" t="s">
        <v>30</v>
      </c>
      <c r="D6" s="25" t="s">
        <v>512</v>
      </c>
      <c r="E6" s="74">
        <v>7</v>
      </c>
      <c r="F6" s="74"/>
      <c r="G6" s="26">
        <v>1434.35</v>
      </c>
      <c r="H6" s="26"/>
      <c r="I6" s="27"/>
      <c r="J6" s="27">
        <v>4.1738796929775161E-2</v>
      </c>
      <c r="K6" s="71">
        <v>69</v>
      </c>
      <c r="L6" s="71"/>
      <c r="M6" s="27"/>
      <c r="N6" s="27">
        <v>4.9426934097421202E-2</v>
      </c>
      <c r="O6" s="26">
        <v>20.787681159420288</v>
      </c>
      <c r="P6" s="75">
        <v>25.310185166666667</v>
      </c>
      <c r="Q6" s="27">
        <v>0.72222222222222221</v>
      </c>
      <c r="R6" s="27">
        <v>0.1111111111111111</v>
      </c>
      <c r="S6" s="27">
        <v>0.16666666666666674</v>
      </c>
      <c r="T6" s="27">
        <v>0.1111111111111111</v>
      </c>
      <c r="U6" s="76">
        <v>1.7881642463768115</v>
      </c>
      <c r="V6" s="75">
        <v>5.8759258888888892</v>
      </c>
      <c r="W6" s="75">
        <v>13.816666666666666</v>
      </c>
      <c r="X6" s="27">
        <v>0.77777777777777779</v>
      </c>
      <c r="Y6" s="27">
        <v>0.30895527590894833</v>
      </c>
      <c r="Z6" s="26">
        <v>443.15</v>
      </c>
      <c r="AA6" s="25" t="s">
        <v>419</v>
      </c>
      <c r="AB6" s="25" t="s">
        <v>417</v>
      </c>
      <c r="AC6" s="25" t="s">
        <v>417</v>
      </c>
      <c r="AD6" s="25" t="s">
        <v>511</v>
      </c>
      <c r="AE6" s="25" t="s">
        <v>511</v>
      </c>
      <c r="AF6" s="25" t="s">
        <v>417</v>
      </c>
    </row>
    <row r="7" spans="1:32" x14ac:dyDescent="0.35">
      <c r="A7" t="str">
        <f>KEYS_Day_Part__Stores[[#This Row],[Store]]&amp;KEYS_Day_Part__Stores[[#This Row],[Day Part]]</f>
        <v xml:space="preserve">1368  2P - 3P   </v>
      </c>
      <c r="B7" s="30">
        <v>1368</v>
      </c>
      <c r="C7" s="31" t="s">
        <v>34</v>
      </c>
      <c r="D7" s="31" t="s">
        <v>512</v>
      </c>
      <c r="E7" s="77">
        <v>7</v>
      </c>
      <c r="F7" s="77"/>
      <c r="G7" s="32">
        <v>1638.06</v>
      </c>
      <c r="H7" s="32"/>
      <c r="I7" s="33"/>
      <c r="J7" s="33">
        <v>4.7666646006056752E-2</v>
      </c>
      <c r="K7" s="72">
        <v>75</v>
      </c>
      <c r="L7" s="72"/>
      <c r="M7" s="33"/>
      <c r="N7" s="33">
        <v>5.3724928366762174E-2</v>
      </c>
      <c r="O7" s="32">
        <v>21.840799999999998</v>
      </c>
      <c r="P7" s="78">
        <v>21.390476142857143</v>
      </c>
      <c r="Q7" s="33">
        <v>0.8571428571428571</v>
      </c>
      <c r="R7" s="33">
        <v>0.14285714285714285</v>
      </c>
      <c r="S7" s="33">
        <v>0</v>
      </c>
      <c r="T7" s="33">
        <v>0</v>
      </c>
      <c r="U7" s="79">
        <v>2.0055555466666664</v>
      </c>
      <c r="V7" s="78">
        <v>3.3464285714285715</v>
      </c>
      <c r="W7" s="78">
        <v>11.210714285714285</v>
      </c>
      <c r="X7" s="33">
        <v>1</v>
      </c>
      <c r="Y7" s="33">
        <v>0.31569661672954591</v>
      </c>
      <c r="Z7" s="32">
        <v>517.13</v>
      </c>
      <c r="AA7" s="31" t="s">
        <v>419</v>
      </c>
      <c r="AB7" s="31" t="s">
        <v>417</v>
      </c>
      <c r="AC7" s="31" t="s">
        <v>417</v>
      </c>
      <c r="AD7" s="31" t="s">
        <v>511</v>
      </c>
      <c r="AE7" s="31" t="s">
        <v>511</v>
      </c>
      <c r="AF7" s="31" t="s">
        <v>417</v>
      </c>
    </row>
    <row r="8" spans="1:32" x14ac:dyDescent="0.35">
      <c r="A8" t="str">
        <f>KEYS_Day_Part__Stores[[#This Row],[Store]]&amp;KEYS_Day_Part__Stores[[#This Row],[Day Part]]</f>
        <v xml:space="preserve">1368  3P - 4P   </v>
      </c>
      <c r="B8" s="24">
        <v>1368</v>
      </c>
      <c r="C8" s="25" t="s">
        <v>39</v>
      </c>
      <c r="D8" s="25" t="s">
        <v>512</v>
      </c>
      <c r="E8" s="74">
        <v>7</v>
      </c>
      <c r="F8" s="74"/>
      <c r="G8" s="26">
        <v>2716.88</v>
      </c>
      <c r="H8" s="26"/>
      <c r="I8" s="27"/>
      <c r="J8" s="27">
        <v>7.9059715273515921E-2</v>
      </c>
      <c r="K8" s="71">
        <v>112</v>
      </c>
      <c r="L8" s="71"/>
      <c r="M8" s="27"/>
      <c r="N8" s="27">
        <v>8.0229226361031525E-2</v>
      </c>
      <c r="O8" s="26">
        <v>24.257857142857144</v>
      </c>
      <c r="P8" s="75">
        <v>25.16140347368421</v>
      </c>
      <c r="Q8" s="27">
        <v>0.66666666666666663</v>
      </c>
      <c r="R8" s="27">
        <v>0.13333333333333333</v>
      </c>
      <c r="S8" s="27">
        <v>0.20000000000000007</v>
      </c>
      <c r="T8" s="27">
        <v>0</v>
      </c>
      <c r="U8" s="76">
        <v>2.7465773750000002</v>
      </c>
      <c r="V8" s="75">
        <v>4.5973684210526313</v>
      </c>
      <c r="W8" s="75">
        <v>13.254385947368421</v>
      </c>
      <c r="X8" s="27">
        <v>0.78947368421052633</v>
      </c>
      <c r="Y8" s="27">
        <v>0.29172065015753362</v>
      </c>
      <c r="Z8" s="26">
        <v>792.57</v>
      </c>
      <c r="AA8" s="25" t="s">
        <v>419</v>
      </c>
      <c r="AB8" s="25" t="s">
        <v>417</v>
      </c>
      <c r="AC8" s="25" t="s">
        <v>417</v>
      </c>
      <c r="AD8" s="25" t="s">
        <v>511</v>
      </c>
      <c r="AE8" s="25" t="s">
        <v>511</v>
      </c>
      <c r="AF8" s="25" t="s">
        <v>417</v>
      </c>
    </row>
    <row r="9" spans="1:32" x14ac:dyDescent="0.35">
      <c r="A9" t="str">
        <f>KEYS_Day_Part__Stores[[#This Row],[Store]]&amp;KEYS_Day_Part__Stores[[#This Row],[Day Part]]</f>
        <v xml:space="preserve">1368  4P - 5P   </v>
      </c>
      <c r="B9" s="30">
        <v>1368</v>
      </c>
      <c r="C9" s="31" t="s">
        <v>44</v>
      </c>
      <c r="D9" s="31" t="s">
        <v>512</v>
      </c>
      <c r="E9" s="77">
        <v>7</v>
      </c>
      <c r="F9" s="77"/>
      <c r="G9" s="32">
        <v>4605.42</v>
      </c>
      <c r="H9" s="32"/>
      <c r="I9" s="33"/>
      <c r="J9" s="33">
        <v>0.13401519165916628</v>
      </c>
      <c r="K9" s="72">
        <v>168</v>
      </c>
      <c r="L9" s="72"/>
      <c r="M9" s="33"/>
      <c r="N9" s="33">
        <v>0.12034383954154727</v>
      </c>
      <c r="O9" s="32">
        <v>27.413214285714286</v>
      </c>
      <c r="P9" s="78">
        <v>26.038157894736845</v>
      </c>
      <c r="Q9" s="33">
        <v>0.64864864864864868</v>
      </c>
      <c r="R9" s="33">
        <v>0.27027027027027029</v>
      </c>
      <c r="S9" s="33">
        <v>8.108108108108103E-2</v>
      </c>
      <c r="T9" s="33">
        <v>0</v>
      </c>
      <c r="U9" s="79">
        <v>3.5449019588235293</v>
      </c>
      <c r="V9" s="78">
        <v>4.4180555555555561</v>
      </c>
      <c r="W9" s="78">
        <v>14.22061402631579</v>
      </c>
      <c r="X9" s="33">
        <v>0.78947368421052633</v>
      </c>
      <c r="Y9" s="33">
        <v>0.29572547129252058</v>
      </c>
      <c r="Z9" s="32">
        <v>1361.94</v>
      </c>
      <c r="AA9" s="31" t="s">
        <v>419</v>
      </c>
      <c r="AB9" s="31" t="s">
        <v>417</v>
      </c>
      <c r="AC9" s="31" t="s">
        <v>417</v>
      </c>
      <c r="AD9" s="31" t="s">
        <v>511</v>
      </c>
      <c r="AE9" s="31" t="s">
        <v>511</v>
      </c>
      <c r="AF9" s="31" t="s">
        <v>417</v>
      </c>
    </row>
    <row r="10" spans="1:32" x14ac:dyDescent="0.35">
      <c r="A10" t="str">
        <f>KEYS_Day_Part__Stores[[#This Row],[Store]]&amp;KEYS_Day_Part__Stores[[#This Row],[Day Part]]</f>
        <v xml:space="preserve">1368  5P - 6P   </v>
      </c>
      <c r="B10" s="24">
        <v>1368</v>
      </c>
      <c r="C10" s="25" t="s">
        <v>47</v>
      </c>
      <c r="D10" s="25" t="s">
        <v>512</v>
      </c>
      <c r="E10" s="74">
        <v>7</v>
      </c>
      <c r="F10" s="74"/>
      <c r="G10" s="26">
        <v>5756.78</v>
      </c>
      <c r="H10" s="26"/>
      <c r="I10" s="27"/>
      <c r="J10" s="27">
        <v>0.16751913507121069</v>
      </c>
      <c r="K10" s="71">
        <v>215</v>
      </c>
      <c r="L10" s="71"/>
      <c r="M10" s="27"/>
      <c r="N10" s="27">
        <v>0.15401146131805157</v>
      </c>
      <c r="O10" s="26">
        <v>26.775720930232556</v>
      </c>
      <c r="P10" s="75">
        <v>26.175136606557377</v>
      </c>
      <c r="Q10" s="27">
        <v>0.72222222222222221</v>
      </c>
      <c r="R10" s="27">
        <v>0.19444444444444445</v>
      </c>
      <c r="S10" s="27">
        <v>8.333333333333337E-2</v>
      </c>
      <c r="T10" s="27">
        <v>4.9180327868852458E-2</v>
      </c>
      <c r="U10" s="76">
        <v>3.9289308160377354</v>
      </c>
      <c r="V10" s="75">
        <v>3.7568305901639345</v>
      </c>
      <c r="W10" s="75">
        <v>14.252732229508196</v>
      </c>
      <c r="X10" s="27">
        <v>0.78688524590163933</v>
      </c>
      <c r="Y10" s="27">
        <v>0.2778202397868253</v>
      </c>
      <c r="Z10" s="26">
        <v>1599.35</v>
      </c>
      <c r="AA10" s="25" t="s">
        <v>419</v>
      </c>
      <c r="AB10" s="25" t="s">
        <v>417</v>
      </c>
      <c r="AC10" s="25" t="s">
        <v>417</v>
      </c>
      <c r="AD10" s="25" t="s">
        <v>511</v>
      </c>
      <c r="AE10" s="25" t="s">
        <v>511</v>
      </c>
      <c r="AF10" s="25" t="s">
        <v>417</v>
      </c>
    </row>
    <row r="11" spans="1:32" x14ac:dyDescent="0.35">
      <c r="A11" t="str">
        <f>KEYS_Day_Part__Stores[[#This Row],[Store]]&amp;KEYS_Day_Part__Stores[[#This Row],[Day Part]]</f>
        <v xml:space="preserve">1368  6P - 7P   </v>
      </c>
      <c r="B11" s="30">
        <v>1368</v>
      </c>
      <c r="C11" s="31" t="s">
        <v>51</v>
      </c>
      <c r="D11" s="31" t="s">
        <v>512</v>
      </c>
      <c r="E11" s="77">
        <v>7</v>
      </c>
      <c r="F11" s="77"/>
      <c r="G11" s="32">
        <v>6010.86</v>
      </c>
      <c r="H11" s="32"/>
      <c r="I11" s="33"/>
      <c r="J11" s="33">
        <v>0.17491272347286807</v>
      </c>
      <c r="K11" s="72">
        <v>217</v>
      </c>
      <c r="L11" s="72"/>
      <c r="M11" s="33"/>
      <c r="N11" s="33">
        <v>0.15544412607449856</v>
      </c>
      <c r="O11" s="32">
        <v>27.699815668202763</v>
      </c>
      <c r="P11" s="78">
        <v>30.224213830188678</v>
      </c>
      <c r="Q11" s="33">
        <v>0.6901408450704225</v>
      </c>
      <c r="R11" s="33">
        <v>0.22535211267605634</v>
      </c>
      <c r="S11" s="33">
        <v>8.4507042253521125E-2</v>
      </c>
      <c r="T11" s="33">
        <v>5.6603773584905662E-2</v>
      </c>
      <c r="U11" s="79">
        <v>5.2287596883720928</v>
      </c>
      <c r="V11" s="78">
        <v>7.00786162264151</v>
      </c>
      <c r="W11" s="78">
        <v>18.490251566037735</v>
      </c>
      <c r="X11" s="33">
        <v>0.58490566037735847</v>
      </c>
      <c r="Y11" s="33">
        <v>0.29782094409119497</v>
      </c>
      <c r="Z11" s="32">
        <v>1790.16</v>
      </c>
      <c r="AA11" s="31" t="s">
        <v>419</v>
      </c>
      <c r="AB11" s="31" t="s">
        <v>417</v>
      </c>
      <c r="AC11" s="31" t="s">
        <v>417</v>
      </c>
      <c r="AD11" s="31" t="s">
        <v>511</v>
      </c>
      <c r="AE11" s="31" t="s">
        <v>511</v>
      </c>
      <c r="AF11" s="31" t="s">
        <v>417</v>
      </c>
    </row>
    <row r="12" spans="1:32" x14ac:dyDescent="0.35">
      <c r="A12" t="str">
        <f>KEYS_Day_Part__Stores[[#This Row],[Store]]&amp;KEYS_Day_Part__Stores[[#This Row],[Day Part]]</f>
        <v xml:space="preserve">1368  7P - 8P   </v>
      </c>
      <c r="B12" s="24">
        <v>1368</v>
      </c>
      <c r="C12" s="25" t="s">
        <v>56</v>
      </c>
      <c r="D12" s="25" t="s">
        <v>512</v>
      </c>
      <c r="E12" s="74">
        <v>7</v>
      </c>
      <c r="F12" s="74"/>
      <c r="G12" s="26">
        <v>3797.84</v>
      </c>
      <c r="H12" s="26"/>
      <c r="I12" s="27"/>
      <c r="J12" s="27">
        <v>0.11051505736520188</v>
      </c>
      <c r="K12" s="71">
        <v>157</v>
      </c>
      <c r="L12" s="71"/>
      <c r="M12" s="27"/>
      <c r="N12" s="27">
        <v>0.11246418338108882</v>
      </c>
      <c r="O12" s="26">
        <v>24.190063694267518</v>
      </c>
      <c r="P12" s="75">
        <v>26.377519372093023</v>
      </c>
      <c r="Q12" s="27">
        <v>0.64912280701754388</v>
      </c>
      <c r="R12" s="27">
        <v>0.24561403508771928</v>
      </c>
      <c r="S12" s="27">
        <v>0.10526315789473684</v>
      </c>
      <c r="T12" s="27">
        <v>4.6511627906976744E-2</v>
      </c>
      <c r="U12" s="76">
        <v>5.9893939350649354</v>
      </c>
      <c r="V12" s="75">
        <v>3.4408729999999998</v>
      </c>
      <c r="W12" s="75">
        <v>15.05310076744186</v>
      </c>
      <c r="X12" s="27">
        <v>0.69767441860465118</v>
      </c>
      <c r="Y12" s="27">
        <v>0.29430939692035474</v>
      </c>
      <c r="Z12" s="26">
        <v>1117.74</v>
      </c>
      <c r="AA12" s="25" t="s">
        <v>419</v>
      </c>
      <c r="AB12" s="25" t="s">
        <v>417</v>
      </c>
      <c r="AC12" s="25" t="s">
        <v>417</v>
      </c>
      <c r="AD12" s="25" t="s">
        <v>511</v>
      </c>
      <c r="AE12" s="25" t="s">
        <v>511</v>
      </c>
      <c r="AF12" s="25" t="s">
        <v>417</v>
      </c>
    </row>
    <row r="13" spans="1:32" x14ac:dyDescent="0.35">
      <c r="A13" t="str">
        <f>KEYS_Day_Part__Stores[[#This Row],[Store]]&amp;KEYS_Day_Part__Stores[[#This Row],[Day Part]]</f>
        <v xml:space="preserve">1368  8P - 9P   </v>
      </c>
      <c r="B13" s="30">
        <v>1368</v>
      </c>
      <c r="C13" s="31" t="s">
        <v>61</v>
      </c>
      <c r="D13" s="31" t="s">
        <v>512</v>
      </c>
      <c r="E13" s="77">
        <v>7</v>
      </c>
      <c r="F13" s="77"/>
      <c r="G13" s="32">
        <v>2528.0700000000002</v>
      </c>
      <c r="H13" s="32"/>
      <c r="I13" s="33"/>
      <c r="J13" s="33">
        <v>7.3565448010776108E-2</v>
      </c>
      <c r="K13" s="72">
        <v>116</v>
      </c>
      <c r="L13" s="72"/>
      <c r="M13" s="33"/>
      <c r="N13" s="33">
        <v>8.3094555873925502E-2</v>
      </c>
      <c r="O13" s="32">
        <v>21.793706896551726</v>
      </c>
      <c r="P13" s="78">
        <v>21.422777766666666</v>
      </c>
      <c r="Q13" s="33">
        <v>1</v>
      </c>
      <c r="R13" s="33">
        <v>0</v>
      </c>
      <c r="S13" s="33">
        <v>0</v>
      </c>
      <c r="T13" s="33">
        <v>0</v>
      </c>
      <c r="U13" s="79">
        <v>3.1533333272727275</v>
      </c>
      <c r="V13" s="78">
        <v>2.2377777666666665</v>
      </c>
      <c r="W13" s="78">
        <v>12.031666666666666</v>
      </c>
      <c r="X13" s="33">
        <v>1</v>
      </c>
      <c r="Y13" s="33">
        <v>0.28598100527279702</v>
      </c>
      <c r="Z13" s="32">
        <v>722.98</v>
      </c>
      <c r="AA13" s="31" t="s">
        <v>419</v>
      </c>
      <c r="AB13" s="31" t="s">
        <v>417</v>
      </c>
      <c r="AC13" s="31" t="s">
        <v>417</v>
      </c>
      <c r="AD13" s="31" t="s">
        <v>511</v>
      </c>
      <c r="AE13" s="31" t="s">
        <v>511</v>
      </c>
      <c r="AF13" s="31" t="s">
        <v>417</v>
      </c>
    </row>
    <row r="14" spans="1:32" x14ac:dyDescent="0.35">
      <c r="A14" t="str">
        <f>KEYS_Day_Part__Stores[[#This Row],[Store]]&amp;KEYS_Day_Part__Stores[[#This Row],[Day Part]]</f>
        <v xml:space="preserve">1368  9P - 10P  </v>
      </c>
      <c r="B14" s="24">
        <v>1368</v>
      </c>
      <c r="C14" s="25" t="s">
        <v>66</v>
      </c>
      <c r="D14" s="25" t="s">
        <v>512</v>
      </c>
      <c r="E14" s="74">
        <v>7</v>
      </c>
      <c r="F14" s="74"/>
      <c r="G14" s="26">
        <v>1112.19</v>
      </c>
      <c r="H14" s="26"/>
      <c r="I14" s="27"/>
      <c r="J14" s="27">
        <v>3.2364117933089305E-2</v>
      </c>
      <c r="K14" s="71">
        <v>54</v>
      </c>
      <c r="L14" s="71"/>
      <c r="M14" s="27"/>
      <c r="N14" s="27">
        <v>3.8681948424068767E-2</v>
      </c>
      <c r="O14" s="26">
        <v>20.596111111111114</v>
      </c>
      <c r="P14" s="75">
        <v>23.561904714285713</v>
      </c>
      <c r="Q14" s="27">
        <v>0.9</v>
      </c>
      <c r="R14" s="27">
        <v>0.1</v>
      </c>
      <c r="S14" s="27">
        <v>0</v>
      </c>
      <c r="T14" s="27">
        <v>0</v>
      </c>
      <c r="U14" s="76">
        <v>3.180769230769231</v>
      </c>
      <c r="V14" s="75">
        <v>3.8571428571428572</v>
      </c>
      <c r="W14" s="75">
        <v>13.799999999999999</v>
      </c>
      <c r="X14" s="27">
        <v>0.7857142857142857</v>
      </c>
      <c r="Y14" s="27">
        <v>0.3123656929121823</v>
      </c>
      <c r="Z14" s="26">
        <v>347.41</v>
      </c>
      <c r="AA14" s="25" t="s">
        <v>419</v>
      </c>
      <c r="AB14" s="25" t="s">
        <v>417</v>
      </c>
      <c r="AC14" s="25" t="s">
        <v>417</v>
      </c>
      <c r="AD14" s="25" t="s">
        <v>511</v>
      </c>
      <c r="AE14" s="25" t="s">
        <v>511</v>
      </c>
      <c r="AF14" s="25" t="s">
        <v>417</v>
      </c>
    </row>
    <row r="15" spans="1:32" x14ac:dyDescent="0.35">
      <c r="A15" t="str">
        <f>KEYS_Day_Part__Stores[[#This Row],[Store]]&amp;KEYS_Day_Part__Stores[[#This Row],[Day Part]]</f>
        <v xml:space="preserve">1368 10P - 11P </v>
      </c>
      <c r="B15" s="30">
        <v>1368</v>
      </c>
      <c r="C15" s="31" t="s">
        <v>71</v>
      </c>
      <c r="D15" s="31" t="s">
        <v>512</v>
      </c>
      <c r="E15" s="77">
        <v>7</v>
      </c>
      <c r="F15" s="77"/>
      <c r="G15" s="32">
        <v>473.88</v>
      </c>
      <c r="H15" s="32"/>
      <c r="I15" s="33"/>
      <c r="J15" s="33">
        <v>1.3789647637662952E-2</v>
      </c>
      <c r="K15" s="72">
        <v>24</v>
      </c>
      <c r="L15" s="72"/>
      <c r="M15" s="33"/>
      <c r="N15" s="33">
        <v>1.7191977077363897E-2</v>
      </c>
      <c r="O15" s="32">
        <v>19.745000000000001</v>
      </c>
      <c r="P15" s="78">
        <v>26.03787872727273</v>
      </c>
      <c r="Q15" s="33">
        <v>0.7142857142857143</v>
      </c>
      <c r="R15" s="33">
        <v>0.2857142857142857</v>
      </c>
      <c r="S15" s="33">
        <v>0</v>
      </c>
      <c r="T15" s="33">
        <v>0</v>
      </c>
      <c r="U15" s="79">
        <v>5.6040000000000001</v>
      </c>
      <c r="V15" s="78">
        <v>3.1106059999999998</v>
      </c>
      <c r="W15" s="78">
        <v>16.153030272727275</v>
      </c>
      <c r="X15" s="33">
        <v>0.72727272727272729</v>
      </c>
      <c r="Y15" s="33">
        <v>0.29355533046340848</v>
      </c>
      <c r="Z15" s="32">
        <v>139.11000000000001</v>
      </c>
      <c r="AA15" s="31" t="s">
        <v>419</v>
      </c>
      <c r="AB15" s="31" t="s">
        <v>417</v>
      </c>
      <c r="AC15" s="31" t="s">
        <v>417</v>
      </c>
      <c r="AD15" s="31" t="s">
        <v>511</v>
      </c>
      <c r="AE15" s="31" t="s">
        <v>511</v>
      </c>
      <c r="AF15" s="31" t="s">
        <v>417</v>
      </c>
    </row>
    <row r="16" spans="1:32" x14ac:dyDescent="0.35">
      <c r="A16" t="str">
        <f>KEYS_Day_Part__Stores[[#This Row],[Store]]&amp;KEYS_Day_Part__Stores[[#This Row],[Day Part]]</f>
        <v xml:space="preserve">1368 11P - 12A </v>
      </c>
      <c r="B16" s="24">
        <v>1368</v>
      </c>
      <c r="C16" s="25" t="s">
        <v>76</v>
      </c>
      <c r="D16" s="25" t="s">
        <v>512</v>
      </c>
      <c r="E16" s="74">
        <v>7</v>
      </c>
      <c r="F16" s="74"/>
      <c r="G16" s="26">
        <v>583.29999999999995</v>
      </c>
      <c r="H16" s="26"/>
      <c r="I16" s="27"/>
      <c r="J16" s="27">
        <v>1.6973709519390562E-2</v>
      </c>
      <c r="K16" s="71">
        <v>21</v>
      </c>
      <c r="L16" s="71"/>
      <c r="M16" s="27"/>
      <c r="N16" s="27">
        <v>1.5042979942693409E-2</v>
      </c>
      <c r="O16" s="26">
        <v>27.776190476190475</v>
      </c>
      <c r="P16" s="75">
        <v>24.936666600000002</v>
      </c>
      <c r="Q16" s="27">
        <v>0.42857142857142855</v>
      </c>
      <c r="R16" s="27">
        <v>0.5714285714285714</v>
      </c>
      <c r="S16" s="27">
        <v>0</v>
      </c>
      <c r="T16" s="27">
        <v>0</v>
      </c>
      <c r="U16" s="76">
        <v>7.2245613684210523</v>
      </c>
      <c r="V16" s="75">
        <v>1.0566666</v>
      </c>
      <c r="W16" s="75">
        <v>15.5033332</v>
      </c>
      <c r="X16" s="27">
        <v>1</v>
      </c>
      <c r="Y16" s="27">
        <v>0.32235556317503861</v>
      </c>
      <c r="Z16" s="26">
        <v>188.03</v>
      </c>
      <c r="AA16" s="25" t="s">
        <v>419</v>
      </c>
      <c r="AB16" s="25" t="s">
        <v>417</v>
      </c>
      <c r="AC16" s="25" t="s">
        <v>417</v>
      </c>
      <c r="AD16" s="25" t="s">
        <v>511</v>
      </c>
      <c r="AE16" s="25" t="s">
        <v>511</v>
      </c>
      <c r="AF16" s="25" t="s">
        <v>417</v>
      </c>
    </row>
    <row r="17" spans="1:32" x14ac:dyDescent="0.35">
      <c r="A17" t="str">
        <f>KEYS_Day_Part__Stores[[#This Row],[Store]]&amp;KEYS_Day_Part__Stores[[#This Row],[Day Part]]</f>
        <v xml:space="preserve">1368 12A - 1A  </v>
      </c>
      <c r="B17" s="30">
        <v>1368</v>
      </c>
      <c r="C17" s="31" t="s">
        <v>79</v>
      </c>
      <c r="D17" s="31" t="s">
        <v>512</v>
      </c>
      <c r="E17" s="77">
        <v>7</v>
      </c>
      <c r="F17" s="77"/>
      <c r="G17" s="32">
        <v>149.41</v>
      </c>
      <c r="H17" s="32"/>
      <c r="I17" s="33"/>
      <c r="J17" s="33">
        <v>4.3477489101528266E-3</v>
      </c>
      <c r="K17" s="72">
        <v>7</v>
      </c>
      <c r="L17" s="72"/>
      <c r="M17" s="33"/>
      <c r="N17" s="33">
        <v>5.0143266475644703E-3</v>
      </c>
      <c r="O17" s="32">
        <v>21.344285714285714</v>
      </c>
      <c r="P17" s="78">
        <v>25.920833250000001</v>
      </c>
      <c r="Q17" s="33">
        <v>0.66666666666666663</v>
      </c>
      <c r="R17" s="33">
        <v>0.33333333333333331</v>
      </c>
      <c r="S17" s="33">
        <v>0</v>
      </c>
      <c r="T17" s="33">
        <v>0</v>
      </c>
      <c r="U17" s="79">
        <v>7.0138888333333336</v>
      </c>
      <c r="V17" s="78">
        <v>2.6541665000000001</v>
      </c>
      <c r="W17" s="78">
        <v>16.141666499999999</v>
      </c>
      <c r="X17" s="33">
        <v>0.75</v>
      </c>
      <c r="Y17" s="33">
        <v>0.26805434709858778</v>
      </c>
      <c r="Z17" s="32">
        <v>40.049999999999997</v>
      </c>
      <c r="AA17" s="31" t="s">
        <v>419</v>
      </c>
      <c r="AB17" s="31" t="s">
        <v>417</v>
      </c>
      <c r="AC17" s="31" t="s">
        <v>417</v>
      </c>
      <c r="AD17" s="31" t="s">
        <v>511</v>
      </c>
      <c r="AE17" s="31" t="s">
        <v>511</v>
      </c>
      <c r="AF17" s="31" t="s">
        <v>417</v>
      </c>
    </row>
    <row r="18" spans="1:32" x14ac:dyDescent="0.35">
      <c r="A18" t="str">
        <f>KEYS_Day_Part__Stores[[#This Row],[Store]]&amp;KEYS_Day_Part__Stores[[#This Row],[Day Part]]</f>
        <v xml:space="preserve">13681A - 2A   </v>
      </c>
      <c r="B18" s="24">
        <v>1368</v>
      </c>
      <c r="C18" s="25" t="s">
        <v>83</v>
      </c>
      <c r="D18" s="25" t="s">
        <v>512</v>
      </c>
      <c r="E18" s="74">
        <v>7</v>
      </c>
      <c r="F18" s="74"/>
      <c r="G18" s="26"/>
      <c r="H18" s="26"/>
      <c r="I18" s="27"/>
      <c r="J18" s="27"/>
      <c r="K18" s="71"/>
      <c r="L18" s="71"/>
      <c r="M18" s="27"/>
      <c r="N18" s="27"/>
      <c r="O18" s="26"/>
      <c r="P18" s="75"/>
      <c r="Q18" s="27"/>
      <c r="R18" s="27"/>
      <c r="S18" s="27"/>
      <c r="T18" s="27"/>
      <c r="U18" s="76"/>
      <c r="V18" s="75"/>
      <c r="W18" s="75"/>
      <c r="X18" s="27"/>
      <c r="Y18" s="27"/>
      <c r="Z18" s="26"/>
      <c r="AA18" s="29"/>
      <c r="AB18" s="29"/>
      <c r="AC18" s="29"/>
      <c r="AD18" s="29"/>
      <c r="AE18" s="29"/>
      <c r="AF18" s="29"/>
    </row>
    <row r="19" spans="1:32" x14ac:dyDescent="0.35">
      <c r="A19" t="str">
        <f>KEYS_Day_Part__Stores[[#This Row],[Store]]&amp;KEYS_Day_Part__Stores[[#This Row],[Day Part]]</f>
        <v xml:space="preserve">13682A - 3A   </v>
      </c>
      <c r="B19" s="30">
        <v>1368</v>
      </c>
      <c r="C19" s="31" t="s">
        <v>514</v>
      </c>
      <c r="D19" s="31" t="s">
        <v>512</v>
      </c>
      <c r="E19" s="77">
        <v>7</v>
      </c>
      <c r="F19" s="77"/>
      <c r="G19" s="32"/>
      <c r="H19" s="32"/>
      <c r="I19" s="33"/>
      <c r="J19" s="33"/>
      <c r="K19" s="72"/>
      <c r="L19" s="72"/>
      <c r="M19" s="33"/>
      <c r="N19" s="33"/>
      <c r="O19" s="32"/>
      <c r="P19" s="78"/>
      <c r="Q19" s="33"/>
      <c r="R19" s="33"/>
      <c r="S19" s="33"/>
      <c r="T19" s="33"/>
      <c r="U19" s="79"/>
      <c r="V19" s="78"/>
      <c r="W19" s="78"/>
      <c r="X19" s="33"/>
      <c r="Y19" s="33"/>
      <c r="Z19" s="32"/>
      <c r="AA19" s="35"/>
      <c r="AB19" s="35"/>
      <c r="AC19" s="35"/>
      <c r="AD19" s="35"/>
      <c r="AE19" s="35"/>
      <c r="AF19" s="35"/>
    </row>
    <row r="20" spans="1:32" x14ac:dyDescent="0.35">
      <c r="A20" t="str">
        <f>KEYS_Day_Part__Stores[[#This Row],[Store]]&amp;KEYS_Day_Part__Stores[[#This Row],[Day Part]]</f>
        <v xml:space="preserve">13683A - 4A   </v>
      </c>
      <c r="B20" s="24">
        <v>1368</v>
      </c>
      <c r="C20" s="25" t="s">
        <v>515</v>
      </c>
      <c r="D20" s="25" t="s">
        <v>512</v>
      </c>
      <c r="E20" s="74">
        <v>7</v>
      </c>
      <c r="F20" s="74"/>
      <c r="G20" s="26"/>
      <c r="H20" s="26"/>
      <c r="I20" s="27"/>
      <c r="J20" s="27"/>
      <c r="K20" s="71"/>
      <c r="L20" s="71"/>
      <c r="M20" s="27"/>
      <c r="N20" s="27"/>
      <c r="O20" s="26"/>
      <c r="P20" s="75"/>
      <c r="Q20" s="27"/>
      <c r="R20" s="27"/>
      <c r="S20" s="27"/>
      <c r="T20" s="27"/>
      <c r="U20" s="76"/>
      <c r="V20" s="75"/>
      <c r="W20" s="75"/>
      <c r="X20" s="27"/>
      <c r="Y20" s="27"/>
      <c r="Z20" s="26"/>
      <c r="AA20" s="29"/>
      <c r="AB20" s="29"/>
      <c r="AC20" s="29"/>
      <c r="AD20" s="29"/>
      <c r="AE20" s="29"/>
      <c r="AF20" s="29"/>
    </row>
    <row r="21" spans="1:32" x14ac:dyDescent="0.35">
      <c r="A21" t="str">
        <f>KEYS_Day_Part__Stores[[#This Row],[Store]]&amp;KEYS_Day_Part__Stores[[#This Row],[Day Part]]</f>
        <v xml:space="preserve">13684A - 6A   </v>
      </c>
      <c r="B21" s="30">
        <v>1368</v>
      </c>
      <c r="C21" s="31" t="s">
        <v>516</v>
      </c>
      <c r="D21" s="31" t="s">
        <v>512</v>
      </c>
      <c r="E21" s="77">
        <v>7</v>
      </c>
      <c r="F21" s="77"/>
      <c r="G21" s="32"/>
      <c r="H21" s="32"/>
      <c r="I21" s="33"/>
      <c r="J21" s="33"/>
      <c r="K21" s="72"/>
      <c r="L21" s="72"/>
      <c r="M21" s="33"/>
      <c r="N21" s="33"/>
      <c r="O21" s="32"/>
      <c r="P21" s="78"/>
      <c r="Q21" s="33"/>
      <c r="R21" s="33"/>
      <c r="S21" s="33"/>
      <c r="T21" s="33"/>
      <c r="U21" s="79"/>
      <c r="V21" s="78"/>
      <c r="W21" s="78"/>
      <c r="X21" s="33"/>
      <c r="Y21" s="33"/>
      <c r="Z21" s="32"/>
      <c r="AA21" s="35"/>
      <c r="AB21" s="35"/>
      <c r="AC21" s="35"/>
      <c r="AD21" s="35"/>
      <c r="AE21" s="35"/>
      <c r="AF21" s="35"/>
    </row>
    <row r="22" spans="1:32" x14ac:dyDescent="0.35">
      <c r="A22" t="str">
        <f>KEYS_Day_Part__Stores[[#This Row],[Store]]&amp;KEYS_Day_Part__Stores[[#This Row],[Day Part]]</f>
        <v xml:space="preserve">1484    6A - 10A  </v>
      </c>
      <c r="B22" s="24">
        <v>1484</v>
      </c>
      <c r="C22" s="25" t="s">
        <v>513</v>
      </c>
      <c r="D22" s="25" t="s">
        <v>512</v>
      </c>
      <c r="E22" s="74">
        <v>7</v>
      </c>
      <c r="F22" s="74">
        <v>1</v>
      </c>
      <c r="G22" s="26"/>
      <c r="H22" s="26"/>
      <c r="I22" s="27"/>
      <c r="J22" s="27"/>
      <c r="K22" s="71"/>
      <c r="L22" s="71"/>
      <c r="M22" s="27"/>
      <c r="N22" s="27"/>
      <c r="O22" s="26"/>
      <c r="P22" s="75"/>
      <c r="Q22" s="27"/>
      <c r="R22" s="27"/>
      <c r="S22" s="27"/>
      <c r="T22" s="27"/>
      <c r="U22" s="76"/>
      <c r="V22" s="75"/>
      <c r="W22" s="75"/>
      <c r="X22" s="27"/>
      <c r="Y22" s="27"/>
      <c r="Z22" s="26"/>
      <c r="AA22" s="29"/>
      <c r="AB22" s="29"/>
      <c r="AC22" s="29"/>
      <c r="AD22" s="29"/>
      <c r="AE22" s="29"/>
      <c r="AF22" s="29"/>
    </row>
    <row r="23" spans="1:32" x14ac:dyDescent="0.35">
      <c r="A23" t="str">
        <f>KEYS_Day_Part__Stores[[#This Row],[Store]]&amp;KEYS_Day_Part__Stores[[#This Row],[Day Part]]</f>
        <v xml:space="preserve">1484   10A - 11A </v>
      </c>
      <c r="B23" s="30">
        <v>1484</v>
      </c>
      <c r="C23" s="31" t="s">
        <v>16</v>
      </c>
      <c r="D23" s="31" t="s">
        <v>512</v>
      </c>
      <c r="E23" s="77">
        <v>7</v>
      </c>
      <c r="F23" s="77">
        <v>1</v>
      </c>
      <c r="G23" s="32">
        <v>231.15</v>
      </c>
      <c r="H23" s="32"/>
      <c r="I23" s="33"/>
      <c r="J23" s="33">
        <v>1.4889061515689072E-2</v>
      </c>
      <c r="K23" s="72">
        <v>13</v>
      </c>
      <c r="L23" s="72"/>
      <c r="M23" s="33"/>
      <c r="N23" s="33">
        <v>2.0866773675762441E-2</v>
      </c>
      <c r="O23" s="32">
        <v>17.780769230769231</v>
      </c>
      <c r="P23" s="78">
        <v>15.386666600000002</v>
      </c>
      <c r="Q23" s="33">
        <v>1</v>
      </c>
      <c r="R23" s="33">
        <v>0</v>
      </c>
      <c r="S23" s="33">
        <v>0</v>
      </c>
      <c r="T23" s="33">
        <v>0</v>
      </c>
      <c r="U23" s="79">
        <v>1.678205076923077</v>
      </c>
      <c r="V23" s="78">
        <v>0.65</v>
      </c>
      <c r="W23" s="78">
        <v>8.4633331999999992</v>
      </c>
      <c r="X23" s="33">
        <v>1</v>
      </c>
      <c r="Y23" s="33">
        <v>0.28094311053428506</v>
      </c>
      <c r="Z23" s="32">
        <v>64.94</v>
      </c>
      <c r="AA23" s="31" t="s">
        <v>419</v>
      </c>
      <c r="AB23" s="31" t="s">
        <v>417</v>
      </c>
      <c r="AC23" s="31" t="s">
        <v>417</v>
      </c>
      <c r="AD23" s="31" t="s">
        <v>511</v>
      </c>
      <c r="AE23" s="31" t="s">
        <v>511</v>
      </c>
      <c r="AF23" s="31" t="s">
        <v>417</v>
      </c>
    </row>
    <row r="24" spans="1:32" x14ac:dyDescent="0.35">
      <c r="A24" t="str">
        <f>KEYS_Day_Part__Stores[[#This Row],[Store]]&amp;KEYS_Day_Part__Stores[[#This Row],[Day Part]]</f>
        <v xml:space="preserve">1484   11A - 12P </v>
      </c>
      <c r="B24" s="24">
        <v>1484</v>
      </c>
      <c r="C24" s="25" t="s">
        <v>21</v>
      </c>
      <c r="D24" s="25" t="s">
        <v>512</v>
      </c>
      <c r="E24" s="74">
        <v>7</v>
      </c>
      <c r="F24" s="74">
        <v>1</v>
      </c>
      <c r="G24" s="26">
        <v>1008.69</v>
      </c>
      <c r="H24" s="26"/>
      <c r="I24" s="27"/>
      <c r="J24" s="27">
        <v>6.497273398338918E-2</v>
      </c>
      <c r="K24" s="71">
        <v>35</v>
      </c>
      <c r="L24" s="71"/>
      <c r="M24" s="27"/>
      <c r="N24" s="27">
        <v>5.6179775280898875E-2</v>
      </c>
      <c r="O24" s="26">
        <v>28.819714285714287</v>
      </c>
      <c r="P24" s="75">
        <v>20.563333333333333</v>
      </c>
      <c r="Q24" s="27">
        <v>0.84615384615384615</v>
      </c>
      <c r="R24" s="27">
        <v>0.15384615384615385</v>
      </c>
      <c r="S24" s="27">
        <v>0</v>
      </c>
      <c r="T24" s="27">
        <v>0</v>
      </c>
      <c r="U24" s="76">
        <v>3.6269607647058821</v>
      </c>
      <c r="V24" s="75">
        <v>3.7033333333333331</v>
      </c>
      <c r="W24" s="75">
        <v>13.156666666666666</v>
      </c>
      <c r="X24" s="27">
        <v>0.93333333333333335</v>
      </c>
      <c r="Y24" s="27">
        <v>0.26198336456195659</v>
      </c>
      <c r="Z24" s="26">
        <v>264.26</v>
      </c>
      <c r="AA24" s="25" t="s">
        <v>419</v>
      </c>
      <c r="AB24" s="25" t="s">
        <v>417</v>
      </c>
      <c r="AC24" s="25" t="s">
        <v>417</v>
      </c>
      <c r="AD24" s="25" t="s">
        <v>511</v>
      </c>
      <c r="AE24" s="25" t="s">
        <v>511</v>
      </c>
      <c r="AF24" s="25" t="s">
        <v>417</v>
      </c>
    </row>
    <row r="25" spans="1:32" x14ac:dyDescent="0.35">
      <c r="A25" t="str">
        <f>KEYS_Day_Part__Stores[[#This Row],[Store]]&amp;KEYS_Day_Part__Stores[[#This Row],[Day Part]]</f>
        <v xml:space="preserve">1484   12P - 1P  </v>
      </c>
      <c r="B25" s="30">
        <v>1484</v>
      </c>
      <c r="C25" s="31" t="s">
        <v>25</v>
      </c>
      <c r="D25" s="31" t="s">
        <v>512</v>
      </c>
      <c r="E25" s="77">
        <v>7</v>
      </c>
      <c r="F25" s="77">
        <v>1</v>
      </c>
      <c r="G25" s="32">
        <v>1083</v>
      </c>
      <c r="H25" s="32"/>
      <c r="I25" s="33"/>
      <c r="J25" s="33">
        <v>6.9759262909328421E-2</v>
      </c>
      <c r="K25" s="72">
        <v>42</v>
      </c>
      <c r="L25" s="72"/>
      <c r="M25" s="33"/>
      <c r="N25" s="33">
        <v>6.741573033707865E-2</v>
      </c>
      <c r="O25" s="32">
        <v>25.785714285714285</v>
      </c>
      <c r="P25" s="78">
        <v>21.713888888888889</v>
      </c>
      <c r="Q25" s="33">
        <v>0.77777777777777779</v>
      </c>
      <c r="R25" s="33">
        <v>0.22222222222222221</v>
      </c>
      <c r="S25" s="33">
        <v>0</v>
      </c>
      <c r="T25" s="33">
        <v>5.5555555555555552E-2</v>
      </c>
      <c r="U25" s="79">
        <v>7.8869047619047619</v>
      </c>
      <c r="V25" s="78">
        <v>2.9696078235294117</v>
      </c>
      <c r="W25" s="78">
        <v>13.547222222222222</v>
      </c>
      <c r="X25" s="33">
        <v>0.77777777777777779</v>
      </c>
      <c r="Y25" s="33">
        <v>0.25590951061865186</v>
      </c>
      <c r="Z25" s="32">
        <v>277.14999999999998</v>
      </c>
      <c r="AA25" s="31" t="s">
        <v>419</v>
      </c>
      <c r="AB25" s="31" t="s">
        <v>417</v>
      </c>
      <c r="AC25" s="31" t="s">
        <v>417</v>
      </c>
      <c r="AD25" s="31" t="s">
        <v>511</v>
      </c>
      <c r="AE25" s="31" t="s">
        <v>511</v>
      </c>
      <c r="AF25" s="31" t="s">
        <v>417</v>
      </c>
    </row>
    <row r="26" spans="1:32" x14ac:dyDescent="0.35">
      <c r="A26" t="str">
        <f>KEYS_Day_Part__Stores[[#This Row],[Store]]&amp;KEYS_Day_Part__Stores[[#This Row],[Day Part]]</f>
        <v xml:space="preserve">1484  1P - 2P   </v>
      </c>
      <c r="B26" s="24">
        <v>1484</v>
      </c>
      <c r="C26" s="25" t="s">
        <v>30</v>
      </c>
      <c r="D26" s="25" t="s">
        <v>512</v>
      </c>
      <c r="E26" s="74">
        <v>7</v>
      </c>
      <c r="F26" s="74">
        <v>1</v>
      </c>
      <c r="G26" s="26">
        <v>871.16</v>
      </c>
      <c r="H26" s="26"/>
      <c r="I26" s="27"/>
      <c r="J26" s="27">
        <v>5.6114016136741038E-2</v>
      </c>
      <c r="K26" s="71">
        <v>29</v>
      </c>
      <c r="L26" s="71"/>
      <c r="M26" s="27"/>
      <c r="N26" s="27">
        <v>4.6548956661316213E-2</v>
      </c>
      <c r="O26" s="26">
        <v>30.04</v>
      </c>
      <c r="P26" s="75">
        <v>30.781372529411762</v>
      </c>
      <c r="Q26" s="27">
        <v>0.73333333333333328</v>
      </c>
      <c r="R26" s="27">
        <v>0.26666666666666666</v>
      </c>
      <c r="S26" s="27">
        <v>0</v>
      </c>
      <c r="T26" s="27">
        <v>0.23529411764705882</v>
      </c>
      <c r="U26" s="76">
        <v>11.093678137931034</v>
      </c>
      <c r="V26" s="75">
        <v>3.2239583125000002</v>
      </c>
      <c r="W26" s="75">
        <v>23.118627411764706</v>
      </c>
      <c r="X26" s="27">
        <v>0.76470588235294112</v>
      </c>
      <c r="Y26" s="27">
        <v>0.27604573212727856</v>
      </c>
      <c r="Z26" s="26">
        <v>240.48</v>
      </c>
      <c r="AA26" s="25" t="s">
        <v>419</v>
      </c>
      <c r="AB26" s="25" t="s">
        <v>417</v>
      </c>
      <c r="AC26" s="25" t="s">
        <v>417</v>
      </c>
      <c r="AD26" s="25" t="s">
        <v>511</v>
      </c>
      <c r="AE26" s="25" t="s">
        <v>511</v>
      </c>
      <c r="AF26" s="25" t="s">
        <v>417</v>
      </c>
    </row>
    <row r="27" spans="1:32" x14ac:dyDescent="0.35">
      <c r="A27" t="str">
        <f>KEYS_Day_Part__Stores[[#This Row],[Store]]&amp;KEYS_Day_Part__Stores[[#This Row],[Day Part]]</f>
        <v xml:space="preserve">1484  2P - 3P   </v>
      </c>
      <c r="B27" s="30">
        <v>1484</v>
      </c>
      <c r="C27" s="31" t="s">
        <v>34</v>
      </c>
      <c r="D27" s="31" t="s">
        <v>512</v>
      </c>
      <c r="E27" s="77">
        <v>7</v>
      </c>
      <c r="F27" s="77">
        <v>1</v>
      </c>
      <c r="G27" s="32">
        <v>885.84</v>
      </c>
      <c r="H27" s="32"/>
      <c r="I27" s="33"/>
      <c r="J27" s="33">
        <v>5.7059598758632951E-2</v>
      </c>
      <c r="K27" s="72">
        <v>37</v>
      </c>
      <c r="L27" s="72"/>
      <c r="M27" s="33"/>
      <c r="N27" s="33">
        <v>5.93900481540931E-2</v>
      </c>
      <c r="O27" s="32">
        <v>23.941621621621621</v>
      </c>
      <c r="P27" s="78">
        <v>21.085185111111109</v>
      </c>
      <c r="Q27" s="33">
        <v>0.5</v>
      </c>
      <c r="R27" s="33">
        <v>0.2</v>
      </c>
      <c r="S27" s="33">
        <v>0.30000000000000004</v>
      </c>
      <c r="T27" s="33">
        <v>0</v>
      </c>
      <c r="U27" s="79">
        <v>3.3540540540540538</v>
      </c>
      <c r="V27" s="78">
        <v>2.7222222222222223</v>
      </c>
      <c r="W27" s="78">
        <v>11.655555555555557</v>
      </c>
      <c r="X27" s="33">
        <v>0.77777777777777779</v>
      </c>
      <c r="Y27" s="33">
        <v>0.28198094464011558</v>
      </c>
      <c r="Z27" s="32">
        <v>249.79</v>
      </c>
      <c r="AA27" s="31" t="s">
        <v>419</v>
      </c>
      <c r="AB27" s="31" t="s">
        <v>417</v>
      </c>
      <c r="AC27" s="31" t="s">
        <v>417</v>
      </c>
      <c r="AD27" s="31" t="s">
        <v>511</v>
      </c>
      <c r="AE27" s="31" t="s">
        <v>511</v>
      </c>
      <c r="AF27" s="31" t="s">
        <v>417</v>
      </c>
    </row>
    <row r="28" spans="1:32" x14ac:dyDescent="0.35">
      <c r="A28" t="str">
        <f>KEYS_Day_Part__Stores[[#This Row],[Store]]&amp;KEYS_Day_Part__Stores[[#This Row],[Day Part]]</f>
        <v xml:space="preserve">1484  3P - 4P   </v>
      </c>
      <c r="B28" s="24">
        <v>1484</v>
      </c>
      <c r="C28" s="25" t="s">
        <v>39</v>
      </c>
      <c r="D28" s="25" t="s">
        <v>512</v>
      </c>
      <c r="E28" s="74">
        <v>7</v>
      </c>
      <c r="F28" s="74">
        <v>1</v>
      </c>
      <c r="G28" s="26">
        <v>837.35</v>
      </c>
      <c r="H28" s="26"/>
      <c r="I28" s="27"/>
      <c r="J28" s="27">
        <v>5.3936213109073088E-2</v>
      </c>
      <c r="K28" s="71">
        <v>34</v>
      </c>
      <c r="L28" s="71"/>
      <c r="M28" s="27"/>
      <c r="N28" s="27">
        <v>5.4574638844301769E-2</v>
      </c>
      <c r="O28" s="26">
        <v>24.627941176470589</v>
      </c>
      <c r="P28" s="75">
        <v>20.187179461538463</v>
      </c>
      <c r="Q28" s="27">
        <v>1</v>
      </c>
      <c r="R28" s="27">
        <v>0</v>
      </c>
      <c r="S28" s="27">
        <v>0</v>
      </c>
      <c r="T28" s="27">
        <v>0</v>
      </c>
      <c r="U28" s="76">
        <v>6.9053921470588238</v>
      </c>
      <c r="V28" s="75">
        <v>1.1902777500000001</v>
      </c>
      <c r="W28" s="75">
        <v>12.184615384615386</v>
      </c>
      <c r="X28" s="27">
        <v>0.84615384615384615</v>
      </c>
      <c r="Y28" s="27">
        <v>0.3061324416313369</v>
      </c>
      <c r="Z28" s="26">
        <v>256.33999999999997</v>
      </c>
      <c r="AA28" s="25" t="s">
        <v>419</v>
      </c>
      <c r="AB28" s="25" t="s">
        <v>417</v>
      </c>
      <c r="AC28" s="25" t="s">
        <v>417</v>
      </c>
      <c r="AD28" s="25" t="s">
        <v>511</v>
      </c>
      <c r="AE28" s="25" t="s">
        <v>511</v>
      </c>
      <c r="AF28" s="25" t="s">
        <v>417</v>
      </c>
    </row>
    <row r="29" spans="1:32" x14ac:dyDescent="0.35">
      <c r="A29" t="str">
        <f>KEYS_Day_Part__Stores[[#This Row],[Store]]&amp;KEYS_Day_Part__Stores[[#This Row],[Day Part]]</f>
        <v xml:space="preserve">1484  4P - 5P   </v>
      </c>
      <c r="B29" s="30">
        <v>1484</v>
      </c>
      <c r="C29" s="31" t="s">
        <v>44</v>
      </c>
      <c r="D29" s="31" t="s">
        <v>512</v>
      </c>
      <c r="E29" s="77">
        <v>7</v>
      </c>
      <c r="F29" s="77">
        <v>1</v>
      </c>
      <c r="G29" s="32">
        <v>1864.74</v>
      </c>
      <c r="H29" s="32"/>
      <c r="I29" s="33"/>
      <c r="J29" s="33">
        <v>0.12011346991462703</v>
      </c>
      <c r="K29" s="72">
        <v>63</v>
      </c>
      <c r="L29" s="72"/>
      <c r="M29" s="33"/>
      <c r="N29" s="33">
        <v>0.10112359550561797</v>
      </c>
      <c r="O29" s="32">
        <v>29.599047619047621</v>
      </c>
      <c r="P29" s="78">
        <v>17.912878772727272</v>
      </c>
      <c r="Q29" s="33">
        <v>1</v>
      </c>
      <c r="R29" s="33">
        <v>0</v>
      </c>
      <c r="S29" s="33">
        <v>0</v>
      </c>
      <c r="T29" s="33">
        <v>0</v>
      </c>
      <c r="U29" s="79">
        <v>2.3164102461538461</v>
      </c>
      <c r="V29" s="78">
        <v>1.9212120909090908</v>
      </c>
      <c r="W29" s="78">
        <v>10.330302999999999</v>
      </c>
      <c r="X29" s="33">
        <v>0.95454545454545459</v>
      </c>
      <c r="Y29" s="33">
        <v>0.30162381887019102</v>
      </c>
      <c r="Z29" s="32">
        <v>562.45000000000005</v>
      </c>
      <c r="AA29" s="31" t="s">
        <v>419</v>
      </c>
      <c r="AB29" s="31" t="s">
        <v>417</v>
      </c>
      <c r="AC29" s="31" t="s">
        <v>417</v>
      </c>
      <c r="AD29" s="31" t="s">
        <v>511</v>
      </c>
      <c r="AE29" s="31" t="s">
        <v>511</v>
      </c>
      <c r="AF29" s="31" t="s">
        <v>417</v>
      </c>
    </row>
    <row r="30" spans="1:32" x14ac:dyDescent="0.35">
      <c r="A30" t="str">
        <f>KEYS_Day_Part__Stores[[#This Row],[Store]]&amp;KEYS_Day_Part__Stores[[#This Row],[Day Part]]</f>
        <v xml:space="preserve">1484  5P - 6P   </v>
      </c>
      <c r="B30" s="24">
        <v>1484</v>
      </c>
      <c r="C30" s="25" t="s">
        <v>47</v>
      </c>
      <c r="D30" s="25" t="s">
        <v>512</v>
      </c>
      <c r="E30" s="74">
        <v>7</v>
      </c>
      <c r="F30" s="74">
        <v>1</v>
      </c>
      <c r="G30" s="26">
        <v>2352.06</v>
      </c>
      <c r="H30" s="26"/>
      <c r="I30" s="27"/>
      <c r="J30" s="27">
        <v>0.15150320583427054</v>
      </c>
      <c r="K30" s="71">
        <v>104</v>
      </c>
      <c r="L30" s="71"/>
      <c r="M30" s="27"/>
      <c r="N30" s="27">
        <v>0.16693418940609953</v>
      </c>
      <c r="O30" s="26">
        <v>22.615961538461537</v>
      </c>
      <c r="P30" s="75">
        <v>15.58385415625</v>
      </c>
      <c r="Q30" s="27">
        <v>1</v>
      </c>
      <c r="R30" s="27">
        <v>0</v>
      </c>
      <c r="S30" s="27">
        <v>0</v>
      </c>
      <c r="T30" s="27">
        <v>0</v>
      </c>
      <c r="U30" s="76">
        <v>2.1859223300970876</v>
      </c>
      <c r="V30" s="75">
        <v>0.78333333333333333</v>
      </c>
      <c r="W30" s="75">
        <v>8.9328125000000007</v>
      </c>
      <c r="X30" s="27">
        <v>1</v>
      </c>
      <c r="Y30" s="27">
        <v>0.29205462445685909</v>
      </c>
      <c r="Z30" s="26">
        <v>686.93</v>
      </c>
      <c r="AA30" s="25" t="s">
        <v>419</v>
      </c>
      <c r="AB30" s="25" t="s">
        <v>417</v>
      </c>
      <c r="AC30" s="25" t="s">
        <v>417</v>
      </c>
      <c r="AD30" s="25" t="s">
        <v>511</v>
      </c>
      <c r="AE30" s="25" t="s">
        <v>511</v>
      </c>
      <c r="AF30" s="25" t="s">
        <v>417</v>
      </c>
    </row>
    <row r="31" spans="1:32" x14ac:dyDescent="0.35">
      <c r="A31" t="str">
        <f>KEYS_Day_Part__Stores[[#This Row],[Store]]&amp;KEYS_Day_Part__Stores[[#This Row],[Day Part]]</f>
        <v xml:space="preserve">1484  6P - 7P   </v>
      </c>
      <c r="B31" s="30">
        <v>1484</v>
      </c>
      <c r="C31" s="31" t="s">
        <v>51</v>
      </c>
      <c r="D31" s="31" t="s">
        <v>512</v>
      </c>
      <c r="E31" s="77">
        <v>7</v>
      </c>
      <c r="F31" s="77">
        <v>1</v>
      </c>
      <c r="G31" s="32">
        <v>1958.03</v>
      </c>
      <c r="H31" s="32"/>
      <c r="I31" s="33"/>
      <c r="J31" s="33">
        <v>0.12612255729857094</v>
      </c>
      <c r="K31" s="72">
        <v>92</v>
      </c>
      <c r="L31" s="72"/>
      <c r="M31" s="33"/>
      <c r="N31" s="33">
        <v>0.1476725521669342</v>
      </c>
      <c r="O31" s="32">
        <v>21.282934782608695</v>
      </c>
      <c r="P31" s="78">
        <v>17.603968238095238</v>
      </c>
      <c r="Q31" s="33">
        <v>0.9</v>
      </c>
      <c r="R31" s="33">
        <v>0.1</v>
      </c>
      <c r="S31" s="33">
        <v>0</v>
      </c>
      <c r="T31" s="33">
        <v>0</v>
      </c>
      <c r="U31" s="79">
        <v>2.0483516483516486</v>
      </c>
      <c r="V31" s="78">
        <v>2.0212499999999998</v>
      </c>
      <c r="W31" s="78">
        <v>10.159126976190477</v>
      </c>
      <c r="X31" s="33">
        <v>1</v>
      </c>
      <c r="Y31" s="33">
        <v>0.31803394227871895</v>
      </c>
      <c r="Z31" s="32">
        <v>622.72</v>
      </c>
      <c r="AA31" s="31" t="s">
        <v>419</v>
      </c>
      <c r="AB31" s="31" t="s">
        <v>417</v>
      </c>
      <c r="AC31" s="31" t="s">
        <v>417</v>
      </c>
      <c r="AD31" s="31" t="s">
        <v>511</v>
      </c>
      <c r="AE31" s="31" t="s">
        <v>511</v>
      </c>
      <c r="AF31" s="31" t="s">
        <v>417</v>
      </c>
    </row>
    <row r="32" spans="1:32" x14ac:dyDescent="0.35">
      <c r="A32" t="str">
        <f>KEYS_Day_Part__Stores[[#This Row],[Store]]&amp;KEYS_Day_Part__Stores[[#This Row],[Day Part]]</f>
        <v xml:space="preserve">1484  7P - 8P   </v>
      </c>
      <c r="B32" s="24">
        <v>1484</v>
      </c>
      <c r="C32" s="25" t="s">
        <v>56</v>
      </c>
      <c r="D32" s="25" t="s">
        <v>512</v>
      </c>
      <c r="E32" s="74">
        <v>7</v>
      </c>
      <c r="F32" s="74">
        <v>1</v>
      </c>
      <c r="G32" s="26">
        <v>1985.07</v>
      </c>
      <c r="H32" s="26"/>
      <c r="I32" s="27"/>
      <c r="J32" s="27">
        <v>0.12786428441682415</v>
      </c>
      <c r="K32" s="71">
        <v>75</v>
      </c>
      <c r="L32" s="71"/>
      <c r="M32" s="27"/>
      <c r="N32" s="27">
        <v>0.12038523274478331</v>
      </c>
      <c r="O32" s="26">
        <v>26.467600000000001</v>
      </c>
      <c r="P32" s="75">
        <v>22.625462944444443</v>
      </c>
      <c r="Q32" s="27">
        <v>0.85</v>
      </c>
      <c r="R32" s="27">
        <v>0.15</v>
      </c>
      <c r="S32" s="27">
        <v>0</v>
      </c>
      <c r="T32" s="27">
        <v>5.5555555555555552E-2</v>
      </c>
      <c r="U32" s="76">
        <v>4.0011111066666665</v>
      </c>
      <c r="V32" s="75">
        <v>4.434803911764706</v>
      </c>
      <c r="W32" s="75">
        <v>15.142129611111111</v>
      </c>
      <c r="X32" s="27">
        <v>0.83333333333333337</v>
      </c>
      <c r="Y32" s="27">
        <v>0.28901751575511192</v>
      </c>
      <c r="Z32" s="26">
        <v>573.72</v>
      </c>
      <c r="AA32" s="25" t="s">
        <v>419</v>
      </c>
      <c r="AB32" s="25" t="s">
        <v>417</v>
      </c>
      <c r="AC32" s="25" t="s">
        <v>417</v>
      </c>
      <c r="AD32" s="25" t="s">
        <v>511</v>
      </c>
      <c r="AE32" s="25" t="s">
        <v>511</v>
      </c>
      <c r="AF32" s="25" t="s">
        <v>417</v>
      </c>
    </row>
    <row r="33" spans="1:32" x14ac:dyDescent="0.35">
      <c r="A33" t="str">
        <f>KEYS_Day_Part__Stores[[#This Row],[Store]]&amp;KEYS_Day_Part__Stores[[#This Row],[Day Part]]</f>
        <v xml:space="preserve">1484  8P - 9P   </v>
      </c>
      <c r="B33" s="30">
        <v>1484</v>
      </c>
      <c r="C33" s="31" t="s">
        <v>61</v>
      </c>
      <c r="D33" s="31" t="s">
        <v>512</v>
      </c>
      <c r="E33" s="77">
        <v>7</v>
      </c>
      <c r="F33" s="77">
        <v>1</v>
      </c>
      <c r="G33" s="32">
        <v>1015.11</v>
      </c>
      <c r="H33" s="32"/>
      <c r="I33" s="33"/>
      <c r="J33" s="33">
        <v>6.5386265348004041E-2</v>
      </c>
      <c r="K33" s="72">
        <v>42</v>
      </c>
      <c r="L33" s="72"/>
      <c r="M33" s="33"/>
      <c r="N33" s="33">
        <v>6.741573033707865E-2</v>
      </c>
      <c r="O33" s="32">
        <v>24.169285714285714</v>
      </c>
      <c r="P33" s="78">
        <v>16.458333333333332</v>
      </c>
      <c r="Q33" s="33">
        <v>1</v>
      </c>
      <c r="R33" s="33">
        <v>0</v>
      </c>
      <c r="S33" s="33">
        <v>0</v>
      </c>
      <c r="T33" s="33">
        <v>0</v>
      </c>
      <c r="U33" s="79">
        <v>2.8816666500000001</v>
      </c>
      <c r="V33" s="78">
        <v>1.0510416250000001</v>
      </c>
      <c r="W33" s="78">
        <v>10.024999999999999</v>
      </c>
      <c r="X33" s="33">
        <v>1</v>
      </c>
      <c r="Y33" s="33">
        <v>0.29911044123296981</v>
      </c>
      <c r="Z33" s="32">
        <v>303.63</v>
      </c>
      <c r="AA33" s="31" t="s">
        <v>419</v>
      </c>
      <c r="AB33" s="31" t="s">
        <v>417</v>
      </c>
      <c r="AC33" s="31" t="s">
        <v>417</v>
      </c>
      <c r="AD33" s="31" t="s">
        <v>511</v>
      </c>
      <c r="AE33" s="31" t="s">
        <v>511</v>
      </c>
      <c r="AF33" s="31" t="s">
        <v>417</v>
      </c>
    </row>
    <row r="34" spans="1:32" x14ac:dyDescent="0.35">
      <c r="A34" t="str">
        <f>KEYS_Day_Part__Stores[[#This Row],[Store]]&amp;KEYS_Day_Part__Stores[[#This Row],[Day Part]]</f>
        <v xml:space="preserve">1484  9P - 10P  </v>
      </c>
      <c r="B34" s="24">
        <v>1484</v>
      </c>
      <c r="C34" s="25" t="s">
        <v>66</v>
      </c>
      <c r="D34" s="25" t="s">
        <v>512</v>
      </c>
      <c r="E34" s="74">
        <v>7</v>
      </c>
      <c r="F34" s="74">
        <v>1</v>
      </c>
      <c r="G34" s="26">
        <v>1015.93</v>
      </c>
      <c r="H34" s="26"/>
      <c r="I34" s="27"/>
      <c r="J34" s="27">
        <v>6.5439083995820879E-2</v>
      </c>
      <c r="K34" s="71">
        <v>39</v>
      </c>
      <c r="L34" s="71"/>
      <c r="M34" s="27"/>
      <c r="N34" s="27">
        <v>6.2600321027287326E-2</v>
      </c>
      <c r="O34" s="26">
        <v>26.04948717948718</v>
      </c>
      <c r="P34" s="75">
        <v>19.749242409090911</v>
      </c>
      <c r="Q34" s="27">
        <v>1</v>
      </c>
      <c r="R34" s="27">
        <v>0</v>
      </c>
      <c r="S34" s="27">
        <v>0</v>
      </c>
      <c r="T34" s="27">
        <v>0</v>
      </c>
      <c r="U34" s="76">
        <v>2.973333325</v>
      </c>
      <c r="V34" s="75">
        <v>3.1142857142857148</v>
      </c>
      <c r="W34" s="75">
        <v>12.628030272727273</v>
      </c>
      <c r="X34" s="27">
        <v>1</v>
      </c>
      <c r="Y34" s="27">
        <v>0.28253915131948071</v>
      </c>
      <c r="Z34" s="26">
        <v>287.04000000000002</v>
      </c>
      <c r="AA34" s="25" t="s">
        <v>419</v>
      </c>
      <c r="AB34" s="25" t="s">
        <v>417</v>
      </c>
      <c r="AC34" s="25" t="s">
        <v>417</v>
      </c>
      <c r="AD34" s="25" t="s">
        <v>511</v>
      </c>
      <c r="AE34" s="25" t="s">
        <v>511</v>
      </c>
      <c r="AF34" s="25" t="s">
        <v>417</v>
      </c>
    </row>
    <row r="35" spans="1:32" x14ac:dyDescent="0.35">
      <c r="A35" t="str">
        <f>KEYS_Day_Part__Stores[[#This Row],[Store]]&amp;KEYS_Day_Part__Stores[[#This Row],[Day Part]]</f>
        <v xml:space="preserve">1484 10P - 11P </v>
      </c>
      <c r="B35" s="30">
        <v>1484</v>
      </c>
      <c r="C35" s="31" t="s">
        <v>71</v>
      </c>
      <c r="D35" s="31" t="s">
        <v>512</v>
      </c>
      <c r="E35" s="77">
        <v>7</v>
      </c>
      <c r="F35" s="77">
        <v>1</v>
      </c>
      <c r="G35" s="32">
        <v>313.85000000000002</v>
      </c>
      <c r="H35" s="32"/>
      <c r="I35" s="33"/>
      <c r="J35" s="33">
        <v>2.0216015386973894E-2</v>
      </c>
      <c r="K35" s="72">
        <v>14</v>
      </c>
      <c r="L35" s="72"/>
      <c r="M35" s="33"/>
      <c r="N35" s="33">
        <v>2.247191011235955E-2</v>
      </c>
      <c r="O35" s="32">
        <v>22.417857142857144</v>
      </c>
      <c r="P35" s="78">
        <v>20.319444333333333</v>
      </c>
      <c r="Q35" s="33">
        <v>0.77777777777777779</v>
      </c>
      <c r="R35" s="33">
        <v>0.22222222222222221</v>
      </c>
      <c r="S35" s="33">
        <v>0</v>
      </c>
      <c r="T35" s="33">
        <v>0</v>
      </c>
      <c r="U35" s="79">
        <v>3.15</v>
      </c>
      <c r="V35" s="78">
        <v>4.7066666000000001</v>
      </c>
      <c r="W35" s="78">
        <v>12.088888833333334</v>
      </c>
      <c r="X35" s="33">
        <v>1</v>
      </c>
      <c r="Y35" s="33">
        <v>0.30320216664011468</v>
      </c>
      <c r="Z35" s="32">
        <v>95.16</v>
      </c>
      <c r="AA35" s="31" t="s">
        <v>419</v>
      </c>
      <c r="AB35" s="31" t="s">
        <v>417</v>
      </c>
      <c r="AC35" s="31" t="s">
        <v>417</v>
      </c>
      <c r="AD35" s="31" t="s">
        <v>511</v>
      </c>
      <c r="AE35" s="31" t="s">
        <v>511</v>
      </c>
      <c r="AF35" s="31" t="s">
        <v>417</v>
      </c>
    </row>
    <row r="36" spans="1:32" x14ac:dyDescent="0.35">
      <c r="A36" t="str">
        <f>KEYS_Day_Part__Stores[[#This Row],[Store]]&amp;KEYS_Day_Part__Stores[[#This Row],[Day Part]]</f>
        <v xml:space="preserve">1484 11P - 12A </v>
      </c>
      <c r="B36" s="24">
        <v>1484</v>
      </c>
      <c r="C36" s="25" t="s">
        <v>76</v>
      </c>
      <c r="D36" s="25" t="s">
        <v>512</v>
      </c>
      <c r="E36" s="74">
        <v>7</v>
      </c>
      <c r="F36" s="74">
        <v>1</v>
      </c>
      <c r="G36" s="26">
        <v>102.84</v>
      </c>
      <c r="H36" s="26"/>
      <c r="I36" s="27"/>
      <c r="J36" s="27">
        <v>6.6242313920547875E-3</v>
      </c>
      <c r="K36" s="71">
        <v>4</v>
      </c>
      <c r="L36" s="71"/>
      <c r="M36" s="27"/>
      <c r="N36" s="27">
        <v>6.420545746388443E-3</v>
      </c>
      <c r="O36" s="26">
        <v>25.71</v>
      </c>
      <c r="P36" s="75">
        <v>23.083333333333332</v>
      </c>
      <c r="Q36" s="27">
        <v>1</v>
      </c>
      <c r="R36" s="27">
        <v>0</v>
      </c>
      <c r="S36" s="27">
        <v>0</v>
      </c>
      <c r="T36" s="27">
        <v>0</v>
      </c>
      <c r="U36" s="76">
        <v>4.4791664999999998</v>
      </c>
      <c r="V36" s="75">
        <v>6.494444333333333</v>
      </c>
      <c r="W36" s="75">
        <v>17.505555333333334</v>
      </c>
      <c r="X36" s="27">
        <v>1</v>
      </c>
      <c r="Y36" s="27">
        <v>0.25243096071567483</v>
      </c>
      <c r="Z36" s="26">
        <v>25.96</v>
      </c>
      <c r="AA36" s="25" t="s">
        <v>419</v>
      </c>
      <c r="AB36" s="25" t="s">
        <v>417</v>
      </c>
      <c r="AC36" s="25" t="s">
        <v>417</v>
      </c>
      <c r="AD36" s="25" t="s">
        <v>511</v>
      </c>
      <c r="AE36" s="25" t="s">
        <v>511</v>
      </c>
      <c r="AF36" s="25" t="s">
        <v>417</v>
      </c>
    </row>
    <row r="37" spans="1:32" x14ac:dyDescent="0.35">
      <c r="A37" t="str">
        <f>KEYS_Day_Part__Stores[[#This Row],[Store]]&amp;KEYS_Day_Part__Stores[[#This Row],[Day Part]]</f>
        <v xml:space="preserve">1484 12A - 1A  </v>
      </c>
      <c r="B37" s="30">
        <v>1484</v>
      </c>
      <c r="C37" s="31" t="s">
        <v>79</v>
      </c>
      <c r="D37" s="31" t="s">
        <v>512</v>
      </c>
      <c r="E37" s="77">
        <v>7</v>
      </c>
      <c r="F37" s="77">
        <v>1</v>
      </c>
      <c r="G37" s="32"/>
      <c r="H37" s="32"/>
      <c r="I37" s="33"/>
      <c r="J37" s="33"/>
      <c r="K37" s="72"/>
      <c r="L37" s="72"/>
      <c r="M37" s="33"/>
      <c r="N37" s="33"/>
      <c r="O37" s="32"/>
      <c r="P37" s="78"/>
      <c r="Q37" s="33"/>
      <c r="R37" s="33"/>
      <c r="S37" s="33"/>
      <c r="T37" s="33"/>
      <c r="U37" s="79"/>
      <c r="V37" s="78"/>
      <c r="W37" s="78"/>
      <c r="X37" s="33"/>
      <c r="Y37" s="33"/>
      <c r="Z37" s="32"/>
      <c r="AA37" s="35"/>
      <c r="AB37" s="35"/>
      <c r="AC37" s="35"/>
      <c r="AD37" s="35"/>
      <c r="AE37" s="35"/>
      <c r="AF37" s="35"/>
    </row>
    <row r="38" spans="1:32" x14ac:dyDescent="0.35">
      <c r="A38" t="str">
        <f>KEYS_Day_Part__Stores[[#This Row],[Store]]&amp;KEYS_Day_Part__Stores[[#This Row],[Day Part]]</f>
        <v xml:space="preserve">14841A - 2A   </v>
      </c>
      <c r="B38" s="24">
        <v>1484</v>
      </c>
      <c r="C38" s="25" t="s">
        <v>83</v>
      </c>
      <c r="D38" s="25" t="s">
        <v>512</v>
      </c>
      <c r="E38" s="74">
        <v>7</v>
      </c>
      <c r="F38" s="74">
        <v>1</v>
      </c>
      <c r="G38" s="26"/>
      <c r="H38" s="26"/>
      <c r="I38" s="27"/>
      <c r="J38" s="27"/>
      <c r="K38" s="71"/>
      <c r="L38" s="71"/>
      <c r="M38" s="27"/>
      <c r="N38" s="27"/>
      <c r="O38" s="26"/>
      <c r="P38" s="75"/>
      <c r="Q38" s="27"/>
      <c r="R38" s="27"/>
      <c r="S38" s="27"/>
      <c r="T38" s="27"/>
      <c r="U38" s="76"/>
      <c r="V38" s="75"/>
      <c r="W38" s="75"/>
      <c r="X38" s="27"/>
      <c r="Y38" s="27"/>
      <c r="Z38" s="26"/>
      <c r="AA38" s="29"/>
      <c r="AB38" s="29"/>
      <c r="AC38" s="29"/>
      <c r="AD38" s="29"/>
      <c r="AE38" s="29"/>
      <c r="AF38" s="29"/>
    </row>
    <row r="39" spans="1:32" x14ac:dyDescent="0.35">
      <c r="A39" t="str">
        <f>KEYS_Day_Part__Stores[[#This Row],[Store]]&amp;KEYS_Day_Part__Stores[[#This Row],[Day Part]]</f>
        <v xml:space="preserve">14842A - 3A   </v>
      </c>
      <c r="B39" s="30">
        <v>1484</v>
      </c>
      <c r="C39" s="31" t="s">
        <v>514</v>
      </c>
      <c r="D39" s="31" t="s">
        <v>512</v>
      </c>
      <c r="E39" s="77">
        <v>7</v>
      </c>
      <c r="F39" s="77">
        <v>1</v>
      </c>
      <c r="G39" s="32"/>
      <c r="H39" s="32"/>
      <c r="I39" s="33"/>
      <c r="J39" s="33"/>
      <c r="K39" s="72"/>
      <c r="L39" s="72"/>
      <c r="M39" s="33"/>
      <c r="N39" s="33"/>
      <c r="O39" s="32"/>
      <c r="P39" s="78"/>
      <c r="Q39" s="33"/>
      <c r="R39" s="33"/>
      <c r="S39" s="33"/>
      <c r="T39" s="33"/>
      <c r="U39" s="79"/>
      <c r="V39" s="78"/>
      <c r="W39" s="78"/>
      <c r="X39" s="33"/>
      <c r="Y39" s="33"/>
      <c r="Z39" s="32"/>
      <c r="AA39" s="35"/>
      <c r="AB39" s="35"/>
      <c r="AC39" s="35"/>
      <c r="AD39" s="35"/>
      <c r="AE39" s="35"/>
      <c r="AF39" s="35"/>
    </row>
    <row r="40" spans="1:32" x14ac:dyDescent="0.35">
      <c r="A40" t="str">
        <f>KEYS_Day_Part__Stores[[#This Row],[Store]]&amp;KEYS_Day_Part__Stores[[#This Row],[Day Part]]</f>
        <v xml:space="preserve">14843A - 4A   </v>
      </c>
      <c r="B40" s="24">
        <v>1484</v>
      </c>
      <c r="C40" s="25" t="s">
        <v>515</v>
      </c>
      <c r="D40" s="25" t="s">
        <v>512</v>
      </c>
      <c r="E40" s="74">
        <v>7</v>
      </c>
      <c r="F40" s="74">
        <v>1</v>
      </c>
      <c r="G40" s="26"/>
      <c r="H40" s="26"/>
      <c r="I40" s="27"/>
      <c r="J40" s="27"/>
      <c r="K40" s="71"/>
      <c r="L40" s="71"/>
      <c r="M40" s="27"/>
      <c r="N40" s="27"/>
      <c r="O40" s="26"/>
      <c r="P40" s="75"/>
      <c r="Q40" s="27"/>
      <c r="R40" s="27"/>
      <c r="S40" s="27"/>
      <c r="T40" s="27"/>
      <c r="U40" s="76"/>
      <c r="V40" s="75"/>
      <c r="W40" s="75"/>
      <c r="X40" s="27"/>
      <c r="Y40" s="27"/>
      <c r="Z40" s="26"/>
      <c r="AA40" s="29"/>
      <c r="AB40" s="29"/>
      <c r="AC40" s="29"/>
      <c r="AD40" s="29"/>
      <c r="AE40" s="29"/>
      <c r="AF40" s="29"/>
    </row>
    <row r="41" spans="1:32" x14ac:dyDescent="0.35">
      <c r="A41" t="str">
        <f>KEYS_Day_Part__Stores[[#This Row],[Store]]&amp;KEYS_Day_Part__Stores[[#This Row],[Day Part]]</f>
        <v xml:space="preserve">14844A - 6A   </v>
      </c>
      <c r="B41" s="30">
        <v>1484</v>
      </c>
      <c r="C41" s="31" t="s">
        <v>516</v>
      </c>
      <c r="D41" s="31" t="s">
        <v>512</v>
      </c>
      <c r="E41" s="77">
        <v>7</v>
      </c>
      <c r="F41" s="77">
        <v>1</v>
      </c>
      <c r="G41" s="32"/>
      <c r="H41" s="32"/>
      <c r="I41" s="33"/>
      <c r="J41" s="33"/>
      <c r="K41" s="72"/>
      <c r="L41" s="72"/>
      <c r="M41" s="33"/>
      <c r="N41" s="33"/>
      <c r="O41" s="32"/>
      <c r="P41" s="78"/>
      <c r="Q41" s="33"/>
      <c r="R41" s="33"/>
      <c r="S41" s="33"/>
      <c r="T41" s="33"/>
      <c r="U41" s="79"/>
      <c r="V41" s="78"/>
      <c r="W41" s="78"/>
      <c r="X41" s="33"/>
      <c r="Y41" s="33"/>
      <c r="Z41" s="32"/>
      <c r="AA41" s="35"/>
      <c r="AB41" s="35"/>
      <c r="AC41" s="35"/>
      <c r="AD41" s="35"/>
      <c r="AE41" s="35"/>
      <c r="AF41" s="35"/>
    </row>
    <row r="42" spans="1:32" x14ac:dyDescent="0.35">
      <c r="A42" t="str">
        <f>KEYS_Day_Part__Stores[[#This Row],[Store]]&amp;KEYS_Day_Part__Stores[[#This Row],[Day Part]]</f>
        <v xml:space="preserve">4239    6A - 10A  </v>
      </c>
      <c r="B42" s="24">
        <v>4239</v>
      </c>
      <c r="C42" s="25" t="s">
        <v>513</v>
      </c>
      <c r="D42" s="25" t="s">
        <v>512</v>
      </c>
      <c r="E42" s="74">
        <v>7</v>
      </c>
      <c r="F42" s="74">
        <v>7</v>
      </c>
      <c r="G42" s="26"/>
      <c r="H42" s="26"/>
      <c r="I42" s="27"/>
      <c r="J42" s="27"/>
      <c r="K42" s="71"/>
      <c r="L42" s="71"/>
      <c r="M42" s="27"/>
      <c r="N42" s="27"/>
      <c r="O42" s="26"/>
      <c r="P42" s="75"/>
      <c r="Q42" s="27"/>
      <c r="R42" s="27"/>
      <c r="S42" s="27"/>
      <c r="T42" s="27"/>
      <c r="U42" s="76"/>
      <c r="V42" s="75"/>
      <c r="W42" s="75"/>
      <c r="X42" s="27"/>
      <c r="Y42" s="27"/>
      <c r="Z42" s="26"/>
      <c r="AA42" s="29"/>
      <c r="AB42" s="29"/>
      <c r="AC42" s="29"/>
      <c r="AD42" s="29"/>
      <c r="AE42" s="29"/>
      <c r="AF42" s="29"/>
    </row>
    <row r="43" spans="1:32" x14ac:dyDescent="0.35">
      <c r="A43" t="str">
        <f>KEYS_Day_Part__Stores[[#This Row],[Store]]&amp;KEYS_Day_Part__Stores[[#This Row],[Day Part]]</f>
        <v xml:space="preserve">4239   10A - 11A </v>
      </c>
      <c r="B43" s="30">
        <v>4239</v>
      </c>
      <c r="C43" s="31" t="s">
        <v>16</v>
      </c>
      <c r="D43" s="31" t="s">
        <v>512</v>
      </c>
      <c r="E43" s="77">
        <v>7</v>
      </c>
      <c r="F43" s="77">
        <v>7</v>
      </c>
      <c r="G43" s="32">
        <v>338.92</v>
      </c>
      <c r="H43" s="32">
        <v>1837.41</v>
      </c>
      <c r="I43" s="33">
        <v>-0.81554470695163306</v>
      </c>
      <c r="J43" s="33">
        <v>1.2180137520695848E-2</v>
      </c>
      <c r="K43" s="72">
        <v>20</v>
      </c>
      <c r="L43" s="72">
        <v>16</v>
      </c>
      <c r="M43" s="33">
        <v>0.25</v>
      </c>
      <c r="N43" s="33">
        <v>1.9550342130987292E-2</v>
      </c>
      <c r="O43" s="32">
        <v>16.946000000000002</v>
      </c>
      <c r="P43" s="78">
        <v>18.821428571428573</v>
      </c>
      <c r="Q43" s="33">
        <v>1</v>
      </c>
      <c r="R43" s="33">
        <v>0</v>
      </c>
      <c r="S43" s="33">
        <v>0</v>
      </c>
      <c r="T43" s="33">
        <v>0</v>
      </c>
      <c r="U43" s="79">
        <v>3.0771929473684208</v>
      </c>
      <c r="V43" s="78">
        <v>2.7866665999999998</v>
      </c>
      <c r="W43" s="78">
        <v>12.221428571428572</v>
      </c>
      <c r="X43" s="33">
        <v>1</v>
      </c>
      <c r="Y43" s="33">
        <v>0.32995987253629172</v>
      </c>
      <c r="Z43" s="32">
        <v>111.83</v>
      </c>
      <c r="AA43" s="31" t="s">
        <v>419</v>
      </c>
      <c r="AB43" s="31" t="s">
        <v>417</v>
      </c>
      <c r="AC43" s="31" t="s">
        <v>417</v>
      </c>
      <c r="AD43" s="31" t="s">
        <v>511</v>
      </c>
      <c r="AE43" s="31" t="s">
        <v>511</v>
      </c>
      <c r="AF43" s="31" t="s">
        <v>417</v>
      </c>
    </row>
    <row r="44" spans="1:32" x14ac:dyDescent="0.35">
      <c r="A44" t="str">
        <f>KEYS_Day_Part__Stores[[#This Row],[Store]]&amp;KEYS_Day_Part__Stores[[#This Row],[Day Part]]</f>
        <v xml:space="preserve">4239   11A - 12P </v>
      </c>
      <c r="B44" s="24">
        <v>4239</v>
      </c>
      <c r="C44" s="25" t="s">
        <v>21</v>
      </c>
      <c r="D44" s="25" t="s">
        <v>512</v>
      </c>
      <c r="E44" s="74">
        <v>7</v>
      </c>
      <c r="F44" s="74">
        <v>7</v>
      </c>
      <c r="G44" s="26">
        <v>2119.2600000000002</v>
      </c>
      <c r="H44" s="26">
        <v>1444.57</v>
      </c>
      <c r="I44" s="27">
        <v>0.46705247928449323</v>
      </c>
      <c r="J44" s="27">
        <v>7.6162156975421585E-2</v>
      </c>
      <c r="K44" s="71">
        <v>53</v>
      </c>
      <c r="L44" s="71">
        <v>48</v>
      </c>
      <c r="M44" s="27">
        <v>0.10416666666666674</v>
      </c>
      <c r="N44" s="27">
        <v>5.1808406647116327E-2</v>
      </c>
      <c r="O44" s="26">
        <v>39.98603773584906</v>
      </c>
      <c r="P44" s="75">
        <v>26.531884043478261</v>
      </c>
      <c r="Q44" s="27">
        <v>0.84</v>
      </c>
      <c r="R44" s="27">
        <v>0.16</v>
      </c>
      <c r="S44" s="27">
        <v>0</v>
      </c>
      <c r="T44" s="27">
        <v>4.3478260869565216E-2</v>
      </c>
      <c r="U44" s="76">
        <v>5.4041666666666659</v>
      </c>
      <c r="V44" s="75">
        <v>4.2425925555555555</v>
      </c>
      <c r="W44" s="75">
        <v>18.605797086956521</v>
      </c>
      <c r="X44" s="27">
        <v>0.69565217391304346</v>
      </c>
      <c r="Y44" s="27">
        <v>0.28771363589177351</v>
      </c>
      <c r="Z44" s="26">
        <v>609.74</v>
      </c>
      <c r="AA44" s="25" t="s">
        <v>419</v>
      </c>
      <c r="AB44" s="25" t="s">
        <v>417</v>
      </c>
      <c r="AC44" s="25" t="s">
        <v>417</v>
      </c>
      <c r="AD44" s="25" t="s">
        <v>511</v>
      </c>
      <c r="AE44" s="25" t="s">
        <v>511</v>
      </c>
      <c r="AF44" s="25" t="s">
        <v>417</v>
      </c>
    </row>
    <row r="45" spans="1:32" x14ac:dyDescent="0.35">
      <c r="A45" t="str">
        <f>KEYS_Day_Part__Stores[[#This Row],[Store]]&amp;KEYS_Day_Part__Stores[[#This Row],[Day Part]]</f>
        <v xml:space="preserve">4239   12P - 1P  </v>
      </c>
      <c r="B45" s="30">
        <v>4239</v>
      </c>
      <c r="C45" s="31" t="s">
        <v>25</v>
      </c>
      <c r="D45" s="31" t="s">
        <v>512</v>
      </c>
      <c r="E45" s="77">
        <v>7</v>
      </c>
      <c r="F45" s="77">
        <v>7</v>
      </c>
      <c r="G45" s="32">
        <v>1778.35</v>
      </c>
      <c r="H45" s="32">
        <v>1068.93</v>
      </c>
      <c r="I45" s="33">
        <v>0.6636730188132054</v>
      </c>
      <c r="J45" s="33">
        <v>6.3910502655285792E-2</v>
      </c>
      <c r="K45" s="72">
        <v>44</v>
      </c>
      <c r="L45" s="72">
        <v>38</v>
      </c>
      <c r="M45" s="33">
        <v>0.15789473684210509</v>
      </c>
      <c r="N45" s="33">
        <v>4.3010752688172046E-2</v>
      </c>
      <c r="O45" s="32">
        <v>40.417045454545452</v>
      </c>
      <c r="P45" s="78">
        <v>19.437037</v>
      </c>
      <c r="Q45" s="33">
        <v>1</v>
      </c>
      <c r="R45" s="33">
        <v>0</v>
      </c>
      <c r="S45" s="33">
        <v>0</v>
      </c>
      <c r="T45" s="33">
        <v>0</v>
      </c>
      <c r="U45" s="79">
        <v>4.7346491052631574</v>
      </c>
      <c r="V45" s="78">
        <v>0.18333328571428573</v>
      </c>
      <c r="W45" s="78">
        <v>11.905555555555557</v>
      </c>
      <c r="X45" s="33">
        <v>1</v>
      </c>
      <c r="Y45" s="33">
        <v>0.26215874265470801</v>
      </c>
      <c r="Z45" s="32">
        <v>466.21</v>
      </c>
      <c r="AA45" s="31" t="s">
        <v>419</v>
      </c>
      <c r="AB45" s="31" t="s">
        <v>417</v>
      </c>
      <c r="AC45" s="31" t="s">
        <v>417</v>
      </c>
      <c r="AD45" s="31" t="s">
        <v>511</v>
      </c>
      <c r="AE45" s="31" t="s">
        <v>511</v>
      </c>
      <c r="AF45" s="31" t="s">
        <v>417</v>
      </c>
    </row>
    <row r="46" spans="1:32" x14ac:dyDescent="0.35">
      <c r="A46" t="str">
        <f>KEYS_Day_Part__Stores[[#This Row],[Store]]&amp;KEYS_Day_Part__Stores[[#This Row],[Day Part]]</f>
        <v xml:space="preserve">4239  1P - 2P   </v>
      </c>
      <c r="B46" s="24">
        <v>4239</v>
      </c>
      <c r="C46" s="25" t="s">
        <v>30</v>
      </c>
      <c r="D46" s="25" t="s">
        <v>512</v>
      </c>
      <c r="E46" s="74">
        <v>7</v>
      </c>
      <c r="F46" s="74">
        <v>7</v>
      </c>
      <c r="G46" s="26">
        <v>1139.93</v>
      </c>
      <c r="H46" s="26">
        <v>716.04</v>
      </c>
      <c r="I46" s="27">
        <v>0.59199206748226363</v>
      </c>
      <c r="J46" s="27">
        <v>4.0966907128428001E-2</v>
      </c>
      <c r="K46" s="71">
        <v>49</v>
      </c>
      <c r="L46" s="71">
        <v>32</v>
      </c>
      <c r="M46" s="27">
        <v>0.53125</v>
      </c>
      <c r="N46" s="27">
        <v>4.7898338220918865E-2</v>
      </c>
      <c r="O46" s="26">
        <v>23.263877551020411</v>
      </c>
      <c r="P46" s="75">
        <v>21.560869565217391</v>
      </c>
      <c r="Q46" s="27">
        <v>0.80952380952380953</v>
      </c>
      <c r="R46" s="27">
        <v>0.19047619047619047</v>
      </c>
      <c r="S46" s="27">
        <v>0</v>
      </c>
      <c r="T46" s="27">
        <v>0</v>
      </c>
      <c r="U46" s="76">
        <v>4.8638888749999998</v>
      </c>
      <c r="V46" s="75">
        <v>2.8107842941176471</v>
      </c>
      <c r="W46" s="75">
        <v>13.836231869565218</v>
      </c>
      <c r="X46" s="27">
        <v>0.86956521739130432</v>
      </c>
      <c r="Y46" s="27">
        <v>0.26565666312843766</v>
      </c>
      <c r="Z46" s="26">
        <v>302.83</v>
      </c>
      <c r="AA46" s="25" t="s">
        <v>419</v>
      </c>
      <c r="AB46" s="25" t="s">
        <v>417</v>
      </c>
      <c r="AC46" s="25" t="s">
        <v>417</v>
      </c>
      <c r="AD46" s="25" t="s">
        <v>511</v>
      </c>
      <c r="AE46" s="25" t="s">
        <v>511</v>
      </c>
      <c r="AF46" s="25" t="s">
        <v>417</v>
      </c>
    </row>
    <row r="47" spans="1:32" x14ac:dyDescent="0.35">
      <c r="A47" t="str">
        <f>KEYS_Day_Part__Stores[[#This Row],[Store]]&amp;KEYS_Day_Part__Stores[[#This Row],[Day Part]]</f>
        <v xml:space="preserve">4239  2P - 3P   </v>
      </c>
      <c r="B47" s="30">
        <v>4239</v>
      </c>
      <c r="C47" s="31" t="s">
        <v>34</v>
      </c>
      <c r="D47" s="31" t="s">
        <v>512</v>
      </c>
      <c r="E47" s="77">
        <v>7</v>
      </c>
      <c r="F47" s="77">
        <v>7</v>
      </c>
      <c r="G47" s="32">
        <v>994.11</v>
      </c>
      <c r="H47" s="32">
        <v>1150.1300000000001</v>
      </c>
      <c r="I47" s="33">
        <v>-0.13565423039134705</v>
      </c>
      <c r="J47" s="33">
        <v>3.5726414819718368E-2</v>
      </c>
      <c r="K47" s="72">
        <v>40</v>
      </c>
      <c r="L47" s="72">
        <v>43</v>
      </c>
      <c r="M47" s="33">
        <v>-6.9767441860465129E-2</v>
      </c>
      <c r="N47" s="33">
        <v>3.9100684261974585E-2</v>
      </c>
      <c r="O47" s="32">
        <v>24.85275</v>
      </c>
      <c r="P47" s="78">
        <v>19.957894736842103</v>
      </c>
      <c r="Q47" s="33">
        <v>0.91304347826086951</v>
      </c>
      <c r="R47" s="33">
        <v>8.6956521739130432E-2</v>
      </c>
      <c r="S47" s="33">
        <v>0</v>
      </c>
      <c r="T47" s="33">
        <v>0</v>
      </c>
      <c r="U47" s="79">
        <v>5.0710526315789473</v>
      </c>
      <c r="V47" s="78">
        <v>0.91481477777777775</v>
      </c>
      <c r="W47" s="78">
        <v>13.710526315789474</v>
      </c>
      <c r="X47" s="33">
        <v>0.94736842105263153</v>
      </c>
      <c r="Y47" s="33">
        <v>0.29665731156511854</v>
      </c>
      <c r="Z47" s="32">
        <v>294.91000000000003</v>
      </c>
      <c r="AA47" s="31" t="s">
        <v>419</v>
      </c>
      <c r="AB47" s="31" t="s">
        <v>417</v>
      </c>
      <c r="AC47" s="31" t="s">
        <v>417</v>
      </c>
      <c r="AD47" s="31" t="s">
        <v>511</v>
      </c>
      <c r="AE47" s="31" t="s">
        <v>511</v>
      </c>
      <c r="AF47" s="31" t="s">
        <v>417</v>
      </c>
    </row>
    <row r="48" spans="1:32" x14ac:dyDescent="0.35">
      <c r="A48" t="str">
        <f>KEYS_Day_Part__Stores[[#This Row],[Store]]&amp;KEYS_Day_Part__Stores[[#This Row],[Day Part]]</f>
        <v xml:space="preserve">4239  3P - 4P   </v>
      </c>
      <c r="B48" s="24">
        <v>4239</v>
      </c>
      <c r="C48" s="25" t="s">
        <v>39</v>
      </c>
      <c r="D48" s="25" t="s">
        <v>512</v>
      </c>
      <c r="E48" s="74">
        <v>7</v>
      </c>
      <c r="F48" s="74">
        <v>7</v>
      </c>
      <c r="G48" s="26">
        <v>1673.39</v>
      </c>
      <c r="H48" s="26">
        <v>1055.99</v>
      </c>
      <c r="I48" s="27">
        <v>0.58466462750594217</v>
      </c>
      <c r="J48" s="27">
        <v>6.0138440710956052E-2</v>
      </c>
      <c r="K48" s="71">
        <v>60</v>
      </c>
      <c r="L48" s="71">
        <v>38</v>
      </c>
      <c r="M48" s="27">
        <v>0.57894736842105243</v>
      </c>
      <c r="N48" s="27">
        <v>5.865102639296188E-2</v>
      </c>
      <c r="O48" s="26">
        <v>27.889833333333335</v>
      </c>
      <c r="P48" s="75">
        <v>21.901923076923079</v>
      </c>
      <c r="Q48" s="27">
        <v>0.92307692307692313</v>
      </c>
      <c r="R48" s="27">
        <v>7.6923076923076927E-2</v>
      </c>
      <c r="S48" s="27">
        <v>0</v>
      </c>
      <c r="T48" s="27">
        <v>0</v>
      </c>
      <c r="U48" s="76">
        <v>4.6497075964912282</v>
      </c>
      <c r="V48" s="75">
        <v>1.6666666666666667</v>
      </c>
      <c r="W48" s="75">
        <v>14.377564076923077</v>
      </c>
      <c r="X48" s="27">
        <v>0.84615384615384615</v>
      </c>
      <c r="Y48" s="27">
        <v>0.28765559732040946</v>
      </c>
      <c r="Z48" s="26">
        <v>481.36</v>
      </c>
      <c r="AA48" s="25" t="s">
        <v>419</v>
      </c>
      <c r="AB48" s="25" t="s">
        <v>417</v>
      </c>
      <c r="AC48" s="25" t="s">
        <v>417</v>
      </c>
      <c r="AD48" s="25" t="s">
        <v>511</v>
      </c>
      <c r="AE48" s="25" t="s">
        <v>511</v>
      </c>
      <c r="AF48" s="25" t="s">
        <v>417</v>
      </c>
    </row>
    <row r="49" spans="1:32" x14ac:dyDescent="0.35">
      <c r="A49" t="str">
        <f>KEYS_Day_Part__Stores[[#This Row],[Store]]&amp;KEYS_Day_Part__Stores[[#This Row],[Day Part]]</f>
        <v xml:space="preserve">4239  4P - 5P   </v>
      </c>
      <c r="B49" s="30">
        <v>4239</v>
      </c>
      <c r="C49" s="31" t="s">
        <v>44</v>
      </c>
      <c r="D49" s="31" t="s">
        <v>512</v>
      </c>
      <c r="E49" s="77">
        <v>7</v>
      </c>
      <c r="F49" s="77">
        <v>7</v>
      </c>
      <c r="G49" s="32">
        <v>2682.1</v>
      </c>
      <c r="H49" s="32">
        <v>3023.87</v>
      </c>
      <c r="I49" s="33">
        <v>-0.11302403873182387</v>
      </c>
      <c r="J49" s="33">
        <v>9.6389551647168448E-2</v>
      </c>
      <c r="K49" s="72">
        <v>106</v>
      </c>
      <c r="L49" s="72">
        <v>118</v>
      </c>
      <c r="M49" s="33">
        <v>-0.10169491525423735</v>
      </c>
      <c r="N49" s="33">
        <v>0.10361681329423265</v>
      </c>
      <c r="O49" s="32">
        <v>25.302830188679245</v>
      </c>
      <c r="P49" s="78">
        <v>26.086363636363636</v>
      </c>
      <c r="Q49" s="33">
        <v>0.85365853658536583</v>
      </c>
      <c r="R49" s="33">
        <v>0.14634146341463414</v>
      </c>
      <c r="S49" s="33">
        <v>0</v>
      </c>
      <c r="T49" s="33">
        <v>4.5454545454545456E-2</v>
      </c>
      <c r="U49" s="79">
        <v>5.4885220094339617</v>
      </c>
      <c r="V49" s="78">
        <v>4.5390243902439025</v>
      </c>
      <c r="W49" s="78">
        <v>18.256439386363635</v>
      </c>
      <c r="X49" s="33">
        <v>0.77272727272727271</v>
      </c>
      <c r="Y49" s="33">
        <v>0.29642444353305247</v>
      </c>
      <c r="Z49" s="32">
        <v>795.04</v>
      </c>
      <c r="AA49" s="31" t="s">
        <v>419</v>
      </c>
      <c r="AB49" s="31" t="s">
        <v>417</v>
      </c>
      <c r="AC49" s="31" t="s">
        <v>417</v>
      </c>
      <c r="AD49" s="31" t="s">
        <v>511</v>
      </c>
      <c r="AE49" s="31" t="s">
        <v>511</v>
      </c>
      <c r="AF49" s="31" t="s">
        <v>417</v>
      </c>
    </row>
    <row r="50" spans="1:32" x14ac:dyDescent="0.35">
      <c r="A50" t="str">
        <f>KEYS_Day_Part__Stores[[#This Row],[Store]]&amp;KEYS_Day_Part__Stores[[#This Row],[Day Part]]</f>
        <v xml:space="preserve">4239  5P - 6P   </v>
      </c>
      <c r="B50" s="24">
        <v>4239</v>
      </c>
      <c r="C50" s="25" t="s">
        <v>47</v>
      </c>
      <c r="D50" s="25" t="s">
        <v>512</v>
      </c>
      <c r="E50" s="74">
        <v>7</v>
      </c>
      <c r="F50" s="74">
        <v>7</v>
      </c>
      <c r="G50" s="26">
        <v>3680.52</v>
      </c>
      <c r="H50" s="26">
        <v>4295.4799999999996</v>
      </c>
      <c r="I50" s="27">
        <v>-0.14316444262340877</v>
      </c>
      <c r="J50" s="27">
        <v>0.13227085963552307</v>
      </c>
      <c r="K50" s="71">
        <v>151</v>
      </c>
      <c r="L50" s="71">
        <v>163</v>
      </c>
      <c r="M50" s="27">
        <v>-7.3619631901840399E-2</v>
      </c>
      <c r="N50" s="27">
        <v>0.14760508308895406</v>
      </c>
      <c r="O50" s="26">
        <v>24.37430463576159</v>
      </c>
      <c r="P50" s="75">
        <v>22.329861111111111</v>
      </c>
      <c r="Q50" s="27">
        <v>0.76623376623376627</v>
      </c>
      <c r="R50" s="27">
        <v>0.23376623376623376</v>
      </c>
      <c r="S50" s="27">
        <v>0</v>
      </c>
      <c r="T50" s="27">
        <v>1.3888888888888888E-2</v>
      </c>
      <c r="U50" s="76">
        <v>4.9078366423841064</v>
      </c>
      <c r="V50" s="75">
        <v>2.5797618928571429</v>
      </c>
      <c r="W50" s="75">
        <v>14.272685180555555</v>
      </c>
      <c r="X50" s="27">
        <v>0.88888888888888884</v>
      </c>
      <c r="Y50" s="27">
        <v>0.27578168302305106</v>
      </c>
      <c r="Z50" s="26">
        <v>1015.02</v>
      </c>
      <c r="AA50" s="25" t="s">
        <v>419</v>
      </c>
      <c r="AB50" s="25" t="s">
        <v>417</v>
      </c>
      <c r="AC50" s="25" t="s">
        <v>417</v>
      </c>
      <c r="AD50" s="25" t="s">
        <v>511</v>
      </c>
      <c r="AE50" s="25" t="s">
        <v>511</v>
      </c>
      <c r="AF50" s="25" t="s">
        <v>417</v>
      </c>
    </row>
    <row r="51" spans="1:32" x14ac:dyDescent="0.35">
      <c r="A51" t="str">
        <f>KEYS_Day_Part__Stores[[#This Row],[Store]]&amp;KEYS_Day_Part__Stores[[#This Row],[Day Part]]</f>
        <v xml:space="preserve">4239  6P - 7P   </v>
      </c>
      <c r="B51" s="30">
        <v>4239</v>
      </c>
      <c r="C51" s="31" t="s">
        <v>51</v>
      </c>
      <c r="D51" s="31" t="s">
        <v>512</v>
      </c>
      <c r="E51" s="77">
        <v>7</v>
      </c>
      <c r="F51" s="77">
        <v>7</v>
      </c>
      <c r="G51" s="32">
        <v>5142.16</v>
      </c>
      <c r="H51" s="32">
        <v>4966.42</v>
      </c>
      <c r="I51" s="33">
        <v>3.5385650025571813E-2</v>
      </c>
      <c r="J51" s="33">
        <v>0.18479940975280701</v>
      </c>
      <c r="K51" s="72">
        <v>180</v>
      </c>
      <c r="L51" s="72">
        <v>180</v>
      </c>
      <c r="M51" s="33">
        <v>0</v>
      </c>
      <c r="N51" s="33">
        <v>0.17595307917888564</v>
      </c>
      <c r="O51" s="32">
        <v>28.567555555555554</v>
      </c>
      <c r="P51" s="78">
        <v>27.568923604166667</v>
      </c>
      <c r="Q51" s="33">
        <v>0.70238095238095233</v>
      </c>
      <c r="R51" s="33">
        <v>0.26190476190476192</v>
      </c>
      <c r="S51" s="33">
        <v>3.5714285714285809E-2</v>
      </c>
      <c r="T51" s="33">
        <v>3.125E-2</v>
      </c>
      <c r="U51" s="79">
        <v>8.2068306010928964</v>
      </c>
      <c r="V51" s="78">
        <v>5.3232558139534882</v>
      </c>
      <c r="W51" s="78">
        <v>19.221354166666668</v>
      </c>
      <c r="X51" s="33">
        <v>0.60416666666666663</v>
      </c>
      <c r="Y51" s="33">
        <v>0.28058442366631919</v>
      </c>
      <c r="Z51" s="32">
        <v>1442.81</v>
      </c>
      <c r="AA51" s="31" t="s">
        <v>419</v>
      </c>
      <c r="AB51" s="31" t="s">
        <v>417</v>
      </c>
      <c r="AC51" s="31" t="s">
        <v>417</v>
      </c>
      <c r="AD51" s="31" t="s">
        <v>511</v>
      </c>
      <c r="AE51" s="31" t="s">
        <v>511</v>
      </c>
      <c r="AF51" s="31" t="s">
        <v>417</v>
      </c>
    </row>
    <row r="52" spans="1:32" x14ac:dyDescent="0.35">
      <c r="A52" t="str">
        <f>KEYS_Day_Part__Stores[[#This Row],[Store]]&amp;KEYS_Day_Part__Stores[[#This Row],[Day Part]]</f>
        <v xml:space="preserve">4239  7P - 8P   </v>
      </c>
      <c r="B52" s="24">
        <v>4239</v>
      </c>
      <c r="C52" s="25" t="s">
        <v>56</v>
      </c>
      <c r="D52" s="25" t="s">
        <v>512</v>
      </c>
      <c r="E52" s="74">
        <v>7</v>
      </c>
      <c r="F52" s="74">
        <v>7</v>
      </c>
      <c r="G52" s="26">
        <v>3235.88</v>
      </c>
      <c r="H52" s="26">
        <v>3214.25</v>
      </c>
      <c r="I52" s="27">
        <v>6.7294081045343734E-3</v>
      </c>
      <c r="J52" s="27">
        <v>0.11629134722196766</v>
      </c>
      <c r="K52" s="71">
        <v>113</v>
      </c>
      <c r="L52" s="71">
        <v>127</v>
      </c>
      <c r="M52" s="27">
        <v>-0.11023622047244097</v>
      </c>
      <c r="N52" s="27">
        <v>0.1104594330400782</v>
      </c>
      <c r="O52" s="26">
        <v>28.636106194690267</v>
      </c>
      <c r="P52" s="75">
        <v>22.878125000000001</v>
      </c>
      <c r="Q52" s="27">
        <v>0.62637362637362637</v>
      </c>
      <c r="R52" s="27">
        <v>0.30769230769230771</v>
      </c>
      <c r="S52" s="27">
        <v>6.5934065934065922E-2</v>
      </c>
      <c r="T52" s="27">
        <v>0</v>
      </c>
      <c r="U52" s="76">
        <v>4.183630946428571</v>
      </c>
      <c r="V52" s="75">
        <v>3.4094085967741936</v>
      </c>
      <c r="W52" s="75">
        <v>15.18385415625</v>
      </c>
      <c r="X52" s="27">
        <v>0.875</v>
      </c>
      <c r="Y52" s="27">
        <v>0.28508164703264643</v>
      </c>
      <c r="Z52" s="26">
        <v>922.49</v>
      </c>
      <c r="AA52" s="25" t="s">
        <v>419</v>
      </c>
      <c r="AB52" s="25" t="s">
        <v>417</v>
      </c>
      <c r="AC52" s="25" t="s">
        <v>417</v>
      </c>
      <c r="AD52" s="25" t="s">
        <v>511</v>
      </c>
      <c r="AE52" s="25" t="s">
        <v>511</v>
      </c>
      <c r="AF52" s="25" t="s">
        <v>417</v>
      </c>
    </row>
    <row r="53" spans="1:32" x14ac:dyDescent="0.35">
      <c r="A53" t="str">
        <f>KEYS_Day_Part__Stores[[#This Row],[Store]]&amp;KEYS_Day_Part__Stores[[#This Row],[Day Part]]</f>
        <v xml:space="preserve">4239  8P - 9P   </v>
      </c>
      <c r="B53" s="30">
        <v>4239</v>
      </c>
      <c r="C53" s="31" t="s">
        <v>61</v>
      </c>
      <c r="D53" s="31" t="s">
        <v>512</v>
      </c>
      <c r="E53" s="77">
        <v>7</v>
      </c>
      <c r="F53" s="77">
        <v>7</v>
      </c>
      <c r="G53" s="32">
        <v>1739.36</v>
      </c>
      <c r="H53" s="32">
        <v>2773.45</v>
      </c>
      <c r="I53" s="33">
        <v>-0.37285330544989093</v>
      </c>
      <c r="J53" s="33">
        <v>6.2509276519525342E-2</v>
      </c>
      <c r="K53" s="72">
        <v>73</v>
      </c>
      <c r="L53" s="72">
        <v>97</v>
      </c>
      <c r="M53" s="33">
        <v>-0.24742268041237114</v>
      </c>
      <c r="N53" s="33">
        <v>7.1358748778103623E-2</v>
      </c>
      <c r="O53" s="32">
        <v>23.826849315068493</v>
      </c>
      <c r="P53" s="78">
        <v>23.736781586206895</v>
      </c>
      <c r="Q53" s="33">
        <v>0.75</v>
      </c>
      <c r="R53" s="33">
        <v>0.19230769230769232</v>
      </c>
      <c r="S53" s="33">
        <v>5.7692307692307709E-2</v>
      </c>
      <c r="T53" s="33">
        <v>0</v>
      </c>
      <c r="U53" s="79">
        <v>2.8801369863013697</v>
      </c>
      <c r="V53" s="78">
        <v>4.5660714285714281</v>
      </c>
      <c r="W53" s="78">
        <v>15.649425275862068</v>
      </c>
      <c r="X53" s="33">
        <v>0.86206896551724133</v>
      </c>
      <c r="Y53" s="33">
        <v>0.29644236960721188</v>
      </c>
      <c r="Z53" s="32">
        <v>515.62</v>
      </c>
      <c r="AA53" s="31" t="s">
        <v>419</v>
      </c>
      <c r="AB53" s="31" t="s">
        <v>417</v>
      </c>
      <c r="AC53" s="31" t="s">
        <v>417</v>
      </c>
      <c r="AD53" s="31" t="s">
        <v>511</v>
      </c>
      <c r="AE53" s="31" t="s">
        <v>511</v>
      </c>
      <c r="AF53" s="31" t="s">
        <v>417</v>
      </c>
    </row>
    <row r="54" spans="1:32" x14ac:dyDescent="0.35">
      <c r="A54" t="str">
        <f>KEYS_Day_Part__Stores[[#This Row],[Store]]&amp;KEYS_Day_Part__Stores[[#This Row],[Day Part]]</f>
        <v xml:space="preserve">4239  9P - 10P  </v>
      </c>
      <c r="B54" s="24">
        <v>4239</v>
      </c>
      <c r="C54" s="25" t="s">
        <v>66</v>
      </c>
      <c r="D54" s="25" t="s">
        <v>512</v>
      </c>
      <c r="E54" s="74">
        <v>7</v>
      </c>
      <c r="F54" s="74">
        <v>7</v>
      </c>
      <c r="G54" s="26">
        <v>985.37</v>
      </c>
      <c r="H54" s="26">
        <v>1219.1500000000001</v>
      </c>
      <c r="I54" s="27">
        <v>-0.19175655169585382</v>
      </c>
      <c r="J54" s="27">
        <v>3.5412315911625358E-2</v>
      </c>
      <c r="K54" s="71">
        <v>48</v>
      </c>
      <c r="L54" s="71">
        <v>45</v>
      </c>
      <c r="M54" s="27">
        <v>6.6666666666666652E-2</v>
      </c>
      <c r="N54" s="27">
        <v>4.6920821114369501E-2</v>
      </c>
      <c r="O54" s="26">
        <v>20.528541666666666</v>
      </c>
      <c r="P54" s="75">
        <v>20.6761111</v>
      </c>
      <c r="Q54" s="27">
        <v>0.70588235294117652</v>
      </c>
      <c r="R54" s="27">
        <v>0.29411764705882354</v>
      </c>
      <c r="S54" s="27">
        <v>0</v>
      </c>
      <c r="T54" s="27">
        <v>0</v>
      </c>
      <c r="U54" s="76">
        <v>2.828125</v>
      </c>
      <c r="V54" s="75">
        <v>3.0569444166666666</v>
      </c>
      <c r="W54" s="75">
        <v>13.324999999999999</v>
      </c>
      <c r="X54" s="27">
        <v>0.96666666666666667</v>
      </c>
      <c r="Y54" s="27">
        <v>0.2722327653571755</v>
      </c>
      <c r="Z54" s="26">
        <v>268.25</v>
      </c>
      <c r="AA54" s="25" t="s">
        <v>419</v>
      </c>
      <c r="AB54" s="25" t="s">
        <v>417</v>
      </c>
      <c r="AC54" s="25" t="s">
        <v>417</v>
      </c>
      <c r="AD54" s="25" t="s">
        <v>511</v>
      </c>
      <c r="AE54" s="25" t="s">
        <v>511</v>
      </c>
      <c r="AF54" s="25" t="s">
        <v>417</v>
      </c>
    </row>
    <row r="55" spans="1:32" x14ac:dyDescent="0.35">
      <c r="A55" t="str">
        <f>KEYS_Day_Part__Stores[[#This Row],[Store]]&amp;KEYS_Day_Part__Stores[[#This Row],[Day Part]]</f>
        <v xml:space="preserve">4239 10P - 11P </v>
      </c>
      <c r="B55" s="30">
        <v>4239</v>
      </c>
      <c r="C55" s="31" t="s">
        <v>71</v>
      </c>
      <c r="D55" s="31" t="s">
        <v>512</v>
      </c>
      <c r="E55" s="77">
        <v>7</v>
      </c>
      <c r="F55" s="77">
        <v>7</v>
      </c>
      <c r="G55" s="32">
        <v>893.78</v>
      </c>
      <c r="H55" s="32">
        <v>1066.83</v>
      </c>
      <c r="I55" s="33">
        <v>-0.16220953666469806</v>
      </c>
      <c r="J55" s="33">
        <v>3.2120746232879541E-2</v>
      </c>
      <c r="K55" s="72">
        <v>46</v>
      </c>
      <c r="L55" s="72">
        <v>47</v>
      </c>
      <c r="M55" s="33">
        <v>-2.1276595744680882E-2</v>
      </c>
      <c r="N55" s="33">
        <v>4.4965786901270774E-2</v>
      </c>
      <c r="O55" s="32">
        <v>19.43</v>
      </c>
      <c r="P55" s="78">
        <v>21.312962944444443</v>
      </c>
      <c r="Q55" s="33">
        <v>0.80952380952380953</v>
      </c>
      <c r="R55" s="33">
        <v>0.19047619047619047</v>
      </c>
      <c r="S55" s="33">
        <v>0</v>
      </c>
      <c r="T55" s="33">
        <v>0</v>
      </c>
      <c r="U55" s="79">
        <v>4.2674073999999997</v>
      </c>
      <c r="V55" s="78">
        <v>1.6187499999999999</v>
      </c>
      <c r="W55" s="78">
        <v>13.75</v>
      </c>
      <c r="X55" s="33">
        <v>0.83333333333333337</v>
      </c>
      <c r="Y55" s="33">
        <v>0.28878471212155121</v>
      </c>
      <c r="Z55" s="32">
        <v>258.11</v>
      </c>
      <c r="AA55" s="31" t="s">
        <v>419</v>
      </c>
      <c r="AB55" s="31" t="s">
        <v>417</v>
      </c>
      <c r="AC55" s="31" t="s">
        <v>417</v>
      </c>
      <c r="AD55" s="31" t="s">
        <v>511</v>
      </c>
      <c r="AE55" s="31" t="s">
        <v>511</v>
      </c>
      <c r="AF55" s="31" t="s">
        <v>417</v>
      </c>
    </row>
    <row r="56" spans="1:32" x14ac:dyDescent="0.35">
      <c r="A56" t="str">
        <f>KEYS_Day_Part__Stores[[#This Row],[Store]]&amp;KEYS_Day_Part__Stores[[#This Row],[Day Part]]</f>
        <v xml:space="preserve">4239 11P - 12A </v>
      </c>
      <c r="B56" s="24">
        <v>4239</v>
      </c>
      <c r="C56" s="25" t="s">
        <v>76</v>
      </c>
      <c r="D56" s="25" t="s">
        <v>512</v>
      </c>
      <c r="E56" s="74">
        <v>7</v>
      </c>
      <c r="F56" s="74">
        <v>7</v>
      </c>
      <c r="G56" s="26">
        <v>1260.0899999999999</v>
      </c>
      <c r="H56" s="26">
        <v>1051.0999999999999</v>
      </c>
      <c r="I56" s="27">
        <v>0.19882979735515183</v>
      </c>
      <c r="J56" s="27">
        <v>4.5285228043354268E-2</v>
      </c>
      <c r="K56" s="71">
        <v>31</v>
      </c>
      <c r="L56" s="71">
        <v>41</v>
      </c>
      <c r="M56" s="27">
        <v>-0.24390243902439013</v>
      </c>
      <c r="N56" s="27">
        <v>3.0303030303030304E-2</v>
      </c>
      <c r="O56" s="26">
        <v>40.648064516129033</v>
      </c>
      <c r="P56" s="75">
        <v>20.207777733333334</v>
      </c>
      <c r="Q56" s="27">
        <v>0.8571428571428571</v>
      </c>
      <c r="R56" s="27">
        <v>0.14285714285714285</v>
      </c>
      <c r="S56" s="27">
        <v>0</v>
      </c>
      <c r="T56" s="27">
        <v>0</v>
      </c>
      <c r="U56" s="76">
        <v>3.3184523571428572</v>
      </c>
      <c r="V56" s="75">
        <v>2.4861110833333333</v>
      </c>
      <c r="W56" s="75">
        <v>13.632222199999999</v>
      </c>
      <c r="X56" s="27">
        <v>1</v>
      </c>
      <c r="Y56" s="27">
        <v>0.27041719242276346</v>
      </c>
      <c r="Z56" s="26">
        <v>340.75</v>
      </c>
      <c r="AA56" s="25" t="s">
        <v>419</v>
      </c>
      <c r="AB56" s="25" t="s">
        <v>417</v>
      </c>
      <c r="AC56" s="25" t="s">
        <v>417</v>
      </c>
      <c r="AD56" s="25" t="s">
        <v>511</v>
      </c>
      <c r="AE56" s="25" t="s">
        <v>511</v>
      </c>
      <c r="AF56" s="25" t="s">
        <v>417</v>
      </c>
    </row>
    <row r="57" spans="1:32" x14ac:dyDescent="0.35">
      <c r="A57" t="str">
        <f>KEYS_Day_Part__Stores[[#This Row],[Store]]&amp;KEYS_Day_Part__Stores[[#This Row],[Day Part]]</f>
        <v xml:space="preserve">4239 12A - 1A  </v>
      </c>
      <c r="B57" s="30">
        <v>4239</v>
      </c>
      <c r="C57" s="31" t="s">
        <v>79</v>
      </c>
      <c r="D57" s="31" t="s">
        <v>512</v>
      </c>
      <c r="E57" s="77">
        <v>7</v>
      </c>
      <c r="F57" s="77">
        <v>7</v>
      </c>
      <c r="G57" s="32">
        <v>150.07</v>
      </c>
      <c r="H57" s="32">
        <v>179.78</v>
      </c>
      <c r="I57" s="33">
        <v>-0.16525753698965395</v>
      </c>
      <c r="J57" s="33">
        <v>5.393229191935636E-3</v>
      </c>
      <c r="K57" s="72">
        <v>8</v>
      </c>
      <c r="L57" s="72">
        <v>8</v>
      </c>
      <c r="M57" s="33">
        <v>0</v>
      </c>
      <c r="N57" s="33">
        <v>7.8201368523949169E-3</v>
      </c>
      <c r="O57" s="32">
        <v>18.758749999999999</v>
      </c>
      <c r="P57" s="78">
        <v>18.863888833333334</v>
      </c>
      <c r="Q57" s="33">
        <v>1</v>
      </c>
      <c r="R57" s="33">
        <v>0</v>
      </c>
      <c r="S57" s="33">
        <v>0</v>
      </c>
      <c r="T57" s="33">
        <v>0</v>
      </c>
      <c r="U57" s="79">
        <v>3.5750000000000002</v>
      </c>
      <c r="V57" s="78">
        <v>0.5</v>
      </c>
      <c r="W57" s="78">
        <v>12.605555499999999</v>
      </c>
      <c r="X57" s="33">
        <v>1</v>
      </c>
      <c r="Y57" s="33">
        <v>0.23882188312121014</v>
      </c>
      <c r="Z57" s="32">
        <v>35.840000000000003</v>
      </c>
      <c r="AA57" s="31" t="s">
        <v>419</v>
      </c>
      <c r="AB57" s="31" t="s">
        <v>417</v>
      </c>
      <c r="AC57" s="31" t="s">
        <v>417</v>
      </c>
      <c r="AD57" s="31" t="s">
        <v>511</v>
      </c>
      <c r="AE57" s="31" t="s">
        <v>511</v>
      </c>
      <c r="AF57" s="31" t="s">
        <v>417</v>
      </c>
    </row>
    <row r="58" spans="1:32" x14ac:dyDescent="0.35">
      <c r="A58" t="str">
        <f>KEYS_Day_Part__Stores[[#This Row],[Store]]&amp;KEYS_Day_Part__Stores[[#This Row],[Day Part]]</f>
        <v xml:space="preserve">42391A - 2A   </v>
      </c>
      <c r="B58" s="24">
        <v>4239</v>
      </c>
      <c r="C58" s="25" t="s">
        <v>83</v>
      </c>
      <c r="D58" s="25" t="s">
        <v>512</v>
      </c>
      <c r="E58" s="74">
        <v>7</v>
      </c>
      <c r="F58" s="74">
        <v>7</v>
      </c>
      <c r="G58" s="26">
        <v>12.34</v>
      </c>
      <c r="H58" s="26">
        <v>0</v>
      </c>
      <c r="I58" s="27"/>
      <c r="J58" s="27">
        <v>4.4347603270797461E-4</v>
      </c>
      <c r="K58" s="71">
        <v>1</v>
      </c>
      <c r="L58" s="71">
        <v>0</v>
      </c>
      <c r="M58" s="27"/>
      <c r="N58" s="27">
        <v>9.7751710654936461E-4</v>
      </c>
      <c r="O58" s="26">
        <v>12.34</v>
      </c>
      <c r="P58" s="75"/>
      <c r="Q58" s="27"/>
      <c r="R58" s="27"/>
      <c r="S58" s="27"/>
      <c r="T58" s="27"/>
      <c r="U58" s="76">
        <v>0.63333300000000003</v>
      </c>
      <c r="V58" s="75"/>
      <c r="W58" s="75"/>
      <c r="X58" s="27"/>
      <c r="Y58" s="27">
        <v>0.63938411669367912</v>
      </c>
      <c r="Z58" s="26">
        <v>7.89</v>
      </c>
      <c r="AA58" s="25" t="s">
        <v>419</v>
      </c>
      <c r="AB58" s="25" t="s">
        <v>417</v>
      </c>
      <c r="AC58" s="25" t="s">
        <v>417</v>
      </c>
      <c r="AD58" s="25" t="s">
        <v>511</v>
      </c>
      <c r="AE58" s="25" t="s">
        <v>511</v>
      </c>
      <c r="AF58" s="25" t="s">
        <v>417</v>
      </c>
    </row>
    <row r="59" spans="1:32" x14ac:dyDescent="0.35">
      <c r="A59" t="str">
        <f>KEYS_Day_Part__Stores[[#This Row],[Store]]&amp;KEYS_Day_Part__Stores[[#This Row],[Day Part]]</f>
        <v xml:space="preserve">42392A - 3A   </v>
      </c>
      <c r="B59" s="30">
        <v>4239</v>
      </c>
      <c r="C59" s="31" t="s">
        <v>514</v>
      </c>
      <c r="D59" s="31" t="s">
        <v>512</v>
      </c>
      <c r="E59" s="77">
        <v>7</v>
      </c>
      <c r="F59" s="77">
        <v>7</v>
      </c>
      <c r="G59" s="32"/>
      <c r="H59" s="32"/>
      <c r="I59" s="33"/>
      <c r="J59" s="33"/>
      <c r="K59" s="72"/>
      <c r="L59" s="72"/>
      <c r="M59" s="33"/>
      <c r="N59" s="33"/>
      <c r="O59" s="32"/>
      <c r="P59" s="78"/>
      <c r="Q59" s="33"/>
      <c r="R59" s="33"/>
      <c r="S59" s="33"/>
      <c r="T59" s="33"/>
      <c r="U59" s="79"/>
      <c r="V59" s="78"/>
      <c r="W59" s="78"/>
      <c r="X59" s="33"/>
      <c r="Y59" s="33"/>
      <c r="Z59" s="32"/>
      <c r="AA59" s="35"/>
      <c r="AB59" s="35"/>
      <c r="AC59" s="35"/>
      <c r="AD59" s="35"/>
      <c r="AE59" s="35"/>
      <c r="AF59" s="35"/>
    </row>
    <row r="60" spans="1:32" x14ac:dyDescent="0.35">
      <c r="A60" t="str">
        <f>KEYS_Day_Part__Stores[[#This Row],[Store]]&amp;KEYS_Day_Part__Stores[[#This Row],[Day Part]]</f>
        <v xml:space="preserve">42393A - 4A   </v>
      </c>
      <c r="B60" s="24">
        <v>4239</v>
      </c>
      <c r="C60" s="25" t="s">
        <v>515</v>
      </c>
      <c r="D60" s="25" t="s">
        <v>512</v>
      </c>
      <c r="E60" s="74">
        <v>7</v>
      </c>
      <c r="F60" s="74">
        <v>7</v>
      </c>
      <c r="G60" s="26"/>
      <c r="H60" s="26"/>
      <c r="I60" s="27"/>
      <c r="J60" s="27"/>
      <c r="K60" s="71"/>
      <c r="L60" s="71"/>
      <c r="M60" s="27"/>
      <c r="N60" s="27"/>
      <c r="O60" s="26"/>
      <c r="P60" s="75"/>
      <c r="Q60" s="27"/>
      <c r="R60" s="27"/>
      <c r="S60" s="27"/>
      <c r="T60" s="27"/>
      <c r="U60" s="76"/>
      <c r="V60" s="75"/>
      <c r="W60" s="75"/>
      <c r="X60" s="27"/>
      <c r="Y60" s="27"/>
      <c r="Z60" s="26"/>
      <c r="AA60" s="29"/>
      <c r="AB60" s="29"/>
      <c r="AC60" s="29"/>
      <c r="AD60" s="29"/>
      <c r="AE60" s="29"/>
      <c r="AF60" s="29"/>
    </row>
    <row r="61" spans="1:32" x14ac:dyDescent="0.35">
      <c r="A61" t="str">
        <f>KEYS_Day_Part__Stores[[#This Row],[Store]]&amp;KEYS_Day_Part__Stores[[#This Row],[Day Part]]</f>
        <v xml:space="preserve">42394A - 6A   </v>
      </c>
      <c r="B61" s="30">
        <v>4239</v>
      </c>
      <c r="C61" s="31" t="s">
        <v>516</v>
      </c>
      <c r="D61" s="31" t="s">
        <v>512</v>
      </c>
      <c r="E61" s="77">
        <v>7</v>
      </c>
      <c r="F61" s="77">
        <v>7</v>
      </c>
      <c r="G61" s="32"/>
      <c r="H61" s="32"/>
      <c r="I61" s="33"/>
      <c r="J61" s="33"/>
      <c r="K61" s="72"/>
      <c r="L61" s="72"/>
      <c r="M61" s="33"/>
      <c r="N61" s="33"/>
      <c r="O61" s="32"/>
      <c r="P61" s="78"/>
      <c r="Q61" s="33"/>
      <c r="R61" s="33"/>
      <c r="S61" s="33"/>
      <c r="T61" s="33"/>
      <c r="U61" s="79"/>
      <c r="V61" s="78"/>
      <c r="W61" s="78"/>
      <c r="X61" s="33"/>
      <c r="Y61" s="33"/>
      <c r="Z61" s="32"/>
      <c r="AA61" s="35"/>
      <c r="AB61" s="35"/>
      <c r="AC61" s="35"/>
      <c r="AD61" s="35"/>
      <c r="AE61" s="35"/>
      <c r="AF61" s="35"/>
    </row>
    <row r="62" spans="1:32" x14ac:dyDescent="0.35">
      <c r="A62" t="str">
        <f>KEYS_Day_Part__Stores[[#This Row],[Store]]&amp;KEYS_Day_Part__Stores[[#This Row],[Day Part]]</f>
        <v xml:space="preserve">4269    6A - 10A  </v>
      </c>
      <c r="B62" s="24">
        <v>4269</v>
      </c>
      <c r="C62" s="25" t="s">
        <v>513</v>
      </c>
      <c r="D62" s="25" t="s">
        <v>512</v>
      </c>
      <c r="E62" s="74">
        <v>7</v>
      </c>
      <c r="F62" s="74">
        <v>7</v>
      </c>
      <c r="G62" s="26"/>
      <c r="H62" s="26"/>
      <c r="I62" s="27"/>
      <c r="J62" s="27"/>
      <c r="K62" s="71"/>
      <c r="L62" s="71"/>
      <c r="M62" s="27"/>
      <c r="N62" s="27"/>
      <c r="O62" s="26"/>
      <c r="P62" s="75"/>
      <c r="Q62" s="27"/>
      <c r="R62" s="27"/>
      <c r="S62" s="27"/>
      <c r="T62" s="27"/>
      <c r="U62" s="76"/>
      <c r="V62" s="75"/>
      <c r="W62" s="75"/>
      <c r="X62" s="27"/>
      <c r="Y62" s="27"/>
      <c r="Z62" s="26"/>
      <c r="AA62" s="29"/>
      <c r="AB62" s="29"/>
      <c r="AC62" s="29"/>
      <c r="AD62" s="29"/>
      <c r="AE62" s="29"/>
      <c r="AF62" s="29"/>
    </row>
    <row r="63" spans="1:32" x14ac:dyDescent="0.35">
      <c r="A63" t="str">
        <f>KEYS_Day_Part__Stores[[#This Row],[Store]]&amp;KEYS_Day_Part__Stores[[#This Row],[Day Part]]</f>
        <v xml:space="preserve">4269   10A - 11A </v>
      </c>
      <c r="B63" s="30">
        <v>4269</v>
      </c>
      <c r="C63" s="31" t="s">
        <v>16</v>
      </c>
      <c r="D63" s="31" t="s">
        <v>512</v>
      </c>
      <c r="E63" s="77">
        <v>7</v>
      </c>
      <c r="F63" s="77">
        <v>7</v>
      </c>
      <c r="G63" s="32">
        <v>311.54000000000002</v>
      </c>
      <c r="H63" s="32">
        <v>152.13999999999999</v>
      </c>
      <c r="I63" s="33">
        <v>1.0477192059944791</v>
      </c>
      <c r="J63" s="33">
        <v>2.0805132030513838E-2</v>
      </c>
      <c r="K63" s="72">
        <v>10</v>
      </c>
      <c r="L63" s="72">
        <v>8</v>
      </c>
      <c r="M63" s="33">
        <v>0.25</v>
      </c>
      <c r="N63" s="33">
        <v>1.7152658662092625E-2</v>
      </c>
      <c r="O63" s="32">
        <v>31.154000000000003</v>
      </c>
      <c r="P63" s="78">
        <v>20.616666500000001</v>
      </c>
      <c r="Q63" s="33">
        <v>1</v>
      </c>
      <c r="R63" s="33">
        <v>0</v>
      </c>
      <c r="S63" s="33">
        <v>0</v>
      </c>
      <c r="T63" s="33">
        <v>0</v>
      </c>
      <c r="U63" s="79">
        <v>2.8462962222222221</v>
      </c>
      <c r="V63" s="78">
        <v>2.9666665000000001</v>
      </c>
      <c r="W63" s="78">
        <v>13.125</v>
      </c>
      <c r="X63" s="33">
        <v>1</v>
      </c>
      <c r="Y63" s="33">
        <v>0.30638120305578737</v>
      </c>
      <c r="Z63" s="32">
        <v>95.45</v>
      </c>
      <c r="AA63" s="31" t="s">
        <v>419</v>
      </c>
      <c r="AB63" s="31" t="s">
        <v>417</v>
      </c>
      <c r="AC63" s="31" t="s">
        <v>417</v>
      </c>
      <c r="AD63" s="31" t="s">
        <v>511</v>
      </c>
      <c r="AE63" s="31" t="s">
        <v>511</v>
      </c>
      <c r="AF63" s="31" t="s">
        <v>417</v>
      </c>
    </row>
    <row r="64" spans="1:32" x14ac:dyDescent="0.35">
      <c r="A64" t="str">
        <f>KEYS_Day_Part__Stores[[#This Row],[Store]]&amp;KEYS_Day_Part__Stores[[#This Row],[Day Part]]</f>
        <v xml:space="preserve">4269   11A - 12P </v>
      </c>
      <c r="B64" s="24">
        <v>4269</v>
      </c>
      <c r="C64" s="25" t="s">
        <v>21</v>
      </c>
      <c r="D64" s="25" t="s">
        <v>512</v>
      </c>
      <c r="E64" s="74">
        <v>7</v>
      </c>
      <c r="F64" s="74">
        <v>7</v>
      </c>
      <c r="G64" s="26">
        <v>930.97</v>
      </c>
      <c r="H64" s="26">
        <v>1211.95</v>
      </c>
      <c r="I64" s="27">
        <v>-0.23184124757622016</v>
      </c>
      <c r="J64" s="27">
        <v>6.2171643340975372E-2</v>
      </c>
      <c r="K64" s="71">
        <v>34</v>
      </c>
      <c r="L64" s="71">
        <v>33</v>
      </c>
      <c r="M64" s="27">
        <v>3.0303030303030276E-2</v>
      </c>
      <c r="N64" s="27">
        <v>5.8319039451114926E-2</v>
      </c>
      <c r="O64" s="26">
        <v>27.381470588235295</v>
      </c>
      <c r="P64" s="75">
        <v>28.788541625000001</v>
      </c>
      <c r="Q64" s="27">
        <v>0.5</v>
      </c>
      <c r="R64" s="27">
        <v>0.33333333333333331</v>
      </c>
      <c r="S64" s="27">
        <v>0.16666666666666674</v>
      </c>
      <c r="T64" s="27">
        <v>0.1875</v>
      </c>
      <c r="U64" s="76">
        <v>5.0955882352941178</v>
      </c>
      <c r="V64" s="75">
        <v>5.0025640769230773</v>
      </c>
      <c r="W64" s="75">
        <v>18.9458333125</v>
      </c>
      <c r="X64" s="27">
        <v>0.6875</v>
      </c>
      <c r="Y64" s="27">
        <v>0.28989118876011039</v>
      </c>
      <c r="Z64" s="26">
        <v>269.88</v>
      </c>
      <c r="AA64" s="25" t="s">
        <v>419</v>
      </c>
      <c r="AB64" s="25" t="s">
        <v>417</v>
      </c>
      <c r="AC64" s="25" t="s">
        <v>417</v>
      </c>
      <c r="AD64" s="25" t="s">
        <v>511</v>
      </c>
      <c r="AE64" s="25" t="s">
        <v>511</v>
      </c>
      <c r="AF64" s="25" t="s">
        <v>417</v>
      </c>
    </row>
    <row r="65" spans="1:32" x14ac:dyDescent="0.35">
      <c r="A65" t="str">
        <f>KEYS_Day_Part__Stores[[#This Row],[Store]]&amp;KEYS_Day_Part__Stores[[#This Row],[Day Part]]</f>
        <v xml:space="preserve">4269   12P - 1P  </v>
      </c>
      <c r="B65" s="30">
        <v>4269</v>
      </c>
      <c r="C65" s="31" t="s">
        <v>25</v>
      </c>
      <c r="D65" s="31" t="s">
        <v>512</v>
      </c>
      <c r="E65" s="77">
        <v>7</v>
      </c>
      <c r="F65" s="77">
        <v>7</v>
      </c>
      <c r="G65" s="32">
        <v>859.09</v>
      </c>
      <c r="H65" s="32">
        <v>1002.03</v>
      </c>
      <c r="I65" s="33">
        <v>-0.1426504196481142</v>
      </c>
      <c r="J65" s="33">
        <v>5.737138369420984E-2</v>
      </c>
      <c r="K65" s="72">
        <v>35</v>
      </c>
      <c r="L65" s="72">
        <v>27</v>
      </c>
      <c r="M65" s="33">
        <v>0.29629629629629628</v>
      </c>
      <c r="N65" s="33">
        <v>6.0034305317324184E-2</v>
      </c>
      <c r="O65" s="32">
        <v>24.545428571428573</v>
      </c>
      <c r="P65" s="78">
        <v>25.830303000000001</v>
      </c>
      <c r="Q65" s="33">
        <v>0.625</v>
      </c>
      <c r="R65" s="33">
        <v>0.375</v>
      </c>
      <c r="S65" s="33">
        <v>0</v>
      </c>
      <c r="T65" s="33">
        <v>4.5454545454545456E-2</v>
      </c>
      <c r="U65" s="79">
        <v>3.5933333142857142</v>
      </c>
      <c r="V65" s="78">
        <v>7.4466666666666672</v>
      </c>
      <c r="W65" s="78">
        <v>16.141666636363638</v>
      </c>
      <c r="X65" s="33">
        <v>0.72727272727272729</v>
      </c>
      <c r="Y65" s="33">
        <v>0.28551141323959073</v>
      </c>
      <c r="Z65" s="32">
        <v>245.28</v>
      </c>
      <c r="AA65" s="31" t="s">
        <v>419</v>
      </c>
      <c r="AB65" s="31" t="s">
        <v>417</v>
      </c>
      <c r="AC65" s="31" t="s">
        <v>417</v>
      </c>
      <c r="AD65" s="31" t="s">
        <v>511</v>
      </c>
      <c r="AE65" s="31" t="s">
        <v>511</v>
      </c>
      <c r="AF65" s="31" t="s">
        <v>417</v>
      </c>
    </row>
    <row r="66" spans="1:32" x14ac:dyDescent="0.35">
      <c r="A66" t="str">
        <f>KEYS_Day_Part__Stores[[#This Row],[Store]]&amp;KEYS_Day_Part__Stores[[#This Row],[Day Part]]</f>
        <v xml:space="preserve">4269  1P - 2P   </v>
      </c>
      <c r="B66" s="24">
        <v>4269</v>
      </c>
      <c r="C66" s="25" t="s">
        <v>30</v>
      </c>
      <c r="D66" s="25" t="s">
        <v>512</v>
      </c>
      <c r="E66" s="74">
        <v>7</v>
      </c>
      <c r="F66" s="74">
        <v>7</v>
      </c>
      <c r="G66" s="26">
        <v>442.76</v>
      </c>
      <c r="H66" s="26">
        <v>396.77</v>
      </c>
      <c r="I66" s="27">
        <v>0.11591098117297172</v>
      </c>
      <c r="J66" s="27">
        <v>2.9568210367305343E-2</v>
      </c>
      <c r="K66" s="71">
        <v>18</v>
      </c>
      <c r="L66" s="71">
        <v>17</v>
      </c>
      <c r="M66" s="27">
        <v>5.8823529411764941E-2</v>
      </c>
      <c r="N66" s="27">
        <v>3.0874785591766724E-2</v>
      </c>
      <c r="O66" s="26">
        <v>24.597777777777779</v>
      </c>
      <c r="P66" s="75">
        <v>19.839393909090909</v>
      </c>
      <c r="Q66" s="27">
        <v>0.75</v>
      </c>
      <c r="R66" s="27">
        <v>0.25</v>
      </c>
      <c r="S66" s="27">
        <v>0</v>
      </c>
      <c r="T66" s="27">
        <v>0</v>
      </c>
      <c r="U66" s="76">
        <v>3.783333294117647</v>
      </c>
      <c r="V66" s="75">
        <v>1.735416625</v>
      </c>
      <c r="W66" s="75">
        <v>12.160606</v>
      </c>
      <c r="X66" s="27">
        <v>1</v>
      </c>
      <c r="Y66" s="27">
        <v>0.27211130183395071</v>
      </c>
      <c r="Z66" s="26">
        <v>120.48</v>
      </c>
      <c r="AA66" s="25" t="s">
        <v>419</v>
      </c>
      <c r="AB66" s="25" t="s">
        <v>417</v>
      </c>
      <c r="AC66" s="25" t="s">
        <v>417</v>
      </c>
      <c r="AD66" s="25" t="s">
        <v>511</v>
      </c>
      <c r="AE66" s="25" t="s">
        <v>511</v>
      </c>
      <c r="AF66" s="25" t="s">
        <v>417</v>
      </c>
    </row>
    <row r="67" spans="1:32" x14ac:dyDescent="0.35">
      <c r="A67" t="str">
        <f>KEYS_Day_Part__Stores[[#This Row],[Store]]&amp;KEYS_Day_Part__Stores[[#This Row],[Day Part]]</f>
        <v xml:space="preserve">4269  2P - 3P   </v>
      </c>
      <c r="B67" s="30">
        <v>4269</v>
      </c>
      <c r="C67" s="31" t="s">
        <v>34</v>
      </c>
      <c r="D67" s="31" t="s">
        <v>512</v>
      </c>
      <c r="E67" s="77">
        <v>7</v>
      </c>
      <c r="F67" s="77">
        <v>7</v>
      </c>
      <c r="G67" s="32">
        <v>408.75</v>
      </c>
      <c r="H67" s="32">
        <v>386.55</v>
      </c>
      <c r="I67" s="33">
        <v>5.7431121459060819E-2</v>
      </c>
      <c r="J67" s="33">
        <v>2.729696898463289E-2</v>
      </c>
      <c r="K67" s="72">
        <v>17</v>
      </c>
      <c r="L67" s="72">
        <v>20</v>
      </c>
      <c r="M67" s="33">
        <v>-0.15000000000000013</v>
      </c>
      <c r="N67" s="33">
        <v>2.9159519725557463E-2</v>
      </c>
      <c r="O67" s="32">
        <v>24.044117647058822</v>
      </c>
      <c r="P67" s="78">
        <v>22.220833249999998</v>
      </c>
      <c r="Q67" s="33">
        <v>1</v>
      </c>
      <c r="R67" s="33">
        <v>0</v>
      </c>
      <c r="S67" s="33">
        <v>0</v>
      </c>
      <c r="T67" s="33">
        <v>0</v>
      </c>
      <c r="U67" s="79">
        <v>5.0731481111111112</v>
      </c>
      <c r="V67" s="78">
        <v>0.80833325</v>
      </c>
      <c r="W67" s="78">
        <v>13.522916625000001</v>
      </c>
      <c r="X67" s="33">
        <v>0.875</v>
      </c>
      <c r="Y67" s="33">
        <v>0.31258715596330272</v>
      </c>
      <c r="Z67" s="32">
        <v>127.77</v>
      </c>
      <c r="AA67" s="31" t="s">
        <v>419</v>
      </c>
      <c r="AB67" s="31" t="s">
        <v>417</v>
      </c>
      <c r="AC67" s="31" t="s">
        <v>417</v>
      </c>
      <c r="AD67" s="31" t="s">
        <v>511</v>
      </c>
      <c r="AE67" s="31" t="s">
        <v>511</v>
      </c>
      <c r="AF67" s="31" t="s">
        <v>417</v>
      </c>
    </row>
    <row r="68" spans="1:32" x14ac:dyDescent="0.35">
      <c r="A68" t="str">
        <f>KEYS_Day_Part__Stores[[#This Row],[Store]]&amp;KEYS_Day_Part__Stores[[#This Row],[Day Part]]</f>
        <v xml:space="preserve">4269  3P - 4P   </v>
      </c>
      <c r="B68" s="24">
        <v>4269</v>
      </c>
      <c r="C68" s="25" t="s">
        <v>39</v>
      </c>
      <c r="D68" s="25" t="s">
        <v>512</v>
      </c>
      <c r="E68" s="74">
        <v>7</v>
      </c>
      <c r="F68" s="74">
        <v>7</v>
      </c>
      <c r="G68" s="26">
        <v>779.78</v>
      </c>
      <c r="H68" s="26">
        <v>594</v>
      </c>
      <c r="I68" s="27">
        <v>0.31276094276094257</v>
      </c>
      <c r="J68" s="27">
        <v>5.2074936941497334E-2</v>
      </c>
      <c r="K68" s="71">
        <v>34</v>
      </c>
      <c r="L68" s="71">
        <v>22</v>
      </c>
      <c r="M68" s="27">
        <v>0.54545454545454541</v>
      </c>
      <c r="N68" s="27">
        <v>5.8319039451114926E-2</v>
      </c>
      <c r="O68" s="26">
        <v>22.93470588235294</v>
      </c>
      <c r="P68" s="75">
        <v>20.021875000000001</v>
      </c>
      <c r="Q68" s="27">
        <v>1</v>
      </c>
      <c r="R68" s="27">
        <v>0</v>
      </c>
      <c r="S68" s="27">
        <v>0</v>
      </c>
      <c r="T68" s="27">
        <v>0</v>
      </c>
      <c r="U68" s="76">
        <v>3.5441176470588234</v>
      </c>
      <c r="V68" s="75">
        <v>2.6166666666666667</v>
      </c>
      <c r="W68" s="75">
        <v>11.879166625</v>
      </c>
      <c r="X68" s="27">
        <v>0.875</v>
      </c>
      <c r="Y68" s="27">
        <v>0.26863987278463158</v>
      </c>
      <c r="Z68" s="26">
        <v>209.48</v>
      </c>
      <c r="AA68" s="25" t="s">
        <v>419</v>
      </c>
      <c r="AB68" s="25" t="s">
        <v>417</v>
      </c>
      <c r="AC68" s="25" t="s">
        <v>417</v>
      </c>
      <c r="AD68" s="25" t="s">
        <v>511</v>
      </c>
      <c r="AE68" s="25" t="s">
        <v>511</v>
      </c>
      <c r="AF68" s="25" t="s">
        <v>417</v>
      </c>
    </row>
    <row r="69" spans="1:32" x14ac:dyDescent="0.35">
      <c r="A69" t="str">
        <f>KEYS_Day_Part__Stores[[#This Row],[Store]]&amp;KEYS_Day_Part__Stores[[#This Row],[Day Part]]</f>
        <v xml:space="preserve">4269  4P - 5P   </v>
      </c>
      <c r="B69" s="30">
        <v>4269</v>
      </c>
      <c r="C69" s="31" t="s">
        <v>44</v>
      </c>
      <c r="D69" s="31" t="s">
        <v>512</v>
      </c>
      <c r="E69" s="77">
        <v>7</v>
      </c>
      <c r="F69" s="77">
        <v>7</v>
      </c>
      <c r="G69" s="32">
        <v>1447.37</v>
      </c>
      <c r="H69" s="32">
        <v>1488</v>
      </c>
      <c r="I69" s="33">
        <v>-2.7305107526881867E-2</v>
      </c>
      <c r="J69" s="33">
        <v>9.665764892792196E-2</v>
      </c>
      <c r="K69" s="72">
        <v>57</v>
      </c>
      <c r="L69" s="72">
        <v>64</v>
      </c>
      <c r="M69" s="33">
        <v>-0.109375</v>
      </c>
      <c r="N69" s="33">
        <v>9.7770154373927956E-2</v>
      </c>
      <c r="O69" s="32">
        <v>25.392456140350877</v>
      </c>
      <c r="P69" s="78">
        <v>17.672043000000002</v>
      </c>
      <c r="Q69" s="33">
        <v>1</v>
      </c>
      <c r="R69" s="33">
        <v>0</v>
      </c>
      <c r="S69" s="33">
        <v>0</v>
      </c>
      <c r="T69" s="33">
        <v>0</v>
      </c>
      <c r="U69" s="79">
        <v>2.3090643157894739</v>
      </c>
      <c r="V69" s="78">
        <v>0.54666666666666663</v>
      </c>
      <c r="W69" s="78">
        <v>9.64892470967742</v>
      </c>
      <c r="X69" s="33">
        <v>1</v>
      </c>
      <c r="Y69" s="33">
        <v>0.28761132260582989</v>
      </c>
      <c r="Z69" s="32">
        <v>416.28</v>
      </c>
      <c r="AA69" s="31" t="s">
        <v>419</v>
      </c>
      <c r="AB69" s="31" t="s">
        <v>417</v>
      </c>
      <c r="AC69" s="31" t="s">
        <v>417</v>
      </c>
      <c r="AD69" s="31" t="s">
        <v>511</v>
      </c>
      <c r="AE69" s="31" t="s">
        <v>511</v>
      </c>
      <c r="AF69" s="31" t="s">
        <v>417</v>
      </c>
    </row>
    <row r="70" spans="1:32" x14ac:dyDescent="0.35">
      <c r="A70" t="str">
        <f>KEYS_Day_Part__Stores[[#This Row],[Store]]&amp;KEYS_Day_Part__Stores[[#This Row],[Day Part]]</f>
        <v xml:space="preserve">4269  5P - 6P   </v>
      </c>
      <c r="B70" s="24">
        <v>4269</v>
      </c>
      <c r="C70" s="25" t="s">
        <v>47</v>
      </c>
      <c r="D70" s="25" t="s">
        <v>512</v>
      </c>
      <c r="E70" s="74">
        <v>7</v>
      </c>
      <c r="F70" s="74">
        <v>7</v>
      </c>
      <c r="G70" s="26">
        <v>3446.05</v>
      </c>
      <c r="H70" s="26">
        <v>3261.71</v>
      </c>
      <c r="I70" s="27">
        <v>5.6516367181631777E-2</v>
      </c>
      <c r="J70" s="27">
        <v>0.23013264824341084</v>
      </c>
      <c r="K70" s="71">
        <v>129</v>
      </c>
      <c r="L70" s="71">
        <v>119</v>
      </c>
      <c r="M70" s="27">
        <v>8.4033613445378075E-2</v>
      </c>
      <c r="N70" s="27">
        <v>0.22126929674099485</v>
      </c>
      <c r="O70" s="26">
        <v>26.713565891472868</v>
      </c>
      <c r="P70" s="75">
        <v>23.891428571428573</v>
      </c>
      <c r="Q70" s="27">
        <v>0.96296296296296291</v>
      </c>
      <c r="R70" s="27">
        <v>3.7037037037037035E-2</v>
      </c>
      <c r="S70" s="27">
        <v>0</v>
      </c>
      <c r="T70" s="27">
        <v>4.2857142857142858E-2</v>
      </c>
      <c r="U70" s="76">
        <v>3.9607142857142859</v>
      </c>
      <c r="V70" s="75">
        <v>3.8938775510204082</v>
      </c>
      <c r="W70" s="75">
        <v>14.89619047142857</v>
      </c>
      <c r="X70" s="27">
        <v>0.84285714285714286</v>
      </c>
      <c r="Y70" s="27">
        <v>0.27490895372963248</v>
      </c>
      <c r="Z70" s="26">
        <v>947.35</v>
      </c>
      <c r="AA70" s="25" t="s">
        <v>419</v>
      </c>
      <c r="AB70" s="25" t="s">
        <v>417</v>
      </c>
      <c r="AC70" s="25" t="s">
        <v>417</v>
      </c>
      <c r="AD70" s="25" t="s">
        <v>511</v>
      </c>
      <c r="AE70" s="25" t="s">
        <v>511</v>
      </c>
      <c r="AF70" s="25" t="s">
        <v>417</v>
      </c>
    </row>
    <row r="71" spans="1:32" x14ac:dyDescent="0.35">
      <c r="A71" t="str">
        <f>KEYS_Day_Part__Stores[[#This Row],[Store]]&amp;KEYS_Day_Part__Stores[[#This Row],[Day Part]]</f>
        <v xml:space="preserve">4269  6P - 7P   </v>
      </c>
      <c r="B71" s="30">
        <v>4269</v>
      </c>
      <c r="C71" s="31" t="s">
        <v>51</v>
      </c>
      <c r="D71" s="31" t="s">
        <v>512</v>
      </c>
      <c r="E71" s="77">
        <v>7</v>
      </c>
      <c r="F71" s="77">
        <v>7</v>
      </c>
      <c r="G71" s="32">
        <v>2714.21</v>
      </c>
      <c r="H71" s="32">
        <v>2956.79</v>
      </c>
      <c r="I71" s="33">
        <v>-8.2041673571677465E-2</v>
      </c>
      <c r="J71" s="33">
        <v>0.18125922003126713</v>
      </c>
      <c r="K71" s="72">
        <v>105</v>
      </c>
      <c r="L71" s="72">
        <v>114</v>
      </c>
      <c r="M71" s="33">
        <v>-7.8947368421052544E-2</v>
      </c>
      <c r="N71" s="33">
        <v>0.18010291595197256</v>
      </c>
      <c r="O71" s="32">
        <v>25.849619047619047</v>
      </c>
      <c r="P71" s="78">
        <v>31.429166666666667</v>
      </c>
      <c r="Q71" s="33">
        <v>0.74285714285714288</v>
      </c>
      <c r="R71" s="33">
        <v>0.25714285714285712</v>
      </c>
      <c r="S71" s="33">
        <v>0</v>
      </c>
      <c r="T71" s="33">
        <v>0.23333333333333334</v>
      </c>
      <c r="U71" s="79">
        <v>6.7519230769230774</v>
      </c>
      <c r="V71" s="78">
        <v>10.420454545454545</v>
      </c>
      <c r="W71" s="78">
        <v>22.67055555</v>
      </c>
      <c r="X71" s="33">
        <v>0.6333333333333333</v>
      </c>
      <c r="Y71" s="33">
        <v>0.26584531042181703</v>
      </c>
      <c r="Z71" s="32">
        <v>721.56</v>
      </c>
      <c r="AA71" s="31" t="s">
        <v>419</v>
      </c>
      <c r="AB71" s="31" t="s">
        <v>417</v>
      </c>
      <c r="AC71" s="31" t="s">
        <v>417</v>
      </c>
      <c r="AD71" s="31" t="s">
        <v>511</v>
      </c>
      <c r="AE71" s="31" t="s">
        <v>511</v>
      </c>
      <c r="AF71" s="31" t="s">
        <v>417</v>
      </c>
    </row>
    <row r="72" spans="1:32" x14ac:dyDescent="0.35">
      <c r="A72" t="str">
        <f>KEYS_Day_Part__Stores[[#This Row],[Store]]&amp;KEYS_Day_Part__Stores[[#This Row],[Day Part]]</f>
        <v xml:space="preserve">4269  7P - 8P   </v>
      </c>
      <c r="B72" s="24">
        <v>4269</v>
      </c>
      <c r="C72" s="25" t="s">
        <v>56</v>
      </c>
      <c r="D72" s="25" t="s">
        <v>512</v>
      </c>
      <c r="E72" s="74">
        <v>7</v>
      </c>
      <c r="F72" s="74">
        <v>7</v>
      </c>
      <c r="G72" s="26">
        <v>1351.22</v>
      </c>
      <c r="H72" s="26">
        <v>1706.32</v>
      </c>
      <c r="I72" s="27">
        <v>-0.20810867832528479</v>
      </c>
      <c r="J72" s="27">
        <v>9.0236600443830348E-2</v>
      </c>
      <c r="K72" s="71">
        <v>58</v>
      </c>
      <c r="L72" s="71">
        <v>69</v>
      </c>
      <c r="M72" s="27">
        <v>-0.15942028985507239</v>
      </c>
      <c r="N72" s="27">
        <v>9.9485420240137221E-2</v>
      </c>
      <c r="O72" s="26">
        <v>23.296896551724139</v>
      </c>
      <c r="P72" s="75">
        <v>19.530092583333335</v>
      </c>
      <c r="Q72" s="27">
        <v>0.63043478260869568</v>
      </c>
      <c r="R72" s="27">
        <v>0.30434782608695654</v>
      </c>
      <c r="S72" s="27">
        <v>6.5217391304347783E-2</v>
      </c>
      <c r="T72" s="27">
        <v>2.7777777777777776E-2</v>
      </c>
      <c r="U72" s="76">
        <v>2.5696428571428571</v>
      </c>
      <c r="V72" s="75">
        <v>4.9407407222222224</v>
      </c>
      <c r="W72" s="75">
        <v>11.765740722222223</v>
      </c>
      <c r="X72" s="27">
        <v>0.91666666666666663</v>
      </c>
      <c r="Y72" s="27">
        <v>0.27627625405189382</v>
      </c>
      <c r="Z72" s="26">
        <v>373.31</v>
      </c>
      <c r="AA72" s="25" t="s">
        <v>419</v>
      </c>
      <c r="AB72" s="25" t="s">
        <v>417</v>
      </c>
      <c r="AC72" s="25" t="s">
        <v>417</v>
      </c>
      <c r="AD72" s="25" t="s">
        <v>511</v>
      </c>
      <c r="AE72" s="25" t="s">
        <v>511</v>
      </c>
      <c r="AF72" s="25" t="s">
        <v>417</v>
      </c>
    </row>
    <row r="73" spans="1:32" x14ac:dyDescent="0.35">
      <c r="A73" t="str">
        <f>KEYS_Day_Part__Stores[[#This Row],[Store]]&amp;KEYS_Day_Part__Stores[[#This Row],[Day Part]]</f>
        <v xml:space="preserve">4269  8P - 9P   </v>
      </c>
      <c r="B73" s="30">
        <v>4269</v>
      </c>
      <c r="C73" s="31" t="s">
        <v>61</v>
      </c>
      <c r="D73" s="31" t="s">
        <v>512</v>
      </c>
      <c r="E73" s="77">
        <v>7</v>
      </c>
      <c r="F73" s="77">
        <v>7</v>
      </c>
      <c r="G73" s="32">
        <v>888.21</v>
      </c>
      <c r="H73" s="32">
        <v>880.88</v>
      </c>
      <c r="I73" s="33">
        <v>8.3212242303152273E-3</v>
      </c>
      <c r="J73" s="33">
        <v>5.9316063172699156E-2</v>
      </c>
      <c r="K73" s="72">
        <v>33</v>
      </c>
      <c r="L73" s="72">
        <v>41</v>
      </c>
      <c r="M73" s="33">
        <v>-0.19512195121951215</v>
      </c>
      <c r="N73" s="33">
        <v>5.6603773584905662E-2</v>
      </c>
      <c r="O73" s="32">
        <v>26.915454545454548</v>
      </c>
      <c r="P73" s="78">
        <v>22.242857142857144</v>
      </c>
      <c r="Q73" s="33">
        <v>1</v>
      </c>
      <c r="R73" s="33">
        <v>0</v>
      </c>
      <c r="S73" s="33">
        <v>0</v>
      </c>
      <c r="T73" s="33">
        <v>4.7619047619047616E-2</v>
      </c>
      <c r="U73" s="79">
        <v>3.353030303030303</v>
      </c>
      <c r="V73" s="78">
        <v>4.7233333333333327</v>
      </c>
      <c r="W73" s="78">
        <v>14.662698380952381</v>
      </c>
      <c r="X73" s="33">
        <v>0.90476190476190477</v>
      </c>
      <c r="Y73" s="33">
        <v>0.28093581472849888</v>
      </c>
      <c r="Z73" s="32">
        <v>249.53</v>
      </c>
      <c r="AA73" s="31" t="s">
        <v>419</v>
      </c>
      <c r="AB73" s="31" t="s">
        <v>417</v>
      </c>
      <c r="AC73" s="31" t="s">
        <v>417</v>
      </c>
      <c r="AD73" s="31" t="s">
        <v>511</v>
      </c>
      <c r="AE73" s="31" t="s">
        <v>511</v>
      </c>
      <c r="AF73" s="31" t="s">
        <v>417</v>
      </c>
    </row>
    <row r="74" spans="1:32" x14ac:dyDescent="0.35">
      <c r="A74" t="str">
        <f>KEYS_Day_Part__Stores[[#This Row],[Store]]&amp;KEYS_Day_Part__Stores[[#This Row],[Day Part]]</f>
        <v xml:space="preserve">4269  9P - 10P  </v>
      </c>
      <c r="B74" s="24">
        <v>4269</v>
      </c>
      <c r="C74" s="25" t="s">
        <v>66</v>
      </c>
      <c r="D74" s="25" t="s">
        <v>512</v>
      </c>
      <c r="E74" s="74">
        <v>7</v>
      </c>
      <c r="F74" s="74">
        <v>7</v>
      </c>
      <c r="G74" s="26">
        <v>780.74</v>
      </c>
      <c r="H74" s="26">
        <v>809.29</v>
      </c>
      <c r="I74" s="27">
        <v>-3.527783612796398E-2</v>
      </c>
      <c r="J74" s="27">
        <v>5.2139047253975009E-2</v>
      </c>
      <c r="K74" s="71">
        <v>30</v>
      </c>
      <c r="L74" s="71">
        <v>31</v>
      </c>
      <c r="M74" s="27">
        <v>-3.2258064516129115E-2</v>
      </c>
      <c r="N74" s="27">
        <v>5.1457975986277875E-2</v>
      </c>
      <c r="O74" s="26">
        <v>26.024666666666668</v>
      </c>
      <c r="P74" s="75">
        <v>22.737254882352943</v>
      </c>
      <c r="Q74" s="27">
        <v>0.875</v>
      </c>
      <c r="R74" s="27">
        <v>0.125</v>
      </c>
      <c r="S74" s="27">
        <v>0</v>
      </c>
      <c r="T74" s="27">
        <v>5.8823529411764705E-2</v>
      </c>
      <c r="U74" s="76">
        <v>3.9927777666666668</v>
      </c>
      <c r="V74" s="75">
        <v>6.092592555555556</v>
      </c>
      <c r="W74" s="75">
        <v>14.595098</v>
      </c>
      <c r="X74" s="27">
        <v>0.76470588235294112</v>
      </c>
      <c r="Y74" s="27">
        <v>0.27730102210723162</v>
      </c>
      <c r="Z74" s="26">
        <v>216.5</v>
      </c>
      <c r="AA74" s="25" t="s">
        <v>419</v>
      </c>
      <c r="AB74" s="25" t="s">
        <v>417</v>
      </c>
      <c r="AC74" s="25" t="s">
        <v>417</v>
      </c>
      <c r="AD74" s="25" t="s">
        <v>511</v>
      </c>
      <c r="AE74" s="25" t="s">
        <v>511</v>
      </c>
      <c r="AF74" s="25" t="s">
        <v>417</v>
      </c>
    </row>
    <row r="75" spans="1:32" x14ac:dyDescent="0.35">
      <c r="A75" t="str">
        <f>KEYS_Day_Part__Stores[[#This Row],[Store]]&amp;KEYS_Day_Part__Stores[[#This Row],[Day Part]]</f>
        <v xml:space="preserve">4269 10P - 11P </v>
      </c>
      <c r="B75" s="30">
        <v>4269</v>
      </c>
      <c r="C75" s="31" t="s">
        <v>71</v>
      </c>
      <c r="D75" s="31" t="s">
        <v>512</v>
      </c>
      <c r="E75" s="77">
        <v>7</v>
      </c>
      <c r="F75" s="77">
        <v>7</v>
      </c>
      <c r="G75" s="32">
        <v>503.59</v>
      </c>
      <c r="H75" s="32">
        <v>465.08</v>
      </c>
      <c r="I75" s="33">
        <v>8.2802958630773249E-2</v>
      </c>
      <c r="J75" s="33">
        <v>3.3630533604822696E-2</v>
      </c>
      <c r="K75" s="72">
        <v>19</v>
      </c>
      <c r="L75" s="72">
        <v>24</v>
      </c>
      <c r="M75" s="33">
        <v>-0.20833333333333326</v>
      </c>
      <c r="N75" s="33">
        <v>3.2590051457975985E-2</v>
      </c>
      <c r="O75" s="32">
        <v>26.504736842105263</v>
      </c>
      <c r="P75" s="78">
        <v>17.183333294117649</v>
      </c>
      <c r="Q75" s="33">
        <v>0.63636363636363635</v>
      </c>
      <c r="R75" s="33">
        <v>0.36363636363636365</v>
      </c>
      <c r="S75" s="33">
        <v>0</v>
      </c>
      <c r="T75" s="33">
        <v>0</v>
      </c>
      <c r="U75" s="79">
        <v>2.4482455789473683</v>
      </c>
      <c r="V75" s="78">
        <v>1.3444443333333334</v>
      </c>
      <c r="W75" s="78">
        <v>9.6156862352941186</v>
      </c>
      <c r="X75" s="33">
        <v>1</v>
      </c>
      <c r="Y75" s="33">
        <v>0.26394487579181475</v>
      </c>
      <c r="Z75" s="32">
        <v>132.91999999999999</v>
      </c>
      <c r="AA75" s="31" t="s">
        <v>419</v>
      </c>
      <c r="AB75" s="31" t="s">
        <v>417</v>
      </c>
      <c r="AC75" s="31" t="s">
        <v>417</v>
      </c>
      <c r="AD75" s="31" t="s">
        <v>511</v>
      </c>
      <c r="AE75" s="31" t="s">
        <v>511</v>
      </c>
      <c r="AF75" s="31" t="s">
        <v>417</v>
      </c>
    </row>
    <row r="76" spans="1:32" x14ac:dyDescent="0.35">
      <c r="A76" t="str">
        <f>KEYS_Day_Part__Stores[[#This Row],[Store]]&amp;KEYS_Day_Part__Stores[[#This Row],[Day Part]]</f>
        <v xml:space="preserve">4269 11P - 12A </v>
      </c>
      <c r="B76" s="24">
        <v>4269</v>
      </c>
      <c r="C76" s="25" t="s">
        <v>76</v>
      </c>
      <c r="D76" s="25" t="s">
        <v>512</v>
      </c>
      <c r="E76" s="74">
        <v>7</v>
      </c>
      <c r="F76" s="74">
        <v>7</v>
      </c>
      <c r="G76" s="26">
        <v>109.91</v>
      </c>
      <c r="H76" s="26">
        <v>121.11</v>
      </c>
      <c r="I76" s="27">
        <v>-9.2477912641400373E-2</v>
      </c>
      <c r="J76" s="27">
        <v>7.3399629629382285E-3</v>
      </c>
      <c r="K76" s="71">
        <v>4</v>
      </c>
      <c r="L76" s="71">
        <v>6</v>
      </c>
      <c r="M76" s="27">
        <v>-0.33333333333333337</v>
      </c>
      <c r="N76" s="27">
        <v>6.8610634648370496E-3</v>
      </c>
      <c r="O76" s="26">
        <v>27.477499999999999</v>
      </c>
      <c r="P76" s="75">
        <v>11.953333199999999</v>
      </c>
      <c r="Q76" s="27">
        <v>1</v>
      </c>
      <c r="R76" s="27">
        <v>0</v>
      </c>
      <c r="S76" s="27">
        <v>0</v>
      </c>
      <c r="T76" s="27">
        <v>0</v>
      </c>
      <c r="U76" s="76">
        <v>2.1222221666666665</v>
      </c>
      <c r="V76" s="75"/>
      <c r="W76" s="75">
        <v>5.1466665999999996</v>
      </c>
      <c r="X76" s="27">
        <v>1</v>
      </c>
      <c r="Y76" s="27">
        <v>0.32362842325539076</v>
      </c>
      <c r="Z76" s="26">
        <v>35.57</v>
      </c>
      <c r="AA76" s="25" t="s">
        <v>419</v>
      </c>
      <c r="AB76" s="25" t="s">
        <v>417</v>
      </c>
      <c r="AC76" s="25" t="s">
        <v>417</v>
      </c>
      <c r="AD76" s="25" t="s">
        <v>511</v>
      </c>
      <c r="AE76" s="25" t="s">
        <v>511</v>
      </c>
      <c r="AF76" s="25" t="s">
        <v>417</v>
      </c>
    </row>
    <row r="77" spans="1:32" x14ac:dyDescent="0.35">
      <c r="A77" t="str">
        <f>KEYS_Day_Part__Stores[[#This Row],[Store]]&amp;KEYS_Day_Part__Stores[[#This Row],[Day Part]]</f>
        <v xml:space="preserve">4269 12A - 1A  </v>
      </c>
      <c r="B77" s="30">
        <v>4269</v>
      </c>
      <c r="C77" s="31" t="s">
        <v>79</v>
      </c>
      <c r="D77" s="31" t="s">
        <v>512</v>
      </c>
      <c r="E77" s="77">
        <v>7</v>
      </c>
      <c r="F77" s="77">
        <v>7</v>
      </c>
      <c r="G77" s="32"/>
      <c r="H77" s="32"/>
      <c r="I77" s="33"/>
      <c r="J77" s="33"/>
      <c r="K77" s="72"/>
      <c r="L77" s="72"/>
      <c r="M77" s="33"/>
      <c r="N77" s="33"/>
      <c r="O77" s="32"/>
      <c r="P77" s="78"/>
      <c r="Q77" s="33"/>
      <c r="R77" s="33"/>
      <c r="S77" s="33"/>
      <c r="T77" s="33"/>
      <c r="U77" s="79"/>
      <c r="V77" s="78"/>
      <c r="W77" s="78"/>
      <c r="X77" s="33"/>
      <c r="Y77" s="33"/>
      <c r="Z77" s="32"/>
      <c r="AA77" s="35"/>
      <c r="AB77" s="35"/>
      <c r="AC77" s="35"/>
      <c r="AD77" s="35"/>
      <c r="AE77" s="35"/>
      <c r="AF77" s="35"/>
    </row>
    <row r="78" spans="1:32" x14ac:dyDescent="0.35">
      <c r="A78" t="str">
        <f>KEYS_Day_Part__Stores[[#This Row],[Store]]&amp;KEYS_Day_Part__Stores[[#This Row],[Day Part]]</f>
        <v xml:space="preserve">42691A - 2A   </v>
      </c>
      <c r="B78" s="24">
        <v>4269</v>
      </c>
      <c r="C78" s="25" t="s">
        <v>83</v>
      </c>
      <c r="D78" s="25" t="s">
        <v>512</v>
      </c>
      <c r="E78" s="74">
        <v>7</v>
      </c>
      <c r="F78" s="74">
        <v>7</v>
      </c>
      <c r="G78" s="26">
        <v>0</v>
      </c>
      <c r="H78" s="26">
        <v>1.0900000000000001</v>
      </c>
      <c r="I78" s="27">
        <v>-1</v>
      </c>
      <c r="J78" s="27">
        <v>0</v>
      </c>
      <c r="K78" s="71">
        <v>0</v>
      </c>
      <c r="L78" s="71">
        <v>1</v>
      </c>
      <c r="M78" s="27">
        <v>-1</v>
      </c>
      <c r="N78" s="27">
        <v>0</v>
      </c>
      <c r="O78" s="26"/>
      <c r="P78" s="75"/>
      <c r="Q78" s="27"/>
      <c r="R78" s="27"/>
      <c r="S78" s="27"/>
      <c r="T78" s="27"/>
      <c r="U78" s="76"/>
      <c r="V78" s="75"/>
      <c r="W78" s="75"/>
      <c r="X78" s="27"/>
      <c r="Y78" s="27"/>
      <c r="Z78" s="26">
        <v>0</v>
      </c>
      <c r="AA78" s="25" t="s">
        <v>419</v>
      </c>
      <c r="AB78" s="25" t="s">
        <v>417</v>
      </c>
      <c r="AC78" s="25" t="s">
        <v>417</v>
      </c>
      <c r="AD78" s="25" t="s">
        <v>511</v>
      </c>
      <c r="AE78" s="25" t="s">
        <v>511</v>
      </c>
      <c r="AF78" s="25" t="s">
        <v>417</v>
      </c>
    </row>
    <row r="79" spans="1:32" x14ac:dyDescent="0.35">
      <c r="A79" t="str">
        <f>KEYS_Day_Part__Stores[[#This Row],[Store]]&amp;KEYS_Day_Part__Stores[[#This Row],[Day Part]]</f>
        <v xml:space="preserve">42692A - 3A   </v>
      </c>
      <c r="B79" s="30">
        <v>4269</v>
      </c>
      <c r="C79" s="31" t="s">
        <v>514</v>
      </c>
      <c r="D79" s="31" t="s">
        <v>512</v>
      </c>
      <c r="E79" s="77">
        <v>7</v>
      </c>
      <c r="F79" s="77">
        <v>7</v>
      </c>
      <c r="G79" s="32"/>
      <c r="H79" s="32"/>
      <c r="I79" s="33"/>
      <c r="J79" s="33"/>
      <c r="K79" s="72"/>
      <c r="L79" s="72"/>
      <c r="M79" s="33"/>
      <c r="N79" s="33"/>
      <c r="O79" s="32"/>
      <c r="P79" s="78"/>
      <c r="Q79" s="33"/>
      <c r="R79" s="33"/>
      <c r="S79" s="33"/>
      <c r="T79" s="33"/>
      <c r="U79" s="79"/>
      <c r="V79" s="78"/>
      <c r="W79" s="78"/>
      <c r="X79" s="33"/>
      <c r="Y79" s="33"/>
      <c r="Z79" s="32"/>
      <c r="AA79" s="35"/>
      <c r="AB79" s="35"/>
      <c r="AC79" s="35"/>
      <c r="AD79" s="35"/>
      <c r="AE79" s="35"/>
      <c r="AF79" s="35"/>
    </row>
    <row r="80" spans="1:32" x14ac:dyDescent="0.35">
      <c r="A80" t="str">
        <f>KEYS_Day_Part__Stores[[#This Row],[Store]]&amp;KEYS_Day_Part__Stores[[#This Row],[Day Part]]</f>
        <v xml:space="preserve">42693A - 4A   </v>
      </c>
      <c r="B80" s="24">
        <v>4269</v>
      </c>
      <c r="C80" s="25" t="s">
        <v>515</v>
      </c>
      <c r="D80" s="25" t="s">
        <v>512</v>
      </c>
      <c r="E80" s="74">
        <v>7</v>
      </c>
      <c r="F80" s="74">
        <v>7</v>
      </c>
      <c r="G80" s="26"/>
      <c r="H80" s="26"/>
      <c r="I80" s="27"/>
      <c r="J80" s="27"/>
      <c r="K80" s="71"/>
      <c r="L80" s="71"/>
      <c r="M80" s="27"/>
      <c r="N80" s="27"/>
      <c r="O80" s="26"/>
      <c r="P80" s="75"/>
      <c r="Q80" s="27"/>
      <c r="R80" s="27"/>
      <c r="S80" s="27"/>
      <c r="T80" s="27"/>
      <c r="U80" s="76"/>
      <c r="V80" s="75"/>
      <c r="W80" s="75"/>
      <c r="X80" s="27"/>
      <c r="Y80" s="27"/>
      <c r="Z80" s="26"/>
      <c r="AA80" s="29"/>
      <c r="AB80" s="29"/>
      <c r="AC80" s="29"/>
      <c r="AD80" s="29"/>
      <c r="AE80" s="29"/>
      <c r="AF80" s="29"/>
    </row>
    <row r="81" spans="1:32" x14ac:dyDescent="0.35">
      <c r="A81" t="str">
        <f>KEYS_Day_Part__Stores[[#This Row],[Store]]&amp;KEYS_Day_Part__Stores[[#This Row],[Day Part]]</f>
        <v xml:space="preserve">42694A - 6A   </v>
      </c>
      <c r="B81" s="30">
        <v>4269</v>
      </c>
      <c r="C81" s="31" t="s">
        <v>516</v>
      </c>
      <c r="D81" s="31" t="s">
        <v>512</v>
      </c>
      <c r="E81" s="77">
        <v>7</v>
      </c>
      <c r="F81" s="77">
        <v>7</v>
      </c>
      <c r="G81" s="32"/>
      <c r="H81" s="32"/>
      <c r="I81" s="33"/>
      <c r="J81" s="33"/>
      <c r="K81" s="72"/>
      <c r="L81" s="72"/>
      <c r="M81" s="33"/>
      <c r="N81" s="33"/>
      <c r="O81" s="32"/>
      <c r="P81" s="78"/>
      <c r="Q81" s="33"/>
      <c r="R81" s="33"/>
      <c r="S81" s="33"/>
      <c r="T81" s="33"/>
      <c r="U81" s="79"/>
      <c r="V81" s="78"/>
      <c r="W81" s="78"/>
      <c r="X81" s="33"/>
      <c r="Y81" s="33"/>
      <c r="Z81" s="32"/>
      <c r="AA81" s="35"/>
      <c r="AB81" s="35"/>
      <c r="AC81" s="35"/>
      <c r="AD81" s="35"/>
      <c r="AE81" s="35"/>
      <c r="AF81" s="35"/>
    </row>
    <row r="82" spans="1:32" x14ac:dyDescent="0.35">
      <c r="A82" t="str">
        <f>KEYS_Day_Part__Stores[[#This Row],[Store]]&amp;KEYS_Day_Part__Stores[[#This Row],[Day Part]]</f>
        <v xml:space="preserve">4283    6A - 10A  </v>
      </c>
      <c r="B82" s="24">
        <v>4283</v>
      </c>
      <c r="C82" s="25" t="s">
        <v>513</v>
      </c>
      <c r="D82" s="25" t="s">
        <v>512</v>
      </c>
      <c r="E82" s="74">
        <v>7</v>
      </c>
      <c r="F82" s="74">
        <v>7</v>
      </c>
      <c r="G82" s="26"/>
      <c r="H82" s="26"/>
      <c r="I82" s="27"/>
      <c r="J82" s="27"/>
      <c r="K82" s="71"/>
      <c r="L82" s="71"/>
      <c r="M82" s="27"/>
      <c r="N82" s="27"/>
      <c r="O82" s="26"/>
      <c r="P82" s="75"/>
      <c r="Q82" s="27"/>
      <c r="R82" s="27"/>
      <c r="S82" s="27"/>
      <c r="T82" s="27"/>
      <c r="U82" s="76"/>
      <c r="V82" s="75"/>
      <c r="W82" s="75"/>
      <c r="X82" s="27"/>
      <c r="Y82" s="27"/>
      <c r="Z82" s="26"/>
      <c r="AA82" s="29"/>
      <c r="AB82" s="29"/>
      <c r="AC82" s="29"/>
      <c r="AD82" s="29"/>
      <c r="AE82" s="29"/>
      <c r="AF82" s="29"/>
    </row>
    <row r="83" spans="1:32" x14ac:dyDescent="0.35">
      <c r="A83" t="str">
        <f>KEYS_Day_Part__Stores[[#This Row],[Store]]&amp;KEYS_Day_Part__Stores[[#This Row],[Day Part]]</f>
        <v xml:space="preserve">4283   10A - 11A </v>
      </c>
      <c r="B83" s="30">
        <v>4283</v>
      </c>
      <c r="C83" s="31" t="s">
        <v>16</v>
      </c>
      <c r="D83" s="31" t="s">
        <v>512</v>
      </c>
      <c r="E83" s="77">
        <v>7</v>
      </c>
      <c r="F83" s="77">
        <v>7</v>
      </c>
      <c r="G83" s="32">
        <v>471.17</v>
      </c>
      <c r="H83" s="32">
        <v>436.67</v>
      </c>
      <c r="I83" s="33">
        <v>7.900703048068336E-2</v>
      </c>
      <c r="J83" s="33">
        <v>1.8090028964318296E-2</v>
      </c>
      <c r="K83" s="72">
        <v>16</v>
      </c>
      <c r="L83" s="72">
        <v>14</v>
      </c>
      <c r="M83" s="33">
        <v>0.14285714285714279</v>
      </c>
      <c r="N83" s="33">
        <v>1.4705882352941176E-2</v>
      </c>
      <c r="O83" s="32">
        <v>29.448125000000001</v>
      </c>
      <c r="P83" s="78">
        <v>14.033333285714287</v>
      </c>
      <c r="Q83" s="33">
        <v>1</v>
      </c>
      <c r="R83" s="33">
        <v>0</v>
      </c>
      <c r="S83" s="33">
        <v>0</v>
      </c>
      <c r="T83" s="33">
        <v>0</v>
      </c>
      <c r="U83" s="79">
        <v>4.7635416250000002</v>
      </c>
      <c r="V83" s="78">
        <v>2.0333333333333332</v>
      </c>
      <c r="W83" s="78">
        <v>8.1404761428571426</v>
      </c>
      <c r="X83" s="33">
        <v>1</v>
      </c>
      <c r="Y83" s="33">
        <v>0.26650678099199859</v>
      </c>
      <c r="Z83" s="32">
        <v>125.57</v>
      </c>
      <c r="AA83" s="31" t="s">
        <v>419</v>
      </c>
      <c r="AB83" s="31" t="s">
        <v>417</v>
      </c>
      <c r="AC83" s="31" t="s">
        <v>417</v>
      </c>
      <c r="AD83" s="31" t="s">
        <v>511</v>
      </c>
      <c r="AE83" s="31" t="s">
        <v>511</v>
      </c>
      <c r="AF83" s="31" t="s">
        <v>417</v>
      </c>
    </row>
    <row r="84" spans="1:32" x14ac:dyDescent="0.35">
      <c r="A84" t="str">
        <f>KEYS_Day_Part__Stores[[#This Row],[Store]]&amp;KEYS_Day_Part__Stores[[#This Row],[Day Part]]</f>
        <v xml:space="preserve">4283   11A - 12P </v>
      </c>
      <c r="B84" s="24">
        <v>4283</v>
      </c>
      <c r="C84" s="25" t="s">
        <v>21</v>
      </c>
      <c r="D84" s="25" t="s">
        <v>512</v>
      </c>
      <c r="E84" s="74">
        <v>7</v>
      </c>
      <c r="F84" s="74">
        <v>7</v>
      </c>
      <c r="G84" s="26">
        <v>1094.1600000000001</v>
      </c>
      <c r="H84" s="26">
        <v>1029.6300000000001</v>
      </c>
      <c r="I84" s="27">
        <v>6.2672999038489552E-2</v>
      </c>
      <c r="J84" s="27">
        <v>4.2009011803804369E-2</v>
      </c>
      <c r="K84" s="71">
        <v>38</v>
      </c>
      <c r="L84" s="71">
        <v>35</v>
      </c>
      <c r="M84" s="27">
        <v>8.5714285714285854E-2</v>
      </c>
      <c r="N84" s="27">
        <v>3.4926470588235295E-2</v>
      </c>
      <c r="O84" s="26">
        <v>28.793684210526319</v>
      </c>
      <c r="P84" s="75">
        <v>16.041228052631581</v>
      </c>
      <c r="Q84" s="27">
        <v>1</v>
      </c>
      <c r="R84" s="27">
        <v>0</v>
      </c>
      <c r="S84" s="27">
        <v>0</v>
      </c>
      <c r="T84" s="27">
        <v>0</v>
      </c>
      <c r="U84" s="76">
        <v>2.3441441351351351</v>
      </c>
      <c r="V84" s="75">
        <v>2.0444444166666664</v>
      </c>
      <c r="W84" s="75">
        <v>10.600000000000001</v>
      </c>
      <c r="X84" s="27">
        <v>1</v>
      </c>
      <c r="Y84" s="27">
        <v>0.2733603860495723</v>
      </c>
      <c r="Z84" s="26">
        <v>299.10000000000002</v>
      </c>
      <c r="AA84" s="25" t="s">
        <v>419</v>
      </c>
      <c r="AB84" s="25" t="s">
        <v>417</v>
      </c>
      <c r="AC84" s="25" t="s">
        <v>417</v>
      </c>
      <c r="AD84" s="25" t="s">
        <v>511</v>
      </c>
      <c r="AE84" s="25" t="s">
        <v>511</v>
      </c>
      <c r="AF84" s="25" t="s">
        <v>417</v>
      </c>
    </row>
    <row r="85" spans="1:32" x14ac:dyDescent="0.35">
      <c r="A85" t="str">
        <f>KEYS_Day_Part__Stores[[#This Row],[Store]]&amp;KEYS_Day_Part__Stores[[#This Row],[Day Part]]</f>
        <v xml:space="preserve">4283   12P - 1P  </v>
      </c>
      <c r="B85" s="30">
        <v>4283</v>
      </c>
      <c r="C85" s="31" t="s">
        <v>25</v>
      </c>
      <c r="D85" s="31" t="s">
        <v>512</v>
      </c>
      <c r="E85" s="77">
        <v>7</v>
      </c>
      <c r="F85" s="77">
        <v>7</v>
      </c>
      <c r="G85" s="32">
        <v>879.4</v>
      </c>
      <c r="H85" s="32">
        <v>1241.26</v>
      </c>
      <c r="I85" s="33">
        <v>-0.29152635225496681</v>
      </c>
      <c r="J85" s="33">
        <v>3.3763549188661222E-2</v>
      </c>
      <c r="K85" s="72">
        <v>40</v>
      </c>
      <c r="L85" s="72">
        <v>49</v>
      </c>
      <c r="M85" s="33">
        <v>-0.18367346938775508</v>
      </c>
      <c r="N85" s="33">
        <v>3.6764705882352942E-2</v>
      </c>
      <c r="O85" s="32">
        <v>21.984999999999999</v>
      </c>
      <c r="P85" s="78">
        <v>17.142982421052629</v>
      </c>
      <c r="Q85" s="33">
        <v>1</v>
      </c>
      <c r="R85" s="33">
        <v>0</v>
      </c>
      <c r="S85" s="33">
        <v>0</v>
      </c>
      <c r="T85" s="33">
        <v>0</v>
      </c>
      <c r="U85" s="79">
        <v>4.5508771842105267</v>
      </c>
      <c r="V85" s="78">
        <v>1.8116665999999999</v>
      </c>
      <c r="W85" s="78">
        <v>11.338596473684211</v>
      </c>
      <c r="X85" s="33">
        <v>1</v>
      </c>
      <c r="Y85" s="33">
        <v>0.25652717762110533</v>
      </c>
      <c r="Z85" s="32">
        <v>225.59</v>
      </c>
      <c r="AA85" s="31" t="s">
        <v>419</v>
      </c>
      <c r="AB85" s="31" t="s">
        <v>417</v>
      </c>
      <c r="AC85" s="31" t="s">
        <v>417</v>
      </c>
      <c r="AD85" s="31" t="s">
        <v>511</v>
      </c>
      <c r="AE85" s="31" t="s">
        <v>511</v>
      </c>
      <c r="AF85" s="31" t="s">
        <v>417</v>
      </c>
    </row>
    <row r="86" spans="1:32" x14ac:dyDescent="0.35">
      <c r="A86" t="str">
        <f>KEYS_Day_Part__Stores[[#This Row],[Store]]&amp;KEYS_Day_Part__Stores[[#This Row],[Day Part]]</f>
        <v xml:space="preserve">4283  1P - 2P   </v>
      </c>
      <c r="B86" s="24">
        <v>4283</v>
      </c>
      <c r="C86" s="25" t="s">
        <v>30</v>
      </c>
      <c r="D86" s="25" t="s">
        <v>512</v>
      </c>
      <c r="E86" s="74">
        <v>7</v>
      </c>
      <c r="F86" s="74">
        <v>7</v>
      </c>
      <c r="G86" s="26">
        <v>1091.79</v>
      </c>
      <c r="H86" s="26">
        <v>807.67</v>
      </c>
      <c r="I86" s="27">
        <v>0.35177733480258033</v>
      </c>
      <c r="J86" s="27">
        <v>4.1918018386045523E-2</v>
      </c>
      <c r="K86" s="71">
        <v>42</v>
      </c>
      <c r="L86" s="71">
        <v>39</v>
      </c>
      <c r="M86" s="27">
        <v>7.6923076923076872E-2</v>
      </c>
      <c r="N86" s="27">
        <v>3.860294117647059E-2</v>
      </c>
      <c r="O86" s="26">
        <v>25.994999999999997</v>
      </c>
      <c r="P86" s="75">
        <v>17.136111111111109</v>
      </c>
      <c r="Q86" s="27">
        <v>0.8571428571428571</v>
      </c>
      <c r="R86" s="27">
        <v>0.14285714285714285</v>
      </c>
      <c r="S86" s="27">
        <v>0</v>
      </c>
      <c r="T86" s="27">
        <v>0</v>
      </c>
      <c r="U86" s="76">
        <v>3.4451219512195124</v>
      </c>
      <c r="V86" s="75">
        <v>2.4916666666666667</v>
      </c>
      <c r="W86" s="75">
        <v>10.019444444444444</v>
      </c>
      <c r="X86" s="27">
        <v>0.88888888888888884</v>
      </c>
      <c r="Y86" s="27">
        <v>0.3011842936828511</v>
      </c>
      <c r="Z86" s="26">
        <v>328.83</v>
      </c>
      <c r="AA86" s="25" t="s">
        <v>419</v>
      </c>
      <c r="AB86" s="25" t="s">
        <v>417</v>
      </c>
      <c r="AC86" s="25" t="s">
        <v>417</v>
      </c>
      <c r="AD86" s="25" t="s">
        <v>511</v>
      </c>
      <c r="AE86" s="25" t="s">
        <v>511</v>
      </c>
      <c r="AF86" s="25" t="s">
        <v>417</v>
      </c>
    </row>
    <row r="87" spans="1:32" x14ac:dyDescent="0.35">
      <c r="A87" t="str">
        <f>KEYS_Day_Part__Stores[[#This Row],[Store]]&amp;KEYS_Day_Part__Stores[[#This Row],[Day Part]]</f>
        <v xml:space="preserve">4283  2P - 3P   </v>
      </c>
      <c r="B87" s="30">
        <v>4283</v>
      </c>
      <c r="C87" s="31" t="s">
        <v>34</v>
      </c>
      <c r="D87" s="31" t="s">
        <v>512</v>
      </c>
      <c r="E87" s="77">
        <v>7</v>
      </c>
      <c r="F87" s="77">
        <v>7</v>
      </c>
      <c r="G87" s="32">
        <v>698.36</v>
      </c>
      <c r="H87" s="32">
        <v>659.09</v>
      </c>
      <c r="I87" s="33">
        <v>5.9582151147794526E-2</v>
      </c>
      <c r="J87" s="33">
        <v>2.6812727099605926E-2</v>
      </c>
      <c r="K87" s="72">
        <v>28</v>
      </c>
      <c r="L87" s="72">
        <v>24</v>
      </c>
      <c r="M87" s="33">
        <v>0.16666666666666674</v>
      </c>
      <c r="N87" s="33">
        <v>2.5735294117647058E-2</v>
      </c>
      <c r="O87" s="32">
        <v>24.94142857142857</v>
      </c>
      <c r="P87" s="78">
        <v>20.718055500000002</v>
      </c>
      <c r="Q87" s="33">
        <v>0.76470588235294112</v>
      </c>
      <c r="R87" s="33">
        <v>0.23529411764705882</v>
      </c>
      <c r="S87" s="33">
        <v>0</v>
      </c>
      <c r="T87" s="33">
        <v>0</v>
      </c>
      <c r="U87" s="79">
        <v>3.7469135555555559</v>
      </c>
      <c r="V87" s="78">
        <v>5.7952379999999994</v>
      </c>
      <c r="W87" s="78">
        <v>13.355555499999999</v>
      </c>
      <c r="X87" s="33">
        <v>0.75</v>
      </c>
      <c r="Y87" s="33">
        <v>0.26255799301220001</v>
      </c>
      <c r="Z87" s="32">
        <v>183.36</v>
      </c>
      <c r="AA87" s="31" t="s">
        <v>419</v>
      </c>
      <c r="AB87" s="31" t="s">
        <v>417</v>
      </c>
      <c r="AC87" s="31" t="s">
        <v>417</v>
      </c>
      <c r="AD87" s="31" t="s">
        <v>511</v>
      </c>
      <c r="AE87" s="31" t="s">
        <v>511</v>
      </c>
      <c r="AF87" s="31" t="s">
        <v>417</v>
      </c>
    </row>
    <row r="88" spans="1:32" x14ac:dyDescent="0.35">
      <c r="A88" t="str">
        <f>KEYS_Day_Part__Stores[[#This Row],[Store]]&amp;KEYS_Day_Part__Stores[[#This Row],[Day Part]]</f>
        <v xml:space="preserve">4283  3P - 4P   </v>
      </c>
      <c r="B88" s="24">
        <v>4283</v>
      </c>
      <c r="C88" s="25" t="s">
        <v>39</v>
      </c>
      <c r="D88" s="25" t="s">
        <v>512</v>
      </c>
      <c r="E88" s="74">
        <v>7</v>
      </c>
      <c r="F88" s="74">
        <v>7</v>
      </c>
      <c r="G88" s="26">
        <v>1328.48</v>
      </c>
      <c r="H88" s="26">
        <v>1081.49</v>
      </c>
      <c r="I88" s="27">
        <v>0.22837936550499771</v>
      </c>
      <c r="J88" s="27">
        <v>5.1005458069311643E-2</v>
      </c>
      <c r="K88" s="71">
        <v>52</v>
      </c>
      <c r="L88" s="71">
        <v>45</v>
      </c>
      <c r="M88" s="27">
        <v>0.15555555555555545</v>
      </c>
      <c r="N88" s="27">
        <v>4.779411764705882E-2</v>
      </c>
      <c r="O88" s="26">
        <v>25.547692307692309</v>
      </c>
      <c r="P88" s="75">
        <v>16.723456777777781</v>
      </c>
      <c r="Q88" s="27">
        <v>1</v>
      </c>
      <c r="R88" s="27">
        <v>0</v>
      </c>
      <c r="S88" s="27">
        <v>0</v>
      </c>
      <c r="T88" s="27">
        <v>0</v>
      </c>
      <c r="U88" s="76">
        <v>3.07166666</v>
      </c>
      <c r="V88" s="75">
        <v>1.5955555333333333</v>
      </c>
      <c r="W88" s="75">
        <v>10.083333333333334</v>
      </c>
      <c r="X88" s="27">
        <v>0.96296296296296291</v>
      </c>
      <c r="Y88" s="27">
        <v>0.29815277610502228</v>
      </c>
      <c r="Z88" s="26">
        <v>396.09</v>
      </c>
      <c r="AA88" s="25" t="s">
        <v>419</v>
      </c>
      <c r="AB88" s="25" t="s">
        <v>417</v>
      </c>
      <c r="AC88" s="25" t="s">
        <v>417</v>
      </c>
      <c r="AD88" s="25" t="s">
        <v>511</v>
      </c>
      <c r="AE88" s="25" t="s">
        <v>511</v>
      </c>
      <c r="AF88" s="25" t="s">
        <v>417</v>
      </c>
    </row>
    <row r="89" spans="1:32" x14ac:dyDescent="0.35">
      <c r="A89" t="str">
        <f>KEYS_Day_Part__Stores[[#This Row],[Store]]&amp;KEYS_Day_Part__Stores[[#This Row],[Day Part]]</f>
        <v xml:space="preserve">4283  4P - 5P   </v>
      </c>
      <c r="B89" s="30">
        <v>4283</v>
      </c>
      <c r="C89" s="31" t="s">
        <v>44</v>
      </c>
      <c r="D89" s="31" t="s">
        <v>512</v>
      </c>
      <c r="E89" s="77">
        <v>7</v>
      </c>
      <c r="F89" s="77">
        <v>7</v>
      </c>
      <c r="G89" s="32">
        <v>2888.89</v>
      </c>
      <c r="H89" s="32">
        <v>2436.96</v>
      </c>
      <c r="I89" s="33">
        <v>0.18544826341015042</v>
      </c>
      <c r="J89" s="33">
        <v>0.11091560110942861</v>
      </c>
      <c r="K89" s="72">
        <v>116</v>
      </c>
      <c r="L89" s="72">
        <v>108</v>
      </c>
      <c r="M89" s="33">
        <v>7.4074074074074181E-2</v>
      </c>
      <c r="N89" s="33">
        <v>0.10661764705882353</v>
      </c>
      <c r="O89" s="32">
        <v>24.904224137931035</v>
      </c>
      <c r="P89" s="78">
        <v>19.348936170212767</v>
      </c>
      <c r="Q89" s="33">
        <v>0.86046511627906974</v>
      </c>
      <c r="R89" s="33">
        <v>0.13953488372093023</v>
      </c>
      <c r="S89" s="33">
        <v>0</v>
      </c>
      <c r="T89" s="33">
        <v>0</v>
      </c>
      <c r="U89" s="79">
        <v>5.8171091415929208</v>
      </c>
      <c r="V89" s="78">
        <v>2.0564102564102567</v>
      </c>
      <c r="W89" s="78">
        <v>12.903900702127659</v>
      </c>
      <c r="X89" s="33">
        <v>0.93617021276595747</v>
      </c>
      <c r="Y89" s="33">
        <v>0.30153796094693813</v>
      </c>
      <c r="Z89" s="32">
        <v>871.11</v>
      </c>
      <c r="AA89" s="31" t="s">
        <v>419</v>
      </c>
      <c r="AB89" s="31" t="s">
        <v>417</v>
      </c>
      <c r="AC89" s="31" t="s">
        <v>417</v>
      </c>
      <c r="AD89" s="31" t="s">
        <v>511</v>
      </c>
      <c r="AE89" s="31" t="s">
        <v>511</v>
      </c>
      <c r="AF89" s="31" t="s">
        <v>417</v>
      </c>
    </row>
    <row r="90" spans="1:32" x14ac:dyDescent="0.35">
      <c r="A90" t="str">
        <f>KEYS_Day_Part__Stores[[#This Row],[Store]]&amp;KEYS_Day_Part__Stores[[#This Row],[Day Part]]</f>
        <v xml:space="preserve">4283  5P - 6P   </v>
      </c>
      <c r="B90" s="24">
        <v>4283</v>
      </c>
      <c r="C90" s="25" t="s">
        <v>47</v>
      </c>
      <c r="D90" s="25" t="s">
        <v>512</v>
      </c>
      <c r="E90" s="74">
        <v>7</v>
      </c>
      <c r="F90" s="74">
        <v>7</v>
      </c>
      <c r="G90" s="26">
        <v>4412.13</v>
      </c>
      <c r="H90" s="26">
        <v>5438.41</v>
      </c>
      <c r="I90" s="27">
        <v>-0.18870956768614355</v>
      </c>
      <c r="J90" s="27">
        <v>0.1693986448507708</v>
      </c>
      <c r="K90" s="71">
        <v>181</v>
      </c>
      <c r="L90" s="71">
        <v>202</v>
      </c>
      <c r="M90" s="27">
        <v>-0.10396039603960394</v>
      </c>
      <c r="N90" s="27">
        <v>0.16636029411764705</v>
      </c>
      <c r="O90" s="26">
        <v>24.376408839779007</v>
      </c>
      <c r="P90" s="75">
        <v>17.974786320512823</v>
      </c>
      <c r="Q90" s="27">
        <v>1</v>
      </c>
      <c r="R90" s="27">
        <v>0</v>
      </c>
      <c r="S90" s="27">
        <v>0</v>
      </c>
      <c r="T90" s="27">
        <v>0</v>
      </c>
      <c r="U90" s="76">
        <v>3.6108007430167599</v>
      </c>
      <c r="V90" s="75">
        <v>1.8958333235294116</v>
      </c>
      <c r="W90" s="75">
        <v>11.679487179487179</v>
      </c>
      <c r="X90" s="27">
        <v>0.98717948717948723</v>
      </c>
      <c r="Y90" s="27">
        <v>0.29929308519921216</v>
      </c>
      <c r="Z90" s="26">
        <v>1320.52</v>
      </c>
      <c r="AA90" s="25" t="s">
        <v>419</v>
      </c>
      <c r="AB90" s="25" t="s">
        <v>417</v>
      </c>
      <c r="AC90" s="25" t="s">
        <v>417</v>
      </c>
      <c r="AD90" s="25" t="s">
        <v>511</v>
      </c>
      <c r="AE90" s="25" t="s">
        <v>511</v>
      </c>
      <c r="AF90" s="25" t="s">
        <v>417</v>
      </c>
    </row>
    <row r="91" spans="1:32" x14ac:dyDescent="0.35">
      <c r="A91" t="str">
        <f>KEYS_Day_Part__Stores[[#This Row],[Store]]&amp;KEYS_Day_Part__Stores[[#This Row],[Day Part]]</f>
        <v xml:space="preserve">4283  6P - 7P   </v>
      </c>
      <c r="B91" s="30">
        <v>4283</v>
      </c>
      <c r="C91" s="31" t="s">
        <v>51</v>
      </c>
      <c r="D91" s="31" t="s">
        <v>512</v>
      </c>
      <c r="E91" s="77">
        <v>7</v>
      </c>
      <c r="F91" s="77">
        <v>7</v>
      </c>
      <c r="G91" s="32">
        <v>4728.97</v>
      </c>
      <c r="H91" s="32">
        <v>4649.0200000000004</v>
      </c>
      <c r="I91" s="33">
        <v>1.7197172737480226E-2</v>
      </c>
      <c r="J91" s="33">
        <v>0.18156335138356069</v>
      </c>
      <c r="K91" s="72">
        <v>205</v>
      </c>
      <c r="L91" s="72">
        <v>192</v>
      </c>
      <c r="M91" s="33">
        <v>6.7708333333333259E-2</v>
      </c>
      <c r="N91" s="33">
        <v>0.18841911764705882</v>
      </c>
      <c r="O91" s="32">
        <v>23.068146341463414</v>
      </c>
      <c r="P91" s="78">
        <v>19.097826086956523</v>
      </c>
      <c r="Q91" s="33">
        <v>0.91578947368421049</v>
      </c>
      <c r="R91" s="33">
        <v>8.4210526315789472E-2</v>
      </c>
      <c r="S91" s="33">
        <v>0</v>
      </c>
      <c r="T91" s="33">
        <v>0</v>
      </c>
      <c r="U91" s="79">
        <v>4.3131707317073174</v>
      </c>
      <c r="V91" s="78">
        <v>2.4325203170731706</v>
      </c>
      <c r="W91" s="78">
        <v>12.321014489130436</v>
      </c>
      <c r="X91" s="33">
        <v>0.97826086956521741</v>
      </c>
      <c r="Y91" s="33">
        <v>0.29026828252240972</v>
      </c>
      <c r="Z91" s="32">
        <v>1372.67</v>
      </c>
      <c r="AA91" s="31" t="s">
        <v>419</v>
      </c>
      <c r="AB91" s="31" t="s">
        <v>417</v>
      </c>
      <c r="AC91" s="31" t="s">
        <v>417</v>
      </c>
      <c r="AD91" s="31" t="s">
        <v>511</v>
      </c>
      <c r="AE91" s="31" t="s">
        <v>511</v>
      </c>
      <c r="AF91" s="31" t="s">
        <v>417</v>
      </c>
    </row>
    <row r="92" spans="1:32" x14ac:dyDescent="0.35">
      <c r="A92" t="str">
        <f>KEYS_Day_Part__Stores[[#This Row],[Store]]&amp;KEYS_Day_Part__Stores[[#This Row],[Day Part]]</f>
        <v xml:space="preserve">4283  7P - 8P   </v>
      </c>
      <c r="B92" s="24">
        <v>4283</v>
      </c>
      <c r="C92" s="25" t="s">
        <v>56</v>
      </c>
      <c r="D92" s="25" t="s">
        <v>512</v>
      </c>
      <c r="E92" s="74">
        <v>7</v>
      </c>
      <c r="F92" s="74">
        <v>7</v>
      </c>
      <c r="G92" s="26">
        <v>3315.09</v>
      </c>
      <c r="H92" s="26">
        <v>4072.65</v>
      </c>
      <c r="I92" s="27">
        <v>-0.18601156495156712</v>
      </c>
      <c r="J92" s="27">
        <v>0.12727905876715823</v>
      </c>
      <c r="K92" s="71">
        <v>137</v>
      </c>
      <c r="L92" s="71">
        <v>163</v>
      </c>
      <c r="M92" s="27">
        <v>-0.15950920245398759</v>
      </c>
      <c r="N92" s="27">
        <v>0.12591911764705882</v>
      </c>
      <c r="O92" s="26">
        <v>24.197737226277372</v>
      </c>
      <c r="P92" s="75">
        <v>19.619444433333335</v>
      </c>
      <c r="Q92" s="27">
        <v>0.86301369863013699</v>
      </c>
      <c r="R92" s="27">
        <v>0.13698630136986301</v>
      </c>
      <c r="S92" s="27">
        <v>0</v>
      </c>
      <c r="T92" s="27">
        <v>0</v>
      </c>
      <c r="U92" s="76">
        <v>4.6761194029850746</v>
      </c>
      <c r="V92" s="75">
        <v>2.7967320196078429</v>
      </c>
      <c r="W92" s="75">
        <v>12.8536111</v>
      </c>
      <c r="X92" s="27">
        <v>0.96666666666666667</v>
      </c>
      <c r="Y92" s="27">
        <v>0.29021233209354796</v>
      </c>
      <c r="Z92" s="26">
        <v>962.08</v>
      </c>
      <c r="AA92" s="25" t="s">
        <v>419</v>
      </c>
      <c r="AB92" s="25" t="s">
        <v>417</v>
      </c>
      <c r="AC92" s="25" t="s">
        <v>417</v>
      </c>
      <c r="AD92" s="25" t="s">
        <v>511</v>
      </c>
      <c r="AE92" s="25" t="s">
        <v>511</v>
      </c>
      <c r="AF92" s="25" t="s">
        <v>417</v>
      </c>
    </row>
    <row r="93" spans="1:32" x14ac:dyDescent="0.35">
      <c r="A93" t="str">
        <f>KEYS_Day_Part__Stores[[#This Row],[Store]]&amp;KEYS_Day_Part__Stores[[#This Row],[Day Part]]</f>
        <v xml:space="preserve">4283  8P - 9P   </v>
      </c>
      <c r="B93" s="30">
        <v>4283</v>
      </c>
      <c r="C93" s="31" t="s">
        <v>61</v>
      </c>
      <c r="D93" s="31" t="s">
        <v>512</v>
      </c>
      <c r="E93" s="77">
        <v>7</v>
      </c>
      <c r="F93" s="77">
        <v>7</v>
      </c>
      <c r="G93" s="32">
        <v>1882.75</v>
      </c>
      <c r="H93" s="32">
        <v>2530.42</v>
      </c>
      <c r="I93" s="33">
        <v>-0.25595355711700041</v>
      </c>
      <c r="J93" s="33">
        <v>7.2286015732262815E-2</v>
      </c>
      <c r="K93" s="72">
        <v>79</v>
      </c>
      <c r="L93" s="72">
        <v>100</v>
      </c>
      <c r="M93" s="33">
        <v>-0.20999999999999996</v>
      </c>
      <c r="N93" s="33">
        <v>7.2610294117647065E-2</v>
      </c>
      <c r="O93" s="32">
        <v>23.832278481012658</v>
      </c>
      <c r="P93" s="78">
        <v>20.813461538461539</v>
      </c>
      <c r="Q93" s="33">
        <v>0.75471698113207553</v>
      </c>
      <c r="R93" s="33">
        <v>0.18867924528301888</v>
      </c>
      <c r="S93" s="33">
        <v>5.6603773584905648E-2</v>
      </c>
      <c r="T93" s="33">
        <v>0</v>
      </c>
      <c r="U93" s="79">
        <v>6.0461538461538469</v>
      </c>
      <c r="V93" s="78">
        <v>1.6931159347826086</v>
      </c>
      <c r="W93" s="78">
        <v>13.997115384615386</v>
      </c>
      <c r="X93" s="33">
        <v>0.94230769230769229</v>
      </c>
      <c r="Y93" s="33">
        <v>0.26982339662727395</v>
      </c>
      <c r="Z93" s="32">
        <v>508.01</v>
      </c>
      <c r="AA93" s="31" t="s">
        <v>419</v>
      </c>
      <c r="AB93" s="31" t="s">
        <v>417</v>
      </c>
      <c r="AC93" s="31" t="s">
        <v>417</v>
      </c>
      <c r="AD93" s="31" t="s">
        <v>511</v>
      </c>
      <c r="AE93" s="31" t="s">
        <v>511</v>
      </c>
      <c r="AF93" s="31" t="s">
        <v>417</v>
      </c>
    </row>
    <row r="94" spans="1:32" x14ac:dyDescent="0.35">
      <c r="A94" t="str">
        <f>KEYS_Day_Part__Stores[[#This Row],[Store]]&amp;KEYS_Day_Part__Stores[[#This Row],[Day Part]]</f>
        <v xml:space="preserve">4283  9P - 10P  </v>
      </c>
      <c r="B94" s="24">
        <v>4283</v>
      </c>
      <c r="C94" s="25" t="s">
        <v>66</v>
      </c>
      <c r="D94" s="25" t="s">
        <v>512</v>
      </c>
      <c r="E94" s="74">
        <v>7</v>
      </c>
      <c r="F94" s="74">
        <v>7</v>
      </c>
      <c r="G94" s="26">
        <v>1576.96</v>
      </c>
      <c r="H94" s="26">
        <v>1468.37</v>
      </c>
      <c r="I94" s="27">
        <v>7.3952750328595718E-2</v>
      </c>
      <c r="J94" s="27">
        <v>6.0545561210542644E-2</v>
      </c>
      <c r="K94" s="71">
        <v>70</v>
      </c>
      <c r="L94" s="71">
        <v>60</v>
      </c>
      <c r="M94" s="27">
        <v>0.16666666666666674</v>
      </c>
      <c r="N94" s="27">
        <v>6.4338235294117641E-2</v>
      </c>
      <c r="O94" s="26">
        <v>22.528000000000002</v>
      </c>
      <c r="P94" s="75">
        <v>22.903809514285715</v>
      </c>
      <c r="Q94" s="27">
        <v>0.85</v>
      </c>
      <c r="R94" s="27">
        <v>0.15</v>
      </c>
      <c r="S94" s="27">
        <v>0</v>
      </c>
      <c r="T94" s="27">
        <v>2.8571428571428571E-2</v>
      </c>
      <c r="U94" s="76">
        <v>6.6929951594202901</v>
      </c>
      <c r="V94" s="75">
        <v>1.658641962962963</v>
      </c>
      <c r="W94" s="75">
        <v>15.351904742857144</v>
      </c>
      <c r="X94" s="27">
        <v>0.88571428571428568</v>
      </c>
      <c r="Y94" s="27">
        <v>0.30262657264610388</v>
      </c>
      <c r="Z94" s="26">
        <v>477.23</v>
      </c>
      <c r="AA94" s="25" t="s">
        <v>419</v>
      </c>
      <c r="AB94" s="25" t="s">
        <v>417</v>
      </c>
      <c r="AC94" s="25" t="s">
        <v>417</v>
      </c>
      <c r="AD94" s="25" t="s">
        <v>511</v>
      </c>
      <c r="AE94" s="25" t="s">
        <v>511</v>
      </c>
      <c r="AF94" s="25" t="s">
        <v>417</v>
      </c>
    </row>
    <row r="95" spans="1:32" x14ac:dyDescent="0.35">
      <c r="A95" t="str">
        <f>KEYS_Day_Part__Stores[[#This Row],[Store]]&amp;KEYS_Day_Part__Stores[[#This Row],[Day Part]]</f>
        <v xml:space="preserve">4283 10P - 11P </v>
      </c>
      <c r="B95" s="30">
        <v>4283</v>
      </c>
      <c r="C95" s="31" t="s">
        <v>71</v>
      </c>
      <c r="D95" s="31" t="s">
        <v>512</v>
      </c>
      <c r="E95" s="77">
        <v>7</v>
      </c>
      <c r="F95" s="77">
        <v>7</v>
      </c>
      <c r="G95" s="32">
        <v>716.21</v>
      </c>
      <c r="H95" s="32">
        <v>1390.08</v>
      </c>
      <c r="I95" s="33">
        <v>-0.48477066068139962</v>
      </c>
      <c r="J95" s="33">
        <v>2.7498057271333927E-2</v>
      </c>
      <c r="K95" s="72">
        <v>39</v>
      </c>
      <c r="L95" s="72">
        <v>60</v>
      </c>
      <c r="M95" s="33">
        <v>-0.35</v>
      </c>
      <c r="N95" s="33">
        <v>3.5845588235294115E-2</v>
      </c>
      <c r="O95" s="32">
        <v>18.364358974358975</v>
      </c>
      <c r="P95" s="78">
        <v>23.035</v>
      </c>
      <c r="Q95" s="33">
        <v>0.66666666666666663</v>
      </c>
      <c r="R95" s="33">
        <v>8.3333333333333329E-2</v>
      </c>
      <c r="S95" s="33">
        <v>0.25</v>
      </c>
      <c r="T95" s="33">
        <v>0.05</v>
      </c>
      <c r="U95" s="79">
        <v>6.0500000000000007</v>
      </c>
      <c r="V95" s="78">
        <v>0.97261900000000001</v>
      </c>
      <c r="W95" s="78">
        <v>15.123333299999999</v>
      </c>
      <c r="X95" s="33">
        <v>0.8</v>
      </c>
      <c r="Y95" s="33">
        <v>0.28515379567445298</v>
      </c>
      <c r="Z95" s="32">
        <v>204.23</v>
      </c>
      <c r="AA95" s="31" t="s">
        <v>419</v>
      </c>
      <c r="AB95" s="31" t="s">
        <v>417</v>
      </c>
      <c r="AC95" s="31" t="s">
        <v>417</v>
      </c>
      <c r="AD95" s="31" t="s">
        <v>511</v>
      </c>
      <c r="AE95" s="31" t="s">
        <v>511</v>
      </c>
      <c r="AF95" s="31" t="s">
        <v>417</v>
      </c>
    </row>
    <row r="96" spans="1:32" x14ac:dyDescent="0.35">
      <c r="A96" t="str">
        <f>KEYS_Day_Part__Stores[[#This Row],[Store]]&amp;KEYS_Day_Part__Stores[[#This Row],[Day Part]]</f>
        <v xml:space="preserve">4283 11P - 12A </v>
      </c>
      <c r="B96" s="24">
        <v>4283</v>
      </c>
      <c r="C96" s="25" t="s">
        <v>76</v>
      </c>
      <c r="D96" s="25" t="s">
        <v>512</v>
      </c>
      <c r="E96" s="74">
        <v>7</v>
      </c>
      <c r="F96" s="74">
        <v>7</v>
      </c>
      <c r="G96" s="26">
        <v>707.35</v>
      </c>
      <c r="H96" s="26">
        <v>757.81</v>
      </c>
      <c r="I96" s="27">
        <v>-6.6586611419748976E-2</v>
      </c>
      <c r="J96" s="27">
        <v>2.7157887785535042E-2</v>
      </c>
      <c r="K96" s="71">
        <v>31</v>
      </c>
      <c r="L96" s="71">
        <v>36</v>
      </c>
      <c r="M96" s="27">
        <v>-0.13888888888888895</v>
      </c>
      <c r="N96" s="27">
        <v>2.8492647058823529E-2</v>
      </c>
      <c r="O96" s="26">
        <v>22.817741935483873</v>
      </c>
      <c r="P96" s="75">
        <v>22.743859631578946</v>
      </c>
      <c r="Q96" s="27">
        <v>0.8</v>
      </c>
      <c r="R96" s="27">
        <v>0.2</v>
      </c>
      <c r="S96" s="27">
        <v>0</v>
      </c>
      <c r="T96" s="27">
        <v>0</v>
      </c>
      <c r="U96" s="76">
        <v>6.3510752580645162</v>
      </c>
      <c r="V96" s="75">
        <v>3.1225490000000002</v>
      </c>
      <c r="W96" s="75">
        <v>16.296491210526316</v>
      </c>
      <c r="X96" s="27">
        <v>0.89473684210526316</v>
      </c>
      <c r="Y96" s="27">
        <v>0.26874955821022123</v>
      </c>
      <c r="Z96" s="26">
        <v>190.1</v>
      </c>
      <c r="AA96" s="25" t="s">
        <v>419</v>
      </c>
      <c r="AB96" s="25" t="s">
        <v>417</v>
      </c>
      <c r="AC96" s="25" t="s">
        <v>417</v>
      </c>
      <c r="AD96" s="25" t="s">
        <v>511</v>
      </c>
      <c r="AE96" s="25" t="s">
        <v>511</v>
      </c>
      <c r="AF96" s="25" t="s">
        <v>417</v>
      </c>
    </row>
    <row r="97" spans="1:32" x14ac:dyDescent="0.35">
      <c r="A97" t="str">
        <f>KEYS_Day_Part__Stores[[#This Row],[Store]]&amp;KEYS_Day_Part__Stores[[#This Row],[Day Part]]</f>
        <v xml:space="preserve">4283 12A - 1A  </v>
      </c>
      <c r="B97" s="30">
        <v>4283</v>
      </c>
      <c r="C97" s="31" t="s">
        <v>79</v>
      </c>
      <c r="D97" s="31" t="s">
        <v>512</v>
      </c>
      <c r="E97" s="77">
        <v>7</v>
      </c>
      <c r="F97" s="77">
        <v>7</v>
      </c>
      <c r="G97" s="32">
        <v>254.13</v>
      </c>
      <c r="H97" s="32">
        <v>56.91</v>
      </c>
      <c r="I97" s="33">
        <v>3.4654717975751188</v>
      </c>
      <c r="J97" s="33">
        <v>9.7570283776603102E-3</v>
      </c>
      <c r="K97" s="72">
        <v>14</v>
      </c>
      <c r="L97" s="72">
        <v>3</v>
      </c>
      <c r="M97" s="33">
        <v>3.666666666666667</v>
      </c>
      <c r="N97" s="33">
        <v>1.2867647058823529E-2</v>
      </c>
      <c r="O97" s="32">
        <v>18.152142857142856</v>
      </c>
      <c r="P97" s="78">
        <v>17.866666599999999</v>
      </c>
      <c r="Q97" s="33">
        <v>1</v>
      </c>
      <c r="R97" s="33">
        <v>0</v>
      </c>
      <c r="S97" s="33">
        <v>0</v>
      </c>
      <c r="T97" s="33">
        <v>0</v>
      </c>
      <c r="U97" s="79">
        <v>7.7250000000000005</v>
      </c>
      <c r="V97" s="78">
        <v>1.2166666666666666</v>
      </c>
      <c r="W97" s="78">
        <v>11.2366666</v>
      </c>
      <c r="X97" s="33">
        <v>1</v>
      </c>
      <c r="Y97" s="33">
        <v>0.28871050249872116</v>
      </c>
      <c r="Z97" s="32">
        <v>73.37</v>
      </c>
      <c r="AA97" s="31" t="s">
        <v>419</v>
      </c>
      <c r="AB97" s="31" t="s">
        <v>417</v>
      </c>
      <c r="AC97" s="31" t="s">
        <v>417</v>
      </c>
      <c r="AD97" s="31" t="s">
        <v>511</v>
      </c>
      <c r="AE97" s="31" t="s">
        <v>511</v>
      </c>
      <c r="AF97" s="31" t="s">
        <v>417</v>
      </c>
    </row>
    <row r="98" spans="1:32" x14ac:dyDescent="0.35">
      <c r="A98" t="str">
        <f>KEYS_Day_Part__Stores[[#This Row],[Store]]&amp;KEYS_Day_Part__Stores[[#This Row],[Day Part]]</f>
        <v xml:space="preserve">42831A - 2A   </v>
      </c>
      <c r="B98" s="24">
        <v>4283</v>
      </c>
      <c r="C98" s="25" t="s">
        <v>83</v>
      </c>
      <c r="D98" s="25" t="s">
        <v>512</v>
      </c>
      <c r="E98" s="74">
        <v>7</v>
      </c>
      <c r="F98" s="74">
        <v>7</v>
      </c>
      <c r="G98" s="26"/>
      <c r="H98" s="26"/>
      <c r="I98" s="27"/>
      <c r="J98" s="27"/>
      <c r="K98" s="71"/>
      <c r="L98" s="71"/>
      <c r="M98" s="27"/>
      <c r="N98" s="27"/>
      <c r="O98" s="26"/>
      <c r="P98" s="75"/>
      <c r="Q98" s="27"/>
      <c r="R98" s="27"/>
      <c r="S98" s="27"/>
      <c r="T98" s="27"/>
      <c r="U98" s="76"/>
      <c r="V98" s="75"/>
      <c r="W98" s="75"/>
      <c r="X98" s="27"/>
      <c r="Y98" s="27"/>
      <c r="Z98" s="26"/>
      <c r="AA98" s="29"/>
      <c r="AB98" s="29"/>
      <c r="AC98" s="29"/>
      <c r="AD98" s="29"/>
      <c r="AE98" s="29"/>
      <c r="AF98" s="29"/>
    </row>
    <row r="99" spans="1:32" x14ac:dyDescent="0.35">
      <c r="A99" t="str">
        <f>KEYS_Day_Part__Stores[[#This Row],[Store]]&amp;KEYS_Day_Part__Stores[[#This Row],[Day Part]]</f>
        <v xml:space="preserve">42832A - 3A   </v>
      </c>
      <c r="B99" s="30">
        <v>4283</v>
      </c>
      <c r="C99" s="31" t="s">
        <v>514</v>
      </c>
      <c r="D99" s="31" t="s">
        <v>512</v>
      </c>
      <c r="E99" s="77">
        <v>7</v>
      </c>
      <c r="F99" s="77">
        <v>7</v>
      </c>
      <c r="G99" s="32"/>
      <c r="H99" s="32"/>
      <c r="I99" s="33"/>
      <c r="J99" s="33"/>
      <c r="K99" s="72"/>
      <c r="L99" s="72"/>
      <c r="M99" s="33"/>
      <c r="N99" s="33"/>
      <c r="O99" s="32"/>
      <c r="P99" s="78"/>
      <c r="Q99" s="33"/>
      <c r="R99" s="33"/>
      <c r="S99" s="33"/>
      <c r="T99" s="33"/>
      <c r="U99" s="79"/>
      <c r="V99" s="78"/>
      <c r="W99" s="78"/>
      <c r="X99" s="33"/>
      <c r="Y99" s="33"/>
      <c r="Z99" s="32"/>
      <c r="AA99" s="35"/>
      <c r="AB99" s="35"/>
      <c r="AC99" s="35"/>
      <c r="AD99" s="35"/>
      <c r="AE99" s="35"/>
      <c r="AF99" s="35"/>
    </row>
    <row r="100" spans="1:32" x14ac:dyDescent="0.35">
      <c r="A100" t="str">
        <f>KEYS_Day_Part__Stores[[#This Row],[Store]]&amp;KEYS_Day_Part__Stores[[#This Row],[Day Part]]</f>
        <v xml:space="preserve">42833A - 4A   </v>
      </c>
      <c r="B100" s="24">
        <v>4283</v>
      </c>
      <c r="C100" s="25" t="s">
        <v>515</v>
      </c>
      <c r="D100" s="25" t="s">
        <v>512</v>
      </c>
      <c r="E100" s="74">
        <v>7</v>
      </c>
      <c r="F100" s="74">
        <v>7</v>
      </c>
      <c r="G100" s="26"/>
      <c r="H100" s="26"/>
      <c r="I100" s="27"/>
      <c r="J100" s="27"/>
      <c r="K100" s="71"/>
      <c r="L100" s="71"/>
      <c r="M100" s="27"/>
      <c r="N100" s="27"/>
      <c r="O100" s="26"/>
      <c r="P100" s="75"/>
      <c r="Q100" s="27"/>
      <c r="R100" s="27"/>
      <c r="S100" s="27"/>
      <c r="T100" s="27"/>
      <c r="U100" s="76"/>
      <c r="V100" s="75"/>
      <c r="W100" s="75"/>
      <c r="X100" s="27"/>
      <c r="Y100" s="27"/>
      <c r="Z100" s="26"/>
      <c r="AA100" s="29"/>
      <c r="AB100" s="29"/>
      <c r="AC100" s="29"/>
      <c r="AD100" s="29"/>
      <c r="AE100" s="29"/>
      <c r="AF100" s="29"/>
    </row>
    <row r="101" spans="1:32" x14ac:dyDescent="0.35">
      <c r="A101" t="str">
        <f>KEYS_Day_Part__Stores[[#This Row],[Store]]&amp;KEYS_Day_Part__Stores[[#This Row],[Day Part]]</f>
        <v xml:space="preserve">42834A - 6A   </v>
      </c>
      <c r="B101" s="30">
        <v>4283</v>
      </c>
      <c r="C101" s="31" t="s">
        <v>516</v>
      </c>
      <c r="D101" s="31" t="s">
        <v>512</v>
      </c>
      <c r="E101" s="77">
        <v>7</v>
      </c>
      <c r="F101" s="77">
        <v>7</v>
      </c>
      <c r="G101" s="32"/>
      <c r="H101" s="32"/>
      <c r="I101" s="33"/>
      <c r="J101" s="33"/>
      <c r="K101" s="72"/>
      <c r="L101" s="72"/>
      <c r="M101" s="33"/>
      <c r="N101" s="33"/>
      <c r="O101" s="32"/>
      <c r="P101" s="78"/>
      <c r="Q101" s="33"/>
      <c r="R101" s="33"/>
      <c r="S101" s="33"/>
      <c r="T101" s="33"/>
      <c r="U101" s="79"/>
      <c r="V101" s="78"/>
      <c r="W101" s="78"/>
      <c r="X101" s="33"/>
      <c r="Y101" s="33"/>
      <c r="Z101" s="32"/>
      <c r="AA101" s="35"/>
      <c r="AB101" s="35"/>
      <c r="AC101" s="35"/>
      <c r="AD101" s="35"/>
      <c r="AE101" s="35"/>
      <c r="AF101" s="35"/>
    </row>
    <row r="102" spans="1:32" x14ac:dyDescent="0.35">
      <c r="A102" t="str">
        <f>KEYS_Day_Part__Stores[[#This Row],[Store]]&amp;KEYS_Day_Part__Stores[[#This Row],[Day Part]]</f>
        <v xml:space="preserve">4293    6A - 10A  </v>
      </c>
      <c r="B102" s="24">
        <v>4293</v>
      </c>
      <c r="C102" s="25" t="s">
        <v>513</v>
      </c>
      <c r="D102" s="25" t="s">
        <v>512</v>
      </c>
      <c r="E102" s="74">
        <v>7</v>
      </c>
      <c r="F102" s="74">
        <v>7</v>
      </c>
      <c r="G102" s="26"/>
      <c r="H102" s="26"/>
      <c r="I102" s="27"/>
      <c r="J102" s="27"/>
      <c r="K102" s="71"/>
      <c r="L102" s="71"/>
      <c r="M102" s="27"/>
      <c r="N102" s="27"/>
      <c r="O102" s="26"/>
      <c r="P102" s="75"/>
      <c r="Q102" s="27"/>
      <c r="R102" s="27"/>
      <c r="S102" s="27"/>
      <c r="T102" s="27"/>
      <c r="U102" s="76"/>
      <c r="V102" s="75"/>
      <c r="W102" s="75"/>
      <c r="X102" s="27"/>
      <c r="Y102" s="27"/>
      <c r="Z102" s="26"/>
      <c r="AA102" s="29"/>
      <c r="AB102" s="29"/>
      <c r="AC102" s="29"/>
      <c r="AD102" s="29"/>
      <c r="AE102" s="29"/>
      <c r="AF102" s="29"/>
    </row>
    <row r="103" spans="1:32" x14ac:dyDescent="0.35">
      <c r="A103" t="str">
        <f>KEYS_Day_Part__Stores[[#This Row],[Store]]&amp;KEYS_Day_Part__Stores[[#This Row],[Day Part]]</f>
        <v xml:space="preserve">4293   10A - 11A </v>
      </c>
      <c r="B103" s="30">
        <v>4293</v>
      </c>
      <c r="C103" s="31" t="s">
        <v>16</v>
      </c>
      <c r="D103" s="31" t="s">
        <v>512</v>
      </c>
      <c r="E103" s="77">
        <v>7</v>
      </c>
      <c r="F103" s="77">
        <v>7</v>
      </c>
      <c r="G103" s="32">
        <v>135.41</v>
      </c>
      <c r="H103" s="32">
        <v>131.03</v>
      </c>
      <c r="I103" s="33">
        <v>3.3427459360451772E-2</v>
      </c>
      <c r="J103" s="33">
        <v>7.9834258866755617E-3</v>
      </c>
      <c r="K103" s="72">
        <v>8</v>
      </c>
      <c r="L103" s="72">
        <v>6</v>
      </c>
      <c r="M103" s="33">
        <v>0.33333333333333326</v>
      </c>
      <c r="N103" s="33">
        <v>1.2158054711246201E-2</v>
      </c>
      <c r="O103" s="32">
        <v>16.92625</v>
      </c>
      <c r="P103" s="78"/>
      <c r="Q103" s="33">
        <v>1</v>
      </c>
      <c r="R103" s="33">
        <v>0</v>
      </c>
      <c r="S103" s="33">
        <v>0</v>
      </c>
      <c r="T103" s="33"/>
      <c r="U103" s="79">
        <v>3.7749999999999999</v>
      </c>
      <c r="V103" s="78"/>
      <c r="W103" s="78"/>
      <c r="X103" s="33"/>
      <c r="Y103" s="33">
        <v>0.31186766117716563</v>
      </c>
      <c r="Z103" s="32">
        <v>42.23</v>
      </c>
      <c r="AA103" s="31" t="s">
        <v>419</v>
      </c>
      <c r="AB103" s="31" t="s">
        <v>417</v>
      </c>
      <c r="AC103" s="31" t="s">
        <v>417</v>
      </c>
      <c r="AD103" s="31" t="s">
        <v>511</v>
      </c>
      <c r="AE103" s="31" t="s">
        <v>511</v>
      </c>
      <c r="AF103" s="31" t="s">
        <v>417</v>
      </c>
    </row>
    <row r="104" spans="1:32" x14ac:dyDescent="0.35">
      <c r="A104" t="str">
        <f>KEYS_Day_Part__Stores[[#This Row],[Store]]&amp;KEYS_Day_Part__Stores[[#This Row],[Day Part]]</f>
        <v xml:space="preserve">4293   11A - 12P </v>
      </c>
      <c r="B104" s="24">
        <v>4293</v>
      </c>
      <c r="C104" s="25" t="s">
        <v>21</v>
      </c>
      <c r="D104" s="25" t="s">
        <v>512</v>
      </c>
      <c r="E104" s="74">
        <v>7</v>
      </c>
      <c r="F104" s="74">
        <v>7</v>
      </c>
      <c r="G104" s="26">
        <v>1064.02</v>
      </c>
      <c r="H104" s="26">
        <v>1112.1500000000001</v>
      </c>
      <c r="I104" s="27">
        <v>-4.3276536438429991E-2</v>
      </c>
      <c r="J104" s="27">
        <v>6.2731886950303017E-2</v>
      </c>
      <c r="K104" s="71">
        <v>39</v>
      </c>
      <c r="L104" s="71">
        <v>39</v>
      </c>
      <c r="M104" s="27">
        <v>0</v>
      </c>
      <c r="N104" s="27">
        <v>5.9270516717325229E-2</v>
      </c>
      <c r="O104" s="26">
        <v>27.282564102564102</v>
      </c>
      <c r="P104" s="75">
        <v>21.02</v>
      </c>
      <c r="Q104" s="27">
        <v>1</v>
      </c>
      <c r="R104" s="27">
        <v>0</v>
      </c>
      <c r="S104" s="27">
        <v>0</v>
      </c>
      <c r="T104" s="27">
        <v>0</v>
      </c>
      <c r="U104" s="76">
        <v>4.4884615384615385</v>
      </c>
      <c r="V104" s="75">
        <v>1.9202380714285714</v>
      </c>
      <c r="W104" s="75">
        <v>14.3</v>
      </c>
      <c r="X104" s="27">
        <v>0.93333333333333335</v>
      </c>
      <c r="Y104" s="27">
        <v>0.26906449126896115</v>
      </c>
      <c r="Z104" s="26">
        <v>286.29000000000002</v>
      </c>
      <c r="AA104" s="25" t="s">
        <v>419</v>
      </c>
      <c r="AB104" s="25" t="s">
        <v>417</v>
      </c>
      <c r="AC104" s="25" t="s">
        <v>417</v>
      </c>
      <c r="AD104" s="25" t="s">
        <v>511</v>
      </c>
      <c r="AE104" s="25" t="s">
        <v>511</v>
      </c>
      <c r="AF104" s="25" t="s">
        <v>417</v>
      </c>
    </row>
    <row r="105" spans="1:32" x14ac:dyDescent="0.35">
      <c r="A105" t="str">
        <f>KEYS_Day_Part__Stores[[#This Row],[Store]]&amp;KEYS_Day_Part__Stores[[#This Row],[Day Part]]</f>
        <v xml:space="preserve">4293   12P - 1P  </v>
      </c>
      <c r="B105" s="30">
        <v>4293</v>
      </c>
      <c r="C105" s="31" t="s">
        <v>25</v>
      </c>
      <c r="D105" s="31" t="s">
        <v>512</v>
      </c>
      <c r="E105" s="77">
        <v>7</v>
      </c>
      <c r="F105" s="77">
        <v>7</v>
      </c>
      <c r="G105" s="32">
        <v>901.44</v>
      </c>
      <c r="H105" s="32">
        <v>944.22</v>
      </c>
      <c r="I105" s="33">
        <v>-4.5307237720022653E-2</v>
      </c>
      <c r="J105" s="33">
        <v>5.3146587632263632E-2</v>
      </c>
      <c r="K105" s="72">
        <v>43</v>
      </c>
      <c r="L105" s="72">
        <v>36</v>
      </c>
      <c r="M105" s="33">
        <v>0.19444444444444442</v>
      </c>
      <c r="N105" s="33">
        <v>6.5349544072948323E-2</v>
      </c>
      <c r="O105" s="32">
        <v>20.963720930232558</v>
      </c>
      <c r="P105" s="78">
        <v>22.227777750000001</v>
      </c>
      <c r="Q105" s="33">
        <v>0.8571428571428571</v>
      </c>
      <c r="R105" s="33">
        <v>0.14285714285714285</v>
      </c>
      <c r="S105" s="33">
        <v>0</v>
      </c>
      <c r="T105" s="33">
        <v>0</v>
      </c>
      <c r="U105" s="79">
        <v>3.4650793571428573</v>
      </c>
      <c r="V105" s="78">
        <v>3.8722221666666665</v>
      </c>
      <c r="W105" s="78">
        <v>15.084722166666666</v>
      </c>
      <c r="X105" s="33">
        <v>0.91666666666666663</v>
      </c>
      <c r="Y105" s="33">
        <v>0.29518326233581821</v>
      </c>
      <c r="Z105" s="32">
        <v>266.08999999999997</v>
      </c>
      <c r="AA105" s="31" t="s">
        <v>419</v>
      </c>
      <c r="AB105" s="31" t="s">
        <v>417</v>
      </c>
      <c r="AC105" s="31" t="s">
        <v>417</v>
      </c>
      <c r="AD105" s="31" t="s">
        <v>511</v>
      </c>
      <c r="AE105" s="31" t="s">
        <v>511</v>
      </c>
      <c r="AF105" s="31" t="s">
        <v>417</v>
      </c>
    </row>
    <row r="106" spans="1:32" x14ac:dyDescent="0.35">
      <c r="A106" t="str">
        <f>KEYS_Day_Part__Stores[[#This Row],[Store]]&amp;KEYS_Day_Part__Stores[[#This Row],[Day Part]]</f>
        <v xml:space="preserve">4293  1P - 2P   </v>
      </c>
      <c r="B106" s="24">
        <v>4293</v>
      </c>
      <c r="C106" s="25" t="s">
        <v>30</v>
      </c>
      <c r="D106" s="25" t="s">
        <v>512</v>
      </c>
      <c r="E106" s="74">
        <v>7</v>
      </c>
      <c r="F106" s="74">
        <v>7</v>
      </c>
      <c r="G106" s="26">
        <v>687.15</v>
      </c>
      <c r="H106" s="26">
        <v>497.67</v>
      </c>
      <c r="I106" s="27">
        <v>0.38073422147205949</v>
      </c>
      <c r="J106" s="27">
        <v>4.0512599498036421E-2</v>
      </c>
      <c r="K106" s="71">
        <v>26</v>
      </c>
      <c r="L106" s="71">
        <v>23</v>
      </c>
      <c r="M106" s="27">
        <v>0.13043478260869579</v>
      </c>
      <c r="N106" s="27">
        <v>3.9513677811550151E-2</v>
      </c>
      <c r="O106" s="26">
        <v>26.428846153846152</v>
      </c>
      <c r="P106" s="75">
        <v>21.066666625</v>
      </c>
      <c r="Q106" s="27">
        <v>1</v>
      </c>
      <c r="R106" s="27">
        <v>0</v>
      </c>
      <c r="S106" s="27">
        <v>0</v>
      </c>
      <c r="T106" s="27">
        <v>0</v>
      </c>
      <c r="U106" s="76">
        <v>3.8080246666666664</v>
      </c>
      <c r="V106" s="75">
        <v>1.9583332499999999</v>
      </c>
      <c r="W106" s="75">
        <v>13.685416625</v>
      </c>
      <c r="X106" s="27">
        <v>1</v>
      </c>
      <c r="Y106" s="27">
        <v>0.32208397002110167</v>
      </c>
      <c r="Z106" s="26">
        <v>221.32</v>
      </c>
      <c r="AA106" s="25" t="s">
        <v>419</v>
      </c>
      <c r="AB106" s="25" t="s">
        <v>417</v>
      </c>
      <c r="AC106" s="25" t="s">
        <v>417</v>
      </c>
      <c r="AD106" s="25" t="s">
        <v>511</v>
      </c>
      <c r="AE106" s="25" t="s">
        <v>511</v>
      </c>
      <c r="AF106" s="25" t="s">
        <v>417</v>
      </c>
    </row>
    <row r="107" spans="1:32" x14ac:dyDescent="0.35">
      <c r="A107" t="str">
        <f>KEYS_Day_Part__Stores[[#This Row],[Store]]&amp;KEYS_Day_Part__Stores[[#This Row],[Day Part]]</f>
        <v xml:space="preserve">4293  2P - 3P   </v>
      </c>
      <c r="B107" s="30">
        <v>4293</v>
      </c>
      <c r="C107" s="31" t="s">
        <v>34</v>
      </c>
      <c r="D107" s="31" t="s">
        <v>512</v>
      </c>
      <c r="E107" s="77">
        <v>7</v>
      </c>
      <c r="F107" s="77">
        <v>7</v>
      </c>
      <c r="G107" s="32">
        <v>626.83000000000004</v>
      </c>
      <c r="H107" s="32">
        <v>517.69000000000005</v>
      </c>
      <c r="I107" s="33">
        <v>0.21082114779114902</v>
      </c>
      <c r="J107" s="33">
        <v>3.6956287191085166E-2</v>
      </c>
      <c r="K107" s="72">
        <v>29</v>
      </c>
      <c r="L107" s="72">
        <v>20</v>
      </c>
      <c r="M107" s="33">
        <v>0.45000000000000018</v>
      </c>
      <c r="N107" s="33">
        <v>4.4072948328267476E-2</v>
      </c>
      <c r="O107" s="32">
        <v>21.614827586206896</v>
      </c>
      <c r="P107" s="78">
        <v>18.177272727272726</v>
      </c>
      <c r="Q107" s="33">
        <v>0.84615384615384615</v>
      </c>
      <c r="R107" s="33">
        <v>0.15384615384615385</v>
      </c>
      <c r="S107" s="33">
        <v>0</v>
      </c>
      <c r="T107" s="33">
        <v>0</v>
      </c>
      <c r="U107" s="79">
        <v>3.3886904642857139</v>
      </c>
      <c r="V107" s="78">
        <v>1.248148111111111</v>
      </c>
      <c r="W107" s="78">
        <v>11.793939363636362</v>
      </c>
      <c r="X107" s="33">
        <v>1</v>
      </c>
      <c r="Y107" s="33">
        <v>0.30304867348403874</v>
      </c>
      <c r="Z107" s="32">
        <v>189.96</v>
      </c>
      <c r="AA107" s="31" t="s">
        <v>419</v>
      </c>
      <c r="AB107" s="31" t="s">
        <v>417</v>
      </c>
      <c r="AC107" s="31" t="s">
        <v>417</v>
      </c>
      <c r="AD107" s="31" t="s">
        <v>511</v>
      </c>
      <c r="AE107" s="31" t="s">
        <v>511</v>
      </c>
      <c r="AF107" s="31" t="s">
        <v>417</v>
      </c>
    </row>
    <row r="108" spans="1:32" x14ac:dyDescent="0.35">
      <c r="A108" t="str">
        <f>KEYS_Day_Part__Stores[[#This Row],[Store]]&amp;KEYS_Day_Part__Stores[[#This Row],[Day Part]]</f>
        <v xml:space="preserve">4293  3P - 4P   </v>
      </c>
      <c r="B108" s="24">
        <v>4293</v>
      </c>
      <c r="C108" s="25" t="s">
        <v>39</v>
      </c>
      <c r="D108" s="25" t="s">
        <v>512</v>
      </c>
      <c r="E108" s="74">
        <v>7</v>
      </c>
      <c r="F108" s="74">
        <v>7</v>
      </c>
      <c r="G108" s="26">
        <v>906.18</v>
      </c>
      <c r="H108" s="26">
        <v>1009.77</v>
      </c>
      <c r="I108" s="27">
        <v>-0.10258771799518718</v>
      </c>
      <c r="J108" s="27">
        <v>5.3426045860628164E-2</v>
      </c>
      <c r="K108" s="71">
        <v>36</v>
      </c>
      <c r="L108" s="71">
        <v>32</v>
      </c>
      <c r="M108" s="27">
        <v>0.12500000000000022</v>
      </c>
      <c r="N108" s="27">
        <v>5.4711246200607903E-2</v>
      </c>
      <c r="O108" s="26">
        <v>25.171666666666667</v>
      </c>
      <c r="P108" s="75">
        <v>23.126190428571427</v>
      </c>
      <c r="Q108" s="27">
        <v>1</v>
      </c>
      <c r="R108" s="27">
        <v>0</v>
      </c>
      <c r="S108" s="27">
        <v>0</v>
      </c>
      <c r="T108" s="27">
        <v>0</v>
      </c>
      <c r="U108" s="76">
        <v>4.2412036944444447</v>
      </c>
      <c r="V108" s="75">
        <v>2.2523809285714287</v>
      </c>
      <c r="W108" s="75">
        <v>14.813095214285713</v>
      </c>
      <c r="X108" s="27">
        <v>0.8571428571428571</v>
      </c>
      <c r="Y108" s="27">
        <v>0.31111920369021612</v>
      </c>
      <c r="Z108" s="26">
        <v>281.93</v>
      </c>
      <c r="AA108" s="25" t="s">
        <v>419</v>
      </c>
      <c r="AB108" s="25" t="s">
        <v>417</v>
      </c>
      <c r="AC108" s="25" t="s">
        <v>417</v>
      </c>
      <c r="AD108" s="25" t="s">
        <v>511</v>
      </c>
      <c r="AE108" s="25" t="s">
        <v>511</v>
      </c>
      <c r="AF108" s="25" t="s">
        <v>417</v>
      </c>
    </row>
    <row r="109" spans="1:32" x14ac:dyDescent="0.35">
      <c r="A109" t="str">
        <f>KEYS_Day_Part__Stores[[#This Row],[Store]]&amp;KEYS_Day_Part__Stores[[#This Row],[Day Part]]</f>
        <v xml:space="preserve">4293  4P - 5P   </v>
      </c>
      <c r="B109" s="30">
        <v>4293</v>
      </c>
      <c r="C109" s="31" t="s">
        <v>44</v>
      </c>
      <c r="D109" s="31" t="s">
        <v>512</v>
      </c>
      <c r="E109" s="77">
        <v>7</v>
      </c>
      <c r="F109" s="77">
        <v>7</v>
      </c>
      <c r="G109" s="32">
        <v>1302.76</v>
      </c>
      <c r="H109" s="32">
        <v>1538.86</v>
      </c>
      <c r="I109" s="33">
        <v>-0.15342526285692004</v>
      </c>
      <c r="J109" s="33">
        <v>7.6807384300461232E-2</v>
      </c>
      <c r="K109" s="72">
        <v>59</v>
      </c>
      <c r="L109" s="72">
        <v>62</v>
      </c>
      <c r="M109" s="33">
        <v>-4.8387096774193616E-2</v>
      </c>
      <c r="N109" s="33">
        <v>8.9665653495440728E-2</v>
      </c>
      <c r="O109" s="32">
        <v>22.080677966101696</v>
      </c>
      <c r="P109" s="78">
        <v>20.281060590909092</v>
      </c>
      <c r="Q109" s="33">
        <v>1</v>
      </c>
      <c r="R109" s="33">
        <v>0</v>
      </c>
      <c r="S109" s="33">
        <v>0</v>
      </c>
      <c r="T109" s="33">
        <v>0</v>
      </c>
      <c r="U109" s="79">
        <v>3.1767241379310347</v>
      </c>
      <c r="V109" s="78">
        <v>1.25</v>
      </c>
      <c r="W109" s="78">
        <v>12.318939363636362</v>
      </c>
      <c r="X109" s="33">
        <v>0.95454545454545459</v>
      </c>
      <c r="Y109" s="33">
        <v>0.33993982007430379</v>
      </c>
      <c r="Z109" s="32">
        <v>442.86</v>
      </c>
      <c r="AA109" s="31" t="s">
        <v>419</v>
      </c>
      <c r="AB109" s="31" t="s">
        <v>417</v>
      </c>
      <c r="AC109" s="31" t="s">
        <v>417</v>
      </c>
      <c r="AD109" s="31" t="s">
        <v>511</v>
      </c>
      <c r="AE109" s="31" t="s">
        <v>511</v>
      </c>
      <c r="AF109" s="31" t="s">
        <v>417</v>
      </c>
    </row>
    <row r="110" spans="1:32" x14ac:dyDescent="0.35">
      <c r="A110" t="str">
        <f>KEYS_Day_Part__Stores[[#This Row],[Store]]&amp;KEYS_Day_Part__Stores[[#This Row],[Day Part]]</f>
        <v xml:space="preserve">4293  5P - 6P   </v>
      </c>
      <c r="B110" s="24">
        <v>4293</v>
      </c>
      <c r="C110" s="25" t="s">
        <v>47</v>
      </c>
      <c r="D110" s="25" t="s">
        <v>512</v>
      </c>
      <c r="E110" s="74">
        <v>7</v>
      </c>
      <c r="F110" s="74">
        <v>7</v>
      </c>
      <c r="G110" s="26">
        <v>3820.76</v>
      </c>
      <c r="H110" s="26">
        <v>3380.3</v>
      </c>
      <c r="I110" s="27">
        <v>0.13030204419726066</v>
      </c>
      <c r="J110" s="27">
        <v>0.22526219844010428</v>
      </c>
      <c r="K110" s="71">
        <v>144</v>
      </c>
      <c r="L110" s="71">
        <v>124</v>
      </c>
      <c r="M110" s="27">
        <v>0.16129032258064524</v>
      </c>
      <c r="N110" s="27">
        <v>0.21884498480243161</v>
      </c>
      <c r="O110" s="26">
        <v>26.533055555555556</v>
      </c>
      <c r="P110" s="75">
        <v>24.78166666666667</v>
      </c>
      <c r="Q110" s="27">
        <v>1</v>
      </c>
      <c r="R110" s="27">
        <v>0</v>
      </c>
      <c r="S110" s="27">
        <v>0</v>
      </c>
      <c r="T110" s="27">
        <v>6.6666666666666666E-2</v>
      </c>
      <c r="U110" s="76">
        <v>4.8203051619718309</v>
      </c>
      <c r="V110" s="75">
        <v>4.8239393818181817</v>
      </c>
      <c r="W110" s="75">
        <v>17.502777766666668</v>
      </c>
      <c r="X110" s="27">
        <v>0.78333333333333333</v>
      </c>
      <c r="Y110" s="27">
        <v>0.30049518943875037</v>
      </c>
      <c r="Z110" s="26">
        <v>1148.1199999999999</v>
      </c>
      <c r="AA110" s="25" t="s">
        <v>419</v>
      </c>
      <c r="AB110" s="25" t="s">
        <v>417</v>
      </c>
      <c r="AC110" s="25" t="s">
        <v>417</v>
      </c>
      <c r="AD110" s="25" t="s">
        <v>511</v>
      </c>
      <c r="AE110" s="25" t="s">
        <v>511</v>
      </c>
      <c r="AF110" s="25" t="s">
        <v>417</v>
      </c>
    </row>
    <row r="111" spans="1:32" x14ac:dyDescent="0.35">
      <c r="A111" t="str">
        <f>KEYS_Day_Part__Stores[[#This Row],[Store]]&amp;KEYS_Day_Part__Stores[[#This Row],[Day Part]]</f>
        <v xml:space="preserve">4293  6P - 7P   </v>
      </c>
      <c r="B111" s="30">
        <v>4293</v>
      </c>
      <c r="C111" s="31" t="s">
        <v>51</v>
      </c>
      <c r="D111" s="31" t="s">
        <v>512</v>
      </c>
      <c r="E111" s="77">
        <v>7</v>
      </c>
      <c r="F111" s="77">
        <v>7</v>
      </c>
      <c r="G111" s="32">
        <v>3639.77</v>
      </c>
      <c r="H111" s="32">
        <v>3409.57</v>
      </c>
      <c r="I111" s="33">
        <v>6.7515845106567607E-2</v>
      </c>
      <c r="J111" s="33">
        <v>0.21459149279628617</v>
      </c>
      <c r="K111" s="72">
        <v>123</v>
      </c>
      <c r="L111" s="72">
        <v>131</v>
      </c>
      <c r="M111" s="33">
        <v>-6.1068702290076327E-2</v>
      </c>
      <c r="N111" s="33">
        <v>0.18693009118541035</v>
      </c>
      <c r="O111" s="32">
        <v>29.591626016260161</v>
      </c>
      <c r="P111" s="78">
        <v>27.193607301369862</v>
      </c>
      <c r="Q111" s="33">
        <v>0.89189189189189189</v>
      </c>
      <c r="R111" s="33">
        <v>0.10810810810810811</v>
      </c>
      <c r="S111" s="33">
        <v>0</v>
      </c>
      <c r="T111" s="33">
        <v>6.8493150684931503E-2</v>
      </c>
      <c r="U111" s="79">
        <v>5.5760162601626018</v>
      </c>
      <c r="V111" s="78">
        <v>5.6504694788732399</v>
      </c>
      <c r="W111" s="78">
        <v>19.216666657534248</v>
      </c>
      <c r="X111" s="33">
        <v>0.69863013698630139</v>
      </c>
      <c r="Y111" s="33">
        <v>0.27476461424760357</v>
      </c>
      <c r="Z111" s="32">
        <v>1000.08</v>
      </c>
      <c r="AA111" s="31" t="s">
        <v>419</v>
      </c>
      <c r="AB111" s="31" t="s">
        <v>417</v>
      </c>
      <c r="AC111" s="31" t="s">
        <v>417</v>
      </c>
      <c r="AD111" s="31" t="s">
        <v>511</v>
      </c>
      <c r="AE111" s="31" t="s">
        <v>511</v>
      </c>
      <c r="AF111" s="31" t="s">
        <v>417</v>
      </c>
    </row>
    <row r="112" spans="1:32" x14ac:dyDescent="0.35">
      <c r="A112" t="str">
        <f>KEYS_Day_Part__Stores[[#This Row],[Store]]&amp;KEYS_Day_Part__Stores[[#This Row],[Day Part]]</f>
        <v xml:space="preserve">4293  7P - 8P   </v>
      </c>
      <c r="B112" s="24">
        <v>4293</v>
      </c>
      <c r="C112" s="25" t="s">
        <v>56</v>
      </c>
      <c r="D112" s="25" t="s">
        <v>512</v>
      </c>
      <c r="E112" s="74">
        <v>7</v>
      </c>
      <c r="F112" s="74">
        <v>7</v>
      </c>
      <c r="G112" s="26">
        <v>1889.66</v>
      </c>
      <c r="H112" s="26">
        <v>1951.7</v>
      </c>
      <c r="I112" s="27">
        <v>-3.1787672285699675E-2</v>
      </c>
      <c r="J112" s="27">
        <v>0.11140950122601981</v>
      </c>
      <c r="K112" s="71">
        <v>70</v>
      </c>
      <c r="L112" s="71">
        <v>79</v>
      </c>
      <c r="M112" s="27">
        <v>-0.11392405063291144</v>
      </c>
      <c r="N112" s="27">
        <v>0.10638297872340426</v>
      </c>
      <c r="O112" s="26">
        <v>26.995142857142859</v>
      </c>
      <c r="P112" s="75">
        <v>26.235714285714288</v>
      </c>
      <c r="Q112" s="27">
        <v>0.8392857142857143</v>
      </c>
      <c r="R112" s="27">
        <v>0.10714285714285714</v>
      </c>
      <c r="S112" s="27">
        <v>5.3571428571428603E-2</v>
      </c>
      <c r="T112" s="27">
        <v>7.1428571428571425E-2</v>
      </c>
      <c r="U112" s="76">
        <v>3.3704225352112678</v>
      </c>
      <c r="V112" s="75">
        <v>8.0173610833333324</v>
      </c>
      <c r="W112" s="75">
        <v>18.634523785714286</v>
      </c>
      <c r="X112" s="27">
        <v>0.8214285714285714</v>
      </c>
      <c r="Y112" s="27">
        <v>0.29143337954976029</v>
      </c>
      <c r="Z112" s="26">
        <v>550.71</v>
      </c>
      <c r="AA112" s="25" t="s">
        <v>419</v>
      </c>
      <c r="AB112" s="25" t="s">
        <v>417</v>
      </c>
      <c r="AC112" s="25" t="s">
        <v>417</v>
      </c>
      <c r="AD112" s="25" t="s">
        <v>511</v>
      </c>
      <c r="AE112" s="25" t="s">
        <v>511</v>
      </c>
      <c r="AF112" s="25" t="s">
        <v>417</v>
      </c>
    </row>
    <row r="113" spans="1:32" x14ac:dyDescent="0.35">
      <c r="A113" t="str">
        <f>KEYS_Day_Part__Stores[[#This Row],[Store]]&amp;KEYS_Day_Part__Stores[[#This Row],[Day Part]]</f>
        <v xml:space="preserve">4293  8P - 9P   </v>
      </c>
      <c r="B113" s="30">
        <v>4293</v>
      </c>
      <c r="C113" s="31" t="s">
        <v>61</v>
      </c>
      <c r="D113" s="31" t="s">
        <v>512</v>
      </c>
      <c r="E113" s="77">
        <v>7</v>
      </c>
      <c r="F113" s="77">
        <v>7</v>
      </c>
      <c r="G113" s="32">
        <v>978.03</v>
      </c>
      <c r="H113" s="32">
        <v>614.35</v>
      </c>
      <c r="I113" s="33">
        <v>0.59197525840319032</v>
      </c>
      <c r="J113" s="33">
        <v>5.7662137360204556E-2</v>
      </c>
      <c r="K113" s="72">
        <v>41</v>
      </c>
      <c r="L113" s="72">
        <v>33</v>
      </c>
      <c r="M113" s="33">
        <v>0.24242424242424221</v>
      </c>
      <c r="N113" s="33">
        <v>6.231003039513678E-2</v>
      </c>
      <c r="O113" s="32">
        <v>23.85439024390244</v>
      </c>
      <c r="P113" s="78">
        <v>21.29215682352941</v>
      </c>
      <c r="Q113" s="33">
        <v>0.89473684210526316</v>
      </c>
      <c r="R113" s="33">
        <v>0.10526315789473684</v>
      </c>
      <c r="S113" s="33">
        <v>0</v>
      </c>
      <c r="T113" s="33">
        <v>0</v>
      </c>
      <c r="U113" s="79">
        <v>2.6455284390243903</v>
      </c>
      <c r="V113" s="78">
        <v>2.7266666666666666</v>
      </c>
      <c r="W113" s="78">
        <v>13.302941176470588</v>
      </c>
      <c r="X113" s="33">
        <v>0.94117647058823528</v>
      </c>
      <c r="Y113" s="33">
        <v>0.29014447409588662</v>
      </c>
      <c r="Z113" s="32">
        <v>283.77</v>
      </c>
      <c r="AA113" s="31" t="s">
        <v>419</v>
      </c>
      <c r="AB113" s="31" t="s">
        <v>417</v>
      </c>
      <c r="AC113" s="31" t="s">
        <v>417</v>
      </c>
      <c r="AD113" s="31" t="s">
        <v>511</v>
      </c>
      <c r="AE113" s="31" t="s">
        <v>511</v>
      </c>
      <c r="AF113" s="31" t="s">
        <v>417</v>
      </c>
    </row>
    <row r="114" spans="1:32" x14ac:dyDescent="0.35">
      <c r="A114" t="str">
        <f>KEYS_Day_Part__Stores[[#This Row],[Store]]&amp;KEYS_Day_Part__Stores[[#This Row],[Day Part]]</f>
        <v xml:space="preserve">4293  9P - 10P  </v>
      </c>
      <c r="B114" s="24">
        <v>4293</v>
      </c>
      <c r="C114" s="25" t="s">
        <v>66</v>
      </c>
      <c r="D114" s="25" t="s">
        <v>512</v>
      </c>
      <c r="E114" s="74">
        <v>7</v>
      </c>
      <c r="F114" s="74">
        <v>7</v>
      </c>
      <c r="G114" s="26">
        <v>575.84</v>
      </c>
      <c r="H114" s="26">
        <v>540.16999999999996</v>
      </c>
      <c r="I114" s="27">
        <v>6.603476683266396E-2</v>
      </c>
      <c r="J114" s="27">
        <v>3.3950047726041321E-2</v>
      </c>
      <c r="K114" s="71">
        <v>23</v>
      </c>
      <c r="L114" s="71">
        <v>24</v>
      </c>
      <c r="M114" s="27">
        <v>-4.166666666666663E-2</v>
      </c>
      <c r="N114" s="27">
        <v>3.4954407294832825E-2</v>
      </c>
      <c r="O114" s="26">
        <v>25.036521739130436</v>
      </c>
      <c r="P114" s="75">
        <v>18.811904714285713</v>
      </c>
      <c r="Q114" s="27">
        <v>0.81818181818181823</v>
      </c>
      <c r="R114" s="27">
        <v>0.18181818181818182</v>
      </c>
      <c r="S114" s="27">
        <v>0</v>
      </c>
      <c r="T114" s="27">
        <v>0</v>
      </c>
      <c r="U114" s="76">
        <v>2.5115941739130436</v>
      </c>
      <c r="V114" s="75">
        <v>1.08</v>
      </c>
      <c r="W114" s="75">
        <v>10.9</v>
      </c>
      <c r="X114" s="27">
        <v>1</v>
      </c>
      <c r="Y114" s="27">
        <v>0.25863086968602389</v>
      </c>
      <c r="Z114" s="26">
        <v>148.93</v>
      </c>
      <c r="AA114" s="25" t="s">
        <v>419</v>
      </c>
      <c r="AB114" s="25" t="s">
        <v>417</v>
      </c>
      <c r="AC114" s="25" t="s">
        <v>417</v>
      </c>
      <c r="AD114" s="25" t="s">
        <v>511</v>
      </c>
      <c r="AE114" s="25" t="s">
        <v>511</v>
      </c>
      <c r="AF114" s="25" t="s">
        <v>417</v>
      </c>
    </row>
    <row r="115" spans="1:32" x14ac:dyDescent="0.35">
      <c r="A115" t="str">
        <f>KEYS_Day_Part__Stores[[#This Row],[Store]]&amp;KEYS_Day_Part__Stores[[#This Row],[Day Part]]</f>
        <v xml:space="preserve">4293 10P - 11P </v>
      </c>
      <c r="B115" s="30">
        <v>4293</v>
      </c>
      <c r="C115" s="31" t="s">
        <v>71</v>
      </c>
      <c r="D115" s="31" t="s">
        <v>512</v>
      </c>
      <c r="E115" s="77">
        <v>7</v>
      </c>
      <c r="F115" s="77">
        <v>7</v>
      </c>
      <c r="G115" s="32">
        <v>336.07</v>
      </c>
      <c r="H115" s="32">
        <v>649.75</v>
      </c>
      <c r="I115" s="33">
        <v>-0.48277029626779533</v>
      </c>
      <c r="J115" s="33">
        <v>1.9813824220774358E-2</v>
      </c>
      <c r="K115" s="72">
        <v>12</v>
      </c>
      <c r="L115" s="72">
        <v>27</v>
      </c>
      <c r="M115" s="33">
        <v>-0.55555555555555558</v>
      </c>
      <c r="N115" s="33">
        <v>1.82370820668693E-2</v>
      </c>
      <c r="O115" s="32">
        <v>28.005833333333332</v>
      </c>
      <c r="P115" s="78">
        <v>22.980952285714288</v>
      </c>
      <c r="Q115" s="33">
        <v>1</v>
      </c>
      <c r="R115" s="33">
        <v>0</v>
      </c>
      <c r="S115" s="33">
        <v>0</v>
      </c>
      <c r="T115" s="33">
        <v>0</v>
      </c>
      <c r="U115" s="79">
        <v>3.019444416666667</v>
      </c>
      <c r="V115" s="78">
        <v>4.790476142857143</v>
      </c>
      <c r="W115" s="78">
        <v>15.480952285714284</v>
      </c>
      <c r="X115" s="33">
        <v>0.8571428571428571</v>
      </c>
      <c r="Y115" s="33">
        <v>0.27797780224358021</v>
      </c>
      <c r="Z115" s="32">
        <v>93.42</v>
      </c>
      <c r="AA115" s="31" t="s">
        <v>419</v>
      </c>
      <c r="AB115" s="31" t="s">
        <v>417</v>
      </c>
      <c r="AC115" s="31" t="s">
        <v>417</v>
      </c>
      <c r="AD115" s="31" t="s">
        <v>511</v>
      </c>
      <c r="AE115" s="31" t="s">
        <v>511</v>
      </c>
      <c r="AF115" s="31" t="s">
        <v>417</v>
      </c>
    </row>
    <row r="116" spans="1:32" x14ac:dyDescent="0.35">
      <c r="A116" t="str">
        <f>KEYS_Day_Part__Stores[[#This Row],[Store]]&amp;KEYS_Day_Part__Stores[[#This Row],[Day Part]]</f>
        <v xml:space="preserve">4293 11P - 12A </v>
      </c>
      <c r="B116" s="24">
        <v>4293</v>
      </c>
      <c r="C116" s="25" t="s">
        <v>76</v>
      </c>
      <c r="D116" s="25" t="s">
        <v>512</v>
      </c>
      <c r="E116" s="74">
        <v>7</v>
      </c>
      <c r="F116" s="74">
        <v>7</v>
      </c>
      <c r="G116" s="26">
        <v>97.47</v>
      </c>
      <c r="H116" s="26">
        <v>234.07</v>
      </c>
      <c r="I116" s="27">
        <v>-0.58358610672021194</v>
      </c>
      <c r="J116" s="27">
        <v>5.7465809111163649E-3</v>
      </c>
      <c r="K116" s="71">
        <v>5</v>
      </c>
      <c r="L116" s="71">
        <v>9</v>
      </c>
      <c r="M116" s="27">
        <v>-0.44444444444444442</v>
      </c>
      <c r="N116" s="27">
        <v>7.5987841945288756E-3</v>
      </c>
      <c r="O116" s="26">
        <v>19.494</v>
      </c>
      <c r="P116" s="75">
        <v>17.083333333333332</v>
      </c>
      <c r="Q116" s="27">
        <v>1</v>
      </c>
      <c r="R116" s="27">
        <v>0</v>
      </c>
      <c r="S116" s="27">
        <v>0</v>
      </c>
      <c r="T116" s="27">
        <v>0</v>
      </c>
      <c r="U116" s="76">
        <v>3.1933332000000001</v>
      </c>
      <c r="V116" s="75">
        <v>-8.3333000000000004E-2</v>
      </c>
      <c r="W116" s="75">
        <v>10.444444333333333</v>
      </c>
      <c r="X116" s="27">
        <v>1</v>
      </c>
      <c r="Y116" s="27">
        <v>0.27895762798809892</v>
      </c>
      <c r="Z116" s="26">
        <v>27.19</v>
      </c>
      <c r="AA116" s="25" t="s">
        <v>419</v>
      </c>
      <c r="AB116" s="25" t="s">
        <v>417</v>
      </c>
      <c r="AC116" s="25" t="s">
        <v>417</v>
      </c>
      <c r="AD116" s="25" t="s">
        <v>511</v>
      </c>
      <c r="AE116" s="25" t="s">
        <v>511</v>
      </c>
      <c r="AF116" s="25" t="s">
        <v>417</v>
      </c>
    </row>
    <row r="117" spans="1:32" x14ac:dyDescent="0.35">
      <c r="A117" t="str">
        <f>KEYS_Day_Part__Stores[[#This Row],[Store]]&amp;KEYS_Day_Part__Stores[[#This Row],[Day Part]]</f>
        <v xml:space="preserve">4293 12A - 1A  </v>
      </c>
      <c r="B117" s="30">
        <v>4293</v>
      </c>
      <c r="C117" s="31" t="s">
        <v>79</v>
      </c>
      <c r="D117" s="31" t="s">
        <v>512</v>
      </c>
      <c r="E117" s="77">
        <v>7</v>
      </c>
      <c r="F117" s="77">
        <v>7</v>
      </c>
      <c r="G117" s="32"/>
      <c r="H117" s="32"/>
      <c r="I117" s="33"/>
      <c r="J117" s="33"/>
      <c r="K117" s="72"/>
      <c r="L117" s="72"/>
      <c r="M117" s="33"/>
      <c r="N117" s="33"/>
      <c r="O117" s="32"/>
      <c r="P117" s="78"/>
      <c r="Q117" s="33"/>
      <c r="R117" s="33"/>
      <c r="S117" s="33"/>
      <c r="T117" s="33"/>
      <c r="U117" s="79"/>
      <c r="V117" s="78"/>
      <c r="W117" s="78"/>
      <c r="X117" s="33"/>
      <c r="Y117" s="33"/>
      <c r="Z117" s="32"/>
      <c r="AA117" s="35"/>
      <c r="AB117" s="35"/>
      <c r="AC117" s="35"/>
      <c r="AD117" s="35"/>
      <c r="AE117" s="35"/>
      <c r="AF117" s="35"/>
    </row>
    <row r="118" spans="1:32" x14ac:dyDescent="0.35">
      <c r="A118" t="str">
        <f>KEYS_Day_Part__Stores[[#This Row],[Store]]&amp;KEYS_Day_Part__Stores[[#This Row],[Day Part]]</f>
        <v xml:space="preserve">42931A - 2A   </v>
      </c>
      <c r="B118" s="24">
        <v>4293</v>
      </c>
      <c r="C118" s="25" t="s">
        <v>83</v>
      </c>
      <c r="D118" s="25" t="s">
        <v>512</v>
      </c>
      <c r="E118" s="74">
        <v>7</v>
      </c>
      <c r="F118" s="74">
        <v>7</v>
      </c>
      <c r="G118" s="26"/>
      <c r="H118" s="26"/>
      <c r="I118" s="27"/>
      <c r="J118" s="27"/>
      <c r="K118" s="71"/>
      <c r="L118" s="71"/>
      <c r="M118" s="27"/>
      <c r="N118" s="27"/>
      <c r="O118" s="26"/>
      <c r="P118" s="75"/>
      <c r="Q118" s="27"/>
      <c r="R118" s="27"/>
      <c r="S118" s="27"/>
      <c r="T118" s="27"/>
      <c r="U118" s="76"/>
      <c r="V118" s="75"/>
      <c r="W118" s="75"/>
      <c r="X118" s="27"/>
      <c r="Y118" s="27"/>
      <c r="Z118" s="26"/>
      <c r="AA118" s="29"/>
      <c r="AB118" s="29"/>
      <c r="AC118" s="29"/>
      <c r="AD118" s="29"/>
      <c r="AE118" s="29"/>
      <c r="AF118" s="29"/>
    </row>
    <row r="119" spans="1:32" x14ac:dyDescent="0.35">
      <c r="A119" t="str">
        <f>KEYS_Day_Part__Stores[[#This Row],[Store]]&amp;KEYS_Day_Part__Stores[[#This Row],[Day Part]]</f>
        <v xml:space="preserve">42932A - 3A   </v>
      </c>
      <c r="B119" s="30">
        <v>4293</v>
      </c>
      <c r="C119" s="31" t="s">
        <v>514</v>
      </c>
      <c r="D119" s="31" t="s">
        <v>512</v>
      </c>
      <c r="E119" s="77">
        <v>7</v>
      </c>
      <c r="F119" s="77">
        <v>7</v>
      </c>
      <c r="G119" s="32"/>
      <c r="H119" s="32"/>
      <c r="I119" s="33"/>
      <c r="J119" s="33"/>
      <c r="K119" s="72"/>
      <c r="L119" s="72"/>
      <c r="M119" s="33"/>
      <c r="N119" s="33"/>
      <c r="O119" s="32"/>
      <c r="P119" s="78"/>
      <c r="Q119" s="33"/>
      <c r="R119" s="33"/>
      <c r="S119" s="33"/>
      <c r="T119" s="33"/>
      <c r="U119" s="79"/>
      <c r="V119" s="78"/>
      <c r="W119" s="78"/>
      <c r="X119" s="33"/>
      <c r="Y119" s="33"/>
      <c r="Z119" s="32"/>
      <c r="AA119" s="35"/>
      <c r="AB119" s="35"/>
      <c r="AC119" s="35"/>
      <c r="AD119" s="35"/>
      <c r="AE119" s="35"/>
      <c r="AF119" s="35"/>
    </row>
    <row r="120" spans="1:32" x14ac:dyDescent="0.35">
      <c r="A120" t="str">
        <f>KEYS_Day_Part__Stores[[#This Row],[Store]]&amp;KEYS_Day_Part__Stores[[#This Row],[Day Part]]</f>
        <v xml:space="preserve">42933A - 4A   </v>
      </c>
      <c r="B120" s="24">
        <v>4293</v>
      </c>
      <c r="C120" s="25" t="s">
        <v>515</v>
      </c>
      <c r="D120" s="25" t="s">
        <v>512</v>
      </c>
      <c r="E120" s="74">
        <v>7</v>
      </c>
      <c r="F120" s="74">
        <v>7</v>
      </c>
      <c r="G120" s="26"/>
      <c r="H120" s="26"/>
      <c r="I120" s="27"/>
      <c r="J120" s="27"/>
      <c r="K120" s="71"/>
      <c r="L120" s="71"/>
      <c r="M120" s="27"/>
      <c r="N120" s="27"/>
      <c r="O120" s="26"/>
      <c r="P120" s="75"/>
      <c r="Q120" s="27"/>
      <c r="R120" s="27"/>
      <c r="S120" s="27"/>
      <c r="T120" s="27"/>
      <c r="U120" s="76"/>
      <c r="V120" s="75"/>
      <c r="W120" s="75"/>
      <c r="X120" s="27"/>
      <c r="Y120" s="27"/>
      <c r="Z120" s="26"/>
      <c r="AA120" s="29"/>
      <c r="AB120" s="29"/>
      <c r="AC120" s="29"/>
      <c r="AD120" s="29"/>
      <c r="AE120" s="29"/>
      <c r="AF120" s="29"/>
    </row>
    <row r="121" spans="1:32" x14ac:dyDescent="0.35">
      <c r="A121" t="str">
        <f>KEYS_Day_Part__Stores[[#This Row],[Store]]&amp;KEYS_Day_Part__Stores[[#This Row],[Day Part]]</f>
        <v xml:space="preserve">42934A - 6A   </v>
      </c>
      <c r="B121" s="30">
        <v>4293</v>
      </c>
      <c r="C121" s="31" t="s">
        <v>516</v>
      </c>
      <c r="D121" s="31" t="s">
        <v>512</v>
      </c>
      <c r="E121" s="77">
        <v>7</v>
      </c>
      <c r="F121" s="77">
        <v>7</v>
      </c>
      <c r="G121" s="32"/>
      <c r="H121" s="32"/>
      <c r="I121" s="33"/>
      <c r="J121" s="33"/>
      <c r="K121" s="72"/>
      <c r="L121" s="72"/>
      <c r="M121" s="33"/>
      <c r="N121" s="33"/>
      <c r="O121" s="32"/>
      <c r="P121" s="78"/>
      <c r="Q121" s="33"/>
      <c r="R121" s="33"/>
      <c r="S121" s="33"/>
      <c r="T121" s="33"/>
      <c r="U121" s="79"/>
      <c r="V121" s="78"/>
      <c r="W121" s="78"/>
      <c r="X121" s="33"/>
      <c r="Y121" s="33"/>
      <c r="Z121" s="32"/>
      <c r="AA121" s="35"/>
      <c r="AB121" s="35"/>
      <c r="AC121" s="35"/>
      <c r="AD121" s="35"/>
      <c r="AE121" s="35"/>
      <c r="AF121" s="35"/>
    </row>
    <row r="122" spans="1:32" x14ac:dyDescent="0.35">
      <c r="A122" t="str">
        <f>KEYS_Day_Part__Stores[[#This Row],[Store]]&amp;KEYS_Day_Part__Stores[[#This Row],[Day Part]]</f>
        <v xml:space="preserve">4391    6A - 10A  </v>
      </c>
      <c r="B122" s="24">
        <v>4391</v>
      </c>
      <c r="C122" s="25" t="s">
        <v>513</v>
      </c>
      <c r="D122" s="25" t="s">
        <v>512</v>
      </c>
      <c r="E122" s="74">
        <v>7</v>
      </c>
      <c r="F122" s="74">
        <v>7</v>
      </c>
      <c r="G122" s="26">
        <v>2.4900000000000002</v>
      </c>
      <c r="H122" s="26">
        <v>0</v>
      </c>
      <c r="I122" s="27"/>
      <c r="J122" s="27">
        <v>1.8523863795294194E-4</v>
      </c>
      <c r="K122" s="71">
        <v>1</v>
      </c>
      <c r="L122" s="71">
        <v>0</v>
      </c>
      <c r="M122" s="27"/>
      <c r="N122" s="27">
        <v>1.876172607879925E-3</v>
      </c>
      <c r="O122" s="26">
        <v>2.4900000000000002</v>
      </c>
      <c r="P122" s="75"/>
      <c r="Q122" s="27"/>
      <c r="R122" s="27"/>
      <c r="S122" s="27"/>
      <c r="T122" s="27"/>
      <c r="U122" s="76">
        <v>0.78333299999999995</v>
      </c>
      <c r="V122" s="75"/>
      <c r="W122" s="75"/>
      <c r="X122" s="27"/>
      <c r="Y122" s="27">
        <v>0.35742971887550196</v>
      </c>
      <c r="Z122" s="26">
        <v>0.89</v>
      </c>
      <c r="AA122" s="25" t="s">
        <v>419</v>
      </c>
      <c r="AB122" s="25" t="s">
        <v>417</v>
      </c>
      <c r="AC122" s="25" t="s">
        <v>417</v>
      </c>
      <c r="AD122" s="25" t="s">
        <v>511</v>
      </c>
      <c r="AE122" s="25" t="s">
        <v>511</v>
      </c>
      <c r="AF122" s="25" t="s">
        <v>417</v>
      </c>
    </row>
    <row r="123" spans="1:32" x14ac:dyDescent="0.35">
      <c r="A123" t="str">
        <f>KEYS_Day_Part__Stores[[#This Row],[Store]]&amp;KEYS_Day_Part__Stores[[#This Row],[Day Part]]</f>
        <v xml:space="preserve">4391   10A - 11A </v>
      </c>
      <c r="B123" s="30">
        <v>4391</v>
      </c>
      <c r="C123" s="31" t="s">
        <v>16</v>
      </c>
      <c r="D123" s="31" t="s">
        <v>512</v>
      </c>
      <c r="E123" s="77">
        <v>7</v>
      </c>
      <c r="F123" s="77">
        <v>7</v>
      </c>
      <c r="G123" s="32">
        <v>151.31</v>
      </c>
      <c r="H123" s="32">
        <v>121.24</v>
      </c>
      <c r="I123" s="33">
        <v>0.24802045529528205</v>
      </c>
      <c r="J123" s="33">
        <v>1.1256408959301063E-2</v>
      </c>
      <c r="K123" s="72">
        <v>6</v>
      </c>
      <c r="L123" s="72">
        <v>5</v>
      </c>
      <c r="M123" s="33">
        <v>0.19999999999999996</v>
      </c>
      <c r="N123" s="33">
        <v>1.125703564727955E-2</v>
      </c>
      <c r="O123" s="32">
        <v>25.218333333333334</v>
      </c>
      <c r="P123" s="78">
        <v>28.616665999999999</v>
      </c>
      <c r="Q123" s="33"/>
      <c r="R123" s="33"/>
      <c r="S123" s="33"/>
      <c r="T123" s="33">
        <v>0</v>
      </c>
      <c r="U123" s="79">
        <v>4.0222221666666664</v>
      </c>
      <c r="V123" s="78">
        <v>12.05</v>
      </c>
      <c r="W123" s="78">
        <v>24.733332999999998</v>
      </c>
      <c r="X123" s="33">
        <v>1</v>
      </c>
      <c r="Y123" s="33">
        <v>0.34690370762011763</v>
      </c>
      <c r="Z123" s="32">
        <v>52.49</v>
      </c>
      <c r="AA123" s="31" t="s">
        <v>419</v>
      </c>
      <c r="AB123" s="31" t="s">
        <v>417</v>
      </c>
      <c r="AC123" s="31" t="s">
        <v>417</v>
      </c>
      <c r="AD123" s="31" t="s">
        <v>511</v>
      </c>
      <c r="AE123" s="31" t="s">
        <v>511</v>
      </c>
      <c r="AF123" s="31" t="s">
        <v>417</v>
      </c>
    </row>
    <row r="124" spans="1:32" x14ac:dyDescent="0.35">
      <c r="A124" t="str">
        <f>KEYS_Day_Part__Stores[[#This Row],[Store]]&amp;KEYS_Day_Part__Stores[[#This Row],[Day Part]]</f>
        <v xml:space="preserve">4391   11A - 12P </v>
      </c>
      <c r="B124" s="24">
        <v>4391</v>
      </c>
      <c r="C124" s="25" t="s">
        <v>21</v>
      </c>
      <c r="D124" s="25" t="s">
        <v>512</v>
      </c>
      <c r="E124" s="74">
        <v>7</v>
      </c>
      <c r="F124" s="74">
        <v>7</v>
      </c>
      <c r="G124" s="26">
        <v>436.55</v>
      </c>
      <c r="H124" s="26">
        <v>645.99</v>
      </c>
      <c r="I124" s="27">
        <v>-0.32421554513227757</v>
      </c>
      <c r="J124" s="27">
        <v>3.2476276063597112E-2</v>
      </c>
      <c r="K124" s="71">
        <v>20</v>
      </c>
      <c r="L124" s="71">
        <v>21</v>
      </c>
      <c r="M124" s="27">
        <v>-4.7619047619047561E-2</v>
      </c>
      <c r="N124" s="27">
        <v>3.7523452157598502E-2</v>
      </c>
      <c r="O124" s="26">
        <v>21.827500000000001</v>
      </c>
      <c r="P124" s="75">
        <v>26.664814777777778</v>
      </c>
      <c r="Q124" s="27">
        <v>0.5</v>
      </c>
      <c r="R124" s="27">
        <v>0.2</v>
      </c>
      <c r="S124" s="27">
        <v>0.30000000000000004</v>
      </c>
      <c r="T124" s="27">
        <v>0.1111111111111111</v>
      </c>
      <c r="U124" s="76">
        <v>3.6818181818181817</v>
      </c>
      <c r="V124" s="75">
        <v>4.7740739999999997</v>
      </c>
      <c r="W124" s="75">
        <v>16.953703666666669</v>
      </c>
      <c r="X124" s="27">
        <v>0.77777777777777779</v>
      </c>
      <c r="Y124" s="27">
        <v>0.29591112129194824</v>
      </c>
      <c r="Z124" s="26">
        <v>129.18</v>
      </c>
      <c r="AA124" s="25" t="s">
        <v>419</v>
      </c>
      <c r="AB124" s="25" t="s">
        <v>417</v>
      </c>
      <c r="AC124" s="25" t="s">
        <v>417</v>
      </c>
      <c r="AD124" s="25" t="s">
        <v>511</v>
      </c>
      <c r="AE124" s="25" t="s">
        <v>511</v>
      </c>
      <c r="AF124" s="25" t="s">
        <v>417</v>
      </c>
    </row>
    <row r="125" spans="1:32" x14ac:dyDescent="0.35">
      <c r="A125" t="str">
        <f>KEYS_Day_Part__Stores[[#This Row],[Store]]&amp;KEYS_Day_Part__Stores[[#This Row],[Day Part]]</f>
        <v xml:space="preserve">4391   12P - 1P  </v>
      </c>
      <c r="B125" s="30">
        <v>4391</v>
      </c>
      <c r="C125" s="31" t="s">
        <v>25</v>
      </c>
      <c r="D125" s="31" t="s">
        <v>512</v>
      </c>
      <c r="E125" s="77">
        <v>7</v>
      </c>
      <c r="F125" s="77">
        <v>7</v>
      </c>
      <c r="G125" s="32">
        <v>774.63</v>
      </c>
      <c r="H125" s="32">
        <v>614.89</v>
      </c>
      <c r="I125" s="33">
        <v>0.2597863032412302</v>
      </c>
      <c r="J125" s="33">
        <v>5.7627070729914624E-2</v>
      </c>
      <c r="K125" s="72">
        <v>26</v>
      </c>
      <c r="L125" s="72">
        <v>27</v>
      </c>
      <c r="M125" s="33">
        <v>-3.7037037037036979E-2</v>
      </c>
      <c r="N125" s="33">
        <v>4.878048780487805E-2</v>
      </c>
      <c r="O125" s="32">
        <v>29.793461538461539</v>
      </c>
      <c r="P125" s="78">
        <v>28.798333300000003</v>
      </c>
      <c r="Q125" s="33">
        <v>0.8</v>
      </c>
      <c r="R125" s="33">
        <v>0.2</v>
      </c>
      <c r="S125" s="33">
        <v>0</v>
      </c>
      <c r="T125" s="33">
        <v>0</v>
      </c>
      <c r="U125" s="79">
        <v>3.8987179230769229</v>
      </c>
      <c r="V125" s="78">
        <v>9.9366665999999988</v>
      </c>
      <c r="W125" s="78">
        <v>21.6266666</v>
      </c>
      <c r="X125" s="33">
        <v>0.7</v>
      </c>
      <c r="Y125" s="33">
        <v>0.28804719672617896</v>
      </c>
      <c r="Z125" s="32">
        <v>223.13</v>
      </c>
      <c r="AA125" s="31" t="s">
        <v>419</v>
      </c>
      <c r="AB125" s="31" t="s">
        <v>417</v>
      </c>
      <c r="AC125" s="31" t="s">
        <v>417</v>
      </c>
      <c r="AD125" s="31" t="s">
        <v>511</v>
      </c>
      <c r="AE125" s="31" t="s">
        <v>511</v>
      </c>
      <c r="AF125" s="31" t="s">
        <v>417</v>
      </c>
    </row>
    <row r="126" spans="1:32" x14ac:dyDescent="0.35">
      <c r="A126" t="str">
        <f>KEYS_Day_Part__Stores[[#This Row],[Store]]&amp;KEYS_Day_Part__Stores[[#This Row],[Day Part]]</f>
        <v xml:space="preserve">4391  1P - 2P   </v>
      </c>
      <c r="B126" s="24">
        <v>4391</v>
      </c>
      <c r="C126" s="25" t="s">
        <v>30</v>
      </c>
      <c r="D126" s="25" t="s">
        <v>512</v>
      </c>
      <c r="E126" s="74">
        <v>7</v>
      </c>
      <c r="F126" s="74">
        <v>7</v>
      </c>
      <c r="G126" s="26">
        <v>432.74</v>
      </c>
      <c r="H126" s="26">
        <v>709.2</v>
      </c>
      <c r="I126" s="27">
        <v>-0.38981951494641853</v>
      </c>
      <c r="J126" s="27">
        <v>3.2192838629620919E-2</v>
      </c>
      <c r="K126" s="71">
        <v>19</v>
      </c>
      <c r="L126" s="71">
        <v>27</v>
      </c>
      <c r="M126" s="27">
        <v>-0.29629629629629628</v>
      </c>
      <c r="N126" s="27">
        <v>3.5647279549718573E-2</v>
      </c>
      <c r="O126" s="26">
        <v>22.77578947368421</v>
      </c>
      <c r="P126" s="75">
        <v>26.893333300000002</v>
      </c>
      <c r="Q126" s="27">
        <v>0.8</v>
      </c>
      <c r="R126" s="27">
        <v>0.2</v>
      </c>
      <c r="S126" s="27">
        <v>0</v>
      </c>
      <c r="T126" s="27">
        <v>0</v>
      </c>
      <c r="U126" s="76">
        <v>5.9710526315789476</v>
      </c>
      <c r="V126" s="75">
        <v>3.5958332500000001</v>
      </c>
      <c r="W126" s="75">
        <v>18.666666599999999</v>
      </c>
      <c r="X126" s="27">
        <v>0.6</v>
      </c>
      <c r="Y126" s="27">
        <v>0.31411471091186394</v>
      </c>
      <c r="Z126" s="26">
        <v>135.93</v>
      </c>
      <c r="AA126" s="25" t="s">
        <v>419</v>
      </c>
      <c r="AB126" s="25" t="s">
        <v>417</v>
      </c>
      <c r="AC126" s="25" t="s">
        <v>417</v>
      </c>
      <c r="AD126" s="25" t="s">
        <v>511</v>
      </c>
      <c r="AE126" s="25" t="s">
        <v>511</v>
      </c>
      <c r="AF126" s="25" t="s">
        <v>417</v>
      </c>
    </row>
    <row r="127" spans="1:32" x14ac:dyDescent="0.35">
      <c r="A127" t="str">
        <f>KEYS_Day_Part__Stores[[#This Row],[Store]]&amp;KEYS_Day_Part__Stores[[#This Row],[Day Part]]</f>
        <v xml:space="preserve">4391  2P - 3P   </v>
      </c>
      <c r="B127" s="30">
        <v>4391</v>
      </c>
      <c r="C127" s="31" t="s">
        <v>34</v>
      </c>
      <c r="D127" s="31" t="s">
        <v>512</v>
      </c>
      <c r="E127" s="77">
        <v>7</v>
      </c>
      <c r="F127" s="77">
        <v>7</v>
      </c>
      <c r="G127" s="32">
        <v>362.51</v>
      </c>
      <c r="H127" s="32">
        <v>448.82</v>
      </c>
      <c r="I127" s="33">
        <v>-0.19230426451584148</v>
      </c>
      <c r="J127" s="33">
        <v>2.6968216323020475E-2</v>
      </c>
      <c r="K127" s="72">
        <v>15</v>
      </c>
      <c r="L127" s="72">
        <v>18</v>
      </c>
      <c r="M127" s="33">
        <v>-0.16666666666666674</v>
      </c>
      <c r="N127" s="33">
        <v>2.8142589118198873E-2</v>
      </c>
      <c r="O127" s="32">
        <v>24.167333333333332</v>
      </c>
      <c r="P127" s="78">
        <v>21.641666666666666</v>
      </c>
      <c r="Q127" s="33">
        <v>0.75</v>
      </c>
      <c r="R127" s="33">
        <v>0.25</v>
      </c>
      <c r="S127" s="33">
        <v>0</v>
      </c>
      <c r="T127" s="33">
        <v>0</v>
      </c>
      <c r="U127" s="79">
        <v>5.178888866666667</v>
      </c>
      <c r="V127" s="78">
        <v>1.5694443333333332</v>
      </c>
      <c r="W127" s="78">
        <v>13.352777666666666</v>
      </c>
      <c r="X127" s="33">
        <v>1</v>
      </c>
      <c r="Y127" s="33">
        <v>0.2651513061708643</v>
      </c>
      <c r="Z127" s="32">
        <v>96.12</v>
      </c>
      <c r="AA127" s="31" t="s">
        <v>419</v>
      </c>
      <c r="AB127" s="31" t="s">
        <v>417</v>
      </c>
      <c r="AC127" s="31" t="s">
        <v>417</v>
      </c>
      <c r="AD127" s="31" t="s">
        <v>511</v>
      </c>
      <c r="AE127" s="31" t="s">
        <v>511</v>
      </c>
      <c r="AF127" s="31" t="s">
        <v>417</v>
      </c>
    </row>
    <row r="128" spans="1:32" x14ac:dyDescent="0.35">
      <c r="A128" t="str">
        <f>KEYS_Day_Part__Stores[[#This Row],[Store]]&amp;KEYS_Day_Part__Stores[[#This Row],[Day Part]]</f>
        <v xml:space="preserve">4391  3P - 4P   </v>
      </c>
      <c r="B128" s="24">
        <v>4391</v>
      </c>
      <c r="C128" s="25" t="s">
        <v>39</v>
      </c>
      <c r="D128" s="25" t="s">
        <v>512</v>
      </c>
      <c r="E128" s="74">
        <v>7</v>
      </c>
      <c r="F128" s="74">
        <v>7</v>
      </c>
      <c r="G128" s="26">
        <v>304.41000000000003</v>
      </c>
      <c r="H128" s="26">
        <v>869.1</v>
      </c>
      <c r="I128" s="27">
        <v>-0.64974111149464964</v>
      </c>
      <c r="J128" s="27">
        <v>2.2645981437451831E-2</v>
      </c>
      <c r="K128" s="71">
        <v>17</v>
      </c>
      <c r="L128" s="71">
        <v>31</v>
      </c>
      <c r="M128" s="27">
        <v>-0.45161290322580649</v>
      </c>
      <c r="N128" s="27">
        <v>3.1894934333958722E-2</v>
      </c>
      <c r="O128" s="26">
        <v>17.906470588235294</v>
      </c>
      <c r="P128" s="75">
        <v>23.2366666</v>
      </c>
      <c r="Q128" s="27">
        <v>1</v>
      </c>
      <c r="R128" s="27">
        <v>0</v>
      </c>
      <c r="S128" s="27">
        <v>0</v>
      </c>
      <c r="T128" s="27">
        <v>0</v>
      </c>
      <c r="U128" s="76">
        <v>2.3479166249999999</v>
      </c>
      <c r="V128" s="75">
        <v>6.4458332499999997</v>
      </c>
      <c r="W128" s="75">
        <v>15.846666600000001</v>
      </c>
      <c r="X128" s="27">
        <v>1</v>
      </c>
      <c r="Y128" s="27">
        <v>0.31667816431786078</v>
      </c>
      <c r="Z128" s="26">
        <v>96.4</v>
      </c>
      <c r="AA128" s="25" t="s">
        <v>419</v>
      </c>
      <c r="AB128" s="25" t="s">
        <v>417</v>
      </c>
      <c r="AC128" s="25" t="s">
        <v>417</v>
      </c>
      <c r="AD128" s="25" t="s">
        <v>511</v>
      </c>
      <c r="AE128" s="25" t="s">
        <v>511</v>
      </c>
      <c r="AF128" s="25" t="s">
        <v>417</v>
      </c>
    </row>
    <row r="129" spans="1:32" x14ac:dyDescent="0.35">
      <c r="A129" t="str">
        <f>KEYS_Day_Part__Stores[[#This Row],[Store]]&amp;KEYS_Day_Part__Stores[[#This Row],[Day Part]]</f>
        <v xml:space="preserve">4391  4P - 5P   </v>
      </c>
      <c r="B129" s="30">
        <v>4391</v>
      </c>
      <c r="C129" s="31" t="s">
        <v>44</v>
      </c>
      <c r="D129" s="31" t="s">
        <v>512</v>
      </c>
      <c r="E129" s="77">
        <v>7</v>
      </c>
      <c r="F129" s="77">
        <v>7</v>
      </c>
      <c r="G129" s="32">
        <v>1757</v>
      </c>
      <c r="H129" s="32">
        <v>2009.84</v>
      </c>
      <c r="I129" s="33">
        <v>-0.12580105879074954</v>
      </c>
      <c r="J129" s="33">
        <v>0.13070854894912409</v>
      </c>
      <c r="K129" s="72">
        <v>76</v>
      </c>
      <c r="L129" s="72">
        <v>77</v>
      </c>
      <c r="M129" s="33">
        <v>-1.2987012987012991E-2</v>
      </c>
      <c r="N129" s="33">
        <v>0.14258911819887429</v>
      </c>
      <c r="O129" s="32">
        <v>23.118421052631579</v>
      </c>
      <c r="P129" s="78">
        <v>21.075833299999999</v>
      </c>
      <c r="Q129" s="33">
        <v>0.88235294117647056</v>
      </c>
      <c r="R129" s="33">
        <v>0.11764705882352941</v>
      </c>
      <c r="S129" s="33">
        <v>0</v>
      </c>
      <c r="T129" s="33">
        <v>0</v>
      </c>
      <c r="U129" s="79">
        <v>4.2561403421052626</v>
      </c>
      <c r="V129" s="78">
        <v>2.447222222222222</v>
      </c>
      <c r="W129" s="78">
        <v>14.095833300000001</v>
      </c>
      <c r="X129" s="33">
        <v>0.95</v>
      </c>
      <c r="Y129" s="33">
        <v>0.29927717700626072</v>
      </c>
      <c r="Z129" s="32">
        <v>525.83000000000004</v>
      </c>
      <c r="AA129" s="31" t="s">
        <v>419</v>
      </c>
      <c r="AB129" s="31" t="s">
        <v>417</v>
      </c>
      <c r="AC129" s="31" t="s">
        <v>417</v>
      </c>
      <c r="AD129" s="31" t="s">
        <v>511</v>
      </c>
      <c r="AE129" s="31" t="s">
        <v>511</v>
      </c>
      <c r="AF129" s="31" t="s">
        <v>417</v>
      </c>
    </row>
    <row r="130" spans="1:32" x14ac:dyDescent="0.35">
      <c r="A130" t="str">
        <f>KEYS_Day_Part__Stores[[#This Row],[Store]]&amp;KEYS_Day_Part__Stores[[#This Row],[Day Part]]</f>
        <v xml:space="preserve">4391  5P - 6P   </v>
      </c>
      <c r="B130" s="24">
        <v>4391</v>
      </c>
      <c r="C130" s="25" t="s">
        <v>47</v>
      </c>
      <c r="D130" s="25" t="s">
        <v>512</v>
      </c>
      <c r="E130" s="74">
        <v>7</v>
      </c>
      <c r="F130" s="74">
        <v>7</v>
      </c>
      <c r="G130" s="26">
        <v>2892.24</v>
      </c>
      <c r="H130" s="26">
        <v>2994.74</v>
      </c>
      <c r="I130" s="27">
        <v>-3.4226677441113518E-2</v>
      </c>
      <c r="J130" s="27">
        <v>0.21516248925020753</v>
      </c>
      <c r="K130" s="71">
        <v>103</v>
      </c>
      <c r="L130" s="71">
        <v>117</v>
      </c>
      <c r="M130" s="27">
        <v>-0.11965811965811979</v>
      </c>
      <c r="N130" s="27">
        <v>0.19324577861163228</v>
      </c>
      <c r="O130" s="26">
        <v>28.08</v>
      </c>
      <c r="P130" s="75">
        <v>22.118918918918919</v>
      </c>
      <c r="Q130" s="27">
        <v>1</v>
      </c>
      <c r="R130" s="27">
        <v>0</v>
      </c>
      <c r="S130" s="27">
        <v>0</v>
      </c>
      <c r="T130" s="27">
        <v>0</v>
      </c>
      <c r="U130" s="76">
        <v>4.5995192307692312</v>
      </c>
      <c r="V130" s="75">
        <v>2.9642156764705883</v>
      </c>
      <c r="W130" s="75">
        <v>15.539189189189191</v>
      </c>
      <c r="X130" s="27">
        <v>0.91891891891891897</v>
      </c>
      <c r="Y130" s="27">
        <v>0.29013843941028411</v>
      </c>
      <c r="Z130" s="26">
        <v>839.15</v>
      </c>
      <c r="AA130" s="25" t="s">
        <v>419</v>
      </c>
      <c r="AB130" s="25" t="s">
        <v>417</v>
      </c>
      <c r="AC130" s="25" t="s">
        <v>417</v>
      </c>
      <c r="AD130" s="25" t="s">
        <v>511</v>
      </c>
      <c r="AE130" s="25" t="s">
        <v>511</v>
      </c>
      <c r="AF130" s="25" t="s">
        <v>417</v>
      </c>
    </row>
    <row r="131" spans="1:32" x14ac:dyDescent="0.35">
      <c r="A131" t="str">
        <f>KEYS_Day_Part__Stores[[#This Row],[Store]]&amp;KEYS_Day_Part__Stores[[#This Row],[Day Part]]</f>
        <v xml:space="preserve">4391  6P - 7P   </v>
      </c>
      <c r="B131" s="30">
        <v>4391</v>
      </c>
      <c r="C131" s="31" t="s">
        <v>51</v>
      </c>
      <c r="D131" s="31" t="s">
        <v>512</v>
      </c>
      <c r="E131" s="77">
        <v>7</v>
      </c>
      <c r="F131" s="77">
        <v>7</v>
      </c>
      <c r="G131" s="32">
        <v>2882.05</v>
      </c>
      <c r="H131" s="32">
        <v>3123.28</v>
      </c>
      <c r="I131" s="33">
        <v>-7.7236110755359855E-2</v>
      </c>
      <c r="J131" s="33">
        <v>0.21440442430211901</v>
      </c>
      <c r="K131" s="72">
        <v>106</v>
      </c>
      <c r="L131" s="72">
        <v>105</v>
      </c>
      <c r="M131" s="33">
        <v>9.52380952380949E-3</v>
      </c>
      <c r="N131" s="33">
        <v>0.19887429643527205</v>
      </c>
      <c r="O131" s="32">
        <v>27.189150943396228</v>
      </c>
      <c r="P131" s="78">
        <v>29.562418294117645</v>
      </c>
      <c r="Q131" s="33">
        <v>1</v>
      </c>
      <c r="R131" s="33">
        <v>0</v>
      </c>
      <c r="S131" s="33">
        <v>0</v>
      </c>
      <c r="T131" s="33">
        <v>0.13725490196078433</v>
      </c>
      <c r="U131" s="79">
        <v>5.8516819541284404</v>
      </c>
      <c r="V131" s="78">
        <v>10.329738549019609</v>
      </c>
      <c r="W131" s="78">
        <v>23.258496725490193</v>
      </c>
      <c r="X131" s="33">
        <v>0.82352941176470584</v>
      </c>
      <c r="Y131" s="33">
        <v>0.28832254818618691</v>
      </c>
      <c r="Z131" s="32">
        <v>830.96</v>
      </c>
      <c r="AA131" s="31" t="s">
        <v>419</v>
      </c>
      <c r="AB131" s="31" t="s">
        <v>417</v>
      </c>
      <c r="AC131" s="31" t="s">
        <v>417</v>
      </c>
      <c r="AD131" s="31" t="s">
        <v>511</v>
      </c>
      <c r="AE131" s="31" t="s">
        <v>511</v>
      </c>
      <c r="AF131" s="31" t="s">
        <v>417</v>
      </c>
    </row>
    <row r="132" spans="1:32" x14ac:dyDescent="0.35">
      <c r="A132" t="str">
        <f>KEYS_Day_Part__Stores[[#This Row],[Store]]&amp;KEYS_Day_Part__Stores[[#This Row],[Day Part]]</f>
        <v xml:space="preserve">4391  7P - 8P   </v>
      </c>
      <c r="B132" s="24">
        <v>4391</v>
      </c>
      <c r="C132" s="25" t="s">
        <v>56</v>
      </c>
      <c r="D132" s="25" t="s">
        <v>512</v>
      </c>
      <c r="E132" s="74">
        <v>7</v>
      </c>
      <c r="F132" s="74">
        <v>7</v>
      </c>
      <c r="G132" s="26">
        <v>1562.85</v>
      </c>
      <c r="H132" s="26">
        <v>1693.25</v>
      </c>
      <c r="I132" s="27">
        <v>-7.7011663959840604E-2</v>
      </c>
      <c r="J132" s="27">
        <v>0.11626514270070494</v>
      </c>
      <c r="K132" s="71">
        <v>62</v>
      </c>
      <c r="L132" s="71">
        <v>76</v>
      </c>
      <c r="M132" s="27">
        <v>-0.18421052631578949</v>
      </c>
      <c r="N132" s="27">
        <v>0.11632270168855535</v>
      </c>
      <c r="O132" s="26">
        <v>25.207258064516129</v>
      </c>
      <c r="P132" s="75">
        <v>25.836764705882356</v>
      </c>
      <c r="Q132" s="27">
        <v>1</v>
      </c>
      <c r="R132" s="27">
        <v>0</v>
      </c>
      <c r="S132" s="27">
        <v>0</v>
      </c>
      <c r="T132" s="27">
        <v>2.9411764705882353E-2</v>
      </c>
      <c r="U132" s="76">
        <v>6.7752688064516127</v>
      </c>
      <c r="V132" s="75">
        <v>3.7096774193548385</v>
      </c>
      <c r="W132" s="75">
        <v>19.509313705882356</v>
      </c>
      <c r="X132" s="27">
        <v>0.73529411764705888</v>
      </c>
      <c r="Y132" s="27">
        <v>0.26634673833061395</v>
      </c>
      <c r="Z132" s="26">
        <v>416.26</v>
      </c>
      <c r="AA132" s="25" t="s">
        <v>419</v>
      </c>
      <c r="AB132" s="25" t="s">
        <v>417</v>
      </c>
      <c r="AC132" s="25" t="s">
        <v>417</v>
      </c>
      <c r="AD132" s="25" t="s">
        <v>511</v>
      </c>
      <c r="AE132" s="25" t="s">
        <v>511</v>
      </c>
      <c r="AF132" s="25" t="s">
        <v>417</v>
      </c>
    </row>
    <row r="133" spans="1:32" x14ac:dyDescent="0.35">
      <c r="A133" t="str">
        <f>KEYS_Day_Part__Stores[[#This Row],[Store]]&amp;KEYS_Day_Part__Stores[[#This Row],[Day Part]]</f>
        <v xml:space="preserve">4391  8P - 9P   </v>
      </c>
      <c r="B133" s="30">
        <v>4391</v>
      </c>
      <c r="C133" s="31" t="s">
        <v>61</v>
      </c>
      <c r="D133" s="31" t="s">
        <v>512</v>
      </c>
      <c r="E133" s="77">
        <v>7</v>
      </c>
      <c r="F133" s="77">
        <v>7</v>
      </c>
      <c r="G133" s="32">
        <v>782.59</v>
      </c>
      <c r="H133" s="32">
        <v>719.02</v>
      </c>
      <c r="I133" s="33">
        <v>8.8412005229340007E-2</v>
      </c>
      <c r="J133" s="33">
        <v>5.8219239227145718E-2</v>
      </c>
      <c r="K133" s="72">
        <v>34</v>
      </c>
      <c r="L133" s="72">
        <v>34</v>
      </c>
      <c r="M133" s="33">
        <v>0</v>
      </c>
      <c r="N133" s="33">
        <v>6.3789868667917443E-2</v>
      </c>
      <c r="O133" s="32">
        <v>23.017352941176473</v>
      </c>
      <c r="P133" s="78">
        <v>21.09333333333333</v>
      </c>
      <c r="Q133" s="33">
        <v>0.92592592592592593</v>
      </c>
      <c r="R133" s="33">
        <v>7.407407407407407E-2</v>
      </c>
      <c r="S133" s="33">
        <v>0</v>
      </c>
      <c r="T133" s="33">
        <v>0</v>
      </c>
      <c r="U133" s="79">
        <v>3.50885415625</v>
      </c>
      <c r="V133" s="78">
        <v>2.1690475714285715</v>
      </c>
      <c r="W133" s="78">
        <v>13.778888866666668</v>
      </c>
      <c r="X133" s="33">
        <v>1</v>
      </c>
      <c r="Y133" s="33">
        <v>0.27912444575064849</v>
      </c>
      <c r="Z133" s="32">
        <v>218.44</v>
      </c>
      <c r="AA133" s="31" t="s">
        <v>419</v>
      </c>
      <c r="AB133" s="31" t="s">
        <v>417</v>
      </c>
      <c r="AC133" s="31" t="s">
        <v>417</v>
      </c>
      <c r="AD133" s="31" t="s">
        <v>511</v>
      </c>
      <c r="AE133" s="31" t="s">
        <v>511</v>
      </c>
      <c r="AF133" s="31" t="s">
        <v>417</v>
      </c>
    </row>
    <row r="134" spans="1:32" x14ac:dyDescent="0.35">
      <c r="A134" t="str">
        <f>KEYS_Day_Part__Stores[[#This Row],[Store]]&amp;KEYS_Day_Part__Stores[[#This Row],[Day Part]]</f>
        <v xml:space="preserve">4391  9P - 10P  </v>
      </c>
      <c r="B134" s="24">
        <v>4391</v>
      </c>
      <c r="C134" s="25" t="s">
        <v>66</v>
      </c>
      <c r="D134" s="25" t="s">
        <v>512</v>
      </c>
      <c r="E134" s="74">
        <v>7</v>
      </c>
      <c r="F134" s="74">
        <v>7</v>
      </c>
      <c r="G134" s="26">
        <v>599.13</v>
      </c>
      <c r="H134" s="26">
        <v>290.26</v>
      </c>
      <c r="I134" s="27">
        <v>1.0641149314407774</v>
      </c>
      <c r="J134" s="27">
        <v>4.4571094440460285E-2</v>
      </c>
      <c r="K134" s="71">
        <v>25</v>
      </c>
      <c r="L134" s="71">
        <v>14</v>
      </c>
      <c r="M134" s="27">
        <v>0.78571428571428581</v>
      </c>
      <c r="N134" s="27">
        <v>4.6904315196998121E-2</v>
      </c>
      <c r="O134" s="26">
        <v>23.965199999999999</v>
      </c>
      <c r="P134" s="75">
        <v>22.690909090909091</v>
      </c>
      <c r="Q134" s="27">
        <v>0.81818181818181823</v>
      </c>
      <c r="R134" s="27">
        <v>0.18181818181818182</v>
      </c>
      <c r="S134" s="27">
        <v>0</v>
      </c>
      <c r="T134" s="27">
        <v>0</v>
      </c>
      <c r="U134" s="76">
        <v>3.2160000000000002</v>
      </c>
      <c r="V134" s="75">
        <v>3.2033332999999997</v>
      </c>
      <c r="W134" s="75">
        <v>15.127272727272727</v>
      </c>
      <c r="X134" s="27">
        <v>0.90909090909090906</v>
      </c>
      <c r="Y134" s="27">
        <v>0.26767145694590488</v>
      </c>
      <c r="Z134" s="26">
        <v>160.37</v>
      </c>
      <c r="AA134" s="25" t="s">
        <v>419</v>
      </c>
      <c r="AB134" s="25" t="s">
        <v>417</v>
      </c>
      <c r="AC134" s="25" t="s">
        <v>417</v>
      </c>
      <c r="AD134" s="25" t="s">
        <v>511</v>
      </c>
      <c r="AE134" s="25" t="s">
        <v>511</v>
      </c>
      <c r="AF134" s="25" t="s">
        <v>417</v>
      </c>
    </row>
    <row r="135" spans="1:32" x14ac:dyDescent="0.35">
      <c r="A135" t="str">
        <f>KEYS_Day_Part__Stores[[#This Row],[Store]]&amp;KEYS_Day_Part__Stores[[#This Row],[Day Part]]</f>
        <v xml:space="preserve">4391 10P - 11P </v>
      </c>
      <c r="B135" s="30">
        <v>4391</v>
      </c>
      <c r="C135" s="31" t="s">
        <v>71</v>
      </c>
      <c r="D135" s="31" t="s">
        <v>512</v>
      </c>
      <c r="E135" s="77">
        <v>7</v>
      </c>
      <c r="F135" s="77">
        <v>7</v>
      </c>
      <c r="G135" s="32">
        <v>344.12</v>
      </c>
      <c r="H135" s="32">
        <v>310.45</v>
      </c>
      <c r="I135" s="33">
        <v>0.10845546786922222</v>
      </c>
      <c r="J135" s="33">
        <v>2.5600128551151156E-2</v>
      </c>
      <c r="K135" s="72">
        <v>17</v>
      </c>
      <c r="L135" s="72">
        <v>14</v>
      </c>
      <c r="M135" s="33">
        <v>0.21428571428571419</v>
      </c>
      <c r="N135" s="33">
        <v>3.1894934333958722E-2</v>
      </c>
      <c r="O135" s="32">
        <v>20.24235294117647</v>
      </c>
      <c r="P135" s="78">
        <v>29.147435846153847</v>
      </c>
      <c r="Q135" s="33">
        <v>0.45454545454545453</v>
      </c>
      <c r="R135" s="33">
        <v>0</v>
      </c>
      <c r="S135" s="33">
        <v>0.54545454545454541</v>
      </c>
      <c r="T135" s="33">
        <v>0</v>
      </c>
      <c r="U135" s="79">
        <v>4.5490195882352937</v>
      </c>
      <c r="V135" s="78">
        <v>6.0305554999999993</v>
      </c>
      <c r="W135" s="78">
        <v>18.387179461538462</v>
      </c>
      <c r="X135" s="33">
        <v>0.53846153846153844</v>
      </c>
      <c r="Y135" s="33">
        <v>0.29460653260490527</v>
      </c>
      <c r="Z135" s="32">
        <v>101.38</v>
      </c>
      <c r="AA135" s="31" t="s">
        <v>419</v>
      </c>
      <c r="AB135" s="31" t="s">
        <v>417</v>
      </c>
      <c r="AC135" s="31" t="s">
        <v>417</v>
      </c>
      <c r="AD135" s="31" t="s">
        <v>511</v>
      </c>
      <c r="AE135" s="31" t="s">
        <v>511</v>
      </c>
      <c r="AF135" s="31" t="s">
        <v>417</v>
      </c>
    </row>
    <row r="136" spans="1:32" x14ac:dyDescent="0.35">
      <c r="A136" t="str">
        <f>KEYS_Day_Part__Stores[[#This Row],[Store]]&amp;KEYS_Day_Part__Stores[[#This Row],[Day Part]]</f>
        <v xml:space="preserve">4391 11P - 12A </v>
      </c>
      <c r="B136" s="24">
        <v>4391</v>
      </c>
      <c r="C136" s="25" t="s">
        <v>76</v>
      </c>
      <c r="D136" s="25" t="s">
        <v>512</v>
      </c>
      <c r="E136" s="74">
        <v>7</v>
      </c>
      <c r="F136" s="74">
        <v>7</v>
      </c>
      <c r="G136" s="26">
        <v>157.5</v>
      </c>
      <c r="H136" s="26">
        <v>237.34</v>
      </c>
      <c r="I136" s="27">
        <v>-0.33639504508300333</v>
      </c>
      <c r="J136" s="27">
        <v>1.1716901798228254E-2</v>
      </c>
      <c r="K136" s="71">
        <v>6</v>
      </c>
      <c r="L136" s="71">
        <v>9</v>
      </c>
      <c r="M136" s="27">
        <v>-0.33333333333333337</v>
      </c>
      <c r="N136" s="27">
        <v>1.125703564727955E-2</v>
      </c>
      <c r="O136" s="26">
        <v>26.25</v>
      </c>
      <c r="P136" s="75">
        <v>25.237500000000001</v>
      </c>
      <c r="Q136" s="27">
        <v>0.6</v>
      </c>
      <c r="R136" s="27">
        <v>0.4</v>
      </c>
      <c r="S136" s="27">
        <v>0</v>
      </c>
      <c r="T136" s="27">
        <v>0</v>
      </c>
      <c r="U136" s="76">
        <v>8.5333333333333332</v>
      </c>
      <c r="V136" s="75">
        <v>0.98333325000000005</v>
      </c>
      <c r="W136" s="75">
        <v>18.625</v>
      </c>
      <c r="X136" s="27">
        <v>0.75</v>
      </c>
      <c r="Y136" s="27">
        <v>0.21809523809523809</v>
      </c>
      <c r="Z136" s="26">
        <v>34.35</v>
      </c>
      <c r="AA136" s="25" t="s">
        <v>419</v>
      </c>
      <c r="AB136" s="25" t="s">
        <v>417</v>
      </c>
      <c r="AC136" s="25" t="s">
        <v>417</v>
      </c>
      <c r="AD136" s="25" t="s">
        <v>511</v>
      </c>
      <c r="AE136" s="25" t="s">
        <v>511</v>
      </c>
      <c r="AF136" s="25" t="s">
        <v>417</v>
      </c>
    </row>
    <row r="137" spans="1:32" x14ac:dyDescent="0.35">
      <c r="A137" t="str">
        <f>KEYS_Day_Part__Stores[[#This Row],[Store]]&amp;KEYS_Day_Part__Stores[[#This Row],[Day Part]]</f>
        <v xml:space="preserve">4391 12A - 1A  </v>
      </c>
      <c r="B137" s="30">
        <v>4391</v>
      </c>
      <c r="C137" s="31" t="s">
        <v>79</v>
      </c>
      <c r="D137" s="31" t="s">
        <v>512</v>
      </c>
      <c r="E137" s="77">
        <v>7</v>
      </c>
      <c r="F137" s="77">
        <v>7</v>
      </c>
      <c r="G137" s="32"/>
      <c r="H137" s="32"/>
      <c r="I137" s="33"/>
      <c r="J137" s="33"/>
      <c r="K137" s="72"/>
      <c r="L137" s="72"/>
      <c r="M137" s="33"/>
      <c r="N137" s="33"/>
      <c r="O137" s="32"/>
      <c r="P137" s="78"/>
      <c r="Q137" s="33"/>
      <c r="R137" s="33"/>
      <c r="S137" s="33"/>
      <c r="T137" s="33"/>
      <c r="U137" s="79"/>
      <c r="V137" s="78"/>
      <c r="W137" s="78"/>
      <c r="X137" s="33"/>
      <c r="Y137" s="33"/>
      <c r="Z137" s="32"/>
      <c r="AA137" s="35"/>
      <c r="AB137" s="35"/>
      <c r="AC137" s="35"/>
      <c r="AD137" s="35"/>
      <c r="AE137" s="35"/>
      <c r="AF137" s="35"/>
    </row>
    <row r="138" spans="1:32" x14ac:dyDescent="0.35">
      <c r="A138" t="str">
        <f>KEYS_Day_Part__Stores[[#This Row],[Store]]&amp;KEYS_Day_Part__Stores[[#This Row],[Day Part]]</f>
        <v xml:space="preserve">43911A - 2A   </v>
      </c>
      <c r="B138" s="24">
        <v>4391</v>
      </c>
      <c r="C138" s="25" t="s">
        <v>83</v>
      </c>
      <c r="D138" s="25" t="s">
        <v>512</v>
      </c>
      <c r="E138" s="74">
        <v>7</v>
      </c>
      <c r="F138" s="74">
        <v>7</v>
      </c>
      <c r="G138" s="26"/>
      <c r="H138" s="26"/>
      <c r="I138" s="27"/>
      <c r="J138" s="27"/>
      <c r="K138" s="71"/>
      <c r="L138" s="71"/>
      <c r="M138" s="27"/>
      <c r="N138" s="27"/>
      <c r="O138" s="26"/>
      <c r="P138" s="75"/>
      <c r="Q138" s="27"/>
      <c r="R138" s="27"/>
      <c r="S138" s="27"/>
      <c r="T138" s="27"/>
      <c r="U138" s="76"/>
      <c r="V138" s="75"/>
      <c r="W138" s="75"/>
      <c r="X138" s="27"/>
      <c r="Y138" s="27"/>
      <c r="Z138" s="26"/>
      <c r="AA138" s="29"/>
      <c r="AB138" s="29"/>
      <c r="AC138" s="29"/>
      <c r="AD138" s="29"/>
      <c r="AE138" s="29"/>
      <c r="AF138" s="29"/>
    </row>
    <row r="139" spans="1:32" x14ac:dyDescent="0.35">
      <c r="A139" t="str">
        <f>KEYS_Day_Part__Stores[[#This Row],[Store]]&amp;KEYS_Day_Part__Stores[[#This Row],[Day Part]]</f>
        <v xml:space="preserve">43912A - 3A   </v>
      </c>
      <c r="B139" s="30">
        <v>4391</v>
      </c>
      <c r="C139" s="31" t="s">
        <v>514</v>
      </c>
      <c r="D139" s="31" t="s">
        <v>512</v>
      </c>
      <c r="E139" s="77">
        <v>7</v>
      </c>
      <c r="F139" s="77">
        <v>7</v>
      </c>
      <c r="G139" s="32"/>
      <c r="H139" s="32"/>
      <c r="I139" s="33"/>
      <c r="J139" s="33"/>
      <c r="K139" s="72"/>
      <c r="L139" s="72"/>
      <c r="M139" s="33"/>
      <c r="N139" s="33"/>
      <c r="O139" s="32"/>
      <c r="P139" s="78"/>
      <c r="Q139" s="33"/>
      <c r="R139" s="33"/>
      <c r="S139" s="33"/>
      <c r="T139" s="33"/>
      <c r="U139" s="79"/>
      <c r="V139" s="78"/>
      <c r="W139" s="78"/>
      <c r="X139" s="33"/>
      <c r="Y139" s="33"/>
      <c r="Z139" s="32"/>
      <c r="AA139" s="35"/>
      <c r="AB139" s="35"/>
      <c r="AC139" s="35"/>
      <c r="AD139" s="35"/>
      <c r="AE139" s="35"/>
      <c r="AF139" s="35"/>
    </row>
    <row r="140" spans="1:32" x14ac:dyDescent="0.35">
      <c r="A140" t="str">
        <f>KEYS_Day_Part__Stores[[#This Row],[Store]]&amp;KEYS_Day_Part__Stores[[#This Row],[Day Part]]</f>
        <v xml:space="preserve">43913A - 4A   </v>
      </c>
      <c r="B140" s="24">
        <v>4391</v>
      </c>
      <c r="C140" s="25" t="s">
        <v>515</v>
      </c>
      <c r="D140" s="25" t="s">
        <v>512</v>
      </c>
      <c r="E140" s="74">
        <v>7</v>
      </c>
      <c r="F140" s="74">
        <v>7</v>
      </c>
      <c r="G140" s="26"/>
      <c r="H140" s="26"/>
      <c r="I140" s="27"/>
      <c r="J140" s="27"/>
      <c r="K140" s="71"/>
      <c r="L140" s="71"/>
      <c r="M140" s="27"/>
      <c r="N140" s="27"/>
      <c r="O140" s="26"/>
      <c r="P140" s="75"/>
      <c r="Q140" s="27"/>
      <c r="R140" s="27"/>
      <c r="S140" s="27"/>
      <c r="T140" s="27"/>
      <c r="U140" s="76"/>
      <c r="V140" s="75"/>
      <c r="W140" s="75"/>
      <c r="X140" s="27"/>
      <c r="Y140" s="27"/>
      <c r="Z140" s="26"/>
      <c r="AA140" s="29"/>
      <c r="AB140" s="29"/>
      <c r="AC140" s="29"/>
      <c r="AD140" s="29"/>
      <c r="AE140" s="29"/>
      <c r="AF140" s="29"/>
    </row>
    <row r="141" spans="1:32" x14ac:dyDescent="0.35">
      <c r="A141" t="str">
        <f>KEYS_Day_Part__Stores[[#This Row],[Store]]&amp;KEYS_Day_Part__Stores[[#This Row],[Day Part]]</f>
        <v xml:space="preserve">43914A - 6A   </v>
      </c>
      <c r="B141" s="30">
        <v>4391</v>
      </c>
      <c r="C141" s="31" t="s">
        <v>516</v>
      </c>
      <c r="D141" s="31" t="s">
        <v>512</v>
      </c>
      <c r="E141" s="77">
        <v>7</v>
      </c>
      <c r="F141" s="77">
        <v>7</v>
      </c>
      <c r="G141" s="32"/>
      <c r="H141" s="32"/>
      <c r="I141" s="33"/>
      <c r="J141" s="33"/>
      <c r="K141" s="72"/>
      <c r="L141" s="72"/>
      <c r="M141" s="33"/>
      <c r="N141" s="33"/>
      <c r="O141" s="32"/>
      <c r="P141" s="78"/>
      <c r="Q141" s="33"/>
      <c r="R141" s="33"/>
      <c r="S141" s="33"/>
      <c r="T141" s="33"/>
      <c r="U141" s="79"/>
      <c r="V141" s="78"/>
      <c r="W141" s="78"/>
      <c r="X141" s="33"/>
      <c r="Y141" s="33"/>
      <c r="Z141" s="32"/>
      <c r="AA141" s="35"/>
      <c r="AB141" s="35"/>
      <c r="AC141" s="35"/>
      <c r="AD141" s="35"/>
      <c r="AE141" s="35"/>
      <c r="AF141" s="35"/>
    </row>
    <row r="142" spans="1:32" x14ac:dyDescent="0.35">
      <c r="A142" t="str">
        <f>KEYS_Day_Part__Stores[[#This Row],[Store]]&amp;KEYS_Day_Part__Stores[[#This Row],[Day Part]]</f>
        <v xml:space="preserve">5423    6A - 10A  </v>
      </c>
      <c r="B142" s="24">
        <v>5423</v>
      </c>
      <c r="C142" s="25" t="s">
        <v>513</v>
      </c>
      <c r="D142" s="25" t="s">
        <v>512</v>
      </c>
      <c r="E142" s="74">
        <v>7</v>
      </c>
      <c r="F142" s="74">
        <v>7</v>
      </c>
      <c r="G142" s="26"/>
      <c r="H142" s="26"/>
      <c r="I142" s="27"/>
      <c r="J142" s="27"/>
      <c r="K142" s="71"/>
      <c r="L142" s="71"/>
      <c r="M142" s="27"/>
      <c r="N142" s="27"/>
      <c r="O142" s="26"/>
      <c r="P142" s="75"/>
      <c r="Q142" s="27"/>
      <c r="R142" s="27"/>
      <c r="S142" s="27"/>
      <c r="T142" s="27"/>
      <c r="U142" s="76"/>
      <c r="V142" s="75"/>
      <c r="W142" s="75"/>
      <c r="X142" s="27"/>
      <c r="Y142" s="27"/>
      <c r="Z142" s="26"/>
      <c r="AA142" s="29"/>
      <c r="AB142" s="29"/>
      <c r="AC142" s="29"/>
      <c r="AD142" s="29"/>
      <c r="AE142" s="29"/>
      <c r="AF142" s="29"/>
    </row>
    <row r="143" spans="1:32" x14ac:dyDescent="0.35">
      <c r="A143" t="str">
        <f>KEYS_Day_Part__Stores[[#This Row],[Store]]&amp;KEYS_Day_Part__Stores[[#This Row],[Day Part]]</f>
        <v xml:space="preserve">5423   10A - 11A </v>
      </c>
      <c r="B143" s="30">
        <v>5423</v>
      </c>
      <c r="C143" s="31" t="s">
        <v>16</v>
      </c>
      <c r="D143" s="31" t="s">
        <v>512</v>
      </c>
      <c r="E143" s="77">
        <v>7</v>
      </c>
      <c r="F143" s="77">
        <v>7</v>
      </c>
      <c r="G143" s="32">
        <v>707.59</v>
      </c>
      <c r="H143" s="32">
        <v>212.48</v>
      </c>
      <c r="I143" s="33">
        <v>2.3301487198795181</v>
      </c>
      <c r="J143" s="33">
        <v>2.3133790130794727E-2</v>
      </c>
      <c r="K143" s="72">
        <v>23</v>
      </c>
      <c r="L143" s="72">
        <v>10</v>
      </c>
      <c r="M143" s="33">
        <v>1.2999999999999998</v>
      </c>
      <c r="N143" s="33">
        <v>1.9896193771626297E-2</v>
      </c>
      <c r="O143" s="32">
        <v>30.764782608695654</v>
      </c>
      <c r="P143" s="78">
        <v>24.259722166666666</v>
      </c>
      <c r="Q143" s="33">
        <v>1</v>
      </c>
      <c r="R143" s="33">
        <v>0</v>
      </c>
      <c r="S143" s="33">
        <v>0</v>
      </c>
      <c r="T143" s="33">
        <v>0</v>
      </c>
      <c r="U143" s="79">
        <v>1.8855072173913043</v>
      </c>
      <c r="V143" s="78">
        <v>5.9458333333333329</v>
      </c>
      <c r="W143" s="78">
        <v>15.073611083333333</v>
      </c>
      <c r="X143" s="33">
        <v>0.91666666666666663</v>
      </c>
      <c r="Y143" s="33">
        <v>0.26612869034327785</v>
      </c>
      <c r="Z143" s="32">
        <v>188.31</v>
      </c>
      <c r="AA143" s="31" t="s">
        <v>419</v>
      </c>
      <c r="AB143" s="31" t="s">
        <v>417</v>
      </c>
      <c r="AC143" s="31" t="s">
        <v>417</v>
      </c>
      <c r="AD143" s="31" t="s">
        <v>511</v>
      </c>
      <c r="AE143" s="31" t="s">
        <v>511</v>
      </c>
      <c r="AF143" s="31" t="s">
        <v>417</v>
      </c>
    </row>
    <row r="144" spans="1:32" x14ac:dyDescent="0.35">
      <c r="A144" t="str">
        <f>KEYS_Day_Part__Stores[[#This Row],[Store]]&amp;KEYS_Day_Part__Stores[[#This Row],[Day Part]]</f>
        <v xml:space="preserve">5423   11A - 12P </v>
      </c>
      <c r="B144" s="24">
        <v>5423</v>
      </c>
      <c r="C144" s="25" t="s">
        <v>21</v>
      </c>
      <c r="D144" s="25" t="s">
        <v>512</v>
      </c>
      <c r="E144" s="74">
        <v>7</v>
      </c>
      <c r="F144" s="74">
        <v>7</v>
      </c>
      <c r="G144" s="26">
        <v>812.85</v>
      </c>
      <c r="H144" s="26">
        <v>939.85</v>
      </c>
      <c r="I144" s="27">
        <v>-0.13512794594882149</v>
      </c>
      <c r="J144" s="27">
        <v>2.6575137166744152E-2</v>
      </c>
      <c r="K144" s="71">
        <v>31</v>
      </c>
      <c r="L144" s="71">
        <v>32</v>
      </c>
      <c r="M144" s="27">
        <v>-3.1249999999999889E-2</v>
      </c>
      <c r="N144" s="27">
        <v>2.6816608996539794E-2</v>
      </c>
      <c r="O144" s="26">
        <v>26.220967741935485</v>
      </c>
      <c r="P144" s="75">
        <v>27.4</v>
      </c>
      <c r="Q144" s="27">
        <v>0.90476190476190477</v>
      </c>
      <c r="R144" s="27">
        <v>9.5238095238095233E-2</v>
      </c>
      <c r="S144" s="27">
        <v>0</v>
      </c>
      <c r="T144" s="27">
        <v>0.1</v>
      </c>
      <c r="U144" s="76">
        <v>2.4090909090909092</v>
      </c>
      <c r="V144" s="75">
        <v>7.2236842105263159</v>
      </c>
      <c r="W144" s="75">
        <v>16.470833300000002</v>
      </c>
      <c r="X144" s="27">
        <v>0.65</v>
      </c>
      <c r="Y144" s="27">
        <v>0.28459125299870824</v>
      </c>
      <c r="Z144" s="26">
        <v>231.33</v>
      </c>
      <c r="AA144" s="25" t="s">
        <v>419</v>
      </c>
      <c r="AB144" s="25" t="s">
        <v>417</v>
      </c>
      <c r="AC144" s="25" t="s">
        <v>417</v>
      </c>
      <c r="AD144" s="25" t="s">
        <v>511</v>
      </c>
      <c r="AE144" s="25" t="s">
        <v>511</v>
      </c>
      <c r="AF144" s="25" t="s">
        <v>417</v>
      </c>
    </row>
    <row r="145" spans="1:32" x14ac:dyDescent="0.35">
      <c r="A145" t="str">
        <f>KEYS_Day_Part__Stores[[#This Row],[Store]]&amp;KEYS_Day_Part__Stores[[#This Row],[Day Part]]</f>
        <v xml:space="preserve">5423   12P - 1P  </v>
      </c>
      <c r="B145" s="30">
        <v>5423</v>
      </c>
      <c r="C145" s="31" t="s">
        <v>25</v>
      </c>
      <c r="D145" s="31" t="s">
        <v>512</v>
      </c>
      <c r="E145" s="77">
        <v>7</v>
      </c>
      <c r="F145" s="77">
        <v>7</v>
      </c>
      <c r="G145" s="32">
        <v>936.37</v>
      </c>
      <c r="H145" s="32">
        <v>744.56</v>
      </c>
      <c r="I145" s="33">
        <v>0.25761523584398849</v>
      </c>
      <c r="J145" s="33">
        <v>3.0613472582671119E-2</v>
      </c>
      <c r="K145" s="72">
        <v>36</v>
      </c>
      <c r="L145" s="72">
        <v>31</v>
      </c>
      <c r="M145" s="33">
        <v>0.16129032258064524</v>
      </c>
      <c r="N145" s="33">
        <v>3.1141868512110725E-2</v>
      </c>
      <c r="O145" s="32">
        <v>26.010277777777777</v>
      </c>
      <c r="P145" s="78">
        <v>24.493333333333332</v>
      </c>
      <c r="Q145" s="33">
        <v>0.89473684210526316</v>
      </c>
      <c r="R145" s="33">
        <v>0.10526315789473684</v>
      </c>
      <c r="S145" s="33">
        <v>0</v>
      </c>
      <c r="T145" s="33">
        <v>0</v>
      </c>
      <c r="U145" s="79">
        <v>2.2652777777777775</v>
      </c>
      <c r="V145" s="78">
        <v>4.8855555333333331</v>
      </c>
      <c r="W145" s="78">
        <v>14.121111066666666</v>
      </c>
      <c r="X145" s="33">
        <v>0.8</v>
      </c>
      <c r="Y145" s="33">
        <v>0.28283691275884532</v>
      </c>
      <c r="Z145" s="32">
        <v>264.83999999999997</v>
      </c>
      <c r="AA145" s="31" t="s">
        <v>419</v>
      </c>
      <c r="AB145" s="31" t="s">
        <v>417</v>
      </c>
      <c r="AC145" s="31" t="s">
        <v>417</v>
      </c>
      <c r="AD145" s="31" t="s">
        <v>511</v>
      </c>
      <c r="AE145" s="31" t="s">
        <v>511</v>
      </c>
      <c r="AF145" s="31" t="s">
        <v>417</v>
      </c>
    </row>
    <row r="146" spans="1:32" x14ac:dyDescent="0.35">
      <c r="A146" t="str">
        <f>KEYS_Day_Part__Stores[[#This Row],[Store]]&amp;KEYS_Day_Part__Stores[[#This Row],[Day Part]]</f>
        <v xml:space="preserve">5423  1P - 2P   </v>
      </c>
      <c r="B146" s="24">
        <v>5423</v>
      </c>
      <c r="C146" s="25" t="s">
        <v>30</v>
      </c>
      <c r="D146" s="25" t="s">
        <v>512</v>
      </c>
      <c r="E146" s="74">
        <v>7</v>
      </c>
      <c r="F146" s="74">
        <v>7</v>
      </c>
      <c r="G146" s="26">
        <v>1371.22</v>
      </c>
      <c r="H146" s="26">
        <v>933.52</v>
      </c>
      <c r="I146" s="27">
        <v>0.46887051161196336</v>
      </c>
      <c r="J146" s="27">
        <v>4.4830361795882283E-2</v>
      </c>
      <c r="K146" s="71">
        <v>42</v>
      </c>
      <c r="L146" s="71">
        <v>34</v>
      </c>
      <c r="M146" s="27">
        <v>0.23529411764705888</v>
      </c>
      <c r="N146" s="27">
        <v>3.6332179930795849E-2</v>
      </c>
      <c r="O146" s="26">
        <v>32.648095238095237</v>
      </c>
      <c r="P146" s="75">
        <v>27.520175421052631</v>
      </c>
      <c r="Q146" s="27">
        <v>0.73913043478260865</v>
      </c>
      <c r="R146" s="27">
        <v>0.2608695652173913</v>
      </c>
      <c r="S146" s="27">
        <v>0</v>
      </c>
      <c r="T146" s="27">
        <v>5.2631578947368418E-2</v>
      </c>
      <c r="U146" s="76">
        <v>3.5746031666666664</v>
      </c>
      <c r="V146" s="75">
        <v>6.9184210526315786</v>
      </c>
      <c r="W146" s="75">
        <v>18.780701736842104</v>
      </c>
      <c r="X146" s="27">
        <v>0.73684210526315785</v>
      </c>
      <c r="Y146" s="27">
        <v>0.26648531964236227</v>
      </c>
      <c r="Z146" s="26">
        <v>365.41</v>
      </c>
      <c r="AA146" s="25" t="s">
        <v>419</v>
      </c>
      <c r="AB146" s="25" t="s">
        <v>417</v>
      </c>
      <c r="AC146" s="25" t="s">
        <v>417</v>
      </c>
      <c r="AD146" s="25" t="s">
        <v>511</v>
      </c>
      <c r="AE146" s="25" t="s">
        <v>511</v>
      </c>
      <c r="AF146" s="25" t="s">
        <v>417</v>
      </c>
    </row>
    <row r="147" spans="1:32" x14ac:dyDescent="0.35">
      <c r="A147" t="str">
        <f>KEYS_Day_Part__Stores[[#This Row],[Store]]&amp;KEYS_Day_Part__Stores[[#This Row],[Day Part]]</f>
        <v xml:space="preserve">5423  2P - 3P   </v>
      </c>
      <c r="B147" s="30">
        <v>5423</v>
      </c>
      <c r="C147" s="31" t="s">
        <v>34</v>
      </c>
      <c r="D147" s="31" t="s">
        <v>512</v>
      </c>
      <c r="E147" s="77">
        <v>7</v>
      </c>
      <c r="F147" s="77">
        <v>7</v>
      </c>
      <c r="G147" s="32">
        <v>1048.01</v>
      </c>
      <c r="H147" s="32">
        <v>761.33</v>
      </c>
      <c r="I147" s="33">
        <v>0.37655156108389254</v>
      </c>
      <c r="J147" s="33">
        <v>3.4263405920058485E-2</v>
      </c>
      <c r="K147" s="72">
        <v>45</v>
      </c>
      <c r="L147" s="72">
        <v>29</v>
      </c>
      <c r="M147" s="33">
        <v>0.55172413793103448</v>
      </c>
      <c r="N147" s="33">
        <v>3.8927335640138408E-2</v>
      </c>
      <c r="O147" s="32">
        <v>23.289111111111112</v>
      </c>
      <c r="P147" s="78">
        <v>22.458695652173912</v>
      </c>
      <c r="Q147" s="33">
        <v>0.91666666666666663</v>
      </c>
      <c r="R147" s="33">
        <v>8.3333333333333329E-2</v>
      </c>
      <c r="S147" s="33">
        <v>0</v>
      </c>
      <c r="T147" s="33">
        <v>4.3478260869565216E-2</v>
      </c>
      <c r="U147" s="79">
        <v>1.8148148000000002</v>
      </c>
      <c r="V147" s="78">
        <v>4.6362318695652167</v>
      </c>
      <c r="W147" s="78">
        <v>13.621739130434783</v>
      </c>
      <c r="X147" s="33">
        <v>0.95652173913043481</v>
      </c>
      <c r="Y147" s="33">
        <v>0.30579860879190085</v>
      </c>
      <c r="Z147" s="32">
        <v>320.48</v>
      </c>
      <c r="AA147" s="31" t="s">
        <v>419</v>
      </c>
      <c r="AB147" s="31" t="s">
        <v>417</v>
      </c>
      <c r="AC147" s="31" t="s">
        <v>417</v>
      </c>
      <c r="AD147" s="31" t="s">
        <v>511</v>
      </c>
      <c r="AE147" s="31" t="s">
        <v>511</v>
      </c>
      <c r="AF147" s="31" t="s">
        <v>417</v>
      </c>
    </row>
    <row r="148" spans="1:32" x14ac:dyDescent="0.35">
      <c r="A148" t="str">
        <f>KEYS_Day_Part__Stores[[#This Row],[Store]]&amp;KEYS_Day_Part__Stores[[#This Row],[Day Part]]</f>
        <v xml:space="preserve">5423  3P - 4P   </v>
      </c>
      <c r="B148" s="24">
        <v>5423</v>
      </c>
      <c r="C148" s="25" t="s">
        <v>39</v>
      </c>
      <c r="D148" s="25" t="s">
        <v>512</v>
      </c>
      <c r="E148" s="74">
        <v>7</v>
      </c>
      <c r="F148" s="74">
        <v>7</v>
      </c>
      <c r="G148" s="26">
        <v>1861.88</v>
      </c>
      <c r="H148" s="26">
        <v>1485.68</v>
      </c>
      <c r="I148" s="27">
        <v>0.2532173819395831</v>
      </c>
      <c r="J148" s="27">
        <v>6.0871890740010585E-2</v>
      </c>
      <c r="K148" s="71">
        <v>77</v>
      </c>
      <c r="L148" s="71">
        <v>58</v>
      </c>
      <c r="M148" s="27">
        <v>0.3275862068965516</v>
      </c>
      <c r="N148" s="27">
        <v>6.6608996539792381E-2</v>
      </c>
      <c r="O148" s="26">
        <v>24.180259740259743</v>
      </c>
      <c r="P148" s="75">
        <v>22.694761885714286</v>
      </c>
      <c r="Q148" s="27">
        <v>1</v>
      </c>
      <c r="R148" s="27">
        <v>0</v>
      </c>
      <c r="S148" s="27">
        <v>0</v>
      </c>
      <c r="T148" s="27">
        <v>0</v>
      </c>
      <c r="U148" s="76">
        <v>2.186965807692308</v>
      </c>
      <c r="V148" s="75">
        <v>4.7990475999999997</v>
      </c>
      <c r="W148" s="75">
        <v>14.29</v>
      </c>
      <c r="X148" s="27">
        <v>0.8571428571428571</v>
      </c>
      <c r="Y148" s="27">
        <v>0.29049670225793284</v>
      </c>
      <c r="Z148" s="26">
        <v>540.87</v>
      </c>
      <c r="AA148" s="25" t="s">
        <v>419</v>
      </c>
      <c r="AB148" s="25" t="s">
        <v>417</v>
      </c>
      <c r="AC148" s="25" t="s">
        <v>417</v>
      </c>
      <c r="AD148" s="25" t="s">
        <v>511</v>
      </c>
      <c r="AE148" s="25" t="s">
        <v>511</v>
      </c>
      <c r="AF148" s="25" t="s">
        <v>417</v>
      </c>
    </row>
    <row r="149" spans="1:32" x14ac:dyDescent="0.35">
      <c r="A149" t="str">
        <f>KEYS_Day_Part__Stores[[#This Row],[Store]]&amp;KEYS_Day_Part__Stores[[#This Row],[Day Part]]</f>
        <v xml:space="preserve">5423  4P - 5P   </v>
      </c>
      <c r="B149" s="30">
        <v>5423</v>
      </c>
      <c r="C149" s="31" t="s">
        <v>44</v>
      </c>
      <c r="D149" s="31" t="s">
        <v>512</v>
      </c>
      <c r="E149" s="77">
        <v>7</v>
      </c>
      <c r="F149" s="77">
        <v>7</v>
      </c>
      <c r="G149" s="32">
        <v>3551.01</v>
      </c>
      <c r="H149" s="32">
        <v>3235.65</v>
      </c>
      <c r="I149" s="33">
        <v>9.7464188030225829E-2</v>
      </c>
      <c r="J149" s="33">
        <v>0.11609593139014597</v>
      </c>
      <c r="K149" s="72">
        <v>138</v>
      </c>
      <c r="L149" s="72">
        <v>123</v>
      </c>
      <c r="M149" s="33">
        <v>0.12195121951219501</v>
      </c>
      <c r="N149" s="33">
        <v>0.11937716262975778</v>
      </c>
      <c r="O149" s="32">
        <v>25.731956521739132</v>
      </c>
      <c r="P149" s="78">
        <v>26.144444438596491</v>
      </c>
      <c r="Q149" s="33">
        <v>0.90163934426229508</v>
      </c>
      <c r="R149" s="33">
        <v>9.8360655737704916E-2</v>
      </c>
      <c r="S149" s="33">
        <v>0</v>
      </c>
      <c r="T149" s="33">
        <v>8.771929824561403E-2</v>
      </c>
      <c r="U149" s="79">
        <v>5.2078431323529415</v>
      </c>
      <c r="V149" s="78">
        <v>4.1434523749999999</v>
      </c>
      <c r="W149" s="78">
        <v>17.006432736842104</v>
      </c>
      <c r="X149" s="33">
        <v>0.7192982456140351</v>
      </c>
      <c r="Y149" s="33">
        <v>0.28475560474343914</v>
      </c>
      <c r="Z149" s="32">
        <v>1011.17</v>
      </c>
      <c r="AA149" s="31" t="s">
        <v>419</v>
      </c>
      <c r="AB149" s="31" t="s">
        <v>417</v>
      </c>
      <c r="AC149" s="31" t="s">
        <v>417</v>
      </c>
      <c r="AD149" s="31" t="s">
        <v>511</v>
      </c>
      <c r="AE149" s="31" t="s">
        <v>511</v>
      </c>
      <c r="AF149" s="31" t="s">
        <v>417</v>
      </c>
    </row>
    <row r="150" spans="1:32" x14ac:dyDescent="0.35">
      <c r="A150" t="str">
        <f>KEYS_Day_Part__Stores[[#This Row],[Store]]&amp;KEYS_Day_Part__Stores[[#This Row],[Day Part]]</f>
        <v xml:space="preserve">5423  5P - 6P   </v>
      </c>
      <c r="B150" s="24">
        <v>5423</v>
      </c>
      <c r="C150" s="25" t="s">
        <v>47</v>
      </c>
      <c r="D150" s="25" t="s">
        <v>512</v>
      </c>
      <c r="E150" s="74">
        <v>7</v>
      </c>
      <c r="F150" s="74">
        <v>7</v>
      </c>
      <c r="G150" s="26">
        <v>5986.5</v>
      </c>
      <c r="H150" s="26">
        <v>5607.68</v>
      </c>
      <c r="I150" s="27">
        <v>6.7553783382789279E-2</v>
      </c>
      <c r="J150" s="27">
        <v>0.19572129993075457</v>
      </c>
      <c r="K150" s="71">
        <v>228</v>
      </c>
      <c r="L150" s="71">
        <v>188</v>
      </c>
      <c r="M150" s="27">
        <v>0.21276595744680837</v>
      </c>
      <c r="N150" s="27">
        <v>0.1972318339100346</v>
      </c>
      <c r="O150" s="26">
        <v>26.256578947368421</v>
      </c>
      <c r="P150" s="75">
        <v>32.423202607843137</v>
      </c>
      <c r="Q150" s="27">
        <v>0.88888888888888884</v>
      </c>
      <c r="R150" s="27">
        <v>0.1111111111111111</v>
      </c>
      <c r="S150" s="27">
        <v>0</v>
      </c>
      <c r="T150" s="27">
        <v>9.8039215686274508E-2</v>
      </c>
      <c r="U150" s="76">
        <v>11.198684210526316</v>
      </c>
      <c r="V150" s="75">
        <v>4.0433006470588237</v>
      </c>
      <c r="W150" s="75">
        <v>22.978431372549021</v>
      </c>
      <c r="X150" s="27">
        <v>0.47058823529411764</v>
      </c>
      <c r="Y150" s="27">
        <v>0.28723628163367576</v>
      </c>
      <c r="Z150" s="26">
        <v>1719.54</v>
      </c>
      <c r="AA150" s="25" t="s">
        <v>419</v>
      </c>
      <c r="AB150" s="25" t="s">
        <v>417</v>
      </c>
      <c r="AC150" s="25" t="s">
        <v>417</v>
      </c>
      <c r="AD150" s="25" t="s">
        <v>511</v>
      </c>
      <c r="AE150" s="25" t="s">
        <v>511</v>
      </c>
      <c r="AF150" s="25" t="s">
        <v>417</v>
      </c>
    </row>
    <row r="151" spans="1:32" x14ac:dyDescent="0.35">
      <c r="A151" t="str">
        <f>KEYS_Day_Part__Stores[[#This Row],[Store]]&amp;KEYS_Day_Part__Stores[[#This Row],[Day Part]]</f>
        <v xml:space="preserve">5423  6P - 7P   </v>
      </c>
      <c r="B151" s="30">
        <v>5423</v>
      </c>
      <c r="C151" s="31" t="s">
        <v>51</v>
      </c>
      <c r="D151" s="31" t="s">
        <v>512</v>
      </c>
      <c r="E151" s="77">
        <v>7</v>
      </c>
      <c r="F151" s="77">
        <v>7</v>
      </c>
      <c r="G151" s="32">
        <v>5933.74</v>
      </c>
      <c r="H151" s="32">
        <v>5630.53</v>
      </c>
      <c r="I151" s="33">
        <v>5.3851058426116261E-2</v>
      </c>
      <c r="J151" s="33">
        <v>0.19399637622168472</v>
      </c>
      <c r="K151" s="72">
        <v>208</v>
      </c>
      <c r="L151" s="72">
        <v>212</v>
      </c>
      <c r="M151" s="33">
        <v>-1.8867924528301772E-2</v>
      </c>
      <c r="N151" s="33">
        <v>0.17993079584775087</v>
      </c>
      <c r="O151" s="32">
        <v>28.527596153846154</v>
      </c>
      <c r="P151" s="78">
        <v>37.914985991596637</v>
      </c>
      <c r="Q151" s="33">
        <v>0.80645161290322576</v>
      </c>
      <c r="R151" s="33">
        <v>0.19354838709677419</v>
      </c>
      <c r="S151" s="33">
        <v>0</v>
      </c>
      <c r="T151" s="33">
        <v>0.29411764705882354</v>
      </c>
      <c r="U151" s="79">
        <v>13.006650639423079</v>
      </c>
      <c r="V151" s="78">
        <v>6.9021008403361348</v>
      </c>
      <c r="W151" s="78">
        <v>28.309523806722691</v>
      </c>
      <c r="X151" s="33">
        <v>0.54621848739495793</v>
      </c>
      <c r="Y151" s="33">
        <v>0.28627813149885234</v>
      </c>
      <c r="Z151" s="32">
        <v>1698.7</v>
      </c>
      <c r="AA151" s="31" t="s">
        <v>419</v>
      </c>
      <c r="AB151" s="31" t="s">
        <v>417</v>
      </c>
      <c r="AC151" s="31" t="s">
        <v>417</v>
      </c>
      <c r="AD151" s="31" t="s">
        <v>511</v>
      </c>
      <c r="AE151" s="31" t="s">
        <v>511</v>
      </c>
      <c r="AF151" s="31" t="s">
        <v>417</v>
      </c>
    </row>
    <row r="152" spans="1:32" x14ac:dyDescent="0.35">
      <c r="A152" t="str">
        <f>KEYS_Day_Part__Stores[[#This Row],[Store]]&amp;KEYS_Day_Part__Stores[[#This Row],[Day Part]]</f>
        <v xml:space="preserve">5423  7P - 8P   </v>
      </c>
      <c r="B152" s="24">
        <v>5423</v>
      </c>
      <c r="C152" s="25" t="s">
        <v>56</v>
      </c>
      <c r="D152" s="25" t="s">
        <v>512</v>
      </c>
      <c r="E152" s="74">
        <v>7</v>
      </c>
      <c r="F152" s="74">
        <v>7</v>
      </c>
      <c r="G152" s="26">
        <v>3263.41</v>
      </c>
      <c r="H152" s="26">
        <v>4213.83</v>
      </c>
      <c r="I152" s="27">
        <v>-0.22554777957345218</v>
      </c>
      <c r="J152" s="27">
        <v>0.10669320093661133</v>
      </c>
      <c r="K152" s="71">
        <v>126</v>
      </c>
      <c r="L152" s="71">
        <v>151</v>
      </c>
      <c r="M152" s="27">
        <v>-0.16556291390728484</v>
      </c>
      <c r="N152" s="27">
        <v>0.10899653979238755</v>
      </c>
      <c r="O152" s="26">
        <v>25.900079365079364</v>
      </c>
      <c r="P152" s="75">
        <v>44.293478260869563</v>
      </c>
      <c r="Q152" s="27">
        <v>0.8</v>
      </c>
      <c r="R152" s="27">
        <v>0.2</v>
      </c>
      <c r="S152" s="27">
        <v>0</v>
      </c>
      <c r="T152" s="27">
        <v>0.40579710144927539</v>
      </c>
      <c r="U152" s="76">
        <v>10.830183724409448</v>
      </c>
      <c r="V152" s="75">
        <v>13.879227043478261</v>
      </c>
      <c r="W152" s="75">
        <v>34.054589362318843</v>
      </c>
      <c r="X152" s="27">
        <v>0.50724637681159424</v>
      </c>
      <c r="Y152" s="27">
        <v>0.28415369199702151</v>
      </c>
      <c r="Z152" s="26">
        <v>927.31</v>
      </c>
      <c r="AA152" s="25" t="s">
        <v>419</v>
      </c>
      <c r="AB152" s="25" t="s">
        <v>417</v>
      </c>
      <c r="AC152" s="25" t="s">
        <v>417</v>
      </c>
      <c r="AD152" s="25" t="s">
        <v>511</v>
      </c>
      <c r="AE152" s="25" t="s">
        <v>511</v>
      </c>
      <c r="AF152" s="25" t="s">
        <v>417</v>
      </c>
    </row>
    <row r="153" spans="1:32" x14ac:dyDescent="0.35">
      <c r="A153" t="str">
        <f>KEYS_Day_Part__Stores[[#This Row],[Store]]&amp;KEYS_Day_Part__Stores[[#This Row],[Day Part]]</f>
        <v xml:space="preserve">5423  8P - 9P   </v>
      </c>
      <c r="B153" s="30">
        <v>5423</v>
      </c>
      <c r="C153" s="31" t="s">
        <v>61</v>
      </c>
      <c r="D153" s="31" t="s">
        <v>512</v>
      </c>
      <c r="E153" s="77">
        <v>7</v>
      </c>
      <c r="F153" s="77">
        <v>7</v>
      </c>
      <c r="G153" s="32">
        <v>2159.61</v>
      </c>
      <c r="H153" s="32">
        <v>1991.64</v>
      </c>
      <c r="I153" s="33">
        <v>8.4337530879074363E-2</v>
      </c>
      <c r="J153" s="33">
        <v>7.0605809161188832E-2</v>
      </c>
      <c r="K153" s="72">
        <v>87</v>
      </c>
      <c r="L153" s="72">
        <v>72</v>
      </c>
      <c r="M153" s="33">
        <v>0.20833333333333326</v>
      </c>
      <c r="N153" s="33">
        <v>7.5259515570934257E-2</v>
      </c>
      <c r="O153" s="32">
        <v>24.823103448275862</v>
      </c>
      <c r="P153" s="78">
        <v>35.48758168627451</v>
      </c>
      <c r="Q153" s="33">
        <v>0.58441558441558439</v>
      </c>
      <c r="R153" s="33">
        <v>0.33766233766233766</v>
      </c>
      <c r="S153" s="33">
        <v>7.7922077922077948E-2</v>
      </c>
      <c r="T153" s="33">
        <v>0.25490196078431371</v>
      </c>
      <c r="U153" s="79">
        <v>6.0867816091954019</v>
      </c>
      <c r="V153" s="78">
        <v>11.851307176470588</v>
      </c>
      <c r="W153" s="78">
        <v>24.795424823529412</v>
      </c>
      <c r="X153" s="33">
        <v>0.62745098039215685</v>
      </c>
      <c r="Y153" s="33">
        <v>0.28362065372914552</v>
      </c>
      <c r="Z153" s="32">
        <v>612.51</v>
      </c>
      <c r="AA153" s="31" t="s">
        <v>419</v>
      </c>
      <c r="AB153" s="31" t="s">
        <v>417</v>
      </c>
      <c r="AC153" s="31" t="s">
        <v>417</v>
      </c>
      <c r="AD153" s="31" t="s">
        <v>511</v>
      </c>
      <c r="AE153" s="31" t="s">
        <v>511</v>
      </c>
      <c r="AF153" s="31" t="s">
        <v>417</v>
      </c>
    </row>
    <row r="154" spans="1:32" x14ac:dyDescent="0.35">
      <c r="A154" t="str">
        <f>KEYS_Day_Part__Stores[[#This Row],[Store]]&amp;KEYS_Day_Part__Stores[[#This Row],[Day Part]]</f>
        <v xml:space="preserve">5423  9P - 10P  </v>
      </c>
      <c r="B154" s="24">
        <v>5423</v>
      </c>
      <c r="C154" s="25" t="s">
        <v>66</v>
      </c>
      <c r="D154" s="25" t="s">
        <v>512</v>
      </c>
      <c r="E154" s="74">
        <v>7</v>
      </c>
      <c r="F154" s="74">
        <v>7</v>
      </c>
      <c r="G154" s="26">
        <v>1073.08</v>
      </c>
      <c r="H154" s="26">
        <v>808.35</v>
      </c>
      <c r="I154" s="27">
        <v>0.32749427846848511</v>
      </c>
      <c r="J154" s="27">
        <v>3.5083038925865548E-2</v>
      </c>
      <c r="K154" s="71">
        <v>44</v>
      </c>
      <c r="L154" s="71">
        <v>35</v>
      </c>
      <c r="M154" s="27">
        <v>0.25714285714285712</v>
      </c>
      <c r="N154" s="27">
        <v>3.8062283737024222E-2</v>
      </c>
      <c r="O154" s="26">
        <v>24.388181818181817</v>
      </c>
      <c r="P154" s="75">
        <v>31.326543185185187</v>
      </c>
      <c r="Q154" s="27">
        <v>0.71153846153846156</v>
      </c>
      <c r="R154" s="27">
        <v>0.23076923076923078</v>
      </c>
      <c r="S154" s="27">
        <v>5.7692307692307709E-2</v>
      </c>
      <c r="T154" s="27">
        <v>0.18518518518518517</v>
      </c>
      <c r="U154" s="76">
        <v>2.1859259111111111</v>
      </c>
      <c r="V154" s="75">
        <v>11.690384615384614</v>
      </c>
      <c r="W154" s="75">
        <v>20.603086407407407</v>
      </c>
      <c r="X154" s="27">
        <v>0.55555555555555558</v>
      </c>
      <c r="Y154" s="27">
        <v>0.27123793193424539</v>
      </c>
      <c r="Z154" s="26">
        <v>291.06</v>
      </c>
      <c r="AA154" s="25" t="s">
        <v>419</v>
      </c>
      <c r="AB154" s="25" t="s">
        <v>417</v>
      </c>
      <c r="AC154" s="25" t="s">
        <v>417</v>
      </c>
      <c r="AD154" s="25" t="s">
        <v>511</v>
      </c>
      <c r="AE154" s="25" t="s">
        <v>511</v>
      </c>
      <c r="AF154" s="25" t="s">
        <v>417</v>
      </c>
    </row>
    <row r="155" spans="1:32" x14ac:dyDescent="0.35">
      <c r="A155" t="str">
        <f>KEYS_Day_Part__Stores[[#This Row],[Store]]&amp;KEYS_Day_Part__Stores[[#This Row],[Day Part]]</f>
        <v xml:space="preserve">5423 10P - 11P </v>
      </c>
      <c r="B155" s="30">
        <v>5423</v>
      </c>
      <c r="C155" s="31" t="s">
        <v>71</v>
      </c>
      <c r="D155" s="31" t="s">
        <v>512</v>
      </c>
      <c r="E155" s="77">
        <v>7</v>
      </c>
      <c r="F155" s="77">
        <v>7</v>
      </c>
      <c r="G155" s="32">
        <v>1189.27</v>
      </c>
      <c r="H155" s="32">
        <v>614.41</v>
      </c>
      <c r="I155" s="33">
        <v>0.93562930290848145</v>
      </c>
      <c r="J155" s="33">
        <v>3.8881728951582477E-2</v>
      </c>
      <c r="K155" s="72">
        <v>44</v>
      </c>
      <c r="L155" s="72">
        <v>25</v>
      </c>
      <c r="M155" s="33">
        <v>0.75999999999999979</v>
      </c>
      <c r="N155" s="33">
        <v>3.8062283737024222E-2</v>
      </c>
      <c r="O155" s="32">
        <v>27.028863636363635</v>
      </c>
      <c r="P155" s="78">
        <v>25.906896551724138</v>
      </c>
      <c r="Q155" s="33">
        <v>0.84615384615384615</v>
      </c>
      <c r="R155" s="33">
        <v>0</v>
      </c>
      <c r="S155" s="33">
        <v>0.15384615384615385</v>
      </c>
      <c r="T155" s="33">
        <v>6.8965517241379309E-2</v>
      </c>
      <c r="U155" s="79">
        <v>2.4770370222222224</v>
      </c>
      <c r="V155" s="78">
        <v>7.5761904642857143</v>
      </c>
      <c r="W155" s="78">
        <v>16.918965517241379</v>
      </c>
      <c r="X155" s="33">
        <v>0.68965517241379315</v>
      </c>
      <c r="Y155" s="33">
        <v>0.27595920186332795</v>
      </c>
      <c r="Z155" s="32">
        <v>328.19</v>
      </c>
      <c r="AA155" s="31" t="s">
        <v>419</v>
      </c>
      <c r="AB155" s="31" t="s">
        <v>417</v>
      </c>
      <c r="AC155" s="31" t="s">
        <v>417</v>
      </c>
      <c r="AD155" s="31" t="s">
        <v>511</v>
      </c>
      <c r="AE155" s="31" t="s">
        <v>511</v>
      </c>
      <c r="AF155" s="31" t="s">
        <v>417</v>
      </c>
    </row>
    <row r="156" spans="1:32" x14ac:dyDescent="0.35">
      <c r="A156" t="str">
        <f>KEYS_Day_Part__Stores[[#This Row],[Store]]&amp;KEYS_Day_Part__Stores[[#This Row],[Day Part]]</f>
        <v xml:space="preserve">5423 11P - 12A </v>
      </c>
      <c r="B156" s="24">
        <v>5423</v>
      </c>
      <c r="C156" s="25" t="s">
        <v>76</v>
      </c>
      <c r="D156" s="25" t="s">
        <v>512</v>
      </c>
      <c r="E156" s="74">
        <v>7</v>
      </c>
      <c r="F156" s="74">
        <v>7</v>
      </c>
      <c r="G156" s="26">
        <v>599.29</v>
      </c>
      <c r="H156" s="26">
        <v>353.21</v>
      </c>
      <c r="I156" s="27">
        <v>0.6966960165340732</v>
      </c>
      <c r="J156" s="27">
        <v>1.959305401077456E-2</v>
      </c>
      <c r="K156" s="71">
        <v>24</v>
      </c>
      <c r="L156" s="71">
        <v>13</v>
      </c>
      <c r="M156" s="27">
        <v>0.84615384615384603</v>
      </c>
      <c r="N156" s="27">
        <v>2.0761245674740483E-2</v>
      </c>
      <c r="O156" s="26">
        <v>24.970416666666665</v>
      </c>
      <c r="P156" s="75">
        <v>19.012121181818181</v>
      </c>
      <c r="Q156" s="27">
        <v>0.875</v>
      </c>
      <c r="R156" s="27">
        <v>0.125</v>
      </c>
      <c r="S156" s="27">
        <v>0</v>
      </c>
      <c r="T156" s="27">
        <v>0</v>
      </c>
      <c r="U156" s="76">
        <v>2.2236110833333336</v>
      </c>
      <c r="V156" s="75">
        <v>1.3066666</v>
      </c>
      <c r="W156" s="75">
        <v>10.181818181818182</v>
      </c>
      <c r="X156" s="27">
        <v>1</v>
      </c>
      <c r="Y156" s="27">
        <v>0.27494201471741564</v>
      </c>
      <c r="Z156" s="26">
        <v>164.77</v>
      </c>
      <c r="AA156" s="25" t="s">
        <v>419</v>
      </c>
      <c r="AB156" s="25" t="s">
        <v>417</v>
      </c>
      <c r="AC156" s="25" t="s">
        <v>417</v>
      </c>
      <c r="AD156" s="25" t="s">
        <v>511</v>
      </c>
      <c r="AE156" s="25" t="s">
        <v>511</v>
      </c>
      <c r="AF156" s="25" t="s">
        <v>417</v>
      </c>
    </row>
    <row r="157" spans="1:32" x14ac:dyDescent="0.35">
      <c r="A157" t="str">
        <f>KEYS_Day_Part__Stores[[#This Row],[Store]]&amp;KEYS_Day_Part__Stores[[#This Row],[Day Part]]</f>
        <v xml:space="preserve">5423 12A - 1A  </v>
      </c>
      <c r="B157" s="30">
        <v>5423</v>
      </c>
      <c r="C157" s="31" t="s">
        <v>79</v>
      </c>
      <c r="D157" s="31" t="s">
        <v>512</v>
      </c>
      <c r="E157" s="77">
        <v>7</v>
      </c>
      <c r="F157" s="77">
        <v>7</v>
      </c>
      <c r="G157" s="32">
        <v>93.03</v>
      </c>
      <c r="H157" s="32">
        <v>22.97</v>
      </c>
      <c r="I157" s="33">
        <v>3.0500653025685684</v>
      </c>
      <c r="J157" s="33">
        <v>3.0415021352306186E-3</v>
      </c>
      <c r="K157" s="72">
        <v>3</v>
      </c>
      <c r="L157" s="72">
        <v>1</v>
      </c>
      <c r="M157" s="33">
        <v>2</v>
      </c>
      <c r="N157" s="33">
        <v>2.5951557093425604E-3</v>
      </c>
      <c r="O157" s="32">
        <v>31.01</v>
      </c>
      <c r="P157" s="78">
        <v>20.091666499999999</v>
      </c>
      <c r="Q157" s="33">
        <v>1</v>
      </c>
      <c r="R157" s="33">
        <v>0</v>
      </c>
      <c r="S157" s="33">
        <v>0</v>
      </c>
      <c r="T157" s="33">
        <v>0</v>
      </c>
      <c r="U157" s="79">
        <v>2.4916665</v>
      </c>
      <c r="V157" s="78">
        <v>6.5666665000000002</v>
      </c>
      <c r="W157" s="78">
        <v>16.358332999999998</v>
      </c>
      <c r="X157" s="33">
        <v>1</v>
      </c>
      <c r="Y157" s="33">
        <v>0.21261958508008169</v>
      </c>
      <c r="Z157" s="32">
        <v>19.78</v>
      </c>
      <c r="AA157" s="31" t="s">
        <v>419</v>
      </c>
      <c r="AB157" s="31" t="s">
        <v>417</v>
      </c>
      <c r="AC157" s="31" t="s">
        <v>417</v>
      </c>
      <c r="AD157" s="31" t="s">
        <v>511</v>
      </c>
      <c r="AE157" s="31" t="s">
        <v>511</v>
      </c>
      <c r="AF157" s="31" t="s">
        <v>417</v>
      </c>
    </row>
    <row r="158" spans="1:32" x14ac:dyDescent="0.35">
      <c r="A158" t="str">
        <f>KEYS_Day_Part__Stores[[#This Row],[Store]]&amp;KEYS_Day_Part__Stores[[#This Row],[Day Part]]</f>
        <v xml:space="preserve">54231A - 2A   </v>
      </c>
      <c r="B158" s="24">
        <v>5423</v>
      </c>
      <c r="C158" s="25" t="s">
        <v>83</v>
      </c>
      <c r="D158" s="25" t="s">
        <v>512</v>
      </c>
      <c r="E158" s="74">
        <v>7</v>
      </c>
      <c r="F158" s="74">
        <v>7</v>
      </c>
      <c r="G158" s="26"/>
      <c r="H158" s="26"/>
      <c r="I158" s="27"/>
      <c r="J158" s="27"/>
      <c r="K158" s="71"/>
      <c r="L158" s="71"/>
      <c r="M158" s="27"/>
      <c r="N158" s="27"/>
      <c r="O158" s="26"/>
      <c r="P158" s="75"/>
      <c r="Q158" s="27"/>
      <c r="R158" s="27"/>
      <c r="S158" s="27"/>
      <c r="T158" s="27"/>
      <c r="U158" s="76"/>
      <c r="V158" s="75"/>
      <c r="W158" s="75"/>
      <c r="X158" s="27"/>
      <c r="Y158" s="27"/>
      <c r="Z158" s="26"/>
      <c r="AA158" s="29"/>
      <c r="AB158" s="29"/>
      <c r="AC158" s="29"/>
      <c r="AD158" s="29"/>
      <c r="AE158" s="29"/>
      <c r="AF158" s="29"/>
    </row>
    <row r="159" spans="1:32" x14ac:dyDescent="0.35">
      <c r="A159" t="str">
        <f>KEYS_Day_Part__Stores[[#This Row],[Store]]&amp;KEYS_Day_Part__Stores[[#This Row],[Day Part]]</f>
        <v xml:space="preserve">54232A - 3A   </v>
      </c>
      <c r="B159" s="30">
        <v>5423</v>
      </c>
      <c r="C159" s="31" t="s">
        <v>514</v>
      </c>
      <c r="D159" s="31" t="s">
        <v>512</v>
      </c>
      <c r="E159" s="77">
        <v>7</v>
      </c>
      <c r="F159" s="77">
        <v>7</v>
      </c>
      <c r="G159" s="32"/>
      <c r="H159" s="32"/>
      <c r="I159" s="33"/>
      <c r="J159" s="33"/>
      <c r="K159" s="72"/>
      <c r="L159" s="72"/>
      <c r="M159" s="33"/>
      <c r="N159" s="33"/>
      <c r="O159" s="32"/>
      <c r="P159" s="78"/>
      <c r="Q159" s="33"/>
      <c r="R159" s="33"/>
      <c r="S159" s="33"/>
      <c r="T159" s="33"/>
      <c r="U159" s="79"/>
      <c r="V159" s="78"/>
      <c r="W159" s="78"/>
      <c r="X159" s="33"/>
      <c r="Y159" s="33"/>
      <c r="Z159" s="32"/>
      <c r="AA159" s="35"/>
      <c r="AB159" s="35"/>
      <c r="AC159" s="35"/>
      <c r="AD159" s="35"/>
      <c r="AE159" s="35"/>
      <c r="AF159" s="35"/>
    </row>
    <row r="160" spans="1:32" x14ac:dyDescent="0.35">
      <c r="A160" t="str">
        <f>KEYS_Day_Part__Stores[[#This Row],[Store]]&amp;KEYS_Day_Part__Stores[[#This Row],[Day Part]]</f>
        <v xml:space="preserve">54233A - 4A   </v>
      </c>
      <c r="B160" s="24">
        <v>5423</v>
      </c>
      <c r="C160" s="25" t="s">
        <v>515</v>
      </c>
      <c r="D160" s="25" t="s">
        <v>512</v>
      </c>
      <c r="E160" s="74">
        <v>7</v>
      </c>
      <c r="F160" s="74">
        <v>7</v>
      </c>
      <c r="G160" s="26"/>
      <c r="H160" s="26"/>
      <c r="I160" s="27"/>
      <c r="J160" s="27"/>
      <c r="K160" s="71"/>
      <c r="L160" s="71"/>
      <c r="M160" s="27"/>
      <c r="N160" s="27"/>
      <c r="O160" s="26"/>
      <c r="P160" s="75"/>
      <c r="Q160" s="27"/>
      <c r="R160" s="27"/>
      <c r="S160" s="27"/>
      <c r="T160" s="27"/>
      <c r="U160" s="76"/>
      <c r="V160" s="75"/>
      <c r="W160" s="75"/>
      <c r="X160" s="27"/>
      <c r="Y160" s="27"/>
      <c r="Z160" s="26"/>
      <c r="AA160" s="29"/>
      <c r="AB160" s="29"/>
      <c r="AC160" s="29"/>
      <c r="AD160" s="29"/>
      <c r="AE160" s="29"/>
      <c r="AF160" s="29"/>
    </row>
    <row r="161" spans="1:32" x14ac:dyDescent="0.35">
      <c r="A161" t="str">
        <f>KEYS_Day_Part__Stores[[#This Row],[Store]]&amp;KEYS_Day_Part__Stores[[#This Row],[Day Part]]</f>
        <v xml:space="preserve">54234A - 6A   </v>
      </c>
      <c r="B161" s="30">
        <v>5423</v>
      </c>
      <c r="C161" s="31" t="s">
        <v>516</v>
      </c>
      <c r="D161" s="31" t="s">
        <v>512</v>
      </c>
      <c r="E161" s="77">
        <v>7</v>
      </c>
      <c r="F161" s="77">
        <v>7</v>
      </c>
      <c r="G161" s="32"/>
      <c r="H161" s="32"/>
      <c r="I161" s="33"/>
      <c r="J161" s="33"/>
      <c r="K161" s="72"/>
      <c r="L161" s="72"/>
      <c r="M161" s="33"/>
      <c r="N161" s="33"/>
      <c r="O161" s="32"/>
      <c r="P161" s="78"/>
      <c r="Q161" s="33"/>
      <c r="R161" s="33"/>
      <c r="S161" s="33"/>
      <c r="T161" s="33"/>
      <c r="U161" s="79"/>
      <c r="V161" s="78"/>
      <c r="W161" s="78"/>
      <c r="X161" s="33"/>
      <c r="Y161" s="33"/>
      <c r="Z161" s="32"/>
      <c r="AA161" s="35"/>
      <c r="AB161" s="35"/>
      <c r="AC161" s="35"/>
      <c r="AD161" s="35"/>
      <c r="AE161" s="35"/>
      <c r="AF161" s="35"/>
    </row>
    <row r="162" spans="1:32" x14ac:dyDescent="0.35">
      <c r="A162" t="str">
        <f>KEYS_Day_Part__Stores[[#This Row],[Store]]&amp;KEYS_Day_Part__Stores[[#This Row],[Day Part]]</f>
        <v xml:space="preserve">5427    6A - 10A  </v>
      </c>
      <c r="B162" s="24">
        <v>5427</v>
      </c>
      <c r="C162" s="25" t="s">
        <v>513</v>
      </c>
      <c r="D162" s="25" t="s">
        <v>512</v>
      </c>
      <c r="E162" s="74">
        <v>7</v>
      </c>
      <c r="F162" s="74">
        <v>7</v>
      </c>
      <c r="G162" s="26"/>
      <c r="H162" s="26"/>
      <c r="I162" s="27"/>
      <c r="J162" s="27"/>
      <c r="K162" s="71"/>
      <c r="L162" s="71"/>
      <c r="M162" s="27"/>
      <c r="N162" s="27"/>
      <c r="O162" s="26"/>
      <c r="P162" s="75"/>
      <c r="Q162" s="27"/>
      <c r="R162" s="27"/>
      <c r="S162" s="27"/>
      <c r="T162" s="27"/>
      <c r="U162" s="76"/>
      <c r="V162" s="75"/>
      <c r="W162" s="75"/>
      <c r="X162" s="27"/>
      <c r="Y162" s="27"/>
      <c r="Z162" s="26"/>
      <c r="AA162" s="29"/>
      <c r="AB162" s="29"/>
      <c r="AC162" s="29"/>
      <c r="AD162" s="29"/>
      <c r="AE162" s="29"/>
      <c r="AF162" s="29"/>
    </row>
    <row r="163" spans="1:32" x14ac:dyDescent="0.35">
      <c r="A163" t="str">
        <f>KEYS_Day_Part__Stores[[#This Row],[Store]]&amp;KEYS_Day_Part__Stores[[#This Row],[Day Part]]</f>
        <v xml:space="preserve">5427   10A - 11A </v>
      </c>
      <c r="B163" s="30">
        <v>5427</v>
      </c>
      <c r="C163" s="31" t="s">
        <v>16</v>
      </c>
      <c r="D163" s="31" t="s">
        <v>512</v>
      </c>
      <c r="E163" s="77">
        <v>7</v>
      </c>
      <c r="F163" s="77">
        <v>7</v>
      </c>
      <c r="G163" s="32">
        <v>540.29999999999995</v>
      </c>
      <c r="H163" s="32">
        <v>227.33</v>
      </c>
      <c r="I163" s="33">
        <v>1.3767210662912941</v>
      </c>
      <c r="J163" s="33">
        <v>1.7936269972898072E-2</v>
      </c>
      <c r="K163" s="72">
        <v>13</v>
      </c>
      <c r="L163" s="72">
        <v>9</v>
      </c>
      <c r="M163" s="33">
        <v>0.44444444444444442</v>
      </c>
      <c r="N163" s="33">
        <v>1.1168384879725086E-2</v>
      </c>
      <c r="O163" s="32">
        <v>41.561538461538461</v>
      </c>
      <c r="P163" s="78">
        <v>31.835185111111109</v>
      </c>
      <c r="Q163" s="33">
        <v>0.5</v>
      </c>
      <c r="R163" s="33">
        <v>0.5</v>
      </c>
      <c r="S163" s="33">
        <v>0</v>
      </c>
      <c r="T163" s="33">
        <v>0.1111111111111111</v>
      </c>
      <c r="U163" s="79">
        <v>8.3416666666666668</v>
      </c>
      <c r="V163" s="78">
        <v>5.0907406666666661</v>
      </c>
      <c r="W163" s="78">
        <v>22.027777777777779</v>
      </c>
      <c r="X163" s="33">
        <v>0.66666666666666663</v>
      </c>
      <c r="Y163" s="33">
        <v>0.2920969831575051</v>
      </c>
      <c r="Z163" s="32">
        <v>157.82</v>
      </c>
      <c r="AA163" s="31" t="s">
        <v>419</v>
      </c>
      <c r="AB163" s="31" t="s">
        <v>417</v>
      </c>
      <c r="AC163" s="31" t="s">
        <v>417</v>
      </c>
      <c r="AD163" s="31" t="s">
        <v>511</v>
      </c>
      <c r="AE163" s="31" t="s">
        <v>511</v>
      </c>
      <c r="AF163" s="31" t="s">
        <v>417</v>
      </c>
    </row>
    <row r="164" spans="1:32" x14ac:dyDescent="0.35">
      <c r="A164" t="str">
        <f>KEYS_Day_Part__Stores[[#This Row],[Store]]&amp;KEYS_Day_Part__Stores[[#This Row],[Day Part]]</f>
        <v xml:space="preserve">5427   11A - 12P </v>
      </c>
      <c r="B164" s="24">
        <v>5427</v>
      </c>
      <c r="C164" s="25" t="s">
        <v>21</v>
      </c>
      <c r="D164" s="25" t="s">
        <v>512</v>
      </c>
      <c r="E164" s="74">
        <v>7</v>
      </c>
      <c r="F164" s="74">
        <v>7</v>
      </c>
      <c r="G164" s="26">
        <v>1467.02</v>
      </c>
      <c r="H164" s="26">
        <v>776.87</v>
      </c>
      <c r="I164" s="27">
        <v>0.88837257198759123</v>
      </c>
      <c r="J164" s="27">
        <v>4.8700475246420384E-2</v>
      </c>
      <c r="K164" s="71">
        <v>39</v>
      </c>
      <c r="L164" s="71">
        <v>33</v>
      </c>
      <c r="M164" s="27">
        <v>0.18181818181818166</v>
      </c>
      <c r="N164" s="27">
        <v>3.3505154639175257E-2</v>
      </c>
      <c r="O164" s="26">
        <v>37.615897435897438</v>
      </c>
      <c r="P164" s="75">
        <v>28.868181818181821</v>
      </c>
      <c r="Q164" s="27">
        <v>0.76470588235294112</v>
      </c>
      <c r="R164" s="27">
        <v>0.23529411764705882</v>
      </c>
      <c r="S164" s="27">
        <v>0</v>
      </c>
      <c r="T164" s="27">
        <v>0.13636363636363635</v>
      </c>
      <c r="U164" s="76">
        <v>4.413333325</v>
      </c>
      <c r="V164" s="75">
        <v>5.9348484545454543</v>
      </c>
      <c r="W164" s="75">
        <v>18.523484818181817</v>
      </c>
      <c r="X164" s="27">
        <v>0.63636363636363635</v>
      </c>
      <c r="Y164" s="27">
        <v>0.27072568881133185</v>
      </c>
      <c r="Z164" s="26">
        <v>397.16</v>
      </c>
      <c r="AA164" s="25" t="s">
        <v>419</v>
      </c>
      <c r="AB164" s="25" t="s">
        <v>417</v>
      </c>
      <c r="AC164" s="25" t="s">
        <v>417</v>
      </c>
      <c r="AD164" s="25" t="s">
        <v>511</v>
      </c>
      <c r="AE164" s="25" t="s">
        <v>511</v>
      </c>
      <c r="AF164" s="25" t="s">
        <v>417</v>
      </c>
    </row>
    <row r="165" spans="1:32" x14ac:dyDescent="0.35">
      <c r="A165" t="str">
        <f>KEYS_Day_Part__Stores[[#This Row],[Store]]&amp;KEYS_Day_Part__Stores[[#This Row],[Day Part]]</f>
        <v xml:space="preserve">5427   12P - 1P  </v>
      </c>
      <c r="B165" s="30">
        <v>5427</v>
      </c>
      <c r="C165" s="31" t="s">
        <v>25</v>
      </c>
      <c r="D165" s="31" t="s">
        <v>512</v>
      </c>
      <c r="E165" s="77">
        <v>7</v>
      </c>
      <c r="F165" s="77">
        <v>7</v>
      </c>
      <c r="G165" s="32">
        <v>1093.19</v>
      </c>
      <c r="H165" s="32">
        <v>1034.25</v>
      </c>
      <c r="I165" s="33">
        <v>5.6988155668358909E-2</v>
      </c>
      <c r="J165" s="33">
        <v>3.6290488565005455E-2</v>
      </c>
      <c r="K165" s="72">
        <v>46</v>
      </c>
      <c r="L165" s="72">
        <v>35</v>
      </c>
      <c r="M165" s="33">
        <v>0.31428571428571428</v>
      </c>
      <c r="N165" s="33">
        <v>3.951890034364261E-2</v>
      </c>
      <c r="O165" s="32">
        <v>23.765000000000001</v>
      </c>
      <c r="P165" s="78">
        <v>32.706818181818178</v>
      </c>
      <c r="Q165" s="33">
        <v>0.51724137931034486</v>
      </c>
      <c r="R165" s="33">
        <v>0.48275862068965519</v>
      </c>
      <c r="S165" s="33">
        <v>0</v>
      </c>
      <c r="T165" s="33">
        <v>0.18181818181818182</v>
      </c>
      <c r="U165" s="79">
        <v>4.8280141702127661</v>
      </c>
      <c r="V165" s="78">
        <v>8.790909090909091</v>
      </c>
      <c r="W165" s="78">
        <v>22.638636363636365</v>
      </c>
      <c r="X165" s="33">
        <v>0.5</v>
      </c>
      <c r="Y165" s="33">
        <v>0.2876627118799111</v>
      </c>
      <c r="Z165" s="32">
        <v>314.47000000000003</v>
      </c>
      <c r="AA165" s="31" t="s">
        <v>419</v>
      </c>
      <c r="AB165" s="31" t="s">
        <v>417</v>
      </c>
      <c r="AC165" s="31" t="s">
        <v>417</v>
      </c>
      <c r="AD165" s="31" t="s">
        <v>511</v>
      </c>
      <c r="AE165" s="31" t="s">
        <v>511</v>
      </c>
      <c r="AF165" s="31" t="s">
        <v>417</v>
      </c>
    </row>
    <row r="166" spans="1:32" x14ac:dyDescent="0.35">
      <c r="A166" t="str">
        <f>KEYS_Day_Part__Stores[[#This Row],[Store]]&amp;KEYS_Day_Part__Stores[[#This Row],[Day Part]]</f>
        <v xml:space="preserve">5427  1P - 2P   </v>
      </c>
      <c r="B166" s="24">
        <v>5427</v>
      </c>
      <c r="C166" s="25" t="s">
        <v>30</v>
      </c>
      <c r="D166" s="25" t="s">
        <v>512</v>
      </c>
      <c r="E166" s="74">
        <v>7</v>
      </c>
      <c r="F166" s="74">
        <v>7</v>
      </c>
      <c r="G166" s="26">
        <v>916.42</v>
      </c>
      <c r="H166" s="26">
        <v>690.88</v>
      </c>
      <c r="I166" s="27">
        <v>0.32645321908290881</v>
      </c>
      <c r="J166" s="27">
        <v>3.0422277491325655E-2</v>
      </c>
      <c r="K166" s="71">
        <v>31</v>
      </c>
      <c r="L166" s="71">
        <v>28</v>
      </c>
      <c r="M166" s="27">
        <v>0.10714285714285721</v>
      </c>
      <c r="N166" s="27">
        <v>2.6632302405498281E-2</v>
      </c>
      <c r="O166" s="26">
        <v>29.561935483870965</v>
      </c>
      <c r="P166" s="75">
        <v>25.472916625</v>
      </c>
      <c r="Q166" s="27">
        <v>0.80952380952380953</v>
      </c>
      <c r="R166" s="27">
        <v>0.19047619047619047</v>
      </c>
      <c r="S166" s="27">
        <v>0</v>
      </c>
      <c r="T166" s="27">
        <v>0</v>
      </c>
      <c r="U166" s="76">
        <v>4.8188888666666667</v>
      </c>
      <c r="V166" s="75">
        <v>6.0437500000000002</v>
      </c>
      <c r="W166" s="75">
        <v>17.1645833125</v>
      </c>
      <c r="X166" s="27">
        <v>0.75</v>
      </c>
      <c r="Y166" s="27">
        <v>0.28351629165666398</v>
      </c>
      <c r="Z166" s="26">
        <v>259.82</v>
      </c>
      <c r="AA166" s="25" t="s">
        <v>419</v>
      </c>
      <c r="AB166" s="25" t="s">
        <v>417</v>
      </c>
      <c r="AC166" s="25" t="s">
        <v>417</v>
      </c>
      <c r="AD166" s="25" t="s">
        <v>511</v>
      </c>
      <c r="AE166" s="25" t="s">
        <v>511</v>
      </c>
      <c r="AF166" s="25" t="s">
        <v>417</v>
      </c>
    </row>
    <row r="167" spans="1:32" x14ac:dyDescent="0.35">
      <c r="A167" t="str">
        <f>KEYS_Day_Part__Stores[[#This Row],[Store]]&amp;KEYS_Day_Part__Stores[[#This Row],[Day Part]]</f>
        <v xml:space="preserve">5427  2P - 3P   </v>
      </c>
      <c r="B167" s="30">
        <v>5427</v>
      </c>
      <c r="C167" s="31" t="s">
        <v>34</v>
      </c>
      <c r="D167" s="31" t="s">
        <v>512</v>
      </c>
      <c r="E167" s="77">
        <v>7</v>
      </c>
      <c r="F167" s="77">
        <v>7</v>
      </c>
      <c r="G167" s="32">
        <v>1218.27</v>
      </c>
      <c r="H167" s="32">
        <v>958.11</v>
      </c>
      <c r="I167" s="33">
        <v>0.27153458371168226</v>
      </c>
      <c r="J167" s="33">
        <v>4.0442753322010985E-2</v>
      </c>
      <c r="K167" s="72">
        <v>45</v>
      </c>
      <c r="L167" s="72">
        <v>36</v>
      </c>
      <c r="M167" s="33">
        <v>0.25</v>
      </c>
      <c r="N167" s="33">
        <v>3.8659793814432991E-2</v>
      </c>
      <c r="O167" s="32">
        <v>27.072666666666667</v>
      </c>
      <c r="P167" s="78">
        <v>24.888194416666668</v>
      </c>
      <c r="Q167" s="33">
        <v>0.9</v>
      </c>
      <c r="R167" s="33">
        <v>0.1</v>
      </c>
      <c r="S167" s="33">
        <v>0</v>
      </c>
      <c r="T167" s="33">
        <v>0</v>
      </c>
      <c r="U167" s="79">
        <v>3.5734126904761907</v>
      </c>
      <c r="V167" s="78">
        <v>3.2701388750000002</v>
      </c>
      <c r="W167" s="78">
        <v>15.211805541666665</v>
      </c>
      <c r="X167" s="33">
        <v>0.79166666666666663</v>
      </c>
      <c r="Y167" s="33">
        <v>0.26001625255485233</v>
      </c>
      <c r="Z167" s="32">
        <v>316.77</v>
      </c>
      <c r="AA167" s="31" t="s">
        <v>419</v>
      </c>
      <c r="AB167" s="31" t="s">
        <v>417</v>
      </c>
      <c r="AC167" s="31" t="s">
        <v>417</v>
      </c>
      <c r="AD167" s="31" t="s">
        <v>511</v>
      </c>
      <c r="AE167" s="31" t="s">
        <v>511</v>
      </c>
      <c r="AF167" s="31" t="s">
        <v>417</v>
      </c>
    </row>
    <row r="168" spans="1:32" x14ac:dyDescent="0.35">
      <c r="A168" t="str">
        <f>KEYS_Day_Part__Stores[[#This Row],[Store]]&amp;KEYS_Day_Part__Stores[[#This Row],[Day Part]]</f>
        <v xml:space="preserve">5427  3P - 4P   </v>
      </c>
      <c r="B168" s="24">
        <v>5427</v>
      </c>
      <c r="C168" s="25" t="s">
        <v>39</v>
      </c>
      <c r="D168" s="25" t="s">
        <v>512</v>
      </c>
      <c r="E168" s="74">
        <v>7</v>
      </c>
      <c r="F168" s="74">
        <v>7</v>
      </c>
      <c r="G168" s="26">
        <v>944.74</v>
      </c>
      <c r="H168" s="26">
        <v>1076.0999999999999</v>
      </c>
      <c r="I168" s="27">
        <v>-0.12207043955022778</v>
      </c>
      <c r="J168" s="27">
        <v>3.1362412908006156E-2</v>
      </c>
      <c r="K168" s="71">
        <v>43</v>
      </c>
      <c r="L168" s="71">
        <v>43</v>
      </c>
      <c r="M168" s="27">
        <v>0</v>
      </c>
      <c r="N168" s="27">
        <v>3.6941580756013746E-2</v>
      </c>
      <c r="O168" s="26">
        <v>21.970697674418606</v>
      </c>
      <c r="P168" s="75">
        <v>24.547619047619047</v>
      </c>
      <c r="Q168" s="27">
        <v>0.84</v>
      </c>
      <c r="R168" s="27">
        <v>0.16</v>
      </c>
      <c r="S168" s="27">
        <v>0</v>
      </c>
      <c r="T168" s="27">
        <v>4.7619047619047616E-2</v>
      </c>
      <c r="U168" s="76">
        <v>2.9840909090909093</v>
      </c>
      <c r="V168" s="75">
        <v>6.0008333</v>
      </c>
      <c r="W168" s="75">
        <v>16.107936476190474</v>
      </c>
      <c r="X168" s="27">
        <v>0.80952380952380953</v>
      </c>
      <c r="Y168" s="27">
        <v>0.29586976310942692</v>
      </c>
      <c r="Z168" s="26">
        <v>279.52</v>
      </c>
      <c r="AA168" s="25" t="s">
        <v>419</v>
      </c>
      <c r="AB168" s="25" t="s">
        <v>417</v>
      </c>
      <c r="AC168" s="25" t="s">
        <v>417</v>
      </c>
      <c r="AD168" s="25" t="s">
        <v>511</v>
      </c>
      <c r="AE168" s="25" t="s">
        <v>511</v>
      </c>
      <c r="AF168" s="25" t="s">
        <v>417</v>
      </c>
    </row>
    <row r="169" spans="1:32" x14ac:dyDescent="0.35">
      <c r="A169" t="str">
        <f>KEYS_Day_Part__Stores[[#This Row],[Store]]&amp;KEYS_Day_Part__Stores[[#This Row],[Day Part]]</f>
        <v xml:space="preserve">5427  4P - 5P   </v>
      </c>
      <c r="B169" s="30">
        <v>5427</v>
      </c>
      <c r="C169" s="31" t="s">
        <v>44</v>
      </c>
      <c r="D169" s="31" t="s">
        <v>512</v>
      </c>
      <c r="E169" s="77">
        <v>7</v>
      </c>
      <c r="F169" s="77">
        <v>7</v>
      </c>
      <c r="G169" s="32">
        <v>3419.27</v>
      </c>
      <c r="H169" s="32">
        <v>3112.12</v>
      </c>
      <c r="I169" s="33">
        <v>9.8694780406925142E-2</v>
      </c>
      <c r="J169" s="33">
        <v>0.11350906872150879</v>
      </c>
      <c r="K169" s="72">
        <v>123</v>
      </c>
      <c r="L169" s="72">
        <v>106</v>
      </c>
      <c r="M169" s="33">
        <v>0.16037735849056611</v>
      </c>
      <c r="N169" s="33">
        <v>0.1056701030927835</v>
      </c>
      <c r="O169" s="32">
        <v>27.798943089430892</v>
      </c>
      <c r="P169" s="78">
        <v>28.137931034482758</v>
      </c>
      <c r="Q169" s="33">
        <v>0.7142857142857143</v>
      </c>
      <c r="R169" s="33">
        <v>0.20408163265306123</v>
      </c>
      <c r="S169" s="33">
        <v>8.1632653061224469E-2</v>
      </c>
      <c r="T169" s="33">
        <v>0.1206896551724138</v>
      </c>
      <c r="U169" s="79">
        <v>2.9128726260162603</v>
      </c>
      <c r="V169" s="78">
        <v>8.068965517241379</v>
      </c>
      <c r="W169" s="78">
        <v>18.122988499999998</v>
      </c>
      <c r="X169" s="33">
        <v>0.74137931034482762</v>
      </c>
      <c r="Y169" s="33">
        <v>0.29017304863318777</v>
      </c>
      <c r="Z169" s="32">
        <v>992.18</v>
      </c>
      <c r="AA169" s="31" t="s">
        <v>419</v>
      </c>
      <c r="AB169" s="31" t="s">
        <v>417</v>
      </c>
      <c r="AC169" s="31" t="s">
        <v>417</v>
      </c>
      <c r="AD169" s="31" t="s">
        <v>511</v>
      </c>
      <c r="AE169" s="31" t="s">
        <v>511</v>
      </c>
      <c r="AF169" s="31" t="s">
        <v>417</v>
      </c>
    </row>
    <row r="170" spans="1:32" x14ac:dyDescent="0.35">
      <c r="A170" t="str">
        <f>KEYS_Day_Part__Stores[[#This Row],[Store]]&amp;KEYS_Day_Part__Stores[[#This Row],[Day Part]]</f>
        <v xml:space="preserve">5427  5P - 6P   </v>
      </c>
      <c r="B170" s="24">
        <v>5427</v>
      </c>
      <c r="C170" s="25" t="s">
        <v>47</v>
      </c>
      <c r="D170" s="25" t="s">
        <v>512</v>
      </c>
      <c r="E170" s="74">
        <v>7</v>
      </c>
      <c r="F170" s="74">
        <v>7</v>
      </c>
      <c r="G170" s="26">
        <v>4227.6899999999996</v>
      </c>
      <c r="H170" s="26">
        <v>4835.3900000000003</v>
      </c>
      <c r="I170" s="27">
        <v>-0.12567755651560708</v>
      </c>
      <c r="J170" s="27">
        <v>0.1403460840305783</v>
      </c>
      <c r="K170" s="71">
        <v>173</v>
      </c>
      <c r="L170" s="71">
        <v>180</v>
      </c>
      <c r="M170" s="27">
        <v>-3.8888888888888862E-2</v>
      </c>
      <c r="N170" s="27">
        <v>0.1486254295532646</v>
      </c>
      <c r="O170" s="26">
        <v>24.437514450867049</v>
      </c>
      <c r="P170" s="75">
        <v>27.429761904761904</v>
      </c>
      <c r="Q170" s="27">
        <v>0.5955056179775281</v>
      </c>
      <c r="R170" s="27">
        <v>0.2696629213483146</v>
      </c>
      <c r="S170" s="27">
        <v>0.1348314606741573</v>
      </c>
      <c r="T170" s="27">
        <v>3.5714285714285712E-2</v>
      </c>
      <c r="U170" s="76">
        <v>2.5591617894736842</v>
      </c>
      <c r="V170" s="75">
        <v>6.5152439024390247</v>
      </c>
      <c r="W170" s="75">
        <v>16.045238095238094</v>
      </c>
      <c r="X170" s="27">
        <v>0.6785714285714286</v>
      </c>
      <c r="Y170" s="27">
        <v>0.28140190032854828</v>
      </c>
      <c r="Z170" s="26">
        <v>1189.68</v>
      </c>
      <c r="AA170" s="25" t="s">
        <v>419</v>
      </c>
      <c r="AB170" s="25" t="s">
        <v>417</v>
      </c>
      <c r="AC170" s="25" t="s">
        <v>417</v>
      </c>
      <c r="AD170" s="25" t="s">
        <v>511</v>
      </c>
      <c r="AE170" s="25" t="s">
        <v>511</v>
      </c>
      <c r="AF170" s="25" t="s">
        <v>417</v>
      </c>
    </row>
    <row r="171" spans="1:32" x14ac:dyDescent="0.35">
      <c r="A171" t="str">
        <f>KEYS_Day_Part__Stores[[#This Row],[Store]]&amp;KEYS_Day_Part__Stores[[#This Row],[Day Part]]</f>
        <v xml:space="preserve">5427  6P - 7P   </v>
      </c>
      <c r="B171" s="30">
        <v>5427</v>
      </c>
      <c r="C171" s="31" t="s">
        <v>51</v>
      </c>
      <c r="D171" s="31" t="s">
        <v>512</v>
      </c>
      <c r="E171" s="77">
        <v>7</v>
      </c>
      <c r="F171" s="77">
        <v>7</v>
      </c>
      <c r="G171" s="32">
        <v>5939.68</v>
      </c>
      <c r="H171" s="32">
        <v>5067.2299999999996</v>
      </c>
      <c r="I171" s="33">
        <v>0.17217493581305776</v>
      </c>
      <c r="J171" s="33">
        <v>0.19717879702502913</v>
      </c>
      <c r="K171" s="72">
        <v>226</v>
      </c>
      <c r="L171" s="72">
        <v>182</v>
      </c>
      <c r="M171" s="33">
        <v>0.24175824175824179</v>
      </c>
      <c r="N171" s="33">
        <v>0.19415807560137457</v>
      </c>
      <c r="O171" s="32">
        <v>26.281769911504426</v>
      </c>
      <c r="P171" s="78">
        <v>30.490196078431371</v>
      </c>
      <c r="Q171" s="33">
        <v>0.52173913043478259</v>
      </c>
      <c r="R171" s="33">
        <v>0.4</v>
      </c>
      <c r="S171" s="33">
        <v>7.8260869565217384E-2</v>
      </c>
      <c r="T171" s="33">
        <v>7.8431372549019607E-2</v>
      </c>
      <c r="U171" s="79">
        <v>2.3511747400881058</v>
      </c>
      <c r="V171" s="78">
        <v>9.7746731960784317</v>
      </c>
      <c r="W171" s="78">
        <v>19.419117647058822</v>
      </c>
      <c r="X171" s="33">
        <v>0.53921568627450978</v>
      </c>
      <c r="Y171" s="33">
        <v>0.28024910432885269</v>
      </c>
      <c r="Z171" s="32">
        <v>1664.59</v>
      </c>
      <c r="AA171" s="31" t="s">
        <v>419</v>
      </c>
      <c r="AB171" s="31" t="s">
        <v>417</v>
      </c>
      <c r="AC171" s="31" t="s">
        <v>417</v>
      </c>
      <c r="AD171" s="31" t="s">
        <v>511</v>
      </c>
      <c r="AE171" s="31" t="s">
        <v>511</v>
      </c>
      <c r="AF171" s="31" t="s">
        <v>417</v>
      </c>
    </row>
    <row r="172" spans="1:32" x14ac:dyDescent="0.35">
      <c r="A172" t="str">
        <f>KEYS_Day_Part__Stores[[#This Row],[Store]]&amp;KEYS_Day_Part__Stores[[#This Row],[Day Part]]</f>
        <v xml:space="preserve">5427  7P - 8P   </v>
      </c>
      <c r="B172" s="24">
        <v>5427</v>
      </c>
      <c r="C172" s="25" t="s">
        <v>56</v>
      </c>
      <c r="D172" s="25" t="s">
        <v>512</v>
      </c>
      <c r="E172" s="74">
        <v>7</v>
      </c>
      <c r="F172" s="74">
        <v>7</v>
      </c>
      <c r="G172" s="26">
        <v>4371.88</v>
      </c>
      <c r="H172" s="26">
        <v>3884.62</v>
      </c>
      <c r="I172" s="27">
        <v>0.12543311829728521</v>
      </c>
      <c r="J172" s="27">
        <v>0.14513274101261084</v>
      </c>
      <c r="K172" s="71">
        <v>166</v>
      </c>
      <c r="L172" s="71">
        <v>152</v>
      </c>
      <c r="M172" s="27">
        <v>9.210526315789469E-2</v>
      </c>
      <c r="N172" s="27">
        <v>0.14261168384879724</v>
      </c>
      <c r="O172" s="26">
        <v>26.336626506024096</v>
      </c>
      <c r="P172" s="75">
        <v>28.708865244680855</v>
      </c>
      <c r="Q172" s="27">
        <v>0.42741935483870969</v>
      </c>
      <c r="R172" s="27">
        <v>0.37096774193548387</v>
      </c>
      <c r="S172" s="27">
        <v>0.20161290322580649</v>
      </c>
      <c r="T172" s="27">
        <v>2.1276595744680851E-2</v>
      </c>
      <c r="U172" s="76">
        <v>2.780967074074074</v>
      </c>
      <c r="V172" s="75">
        <v>8.0245421208791203</v>
      </c>
      <c r="W172" s="75">
        <v>17.784929074468085</v>
      </c>
      <c r="X172" s="27">
        <v>0.5957446808510638</v>
      </c>
      <c r="Y172" s="27">
        <v>0.27187388491907372</v>
      </c>
      <c r="Z172" s="26">
        <v>1188.5999999999999</v>
      </c>
      <c r="AA172" s="25" t="s">
        <v>419</v>
      </c>
      <c r="AB172" s="25" t="s">
        <v>417</v>
      </c>
      <c r="AC172" s="25" t="s">
        <v>417</v>
      </c>
      <c r="AD172" s="25" t="s">
        <v>511</v>
      </c>
      <c r="AE172" s="25" t="s">
        <v>511</v>
      </c>
      <c r="AF172" s="25" t="s">
        <v>417</v>
      </c>
    </row>
    <row r="173" spans="1:32" x14ac:dyDescent="0.35">
      <c r="A173" t="str">
        <f>KEYS_Day_Part__Stores[[#This Row],[Store]]&amp;KEYS_Day_Part__Stores[[#This Row],[Day Part]]</f>
        <v xml:space="preserve">5427  8P - 9P   </v>
      </c>
      <c r="B173" s="30">
        <v>5427</v>
      </c>
      <c r="C173" s="31" t="s">
        <v>61</v>
      </c>
      <c r="D173" s="31" t="s">
        <v>512</v>
      </c>
      <c r="E173" s="77">
        <v>7</v>
      </c>
      <c r="F173" s="77">
        <v>7</v>
      </c>
      <c r="G173" s="32">
        <v>2425.7399999999998</v>
      </c>
      <c r="H173" s="32">
        <v>2342.21</v>
      </c>
      <c r="I173" s="33">
        <v>3.5662899569210094E-2</v>
      </c>
      <c r="J173" s="33">
        <v>8.0526980425796355E-2</v>
      </c>
      <c r="K173" s="72">
        <v>105</v>
      </c>
      <c r="L173" s="72">
        <v>87</v>
      </c>
      <c r="M173" s="33">
        <v>0.2068965517241379</v>
      </c>
      <c r="N173" s="33">
        <v>9.0206185567010308E-2</v>
      </c>
      <c r="O173" s="32">
        <v>23.102285714285713</v>
      </c>
      <c r="P173" s="78">
        <v>24.885672508771929</v>
      </c>
      <c r="Q173" s="33">
        <v>0.55421686746987953</v>
      </c>
      <c r="R173" s="33">
        <v>0.26506024096385544</v>
      </c>
      <c r="S173" s="33">
        <v>0.18072289156626509</v>
      </c>
      <c r="T173" s="33">
        <v>0</v>
      </c>
      <c r="U173" s="79">
        <v>1.5980582524271845</v>
      </c>
      <c r="V173" s="78">
        <v>5.9154320925925923</v>
      </c>
      <c r="W173" s="78">
        <v>14.244152035087719</v>
      </c>
      <c r="X173" s="33">
        <v>0.73684210526315785</v>
      </c>
      <c r="Y173" s="33">
        <v>0.28108535951915709</v>
      </c>
      <c r="Z173" s="32">
        <v>681.84</v>
      </c>
      <c r="AA173" s="31" t="s">
        <v>419</v>
      </c>
      <c r="AB173" s="31" t="s">
        <v>417</v>
      </c>
      <c r="AC173" s="31" t="s">
        <v>417</v>
      </c>
      <c r="AD173" s="31" t="s">
        <v>511</v>
      </c>
      <c r="AE173" s="31" t="s">
        <v>511</v>
      </c>
      <c r="AF173" s="31" t="s">
        <v>417</v>
      </c>
    </row>
    <row r="174" spans="1:32" x14ac:dyDescent="0.35">
      <c r="A174" t="str">
        <f>KEYS_Day_Part__Stores[[#This Row],[Store]]&amp;KEYS_Day_Part__Stores[[#This Row],[Day Part]]</f>
        <v xml:space="preserve">5427  9P - 10P  </v>
      </c>
      <c r="B174" s="24">
        <v>5427</v>
      </c>
      <c r="C174" s="25" t="s">
        <v>66</v>
      </c>
      <c r="D174" s="25" t="s">
        <v>512</v>
      </c>
      <c r="E174" s="74">
        <v>7</v>
      </c>
      <c r="F174" s="74">
        <v>7</v>
      </c>
      <c r="G174" s="26">
        <v>1655.78</v>
      </c>
      <c r="H174" s="26">
        <v>1599.33</v>
      </c>
      <c r="I174" s="27">
        <v>3.5296030212651486E-2</v>
      </c>
      <c r="J174" s="27">
        <v>5.496671681607472E-2</v>
      </c>
      <c r="K174" s="71">
        <v>68</v>
      </c>
      <c r="L174" s="71">
        <v>54</v>
      </c>
      <c r="M174" s="27">
        <v>0.25925925925925908</v>
      </c>
      <c r="N174" s="27">
        <v>5.8419243986254296E-2</v>
      </c>
      <c r="O174" s="26">
        <v>24.349705882352939</v>
      </c>
      <c r="P174" s="75">
        <v>22.84390243902439</v>
      </c>
      <c r="Q174" s="27">
        <v>0.67346938775510201</v>
      </c>
      <c r="R174" s="27">
        <v>0.32653061224489793</v>
      </c>
      <c r="S174" s="27">
        <v>0</v>
      </c>
      <c r="T174" s="27">
        <v>0</v>
      </c>
      <c r="U174" s="76">
        <v>1.5938461538461537</v>
      </c>
      <c r="V174" s="75">
        <v>4.3254166499999993</v>
      </c>
      <c r="W174" s="75">
        <v>12.884146341463415</v>
      </c>
      <c r="X174" s="27">
        <v>0.90243902439024393</v>
      </c>
      <c r="Y174" s="27">
        <v>0.2661343898343983</v>
      </c>
      <c r="Z174" s="26">
        <v>440.66</v>
      </c>
      <c r="AA174" s="25" t="s">
        <v>419</v>
      </c>
      <c r="AB174" s="25" t="s">
        <v>417</v>
      </c>
      <c r="AC174" s="25" t="s">
        <v>417</v>
      </c>
      <c r="AD174" s="25" t="s">
        <v>511</v>
      </c>
      <c r="AE174" s="25" t="s">
        <v>511</v>
      </c>
      <c r="AF174" s="25" t="s">
        <v>417</v>
      </c>
    </row>
    <row r="175" spans="1:32" x14ac:dyDescent="0.35">
      <c r="A175" t="str">
        <f>KEYS_Day_Part__Stores[[#This Row],[Store]]&amp;KEYS_Day_Part__Stores[[#This Row],[Day Part]]</f>
        <v xml:space="preserve">5427 10P - 11P </v>
      </c>
      <c r="B175" s="30">
        <v>5427</v>
      </c>
      <c r="C175" s="31" t="s">
        <v>71</v>
      </c>
      <c r="D175" s="31" t="s">
        <v>512</v>
      </c>
      <c r="E175" s="77">
        <v>7</v>
      </c>
      <c r="F175" s="77">
        <v>7</v>
      </c>
      <c r="G175" s="32">
        <v>940.21</v>
      </c>
      <c r="H175" s="32">
        <v>1040.46</v>
      </c>
      <c r="I175" s="33">
        <v>-9.6351613709320993E-2</v>
      </c>
      <c r="J175" s="33">
        <v>3.1212031077583746E-2</v>
      </c>
      <c r="K175" s="72">
        <v>46</v>
      </c>
      <c r="L175" s="72">
        <v>42</v>
      </c>
      <c r="M175" s="33">
        <v>9.5238095238095122E-2</v>
      </c>
      <c r="N175" s="33">
        <v>3.951890034364261E-2</v>
      </c>
      <c r="O175" s="32">
        <v>20.439347826086959</v>
      </c>
      <c r="P175" s="78">
        <v>21.891999999999999</v>
      </c>
      <c r="Q175" s="33">
        <v>0.7931034482758621</v>
      </c>
      <c r="R175" s="33">
        <v>0.20689655172413793</v>
      </c>
      <c r="S175" s="33">
        <v>0</v>
      </c>
      <c r="T175" s="33">
        <v>0</v>
      </c>
      <c r="U175" s="79">
        <v>1.8146825238095239</v>
      </c>
      <c r="V175" s="78">
        <v>3.06466664</v>
      </c>
      <c r="W175" s="78">
        <v>12.214666640000001</v>
      </c>
      <c r="X175" s="33">
        <v>0.96</v>
      </c>
      <c r="Y175" s="33">
        <v>0.24159496282745344</v>
      </c>
      <c r="Z175" s="32">
        <v>227.15</v>
      </c>
      <c r="AA175" s="31" t="s">
        <v>419</v>
      </c>
      <c r="AB175" s="31" t="s">
        <v>417</v>
      </c>
      <c r="AC175" s="31" t="s">
        <v>417</v>
      </c>
      <c r="AD175" s="31" t="s">
        <v>511</v>
      </c>
      <c r="AE175" s="31" t="s">
        <v>511</v>
      </c>
      <c r="AF175" s="31" t="s">
        <v>417</v>
      </c>
    </row>
    <row r="176" spans="1:32" x14ac:dyDescent="0.35">
      <c r="A176" t="str">
        <f>KEYS_Day_Part__Stores[[#This Row],[Store]]&amp;KEYS_Day_Part__Stores[[#This Row],[Day Part]]</f>
        <v xml:space="preserve">5427 11P - 12A </v>
      </c>
      <c r="B176" s="24">
        <v>5427</v>
      </c>
      <c r="C176" s="25" t="s">
        <v>76</v>
      </c>
      <c r="D176" s="25" t="s">
        <v>512</v>
      </c>
      <c r="E176" s="74">
        <v>7</v>
      </c>
      <c r="F176" s="74">
        <v>7</v>
      </c>
      <c r="G176" s="26">
        <v>781.93</v>
      </c>
      <c r="H176" s="26">
        <v>701.16</v>
      </c>
      <c r="I176" s="27">
        <v>0.11519482001255055</v>
      </c>
      <c r="J176" s="27">
        <v>2.5957630168255023E-2</v>
      </c>
      <c r="K176" s="71">
        <v>33</v>
      </c>
      <c r="L176" s="71">
        <v>30</v>
      </c>
      <c r="M176" s="27">
        <v>0.10000000000000009</v>
      </c>
      <c r="N176" s="27">
        <v>2.8350515463917526E-2</v>
      </c>
      <c r="O176" s="26">
        <v>23.694848484848482</v>
      </c>
      <c r="P176" s="75">
        <v>24.38141023076923</v>
      </c>
      <c r="Q176" s="27">
        <v>0.65384615384615385</v>
      </c>
      <c r="R176" s="27">
        <v>0.23076923076923078</v>
      </c>
      <c r="S176" s="27">
        <v>0.11538461538461542</v>
      </c>
      <c r="T176" s="27">
        <v>3.8461538461538464E-2</v>
      </c>
      <c r="U176" s="76">
        <v>1.7352380857142857</v>
      </c>
      <c r="V176" s="75">
        <v>6.5159722083333333</v>
      </c>
      <c r="W176" s="75">
        <v>14.99423076923077</v>
      </c>
      <c r="X176" s="27">
        <v>0.80769230769230771</v>
      </c>
      <c r="Y176" s="27">
        <v>0.25030373562850894</v>
      </c>
      <c r="Z176" s="26">
        <v>195.72</v>
      </c>
      <c r="AA176" s="25" t="s">
        <v>419</v>
      </c>
      <c r="AB176" s="25" t="s">
        <v>417</v>
      </c>
      <c r="AC176" s="25" t="s">
        <v>417</v>
      </c>
      <c r="AD176" s="25" t="s">
        <v>511</v>
      </c>
      <c r="AE176" s="25" t="s">
        <v>511</v>
      </c>
      <c r="AF176" s="25" t="s">
        <v>417</v>
      </c>
    </row>
    <row r="177" spans="1:32" x14ac:dyDescent="0.35">
      <c r="A177" t="str">
        <f>KEYS_Day_Part__Stores[[#This Row],[Store]]&amp;KEYS_Day_Part__Stores[[#This Row],[Day Part]]</f>
        <v xml:space="preserve">5427 12A - 1A  </v>
      </c>
      <c r="B177" s="30">
        <v>5427</v>
      </c>
      <c r="C177" s="31" t="s">
        <v>79</v>
      </c>
      <c r="D177" s="31" t="s">
        <v>512</v>
      </c>
      <c r="E177" s="77">
        <v>7</v>
      </c>
      <c r="F177" s="77">
        <v>7</v>
      </c>
      <c r="G177" s="32">
        <v>181.2</v>
      </c>
      <c r="H177" s="32">
        <v>89.04</v>
      </c>
      <c r="I177" s="33">
        <v>1.0350404312668462</v>
      </c>
      <c r="J177" s="33">
        <v>6.0152732168964112E-3</v>
      </c>
      <c r="K177" s="72">
        <v>7</v>
      </c>
      <c r="L177" s="72">
        <v>4</v>
      </c>
      <c r="M177" s="33">
        <v>0.75</v>
      </c>
      <c r="N177" s="33">
        <v>6.0137457044673543E-3</v>
      </c>
      <c r="O177" s="32">
        <v>25.885714285714283</v>
      </c>
      <c r="P177" s="78">
        <v>19.25</v>
      </c>
      <c r="Q177" s="33">
        <v>1</v>
      </c>
      <c r="R177" s="33">
        <v>0</v>
      </c>
      <c r="S177" s="33">
        <v>0</v>
      </c>
      <c r="T177" s="33">
        <v>0</v>
      </c>
      <c r="U177" s="79">
        <v>2.3785714285714286</v>
      </c>
      <c r="V177" s="78">
        <v>1.1916665</v>
      </c>
      <c r="W177" s="78">
        <v>10.516666600000001</v>
      </c>
      <c r="X177" s="33">
        <v>1</v>
      </c>
      <c r="Y177" s="33">
        <v>0.27119205298013249</v>
      </c>
      <c r="Z177" s="32">
        <v>49.14</v>
      </c>
      <c r="AA177" s="31" t="s">
        <v>419</v>
      </c>
      <c r="AB177" s="31" t="s">
        <v>417</v>
      </c>
      <c r="AC177" s="31" t="s">
        <v>417</v>
      </c>
      <c r="AD177" s="31" t="s">
        <v>511</v>
      </c>
      <c r="AE177" s="31" t="s">
        <v>511</v>
      </c>
      <c r="AF177" s="31" t="s">
        <v>417</v>
      </c>
    </row>
    <row r="178" spans="1:32" x14ac:dyDescent="0.35">
      <c r="A178" t="str">
        <f>KEYS_Day_Part__Stores[[#This Row],[Store]]&amp;KEYS_Day_Part__Stores[[#This Row],[Day Part]]</f>
        <v xml:space="preserve">54271A - 2A   </v>
      </c>
      <c r="B178" s="24">
        <v>5427</v>
      </c>
      <c r="C178" s="25" t="s">
        <v>83</v>
      </c>
      <c r="D178" s="25" t="s">
        <v>512</v>
      </c>
      <c r="E178" s="74">
        <v>7</v>
      </c>
      <c r="F178" s="74">
        <v>7</v>
      </c>
      <c r="G178" s="26"/>
      <c r="H178" s="26"/>
      <c r="I178" s="27"/>
      <c r="J178" s="27"/>
      <c r="K178" s="71"/>
      <c r="L178" s="71"/>
      <c r="M178" s="27"/>
      <c r="N178" s="27"/>
      <c r="O178" s="26"/>
      <c r="P178" s="75"/>
      <c r="Q178" s="27"/>
      <c r="R178" s="27"/>
      <c r="S178" s="27"/>
      <c r="T178" s="27"/>
      <c r="U178" s="76"/>
      <c r="V178" s="75"/>
      <c r="W178" s="75"/>
      <c r="X178" s="27"/>
      <c r="Y178" s="27"/>
      <c r="Z178" s="26"/>
      <c r="AA178" s="29"/>
      <c r="AB178" s="29"/>
      <c r="AC178" s="29"/>
      <c r="AD178" s="29"/>
      <c r="AE178" s="29"/>
      <c r="AF178" s="29"/>
    </row>
    <row r="179" spans="1:32" x14ac:dyDescent="0.35">
      <c r="A179" t="str">
        <f>KEYS_Day_Part__Stores[[#This Row],[Store]]&amp;KEYS_Day_Part__Stores[[#This Row],[Day Part]]</f>
        <v xml:space="preserve">54272A - 3A   </v>
      </c>
      <c r="B179" s="30">
        <v>5427</v>
      </c>
      <c r="C179" s="31" t="s">
        <v>514</v>
      </c>
      <c r="D179" s="31" t="s">
        <v>512</v>
      </c>
      <c r="E179" s="77">
        <v>7</v>
      </c>
      <c r="F179" s="77">
        <v>7</v>
      </c>
      <c r="G179" s="32"/>
      <c r="H179" s="32"/>
      <c r="I179" s="33"/>
      <c r="J179" s="33"/>
      <c r="K179" s="72"/>
      <c r="L179" s="72"/>
      <c r="M179" s="33"/>
      <c r="N179" s="33"/>
      <c r="O179" s="32"/>
      <c r="P179" s="78"/>
      <c r="Q179" s="33"/>
      <c r="R179" s="33"/>
      <c r="S179" s="33"/>
      <c r="T179" s="33"/>
      <c r="U179" s="79"/>
      <c r="V179" s="78"/>
      <c r="W179" s="78"/>
      <c r="X179" s="33"/>
      <c r="Y179" s="33"/>
      <c r="Z179" s="32"/>
      <c r="AA179" s="35"/>
      <c r="AB179" s="35"/>
      <c r="AC179" s="35"/>
      <c r="AD179" s="35"/>
      <c r="AE179" s="35"/>
      <c r="AF179" s="35"/>
    </row>
    <row r="180" spans="1:32" x14ac:dyDescent="0.35">
      <c r="A180" t="str">
        <f>KEYS_Day_Part__Stores[[#This Row],[Store]]&amp;KEYS_Day_Part__Stores[[#This Row],[Day Part]]</f>
        <v xml:space="preserve">54273A - 4A   </v>
      </c>
      <c r="B180" s="24">
        <v>5427</v>
      </c>
      <c r="C180" s="25" t="s">
        <v>515</v>
      </c>
      <c r="D180" s="25" t="s">
        <v>512</v>
      </c>
      <c r="E180" s="74">
        <v>7</v>
      </c>
      <c r="F180" s="74">
        <v>7</v>
      </c>
      <c r="G180" s="26"/>
      <c r="H180" s="26"/>
      <c r="I180" s="27"/>
      <c r="J180" s="27"/>
      <c r="K180" s="71"/>
      <c r="L180" s="71"/>
      <c r="M180" s="27"/>
      <c r="N180" s="27"/>
      <c r="O180" s="26"/>
      <c r="P180" s="75"/>
      <c r="Q180" s="27"/>
      <c r="R180" s="27"/>
      <c r="S180" s="27"/>
      <c r="T180" s="27"/>
      <c r="U180" s="76"/>
      <c r="V180" s="75"/>
      <c r="W180" s="75"/>
      <c r="X180" s="27"/>
      <c r="Y180" s="27"/>
      <c r="Z180" s="26"/>
      <c r="AA180" s="29"/>
      <c r="AB180" s="29"/>
      <c r="AC180" s="29"/>
      <c r="AD180" s="29"/>
      <c r="AE180" s="29"/>
      <c r="AF180" s="29"/>
    </row>
    <row r="181" spans="1:32" x14ac:dyDescent="0.35">
      <c r="A181" t="str">
        <f>KEYS_Day_Part__Stores[[#This Row],[Store]]&amp;KEYS_Day_Part__Stores[[#This Row],[Day Part]]</f>
        <v xml:space="preserve">54274A - 6A   </v>
      </c>
      <c r="B181" s="30">
        <v>5427</v>
      </c>
      <c r="C181" s="31" t="s">
        <v>516</v>
      </c>
      <c r="D181" s="31" t="s">
        <v>512</v>
      </c>
      <c r="E181" s="77">
        <v>7</v>
      </c>
      <c r="F181" s="77">
        <v>7</v>
      </c>
      <c r="G181" s="32"/>
      <c r="H181" s="32"/>
      <c r="I181" s="33"/>
      <c r="J181" s="33"/>
      <c r="K181" s="72"/>
      <c r="L181" s="72"/>
      <c r="M181" s="33"/>
      <c r="N181" s="33"/>
      <c r="O181" s="32"/>
      <c r="P181" s="78"/>
      <c r="Q181" s="33"/>
      <c r="R181" s="33"/>
      <c r="S181" s="33"/>
      <c r="T181" s="33"/>
      <c r="U181" s="79"/>
      <c r="V181" s="78"/>
      <c r="W181" s="78"/>
      <c r="X181" s="33"/>
      <c r="Y181" s="33"/>
      <c r="Z181" s="32"/>
      <c r="AA181" s="35"/>
      <c r="AB181" s="35"/>
      <c r="AC181" s="35"/>
      <c r="AD181" s="35"/>
      <c r="AE181" s="35"/>
      <c r="AF181" s="35"/>
    </row>
    <row r="182" spans="1:32" x14ac:dyDescent="0.35">
      <c r="A182" t="str">
        <f>KEYS_Day_Part__Stores[[#This Row],[Store]]&amp;KEYS_Day_Part__Stores[[#This Row],[Day Part]]</f>
        <v xml:space="preserve">5457    6A - 10A  </v>
      </c>
      <c r="B182" s="24">
        <v>5457</v>
      </c>
      <c r="C182" s="25" t="s">
        <v>513</v>
      </c>
      <c r="D182" s="25" t="s">
        <v>512</v>
      </c>
      <c r="E182" s="74">
        <v>7</v>
      </c>
      <c r="F182" s="74">
        <v>7</v>
      </c>
      <c r="G182" s="26"/>
      <c r="H182" s="26"/>
      <c r="I182" s="27"/>
      <c r="J182" s="27"/>
      <c r="K182" s="71"/>
      <c r="L182" s="71"/>
      <c r="M182" s="27"/>
      <c r="N182" s="27"/>
      <c r="O182" s="26"/>
      <c r="P182" s="75"/>
      <c r="Q182" s="27"/>
      <c r="R182" s="27"/>
      <c r="S182" s="27"/>
      <c r="T182" s="27"/>
      <c r="U182" s="76"/>
      <c r="V182" s="75"/>
      <c r="W182" s="75"/>
      <c r="X182" s="27"/>
      <c r="Y182" s="27"/>
      <c r="Z182" s="26"/>
      <c r="AA182" s="29"/>
      <c r="AB182" s="29"/>
      <c r="AC182" s="29"/>
      <c r="AD182" s="29"/>
      <c r="AE182" s="29"/>
      <c r="AF182" s="29"/>
    </row>
    <row r="183" spans="1:32" x14ac:dyDescent="0.35">
      <c r="A183" t="str">
        <f>KEYS_Day_Part__Stores[[#This Row],[Store]]&amp;KEYS_Day_Part__Stores[[#This Row],[Day Part]]</f>
        <v xml:space="preserve">5457   10A - 11A </v>
      </c>
      <c r="B183" s="30">
        <v>5457</v>
      </c>
      <c r="C183" s="31" t="s">
        <v>16</v>
      </c>
      <c r="D183" s="31" t="s">
        <v>512</v>
      </c>
      <c r="E183" s="77">
        <v>7</v>
      </c>
      <c r="F183" s="77">
        <v>7</v>
      </c>
      <c r="G183" s="32">
        <v>506.68</v>
      </c>
      <c r="H183" s="32">
        <v>310.58999999999997</v>
      </c>
      <c r="I183" s="33">
        <v>0.63134679159019957</v>
      </c>
      <c r="J183" s="33">
        <v>2.0655389120984129E-2</v>
      </c>
      <c r="K183" s="72">
        <v>12</v>
      </c>
      <c r="L183" s="72">
        <v>16</v>
      </c>
      <c r="M183" s="33">
        <v>-0.25</v>
      </c>
      <c r="N183" s="33">
        <v>1.2036108324974924E-2</v>
      </c>
      <c r="O183" s="32">
        <v>42.223333333333336</v>
      </c>
      <c r="P183" s="78">
        <v>22.206666599999998</v>
      </c>
      <c r="Q183" s="33">
        <v>1</v>
      </c>
      <c r="R183" s="33">
        <v>0</v>
      </c>
      <c r="S183" s="33">
        <v>0</v>
      </c>
      <c r="T183" s="33">
        <v>0</v>
      </c>
      <c r="U183" s="79">
        <v>6.7871794615384617</v>
      </c>
      <c r="V183" s="78">
        <v>4.0933332</v>
      </c>
      <c r="W183" s="78">
        <v>16.373333199999998</v>
      </c>
      <c r="X183" s="33">
        <v>0.8</v>
      </c>
      <c r="Y183" s="33">
        <v>0.2340530512354938</v>
      </c>
      <c r="Z183" s="32">
        <v>118.59</v>
      </c>
      <c r="AA183" s="31" t="s">
        <v>419</v>
      </c>
      <c r="AB183" s="31" t="s">
        <v>417</v>
      </c>
      <c r="AC183" s="31" t="s">
        <v>417</v>
      </c>
      <c r="AD183" s="31" t="s">
        <v>511</v>
      </c>
      <c r="AE183" s="31" t="s">
        <v>511</v>
      </c>
      <c r="AF183" s="31" t="s">
        <v>417</v>
      </c>
    </row>
    <row r="184" spans="1:32" x14ac:dyDescent="0.35">
      <c r="A184" t="str">
        <f>KEYS_Day_Part__Stores[[#This Row],[Store]]&amp;KEYS_Day_Part__Stores[[#This Row],[Day Part]]</f>
        <v xml:space="preserve">5457   11A - 12P </v>
      </c>
      <c r="B184" s="24">
        <v>5457</v>
      </c>
      <c r="C184" s="25" t="s">
        <v>21</v>
      </c>
      <c r="D184" s="25" t="s">
        <v>512</v>
      </c>
      <c r="E184" s="74">
        <v>7</v>
      </c>
      <c r="F184" s="74">
        <v>7</v>
      </c>
      <c r="G184" s="26">
        <v>923.23</v>
      </c>
      <c r="H184" s="26">
        <v>887.66</v>
      </c>
      <c r="I184" s="27">
        <v>4.0071649054818526E-2</v>
      </c>
      <c r="J184" s="27">
        <v>3.7636525811490837E-2</v>
      </c>
      <c r="K184" s="71">
        <v>33</v>
      </c>
      <c r="L184" s="71">
        <v>32</v>
      </c>
      <c r="M184" s="27">
        <v>3.125E-2</v>
      </c>
      <c r="N184" s="27">
        <v>3.3099297893681046E-2</v>
      </c>
      <c r="O184" s="26">
        <v>27.976666666666667</v>
      </c>
      <c r="P184" s="75">
        <v>25.623684210526317</v>
      </c>
      <c r="Q184" s="27">
        <v>0.375</v>
      </c>
      <c r="R184" s="27">
        <v>0.25</v>
      </c>
      <c r="S184" s="27">
        <v>0.375</v>
      </c>
      <c r="T184" s="27">
        <v>0</v>
      </c>
      <c r="U184" s="76">
        <v>3.8372548823529411</v>
      </c>
      <c r="V184" s="75">
        <v>6.3745097647058824</v>
      </c>
      <c r="W184" s="75">
        <v>16.073684210526313</v>
      </c>
      <c r="X184" s="27">
        <v>0.57894736842105265</v>
      </c>
      <c r="Y184" s="27">
        <v>0.28171744852311986</v>
      </c>
      <c r="Z184" s="26">
        <v>260.08999999999997</v>
      </c>
      <c r="AA184" s="25" t="s">
        <v>419</v>
      </c>
      <c r="AB184" s="25" t="s">
        <v>417</v>
      </c>
      <c r="AC184" s="25" t="s">
        <v>417</v>
      </c>
      <c r="AD184" s="25" t="s">
        <v>511</v>
      </c>
      <c r="AE184" s="25" t="s">
        <v>511</v>
      </c>
      <c r="AF184" s="25" t="s">
        <v>417</v>
      </c>
    </row>
    <row r="185" spans="1:32" x14ac:dyDescent="0.35">
      <c r="A185" t="str">
        <f>KEYS_Day_Part__Stores[[#This Row],[Store]]&amp;KEYS_Day_Part__Stores[[#This Row],[Day Part]]</f>
        <v xml:space="preserve">5457   12P - 1P  </v>
      </c>
      <c r="B185" s="30">
        <v>5457</v>
      </c>
      <c r="C185" s="31" t="s">
        <v>25</v>
      </c>
      <c r="D185" s="31" t="s">
        <v>512</v>
      </c>
      <c r="E185" s="77">
        <v>7</v>
      </c>
      <c r="F185" s="77">
        <v>7</v>
      </c>
      <c r="G185" s="32">
        <v>926.32</v>
      </c>
      <c r="H185" s="32">
        <v>899.41</v>
      </c>
      <c r="I185" s="33">
        <v>2.9919613969157544E-2</v>
      </c>
      <c r="J185" s="33">
        <v>3.7762493192054193E-2</v>
      </c>
      <c r="K185" s="72">
        <v>34</v>
      </c>
      <c r="L185" s="72">
        <v>40</v>
      </c>
      <c r="M185" s="33">
        <v>-0.15000000000000013</v>
      </c>
      <c r="N185" s="33">
        <v>3.4102306920762285E-2</v>
      </c>
      <c r="O185" s="32">
        <v>27.244705882352942</v>
      </c>
      <c r="P185" s="78">
        <v>28.9489583125</v>
      </c>
      <c r="Q185" s="33">
        <v>0.7142857142857143</v>
      </c>
      <c r="R185" s="33">
        <v>0.2857142857142857</v>
      </c>
      <c r="S185" s="33">
        <v>0</v>
      </c>
      <c r="T185" s="33">
        <v>6.25E-2</v>
      </c>
      <c r="U185" s="79">
        <v>4.8107842941176466</v>
      </c>
      <c r="V185" s="78">
        <v>7.5477777333333336</v>
      </c>
      <c r="W185" s="78">
        <v>19.3520833125</v>
      </c>
      <c r="X185" s="33">
        <v>0.625</v>
      </c>
      <c r="Y185" s="33">
        <v>0.26595560929268502</v>
      </c>
      <c r="Z185" s="32">
        <v>246.36</v>
      </c>
      <c r="AA185" s="31" t="s">
        <v>419</v>
      </c>
      <c r="AB185" s="31" t="s">
        <v>417</v>
      </c>
      <c r="AC185" s="31" t="s">
        <v>417</v>
      </c>
      <c r="AD185" s="31" t="s">
        <v>511</v>
      </c>
      <c r="AE185" s="31" t="s">
        <v>511</v>
      </c>
      <c r="AF185" s="31" t="s">
        <v>417</v>
      </c>
    </row>
    <row r="186" spans="1:32" x14ac:dyDescent="0.35">
      <c r="A186" t="str">
        <f>KEYS_Day_Part__Stores[[#This Row],[Store]]&amp;KEYS_Day_Part__Stores[[#This Row],[Day Part]]</f>
        <v xml:space="preserve">5457  1P - 2P   </v>
      </c>
      <c r="B186" s="24">
        <v>5457</v>
      </c>
      <c r="C186" s="25" t="s">
        <v>30</v>
      </c>
      <c r="D186" s="25" t="s">
        <v>512</v>
      </c>
      <c r="E186" s="74">
        <v>7</v>
      </c>
      <c r="F186" s="74">
        <v>7</v>
      </c>
      <c r="G186" s="26">
        <v>758.92</v>
      </c>
      <c r="H186" s="26">
        <v>793.79</v>
      </c>
      <c r="I186" s="27">
        <v>-4.3928494941987251E-2</v>
      </c>
      <c r="J186" s="27">
        <v>3.0938240924641338E-2</v>
      </c>
      <c r="K186" s="71">
        <v>32</v>
      </c>
      <c r="L186" s="71">
        <v>33</v>
      </c>
      <c r="M186" s="27">
        <v>-3.0303030303030387E-2</v>
      </c>
      <c r="N186" s="27">
        <v>3.2096288866599799E-2</v>
      </c>
      <c r="O186" s="26">
        <v>23.716249999999999</v>
      </c>
      <c r="P186" s="75">
        <v>22.32</v>
      </c>
      <c r="Q186" s="27">
        <v>0.53333333333333333</v>
      </c>
      <c r="R186" s="27">
        <v>0.26666666666666666</v>
      </c>
      <c r="S186" s="27">
        <v>0.19999999999999996</v>
      </c>
      <c r="T186" s="27">
        <v>0</v>
      </c>
      <c r="U186" s="76">
        <v>4.6640625</v>
      </c>
      <c r="V186" s="75">
        <v>4.2622222000000001</v>
      </c>
      <c r="W186" s="75">
        <v>14.993333333333334</v>
      </c>
      <c r="X186" s="27">
        <v>0.8666666666666667</v>
      </c>
      <c r="Y186" s="27">
        <v>0.28269119274758869</v>
      </c>
      <c r="Z186" s="26">
        <v>214.54</v>
      </c>
      <c r="AA186" s="25" t="s">
        <v>419</v>
      </c>
      <c r="AB186" s="25" t="s">
        <v>417</v>
      </c>
      <c r="AC186" s="25" t="s">
        <v>417</v>
      </c>
      <c r="AD186" s="25" t="s">
        <v>511</v>
      </c>
      <c r="AE186" s="25" t="s">
        <v>511</v>
      </c>
      <c r="AF186" s="25" t="s">
        <v>417</v>
      </c>
    </row>
    <row r="187" spans="1:32" x14ac:dyDescent="0.35">
      <c r="A187" t="str">
        <f>KEYS_Day_Part__Stores[[#This Row],[Store]]&amp;KEYS_Day_Part__Stores[[#This Row],[Day Part]]</f>
        <v xml:space="preserve">5457  2P - 3P   </v>
      </c>
      <c r="B187" s="30">
        <v>5457</v>
      </c>
      <c r="C187" s="31" t="s">
        <v>34</v>
      </c>
      <c r="D187" s="31" t="s">
        <v>512</v>
      </c>
      <c r="E187" s="77">
        <v>7</v>
      </c>
      <c r="F187" s="77">
        <v>7</v>
      </c>
      <c r="G187" s="32">
        <v>997.6</v>
      </c>
      <c r="H187" s="32">
        <v>651.30999999999995</v>
      </c>
      <c r="I187" s="33">
        <v>0.53168230182248077</v>
      </c>
      <c r="J187" s="33">
        <v>4.0668303834952568E-2</v>
      </c>
      <c r="K187" s="72">
        <v>48</v>
      </c>
      <c r="L187" s="72">
        <v>26</v>
      </c>
      <c r="M187" s="33">
        <v>0.84615384615384603</v>
      </c>
      <c r="N187" s="33">
        <v>4.8144433299899696E-2</v>
      </c>
      <c r="O187" s="32">
        <v>20.783333333333335</v>
      </c>
      <c r="P187" s="78">
        <v>27.184090909090909</v>
      </c>
      <c r="Q187" s="33">
        <v>0.63157894736842102</v>
      </c>
      <c r="R187" s="33">
        <v>0.21052631578947367</v>
      </c>
      <c r="S187" s="33">
        <v>0.15789473684210531</v>
      </c>
      <c r="T187" s="33">
        <v>4.5454545454545456E-2</v>
      </c>
      <c r="U187" s="79">
        <v>4.6255102040816327</v>
      </c>
      <c r="V187" s="78">
        <v>6.4401514999999998</v>
      </c>
      <c r="W187" s="78">
        <v>17.556818181818183</v>
      </c>
      <c r="X187" s="33">
        <v>0.68181818181818177</v>
      </c>
      <c r="Y187" s="33">
        <v>0.30298716920609459</v>
      </c>
      <c r="Z187" s="32">
        <v>302.26</v>
      </c>
      <c r="AA187" s="31" t="s">
        <v>419</v>
      </c>
      <c r="AB187" s="31" t="s">
        <v>417</v>
      </c>
      <c r="AC187" s="31" t="s">
        <v>417</v>
      </c>
      <c r="AD187" s="31" t="s">
        <v>511</v>
      </c>
      <c r="AE187" s="31" t="s">
        <v>511</v>
      </c>
      <c r="AF187" s="31" t="s">
        <v>417</v>
      </c>
    </row>
    <row r="188" spans="1:32" x14ac:dyDescent="0.35">
      <c r="A188" t="str">
        <f>KEYS_Day_Part__Stores[[#This Row],[Store]]&amp;KEYS_Day_Part__Stores[[#This Row],[Day Part]]</f>
        <v xml:space="preserve">5457  3P - 4P   </v>
      </c>
      <c r="B188" s="24">
        <v>5457</v>
      </c>
      <c r="C188" s="25" t="s">
        <v>39</v>
      </c>
      <c r="D188" s="25" t="s">
        <v>512</v>
      </c>
      <c r="E188" s="74">
        <v>7</v>
      </c>
      <c r="F188" s="74">
        <v>7</v>
      </c>
      <c r="G188" s="26">
        <v>1151.69</v>
      </c>
      <c r="H188" s="26">
        <v>1095.26</v>
      </c>
      <c r="I188" s="27">
        <v>5.1522013038000303E-2</v>
      </c>
      <c r="J188" s="27">
        <v>4.6949958744663713E-2</v>
      </c>
      <c r="K188" s="71">
        <v>53</v>
      </c>
      <c r="L188" s="71">
        <v>47</v>
      </c>
      <c r="M188" s="27">
        <v>0.12765957446808507</v>
      </c>
      <c r="N188" s="27">
        <v>5.3159478435305919E-2</v>
      </c>
      <c r="O188" s="26">
        <v>21.73</v>
      </c>
      <c r="P188" s="75">
        <v>23.58712118181818</v>
      </c>
      <c r="Q188" s="27">
        <v>0.42307692307692307</v>
      </c>
      <c r="R188" s="27">
        <v>0.46153846153846156</v>
      </c>
      <c r="S188" s="27">
        <v>0.11538461538461542</v>
      </c>
      <c r="T188" s="27">
        <v>0</v>
      </c>
      <c r="U188" s="76">
        <v>4.7176470588235295</v>
      </c>
      <c r="V188" s="75">
        <v>5.5394736842105265</v>
      </c>
      <c r="W188" s="75">
        <v>15.228787863636365</v>
      </c>
      <c r="X188" s="27">
        <v>0.81818181818181823</v>
      </c>
      <c r="Y188" s="27">
        <v>0.31077807396087487</v>
      </c>
      <c r="Z188" s="26">
        <v>357.92</v>
      </c>
      <c r="AA188" s="25" t="s">
        <v>419</v>
      </c>
      <c r="AB188" s="25" t="s">
        <v>417</v>
      </c>
      <c r="AC188" s="25" t="s">
        <v>417</v>
      </c>
      <c r="AD188" s="25" t="s">
        <v>511</v>
      </c>
      <c r="AE188" s="25" t="s">
        <v>511</v>
      </c>
      <c r="AF188" s="25" t="s">
        <v>417</v>
      </c>
    </row>
    <row r="189" spans="1:32" x14ac:dyDescent="0.35">
      <c r="A189" t="str">
        <f>KEYS_Day_Part__Stores[[#This Row],[Store]]&amp;KEYS_Day_Part__Stores[[#This Row],[Day Part]]</f>
        <v xml:space="preserve">5457  4P - 5P   </v>
      </c>
      <c r="B189" s="30">
        <v>5457</v>
      </c>
      <c r="C189" s="31" t="s">
        <v>44</v>
      </c>
      <c r="D189" s="31" t="s">
        <v>512</v>
      </c>
      <c r="E189" s="77">
        <v>7</v>
      </c>
      <c r="F189" s="77">
        <v>7</v>
      </c>
      <c r="G189" s="32">
        <v>2341.1</v>
      </c>
      <c r="H189" s="32">
        <v>2558.19</v>
      </c>
      <c r="I189" s="33">
        <v>-8.4860780473694386E-2</v>
      </c>
      <c r="J189" s="33">
        <v>9.5437616387337054E-2</v>
      </c>
      <c r="K189" s="72">
        <v>94</v>
      </c>
      <c r="L189" s="72">
        <v>98</v>
      </c>
      <c r="M189" s="33">
        <v>-4.0816326530612179E-2</v>
      </c>
      <c r="N189" s="33">
        <v>9.4282848545636913E-2</v>
      </c>
      <c r="O189" s="32">
        <v>24.905319148936169</v>
      </c>
      <c r="P189" s="78">
        <v>25.070940153846152</v>
      </c>
      <c r="Q189" s="33">
        <v>0.61764705882352944</v>
      </c>
      <c r="R189" s="33">
        <v>0.29411764705882354</v>
      </c>
      <c r="S189" s="33">
        <v>8.8235294117646967E-2</v>
      </c>
      <c r="T189" s="33">
        <v>0</v>
      </c>
      <c r="U189" s="79">
        <v>4.4519503510638296</v>
      </c>
      <c r="V189" s="78">
        <v>6.7598290512820514</v>
      </c>
      <c r="W189" s="78">
        <v>18.286324769230767</v>
      </c>
      <c r="X189" s="33">
        <v>0.74358974358974361</v>
      </c>
      <c r="Y189" s="33">
        <v>0.28756567425569179</v>
      </c>
      <c r="Z189" s="32">
        <v>673.22</v>
      </c>
      <c r="AA189" s="31" t="s">
        <v>419</v>
      </c>
      <c r="AB189" s="31" t="s">
        <v>417</v>
      </c>
      <c r="AC189" s="31" t="s">
        <v>417</v>
      </c>
      <c r="AD189" s="31" t="s">
        <v>511</v>
      </c>
      <c r="AE189" s="31" t="s">
        <v>511</v>
      </c>
      <c r="AF189" s="31" t="s">
        <v>417</v>
      </c>
    </row>
    <row r="190" spans="1:32" x14ac:dyDescent="0.35">
      <c r="A190" t="str">
        <f>KEYS_Day_Part__Stores[[#This Row],[Store]]&amp;KEYS_Day_Part__Stores[[#This Row],[Day Part]]</f>
        <v xml:space="preserve">5457  5P - 6P   </v>
      </c>
      <c r="B190" s="24">
        <v>5457</v>
      </c>
      <c r="C190" s="25" t="s">
        <v>47</v>
      </c>
      <c r="D190" s="25" t="s">
        <v>512</v>
      </c>
      <c r="E190" s="74">
        <v>7</v>
      </c>
      <c r="F190" s="74">
        <v>7</v>
      </c>
      <c r="G190" s="26">
        <v>3327.18</v>
      </c>
      <c r="H190" s="26">
        <v>3990.74</v>
      </c>
      <c r="I190" s="27">
        <v>-0.16627492645474273</v>
      </c>
      <c r="J190" s="27">
        <v>0.13563629425980098</v>
      </c>
      <c r="K190" s="71">
        <v>139</v>
      </c>
      <c r="L190" s="71">
        <v>146</v>
      </c>
      <c r="M190" s="27">
        <v>-4.7945205479452024E-2</v>
      </c>
      <c r="N190" s="27">
        <v>0.13941825476429287</v>
      </c>
      <c r="O190" s="26">
        <v>23.936546762589927</v>
      </c>
      <c r="P190" s="75">
        <v>23.415591387096775</v>
      </c>
      <c r="Q190" s="27">
        <v>0.7857142857142857</v>
      </c>
      <c r="R190" s="27">
        <v>0.21428571428571427</v>
      </c>
      <c r="S190" s="27">
        <v>0</v>
      </c>
      <c r="T190" s="27">
        <v>1.6129032258064516E-2</v>
      </c>
      <c r="U190" s="76">
        <v>4.2642857142857142</v>
      </c>
      <c r="V190" s="75">
        <v>5.3115819152542372</v>
      </c>
      <c r="W190" s="75">
        <v>15.752150532258064</v>
      </c>
      <c r="X190" s="27">
        <v>0.85483870967741937</v>
      </c>
      <c r="Y190" s="27">
        <v>0.28948539002999535</v>
      </c>
      <c r="Z190" s="26">
        <v>963.17</v>
      </c>
      <c r="AA190" s="25" t="s">
        <v>419</v>
      </c>
      <c r="AB190" s="25" t="s">
        <v>417</v>
      </c>
      <c r="AC190" s="25" t="s">
        <v>417</v>
      </c>
      <c r="AD190" s="25" t="s">
        <v>511</v>
      </c>
      <c r="AE190" s="25" t="s">
        <v>511</v>
      </c>
      <c r="AF190" s="25" t="s">
        <v>417</v>
      </c>
    </row>
    <row r="191" spans="1:32" x14ac:dyDescent="0.35">
      <c r="A191" t="str">
        <f>KEYS_Day_Part__Stores[[#This Row],[Store]]&amp;KEYS_Day_Part__Stores[[#This Row],[Day Part]]</f>
        <v xml:space="preserve">5457  6P - 7P   </v>
      </c>
      <c r="B191" s="30">
        <v>5457</v>
      </c>
      <c r="C191" s="31" t="s">
        <v>51</v>
      </c>
      <c r="D191" s="31" t="s">
        <v>512</v>
      </c>
      <c r="E191" s="77">
        <v>7</v>
      </c>
      <c r="F191" s="77">
        <v>7</v>
      </c>
      <c r="G191" s="32">
        <v>5065.96</v>
      </c>
      <c r="H191" s="32">
        <v>4510.24</v>
      </c>
      <c r="I191" s="33">
        <v>0.12321295540813804</v>
      </c>
      <c r="J191" s="33">
        <v>0.20651964765007649</v>
      </c>
      <c r="K191" s="72">
        <v>198</v>
      </c>
      <c r="L191" s="72">
        <v>177</v>
      </c>
      <c r="M191" s="33">
        <v>0.11864406779661008</v>
      </c>
      <c r="N191" s="33">
        <v>0.19859578736208625</v>
      </c>
      <c r="O191" s="32">
        <v>25.585656565656567</v>
      </c>
      <c r="P191" s="78">
        <v>32.631603773584906</v>
      </c>
      <c r="Q191" s="33">
        <v>0.4845360824742268</v>
      </c>
      <c r="R191" s="33">
        <v>0.45360824742268041</v>
      </c>
      <c r="S191" s="33">
        <v>6.1855670103092786E-2</v>
      </c>
      <c r="T191" s="33">
        <v>8.4905660377358486E-2</v>
      </c>
      <c r="U191" s="79">
        <v>5.9048821515151522</v>
      </c>
      <c r="V191" s="78">
        <v>11.379245283018868</v>
      </c>
      <c r="W191" s="78">
        <v>23.848113207547172</v>
      </c>
      <c r="X191" s="33">
        <v>0.40566037735849059</v>
      </c>
      <c r="Y191" s="33">
        <v>0.28408238517477441</v>
      </c>
      <c r="Z191" s="32">
        <v>1439.15</v>
      </c>
      <c r="AA191" s="31" t="s">
        <v>419</v>
      </c>
      <c r="AB191" s="31" t="s">
        <v>417</v>
      </c>
      <c r="AC191" s="31" t="s">
        <v>417</v>
      </c>
      <c r="AD191" s="31" t="s">
        <v>511</v>
      </c>
      <c r="AE191" s="31" t="s">
        <v>511</v>
      </c>
      <c r="AF191" s="31" t="s">
        <v>417</v>
      </c>
    </row>
    <row r="192" spans="1:32" x14ac:dyDescent="0.35">
      <c r="A192" t="str">
        <f>KEYS_Day_Part__Stores[[#This Row],[Store]]&amp;KEYS_Day_Part__Stores[[#This Row],[Day Part]]</f>
        <v xml:space="preserve">5457  7P - 8P   </v>
      </c>
      <c r="B192" s="24">
        <v>5457</v>
      </c>
      <c r="C192" s="25" t="s">
        <v>56</v>
      </c>
      <c r="D192" s="25" t="s">
        <v>512</v>
      </c>
      <c r="E192" s="74">
        <v>7</v>
      </c>
      <c r="F192" s="74">
        <v>7</v>
      </c>
      <c r="G192" s="26">
        <v>3033.58</v>
      </c>
      <c r="H192" s="26">
        <v>2991.26</v>
      </c>
      <c r="I192" s="27">
        <v>1.4147884169212865E-2</v>
      </c>
      <c r="J192" s="27">
        <v>0.12366735479915336</v>
      </c>
      <c r="K192" s="71">
        <v>114</v>
      </c>
      <c r="L192" s="71">
        <v>124</v>
      </c>
      <c r="M192" s="27">
        <v>-8.0645161290322731E-2</v>
      </c>
      <c r="N192" s="27">
        <v>0.11434302908726178</v>
      </c>
      <c r="O192" s="26">
        <v>26.610350877192982</v>
      </c>
      <c r="P192" s="75">
        <v>29.397354492063492</v>
      </c>
      <c r="Q192" s="27">
        <v>0.32926829268292684</v>
      </c>
      <c r="R192" s="27">
        <v>0.56097560975609762</v>
      </c>
      <c r="S192" s="27">
        <v>0.10975609756097549</v>
      </c>
      <c r="T192" s="27">
        <v>6.3492063492063489E-2</v>
      </c>
      <c r="U192" s="76">
        <v>5.1301449217391308</v>
      </c>
      <c r="V192" s="75">
        <v>9.7091397741935488</v>
      </c>
      <c r="W192" s="75">
        <v>20.481481476190478</v>
      </c>
      <c r="X192" s="27">
        <v>0.55555555555555558</v>
      </c>
      <c r="Y192" s="27">
        <v>0.27992668728037501</v>
      </c>
      <c r="Z192" s="26">
        <v>849.18</v>
      </c>
      <c r="AA192" s="25" t="s">
        <v>419</v>
      </c>
      <c r="AB192" s="25" t="s">
        <v>417</v>
      </c>
      <c r="AC192" s="25" t="s">
        <v>417</v>
      </c>
      <c r="AD192" s="25" t="s">
        <v>511</v>
      </c>
      <c r="AE192" s="25" t="s">
        <v>511</v>
      </c>
      <c r="AF192" s="25" t="s">
        <v>417</v>
      </c>
    </row>
    <row r="193" spans="1:32" x14ac:dyDescent="0.35">
      <c r="A193" t="str">
        <f>KEYS_Day_Part__Stores[[#This Row],[Store]]&amp;KEYS_Day_Part__Stores[[#This Row],[Day Part]]</f>
        <v xml:space="preserve">5457  8P - 9P   </v>
      </c>
      <c r="B193" s="30">
        <v>5457</v>
      </c>
      <c r="C193" s="31" t="s">
        <v>61</v>
      </c>
      <c r="D193" s="31" t="s">
        <v>512</v>
      </c>
      <c r="E193" s="77">
        <v>7</v>
      </c>
      <c r="F193" s="77">
        <v>7</v>
      </c>
      <c r="G193" s="32">
        <v>1891.59</v>
      </c>
      <c r="H193" s="32">
        <v>2023.14</v>
      </c>
      <c r="I193" s="33">
        <v>-6.5022687505560839E-2</v>
      </c>
      <c r="J193" s="33">
        <v>7.7112827637487891E-2</v>
      </c>
      <c r="K193" s="72">
        <v>85</v>
      </c>
      <c r="L193" s="72">
        <v>80</v>
      </c>
      <c r="M193" s="33">
        <v>6.25E-2</v>
      </c>
      <c r="N193" s="33">
        <v>8.5255767301905719E-2</v>
      </c>
      <c r="O193" s="32">
        <v>22.253999999999998</v>
      </c>
      <c r="P193" s="78">
        <v>24.017391304347825</v>
      </c>
      <c r="Q193" s="33">
        <v>0.59649122807017541</v>
      </c>
      <c r="R193" s="33">
        <v>0.35087719298245612</v>
      </c>
      <c r="S193" s="33">
        <v>5.2631578947368474E-2</v>
      </c>
      <c r="T193" s="33">
        <v>2.1739130434782608E-2</v>
      </c>
      <c r="U193" s="79">
        <v>3.6937254823529408</v>
      </c>
      <c r="V193" s="78">
        <v>6.9003623043478264</v>
      </c>
      <c r="W193" s="78">
        <v>16.919202891304348</v>
      </c>
      <c r="X193" s="33">
        <v>0.82608695652173914</v>
      </c>
      <c r="Y193" s="33">
        <v>0.29514852584333812</v>
      </c>
      <c r="Z193" s="32">
        <v>558.29999999999995</v>
      </c>
      <c r="AA193" s="31" t="s">
        <v>419</v>
      </c>
      <c r="AB193" s="31" t="s">
        <v>417</v>
      </c>
      <c r="AC193" s="31" t="s">
        <v>417</v>
      </c>
      <c r="AD193" s="31" t="s">
        <v>511</v>
      </c>
      <c r="AE193" s="31" t="s">
        <v>511</v>
      </c>
      <c r="AF193" s="31" t="s">
        <v>417</v>
      </c>
    </row>
    <row r="194" spans="1:32" x14ac:dyDescent="0.35">
      <c r="A194" t="str">
        <f>KEYS_Day_Part__Stores[[#This Row],[Store]]&amp;KEYS_Day_Part__Stores[[#This Row],[Day Part]]</f>
        <v xml:space="preserve">5457  9P - 10P  </v>
      </c>
      <c r="B194" s="24">
        <v>5457</v>
      </c>
      <c r="C194" s="25" t="s">
        <v>66</v>
      </c>
      <c r="D194" s="25" t="s">
        <v>512</v>
      </c>
      <c r="E194" s="74">
        <v>7</v>
      </c>
      <c r="F194" s="74">
        <v>7</v>
      </c>
      <c r="G194" s="26">
        <v>1674.67</v>
      </c>
      <c r="H194" s="26">
        <v>1161.6199999999999</v>
      </c>
      <c r="I194" s="27">
        <v>0.44166767101117421</v>
      </c>
      <c r="J194" s="27">
        <v>6.8269835989655192E-2</v>
      </c>
      <c r="K194" s="71">
        <v>67</v>
      </c>
      <c r="L194" s="71">
        <v>55</v>
      </c>
      <c r="M194" s="27">
        <v>0.21818181818181825</v>
      </c>
      <c r="N194" s="27">
        <v>6.720160481444333E-2</v>
      </c>
      <c r="O194" s="26">
        <v>24.995074626865673</v>
      </c>
      <c r="P194" s="75">
        <v>24.481578947368419</v>
      </c>
      <c r="Q194" s="27">
        <v>0.59523809523809523</v>
      </c>
      <c r="R194" s="27">
        <v>0.33333333333333331</v>
      </c>
      <c r="S194" s="27">
        <v>7.1428571428571397E-2</v>
      </c>
      <c r="T194" s="27">
        <v>0</v>
      </c>
      <c r="U194" s="76">
        <v>4.9455882352941174</v>
      </c>
      <c r="V194" s="75">
        <v>4.6372806842105261</v>
      </c>
      <c r="W194" s="75">
        <v>16.33377192105263</v>
      </c>
      <c r="X194" s="27">
        <v>0.86842105263157898</v>
      </c>
      <c r="Y194" s="27">
        <v>0.27247756274370472</v>
      </c>
      <c r="Z194" s="26">
        <v>456.31</v>
      </c>
      <c r="AA194" s="25" t="s">
        <v>419</v>
      </c>
      <c r="AB194" s="25" t="s">
        <v>417</v>
      </c>
      <c r="AC194" s="25" t="s">
        <v>417</v>
      </c>
      <c r="AD194" s="25" t="s">
        <v>511</v>
      </c>
      <c r="AE194" s="25" t="s">
        <v>511</v>
      </c>
      <c r="AF194" s="25" t="s">
        <v>417</v>
      </c>
    </row>
    <row r="195" spans="1:32" x14ac:dyDescent="0.35">
      <c r="A195" t="str">
        <f>KEYS_Day_Part__Stores[[#This Row],[Store]]&amp;KEYS_Day_Part__Stores[[#This Row],[Day Part]]</f>
        <v xml:space="preserve">5457 10P - 11P </v>
      </c>
      <c r="B195" s="30">
        <v>5457</v>
      </c>
      <c r="C195" s="31" t="s">
        <v>71</v>
      </c>
      <c r="D195" s="31" t="s">
        <v>512</v>
      </c>
      <c r="E195" s="77">
        <v>7</v>
      </c>
      <c r="F195" s="77">
        <v>7</v>
      </c>
      <c r="G195" s="32">
        <v>1162.83</v>
      </c>
      <c r="H195" s="32">
        <v>1102.26</v>
      </c>
      <c r="I195" s="33">
        <v>5.4950737575526487E-2</v>
      </c>
      <c r="J195" s="33">
        <v>4.7404093572973025E-2</v>
      </c>
      <c r="K195" s="72">
        <v>53</v>
      </c>
      <c r="L195" s="72">
        <v>44</v>
      </c>
      <c r="M195" s="33">
        <v>0.20454545454545459</v>
      </c>
      <c r="N195" s="33">
        <v>5.3159478435305919E-2</v>
      </c>
      <c r="O195" s="32">
        <v>21.940188679245281</v>
      </c>
      <c r="P195" s="78">
        <v>24.357407407407408</v>
      </c>
      <c r="Q195" s="33">
        <v>0.83333333333333337</v>
      </c>
      <c r="R195" s="33">
        <v>0.16666666666666666</v>
      </c>
      <c r="S195" s="33">
        <v>0</v>
      </c>
      <c r="T195" s="33">
        <v>7.407407407407407E-2</v>
      </c>
      <c r="U195" s="79">
        <v>4.3981481481481479</v>
      </c>
      <c r="V195" s="78">
        <v>7.40133332</v>
      </c>
      <c r="W195" s="78">
        <v>17.524074074074072</v>
      </c>
      <c r="X195" s="33">
        <v>0.81481481481481477</v>
      </c>
      <c r="Y195" s="33">
        <v>0.26617820317673263</v>
      </c>
      <c r="Z195" s="32">
        <v>309.52</v>
      </c>
      <c r="AA195" s="31" t="s">
        <v>419</v>
      </c>
      <c r="AB195" s="31" t="s">
        <v>417</v>
      </c>
      <c r="AC195" s="31" t="s">
        <v>417</v>
      </c>
      <c r="AD195" s="31" t="s">
        <v>511</v>
      </c>
      <c r="AE195" s="31" t="s">
        <v>511</v>
      </c>
      <c r="AF195" s="31" t="s">
        <v>417</v>
      </c>
    </row>
    <row r="196" spans="1:32" x14ac:dyDescent="0.35">
      <c r="A196" t="str">
        <f>KEYS_Day_Part__Stores[[#This Row],[Store]]&amp;KEYS_Day_Part__Stores[[#This Row],[Day Part]]</f>
        <v xml:space="preserve">5457 11P - 12A </v>
      </c>
      <c r="B196" s="24">
        <v>5457</v>
      </c>
      <c r="C196" s="25" t="s">
        <v>76</v>
      </c>
      <c r="D196" s="25" t="s">
        <v>512</v>
      </c>
      <c r="E196" s="74">
        <v>7</v>
      </c>
      <c r="F196" s="74">
        <v>7</v>
      </c>
      <c r="G196" s="26">
        <v>730.88</v>
      </c>
      <c r="H196" s="26">
        <v>552.54999999999995</v>
      </c>
      <c r="I196" s="27">
        <v>0.32274002352728259</v>
      </c>
      <c r="J196" s="27">
        <v>2.9795158286778398E-2</v>
      </c>
      <c r="K196" s="71">
        <v>33</v>
      </c>
      <c r="L196" s="71">
        <v>23</v>
      </c>
      <c r="M196" s="27">
        <v>0.43478260869565233</v>
      </c>
      <c r="N196" s="27">
        <v>3.3099297893681046E-2</v>
      </c>
      <c r="O196" s="26">
        <v>22.147878787878788</v>
      </c>
      <c r="P196" s="75">
        <v>28.25</v>
      </c>
      <c r="Q196" s="27">
        <v>0.5</v>
      </c>
      <c r="R196" s="27">
        <v>0.2857142857142857</v>
      </c>
      <c r="S196" s="27">
        <v>0.2142857142857143</v>
      </c>
      <c r="T196" s="27">
        <v>0</v>
      </c>
      <c r="U196" s="76">
        <v>4.4281249999999996</v>
      </c>
      <c r="V196" s="75">
        <v>7.8500000000000005</v>
      </c>
      <c r="W196" s="75">
        <v>18.258333285714286</v>
      </c>
      <c r="X196" s="27">
        <v>0.6428571428571429</v>
      </c>
      <c r="Y196" s="27">
        <v>0.28829630035026271</v>
      </c>
      <c r="Z196" s="26">
        <v>210.71</v>
      </c>
      <c r="AA196" s="25" t="s">
        <v>419</v>
      </c>
      <c r="AB196" s="25" t="s">
        <v>417</v>
      </c>
      <c r="AC196" s="25" t="s">
        <v>417</v>
      </c>
      <c r="AD196" s="25" t="s">
        <v>511</v>
      </c>
      <c r="AE196" s="25" t="s">
        <v>511</v>
      </c>
      <c r="AF196" s="25" t="s">
        <v>417</v>
      </c>
    </row>
    <row r="197" spans="1:32" x14ac:dyDescent="0.35">
      <c r="A197" t="str">
        <f>KEYS_Day_Part__Stores[[#This Row],[Store]]&amp;KEYS_Day_Part__Stores[[#This Row],[Day Part]]</f>
        <v xml:space="preserve">5457 12A - 1A  </v>
      </c>
      <c r="B197" s="30">
        <v>5457</v>
      </c>
      <c r="C197" s="31" t="s">
        <v>79</v>
      </c>
      <c r="D197" s="31" t="s">
        <v>512</v>
      </c>
      <c r="E197" s="77">
        <v>7</v>
      </c>
      <c r="F197" s="77">
        <v>7</v>
      </c>
      <c r="G197" s="32">
        <v>37.93</v>
      </c>
      <c r="H197" s="32">
        <v>79.64</v>
      </c>
      <c r="I197" s="33">
        <v>-0.52373179306880968</v>
      </c>
      <c r="J197" s="33">
        <v>1.5462597879508328E-3</v>
      </c>
      <c r="K197" s="72">
        <v>2</v>
      </c>
      <c r="L197" s="72">
        <v>4</v>
      </c>
      <c r="M197" s="33">
        <v>-0.5</v>
      </c>
      <c r="N197" s="33">
        <v>2.0060180541624875E-3</v>
      </c>
      <c r="O197" s="32">
        <v>18.965</v>
      </c>
      <c r="P197" s="78"/>
      <c r="Q197" s="33">
        <v>0.2857142857142857</v>
      </c>
      <c r="R197" s="33">
        <v>0.2857142857142857</v>
      </c>
      <c r="S197" s="33">
        <v>0.4285714285714286</v>
      </c>
      <c r="T197" s="33"/>
      <c r="U197" s="79">
        <v>2.1999999999999997</v>
      </c>
      <c r="V197" s="78"/>
      <c r="W197" s="78"/>
      <c r="X197" s="33"/>
      <c r="Y197" s="33">
        <v>0.50804112839441073</v>
      </c>
      <c r="Z197" s="32">
        <v>19.27</v>
      </c>
      <c r="AA197" s="31" t="s">
        <v>419</v>
      </c>
      <c r="AB197" s="31" t="s">
        <v>417</v>
      </c>
      <c r="AC197" s="31" t="s">
        <v>417</v>
      </c>
      <c r="AD197" s="31" t="s">
        <v>511</v>
      </c>
      <c r="AE197" s="31" t="s">
        <v>511</v>
      </c>
      <c r="AF197" s="31" t="s">
        <v>417</v>
      </c>
    </row>
    <row r="198" spans="1:32" x14ac:dyDescent="0.35">
      <c r="A198" t="str">
        <f>KEYS_Day_Part__Stores[[#This Row],[Store]]&amp;KEYS_Day_Part__Stores[[#This Row],[Day Part]]</f>
        <v xml:space="preserve">54571A - 2A   </v>
      </c>
      <c r="B198" s="24">
        <v>5457</v>
      </c>
      <c r="C198" s="25" t="s">
        <v>83</v>
      </c>
      <c r="D198" s="25" t="s">
        <v>512</v>
      </c>
      <c r="E198" s="74">
        <v>7</v>
      </c>
      <c r="F198" s="74">
        <v>7</v>
      </c>
      <c r="G198" s="26"/>
      <c r="H198" s="26"/>
      <c r="I198" s="27"/>
      <c r="J198" s="27"/>
      <c r="K198" s="71"/>
      <c r="L198" s="71"/>
      <c r="M198" s="27"/>
      <c r="N198" s="27"/>
      <c r="O198" s="26"/>
      <c r="P198" s="75"/>
      <c r="Q198" s="27"/>
      <c r="R198" s="27"/>
      <c r="S198" s="27"/>
      <c r="T198" s="27"/>
      <c r="U198" s="76"/>
      <c r="V198" s="75"/>
      <c r="W198" s="75"/>
      <c r="X198" s="27"/>
      <c r="Y198" s="27"/>
      <c r="Z198" s="26"/>
      <c r="AA198" s="29"/>
      <c r="AB198" s="29"/>
      <c r="AC198" s="29"/>
      <c r="AD198" s="29"/>
      <c r="AE198" s="29"/>
      <c r="AF198" s="29"/>
    </row>
    <row r="199" spans="1:32" x14ac:dyDescent="0.35">
      <c r="A199" t="str">
        <f>KEYS_Day_Part__Stores[[#This Row],[Store]]&amp;KEYS_Day_Part__Stores[[#This Row],[Day Part]]</f>
        <v xml:space="preserve">54572A - 3A   </v>
      </c>
      <c r="B199" s="30">
        <v>5457</v>
      </c>
      <c r="C199" s="31" t="s">
        <v>514</v>
      </c>
      <c r="D199" s="31" t="s">
        <v>512</v>
      </c>
      <c r="E199" s="77">
        <v>7</v>
      </c>
      <c r="F199" s="77">
        <v>7</v>
      </c>
      <c r="G199" s="32"/>
      <c r="H199" s="32"/>
      <c r="I199" s="33"/>
      <c r="J199" s="33"/>
      <c r="K199" s="72"/>
      <c r="L199" s="72"/>
      <c r="M199" s="33"/>
      <c r="N199" s="33"/>
      <c r="O199" s="32"/>
      <c r="P199" s="78"/>
      <c r="Q199" s="33"/>
      <c r="R199" s="33"/>
      <c r="S199" s="33"/>
      <c r="T199" s="33"/>
      <c r="U199" s="79"/>
      <c r="V199" s="78"/>
      <c r="W199" s="78"/>
      <c r="X199" s="33"/>
      <c r="Y199" s="33"/>
      <c r="Z199" s="32"/>
      <c r="AA199" s="35"/>
      <c r="AB199" s="35"/>
      <c r="AC199" s="35"/>
      <c r="AD199" s="35"/>
      <c r="AE199" s="35"/>
      <c r="AF199" s="35"/>
    </row>
    <row r="200" spans="1:32" x14ac:dyDescent="0.35">
      <c r="A200" t="str">
        <f>KEYS_Day_Part__Stores[[#This Row],[Store]]&amp;KEYS_Day_Part__Stores[[#This Row],[Day Part]]</f>
        <v xml:space="preserve">54573A - 4A   </v>
      </c>
      <c r="B200" s="24">
        <v>5457</v>
      </c>
      <c r="C200" s="25" t="s">
        <v>515</v>
      </c>
      <c r="D200" s="25" t="s">
        <v>512</v>
      </c>
      <c r="E200" s="74">
        <v>7</v>
      </c>
      <c r="F200" s="74">
        <v>7</v>
      </c>
      <c r="G200" s="26"/>
      <c r="H200" s="26"/>
      <c r="I200" s="27"/>
      <c r="J200" s="27"/>
      <c r="K200" s="71"/>
      <c r="L200" s="71"/>
      <c r="M200" s="27"/>
      <c r="N200" s="27"/>
      <c r="O200" s="26"/>
      <c r="P200" s="75"/>
      <c r="Q200" s="27"/>
      <c r="R200" s="27"/>
      <c r="S200" s="27"/>
      <c r="T200" s="27"/>
      <c r="U200" s="76"/>
      <c r="V200" s="75"/>
      <c r="W200" s="75"/>
      <c r="X200" s="27"/>
      <c r="Y200" s="27"/>
      <c r="Z200" s="26"/>
      <c r="AA200" s="29"/>
      <c r="AB200" s="29"/>
      <c r="AC200" s="29"/>
      <c r="AD200" s="29"/>
      <c r="AE200" s="29"/>
      <c r="AF200" s="29"/>
    </row>
    <row r="201" spans="1:32" x14ac:dyDescent="0.35">
      <c r="A201" t="str">
        <f>KEYS_Day_Part__Stores[[#This Row],[Store]]&amp;KEYS_Day_Part__Stores[[#This Row],[Day Part]]</f>
        <v xml:space="preserve">54574A - 6A   </v>
      </c>
      <c r="B201" s="30">
        <v>5457</v>
      </c>
      <c r="C201" s="31" t="s">
        <v>516</v>
      </c>
      <c r="D201" s="31" t="s">
        <v>512</v>
      </c>
      <c r="E201" s="77">
        <v>7</v>
      </c>
      <c r="F201" s="77">
        <v>7</v>
      </c>
      <c r="G201" s="32"/>
      <c r="H201" s="32"/>
      <c r="I201" s="33"/>
      <c r="J201" s="33"/>
      <c r="K201" s="72"/>
      <c r="L201" s="72"/>
      <c r="M201" s="33"/>
      <c r="N201" s="33"/>
      <c r="O201" s="32"/>
      <c r="P201" s="78"/>
      <c r="Q201" s="33"/>
      <c r="R201" s="33"/>
      <c r="S201" s="33"/>
      <c r="T201" s="33"/>
      <c r="U201" s="79"/>
      <c r="V201" s="78"/>
      <c r="W201" s="78"/>
      <c r="X201" s="33"/>
      <c r="Y201" s="33"/>
      <c r="Z201" s="32"/>
      <c r="AA201" s="35"/>
      <c r="AB201" s="35"/>
      <c r="AC201" s="35"/>
      <c r="AD201" s="35"/>
      <c r="AE201" s="35"/>
      <c r="AF201" s="35"/>
    </row>
    <row r="202" spans="1:32" x14ac:dyDescent="0.35">
      <c r="A202" t="str">
        <f>KEYS_Day_Part__Stores[[#This Row],[Store]]&amp;KEYS_Day_Part__Stores[[#This Row],[Day Part]]</f>
        <v xml:space="preserve">5459    6A - 10A  </v>
      </c>
      <c r="B202" s="24">
        <v>5459</v>
      </c>
      <c r="C202" s="25" t="s">
        <v>513</v>
      </c>
      <c r="D202" s="25" t="s">
        <v>512</v>
      </c>
      <c r="E202" s="74">
        <v>7</v>
      </c>
      <c r="F202" s="74">
        <v>7</v>
      </c>
      <c r="G202" s="26">
        <v>0</v>
      </c>
      <c r="H202" s="26">
        <v>6.08</v>
      </c>
      <c r="I202" s="27">
        <v>-1</v>
      </c>
      <c r="J202" s="27">
        <v>0</v>
      </c>
      <c r="K202" s="71">
        <v>0</v>
      </c>
      <c r="L202" s="71">
        <v>1</v>
      </c>
      <c r="M202" s="27">
        <v>-1</v>
      </c>
      <c r="N202" s="27">
        <v>0</v>
      </c>
      <c r="O202" s="26"/>
      <c r="P202" s="75"/>
      <c r="Q202" s="27"/>
      <c r="R202" s="27"/>
      <c r="S202" s="27"/>
      <c r="T202" s="27"/>
      <c r="U202" s="76"/>
      <c r="V202" s="75"/>
      <c r="W202" s="75"/>
      <c r="X202" s="27"/>
      <c r="Y202" s="27"/>
      <c r="Z202" s="26">
        <v>0</v>
      </c>
      <c r="AA202" s="25" t="s">
        <v>419</v>
      </c>
      <c r="AB202" s="25" t="s">
        <v>417</v>
      </c>
      <c r="AC202" s="25" t="s">
        <v>417</v>
      </c>
      <c r="AD202" s="25" t="s">
        <v>511</v>
      </c>
      <c r="AE202" s="25" t="s">
        <v>511</v>
      </c>
      <c r="AF202" s="25" t="s">
        <v>417</v>
      </c>
    </row>
    <row r="203" spans="1:32" x14ac:dyDescent="0.35">
      <c r="A203" t="str">
        <f>KEYS_Day_Part__Stores[[#This Row],[Store]]&amp;KEYS_Day_Part__Stores[[#This Row],[Day Part]]</f>
        <v xml:space="preserve">5459   10A - 11A </v>
      </c>
      <c r="B203" s="30">
        <v>5459</v>
      </c>
      <c r="C203" s="31" t="s">
        <v>16</v>
      </c>
      <c r="D203" s="31" t="s">
        <v>512</v>
      </c>
      <c r="E203" s="77">
        <v>7</v>
      </c>
      <c r="F203" s="77">
        <v>7</v>
      </c>
      <c r="G203" s="32">
        <v>387.59</v>
      </c>
      <c r="H203" s="32">
        <v>105.75</v>
      </c>
      <c r="I203" s="33">
        <v>2.6651536643026001</v>
      </c>
      <c r="J203" s="33">
        <v>1.8024666900119096E-2</v>
      </c>
      <c r="K203" s="72">
        <v>7</v>
      </c>
      <c r="L203" s="72">
        <v>7</v>
      </c>
      <c r="M203" s="33">
        <v>0</v>
      </c>
      <c r="N203" s="33">
        <v>9.1623036649214652E-3</v>
      </c>
      <c r="O203" s="32">
        <v>55.37</v>
      </c>
      <c r="P203" s="78">
        <v>26.137499999999999</v>
      </c>
      <c r="Q203" s="33">
        <v>1</v>
      </c>
      <c r="R203" s="33">
        <v>0</v>
      </c>
      <c r="S203" s="33">
        <v>0</v>
      </c>
      <c r="T203" s="33">
        <v>0</v>
      </c>
      <c r="U203" s="79">
        <v>8.9444443333333332</v>
      </c>
      <c r="V203" s="78">
        <v>7.5458332500000003</v>
      </c>
      <c r="W203" s="78">
        <v>18.033333249999998</v>
      </c>
      <c r="X203" s="33">
        <v>0.75</v>
      </c>
      <c r="Y203" s="33">
        <v>0.26610593668567301</v>
      </c>
      <c r="Z203" s="32">
        <v>103.14</v>
      </c>
      <c r="AA203" s="31" t="s">
        <v>419</v>
      </c>
      <c r="AB203" s="31" t="s">
        <v>417</v>
      </c>
      <c r="AC203" s="31" t="s">
        <v>417</v>
      </c>
      <c r="AD203" s="31" t="s">
        <v>511</v>
      </c>
      <c r="AE203" s="31" t="s">
        <v>511</v>
      </c>
      <c r="AF203" s="31" t="s">
        <v>417</v>
      </c>
    </row>
    <row r="204" spans="1:32" x14ac:dyDescent="0.35">
      <c r="A204" t="str">
        <f>KEYS_Day_Part__Stores[[#This Row],[Store]]&amp;KEYS_Day_Part__Stores[[#This Row],[Day Part]]</f>
        <v xml:space="preserve">5459   11A - 12P </v>
      </c>
      <c r="B204" s="24">
        <v>5459</v>
      </c>
      <c r="C204" s="25" t="s">
        <v>21</v>
      </c>
      <c r="D204" s="25" t="s">
        <v>512</v>
      </c>
      <c r="E204" s="74">
        <v>7</v>
      </c>
      <c r="F204" s="74">
        <v>7</v>
      </c>
      <c r="G204" s="26">
        <v>1366.58</v>
      </c>
      <c r="H204" s="26">
        <v>1257.9100000000001</v>
      </c>
      <c r="I204" s="27">
        <v>8.6389328330325643E-2</v>
      </c>
      <c r="J204" s="27">
        <v>6.355207640126101E-2</v>
      </c>
      <c r="K204" s="71">
        <v>28</v>
      </c>
      <c r="L204" s="71">
        <v>23</v>
      </c>
      <c r="M204" s="27">
        <v>0.21739130434782616</v>
      </c>
      <c r="N204" s="27">
        <v>3.6649214659685861E-2</v>
      </c>
      <c r="O204" s="26">
        <v>48.806428571428569</v>
      </c>
      <c r="P204" s="75">
        <v>28.304901941176471</v>
      </c>
      <c r="Q204" s="27">
        <v>0.7857142857142857</v>
      </c>
      <c r="R204" s="27">
        <v>0</v>
      </c>
      <c r="S204" s="27">
        <v>0.2142857142857143</v>
      </c>
      <c r="T204" s="27">
        <v>0.17647058823529413</v>
      </c>
      <c r="U204" s="76">
        <v>4.0845678888888886</v>
      </c>
      <c r="V204" s="75">
        <v>5.204166625</v>
      </c>
      <c r="W204" s="75">
        <v>17.937254882352942</v>
      </c>
      <c r="X204" s="27">
        <v>0.76470588235294112</v>
      </c>
      <c r="Y204" s="27">
        <v>0.25243308112221752</v>
      </c>
      <c r="Z204" s="26">
        <v>344.97</v>
      </c>
      <c r="AA204" s="25" t="s">
        <v>419</v>
      </c>
      <c r="AB204" s="25" t="s">
        <v>417</v>
      </c>
      <c r="AC204" s="25" t="s">
        <v>417</v>
      </c>
      <c r="AD204" s="25" t="s">
        <v>511</v>
      </c>
      <c r="AE204" s="25" t="s">
        <v>511</v>
      </c>
      <c r="AF204" s="25" t="s">
        <v>417</v>
      </c>
    </row>
    <row r="205" spans="1:32" x14ac:dyDescent="0.35">
      <c r="A205" t="str">
        <f>KEYS_Day_Part__Stores[[#This Row],[Store]]&amp;KEYS_Day_Part__Stores[[#This Row],[Day Part]]</f>
        <v xml:space="preserve">5459   12P - 1P  </v>
      </c>
      <c r="B205" s="30">
        <v>5459</v>
      </c>
      <c r="C205" s="31" t="s">
        <v>25</v>
      </c>
      <c r="D205" s="31" t="s">
        <v>512</v>
      </c>
      <c r="E205" s="77">
        <v>7</v>
      </c>
      <c r="F205" s="77">
        <v>7</v>
      </c>
      <c r="G205" s="32">
        <v>662.95</v>
      </c>
      <c r="H205" s="32">
        <v>749.79</v>
      </c>
      <c r="I205" s="33">
        <v>-0.11581909601355034</v>
      </c>
      <c r="J205" s="33">
        <v>3.0830137313743792E-2</v>
      </c>
      <c r="K205" s="72">
        <v>23</v>
      </c>
      <c r="L205" s="72">
        <v>28</v>
      </c>
      <c r="M205" s="33">
        <v>-0.1785714285714286</v>
      </c>
      <c r="N205" s="33">
        <v>3.0104712041884817E-2</v>
      </c>
      <c r="O205" s="32">
        <v>28.823913043478264</v>
      </c>
      <c r="P205" s="78">
        <v>21.83958325</v>
      </c>
      <c r="Q205" s="33">
        <v>1</v>
      </c>
      <c r="R205" s="33">
        <v>0</v>
      </c>
      <c r="S205" s="33">
        <v>0</v>
      </c>
      <c r="T205" s="33">
        <v>0</v>
      </c>
      <c r="U205" s="79">
        <v>3.2159722083333335</v>
      </c>
      <c r="V205" s="78">
        <v>3.4291666250000001</v>
      </c>
      <c r="W205" s="78">
        <v>14.285416625</v>
      </c>
      <c r="X205" s="33">
        <v>1</v>
      </c>
      <c r="Y205" s="33">
        <v>0.29928350554340444</v>
      </c>
      <c r="Z205" s="32">
        <v>198.41</v>
      </c>
      <c r="AA205" s="31" t="s">
        <v>419</v>
      </c>
      <c r="AB205" s="31" t="s">
        <v>417</v>
      </c>
      <c r="AC205" s="31" t="s">
        <v>417</v>
      </c>
      <c r="AD205" s="31" t="s">
        <v>511</v>
      </c>
      <c r="AE205" s="31" t="s">
        <v>511</v>
      </c>
      <c r="AF205" s="31" t="s">
        <v>417</v>
      </c>
    </row>
    <row r="206" spans="1:32" x14ac:dyDescent="0.35">
      <c r="A206" t="str">
        <f>KEYS_Day_Part__Stores[[#This Row],[Store]]&amp;KEYS_Day_Part__Stores[[#This Row],[Day Part]]</f>
        <v xml:space="preserve">5459  1P - 2P   </v>
      </c>
      <c r="B206" s="24">
        <v>5459</v>
      </c>
      <c r="C206" s="25" t="s">
        <v>30</v>
      </c>
      <c r="D206" s="25" t="s">
        <v>512</v>
      </c>
      <c r="E206" s="74">
        <v>7</v>
      </c>
      <c r="F206" s="74">
        <v>7</v>
      </c>
      <c r="G206" s="26">
        <v>389.81</v>
      </c>
      <c r="H206" s="26">
        <v>552.92999999999995</v>
      </c>
      <c r="I206" s="27">
        <v>-0.2950102182916462</v>
      </c>
      <c r="J206" s="27">
        <v>1.8127906819926792E-2</v>
      </c>
      <c r="K206" s="71">
        <v>16</v>
      </c>
      <c r="L206" s="71">
        <v>23</v>
      </c>
      <c r="M206" s="27">
        <v>-0.30434782608695654</v>
      </c>
      <c r="N206" s="27">
        <v>2.0942408376963352E-2</v>
      </c>
      <c r="O206" s="26">
        <v>24.363125</v>
      </c>
      <c r="P206" s="75">
        <v>20.602777666666665</v>
      </c>
      <c r="Q206" s="27">
        <v>1</v>
      </c>
      <c r="R206" s="27">
        <v>0</v>
      </c>
      <c r="S206" s="27">
        <v>0</v>
      </c>
      <c r="T206" s="27">
        <v>0</v>
      </c>
      <c r="U206" s="76">
        <v>1.9940475714285715</v>
      </c>
      <c r="V206" s="75">
        <v>3.3027776666666671</v>
      </c>
      <c r="W206" s="75">
        <v>12.088888833333334</v>
      </c>
      <c r="X206" s="27">
        <v>1</v>
      </c>
      <c r="Y206" s="27">
        <v>0.24647905389805289</v>
      </c>
      <c r="Z206" s="26">
        <v>96.08</v>
      </c>
      <c r="AA206" s="25" t="s">
        <v>419</v>
      </c>
      <c r="AB206" s="25" t="s">
        <v>417</v>
      </c>
      <c r="AC206" s="25" t="s">
        <v>417</v>
      </c>
      <c r="AD206" s="25" t="s">
        <v>511</v>
      </c>
      <c r="AE206" s="25" t="s">
        <v>511</v>
      </c>
      <c r="AF206" s="25" t="s">
        <v>417</v>
      </c>
    </row>
    <row r="207" spans="1:32" x14ac:dyDescent="0.35">
      <c r="A207" t="str">
        <f>KEYS_Day_Part__Stores[[#This Row],[Store]]&amp;KEYS_Day_Part__Stores[[#This Row],[Day Part]]</f>
        <v xml:space="preserve">5459  2P - 3P   </v>
      </c>
      <c r="B207" s="30">
        <v>5459</v>
      </c>
      <c r="C207" s="31" t="s">
        <v>34</v>
      </c>
      <c r="D207" s="31" t="s">
        <v>512</v>
      </c>
      <c r="E207" s="77">
        <v>7</v>
      </c>
      <c r="F207" s="77">
        <v>7</v>
      </c>
      <c r="G207" s="32">
        <v>617.37</v>
      </c>
      <c r="H207" s="32">
        <v>669.54</v>
      </c>
      <c r="I207" s="33">
        <v>-7.7919168384263826E-2</v>
      </c>
      <c r="J207" s="33">
        <v>2.871046364489932E-2</v>
      </c>
      <c r="K207" s="72">
        <v>27</v>
      </c>
      <c r="L207" s="72">
        <v>24</v>
      </c>
      <c r="M207" s="33">
        <v>0.125</v>
      </c>
      <c r="N207" s="33">
        <v>3.5340314136125657E-2</v>
      </c>
      <c r="O207" s="32">
        <v>22.865555555555556</v>
      </c>
      <c r="P207" s="78">
        <v>24.03846153846154</v>
      </c>
      <c r="Q207" s="33">
        <v>0.7142857142857143</v>
      </c>
      <c r="R207" s="33">
        <v>0.2857142857142857</v>
      </c>
      <c r="S207" s="33">
        <v>0</v>
      </c>
      <c r="T207" s="33">
        <v>0</v>
      </c>
      <c r="U207" s="79">
        <v>1.9964285714285714</v>
      </c>
      <c r="V207" s="78">
        <v>5.3910256153846152</v>
      </c>
      <c r="W207" s="78">
        <v>15.312820461538461</v>
      </c>
      <c r="X207" s="33">
        <v>0.84615384615384615</v>
      </c>
      <c r="Y207" s="33">
        <v>0.28627889272235452</v>
      </c>
      <c r="Z207" s="32">
        <v>176.74</v>
      </c>
      <c r="AA207" s="31" t="s">
        <v>419</v>
      </c>
      <c r="AB207" s="31" t="s">
        <v>417</v>
      </c>
      <c r="AC207" s="31" t="s">
        <v>417</v>
      </c>
      <c r="AD207" s="31" t="s">
        <v>511</v>
      </c>
      <c r="AE207" s="31" t="s">
        <v>511</v>
      </c>
      <c r="AF207" s="31" t="s">
        <v>417</v>
      </c>
    </row>
    <row r="208" spans="1:32" x14ac:dyDescent="0.35">
      <c r="A208" t="str">
        <f>KEYS_Day_Part__Stores[[#This Row],[Store]]&amp;KEYS_Day_Part__Stores[[#This Row],[Day Part]]</f>
        <v xml:space="preserve">5459  3P - 4P   </v>
      </c>
      <c r="B208" s="24">
        <v>5459</v>
      </c>
      <c r="C208" s="25" t="s">
        <v>39</v>
      </c>
      <c r="D208" s="25" t="s">
        <v>512</v>
      </c>
      <c r="E208" s="74">
        <v>7</v>
      </c>
      <c r="F208" s="74">
        <v>7</v>
      </c>
      <c r="G208" s="26">
        <v>679.96</v>
      </c>
      <c r="H208" s="26">
        <v>1129.02</v>
      </c>
      <c r="I208" s="27">
        <v>-0.39774317549733396</v>
      </c>
      <c r="J208" s="27">
        <v>3.1621178320918965E-2</v>
      </c>
      <c r="K208" s="71">
        <v>33</v>
      </c>
      <c r="L208" s="71">
        <v>43</v>
      </c>
      <c r="M208" s="27">
        <v>-0.2325581395348838</v>
      </c>
      <c r="N208" s="27">
        <v>4.3193717277486908E-2</v>
      </c>
      <c r="O208" s="26">
        <v>20.604848484848485</v>
      </c>
      <c r="P208" s="75">
        <v>21.387878727272724</v>
      </c>
      <c r="Q208" s="27">
        <v>0.83333333333333337</v>
      </c>
      <c r="R208" s="27">
        <v>0.16666666666666666</v>
      </c>
      <c r="S208" s="27">
        <v>0</v>
      </c>
      <c r="T208" s="27">
        <v>0</v>
      </c>
      <c r="U208" s="76">
        <v>1.6109374999999999</v>
      </c>
      <c r="V208" s="75">
        <v>4.4916666000000003</v>
      </c>
      <c r="W208" s="75">
        <v>13.515151454545453</v>
      </c>
      <c r="X208" s="27">
        <v>1</v>
      </c>
      <c r="Y208" s="27">
        <v>0.27676628036943346</v>
      </c>
      <c r="Z208" s="26">
        <v>188.19</v>
      </c>
      <c r="AA208" s="25" t="s">
        <v>419</v>
      </c>
      <c r="AB208" s="25" t="s">
        <v>417</v>
      </c>
      <c r="AC208" s="25" t="s">
        <v>417</v>
      </c>
      <c r="AD208" s="25" t="s">
        <v>511</v>
      </c>
      <c r="AE208" s="25" t="s">
        <v>511</v>
      </c>
      <c r="AF208" s="25" t="s">
        <v>417</v>
      </c>
    </row>
    <row r="209" spans="1:32" x14ac:dyDescent="0.35">
      <c r="A209" t="str">
        <f>KEYS_Day_Part__Stores[[#This Row],[Store]]&amp;KEYS_Day_Part__Stores[[#This Row],[Day Part]]</f>
        <v xml:space="preserve">5459  4P - 5P   </v>
      </c>
      <c r="B209" s="30">
        <v>5459</v>
      </c>
      <c r="C209" s="31" t="s">
        <v>44</v>
      </c>
      <c r="D209" s="31" t="s">
        <v>512</v>
      </c>
      <c r="E209" s="77">
        <v>7</v>
      </c>
      <c r="F209" s="77">
        <v>7</v>
      </c>
      <c r="G209" s="32">
        <v>1846.81</v>
      </c>
      <c r="H209" s="32">
        <v>2656.99</v>
      </c>
      <c r="I209" s="33">
        <v>-0.30492399293937877</v>
      </c>
      <c r="J209" s="33">
        <v>8.5884917252274179E-2</v>
      </c>
      <c r="K209" s="72">
        <v>73</v>
      </c>
      <c r="L209" s="72">
        <v>90</v>
      </c>
      <c r="M209" s="33">
        <v>-0.18888888888888888</v>
      </c>
      <c r="N209" s="33">
        <v>9.5549738219895292E-2</v>
      </c>
      <c r="O209" s="32">
        <v>25.298767123287671</v>
      </c>
      <c r="P209" s="78">
        <v>24.757638874999998</v>
      </c>
      <c r="Q209" s="33">
        <v>1</v>
      </c>
      <c r="R209" s="33">
        <v>0</v>
      </c>
      <c r="S209" s="33">
        <v>0</v>
      </c>
      <c r="T209" s="33">
        <v>0</v>
      </c>
      <c r="U209" s="79">
        <v>3.1589201830985916</v>
      </c>
      <c r="V209" s="78">
        <v>4.7282608695652177</v>
      </c>
      <c r="W209" s="78">
        <v>15.619444416666667</v>
      </c>
      <c r="X209" s="33">
        <v>0.79166666666666663</v>
      </c>
      <c r="Y209" s="33">
        <v>0.27108365235189325</v>
      </c>
      <c r="Z209" s="32">
        <v>500.64</v>
      </c>
      <c r="AA209" s="31" t="s">
        <v>419</v>
      </c>
      <c r="AB209" s="31" t="s">
        <v>417</v>
      </c>
      <c r="AC209" s="31" t="s">
        <v>417</v>
      </c>
      <c r="AD209" s="31" t="s">
        <v>511</v>
      </c>
      <c r="AE209" s="31" t="s">
        <v>511</v>
      </c>
      <c r="AF209" s="31" t="s">
        <v>417</v>
      </c>
    </row>
    <row r="210" spans="1:32" x14ac:dyDescent="0.35">
      <c r="A210" t="str">
        <f>KEYS_Day_Part__Stores[[#This Row],[Store]]&amp;KEYS_Day_Part__Stores[[#This Row],[Day Part]]</f>
        <v xml:space="preserve">5459  5P - 6P   </v>
      </c>
      <c r="B210" s="24">
        <v>5459</v>
      </c>
      <c r="C210" s="25" t="s">
        <v>47</v>
      </c>
      <c r="D210" s="25" t="s">
        <v>512</v>
      </c>
      <c r="E210" s="74">
        <v>7</v>
      </c>
      <c r="F210" s="74">
        <v>7</v>
      </c>
      <c r="G210" s="26">
        <v>5790.44</v>
      </c>
      <c r="H210" s="26">
        <v>4860.16</v>
      </c>
      <c r="I210" s="27">
        <v>0.19140933631814572</v>
      </c>
      <c r="J210" s="27">
        <v>0.26928133389696746</v>
      </c>
      <c r="K210" s="71">
        <v>205</v>
      </c>
      <c r="L210" s="71">
        <v>175</v>
      </c>
      <c r="M210" s="27">
        <v>0.17142857142857149</v>
      </c>
      <c r="N210" s="27">
        <v>0.26832460732984292</v>
      </c>
      <c r="O210" s="26">
        <v>28.246048780487804</v>
      </c>
      <c r="P210" s="75">
        <v>35.171557967391301</v>
      </c>
      <c r="Q210" s="27">
        <v>0.90476190476190477</v>
      </c>
      <c r="R210" s="27">
        <v>9.5238095238095233E-2</v>
      </c>
      <c r="S210" s="27">
        <v>0</v>
      </c>
      <c r="T210" s="27">
        <v>0.2391304347826087</v>
      </c>
      <c r="U210" s="76">
        <v>12.567556631067962</v>
      </c>
      <c r="V210" s="75">
        <v>5.7463768043478254</v>
      </c>
      <c r="W210" s="75">
        <v>25.533876804347823</v>
      </c>
      <c r="X210" s="27">
        <v>0.66304347826086951</v>
      </c>
      <c r="Y210" s="27">
        <v>0.28978972236997536</v>
      </c>
      <c r="Z210" s="26">
        <v>1678.01</v>
      </c>
      <c r="AA210" s="25" t="s">
        <v>419</v>
      </c>
      <c r="AB210" s="25" t="s">
        <v>417</v>
      </c>
      <c r="AC210" s="25" t="s">
        <v>417</v>
      </c>
      <c r="AD210" s="25" t="s">
        <v>511</v>
      </c>
      <c r="AE210" s="25" t="s">
        <v>511</v>
      </c>
      <c r="AF210" s="25" t="s">
        <v>417</v>
      </c>
    </row>
    <row r="211" spans="1:32" x14ac:dyDescent="0.35">
      <c r="A211" t="str">
        <f>KEYS_Day_Part__Stores[[#This Row],[Store]]&amp;KEYS_Day_Part__Stores[[#This Row],[Day Part]]</f>
        <v xml:space="preserve">5459  6P - 7P   </v>
      </c>
      <c r="B211" s="30">
        <v>5459</v>
      </c>
      <c r="C211" s="31" t="s">
        <v>51</v>
      </c>
      <c r="D211" s="31" t="s">
        <v>512</v>
      </c>
      <c r="E211" s="77">
        <v>7</v>
      </c>
      <c r="F211" s="77">
        <v>7</v>
      </c>
      <c r="G211" s="32">
        <v>4608.37</v>
      </c>
      <c r="H211" s="32">
        <v>4046.55</v>
      </c>
      <c r="I211" s="33">
        <v>0.13883925813347164</v>
      </c>
      <c r="J211" s="33">
        <v>0.21430979695684058</v>
      </c>
      <c r="K211" s="72">
        <v>158</v>
      </c>
      <c r="L211" s="72">
        <v>146</v>
      </c>
      <c r="M211" s="33">
        <v>8.2191780821917915E-2</v>
      </c>
      <c r="N211" s="33">
        <v>0.20680628272251309</v>
      </c>
      <c r="O211" s="32">
        <v>29.166898734177213</v>
      </c>
      <c r="P211" s="78">
        <v>37.099806197674418</v>
      </c>
      <c r="Q211" s="33">
        <v>0.68181818181818177</v>
      </c>
      <c r="R211" s="33">
        <v>0.25</v>
      </c>
      <c r="S211" s="33">
        <v>6.8181818181818232E-2</v>
      </c>
      <c r="T211" s="33">
        <v>0.23255813953488372</v>
      </c>
      <c r="U211" s="79">
        <v>12.16069182389937</v>
      </c>
      <c r="V211" s="78">
        <v>7.2247058823529411</v>
      </c>
      <c r="W211" s="78">
        <v>27.999612395348834</v>
      </c>
      <c r="X211" s="33">
        <v>0.52325581395348841</v>
      </c>
      <c r="Y211" s="33">
        <v>0.2794154983215324</v>
      </c>
      <c r="Z211" s="32">
        <v>1287.6500000000001</v>
      </c>
      <c r="AA211" s="31" t="s">
        <v>419</v>
      </c>
      <c r="AB211" s="31" t="s">
        <v>417</v>
      </c>
      <c r="AC211" s="31" t="s">
        <v>417</v>
      </c>
      <c r="AD211" s="31" t="s">
        <v>511</v>
      </c>
      <c r="AE211" s="31" t="s">
        <v>511</v>
      </c>
      <c r="AF211" s="31" t="s">
        <v>417</v>
      </c>
    </row>
    <row r="212" spans="1:32" x14ac:dyDescent="0.35">
      <c r="A212" t="str">
        <f>KEYS_Day_Part__Stores[[#This Row],[Store]]&amp;KEYS_Day_Part__Stores[[#This Row],[Day Part]]</f>
        <v xml:space="preserve">5459  7P - 8P   </v>
      </c>
      <c r="B212" s="24">
        <v>5459</v>
      </c>
      <c r="C212" s="25" t="s">
        <v>56</v>
      </c>
      <c r="D212" s="25" t="s">
        <v>512</v>
      </c>
      <c r="E212" s="74">
        <v>7</v>
      </c>
      <c r="F212" s="74">
        <v>7</v>
      </c>
      <c r="G212" s="26">
        <v>2219.6999999999998</v>
      </c>
      <c r="H212" s="26">
        <v>2233.04</v>
      </c>
      <c r="I212" s="27">
        <v>-5.9739189624907763E-3</v>
      </c>
      <c r="J212" s="27">
        <v>0.10322596846718016</v>
      </c>
      <c r="K212" s="71">
        <v>89</v>
      </c>
      <c r="L212" s="71">
        <v>78</v>
      </c>
      <c r="M212" s="27">
        <v>0.14102564102564097</v>
      </c>
      <c r="N212" s="27">
        <v>0.11649214659685864</v>
      </c>
      <c r="O212" s="26">
        <v>24.940449438202243</v>
      </c>
      <c r="P212" s="75">
        <v>34.634090909090908</v>
      </c>
      <c r="Q212" s="27">
        <v>0.8666666666666667</v>
      </c>
      <c r="R212" s="27">
        <v>0.13333333333333333</v>
      </c>
      <c r="S212" s="27">
        <v>0</v>
      </c>
      <c r="T212" s="27">
        <v>0.31818181818181818</v>
      </c>
      <c r="U212" s="76">
        <v>7.3662921348314612</v>
      </c>
      <c r="V212" s="75">
        <v>10.333333318181818</v>
      </c>
      <c r="W212" s="75">
        <v>26.570075750000001</v>
      </c>
      <c r="X212" s="27">
        <v>0.52272727272727271</v>
      </c>
      <c r="Y212" s="27">
        <v>0.28122268775059694</v>
      </c>
      <c r="Z212" s="26">
        <v>624.23</v>
      </c>
      <c r="AA212" s="25" t="s">
        <v>419</v>
      </c>
      <c r="AB212" s="25" t="s">
        <v>417</v>
      </c>
      <c r="AC212" s="25" t="s">
        <v>417</v>
      </c>
      <c r="AD212" s="25" t="s">
        <v>511</v>
      </c>
      <c r="AE212" s="25" t="s">
        <v>511</v>
      </c>
      <c r="AF212" s="25" t="s">
        <v>417</v>
      </c>
    </row>
    <row r="213" spans="1:32" x14ac:dyDescent="0.35">
      <c r="A213" t="str">
        <f>KEYS_Day_Part__Stores[[#This Row],[Store]]&amp;KEYS_Day_Part__Stores[[#This Row],[Day Part]]</f>
        <v xml:space="preserve">5459  8P - 9P   </v>
      </c>
      <c r="B213" s="30">
        <v>5459</v>
      </c>
      <c r="C213" s="31" t="s">
        <v>61</v>
      </c>
      <c r="D213" s="31" t="s">
        <v>512</v>
      </c>
      <c r="E213" s="77">
        <v>7</v>
      </c>
      <c r="F213" s="77">
        <v>7</v>
      </c>
      <c r="G213" s="32">
        <v>1140.0899999999999</v>
      </c>
      <c r="H213" s="32">
        <v>900.38</v>
      </c>
      <c r="I213" s="33">
        <v>0.26623203536284668</v>
      </c>
      <c r="J213" s="33">
        <v>5.3019279357457053E-2</v>
      </c>
      <c r="K213" s="72">
        <v>41</v>
      </c>
      <c r="L213" s="72">
        <v>43</v>
      </c>
      <c r="M213" s="33">
        <v>-4.6511627906976827E-2</v>
      </c>
      <c r="N213" s="33">
        <v>5.3664921465968587E-2</v>
      </c>
      <c r="O213" s="32">
        <v>27.807073170731705</v>
      </c>
      <c r="P213" s="78">
        <v>22.154166666666669</v>
      </c>
      <c r="Q213" s="33">
        <v>0.88235294117647056</v>
      </c>
      <c r="R213" s="33">
        <v>0.11764705882352941</v>
      </c>
      <c r="S213" s="33">
        <v>0</v>
      </c>
      <c r="T213" s="33">
        <v>0</v>
      </c>
      <c r="U213" s="79">
        <v>3.5752032439024393</v>
      </c>
      <c r="V213" s="78">
        <v>3.85</v>
      </c>
      <c r="W213" s="78">
        <v>14.5625</v>
      </c>
      <c r="X213" s="33">
        <v>0.875</v>
      </c>
      <c r="Y213" s="33">
        <v>0.26211088598268556</v>
      </c>
      <c r="Z213" s="32">
        <v>298.83</v>
      </c>
      <c r="AA213" s="31" t="s">
        <v>419</v>
      </c>
      <c r="AB213" s="31" t="s">
        <v>417</v>
      </c>
      <c r="AC213" s="31" t="s">
        <v>417</v>
      </c>
      <c r="AD213" s="31" t="s">
        <v>511</v>
      </c>
      <c r="AE213" s="31" t="s">
        <v>511</v>
      </c>
      <c r="AF213" s="31" t="s">
        <v>417</v>
      </c>
    </row>
    <row r="214" spans="1:32" x14ac:dyDescent="0.35">
      <c r="A214" t="str">
        <f>KEYS_Day_Part__Stores[[#This Row],[Store]]&amp;KEYS_Day_Part__Stores[[#This Row],[Day Part]]</f>
        <v xml:space="preserve">5459  9P - 10P  </v>
      </c>
      <c r="B214" s="24">
        <v>5459</v>
      </c>
      <c r="C214" s="25" t="s">
        <v>66</v>
      </c>
      <c r="D214" s="25" t="s">
        <v>512</v>
      </c>
      <c r="E214" s="74">
        <v>7</v>
      </c>
      <c r="F214" s="74">
        <v>7</v>
      </c>
      <c r="G214" s="26">
        <v>971.99</v>
      </c>
      <c r="H214" s="26">
        <v>740.91</v>
      </c>
      <c r="I214" s="27">
        <v>0.31188673388130828</v>
      </c>
      <c r="J214" s="27">
        <v>4.5201878222469002E-2</v>
      </c>
      <c r="K214" s="71">
        <v>33</v>
      </c>
      <c r="L214" s="71">
        <v>32</v>
      </c>
      <c r="M214" s="27">
        <v>3.125E-2</v>
      </c>
      <c r="N214" s="27">
        <v>4.3193717277486908E-2</v>
      </c>
      <c r="O214" s="26">
        <v>29.454242424242423</v>
      </c>
      <c r="P214" s="75">
        <v>25.606521739130436</v>
      </c>
      <c r="Q214" s="27">
        <v>0.81818181818181823</v>
      </c>
      <c r="R214" s="27">
        <v>0.18181818181818182</v>
      </c>
      <c r="S214" s="27">
        <v>0</v>
      </c>
      <c r="T214" s="27">
        <v>0</v>
      </c>
      <c r="U214" s="76">
        <v>3.7929292727272728</v>
      </c>
      <c r="V214" s="75">
        <v>5.7920289565217393</v>
      </c>
      <c r="W214" s="75">
        <v>17.32391304347826</v>
      </c>
      <c r="X214" s="27">
        <v>0.78260869565217395</v>
      </c>
      <c r="Y214" s="27">
        <v>0.23584604779884569</v>
      </c>
      <c r="Z214" s="26">
        <v>229.24</v>
      </c>
      <c r="AA214" s="25" t="s">
        <v>419</v>
      </c>
      <c r="AB214" s="25" t="s">
        <v>417</v>
      </c>
      <c r="AC214" s="25" t="s">
        <v>417</v>
      </c>
      <c r="AD214" s="25" t="s">
        <v>511</v>
      </c>
      <c r="AE214" s="25" t="s">
        <v>511</v>
      </c>
      <c r="AF214" s="25" t="s">
        <v>417</v>
      </c>
    </row>
    <row r="215" spans="1:32" x14ac:dyDescent="0.35">
      <c r="A215" t="str">
        <f>KEYS_Day_Part__Stores[[#This Row],[Store]]&amp;KEYS_Day_Part__Stores[[#This Row],[Day Part]]</f>
        <v xml:space="preserve">5459 10P - 11P </v>
      </c>
      <c r="B215" s="30">
        <v>5459</v>
      </c>
      <c r="C215" s="31" t="s">
        <v>71</v>
      </c>
      <c r="D215" s="31" t="s">
        <v>512</v>
      </c>
      <c r="E215" s="77">
        <v>7</v>
      </c>
      <c r="F215" s="77">
        <v>7</v>
      </c>
      <c r="G215" s="32">
        <v>439.33</v>
      </c>
      <c r="H215" s="32">
        <v>368.73</v>
      </c>
      <c r="I215" s="33">
        <v>0.19146801182437012</v>
      </c>
      <c r="J215" s="33">
        <v>2.0430808094195729E-2</v>
      </c>
      <c r="K215" s="72">
        <v>17</v>
      </c>
      <c r="L215" s="72">
        <v>14</v>
      </c>
      <c r="M215" s="33">
        <v>0.21428571428571419</v>
      </c>
      <c r="N215" s="33">
        <v>2.2251308900523559E-2</v>
      </c>
      <c r="O215" s="32">
        <v>25.842941176470589</v>
      </c>
      <c r="P215" s="78">
        <v>26.586363636363636</v>
      </c>
      <c r="Q215" s="33">
        <v>0.8571428571428571</v>
      </c>
      <c r="R215" s="33">
        <v>0.14285714285714285</v>
      </c>
      <c r="S215" s="33">
        <v>0</v>
      </c>
      <c r="T215" s="33">
        <v>0</v>
      </c>
      <c r="U215" s="79">
        <v>3.9395833124999999</v>
      </c>
      <c r="V215" s="78">
        <v>8.0848484545454546</v>
      </c>
      <c r="W215" s="78">
        <v>18.884848454545452</v>
      </c>
      <c r="X215" s="33">
        <v>0.63636363636363635</v>
      </c>
      <c r="Y215" s="33">
        <v>0.24286982450549702</v>
      </c>
      <c r="Z215" s="32">
        <v>106.7</v>
      </c>
      <c r="AA215" s="31" t="s">
        <v>419</v>
      </c>
      <c r="AB215" s="31" t="s">
        <v>417</v>
      </c>
      <c r="AC215" s="31" t="s">
        <v>417</v>
      </c>
      <c r="AD215" s="31" t="s">
        <v>511</v>
      </c>
      <c r="AE215" s="31" t="s">
        <v>511</v>
      </c>
      <c r="AF215" s="31" t="s">
        <v>417</v>
      </c>
    </row>
    <row r="216" spans="1:32" x14ac:dyDescent="0.35">
      <c r="A216" t="str">
        <f>KEYS_Day_Part__Stores[[#This Row],[Store]]&amp;KEYS_Day_Part__Stores[[#This Row],[Day Part]]</f>
        <v xml:space="preserve">5459 11P - 12A </v>
      </c>
      <c r="B216" s="24">
        <v>5459</v>
      </c>
      <c r="C216" s="25" t="s">
        <v>76</v>
      </c>
      <c r="D216" s="25" t="s">
        <v>512</v>
      </c>
      <c r="E216" s="74">
        <v>7</v>
      </c>
      <c r="F216" s="74">
        <v>7</v>
      </c>
      <c r="G216" s="26">
        <v>264.63</v>
      </c>
      <c r="H216" s="26">
        <v>75.790000000000006</v>
      </c>
      <c r="I216" s="27">
        <v>2.4916215859612079</v>
      </c>
      <c r="J216" s="27">
        <v>1.2306477467887501E-2</v>
      </c>
      <c r="K216" s="71">
        <v>10</v>
      </c>
      <c r="L216" s="71">
        <v>5</v>
      </c>
      <c r="M216" s="27">
        <v>1</v>
      </c>
      <c r="N216" s="27">
        <v>1.3089005235602094E-2</v>
      </c>
      <c r="O216" s="26">
        <v>26.463000000000001</v>
      </c>
      <c r="P216" s="75">
        <v>27.019047571428569</v>
      </c>
      <c r="Q216" s="27">
        <v>0.81818181818181823</v>
      </c>
      <c r="R216" s="27">
        <v>0.18181818181818182</v>
      </c>
      <c r="S216" s="27">
        <v>0</v>
      </c>
      <c r="T216" s="27">
        <v>0</v>
      </c>
      <c r="U216" s="76">
        <v>3.2666665999999998</v>
      </c>
      <c r="V216" s="75">
        <v>7.854761857142857</v>
      </c>
      <c r="W216" s="75">
        <v>18.069047571428573</v>
      </c>
      <c r="X216" s="27">
        <v>0.42857142857142855</v>
      </c>
      <c r="Y216" s="27">
        <v>0.227940898613158</v>
      </c>
      <c r="Z216" s="26">
        <v>60.32</v>
      </c>
      <c r="AA216" s="25" t="s">
        <v>419</v>
      </c>
      <c r="AB216" s="25" t="s">
        <v>417</v>
      </c>
      <c r="AC216" s="25" t="s">
        <v>417</v>
      </c>
      <c r="AD216" s="25" t="s">
        <v>511</v>
      </c>
      <c r="AE216" s="25" t="s">
        <v>511</v>
      </c>
      <c r="AF216" s="25" t="s">
        <v>417</v>
      </c>
    </row>
    <row r="217" spans="1:32" x14ac:dyDescent="0.35">
      <c r="A217" t="str">
        <f>KEYS_Day_Part__Stores[[#This Row],[Store]]&amp;KEYS_Day_Part__Stores[[#This Row],[Day Part]]</f>
        <v xml:space="preserve">5459 12A - 1A  </v>
      </c>
      <c r="B217" s="30">
        <v>5459</v>
      </c>
      <c r="C217" s="31" t="s">
        <v>79</v>
      </c>
      <c r="D217" s="31" t="s">
        <v>512</v>
      </c>
      <c r="E217" s="77">
        <v>7</v>
      </c>
      <c r="F217" s="77">
        <v>7</v>
      </c>
      <c r="G217" s="32">
        <v>117.69</v>
      </c>
      <c r="H217" s="32">
        <v>0</v>
      </c>
      <c r="I217" s="33"/>
      <c r="J217" s="33">
        <v>5.4731108838592755E-3</v>
      </c>
      <c r="K217" s="72">
        <v>4</v>
      </c>
      <c r="L217" s="72">
        <v>0</v>
      </c>
      <c r="M217" s="33"/>
      <c r="N217" s="33">
        <v>5.235602094240838E-3</v>
      </c>
      <c r="O217" s="32">
        <v>29.422499999999999</v>
      </c>
      <c r="P217" s="78">
        <v>24.537500000000001</v>
      </c>
      <c r="Q217" s="33">
        <v>0.5</v>
      </c>
      <c r="R217" s="33">
        <v>0.5</v>
      </c>
      <c r="S217" s="33">
        <v>0</v>
      </c>
      <c r="T217" s="33">
        <v>0</v>
      </c>
      <c r="U217" s="79">
        <v>7.1466666000000005</v>
      </c>
      <c r="V217" s="78">
        <v>4.0333332500000001</v>
      </c>
      <c r="W217" s="78">
        <v>18.458333249999999</v>
      </c>
      <c r="X217" s="33">
        <v>1</v>
      </c>
      <c r="Y217" s="33">
        <v>0.25388733112413969</v>
      </c>
      <c r="Z217" s="32">
        <v>29.88</v>
      </c>
      <c r="AA217" s="31" t="s">
        <v>419</v>
      </c>
      <c r="AB217" s="31" t="s">
        <v>417</v>
      </c>
      <c r="AC217" s="31" t="s">
        <v>417</v>
      </c>
      <c r="AD217" s="31" t="s">
        <v>511</v>
      </c>
      <c r="AE217" s="31" t="s">
        <v>511</v>
      </c>
      <c r="AF217" s="31" t="s">
        <v>417</v>
      </c>
    </row>
    <row r="218" spans="1:32" x14ac:dyDescent="0.35">
      <c r="A218" t="str">
        <f>KEYS_Day_Part__Stores[[#This Row],[Store]]&amp;KEYS_Day_Part__Stores[[#This Row],[Day Part]]</f>
        <v xml:space="preserve">54591A - 2A   </v>
      </c>
      <c r="B218" s="24">
        <v>5459</v>
      </c>
      <c r="C218" s="25" t="s">
        <v>83</v>
      </c>
      <c r="D218" s="25" t="s">
        <v>512</v>
      </c>
      <c r="E218" s="74">
        <v>7</v>
      </c>
      <c r="F218" s="74">
        <v>7</v>
      </c>
      <c r="G218" s="26"/>
      <c r="H218" s="26"/>
      <c r="I218" s="27"/>
      <c r="J218" s="27"/>
      <c r="K218" s="71"/>
      <c r="L218" s="71"/>
      <c r="M218" s="27"/>
      <c r="N218" s="27"/>
      <c r="O218" s="26"/>
      <c r="P218" s="75"/>
      <c r="Q218" s="27"/>
      <c r="R218" s="27"/>
      <c r="S218" s="27"/>
      <c r="T218" s="27"/>
      <c r="U218" s="76"/>
      <c r="V218" s="75"/>
      <c r="W218" s="75"/>
      <c r="X218" s="27"/>
      <c r="Y218" s="27"/>
      <c r="Z218" s="26"/>
      <c r="AA218" s="29"/>
      <c r="AB218" s="29"/>
      <c r="AC218" s="29"/>
      <c r="AD218" s="29"/>
      <c r="AE218" s="29"/>
      <c r="AF218" s="29"/>
    </row>
    <row r="219" spans="1:32" x14ac:dyDescent="0.35">
      <c r="A219" t="str">
        <f>KEYS_Day_Part__Stores[[#This Row],[Store]]&amp;KEYS_Day_Part__Stores[[#This Row],[Day Part]]</f>
        <v xml:space="preserve">54592A - 3A   </v>
      </c>
      <c r="B219" s="30">
        <v>5459</v>
      </c>
      <c r="C219" s="31" t="s">
        <v>514</v>
      </c>
      <c r="D219" s="31" t="s">
        <v>512</v>
      </c>
      <c r="E219" s="77">
        <v>7</v>
      </c>
      <c r="F219" s="77">
        <v>7</v>
      </c>
      <c r="G219" s="32"/>
      <c r="H219" s="32"/>
      <c r="I219" s="33"/>
      <c r="J219" s="33"/>
      <c r="K219" s="72"/>
      <c r="L219" s="72"/>
      <c r="M219" s="33"/>
      <c r="N219" s="33"/>
      <c r="O219" s="32"/>
      <c r="P219" s="78"/>
      <c r="Q219" s="33"/>
      <c r="R219" s="33"/>
      <c r="S219" s="33"/>
      <c r="T219" s="33"/>
      <c r="U219" s="79"/>
      <c r="V219" s="78"/>
      <c r="W219" s="78"/>
      <c r="X219" s="33"/>
      <c r="Y219" s="33"/>
      <c r="Z219" s="32"/>
      <c r="AA219" s="35"/>
      <c r="AB219" s="35"/>
      <c r="AC219" s="35"/>
      <c r="AD219" s="35"/>
      <c r="AE219" s="35"/>
      <c r="AF219" s="35"/>
    </row>
    <row r="220" spans="1:32" x14ac:dyDescent="0.35">
      <c r="A220" t="str">
        <f>KEYS_Day_Part__Stores[[#This Row],[Store]]&amp;KEYS_Day_Part__Stores[[#This Row],[Day Part]]</f>
        <v xml:space="preserve">54593A - 4A   </v>
      </c>
      <c r="B220" s="24">
        <v>5459</v>
      </c>
      <c r="C220" s="25" t="s">
        <v>515</v>
      </c>
      <c r="D220" s="25" t="s">
        <v>512</v>
      </c>
      <c r="E220" s="74">
        <v>7</v>
      </c>
      <c r="F220" s="74">
        <v>7</v>
      </c>
      <c r="G220" s="26"/>
      <c r="H220" s="26"/>
      <c r="I220" s="27"/>
      <c r="J220" s="27"/>
      <c r="K220" s="71"/>
      <c r="L220" s="71"/>
      <c r="M220" s="27"/>
      <c r="N220" s="27"/>
      <c r="O220" s="26"/>
      <c r="P220" s="75"/>
      <c r="Q220" s="27"/>
      <c r="R220" s="27"/>
      <c r="S220" s="27"/>
      <c r="T220" s="27"/>
      <c r="U220" s="76"/>
      <c r="V220" s="75"/>
      <c r="W220" s="75"/>
      <c r="X220" s="27"/>
      <c r="Y220" s="27"/>
      <c r="Z220" s="26"/>
      <c r="AA220" s="29"/>
      <c r="AB220" s="29"/>
      <c r="AC220" s="29"/>
      <c r="AD220" s="29"/>
      <c r="AE220" s="29"/>
      <c r="AF220" s="29"/>
    </row>
    <row r="221" spans="1:32" x14ac:dyDescent="0.35">
      <c r="A221" t="str">
        <f>KEYS_Day_Part__Stores[[#This Row],[Store]]&amp;KEYS_Day_Part__Stores[[#This Row],[Day Part]]</f>
        <v xml:space="preserve">54594A - 6A   </v>
      </c>
      <c r="B221" s="30">
        <v>5459</v>
      </c>
      <c r="C221" s="31" t="s">
        <v>516</v>
      </c>
      <c r="D221" s="31" t="s">
        <v>512</v>
      </c>
      <c r="E221" s="77">
        <v>7</v>
      </c>
      <c r="F221" s="77">
        <v>7</v>
      </c>
      <c r="G221" s="32"/>
      <c r="H221" s="32"/>
      <c r="I221" s="33"/>
      <c r="J221" s="33"/>
      <c r="K221" s="72"/>
      <c r="L221" s="72"/>
      <c r="M221" s="33"/>
      <c r="N221" s="33"/>
      <c r="O221" s="32"/>
      <c r="P221" s="78"/>
      <c r="Q221" s="33"/>
      <c r="R221" s="33"/>
      <c r="S221" s="33"/>
      <c r="T221" s="33"/>
      <c r="U221" s="79"/>
      <c r="V221" s="78"/>
      <c r="W221" s="78"/>
      <c r="X221" s="33"/>
      <c r="Y221" s="33"/>
      <c r="Z221" s="32"/>
      <c r="AA221" s="35"/>
      <c r="AB221" s="35"/>
      <c r="AC221" s="35"/>
      <c r="AD221" s="35"/>
      <c r="AE221" s="35"/>
      <c r="AF221" s="35"/>
    </row>
    <row r="222" spans="1:32" x14ac:dyDescent="0.35">
      <c r="A222" t="str">
        <f>KEYS_Day_Part__Stores[[#This Row],[Store]]&amp;KEYS_Day_Part__Stores[[#This Row],[Day Part]]</f>
        <v xml:space="preserve">5462    6A - 10A  </v>
      </c>
      <c r="B222" s="24">
        <v>5462</v>
      </c>
      <c r="C222" s="25" t="s">
        <v>513</v>
      </c>
      <c r="D222" s="25" t="s">
        <v>512</v>
      </c>
      <c r="E222" s="74">
        <v>7</v>
      </c>
      <c r="F222" s="74">
        <v>7</v>
      </c>
      <c r="G222" s="26"/>
      <c r="H222" s="26"/>
      <c r="I222" s="27"/>
      <c r="J222" s="27"/>
      <c r="K222" s="71"/>
      <c r="L222" s="71"/>
      <c r="M222" s="27"/>
      <c r="N222" s="27"/>
      <c r="O222" s="26"/>
      <c r="P222" s="75"/>
      <c r="Q222" s="27"/>
      <c r="R222" s="27"/>
      <c r="S222" s="27"/>
      <c r="T222" s="27"/>
      <c r="U222" s="76"/>
      <c r="V222" s="75"/>
      <c r="W222" s="75"/>
      <c r="X222" s="27"/>
      <c r="Y222" s="27"/>
      <c r="Z222" s="26"/>
      <c r="AA222" s="29"/>
      <c r="AB222" s="29"/>
      <c r="AC222" s="29"/>
      <c r="AD222" s="29"/>
      <c r="AE222" s="29"/>
      <c r="AF222" s="29"/>
    </row>
    <row r="223" spans="1:32" x14ac:dyDescent="0.35">
      <c r="A223" t="str">
        <f>KEYS_Day_Part__Stores[[#This Row],[Store]]&amp;KEYS_Day_Part__Stores[[#This Row],[Day Part]]</f>
        <v xml:space="preserve">5462   10A - 11A </v>
      </c>
      <c r="B223" s="30">
        <v>5462</v>
      </c>
      <c r="C223" s="31" t="s">
        <v>16</v>
      </c>
      <c r="D223" s="31" t="s">
        <v>512</v>
      </c>
      <c r="E223" s="77">
        <v>7</v>
      </c>
      <c r="F223" s="77">
        <v>7</v>
      </c>
      <c r="G223" s="32">
        <v>200.53</v>
      </c>
      <c r="H223" s="32">
        <v>121.46</v>
      </c>
      <c r="I223" s="33">
        <v>0.65099621274493669</v>
      </c>
      <c r="J223" s="33">
        <v>9.908284260488117E-3</v>
      </c>
      <c r="K223" s="72">
        <v>10</v>
      </c>
      <c r="L223" s="72">
        <v>5</v>
      </c>
      <c r="M223" s="33">
        <v>1</v>
      </c>
      <c r="N223" s="33">
        <v>1.2515644555694618E-2</v>
      </c>
      <c r="O223" s="32">
        <v>20.053000000000001</v>
      </c>
      <c r="P223" s="78">
        <v>26.183333000000001</v>
      </c>
      <c r="Q223" s="33">
        <v>0.5</v>
      </c>
      <c r="R223" s="33">
        <v>0.5</v>
      </c>
      <c r="S223" s="33">
        <v>0</v>
      </c>
      <c r="T223" s="33">
        <v>0</v>
      </c>
      <c r="U223" s="79">
        <v>2.3250000000000002</v>
      </c>
      <c r="V223" s="78">
        <v>10.45</v>
      </c>
      <c r="W223" s="78">
        <v>18.791666500000002</v>
      </c>
      <c r="X223" s="33">
        <v>0.5</v>
      </c>
      <c r="Y223" s="33">
        <v>0.31002842467461228</v>
      </c>
      <c r="Z223" s="32">
        <v>62.17</v>
      </c>
      <c r="AA223" s="31" t="s">
        <v>419</v>
      </c>
      <c r="AB223" s="31" t="s">
        <v>417</v>
      </c>
      <c r="AC223" s="31" t="s">
        <v>417</v>
      </c>
      <c r="AD223" s="31" t="s">
        <v>511</v>
      </c>
      <c r="AE223" s="31" t="s">
        <v>511</v>
      </c>
      <c r="AF223" s="31" t="s">
        <v>417</v>
      </c>
    </row>
    <row r="224" spans="1:32" x14ac:dyDescent="0.35">
      <c r="A224" t="str">
        <f>KEYS_Day_Part__Stores[[#This Row],[Store]]&amp;KEYS_Day_Part__Stores[[#This Row],[Day Part]]</f>
        <v xml:space="preserve">5462   11A - 12P </v>
      </c>
      <c r="B224" s="24">
        <v>5462</v>
      </c>
      <c r="C224" s="25" t="s">
        <v>21</v>
      </c>
      <c r="D224" s="25" t="s">
        <v>512</v>
      </c>
      <c r="E224" s="74">
        <v>7</v>
      </c>
      <c r="F224" s="74">
        <v>7</v>
      </c>
      <c r="G224" s="26">
        <v>829.68</v>
      </c>
      <c r="H224" s="26">
        <v>1130.44</v>
      </c>
      <c r="I224" s="27">
        <v>-0.266055695127561</v>
      </c>
      <c r="J224" s="27">
        <v>4.0994889967794247E-2</v>
      </c>
      <c r="K224" s="71">
        <v>35</v>
      </c>
      <c r="L224" s="71">
        <v>35</v>
      </c>
      <c r="M224" s="27">
        <v>0</v>
      </c>
      <c r="N224" s="27">
        <v>4.3804755944931162E-2</v>
      </c>
      <c r="O224" s="26">
        <v>23.705142857142857</v>
      </c>
      <c r="P224" s="75">
        <v>20.788095142857141</v>
      </c>
      <c r="Q224" s="27">
        <v>1</v>
      </c>
      <c r="R224" s="27">
        <v>0</v>
      </c>
      <c r="S224" s="27">
        <v>0</v>
      </c>
      <c r="T224" s="27">
        <v>0</v>
      </c>
      <c r="U224" s="76">
        <v>2.1666666470588236</v>
      </c>
      <c r="V224" s="75">
        <v>6.2190475714285709</v>
      </c>
      <c r="W224" s="75">
        <v>13.902380857142857</v>
      </c>
      <c r="X224" s="27">
        <v>0.8571428571428571</v>
      </c>
      <c r="Y224" s="27">
        <v>0.28143380580464761</v>
      </c>
      <c r="Z224" s="26">
        <v>233.5</v>
      </c>
      <c r="AA224" s="25" t="s">
        <v>419</v>
      </c>
      <c r="AB224" s="25" t="s">
        <v>417</v>
      </c>
      <c r="AC224" s="25" t="s">
        <v>417</v>
      </c>
      <c r="AD224" s="25" t="s">
        <v>511</v>
      </c>
      <c r="AE224" s="25" t="s">
        <v>511</v>
      </c>
      <c r="AF224" s="25" t="s">
        <v>417</v>
      </c>
    </row>
    <row r="225" spans="1:32" x14ac:dyDescent="0.35">
      <c r="A225" t="str">
        <f>KEYS_Day_Part__Stores[[#This Row],[Store]]&amp;KEYS_Day_Part__Stores[[#This Row],[Day Part]]</f>
        <v xml:space="preserve">5462   12P - 1P  </v>
      </c>
      <c r="B225" s="30">
        <v>5462</v>
      </c>
      <c r="C225" s="31" t="s">
        <v>25</v>
      </c>
      <c r="D225" s="31" t="s">
        <v>512</v>
      </c>
      <c r="E225" s="77">
        <v>7</v>
      </c>
      <c r="F225" s="77">
        <v>7</v>
      </c>
      <c r="G225" s="32">
        <v>1015.77</v>
      </c>
      <c r="H225" s="32">
        <v>677.67</v>
      </c>
      <c r="I225" s="33">
        <v>0.49891540130151846</v>
      </c>
      <c r="J225" s="33">
        <v>5.0189686846237543E-2</v>
      </c>
      <c r="K225" s="72">
        <v>36</v>
      </c>
      <c r="L225" s="72">
        <v>34</v>
      </c>
      <c r="M225" s="33">
        <v>5.8823529411764941E-2</v>
      </c>
      <c r="N225" s="33">
        <v>4.5056320400500623E-2</v>
      </c>
      <c r="O225" s="32">
        <v>28.215833333333332</v>
      </c>
      <c r="P225" s="78">
        <v>27.87314811111111</v>
      </c>
      <c r="Q225" s="33">
        <v>0.7142857142857143</v>
      </c>
      <c r="R225" s="33">
        <v>0.2857142857142857</v>
      </c>
      <c r="S225" s="33">
        <v>0</v>
      </c>
      <c r="T225" s="33">
        <v>5.5555555555555552E-2</v>
      </c>
      <c r="U225" s="79">
        <v>4.1921296111111106</v>
      </c>
      <c r="V225" s="78">
        <v>9.289814777777778</v>
      </c>
      <c r="W225" s="78">
        <v>21.148148111111112</v>
      </c>
      <c r="X225" s="33">
        <v>0.55555555555555558</v>
      </c>
      <c r="Y225" s="33">
        <v>0.24582336552566034</v>
      </c>
      <c r="Z225" s="32">
        <v>249.7</v>
      </c>
      <c r="AA225" s="31" t="s">
        <v>419</v>
      </c>
      <c r="AB225" s="31" t="s">
        <v>417</v>
      </c>
      <c r="AC225" s="31" t="s">
        <v>417</v>
      </c>
      <c r="AD225" s="31" t="s">
        <v>511</v>
      </c>
      <c r="AE225" s="31" t="s">
        <v>511</v>
      </c>
      <c r="AF225" s="31" t="s">
        <v>417</v>
      </c>
    </row>
    <row r="226" spans="1:32" x14ac:dyDescent="0.35">
      <c r="A226" t="str">
        <f>KEYS_Day_Part__Stores[[#This Row],[Store]]&amp;KEYS_Day_Part__Stores[[#This Row],[Day Part]]</f>
        <v xml:space="preserve">5462  1P - 2P   </v>
      </c>
      <c r="B226" s="24">
        <v>5462</v>
      </c>
      <c r="C226" s="25" t="s">
        <v>30</v>
      </c>
      <c r="D226" s="25" t="s">
        <v>512</v>
      </c>
      <c r="E226" s="74">
        <v>7</v>
      </c>
      <c r="F226" s="74">
        <v>7</v>
      </c>
      <c r="G226" s="26">
        <v>700.66</v>
      </c>
      <c r="H226" s="26">
        <v>745.36</v>
      </c>
      <c r="I226" s="27">
        <v>-5.9971020714822521E-2</v>
      </c>
      <c r="J226" s="27">
        <v>3.4619949383900679E-2</v>
      </c>
      <c r="K226" s="71">
        <v>30</v>
      </c>
      <c r="L226" s="71">
        <v>29</v>
      </c>
      <c r="M226" s="27">
        <v>3.4482758620689502E-2</v>
      </c>
      <c r="N226" s="27">
        <v>3.7546933667083858E-2</v>
      </c>
      <c r="O226" s="26">
        <v>23.355333333333331</v>
      </c>
      <c r="P226" s="75">
        <v>23.054545454545455</v>
      </c>
      <c r="Q226" s="27">
        <v>0.77777777777777779</v>
      </c>
      <c r="R226" s="27">
        <v>0.22222222222222221</v>
      </c>
      <c r="S226" s="27">
        <v>0</v>
      </c>
      <c r="T226" s="27">
        <v>0</v>
      </c>
      <c r="U226" s="76">
        <v>4.0933333333333328</v>
      </c>
      <c r="V226" s="75">
        <v>5.0266666000000004</v>
      </c>
      <c r="W226" s="75">
        <v>16.480302999999999</v>
      </c>
      <c r="X226" s="27">
        <v>0.72727272727272729</v>
      </c>
      <c r="Y226" s="27">
        <v>0.28457454400137011</v>
      </c>
      <c r="Z226" s="26">
        <v>199.39</v>
      </c>
      <c r="AA226" s="25" t="s">
        <v>419</v>
      </c>
      <c r="AB226" s="25" t="s">
        <v>417</v>
      </c>
      <c r="AC226" s="25" t="s">
        <v>417</v>
      </c>
      <c r="AD226" s="25" t="s">
        <v>511</v>
      </c>
      <c r="AE226" s="25" t="s">
        <v>511</v>
      </c>
      <c r="AF226" s="25" t="s">
        <v>417</v>
      </c>
    </row>
    <row r="227" spans="1:32" x14ac:dyDescent="0.35">
      <c r="A227" t="str">
        <f>KEYS_Day_Part__Stores[[#This Row],[Store]]&amp;KEYS_Day_Part__Stores[[#This Row],[Day Part]]</f>
        <v xml:space="preserve">5462  2P - 3P   </v>
      </c>
      <c r="B227" s="30">
        <v>5462</v>
      </c>
      <c r="C227" s="31" t="s">
        <v>34</v>
      </c>
      <c r="D227" s="31" t="s">
        <v>512</v>
      </c>
      <c r="E227" s="77">
        <v>7</v>
      </c>
      <c r="F227" s="77">
        <v>7</v>
      </c>
      <c r="G227" s="32">
        <v>536.45000000000005</v>
      </c>
      <c r="H227" s="32">
        <v>428.92</v>
      </c>
      <c r="I227" s="33">
        <v>0.250699431129348</v>
      </c>
      <c r="J227" s="33">
        <v>2.6506253884899269E-2</v>
      </c>
      <c r="K227" s="72">
        <v>23</v>
      </c>
      <c r="L227" s="72">
        <v>21</v>
      </c>
      <c r="M227" s="33">
        <v>9.5238095238095122E-2</v>
      </c>
      <c r="N227" s="33">
        <v>2.8785982478097622E-2</v>
      </c>
      <c r="O227" s="32">
        <v>23.323913043478264</v>
      </c>
      <c r="P227" s="78">
        <v>25.747222166666663</v>
      </c>
      <c r="Q227" s="33">
        <v>0.2</v>
      </c>
      <c r="R227" s="33">
        <v>0.8</v>
      </c>
      <c r="S227" s="33">
        <v>0</v>
      </c>
      <c r="T227" s="33">
        <v>0</v>
      </c>
      <c r="U227" s="79">
        <v>4.0393939090909088</v>
      </c>
      <c r="V227" s="78">
        <v>5.6694443333333338</v>
      </c>
      <c r="W227" s="78">
        <v>17.055555500000001</v>
      </c>
      <c r="X227" s="33">
        <v>0.66666666666666663</v>
      </c>
      <c r="Y227" s="33">
        <v>0.28196476838475154</v>
      </c>
      <c r="Z227" s="32">
        <v>151.26</v>
      </c>
      <c r="AA227" s="31" t="s">
        <v>419</v>
      </c>
      <c r="AB227" s="31" t="s">
        <v>417</v>
      </c>
      <c r="AC227" s="31" t="s">
        <v>417</v>
      </c>
      <c r="AD227" s="31" t="s">
        <v>511</v>
      </c>
      <c r="AE227" s="31" t="s">
        <v>511</v>
      </c>
      <c r="AF227" s="31" t="s">
        <v>417</v>
      </c>
    </row>
    <row r="228" spans="1:32" x14ac:dyDescent="0.35">
      <c r="A228" t="str">
        <f>KEYS_Day_Part__Stores[[#This Row],[Store]]&amp;KEYS_Day_Part__Stores[[#This Row],[Day Part]]</f>
        <v xml:space="preserve">5462  3P - 4P   </v>
      </c>
      <c r="B228" s="24">
        <v>5462</v>
      </c>
      <c r="C228" s="25" t="s">
        <v>39</v>
      </c>
      <c r="D228" s="25" t="s">
        <v>512</v>
      </c>
      <c r="E228" s="74">
        <v>7</v>
      </c>
      <c r="F228" s="74">
        <v>7</v>
      </c>
      <c r="G228" s="26">
        <v>1052.5</v>
      </c>
      <c r="H228" s="26">
        <v>506.77</v>
      </c>
      <c r="I228" s="27">
        <v>1.0768790575606295</v>
      </c>
      <c r="J228" s="27">
        <v>5.2004533905967897E-2</v>
      </c>
      <c r="K228" s="71">
        <v>37</v>
      </c>
      <c r="L228" s="71">
        <v>24</v>
      </c>
      <c r="M228" s="27">
        <v>0.54166666666666674</v>
      </c>
      <c r="N228" s="27">
        <v>4.630788485607009E-2</v>
      </c>
      <c r="O228" s="26">
        <v>28.445945945945947</v>
      </c>
      <c r="P228" s="75">
        <v>28.486110999999998</v>
      </c>
      <c r="Q228" s="27">
        <v>1</v>
      </c>
      <c r="R228" s="27">
        <v>0</v>
      </c>
      <c r="S228" s="27">
        <v>0</v>
      </c>
      <c r="T228" s="27">
        <v>0</v>
      </c>
      <c r="U228" s="76">
        <v>3.4912036944444447</v>
      </c>
      <c r="V228" s="75">
        <v>9.3277776666666661</v>
      </c>
      <c r="W228" s="75">
        <v>21.122222166666667</v>
      </c>
      <c r="X228" s="27">
        <v>0.66666666666666663</v>
      </c>
      <c r="Y228" s="27">
        <v>0.30153919239904986</v>
      </c>
      <c r="Z228" s="26">
        <v>317.37</v>
      </c>
      <c r="AA228" s="25" t="s">
        <v>419</v>
      </c>
      <c r="AB228" s="25" t="s">
        <v>417</v>
      </c>
      <c r="AC228" s="25" t="s">
        <v>417</v>
      </c>
      <c r="AD228" s="25" t="s">
        <v>511</v>
      </c>
      <c r="AE228" s="25" t="s">
        <v>511</v>
      </c>
      <c r="AF228" s="25" t="s">
        <v>417</v>
      </c>
    </row>
    <row r="229" spans="1:32" x14ac:dyDescent="0.35">
      <c r="A229" t="str">
        <f>KEYS_Day_Part__Stores[[#This Row],[Store]]&amp;KEYS_Day_Part__Stores[[#This Row],[Day Part]]</f>
        <v xml:space="preserve">5462  4P - 5P   </v>
      </c>
      <c r="B229" s="30">
        <v>5462</v>
      </c>
      <c r="C229" s="31" t="s">
        <v>44</v>
      </c>
      <c r="D229" s="31" t="s">
        <v>512</v>
      </c>
      <c r="E229" s="77">
        <v>7</v>
      </c>
      <c r="F229" s="77">
        <v>7</v>
      </c>
      <c r="G229" s="32">
        <v>2971.75</v>
      </c>
      <c r="H229" s="32">
        <v>2592.9699999999998</v>
      </c>
      <c r="I229" s="33">
        <v>0.14607959212794586</v>
      </c>
      <c r="J229" s="33">
        <v>0.14683560440385759</v>
      </c>
      <c r="K229" s="72">
        <v>112</v>
      </c>
      <c r="L229" s="72">
        <v>98</v>
      </c>
      <c r="M229" s="33">
        <v>0.14285714285714279</v>
      </c>
      <c r="N229" s="33">
        <v>0.14017521902377972</v>
      </c>
      <c r="O229" s="32">
        <v>26.533482142857142</v>
      </c>
      <c r="P229" s="78">
        <v>39.673404255319149</v>
      </c>
      <c r="Q229" s="33">
        <v>0.81481481481481477</v>
      </c>
      <c r="R229" s="33">
        <v>7.407407407407407E-2</v>
      </c>
      <c r="S229" s="33">
        <v>0.11111111111111116</v>
      </c>
      <c r="T229" s="33">
        <v>0.38297872340425532</v>
      </c>
      <c r="U229" s="79">
        <v>6.7507246347826086</v>
      </c>
      <c r="V229" s="78">
        <v>16.774275347826087</v>
      </c>
      <c r="W229" s="78">
        <v>30.262411340425533</v>
      </c>
      <c r="X229" s="33">
        <v>0.25531914893617019</v>
      </c>
      <c r="Y229" s="33">
        <v>0.28265836628249347</v>
      </c>
      <c r="Z229" s="32">
        <v>839.99</v>
      </c>
      <c r="AA229" s="31" t="s">
        <v>419</v>
      </c>
      <c r="AB229" s="31" t="s">
        <v>417</v>
      </c>
      <c r="AC229" s="31" t="s">
        <v>417</v>
      </c>
      <c r="AD229" s="31" t="s">
        <v>511</v>
      </c>
      <c r="AE229" s="31" t="s">
        <v>511</v>
      </c>
      <c r="AF229" s="31" t="s">
        <v>417</v>
      </c>
    </row>
    <row r="230" spans="1:32" x14ac:dyDescent="0.35">
      <c r="A230" t="str">
        <f>KEYS_Day_Part__Stores[[#This Row],[Store]]&amp;KEYS_Day_Part__Stores[[#This Row],[Day Part]]</f>
        <v xml:space="preserve">5462  5P - 6P   </v>
      </c>
      <c r="B230" s="24">
        <v>5462</v>
      </c>
      <c r="C230" s="25" t="s">
        <v>47</v>
      </c>
      <c r="D230" s="25" t="s">
        <v>512</v>
      </c>
      <c r="E230" s="74">
        <v>7</v>
      </c>
      <c r="F230" s="74">
        <v>7</v>
      </c>
      <c r="G230" s="26">
        <v>4808.09</v>
      </c>
      <c r="H230" s="26">
        <v>5845.01</v>
      </c>
      <c r="I230" s="27">
        <v>-0.17740260495704885</v>
      </c>
      <c r="J230" s="27">
        <v>0.23757005171301207</v>
      </c>
      <c r="K230" s="71">
        <v>185</v>
      </c>
      <c r="L230" s="71">
        <v>211</v>
      </c>
      <c r="M230" s="27">
        <v>-0.12322274881516593</v>
      </c>
      <c r="N230" s="27">
        <v>0.23153942428035043</v>
      </c>
      <c r="O230" s="26">
        <v>25.989675675675677</v>
      </c>
      <c r="P230" s="75">
        <v>37.289041095890411</v>
      </c>
      <c r="Q230" s="27">
        <v>0.43529411764705883</v>
      </c>
      <c r="R230" s="27">
        <v>0.30588235294117649</v>
      </c>
      <c r="S230" s="27">
        <v>0.25882352941176467</v>
      </c>
      <c r="T230" s="27">
        <v>0.32876712328767121</v>
      </c>
      <c r="U230" s="76">
        <v>8.1174731182795696</v>
      </c>
      <c r="V230" s="75">
        <v>13.002283095890411</v>
      </c>
      <c r="W230" s="75">
        <v>27.937671232876713</v>
      </c>
      <c r="X230" s="27">
        <v>0.30136986301369861</v>
      </c>
      <c r="Y230" s="27">
        <v>0.26658610799714644</v>
      </c>
      <c r="Z230" s="26">
        <v>1281.77</v>
      </c>
      <c r="AA230" s="25" t="s">
        <v>419</v>
      </c>
      <c r="AB230" s="25" t="s">
        <v>417</v>
      </c>
      <c r="AC230" s="25" t="s">
        <v>417</v>
      </c>
      <c r="AD230" s="25" t="s">
        <v>511</v>
      </c>
      <c r="AE230" s="25" t="s">
        <v>511</v>
      </c>
      <c r="AF230" s="25" t="s">
        <v>417</v>
      </c>
    </row>
    <row r="231" spans="1:32" x14ac:dyDescent="0.35">
      <c r="A231" t="str">
        <f>KEYS_Day_Part__Stores[[#This Row],[Store]]&amp;KEYS_Day_Part__Stores[[#This Row],[Day Part]]</f>
        <v xml:space="preserve">5462  6P - 7P   </v>
      </c>
      <c r="B231" s="30">
        <v>5462</v>
      </c>
      <c r="C231" s="31" t="s">
        <v>51</v>
      </c>
      <c r="D231" s="31" t="s">
        <v>512</v>
      </c>
      <c r="E231" s="77">
        <v>7</v>
      </c>
      <c r="F231" s="77">
        <v>7</v>
      </c>
      <c r="G231" s="32">
        <v>4547.2</v>
      </c>
      <c r="H231" s="32">
        <v>4460.91</v>
      </c>
      <c r="I231" s="33">
        <v>1.9343586846630068E-2</v>
      </c>
      <c r="J231" s="33">
        <v>0.22467935066718975</v>
      </c>
      <c r="K231" s="72">
        <v>177</v>
      </c>
      <c r="L231" s="72">
        <v>165</v>
      </c>
      <c r="M231" s="33">
        <v>7.2727272727272529E-2</v>
      </c>
      <c r="N231" s="33">
        <v>0.22152690863579474</v>
      </c>
      <c r="O231" s="32">
        <v>25.690395480225988</v>
      </c>
      <c r="P231" s="78">
        <v>36.530676318840577</v>
      </c>
      <c r="Q231" s="33">
        <v>0.56565656565656564</v>
      </c>
      <c r="R231" s="33">
        <v>0.30303030303030304</v>
      </c>
      <c r="S231" s="33">
        <v>0.13131313131313127</v>
      </c>
      <c r="T231" s="33">
        <v>0.28985507246376813</v>
      </c>
      <c r="U231" s="79">
        <v>10.599810602272727</v>
      </c>
      <c r="V231" s="78">
        <v>12.930099492537314</v>
      </c>
      <c r="W231" s="78">
        <v>28.541545884057971</v>
      </c>
      <c r="X231" s="33">
        <v>0.28985507246376813</v>
      </c>
      <c r="Y231" s="33">
        <v>0.27167707600281493</v>
      </c>
      <c r="Z231" s="32">
        <v>1235.3699999999999</v>
      </c>
      <c r="AA231" s="31" t="s">
        <v>419</v>
      </c>
      <c r="AB231" s="31" t="s">
        <v>417</v>
      </c>
      <c r="AC231" s="31" t="s">
        <v>417</v>
      </c>
      <c r="AD231" s="31" t="s">
        <v>511</v>
      </c>
      <c r="AE231" s="31" t="s">
        <v>511</v>
      </c>
      <c r="AF231" s="31" t="s">
        <v>417</v>
      </c>
    </row>
    <row r="232" spans="1:32" x14ac:dyDescent="0.35">
      <c r="A232" t="str">
        <f>KEYS_Day_Part__Stores[[#This Row],[Store]]&amp;KEYS_Day_Part__Stores[[#This Row],[Day Part]]</f>
        <v xml:space="preserve">5462  7P - 8P   </v>
      </c>
      <c r="B232" s="24">
        <v>5462</v>
      </c>
      <c r="C232" s="25" t="s">
        <v>56</v>
      </c>
      <c r="D232" s="25" t="s">
        <v>512</v>
      </c>
      <c r="E232" s="74">
        <v>7</v>
      </c>
      <c r="F232" s="74">
        <v>7</v>
      </c>
      <c r="G232" s="26">
        <v>2036.39</v>
      </c>
      <c r="H232" s="26">
        <v>2107.9299999999998</v>
      </c>
      <c r="I232" s="27">
        <v>-3.3938508394491196E-2</v>
      </c>
      <c r="J232" s="27">
        <v>0.10061901453755247</v>
      </c>
      <c r="K232" s="71">
        <v>86</v>
      </c>
      <c r="L232" s="71">
        <v>77</v>
      </c>
      <c r="M232" s="27">
        <v>0.11688311688311703</v>
      </c>
      <c r="N232" s="27">
        <v>0.10763454317897372</v>
      </c>
      <c r="O232" s="26">
        <v>23.678953488372095</v>
      </c>
      <c r="P232" s="75">
        <v>32.712301571428576</v>
      </c>
      <c r="Q232" s="27">
        <v>0.57377049180327866</v>
      </c>
      <c r="R232" s="27">
        <v>0.32786885245901637</v>
      </c>
      <c r="S232" s="27">
        <v>9.8360655737705027E-2</v>
      </c>
      <c r="T232" s="27">
        <v>0.19047619047619047</v>
      </c>
      <c r="U232" s="76">
        <v>11.686546180722893</v>
      </c>
      <c r="V232" s="75">
        <v>6.7612499999999995</v>
      </c>
      <c r="W232" s="75">
        <v>24.923015857142857</v>
      </c>
      <c r="X232" s="27">
        <v>0.40476190476190477</v>
      </c>
      <c r="Y232" s="27">
        <v>0.2945457402560413</v>
      </c>
      <c r="Z232" s="26">
        <v>599.80999999999995</v>
      </c>
      <c r="AA232" s="25" t="s">
        <v>419</v>
      </c>
      <c r="AB232" s="25" t="s">
        <v>417</v>
      </c>
      <c r="AC232" s="25" t="s">
        <v>417</v>
      </c>
      <c r="AD232" s="25" t="s">
        <v>511</v>
      </c>
      <c r="AE232" s="25" t="s">
        <v>511</v>
      </c>
      <c r="AF232" s="25" t="s">
        <v>417</v>
      </c>
    </row>
    <row r="233" spans="1:32" x14ac:dyDescent="0.35">
      <c r="A233" t="str">
        <f>KEYS_Day_Part__Stores[[#This Row],[Store]]&amp;KEYS_Day_Part__Stores[[#This Row],[Day Part]]</f>
        <v xml:space="preserve">5462  8P - 9P   </v>
      </c>
      <c r="B233" s="30">
        <v>5462</v>
      </c>
      <c r="C233" s="31" t="s">
        <v>61</v>
      </c>
      <c r="D233" s="31" t="s">
        <v>512</v>
      </c>
      <c r="E233" s="77">
        <v>7</v>
      </c>
      <c r="F233" s="77">
        <v>7</v>
      </c>
      <c r="G233" s="32">
        <v>960.38</v>
      </c>
      <c r="H233" s="32">
        <v>1175.96</v>
      </c>
      <c r="I233" s="33">
        <v>-0.18332256199190444</v>
      </c>
      <c r="J233" s="33">
        <v>4.7452840164003279E-2</v>
      </c>
      <c r="K233" s="72">
        <v>42</v>
      </c>
      <c r="L233" s="72">
        <v>46</v>
      </c>
      <c r="M233" s="33">
        <v>-8.6956521739130377E-2</v>
      </c>
      <c r="N233" s="33">
        <v>5.2565707133917394E-2</v>
      </c>
      <c r="O233" s="32">
        <v>22.866190476190475</v>
      </c>
      <c r="P233" s="78">
        <v>22.283333285714285</v>
      </c>
      <c r="Q233" s="33">
        <v>0.84615384615384615</v>
      </c>
      <c r="R233" s="33">
        <v>0.15384615384615385</v>
      </c>
      <c r="S233" s="33">
        <v>0</v>
      </c>
      <c r="T233" s="33">
        <v>0</v>
      </c>
      <c r="U233" s="79">
        <v>3.704700846153846</v>
      </c>
      <c r="V233" s="78">
        <v>4.4884615384615385</v>
      </c>
      <c r="W233" s="78">
        <v>15.455952357142857</v>
      </c>
      <c r="X233" s="33">
        <v>0.7857142857142857</v>
      </c>
      <c r="Y233" s="33">
        <v>0.27996209833607533</v>
      </c>
      <c r="Z233" s="32">
        <v>268.87</v>
      </c>
      <c r="AA233" s="31" t="s">
        <v>419</v>
      </c>
      <c r="AB233" s="31" t="s">
        <v>417</v>
      </c>
      <c r="AC233" s="31" t="s">
        <v>417</v>
      </c>
      <c r="AD233" s="31" t="s">
        <v>511</v>
      </c>
      <c r="AE233" s="31" t="s">
        <v>511</v>
      </c>
      <c r="AF233" s="31" t="s">
        <v>417</v>
      </c>
    </row>
    <row r="234" spans="1:32" x14ac:dyDescent="0.35">
      <c r="A234" t="str">
        <f>KEYS_Day_Part__Stores[[#This Row],[Store]]&amp;KEYS_Day_Part__Stores[[#This Row],[Day Part]]</f>
        <v xml:space="preserve">5462  9P - 10P  </v>
      </c>
      <c r="B234" s="24">
        <v>5462</v>
      </c>
      <c r="C234" s="25" t="s">
        <v>66</v>
      </c>
      <c r="D234" s="25" t="s">
        <v>512</v>
      </c>
      <c r="E234" s="74">
        <v>7</v>
      </c>
      <c r="F234" s="74">
        <v>7</v>
      </c>
      <c r="G234" s="26">
        <v>558.75</v>
      </c>
      <c r="H234" s="26">
        <v>795.3</v>
      </c>
      <c r="I234" s="27">
        <v>-0.29743493021501322</v>
      </c>
      <c r="J234" s="27">
        <v>2.7608107667420015E-2</v>
      </c>
      <c r="K234" s="71">
        <v>25</v>
      </c>
      <c r="L234" s="71">
        <v>31</v>
      </c>
      <c r="M234" s="27">
        <v>-0.19354838709677424</v>
      </c>
      <c r="N234" s="27">
        <v>3.1289111389236547E-2</v>
      </c>
      <c r="O234" s="26">
        <v>22.35</v>
      </c>
      <c r="P234" s="75">
        <v>21.657142857142855</v>
      </c>
      <c r="Q234" s="27">
        <v>0.88235294117647056</v>
      </c>
      <c r="R234" s="27">
        <v>0.11764705882352941</v>
      </c>
      <c r="S234" s="27">
        <v>0</v>
      </c>
      <c r="T234" s="27">
        <v>0</v>
      </c>
      <c r="U234" s="76">
        <v>2.4681159130434782</v>
      </c>
      <c r="V234" s="75">
        <v>5.0964285714285706</v>
      </c>
      <c r="W234" s="75">
        <v>14.99642857142857</v>
      </c>
      <c r="X234" s="27">
        <v>0.7857142857142857</v>
      </c>
      <c r="Y234" s="27">
        <v>0.24708724832214765</v>
      </c>
      <c r="Z234" s="26">
        <v>138.06</v>
      </c>
      <c r="AA234" s="25" t="s">
        <v>419</v>
      </c>
      <c r="AB234" s="25" t="s">
        <v>417</v>
      </c>
      <c r="AC234" s="25" t="s">
        <v>417</v>
      </c>
      <c r="AD234" s="25" t="s">
        <v>511</v>
      </c>
      <c r="AE234" s="25" t="s">
        <v>511</v>
      </c>
      <c r="AF234" s="25" t="s">
        <v>417</v>
      </c>
    </row>
    <row r="235" spans="1:32" x14ac:dyDescent="0.35">
      <c r="A235" t="str">
        <f>KEYS_Day_Part__Stores[[#This Row],[Store]]&amp;KEYS_Day_Part__Stores[[#This Row],[Day Part]]</f>
        <v xml:space="preserve">5462 10P - 11P </v>
      </c>
      <c r="B235" s="30">
        <v>5462</v>
      </c>
      <c r="C235" s="31" t="s">
        <v>71</v>
      </c>
      <c r="D235" s="31" t="s">
        <v>512</v>
      </c>
      <c r="E235" s="77">
        <v>7</v>
      </c>
      <c r="F235" s="77">
        <v>7</v>
      </c>
      <c r="G235" s="32">
        <v>20.47</v>
      </c>
      <c r="H235" s="32">
        <v>178.06</v>
      </c>
      <c r="I235" s="33">
        <v>-0.88503875098281481</v>
      </c>
      <c r="J235" s="33">
        <v>1.0114325976771144E-3</v>
      </c>
      <c r="K235" s="72">
        <v>1</v>
      </c>
      <c r="L235" s="72">
        <v>5</v>
      </c>
      <c r="M235" s="33">
        <v>-0.8</v>
      </c>
      <c r="N235" s="33">
        <v>1.2515644555694619E-3</v>
      </c>
      <c r="O235" s="32">
        <v>20.47</v>
      </c>
      <c r="P235" s="78">
        <v>14.516666000000001</v>
      </c>
      <c r="Q235" s="33">
        <v>1</v>
      </c>
      <c r="R235" s="33">
        <v>0</v>
      </c>
      <c r="S235" s="33">
        <v>0</v>
      </c>
      <c r="T235" s="33">
        <v>0</v>
      </c>
      <c r="U235" s="79">
        <v>1.8</v>
      </c>
      <c r="V235" s="78">
        <v>0.4</v>
      </c>
      <c r="W235" s="78">
        <v>9.1999999999999993</v>
      </c>
      <c r="X235" s="33">
        <v>1</v>
      </c>
      <c r="Y235" s="33">
        <v>0.23204689789936495</v>
      </c>
      <c r="Z235" s="32">
        <v>4.75</v>
      </c>
      <c r="AA235" s="31" t="s">
        <v>419</v>
      </c>
      <c r="AB235" s="31" t="s">
        <v>417</v>
      </c>
      <c r="AC235" s="31" t="s">
        <v>417</v>
      </c>
      <c r="AD235" s="31" t="s">
        <v>511</v>
      </c>
      <c r="AE235" s="31" t="s">
        <v>511</v>
      </c>
      <c r="AF235" s="31" t="s">
        <v>417</v>
      </c>
    </row>
    <row r="236" spans="1:32" x14ac:dyDescent="0.35">
      <c r="A236" t="str">
        <f>KEYS_Day_Part__Stores[[#This Row],[Store]]&amp;KEYS_Day_Part__Stores[[#This Row],[Day Part]]</f>
        <v xml:space="preserve">5462 11P - 12A </v>
      </c>
      <c r="B236" s="24">
        <v>5462</v>
      </c>
      <c r="C236" s="25" t="s">
        <v>76</v>
      </c>
      <c r="D236" s="25" t="s">
        <v>512</v>
      </c>
      <c r="E236" s="74">
        <v>7</v>
      </c>
      <c r="F236" s="74">
        <v>7</v>
      </c>
      <c r="G236" s="26"/>
      <c r="H236" s="26"/>
      <c r="I236" s="27"/>
      <c r="J236" s="27"/>
      <c r="K236" s="71"/>
      <c r="L236" s="71"/>
      <c r="M236" s="27"/>
      <c r="N236" s="27"/>
      <c r="O236" s="26"/>
      <c r="P236" s="75"/>
      <c r="Q236" s="27"/>
      <c r="R236" s="27"/>
      <c r="S236" s="27"/>
      <c r="T236" s="27"/>
      <c r="U236" s="76"/>
      <c r="V236" s="75"/>
      <c r="W236" s="75"/>
      <c r="X236" s="27"/>
      <c r="Y236" s="27"/>
      <c r="Z236" s="26"/>
      <c r="AA236" s="29"/>
      <c r="AB236" s="29"/>
      <c r="AC236" s="29"/>
      <c r="AD236" s="29"/>
      <c r="AE236" s="29"/>
      <c r="AF236" s="29"/>
    </row>
    <row r="237" spans="1:32" x14ac:dyDescent="0.35">
      <c r="A237" t="str">
        <f>KEYS_Day_Part__Stores[[#This Row],[Store]]&amp;KEYS_Day_Part__Stores[[#This Row],[Day Part]]</f>
        <v xml:space="preserve">5462 12A - 1A  </v>
      </c>
      <c r="B237" s="30">
        <v>5462</v>
      </c>
      <c r="C237" s="31" t="s">
        <v>79</v>
      </c>
      <c r="D237" s="31" t="s">
        <v>512</v>
      </c>
      <c r="E237" s="77">
        <v>7</v>
      </c>
      <c r="F237" s="77">
        <v>7</v>
      </c>
      <c r="G237" s="32"/>
      <c r="H237" s="32"/>
      <c r="I237" s="33"/>
      <c r="J237" s="33"/>
      <c r="K237" s="72"/>
      <c r="L237" s="72"/>
      <c r="M237" s="33"/>
      <c r="N237" s="33"/>
      <c r="O237" s="32"/>
      <c r="P237" s="78"/>
      <c r="Q237" s="33"/>
      <c r="R237" s="33"/>
      <c r="S237" s="33"/>
      <c r="T237" s="33"/>
      <c r="U237" s="79"/>
      <c r="V237" s="78"/>
      <c r="W237" s="78"/>
      <c r="X237" s="33"/>
      <c r="Y237" s="33"/>
      <c r="Z237" s="32"/>
      <c r="AA237" s="35"/>
      <c r="AB237" s="35"/>
      <c r="AC237" s="35"/>
      <c r="AD237" s="35"/>
      <c r="AE237" s="35"/>
      <c r="AF237" s="35"/>
    </row>
    <row r="238" spans="1:32" x14ac:dyDescent="0.35">
      <c r="A238" t="str">
        <f>KEYS_Day_Part__Stores[[#This Row],[Store]]&amp;KEYS_Day_Part__Stores[[#This Row],[Day Part]]</f>
        <v xml:space="preserve">54621A - 2A   </v>
      </c>
      <c r="B238" s="24">
        <v>5462</v>
      </c>
      <c r="C238" s="25" t="s">
        <v>83</v>
      </c>
      <c r="D238" s="25" t="s">
        <v>512</v>
      </c>
      <c r="E238" s="74">
        <v>7</v>
      </c>
      <c r="F238" s="74">
        <v>7</v>
      </c>
      <c r="G238" s="26"/>
      <c r="H238" s="26"/>
      <c r="I238" s="27"/>
      <c r="J238" s="27"/>
      <c r="K238" s="71"/>
      <c r="L238" s="71"/>
      <c r="M238" s="27"/>
      <c r="N238" s="27"/>
      <c r="O238" s="26"/>
      <c r="P238" s="75"/>
      <c r="Q238" s="27"/>
      <c r="R238" s="27"/>
      <c r="S238" s="27"/>
      <c r="T238" s="27"/>
      <c r="U238" s="76"/>
      <c r="V238" s="75"/>
      <c r="W238" s="75"/>
      <c r="X238" s="27"/>
      <c r="Y238" s="27"/>
      <c r="Z238" s="26"/>
      <c r="AA238" s="29"/>
      <c r="AB238" s="29"/>
      <c r="AC238" s="29"/>
      <c r="AD238" s="29"/>
      <c r="AE238" s="29"/>
      <c r="AF238" s="29"/>
    </row>
    <row r="239" spans="1:32" x14ac:dyDescent="0.35">
      <c r="A239" t="str">
        <f>KEYS_Day_Part__Stores[[#This Row],[Store]]&amp;KEYS_Day_Part__Stores[[#This Row],[Day Part]]</f>
        <v xml:space="preserve">54622A - 3A   </v>
      </c>
      <c r="B239" s="30">
        <v>5462</v>
      </c>
      <c r="C239" s="31" t="s">
        <v>514</v>
      </c>
      <c r="D239" s="31" t="s">
        <v>512</v>
      </c>
      <c r="E239" s="77">
        <v>7</v>
      </c>
      <c r="F239" s="77">
        <v>7</v>
      </c>
      <c r="G239" s="32"/>
      <c r="H239" s="32"/>
      <c r="I239" s="33"/>
      <c r="J239" s="33"/>
      <c r="K239" s="72"/>
      <c r="L239" s="72"/>
      <c r="M239" s="33"/>
      <c r="N239" s="33"/>
      <c r="O239" s="32"/>
      <c r="P239" s="78"/>
      <c r="Q239" s="33"/>
      <c r="R239" s="33"/>
      <c r="S239" s="33"/>
      <c r="T239" s="33"/>
      <c r="U239" s="79"/>
      <c r="V239" s="78"/>
      <c r="W239" s="78"/>
      <c r="X239" s="33"/>
      <c r="Y239" s="33"/>
      <c r="Z239" s="32"/>
      <c r="AA239" s="35"/>
      <c r="AB239" s="35"/>
      <c r="AC239" s="35"/>
      <c r="AD239" s="35"/>
      <c r="AE239" s="35"/>
      <c r="AF239" s="35"/>
    </row>
    <row r="240" spans="1:32" x14ac:dyDescent="0.35">
      <c r="A240" t="str">
        <f>KEYS_Day_Part__Stores[[#This Row],[Store]]&amp;KEYS_Day_Part__Stores[[#This Row],[Day Part]]</f>
        <v xml:space="preserve">54623A - 4A   </v>
      </c>
      <c r="B240" s="24">
        <v>5462</v>
      </c>
      <c r="C240" s="25" t="s">
        <v>515</v>
      </c>
      <c r="D240" s="25" t="s">
        <v>512</v>
      </c>
      <c r="E240" s="74">
        <v>7</v>
      </c>
      <c r="F240" s="74">
        <v>7</v>
      </c>
      <c r="G240" s="26"/>
      <c r="H240" s="26"/>
      <c r="I240" s="27"/>
      <c r="J240" s="27"/>
      <c r="K240" s="71"/>
      <c r="L240" s="71"/>
      <c r="M240" s="27"/>
      <c r="N240" s="27"/>
      <c r="O240" s="26"/>
      <c r="P240" s="75"/>
      <c r="Q240" s="27"/>
      <c r="R240" s="27"/>
      <c r="S240" s="27"/>
      <c r="T240" s="27"/>
      <c r="U240" s="76"/>
      <c r="V240" s="75"/>
      <c r="W240" s="75"/>
      <c r="X240" s="27"/>
      <c r="Y240" s="27"/>
      <c r="Z240" s="26"/>
      <c r="AA240" s="29"/>
      <c r="AB240" s="29"/>
      <c r="AC240" s="29"/>
      <c r="AD240" s="29"/>
      <c r="AE240" s="29"/>
      <c r="AF240" s="29"/>
    </row>
    <row r="241" spans="1:32" x14ac:dyDescent="0.35">
      <c r="A241" t="str">
        <f>KEYS_Day_Part__Stores[[#This Row],[Store]]&amp;KEYS_Day_Part__Stores[[#This Row],[Day Part]]</f>
        <v xml:space="preserve">54624A - 6A   </v>
      </c>
      <c r="B241" s="30">
        <v>5462</v>
      </c>
      <c r="C241" s="31" t="s">
        <v>516</v>
      </c>
      <c r="D241" s="31" t="s">
        <v>512</v>
      </c>
      <c r="E241" s="77">
        <v>7</v>
      </c>
      <c r="F241" s="77">
        <v>7</v>
      </c>
      <c r="G241" s="32"/>
      <c r="H241" s="32"/>
      <c r="I241" s="33"/>
      <c r="J241" s="33"/>
      <c r="K241" s="72"/>
      <c r="L241" s="72"/>
      <c r="M241" s="33"/>
      <c r="N241" s="33"/>
      <c r="O241" s="32"/>
      <c r="P241" s="78"/>
      <c r="Q241" s="33"/>
      <c r="R241" s="33"/>
      <c r="S241" s="33"/>
      <c r="T241" s="33"/>
      <c r="U241" s="79"/>
      <c r="V241" s="78"/>
      <c r="W241" s="78"/>
      <c r="X241" s="33"/>
      <c r="Y241" s="33"/>
      <c r="Z241" s="32"/>
      <c r="AA241" s="35"/>
      <c r="AB241" s="35"/>
      <c r="AC241" s="35"/>
      <c r="AD241" s="35"/>
      <c r="AE241" s="35"/>
      <c r="AF241" s="35"/>
    </row>
    <row r="242" spans="1:32" x14ac:dyDescent="0.35">
      <c r="A242" t="str">
        <f>KEYS_Day_Part__Stores[[#This Row],[Store]]&amp;KEYS_Day_Part__Stores[[#This Row],[Day Part]]</f>
        <v xml:space="preserve">5465    6A - 10A  </v>
      </c>
      <c r="B242" s="24">
        <v>5465</v>
      </c>
      <c r="C242" s="25" t="s">
        <v>513</v>
      </c>
      <c r="D242" s="25" t="s">
        <v>512</v>
      </c>
      <c r="E242" s="74">
        <v>7</v>
      </c>
      <c r="F242" s="74">
        <v>7</v>
      </c>
      <c r="G242" s="26"/>
      <c r="H242" s="26"/>
      <c r="I242" s="27"/>
      <c r="J242" s="27"/>
      <c r="K242" s="71"/>
      <c r="L242" s="71"/>
      <c r="M242" s="27"/>
      <c r="N242" s="27"/>
      <c r="O242" s="26"/>
      <c r="P242" s="75"/>
      <c r="Q242" s="27"/>
      <c r="R242" s="27"/>
      <c r="S242" s="27"/>
      <c r="T242" s="27"/>
      <c r="U242" s="76"/>
      <c r="V242" s="75"/>
      <c r="W242" s="75"/>
      <c r="X242" s="27"/>
      <c r="Y242" s="27"/>
      <c r="Z242" s="26"/>
      <c r="AA242" s="29"/>
      <c r="AB242" s="29"/>
      <c r="AC242" s="29"/>
      <c r="AD242" s="29"/>
      <c r="AE242" s="29"/>
      <c r="AF242" s="29"/>
    </row>
    <row r="243" spans="1:32" x14ac:dyDescent="0.35">
      <c r="A243" t="str">
        <f>KEYS_Day_Part__Stores[[#This Row],[Store]]&amp;KEYS_Day_Part__Stores[[#This Row],[Day Part]]</f>
        <v xml:space="preserve">5465   10A - 11A </v>
      </c>
      <c r="B243" s="30">
        <v>5465</v>
      </c>
      <c r="C243" s="31" t="s">
        <v>16</v>
      </c>
      <c r="D243" s="31" t="s">
        <v>512</v>
      </c>
      <c r="E243" s="77">
        <v>7</v>
      </c>
      <c r="F243" s="77">
        <v>7</v>
      </c>
      <c r="G243" s="32">
        <v>1301.3800000000001</v>
      </c>
      <c r="H243" s="32">
        <v>1044.78</v>
      </c>
      <c r="I243" s="33">
        <v>0.24560194490706189</v>
      </c>
      <c r="J243" s="33">
        <v>4.0557049381007772E-2</v>
      </c>
      <c r="K243" s="72">
        <v>22</v>
      </c>
      <c r="L243" s="72">
        <v>23</v>
      </c>
      <c r="M243" s="33">
        <v>-4.3478260869565188E-2</v>
      </c>
      <c r="N243" s="33">
        <v>1.8502943650126155E-2</v>
      </c>
      <c r="O243" s="32">
        <v>59.153636363636366</v>
      </c>
      <c r="P243" s="78">
        <v>18.969444416666665</v>
      </c>
      <c r="Q243" s="33">
        <v>0.66666666666666663</v>
      </c>
      <c r="R243" s="33">
        <v>0.33333333333333331</v>
      </c>
      <c r="S243" s="33">
        <v>0</v>
      </c>
      <c r="T243" s="33">
        <v>0</v>
      </c>
      <c r="U243" s="79">
        <v>2.6633333000000001</v>
      </c>
      <c r="V243" s="78">
        <v>3.0566666000000002</v>
      </c>
      <c r="W243" s="78">
        <v>11.534722166666667</v>
      </c>
      <c r="X243" s="33">
        <v>0.91666666666666663</v>
      </c>
      <c r="Y243" s="33">
        <v>0.26521846040357155</v>
      </c>
      <c r="Z243" s="32">
        <v>345.15</v>
      </c>
      <c r="AA243" s="31" t="s">
        <v>419</v>
      </c>
      <c r="AB243" s="31" t="s">
        <v>417</v>
      </c>
      <c r="AC243" s="31" t="s">
        <v>417</v>
      </c>
      <c r="AD243" s="31" t="s">
        <v>511</v>
      </c>
      <c r="AE243" s="31" t="s">
        <v>511</v>
      </c>
      <c r="AF243" s="31" t="s">
        <v>417</v>
      </c>
    </row>
    <row r="244" spans="1:32" x14ac:dyDescent="0.35">
      <c r="A244" t="str">
        <f>KEYS_Day_Part__Stores[[#This Row],[Store]]&amp;KEYS_Day_Part__Stores[[#This Row],[Day Part]]</f>
        <v xml:space="preserve">5465   11A - 12P </v>
      </c>
      <c r="B244" s="24">
        <v>5465</v>
      </c>
      <c r="C244" s="25" t="s">
        <v>21</v>
      </c>
      <c r="D244" s="25" t="s">
        <v>512</v>
      </c>
      <c r="E244" s="74">
        <v>7</v>
      </c>
      <c r="F244" s="74">
        <v>7</v>
      </c>
      <c r="G244" s="26">
        <v>1300.9100000000001</v>
      </c>
      <c r="H244" s="26">
        <v>1492.55</v>
      </c>
      <c r="I244" s="27">
        <v>-0.12839770861947664</v>
      </c>
      <c r="J244" s="27">
        <v>4.0542401996532001E-2</v>
      </c>
      <c r="K244" s="71">
        <v>40</v>
      </c>
      <c r="L244" s="71">
        <v>46</v>
      </c>
      <c r="M244" s="27">
        <v>-0.13043478260869557</v>
      </c>
      <c r="N244" s="27">
        <v>3.3641715727502103E-2</v>
      </c>
      <c r="O244" s="26">
        <v>32.522750000000002</v>
      </c>
      <c r="P244" s="75">
        <v>24.642222199999999</v>
      </c>
      <c r="Q244" s="27">
        <v>0.7142857142857143</v>
      </c>
      <c r="R244" s="27">
        <v>0.2857142857142857</v>
      </c>
      <c r="S244" s="27">
        <v>0</v>
      </c>
      <c r="T244" s="27">
        <v>0</v>
      </c>
      <c r="U244" s="76">
        <v>3.1615384615384614</v>
      </c>
      <c r="V244" s="75">
        <v>4.3355555333333333</v>
      </c>
      <c r="W244" s="75">
        <v>16.674444400000002</v>
      </c>
      <c r="X244" s="27">
        <v>0.73333333333333328</v>
      </c>
      <c r="Y244" s="27">
        <v>0.2712793352345666</v>
      </c>
      <c r="Z244" s="26">
        <v>352.91</v>
      </c>
      <c r="AA244" s="25" t="s">
        <v>419</v>
      </c>
      <c r="AB244" s="25" t="s">
        <v>417</v>
      </c>
      <c r="AC244" s="25" t="s">
        <v>417</v>
      </c>
      <c r="AD244" s="25" t="s">
        <v>511</v>
      </c>
      <c r="AE244" s="25" t="s">
        <v>511</v>
      </c>
      <c r="AF244" s="25" t="s">
        <v>417</v>
      </c>
    </row>
    <row r="245" spans="1:32" x14ac:dyDescent="0.35">
      <c r="A245" t="str">
        <f>KEYS_Day_Part__Stores[[#This Row],[Store]]&amp;KEYS_Day_Part__Stores[[#This Row],[Day Part]]</f>
        <v xml:space="preserve">5465   12P - 1P  </v>
      </c>
      <c r="B245" s="30">
        <v>5465</v>
      </c>
      <c r="C245" s="31" t="s">
        <v>25</v>
      </c>
      <c r="D245" s="31" t="s">
        <v>512</v>
      </c>
      <c r="E245" s="77">
        <v>7</v>
      </c>
      <c r="F245" s="77">
        <v>7</v>
      </c>
      <c r="G245" s="32">
        <v>1618.29</v>
      </c>
      <c r="H245" s="32">
        <v>2113.9299999999998</v>
      </c>
      <c r="I245" s="33">
        <v>-0.23446377126962559</v>
      </c>
      <c r="J245" s="33">
        <v>5.0433437921891422E-2</v>
      </c>
      <c r="K245" s="72">
        <v>62</v>
      </c>
      <c r="L245" s="72">
        <v>72</v>
      </c>
      <c r="M245" s="33">
        <v>-0.13888888888888895</v>
      </c>
      <c r="N245" s="33">
        <v>5.2144659377628258E-2</v>
      </c>
      <c r="O245" s="32">
        <v>26.101451612903226</v>
      </c>
      <c r="P245" s="78">
        <v>25.9489583125</v>
      </c>
      <c r="Q245" s="33">
        <v>1</v>
      </c>
      <c r="R245" s="33">
        <v>0</v>
      </c>
      <c r="S245" s="33">
        <v>0</v>
      </c>
      <c r="T245" s="33">
        <v>6.25E-2</v>
      </c>
      <c r="U245" s="79">
        <v>3.1118644067796608</v>
      </c>
      <c r="V245" s="78">
        <v>4.9177083125000003</v>
      </c>
      <c r="W245" s="78">
        <v>18.251041624999999</v>
      </c>
      <c r="X245" s="33">
        <v>0.75</v>
      </c>
      <c r="Y245" s="33">
        <v>0.30238090824265118</v>
      </c>
      <c r="Z245" s="32">
        <v>489.34</v>
      </c>
      <c r="AA245" s="31" t="s">
        <v>419</v>
      </c>
      <c r="AB245" s="31" t="s">
        <v>417</v>
      </c>
      <c r="AC245" s="31" t="s">
        <v>417</v>
      </c>
      <c r="AD245" s="31" t="s">
        <v>511</v>
      </c>
      <c r="AE245" s="31" t="s">
        <v>511</v>
      </c>
      <c r="AF245" s="31" t="s">
        <v>417</v>
      </c>
    </row>
    <row r="246" spans="1:32" x14ac:dyDescent="0.35">
      <c r="A246" t="str">
        <f>KEYS_Day_Part__Stores[[#This Row],[Store]]&amp;KEYS_Day_Part__Stores[[#This Row],[Day Part]]</f>
        <v xml:space="preserve">5465  1P - 2P   </v>
      </c>
      <c r="B246" s="24">
        <v>5465</v>
      </c>
      <c r="C246" s="25" t="s">
        <v>30</v>
      </c>
      <c r="D246" s="25" t="s">
        <v>512</v>
      </c>
      <c r="E246" s="74">
        <v>7</v>
      </c>
      <c r="F246" s="74">
        <v>7</v>
      </c>
      <c r="G246" s="26">
        <v>1110.02</v>
      </c>
      <c r="H246" s="26">
        <v>1380.14</v>
      </c>
      <c r="I246" s="27">
        <v>-0.19571927485617402</v>
      </c>
      <c r="J246" s="27">
        <v>3.4593382374023145E-2</v>
      </c>
      <c r="K246" s="71">
        <v>48</v>
      </c>
      <c r="L246" s="71">
        <v>50</v>
      </c>
      <c r="M246" s="27">
        <v>-4.0000000000000147E-2</v>
      </c>
      <c r="N246" s="27">
        <v>4.0370058873002525E-2</v>
      </c>
      <c r="O246" s="26">
        <v>23.125416666666666</v>
      </c>
      <c r="P246" s="75">
        <v>22.503030272727273</v>
      </c>
      <c r="Q246" s="27">
        <v>0.73333333333333328</v>
      </c>
      <c r="R246" s="27">
        <v>0.26666666666666666</v>
      </c>
      <c r="S246" s="27">
        <v>0</v>
      </c>
      <c r="T246" s="27">
        <v>0</v>
      </c>
      <c r="U246" s="76">
        <v>3.2062500000000003</v>
      </c>
      <c r="V246" s="75">
        <v>3.4545454545454546</v>
      </c>
      <c r="W246" s="75">
        <v>14.868181818181819</v>
      </c>
      <c r="X246" s="27">
        <v>0.90909090909090906</v>
      </c>
      <c r="Y246" s="27">
        <v>0.3200663051116196</v>
      </c>
      <c r="Z246" s="26">
        <v>355.28</v>
      </c>
      <c r="AA246" s="25" t="s">
        <v>419</v>
      </c>
      <c r="AB246" s="25" t="s">
        <v>417</v>
      </c>
      <c r="AC246" s="25" t="s">
        <v>417</v>
      </c>
      <c r="AD246" s="25" t="s">
        <v>511</v>
      </c>
      <c r="AE246" s="25" t="s">
        <v>511</v>
      </c>
      <c r="AF246" s="25" t="s">
        <v>417</v>
      </c>
    </row>
    <row r="247" spans="1:32" x14ac:dyDescent="0.35">
      <c r="A247" t="str">
        <f>KEYS_Day_Part__Stores[[#This Row],[Store]]&amp;KEYS_Day_Part__Stores[[#This Row],[Day Part]]</f>
        <v xml:space="preserve">5465  2P - 3P   </v>
      </c>
      <c r="B247" s="30">
        <v>5465</v>
      </c>
      <c r="C247" s="31" t="s">
        <v>34</v>
      </c>
      <c r="D247" s="31" t="s">
        <v>512</v>
      </c>
      <c r="E247" s="77">
        <v>7</v>
      </c>
      <c r="F247" s="77">
        <v>7</v>
      </c>
      <c r="G247" s="32">
        <v>1551.92</v>
      </c>
      <c r="H247" s="32">
        <v>1021.31</v>
      </c>
      <c r="I247" s="33">
        <v>0.51953863175725301</v>
      </c>
      <c r="J247" s="33">
        <v>4.8365040246026197E-2</v>
      </c>
      <c r="K247" s="72">
        <v>55</v>
      </c>
      <c r="L247" s="72">
        <v>47</v>
      </c>
      <c r="M247" s="33">
        <v>0.17021276595744683</v>
      </c>
      <c r="N247" s="33">
        <v>4.6257359125315388E-2</v>
      </c>
      <c r="O247" s="32">
        <v>28.216727272727272</v>
      </c>
      <c r="P247" s="78">
        <v>30.538235294117644</v>
      </c>
      <c r="Q247" s="33">
        <v>0.70588235294117652</v>
      </c>
      <c r="R247" s="33">
        <v>0.11764705882352941</v>
      </c>
      <c r="S247" s="33">
        <v>0.17647058823529405</v>
      </c>
      <c r="T247" s="33">
        <v>0.17647058823529413</v>
      </c>
      <c r="U247" s="79">
        <v>4.3410493703703699</v>
      </c>
      <c r="V247" s="78">
        <v>5.1509803529411764</v>
      </c>
      <c r="W247" s="78">
        <v>20.898039176470586</v>
      </c>
      <c r="X247" s="33">
        <v>0.58823529411764708</v>
      </c>
      <c r="Y247" s="33">
        <v>0.30486107531316048</v>
      </c>
      <c r="Z247" s="32">
        <v>473.12</v>
      </c>
      <c r="AA247" s="31" t="s">
        <v>419</v>
      </c>
      <c r="AB247" s="31" t="s">
        <v>417</v>
      </c>
      <c r="AC247" s="31" t="s">
        <v>417</v>
      </c>
      <c r="AD247" s="31" t="s">
        <v>511</v>
      </c>
      <c r="AE247" s="31" t="s">
        <v>511</v>
      </c>
      <c r="AF247" s="31" t="s">
        <v>417</v>
      </c>
    </row>
    <row r="248" spans="1:32" x14ac:dyDescent="0.35">
      <c r="A248" t="str">
        <f>KEYS_Day_Part__Stores[[#This Row],[Store]]&amp;KEYS_Day_Part__Stores[[#This Row],[Day Part]]</f>
        <v xml:space="preserve">5465  3P - 4P   </v>
      </c>
      <c r="B248" s="24">
        <v>5465</v>
      </c>
      <c r="C248" s="25" t="s">
        <v>39</v>
      </c>
      <c r="D248" s="25" t="s">
        <v>512</v>
      </c>
      <c r="E248" s="74">
        <v>7</v>
      </c>
      <c r="F248" s="74">
        <v>7</v>
      </c>
      <c r="G248" s="26">
        <v>1911.65</v>
      </c>
      <c r="H248" s="26">
        <v>2322.7399999999998</v>
      </c>
      <c r="I248" s="27">
        <v>-0.17698494019993627</v>
      </c>
      <c r="J248" s="27">
        <v>5.9575899006595691E-2</v>
      </c>
      <c r="K248" s="71">
        <v>81</v>
      </c>
      <c r="L248" s="71">
        <v>79</v>
      </c>
      <c r="M248" s="27">
        <v>2.5316455696202445E-2</v>
      </c>
      <c r="N248" s="27">
        <v>6.8124474348191758E-2</v>
      </c>
      <c r="O248" s="26">
        <v>23.600617283950619</v>
      </c>
      <c r="P248" s="75">
        <v>22.87857142857143</v>
      </c>
      <c r="Q248" s="27">
        <v>0.6428571428571429</v>
      </c>
      <c r="R248" s="27">
        <v>0.14285714285714285</v>
      </c>
      <c r="S248" s="27">
        <v>0.21428571428571419</v>
      </c>
      <c r="T248" s="27">
        <v>0</v>
      </c>
      <c r="U248" s="76">
        <v>2.4786919746835441</v>
      </c>
      <c r="V248" s="75">
        <v>4.1488095000000005</v>
      </c>
      <c r="W248" s="75">
        <v>15.522619000000001</v>
      </c>
      <c r="X248" s="27">
        <v>0.7857142857142857</v>
      </c>
      <c r="Y248" s="27">
        <v>0.31376559516647917</v>
      </c>
      <c r="Z248" s="26">
        <v>599.80999999999995</v>
      </c>
      <c r="AA248" s="25" t="s">
        <v>419</v>
      </c>
      <c r="AB248" s="25" t="s">
        <v>417</v>
      </c>
      <c r="AC248" s="25" t="s">
        <v>417</v>
      </c>
      <c r="AD248" s="25" t="s">
        <v>511</v>
      </c>
      <c r="AE248" s="25" t="s">
        <v>511</v>
      </c>
      <c r="AF248" s="25" t="s">
        <v>417</v>
      </c>
    </row>
    <row r="249" spans="1:32" x14ac:dyDescent="0.35">
      <c r="A249" t="str">
        <f>KEYS_Day_Part__Stores[[#This Row],[Store]]&amp;KEYS_Day_Part__Stores[[#This Row],[Day Part]]</f>
        <v xml:space="preserve">5465  4P - 5P   </v>
      </c>
      <c r="B249" s="30">
        <v>5465</v>
      </c>
      <c r="C249" s="31" t="s">
        <v>44</v>
      </c>
      <c r="D249" s="31" t="s">
        <v>512</v>
      </c>
      <c r="E249" s="77">
        <v>7</v>
      </c>
      <c r="F249" s="77">
        <v>7</v>
      </c>
      <c r="G249" s="32">
        <v>4107.76</v>
      </c>
      <c r="H249" s="32">
        <v>3784.3</v>
      </c>
      <c r="I249" s="33">
        <v>8.5474196020399962E-2</v>
      </c>
      <c r="J249" s="33">
        <v>0.12801689373229069</v>
      </c>
      <c r="K249" s="72">
        <v>158</v>
      </c>
      <c r="L249" s="72">
        <v>135</v>
      </c>
      <c r="M249" s="33">
        <v>0.17037037037037051</v>
      </c>
      <c r="N249" s="33">
        <v>0.13288477712363331</v>
      </c>
      <c r="O249" s="32">
        <v>25.998481012658228</v>
      </c>
      <c r="P249" s="78">
        <v>23.241287863636362</v>
      </c>
      <c r="Q249" s="33">
        <v>0.78947368421052633</v>
      </c>
      <c r="R249" s="33">
        <v>5.2631578947368418E-2</v>
      </c>
      <c r="S249" s="33">
        <v>0.15789473684210531</v>
      </c>
      <c r="T249" s="33">
        <v>0</v>
      </c>
      <c r="U249" s="79">
        <v>3.8936305732484073</v>
      </c>
      <c r="V249" s="78">
        <v>3.9655302954545451</v>
      </c>
      <c r="W249" s="78">
        <v>15.601515136363638</v>
      </c>
      <c r="X249" s="33">
        <v>0.77272727272727271</v>
      </c>
      <c r="Y249" s="33">
        <v>0.30827263520750964</v>
      </c>
      <c r="Z249" s="32">
        <v>1266.31</v>
      </c>
      <c r="AA249" s="31" t="s">
        <v>419</v>
      </c>
      <c r="AB249" s="31" t="s">
        <v>417</v>
      </c>
      <c r="AC249" s="31" t="s">
        <v>417</v>
      </c>
      <c r="AD249" s="31" t="s">
        <v>511</v>
      </c>
      <c r="AE249" s="31" t="s">
        <v>511</v>
      </c>
      <c r="AF249" s="31" t="s">
        <v>417</v>
      </c>
    </row>
    <row r="250" spans="1:32" x14ac:dyDescent="0.35">
      <c r="A250" t="str">
        <f>KEYS_Day_Part__Stores[[#This Row],[Store]]&amp;KEYS_Day_Part__Stores[[#This Row],[Day Part]]</f>
        <v xml:space="preserve">5465  5P - 6P   </v>
      </c>
      <c r="B250" s="24">
        <v>5465</v>
      </c>
      <c r="C250" s="25" t="s">
        <v>47</v>
      </c>
      <c r="D250" s="25" t="s">
        <v>512</v>
      </c>
      <c r="E250" s="74">
        <v>7</v>
      </c>
      <c r="F250" s="74">
        <v>7</v>
      </c>
      <c r="G250" s="26">
        <v>6481.32</v>
      </c>
      <c r="H250" s="26">
        <v>6744.36</v>
      </c>
      <c r="I250" s="27">
        <v>-3.9001476789495171E-2</v>
      </c>
      <c r="J250" s="27">
        <v>0.20198805521378324</v>
      </c>
      <c r="K250" s="71">
        <v>240</v>
      </c>
      <c r="L250" s="71">
        <v>230</v>
      </c>
      <c r="M250" s="27">
        <v>4.3478260869565188E-2</v>
      </c>
      <c r="N250" s="27">
        <v>0.20185029436501262</v>
      </c>
      <c r="O250" s="26">
        <v>27.005499999999998</v>
      </c>
      <c r="P250" s="75">
        <v>24.382530120481928</v>
      </c>
      <c r="Q250" s="27">
        <v>0.89552238805970152</v>
      </c>
      <c r="R250" s="27">
        <v>5.9701492537313432E-2</v>
      </c>
      <c r="S250" s="27">
        <v>4.4776119402985093E-2</v>
      </c>
      <c r="T250" s="27">
        <v>3.614457831325301E-2</v>
      </c>
      <c r="U250" s="76">
        <v>6.0141456554621842</v>
      </c>
      <c r="V250" s="75">
        <v>4.2995983855421684</v>
      </c>
      <c r="W250" s="75">
        <v>17.176104409638555</v>
      </c>
      <c r="X250" s="27">
        <v>0.74698795180722888</v>
      </c>
      <c r="Y250" s="27">
        <v>0.29937574444711879</v>
      </c>
      <c r="Z250" s="26">
        <v>1940.35</v>
      </c>
      <c r="AA250" s="25" t="s">
        <v>419</v>
      </c>
      <c r="AB250" s="25" t="s">
        <v>417</v>
      </c>
      <c r="AC250" s="25" t="s">
        <v>417</v>
      </c>
      <c r="AD250" s="25" t="s">
        <v>511</v>
      </c>
      <c r="AE250" s="25" t="s">
        <v>511</v>
      </c>
      <c r="AF250" s="25" t="s">
        <v>417</v>
      </c>
    </row>
    <row r="251" spans="1:32" x14ac:dyDescent="0.35">
      <c r="A251" t="str">
        <f>KEYS_Day_Part__Stores[[#This Row],[Store]]&amp;KEYS_Day_Part__Stores[[#This Row],[Day Part]]</f>
        <v xml:space="preserve">5465  6P - 7P   </v>
      </c>
      <c r="B251" s="30">
        <v>5465</v>
      </c>
      <c r="C251" s="31" t="s">
        <v>51</v>
      </c>
      <c r="D251" s="31" t="s">
        <v>512</v>
      </c>
      <c r="E251" s="77">
        <v>7</v>
      </c>
      <c r="F251" s="77">
        <v>7</v>
      </c>
      <c r="G251" s="32">
        <v>5517.6</v>
      </c>
      <c r="H251" s="32">
        <v>6347.54</v>
      </c>
      <c r="I251" s="33">
        <v>-0.13074986530214849</v>
      </c>
      <c r="J251" s="33">
        <v>0.17195406081594036</v>
      </c>
      <c r="K251" s="72">
        <v>192</v>
      </c>
      <c r="L251" s="72">
        <v>222</v>
      </c>
      <c r="M251" s="33">
        <v>-0.1351351351351352</v>
      </c>
      <c r="N251" s="33">
        <v>0.1614802354920101</v>
      </c>
      <c r="O251" s="32">
        <v>28.737500000000001</v>
      </c>
      <c r="P251" s="78">
        <v>26.696222213333332</v>
      </c>
      <c r="Q251" s="33">
        <v>0.7816091954022989</v>
      </c>
      <c r="R251" s="33">
        <v>0.18390804597701149</v>
      </c>
      <c r="S251" s="33">
        <v>3.4482758620689613E-2</v>
      </c>
      <c r="T251" s="33">
        <v>1.3333333333333334E-2</v>
      </c>
      <c r="U251" s="79">
        <v>7.3666666666666671</v>
      </c>
      <c r="V251" s="78">
        <v>4.1608888799999999</v>
      </c>
      <c r="W251" s="78">
        <v>19.021111106666666</v>
      </c>
      <c r="X251" s="33">
        <v>0.66666666666666663</v>
      </c>
      <c r="Y251" s="33">
        <v>0.28683123096998692</v>
      </c>
      <c r="Z251" s="32">
        <v>1582.62</v>
      </c>
      <c r="AA251" s="31" t="s">
        <v>419</v>
      </c>
      <c r="AB251" s="31" t="s">
        <v>417</v>
      </c>
      <c r="AC251" s="31" t="s">
        <v>417</v>
      </c>
      <c r="AD251" s="31" t="s">
        <v>511</v>
      </c>
      <c r="AE251" s="31" t="s">
        <v>511</v>
      </c>
      <c r="AF251" s="31" t="s">
        <v>417</v>
      </c>
    </row>
    <row r="252" spans="1:32" x14ac:dyDescent="0.35">
      <c r="A252" t="str">
        <f>KEYS_Day_Part__Stores[[#This Row],[Store]]&amp;KEYS_Day_Part__Stores[[#This Row],[Day Part]]</f>
        <v xml:space="preserve">5465  7P - 8P   </v>
      </c>
      <c r="B252" s="24">
        <v>5465</v>
      </c>
      <c r="C252" s="25" t="s">
        <v>56</v>
      </c>
      <c r="D252" s="25" t="s">
        <v>512</v>
      </c>
      <c r="E252" s="74">
        <v>7</v>
      </c>
      <c r="F252" s="74">
        <v>7</v>
      </c>
      <c r="G252" s="26">
        <v>3164.86</v>
      </c>
      <c r="H252" s="26">
        <v>3776.48</v>
      </c>
      <c r="I252" s="27">
        <v>-0.16195504808710748</v>
      </c>
      <c r="J252" s="27">
        <v>9.8631747302076439E-2</v>
      </c>
      <c r="K252" s="71">
        <v>118</v>
      </c>
      <c r="L252" s="71">
        <v>135</v>
      </c>
      <c r="M252" s="27">
        <v>-0.12592592592592589</v>
      </c>
      <c r="N252" s="27">
        <v>9.9243061396131205E-2</v>
      </c>
      <c r="O252" s="26">
        <v>26.820847457627121</v>
      </c>
      <c r="P252" s="75">
        <v>24.15916665</v>
      </c>
      <c r="Q252" s="27">
        <v>0.91489361702127658</v>
      </c>
      <c r="R252" s="27">
        <v>8.5106382978723402E-2</v>
      </c>
      <c r="S252" s="27">
        <v>0</v>
      </c>
      <c r="T252" s="27">
        <v>2.5000000000000001E-2</v>
      </c>
      <c r="U252" s="76">
        <v>8.861538461538462</v>
      </c>
      <c r="V252" s="75">
        <v>2.2952991282051283</v>
      </c>
      <c r="W252" s="75">
        <v>17.099583325000001</v>
      </c>
      <c r="X252" s="27">
        <v>0.77500000000000002</v>
      </c>
      <c r="Y252" s="27">
        <v>0.29588670588904409</v>
      </c>
      <c r="Z252" s="26">
        <v>936.44</v>
      </c>
      <c r="AA252" s="25" t="s">
        <v>419</v>
      </c>
      <c r="AB252" s="25" t="s">
        <v>417</v>
      </c>
      <c r="AC252" s="25" t="s">
        <v>417</v>
      </c>
      <c r="AD252" s="25" t="s">
        <v>511</v>
      </c>
      <c r="AE252" s="25" t="s">
        <v>511</v>
      </c>
      <c r="AF252" s="25" t="s">
        <v>417</v>
      </c>
    </row>
    <row r="253" spans="1:32" x14ac:dyDescent="0.35">
      <c r="A253" t="str">
        <f>KEYS_Day_Part__Stores[[#This Row],[Store]]&amp;KEYS_Day_Part__Stores[[#This Row],[Day Part]]</f>
        <v xml:space="preserve">5465  8P - 9P   </v>
      </c>
      <c r="B253" s="30">
        <v>5465</v>
      </c>
      <c r="C253" s="31" t="s">
        <v>61</v>
      </c>
      <c r="D253" s="31" t="s">
        <v>512</v>
      </c>
      <c r="E253" s="77">
        <v>7</v>
      </c>
      <c r="F253" s="77">
        <v>7</v>
      </c>
      <c r="G253" s="32">
        <v>1511.96</v>
      </c>
      <c r="H253" s="32">
        <v>1850.46</v>
      </c>
      <c r="I253" s="33">
        <v>-0.18292748830020644</v>
      </c>
      <c r="J253" s="33">
        <v>4.7119700919107797E-2</v>
      </c>
      <c r="K253" s="72">
        <v>59</v>
      </c>
      <c r="L253" s="72">
        <v>79</v>
      </c>
      <c r="M253" s="33">
        <v>-0.25316455696202533</v>
      </c>
      <c r="N253" s="33">
        <v>4.9621530698065602E-2</v>
      </c>
      <c r="O253" s="32">
        <v>25.626440677966102</v>
      </c>
      <c r="P253" s="78">
        <v>22.302898521739131</v>
      </c>
      <c r="Q253" s="33">
        <v>1</v>
      </c>
      <c r="R253" s="33">
        <v>0</v>
      </c>
      <c r="S253" s="33">
        <v>0</v>
      </c>
      <c r="T253" s="33">
        <v>0</v>
      </c>
      <c r="U253" s="79">
        <v>4.0508333333333333</v>
      </c>
      <c r="V253" s="78">
        <v>3.098550695652174</v>
      </c>
      <c r="W253" s="78">
        <v>15.83405795652174</v>
      </c>
      <c r="X253" s="33">
        <v>0.91304347826086951</v>
      </c>
      <c r="Y253" s="33">
        <v>0.28879070874890866</v>
      </c>
      <c r="Z253" s="32">
        <v>436.64</v>
      </c>
      <c r="AA253" s="31" t="s">
        <v>419</v>
      </c>
      <c r="AB253" s="31" t="s">
        <v>417</v>
      </c>
      <c r="AC253" s="31" t="s">
        <v>417</v>
      </c>
      <c r="AD253" s="31" t="s">
        <v>511</v>
      </c>
      <c r="AE253" s="31" t="s">
        <v>511</v>
      </c>
      <c r="AF253" s="31" t="s">
        <v>417</v>
      </c>
    </row>
    <row r="254" spans="1:32" x14ac:dyDescent="0.35">
      <c r="A254" t="str">
        <f>KEYS_Day_Part__Stores[[#This Row],[Store]]&amp;KEYS_Day_Part__Stores[[#This Row],[Day Part]]</f>
        <v xml:space="preserve">5465  9P - 10P  </v>
      </c>
      <c r="B254" s="24">
        <v>5465</v>
      </c>
      <c r="C254" s="25" t="s">
        <v>66</v>
      </c>
      <c r="D254" s="25" t="s">
        <v>512</v>
      </c>
      <c r="E254" s="74">
        <v>7</v>
      </c>
      <c r="F254" s="74">
        <v>7</v>
      </c>
      <c r="G254" s="26">
        <v>1036.1400000000001</v>
      </c>
      <c r="H254" s="26">
        <v>1084.2</v>
      </c>
      <c r="I254" s="27">
        <v>-4.4327614831211948E-2</v>
      </c>
      <c r="J254" s="27">
        <v>3.2290938193023859E-2</v>
      </c>
      <c r="K254" s="71">
        <v>48</v>
      </c>
      <c r="L254" s="71">
        <v>45</v>
      </c>
      <c r="M254" s="27">
        <v>6.6666666666666652E-2</v>
      </c>
      <c r="N254" s="27">
        <v>4.0370058873002525E-2</v>
      </c>
      <c r="O254" s="26">
        <v>21.586250000000003</v>
      </c>
      <c r="P254" s="75">
        <v>23.38214285714286</v>
      </c>
      <c r="Q254" s="27">
        <v>0.82352941176470584</v>
      </c>
      <c r="R254" s="27">
        <v>0</v>
      </c>
      <c r="S254" s="27">
        <v>0.17647058823529416</v>
      </c>
      <c r="T254" s="27">
        <v>0</v>
      </c>
      <c r="U254" s="76">
        <v>3.3946808510638302</v>
      </c>
      <c r="V254" s="75">
        <v>3.3321428571428569</v>
      </c>
      <c r="W254" s="75">
        <v>15.391666642857142</v>
      </c>
      <c r="X254" s="27">
        <v>0.8571428571428571</v>
      </c>
      <c r="Y254" s="27">
        <v>0.31750535641901673</v>
      </c>
      <c r="Z254" s="26">
        <v>328.98</v>
      </c>
      <c r="AA254" s="25" t="s">
        <v>419</v>
      </c>
      <c r="AB254" s="25" t="s">
        <v>417</v>
      </c>
      <c r="AC254" s="25" t="s">
        <v>417</v>
      </c>
      <c r="AD254" s="25" t="s">
        <v>511</v>
      </c>
      <c r="AE254" s="25" t="s">
        <v>511</v>
      </c>
      <c r="AF254" s="25" t="s">
        <v>417</v>
      </c>
    </row>
    <row r="255" spans="1:32" x14ac:dyDescent="0.35">
      <c r="A255" t="str">
        <f>KEYS_Day_Part__Stores[[#This Row],[Store]]&amp;KEYS_Day_Part__Stores[[#This Row],[Day Part]]</f>
        <v xml:space="preserve">5465 10P - 11P </v>
      </c>
      <c r="B255" s="30">
        <v>5465</v>
      </c>
      <c r="C255" s="31" t="s">
        <v>71</v>
      </c>
      <c r="D255" s="31" t="s">
        <v>512</v>
      </c>
      <c r="E255" s="77">
        <v>7</v>
      </c>
      <c r="F255" s="77">
        <v>7</v>
      </c>
      <c r="G255" s="32">
        <v>981.71</v>
      </c>
      <c r="H255" s="32">
        <v>723.84</v>
      </c>
      <c r="I255" s="33">
        <v>0.35625276304155618</v>
      </c>
      <c r="J255" s="33">
        <v>3.0594646412138757E-2</v>
      </c>
      <c r="K255" s="72">
        <v>45</v>
      </c>
      <c r="L255" s="72">
        <v>35</v>
      </c>
      <c r="M255" s="33">
        <v>0.28571428571428581</v>
      </c>
      <c r="N255" s="33">
        <v>3.7846930193439862E-2</v>
      </c>
      <c r="O255" s="32">
        <v>21.815777777777779</v>
      </c>
      <c r="P255" s="78">
        <v>21.775925888888889</v>
      </c>
      <c r="Q255" s="33">
        <v>0.84615384615384615</v>
      </c>
      <c r="R255" s="33">
        <v>0.15384615384615385</v>
      </c>
      <c r="S255" s="33">
        <v>0</v>
      </c>
      <c r="T255" s="33">
        <v>0</v>
      </c>
      <c r="U255" s="79">
        <v>3.7246212045454543</v>
      </c>
      <c r="V255" s="78">
        <v>4.6009258888888889</v>
      </c>
      <c r="W255" s="78">
        <v>15.608333333333333</v>
      </c>
      <c r="X255" s="33">
        <v>0.88888888888888884</v>
      </c>
      <c r="Y255" s="33">
        <v>0.29522975216713693</v>
      </c>
      <c r="Z255" s="32">
        <v>289.83</v>
      </c>
      <c r="AA255" s="31" t="s">
        <v>419</v>
      </c>
      <c r="AB255" s="31" t="s">
        <v>417</v>
      </c>
      <c r="AC255" s="31" t="s">
        <v>417</v>
      </c>
      <c r="AD255" s="31" t="s">
        <v>511</v>
      </c>
      <c r="AE255" s="31" t="s">
        <v>511</v>
      </c>
      <c r="AF255" s="31" t="s">
        <v>417</v>
      </c>
    </row>
    <row r="256" spans="1:32" x14ac:dyDescent="0.35">
      <c r="A256" t="str">
        <f>KEYS_Day_Part__Stores[[#This Row],[Store]]&amp;KEYS_Day_Part__Stores[[#This Row],[Day Part]]</f>
        <v xml:space="preserve">5465 11P - 12A </v>
      </c>
      <c r="B256" s="24">
        <v>5465</v>
      </c>
      <c r="C256" s="25" t="s">
        <v>76</v>
      </c>
      <c r="D256" s="25" t="s">
        <v>512</v>
      </c>
      <c r="E256" s="74">
        <v>7</v>
      </c>
      <c r="F256" s="74">
        <v>7</v>
      </c>
      <c r="G256" s="26">
        <v>482.13</v>
      </c>
      <c r="H256" s="26">
        <v>344.26</v>
      </c>
      <c r="I256" s="27">
        <v>0.40048219369081495</v>
      </c>
      <c r="J256" s="27">
        <v>1.5025411653833065E-2</v>
      </c>
      <c r="K256" s="71">
        <v>20</v>
      </c>
      <c r="L256" s="71">
        <v>19</v>
      </c>
      <c r="M256" s="27">
        <v>5.2631578947368363E-2</v>
      </c>
      <c r="N256" s="27">
        <v>1.6820857863751051E-2</v>
      </c>
      <c r="O256" s="26">
        <v>24.1065</v>
      </c>
      <c r="P256" s="75">
        <v>23.916666636363633</v>
      </c>
      <c r="Q256" s="27">
        <v>0.77777777777777779</v>
      </c>
      <c r="R256" s="27">
        <v>0.22222222222222221</v>
      </c>
      <c r="S256" s="27">
        <v>0</v>
      </c>
      <c r="T256" s="27">
        <v>0</v>
      </c>
      <c r="U256" s="76">
        <v>5.7552631578947366</v>
      </c>
      <c r="V256" s="75">
        <v>2.7166666363636365</v>
      </c>
      <c r="W256" s="75">
        <v>17.310606</v>
      </c>
      <c r="X256" s="27">
        <v>0.72727272727272729</v>
      </c>
      <c r="Y256" s="27">
        <v>0.23157654574492359</v>
      </c>
      <c r="Z256" s="26">
        <v>111.65</v>
      </c>
      <c r="AA256" s="25" t="s">
        <v>419</v>
      </c>
      <c r="AB256" s="25" t="s">
        <v>417</v>
      </c>
      <c r="AC256" s="25" t="s">
        <v>417</v>
      </c>
      <c r="AD256" s="25" t="s">
        <v>511</v>
      </c>
      <c r="AE256" s="25" t="s">
        <v>511</v>
      </c>
      <c r="AF256" s="25" t="s">
        <v>417</v>
      </c>
    </row>
    <row r="257" spans="1:32" x14ac:dyDescent="0.35">
      <c r="A257" t="str">
        <f>KEYS_Day_Part__Stores[[#This Row],[Store]]&amp;KEYS_Day_Part__Stores[[#This Row],[Day Part]]</f>
        <v xml:space="preserve">5465 12A - 1A  </v>
      </c>
      <c r="B257" s="30">
        <v>5465</v>
      </c>
      <c r="C257" s="31" t="s">
        <v>79</v>
      </c>
      <c r="D257" s="31" t="s">
        <v>512</v>
      </c>
      <c r="E257" s="77">
        <v>7</v>
      </c>
      <c r="F257" s="77">
        <v>7</v>
      </c>
      <c r="G257" s="32">
        <v>9.99</v>
      </c>
      <c r="H257" s="32">
        <v>0</v>
      </c>
      <c r="I257" s="33"/>
      <c r="J257" s="33">
        <v>3.1133483172960058E-4</v>
      </c>
      <c r="K257" s="72">
        <v>1</v>
      </c>
      <c r="L257" s="72">
        <v>0</v>
      </c>
      <c r="M257" s="33"/>
      <c r="N257" s="33">
        <v>8.4104289318755253E-4</v>
      </c>
      <c r="O257" s="32">
        <v>9.99</v>
      </c>
      <c r="P257" s="78"/>
      <c r="Q257" s="33"/>
      <c r="R257" s="33"/>
      <c r="S257" s="33"/>
      <c r="T257" s="33"/>
      <c r="U257" s="79">
        <v>2.4166660000000002</v>
      </c>
      <c r="V257" s="78"/>
      <c r="W257" s="78"/>
      <c r="X257" s="33"/>
      <c r="Y257" s="33">
        <v>0.37437437437437437</v>
      </c>
      <c r="Z257" s="32">
        <v>3.74</v>
      </c>
      <c r="AA257" s="31" t="s">
        <v>419</v>
      </c>
      <c r="AB257" s="31" t="s">
        <v>417</v>
      </c>
      <c r="AC257" s="31" t="s">
        <v>417</v>
      </c>
      <c r="AD257" s="31" t="s">
        <v>511</v>
      </c>
      <c r="AE257" s="31" t="s">
        <v>511</v>
      </c>
      <c r="AF257" s="31" t="s">
        <v>417</v>
      </c>
    </row>
    <row r="258" spans="1:32" x14ac:dyDescent="0.35">
      <c r="A258" t="str">
        <f>KEYS_Day_Part__Stores[[#This Row],[Store]]&amp;KEYS_Day_Part__Stores[[#This Row],[Day Part]]</f>
        <v xml:space="preserve">54651A - 2A   </v>
      </c>
      <c r="B258" s="24">
        <v>5465</v>
      </c>
      <c r="C258" s="25" t="s">
        <v>83</v>
      </c>
      <c r="D258" s="25" t="s">
        <v>512</v>
      </c>
      <c r="E258" s="74">
        <v>7</v>
      </c>
      <c r="F258" s="74">
        <v>7</v>
      </c>
      <c r="G258" s="26"/>
      <c r="H258" s="26"/>
      <c r="I258" s="27"/>
      <c r="J258" s="27"/>
      <c r="K258" s="71"/>
      <c r="L258" s="71"/>
      <c r="M258" s="27"/>
      <c r="N258" s="27"/>
      <c r="O258" s="26"/>
      <c r="P258" s="75"/>
      <c r="Q258" s="27"/>
      <c r="R258" s="27"/>
      <c r="S258" s="27"/>
      <c r="T258" s="27"/>
      <c r="U258" s="76"/>
      <c r="V258" s="75"/>
      <c r="W258" s="75"/>
      <c r="X258" s="27"/>
      <c r="Y258" s="27"/>
      <c r="Z258" s="26"/>
      <c r="AA258" s="29"/>
      <c r="AB258" s="29"/>
      <c r="AC258" s="29"/>
      <c r="AD258" s="29"/>
      <c r="AE258" s="29"/>
      <c r="AF258" s="29"/>
    </row>
    <row r="259" spans="1:32" x14ac:dyDescent="0.35">
      <c r="A259" t="str">
        <f>KEYS_Day_Part__Stores[[#This Row],[Store]]&amp;KEYS_Day_Part__Stores[[#This Row],[Day Part]]</f>
        <v xml:space="preserve">54652A - 3A   </v>
      </c>
      <c r="B259" s="30">
        <v>5465</v>
      </c>
      <c r="C259" s="31" t="s">
        <v>514</v>
      </c>
      <c r="D259" s="31" t="s">
        <v>512</v>
      </c>
      <c r="E259" s="77">
        <v>7</v>
      </c>
      <c r="F259" s="77">
        <v>7</v>
      </c>
      <c r="G259" s="32"/>
      <c r="H259" s="32"/>
      <c r="I259" s="33"/>
      <c r="J259" s="33"/>
      <c r="K259" s="72"/>
      <c r="L259" s="72"/>
      <c r="M259" s="33"/>
      <c r="N259" s="33"/>
      <c r="O259" s="32"/>
      <c r="P259" s="78"/>
      <c r="Q259" s="33"/>
      <c r="R259" s="33"/>
      <c r="S259" s="33"/>
      <c r="T259" s="33"/>
      <c r="U259" s="79"/>
      <c r="V259" s="78"/>
      <c r="W259" s="78"/>
      <c r="X259" s="33"/>
      <c r="Y259" s="33"/>
      <c r="Z259" s="32"/>
      <c r="AA259" s="35"/>
      <c r="AB259" s="35"/>
      <c r="AC259" s="35"/>
      <c r="AD259" s="35"/>
      <c r="AE259" s="35"/>
      <c r="AF259" s="35"/>
    </row>
    <row r="260" spans="1:32" x14ac:dyDescent="0.35">
      <c r="A260" t="str">
        <f>KEYS_Day_Part__Stores[[#This Row],[Store]]&amp;KEYS_Day_Part__Stores[[#This Row],[Day Part]]</f>
        <v xml:space="preserve">54653A - 4A   </v>
      </c>
      <c r="B260" s="24">
        <v>5465</v>
      </c>
      <c r="C260" s="25" t="s">
        <v>515</v>
      </c>
      <c r="D260" s="25" t="s">
        <v>512</v>
      </c>
      <c r="E260" s="74">
        <v>7</v>
      </c>
      <c r="F260" s="74">
        <v>7</v>
      </c>
      <c r="G260" s="26"/>
      <c r="H260" s="26"/>
      <c r="I260" s="27"/>
      <c r="J260" s="27"/>
      <c r="K260" s="71"/>
      <c r="L260" s="71"/>
      <c r="M260" s="27"/>
      <c r="N260" s="27"/>
      <c r="O260" s="26"/>
      <c r="P260" s="75"/>
      <c r="Q260" s="27"/>
      <c r="R260" s="27"/>
      <c r="S260" s="27"/>
      <c r="T260" s="27"/>
      <c r="U260" s="76"/>
      <c r="V260" s="75"/>
      <c r="W260" s="75"/>
      <c r="X260" s="27"/>
      <c r="Y260" s="27"/>
      <c r="Z260" s="26"/>
      <c r="AA260" s="29"/>
      <c r="AB260" s="29"/>
      <c r="AC260" s="29"/>
      <c r="AD260" s="29"/>
      <c r="AE260" s="29"/>
      <c r="AF260" s="29"/>
    </row>
    <row r="261" spans="1:32" x14ac:dyDescent="0.35">
      <c r="A261" t="str">
        <f>KEYS_Day_Part__Stores[[#This Row],[Store]]&amp;KEYS_Day_Part__Stores[[#This Row],[Day Part]]</f>
        <v xml:space="preserve">54654A - 6A   </v>
      </c>
      <c r="B261" s="30">
        <v>5465</v>
      </c>
      <c r="C261" s="31" t="s">
        <v>516</v>
      </c>
      <c r="D261" s="31" t="s">
        <v>512</v>
      </c>
      <c r="E261" s="77">
        <v>7</v>
      </c>
      <c r="F261" s="77">
        <v>7</v>
      </c>
      <c r="G261" s="32"/>
      <c r="H261" s="32"/>
      <c r="I261" s="33"/>
      <c r="J261" s="33"/>
      <c r="K261" s="72"/>
      <c r="L261" s="72"/>
      <c r="M261" s="33"/>
      <c r="N261" s="33"/>
      <c r="O261" s="32"/>
      <c r="P261" s="78"/>
      <c r="Q261" s="33"/>
      <c r="R261" s="33"/>
      <c r="S261" s="33"/>
      <c r="T261" s="33"/>
      <c r="U261" s="79"/>
      <c r="V261" s="78"/>
      <c r="W261" s="78"/>
      <c r="X261" s="33"/>
      <c r="Y261" s="33"/>
      <c r="Z261" s="32"/>
      <c r="AA261" s="35"/>
      <c r="AB261" s="35"/>
      <c r="AC261" s="35"/>
      <c r="AD261" s="35"/>
      <c r="AE261" s="35"/>
      <c r="AF261" s="35"/>
    </row>
    <row r="262" spans="1:32" x14ac:dyDescent="0.35">
      <c r="A262" t="str">
        <f>KEYS_Day_Part__Stores[[#This Row],[Store]]&amp;KEYS_Day_Part__Stores[[#This Row],[Day Part]]</f>
        <v xml:space="preserve">5468    6A - 10A  </v>
      </c>
      <c r="B262" s="24">
        <v>5468</v>
      </c>
      <c r="C262" s="25" t="s">
        <v>513</v>
      </c>
      <c r="D262" s="25" t="s">
        <v>512</v>
      </c>
      <c r="E262" s="74">
        <v>7</v>
      </c>
      <c r="F262" s="74">
        <v>7</v>
      </c>
      <c r="G262" s="26"/>
      <c r="H262" s="26"/>
      <c r="I262" s="27"/>
      <c r="J262" s="27"/>
      <c r="K262" s="71"/>
      <c r="L262" s="71"/>
      <c r="M262" s="27"/>
      <c r="N262" s="27"/>
      <c r="O262" s="26"/>
      <c r="P262" s="75"/>
      <c r="Q262" s="27"/>
      <c r="R262" s="27"/>
      <c r="S262" s="27"/>
      <c r="T262" s="27"/>
      <c r="U262" s="76"/>
      <c r="V262" s="75"/>
      <c r="W262" s="75"/>
      <c r="X262" s="27"/>
      <c r="Y262" s="27"/>
      <c r="Z262" s="26"/>
      <c r="AA262" s="29"/>
      <c r="AB262" s="29"/>
      <c r="AC262" s="29"/>
      <c r="AD262" s="29"/>
      <c r="AE262" s="29"/>
      <c r="AF262" s="29"/>
    </row>
    <row r="263" spans="1:32" x14ac:dyDescent="0.35">
      <c r="A263" t="str">
        <f>KEYS_Day_Part__Stores[[#This Row],[Store]]&amp;KEYS_Day_Part__Stores[[#This Row],[Day Part]]</f>
        <v xml:space="preserve">5468   10A - 11A </v>
      </c>
      <c r="B263" s="30">
        <v>5468</v>
      </c>
      <c r="C263" s="31" t="s">
        <v>16</v>
      </c>
      <c r="D263" s="31" t="s">
        <v>512</v>
      </c>
      <c r="E263" s="77">
        <v>7</v>
      </c>
      <c r="F263" s="77">
        <v>7</v>
      </c>
      <c r="G263" s="32">
        <v>304.04000000000002</v>
      </c>
      <c r="H263" s="32">
        <v>359.95</v>
      </c>
      <c r="I263" s="33">
        <v>-0.15532712876788446</v>
      </c>
      <c r="J263" s="33">
        <v>2.19182743359961E-2</v>
      </c>
      <c r="K263" s="72">
        <v>8</v>
      </c>
      <c r="L263" s="72">
        <v>10</v>
      </c>
      <c r="M263" s="33">
        <v>-0.20000000000000007</v>
      </c>
      <c r="N263" s="33">
        <v>1.4842300556586271E-2</v>
      </c>
      <c r="O263" s="32">
        <v>38.005000000000003</v>
      </c>
      <c r="P263" s="78">
        <v>32.673333200000002</v>
      </c>
      <c r="Q263" s="33">
        <v>1</v>
      </c>
      <c r="R263" s="33">
        <v>0</v>
      </c>
      <c r="S263" s="33">
        <v>0</v>
      </c>
      <c r="T263" s="33">
        <v>0</v>
      </c>
      <c r="U263" s="79">
        <v>8.9291666250000006</v>
      </c>
      <c r="V263" s="78">
        <v>3.5333332</v>
      </c>
      <c r="W263" s="78">
        <v>21.953333199999999</v>
      </c>
      <c r="X263" s="33">
        <v>0.4</v>
      </c>
      <c r="Y263" s="33">
        <v>0.26805683462702273</v>
      </c>
      <c r="Z263" s="32">
        <v>81.5</v>
      </c>
      <c r="AA263" s="31" t="s">
        <v>419</v>
      </c>
      <c r="AB263" s="31" t="s">
        <v>417</v>
      </c>
      <c r="AC263" s="31" t="s">
        <v>417</v>
      </c>
      <c r="AD263" s="31" t="s">
        <v>511</v>
      </c>
      <c r="AE263" s="31" t="s">
        <v>511</v>
      </c>
      <c r="AF263" s="31" t="s">
        <v>417</v>
      </c>
    </row>
    <row r="264" spans="1:32" x14ac:dyDescent="0.35">
      <c r="A264" t="str">
        <f>KEYS_Day_Part__Stores[[#This Row],[Store]]&amp;KEYS_Day_Part__Stores[[#This Row],[Day Part]]</f>
        <v xml:space="preserve">5468   11A - 12P </v>
      </c>
      <c r="B264" s="24">
        <v>5468</v>
      </c>
      <c r="C264" s="25" t="s">
        <v>21</v>
      </c>
      <c r="D264" s="25" t="s">
        <v>512</v>
      </c>
      <c r="E264" s="74">
        <v>7</v>
      </c>
      <c r="F264" s="74">
        <v>7</v>
      </c>
      <c r="G264" s="26">
        <v>899.83</v>
      </c>
      <c r="H264" s="26">
        <v>1184.97</v>
      </c>
      <c r="I264" s="27">
        <v>-0.2406305644868646</v>
      </c>
      <c r="J264" s="27">
        <v>6.4868835665568253E-2</v>
      </c>
      <c r="K264" s="71">
        <v>32</v>
      </c>
      <c r="L264" s="71">
        <v>27</v>
      </c>
      <c r="M264" s="27">
        <v>0.18518518518518512</v>
      </c>
      <c r="N264" s="27">
        <v>5.9369202226345084E-2</v>
      </c>
      <c r="O264" s="26">
        <v>28.119687500000001</v>
      </c>
      <c r="P264" s="75">
        <v>33.870588235294115</v>
      </c>
      <c r="Q264" s="27">
        <v>0.625</v>
      </c>
      <c r="R264" s="27">
        <v>0.375</v>
      </c>
      <c r="S264" s="27">
        <v>0</v>
      </c>
      <c r="T264" s="27">
        <v>0.17647058823529413</v>
      </c>
      <c r="U264" s="76">
        <v>9.7885416562500005</v>
      </c>
      <c r="V264" s="75">
        <v>6.4029411764705877</v>
      </c>
      <c r="W264" s="75">
        <v>24.283333294117647</v>
      </c>
      <c r="X264" s="27">
        <v>0.41176470588235292</v>
      </c>
      <c r="Y264" s="27">
        <v>0.27389618038962915</v>
      </c>
      <c r="Z264" s="26">
        <v>246.46</v>
      </c>
      <c r="AA264" s="25" t="s">
        <v>419</v>
      </c>
      <c r="AB264" s="25" t="s">
        <v>417</v>
      </c>
      <c r="AC264" s="25" t="s">
        <v>417</v>
      </c>
      <c r="AD264" s="25" t="s">
        <v>511</v>
      </c>
      <c r="AE264" s="25" t="s">
        <v>511</v>
      </c>
      <c r="AF264" s="25" t="s">
        <v>417</v>
      </c>
    </row>
    <row r="265" spans="1:32" x14ac:dyDescent="0.35">
      <c r="A265" t="str">
        <f>KEYS_Day_Part__Stores[[#This Row],[Store]]&amp;KEYS_Day_Part__Stores[[#This Row],[Day Part]]</f>
        <v xml:space="preserve">5468   12P - 1P  </v>
      </c>
      <c r="B265" s="30">
        <v>5468</v>
      </c>
      <c r="C265" s="31" t="s">
        <v>25</v>
      </c>
      <c r="D265" s="31" t="s">
        <v>512</v>
      </c>
      <c r="E265" s="77">
        <v>7</v>
      </c>
      <c r="F265" s="77">
        <v>7</v>
      </c>
      <c r="G265" s="32">
        <v>602.11</v>
      </c>
      <c r="H265" s="32">
        <v>1302.73</v>
      </c>
      <c r="I265" s="33">
        <v>-0.53780906250719651</v>
      </c>
      <c r="J265" s="33">
        <v>4.3406170768473265E-2</v>
      </c>
      <c r="K265" s="72">
        <v>27</v>
      </c>
      <c r="L265" s="72">
        <v>39</v>
      </c>
      <c r="M265" s="33">
        <v>-0.3076923076923076</v>
      </c>
      <c r="N265" s="33">
        <v>5.0092764378478663E-2</v>
      </c>
      <c r="O265" s="32">
        <v>22.30037037037037</v>
      </c>
      <c r="P265" s="78">
        <v>25.844871769230771</v>
      </c>
      <c r="Q265" s="33">
        <v>0.5</v>
      </c>
      <c r="R265" s="33">
        <v>0.33333333333333331</v>
      </c>
      <c r="S265" s="33">
        <v>0.16666666666666674</v>
      </c>
      <c r="T265" s="33">
        <v>0.15384615384615385</v>
      </c>
      <c r="U265" s="79">
        <v>3.9901234444444444</v>
      </c>
      <c r="V265" s="78">
        <v>4.4083333333333332</v>
      </c>
      <c r="W265" s="78">
        <v>15.851281999999999</v>
      </c>
      <c r="X265" s="33">
        <v>0.69230769230769229</v>
      </c>
      <c r="Y265" s="33">
        <v>0.28843566790121405</v>
      </c>
      <c r="Z265" s="32">
        <v>173.67</v>
      </c>
      <c r="AA265" s="31" t="s">
        <v>419</v>
      </c>
      <c r="AB265" s="31" t="s">
        <v>417</v>
      </c>
      <c r="AC265" s="31" t="s">
        <v>417</v>
      </c>
      <c r="AD265" s="31" t="s">
        <v>511</v>
      </c>
      <c r="AE265" s="31" t="s">
        <v>511</v>
      </c>
      <c r="AF265" s="31" t="s">
        <v>417</v>
      </c>
    </row>
    <row r="266" spans="1:32" x14ac:dyDescent="0.35">
      <c r="A266" t="str">
        <f>KEYS_Day_Part__Stores[[#This Row],[Store]]&amp;KEYS_Day_Part__Stores[[#This Row],[Day Part]]</f>
        <v xml:space="preserve">5468  1P - 2P   </v>
      </c>
      <c r="B266" s="24">
        <v>5468</v>
      </c>
      <c r="C266" s="25" t="s">
        <v>30</v>
      </c>
      <c r="D266" s="25" t="s">
        <v>512</v>
      </c>
      <c r="E266" s="74">
        <v>7</v>
      </c>
      <c r="F266" s="74">
        <v>7</v>
      </c>
      <c r="G266" s="26">
        <v>481.7</v>
      </c>
      <c r="H266" s="26">
        <v>308.58999999999997</v>
      </c>
      <c r="I266" s="27">
        <v>0.56097086749408609</v>
      </c>
      <c r="J266" s="27">
        <v>3.4725801695991716E-2</v>
      </c>
      <c r="K266" s="71">
        <v>20</v>
      </c>
      <c r="L266" s="71">
        <v>15</v>
      </c>
      <c r="M266" s="27">
        <v>0.33333333333333348</v>
      </c>
      <c r="N266" s="27">
        <v>3.7105751391465679E-2</v>
      </c>
      <c r="O266" s="26">
        <v>24.085000000000001</v>
      </c>
      <c r="P266" s="75">
        <v>24.91</v>
      </c>
      <c r="Q266" s="27">
        <v>0.66666666666666663</v>
      </c>
      <c r="R266" s="27">
        <v>0</v>
      </c>
      <c r="S266" s="27">
        <v>0.33333333333333337</v>
      </c>
      <c r="T266" s="27">
        <v>0</v>
      </c>
      <c r="U266" s="76">
        <v>2.3928571428571428</v>
      </c>
      <c r="V266" s="75">
        <v>4.5888888888888886</v>
      </c>
      <c r="W266" s="75">
        <v>14.155000000000001</v>
      </c>
      <c r="X266" s="27">
        <v>0.7</v>
      </c>
      <c r="Y266" s="27">
        <v>0.2899314926302678</v>
      </c>
      <c r="Z266" s="26">
        <v>139.66</v>
      </c>
      <c r="AA266" s="25" t="s">
        <v>419</v>
      </c>
      <c r="AB266" s="25" t="s">
        <v>417</v>
      </c>
      <c r="AC266" s="25" t="s">
        <v>417</v>
      </c>
      <c r="AD266" s="25" t="s">
        <v>511</v>
      </c>
      <c r="AE266" s="25" t="s">
        <v>511</v>
      </c>
      <c r="AF266" s="25" t="s">
        <v>417</v>
      </c>
    </row>
    <row r="267" spans="1:32" x14ac:dyDescent="0.35">
      <c r="A267" t="str">
        <f>KEYS_Day_Part__Stores[[#This Row],[Store]]&amp;KEYS_Day_Part__Stores[[#This Row],[Day Part]]</f>
        <v xml:space="preserve">5468  2P - 3P   </v>
      </c>
      <c r="B267" s="30">
        <v>5468</v>
      </c>
      <c r="C267" s="31" t="s">
        <v>34</v>
      </c>
      <c r="D267" s="31" t="s">
        <v>512</v>
      </c>
      <c r="E267" s="77">
        <v>7</v>
      </c>
      <c r="F267" s="77">
        <v>7</v>
      </c>
      <c r="G267" s="32">
        <v>398.81</v>
      </c>
      <c r="H267" s="32">
        <v>532.36</v>
      </c>
      <c r="I267" s="33">
        <v>-0.25086407694041624</v>
      </c>
      <c r="J267" s="33">
        <v>2.8750253216480084E-2</v>
      </c>
      <c r="K267" s="72">
        <v>17</v>
      </c>
      <c r="L267" s="72">
        <v>19</v>
      </c>
      <c r="M267" s="33">
        <v>-0.10526315789473695</v>
      </c>
      <c r="N267" s="33">
        <v>3.1539888682745827E-2</v>
      </c>
      <c r="O267" s="32">
        <v>23.459411764705884</v>
      </c>
      <c r="P267" s="78">
        <v>24.522222166666666</v>
      </c>
      <c r="Q267" s="33">
        <v>0.8</v>
      </c>
      <c r="R267" s="33">
        <v>0.2</v>
      </c>
      <c r="S267" s="33">
        <v>0</v>
      </c>
      <c r="T267" s="33">
        <v>0</v>
      </c>
      <c r="U267" s="79">
        <v>1.9677083124999999</v>
      </c>
      <c r="V267" s="78">
        <v>7.0037036666666665</v>
      </c>
      <c r="W267" s="78">
        <v>14.526388833333334</v>
      </c>
      <c r="X267" s="33">
        <v>0.66666666666666663</v>
      </c>
      <c r="Y267" s="33">
        <v>0.25209999749254031</v>
      </c>
      <c r="Z267" s="32">
        <v>100.54</v>
      </c>
      <c r="AA267" s="31" t="s">
        <v>419</v>
      </c>
      <c r="AB267" s="31" t="s">
        <v>417</v>
      </c>
      <c r="AC267" s="31" t="s">
        <v>417</v>
      </c>
      <c r="AD267" s="31" t="s">
        <v>511</v>
      </c>
      <c r="AE267" s="31" t="s">
        <v>511</v>
      </c>
      <c r="AF267" s="31" t="s">
        <v>417</v>
      </c>
    </row>
    <row r="268" spans="1:32" x14ac:dyDescent="0.35">
      <c r="A268" t="str">
        <f>KEYS_Day_Part__Stores[[#This Row],[Store]]&amp;KEYS_Day_Part__Stores[[#This Row],[Day Part]]</f>
        <v xml:space="preserve">5468  3P - 4P   </v>
      </c>
      <c r="B268" s="24">
        <v>5468</v>
      </c>
      <c r="C268" s="25" t="s">
        <v>39</v>
      </c>
      <c r="D268" s="25" t="s">
        <v>512</v>
      </c>
      <c r="E268" s="74">
        <v>7</v>
      </c>
      <c r="F268" s="74">
        <v>7</v>
      </c>
      <c r="G268" s="26">
        <v>606.36</v>
      </c>
      <c r="H268" s="26">
        <v>605.20000000000005</v>
      </c>
      <c r="I268" s="27">
        <v>1.9167217448776697E-3</v>
      </c>
      <c r="J268" s="27">
        <v>4.3712553698114047E-2</v>
      </c>
      <c r="K268" s="71">
        <v>25</v>
      </c>
      <c r="L268" s="71">
        <v>26</v>
      </c>
      <c r="M268" s="27">
        <v>-3.8461538461538436E-2</v>
      </c>
      <c r="N268" s="27">
        <v>4.6382189239332093E-2</v>
      </c>
      <c r="O268" s="26">
        <v>24.2544</v>
      </c>
      <c r="P268" s="75">
        <v>29.553703666666667</v>
      </c>
      <c r="Q268" s="27">
        <v>0.41176470588235292</v>
      </c>
      <c r="R268" s="27">
        <v>0.58823529411764708</v>
      </c>
      <c r="S268" s="27">
        <v>0</v>
      </c>
      <c r="T268" s="27">
        <v>0.1111111111111111</v>
      </c>
      <c r="U268" s="76">
        <v>3.20333332</v>
      </c>
      <c r="V268" s="75">
        <v>8.8979166250000006</v>
      </c>
      <c r="W268" s="75">
        <v>19.033333333333335</v>
      </c>
      <c r="X268" s="27">
        <v>0.66666666666666663</v>
      </c>
      <c r="Y268" s="27">
        <v>0.32581304835411307</v>
      </c>
      <c r="Z268" s="26">
        <v>197.56</v>
      </c>
      <c r="AA268" s="25" t="s">
        <v>419</v>
      </c>
      <c r="AB268" s="25" t="s">
        <v>417</v>
      </c>
      <c r="AC268" s="25" t="s">
        <v>417</v>
      </c>
      <c r="AD268" s="25" t="s">
        <v>511</v>
      </c>
      <c r="AE268" s="25" t="s">
        <v>511</v>
      </c>
      <c r="AF268" s="25" t="s">
        <v>417</v>
      </c>
    </row>
    <row r="269" spans="1:32" x14ac:dyDescent="0.35">
      <c r="A269" t="str">
        <f>KEYS_Day_Part__Stores[[#This Row],[Store]]&amp;KEYS_Day_Part__Stores[[#This Row],[Day Part]]</f>
        <v xml:space="preserve">5468  4P - 5P   </v>
      </c>
      <c r="B269" s="30">
        <v>5468</v>
      </c>
      <c r="C269" s="31" t="s">
        <v>44</v>
      </c>
      <c r="D269" s="31" t="s">
        <v>512</v>
      </c>
      <c r="E269" s="77">
        <v>7</v>
      </c>
      <c r="F269" s="77">
        <v>7</v>
      </c>
      <c r="G269" s="32">
        <v>1116.6199999999999</v>
      </c>
      <c r="H269" s="32">
        <v>1098.46</v>
      </c>
      <c r="I269" s="33">
        <v>1.6532236039546122E-2</v>
      </c>
      <c r="J269" s="33">
        <v>8.0497248681291808E-2</v>
      </c>
      <c r="K269" s="72">
        <v>51</v>
      </c>
      <c r="L269" s="72">
        <v>50</v>
      </c>
      <c r="M269" s="33">
        <v>2.0000000000000018E-2</v>
      </c>
      <c r="N269" s="33">
        <v>9.4619666048237475E-2</v>
      </c>
      <c r="O269" s="32">
        <v>21.894509803921565</v>
      </c>
      <c r="P269" s="78">
        <v>26.527564076923078</v>
      </c>
      <c r="Q269" s="33">
        <v>0.6428571428571429</v>
      </c>
      <c r="R269" s="33">
        <v>0.35714285714285715</v>
      </c>
      <c r="S269" s="33">
        <v>0</v>
      </c>
      <c r="T269" s="33">
        <v>3.8461538461538464E-2</v>
      </c>
      <c r="U269" s="79">
        <v>2.235256403846154</v>
      </c>
      <c r="V269" s="78">
        <v>5.4333333333333336</v>
      </c>
      <c r="W269" s="78">
        <v>15.04487176923077</v>
      </c>
      <c r="X269" s="33">
        <v>0.73076923076923073</v>
      </c>
      <c r="Y269" s="33">
        <v>0.29354659597714533</v>
      </c>
      <c r="Z269" s="32">
        <v>327.78</v>
      </c>
      <c r="AA269" s="31" t="s">
        <v>419</v>
      </c>
      <c r="AB269" s="31" t="s">
        <v>417</v>
      </c>
      <c r="AC269" s="31" t="s">
        <v>417</v>
      </c>
      <c r="AD269" s="31" t="s">
        <v>511</v>
      </c>
      <c r="AE269" s="31" t="s">
        <v>511</v>
      </c>
      <c r="AF269" s="31" t="s">
        <v>417</v>
      </c>
    </row>
    <row r="270" spans="1:32" x14ac:dyDescent="0.35">
      <c r="A270" t="str">
        <f>KEYS_Day_Part__Stores[[#This Row],[Store]]&amp;KEYS_Day_Part__Stores[[#This Row],[Day Part]]</f>
        <v xml:space="preserve">5468  5P - 6P   </v>
      </c>
      <c r="B270" s="24">
        <v>5468</v>
      </c>
      <c r="C270" s="25" t="s">
        <v>47</v>
      </c>
      <c r="D270" s="25" t="s">
        <v>512</v>
      </c>
      <c r="E270" s="74">
        <v>7</v>
      </c>
      <c r="F270" s="74">
        <v>7</v>
      </c>
      <c r="G270" s="26">
        <v>2225.67</v>
      </c>
      <c r="H270" s="26">
        <v>2404.7399999999998</v>
      </c>
      <c r="I270" s="27">
        <v>-7.4465430774220631E-2</v>
      </c>
      <c r="J270" s="27">
        <v>0.1604487752973176</v>
      </c>
      <c r="K270" s="71">
        <v>76</v>
      </c>
      <c r="L270" s="71">
        <v>88</v>
      </c>
      <c r="M270" s="27">
        <v>-0.13636363636363635</v>
      </c>
      <c r="N270" s="27">
        <v>0.14100185528756956</v>
      </c>
      <c r="O270" s="26">
        <v>29.285131578947368</v>
      </c>
      <c r="P270" s="75">
        <v>33.679674780487801</v>
      </c>
      <c r="Q270" s="27">
        <v>0.55813953488372092</v>
      </c>
      <c r="R270" s="27">
        <v>0.37209302325581395</v>
      </c>
      <c r="S270" s="27">
        <v>6.9767441860465129E-2</v>
      </c>
      <c r="T270" s="27">
        <v>0.17073170731707318</v>
      </c>
      <c r="U270" s="76">
        <v>5.2484444400000001</v>
      </c>
      <c r="V270" s="75">
        <v>10.135365853658536</v>
      </c>
      <c r="W270" s="75">
        <v>22.060162585365855</v>
      </c>
      <c r="X270" s="27">
        <v>0.43902439024390244</v>
      </c>
      <c r="Y270" s="27">
        <v>0.29130553945553472</v>
      </c>
      <c r="Z270" s="26">
        <v>648.35</v>
      </c>
      <c r="AA270" s="25" t="s">
        <v>419</v>
      </c>
      <c r="AB270" s="25" t="s">
        <v>417</v>
      </c>
      <c r="AC270" s="25" t="s">
        <v>417</v>
      </c>
      <c r="AD270" s="25" t="s">
        <v>511</v>
      </c>
      <c r="AE270" s="25" t="s">
        <v>511</v>
      </c>
      <c r="AF270" s="25" t="s">
        <v>417</v>
      </c>
    </row>
    <row r="271" spans="1:32" x14ac:dyDescent="0.35">
      <c r="A271" t="str">
        <f>KEYS_Day_Part__Stores[[#This Row],[Store]]&amp;KEYS_Day_Part__Stores[[#This Row],[Day Part]]</f>
        <v xml:space="preserve">5468  6P - 7P   </v>
      </c>
      <c r="B271" s="30">
        <v>5468</v>
      </c>
      <c r="C271" s="31" t="s">
        <v>51</v>
      </c>
      <c r="D271" s="31" t="s">
        <v>512</v>
      </c>
      <c r="E271" s="77">
        <v>7</v>
      </c>
      <c r="F271" s="77">
        <v>7</v>
      </c>
      <c r="G271" s="32">
        <v>2652.77</v>
      </c>
      <c r="H271" s="32">
        <v>2565.91</v>
      </c>
      <c r="I271" s="33">
        <v>3.3851538050827967E-2</v>
      </c>
      <c r="J271" s="33">
        <v>0.19123845747368889</v>
      </c>
      <c r="K271" s="72">
        <v>100</v>
      </c>
      <c r="L271" s="72">
        <v>83</v>
      </c>
      <c r="M271" s="33">
        <v>0.20481927710843384</v>
      </c>
      <c r="N271" s="33">
        <v>0.18552875695732837</v>
      </c>
      <c r="O271" s="32">
        <v>26.527699999999999</v>
      </c>
      <c r="P271" s="78">
        <v>34.245277766666661</v>
      </c>
      <c r="Q271" s="33">
        <v>0.54</v>
      </c>
      <c r="R271" s="33">
        <v>0.28000000000000003</v>
      </c>
      <c r="S271" s="33">
        <v>0.17999999999999994</v>
      </c>
      <c r="T271" s="33">
        <v>0.26666666666666666</v>
      </c>
      <c r="U271" s="79">
        <v>5.1346534653465348</v>
      </c>
      <c r="V271" s="78">
        <v>11.290395474576272</v>
      </c>
      <c r="W271" s="78">
        <v>23.626111099999999</v>
      </c>
      <c r="X271" s="33">
        <v>0.4</v>
      </c>
      <c r="Y271" s="33">
        <v>0.2714973405157628</v>
      </c>
      <c r="Z271" s="32">
        <v>720.22</v>
      </c>
      <c r="AA271" s="31" t="s">
        <v>419</v>
      </c>
      <c r="AB271" s="31" t="s">
        <v>417</v>
      </c>
      <c r="AC271" s="31" t="s">
        <v>417</v>
      </c>
      <c r="AD271" s="31" t="s">
        <v>511</v>
      </c>
      <c r="AE271" s="31" t="s">
        <v>511</v>
      </c>
      <c r="AF271" s="31" t="s">
        <v>417</v>
      </c>
    </row>
    <row r="272" spans="1:32" x14ac:dyDescent="0.35">
      <c r="A272" t="str">
        <f>KEYS_Day_Part__Stores[[#This Row],[Store]]&amp;KEYS_Day_Part__Stores[[#This Row],[Day Part]]</f>
        <v xml:space="preserve">5468  7P - 8P   </v>
      </c>
      <c r="B272" s="24">
        <v>5468</v>
      </c>
      <c r="C272" s="25" t="s">
        <v>56</v>
      </c>
      <c r="D272" s="25" t="s">
        <v>512</v>
      </c>
      <c r="E272" s="74">
        <v>7</v>
      </c>
      <c r="F272" s="74">
        <v>7</v>
      </c>
      <c r="G272" s="26">
        <v>2058.38</v>
      </c>
      <c r="H272" s="26">
        <v>1509.01</v>
      </c>
      <c r="I272" s="27">
        <v>0.36405988031888481</v>
      </c>
      <c r="J272" s="27">
        <v>0.14838882228564548</v>
      </c>
      <c r="K272" s="71">
        <v>71</v>
      </c>
      <c r="L272" s="71">
        <v>56</v>
      </c>
      <c r="M272" s="27">
        <v>0.26785714285714279</v>
      </c>
      <c r="N272" s="27">
        <v>0.13172541743970315</v>
      </c>
      <c r="O272" s="26">
        <v>28.991267605633805</v>
      </c>
      <c r="P272" s="75">
        <v>39.395934951219509</v>
      </c>
      <c r="Q272" s="27">
        <v>0.30508474576271188</v>
      </c>
      <c r="R272" s="27">
        <v>0.40677966101694918</v>
      </c>
      <c r="S272" s="27">
        <v>0.28813559322033888</v>
      </c>
      <c r="T272" s="27">
        <v>0.31707317073170732</v>
      </c>
      <c r="U272" s="76">
        <v>5.2277777777777779</v>
      </c>
      <c r="V272" s="75">
        <v>14.86875</v>
      </c>
      <c r="W272" s="75">
        <v>27.756504048780489</v>
      </c>
      <c r="X272" s="27">
        <v>0.34146341463414637</v>
      </c>
      <c r="Y272" s="27">
        <v>0.27575569136894063</v>
      </c>
      <c r="Z272" s="26">
        <v>567.61</v>
      </c>
      <c r="AA272" s="25" t="s">
        <v>419</v>
      </c>
      <c r="AB272" s="25" t="s">
        <v>417</v>
      </c>
      <c r="AC272" s="25" t="s">
        <v>417</v>
      </c>
      <c r="AD272" s="25" t="s">
        <v>511</v>
      </c>
      <c r="AE272" s="25" t="s">
        <v>511</v>
      </c>
      <c r="AF272" s="25" t="s">
        <v>417</v>
      </c>
    </row>
    <row r="273" spans="1:32" x14ac:dyDescent="0.35">
      <c r="A273" t="str">
        <f>KEYS_Day_Part__Stores[[#This Row],[Store]]&amp;KEYS_Day_Part__Stores[[#This Row],[Day Part]]</f>
        <v xml:space="preserve">5468  8P - 9P   </v>
      </c>
      <c r="B273" s="30">
        <v>5468</v>
      </c>
      <c r="C273" s="31" t="s">
        <v>61</v>
      </c>
      <c r="D273" s="31" t="s">
        <v>512</v>
      </c>
      <c r="E273" s="77">
        <v>7</v>
      </c>
      <c r="F273" s="77">
        <v>7</v>
      </c>
      <c r="G273" s="32">
        <v>705.19</v>
      </c>
      <c r="H273" s="32">
        <v>1495.22</v>
      </c>
      <c r="I273" s="33">
        <v>-0.5283704070304035</v>
      </c>
      <c r="J273" s="33">
        <v>5.0837218389031345E-2</v>
      </c>
      <c r="K273" s="72">
        <v>31</v>
      </c>
      <c r="L273" s="72">
        <v>55</v>
      </c>
      <c r="M273" s="33">
        <v>-0.43636363636363629</v>
      </c>
      <c r="N273" s="33">
        <v>5.7513914656771803E-2</v>
      </c>
      <c r="O273" s="32">
        <v>22.748064516129034</v>
      </c>
      <c r="P273" s="78">
        <v>27.531818181818185</v>
      </c>
      <c r="Q273" s="33">
        <v>0.81818181818181823</v>
      </c>
      <c r="R273" s="33">
        <v>0</v>
      </c>
      <c r="S273" s="33">
        <v>0.18181818181818177</v>
      </c>
      <c r="T273" s="33">
        <v>0.18181818181818182</v>
      </c>
      <c r="U273" s="79">
        <v>2.6303571428571431</v>
      </c>
      <c r="V273" s="78">
        <v>6.7518517777777776</v>
      </c>
      <c r="W273" s="78">
        <v>14.863636363636363</v>
      </c>
      <c r="X273" s="33">
        <v>0.81818181818181823</v>
      </c>
      <c r="Y273" s="33">
        <v>0.29328266141039999</v>
      </c>
      <c r="Z273" s="32">
        <v>206.82</v>
      </c>
      <c r="AA273" s="31" t="s">
        <v>419</v>
      </c>
      <c r="AB273" s="31" t="s">
        <v>417</v>
      </c>
      <c r="AC273" s="31" t="s">
        <v>417</v>
      </c>
      <c r="AD273" s="31" t="s">
        <v>511</v>
      </c>
      <c r="AE273" s="31" t="s">
        <v>511</v>
      </c>
      <c r="AF273" s="31" t="s">
        <v>417</v>
      </c>
    </row>
    <row r="274" spans="1:32" x14ac:dyDescent="0.35">
      <c r="A274" t="str">
        <f>KEYS_Day_Part__Stores[[#This Row],[Store]]&amp;KEYS_Day_Part__Stores[[#This Row],[Day Part]]</f>
        <v xml:space="preserve">5468  9P - 10P  </v>
      </c>
      <c r="B274" s="24">
        <v>5468</v>
      </c>
      <c r="C274" s="25" t="s">
        <v>66</v>
      </c>
      <c r="D274" s="25" t="s">
        <v>512</v>
      </c>
      <c r="E274" s="74">
        <v>7</v>
      </c>
      <c r="F274" s="74">
        <v>7</v>
      </c>
      <c r="G274" s="26">
        <v>916.97</v>
      </c>
      <c r="H274" s="26">
        <v>954.31</v>
      </c>
      <c r="I274" s="27">
        <v>-3.9127746748959913E-2</v>
      </c>
      <c r="J274" s="27">
        <v>6.6104459998284251E-2</v>
      </c>
      <c r="K274" s="71">
        <v>41</v>
      </c>
      <c r="L274" s="71">
        <v>36</v>
      </c>
      <c r="M274" s="27">
        <v>0.13888888888888884</v>
      </c>
      <c r="N274" s="27">
        <v>7.6066790352504632E-2</v>
      </c>
      <c r="O274" s="26">
        <v>22.365121951219514</v>
      </c>
      <c r="P274" s="75">
        <v>27.096666666666668</v>
      </c>
      <c r="Q274" s="27">
        <v>1</v>
      </c>
      <c r="R274" s="27">
        <v>0</v>
      </c>
      <c r="S274" s="27">
        <v>0</v>
      </c>
      <c r="T274" s="27">
        <v>6.6666666666666666E-2</v>
      </c>
      <c r="U274" s="76">
        <v>3.3126262424242423</v>
      </c>
      <c r="V274" s="75">
        <v>7.0022222000000003</v>
      </c>
      <c r="W274" s="75">
        <v>17.636666666666667</v>
      </c>
      <c r="X274" s="27">
        <v>0.73333333333333328</v>
      </c>
      <c r="Y274" s="27">
        <v>0.28605079773602188</v>
      </c>
      <c r="Z274" s="26">
        <v>262.3</v>
      </c>
      <c r="AA274" s="25" t="s">
        <v>419</v>
      </c>
      <c r="AB274" s="25" t="s">
        <v>417</v>
      </c>
      <c r="AC274" s="25" t="s">
        <v>417</v>
      </c>
      <c r="AD274" s="25" t="s">
        <v>511</v>
      </c>
      <c r="AE274" s="25" t="s">
        <v>511</v>
      </c>
      <c r="AF274" s="25" t="s">
        <v>417</v>
      </c>
    </row>
    <row r="275" spans="1:32" x14ac:dyDescent="0.35">
      <c r="A275" t="str">
        <f>KEYS_Day_Part__Stores[[#This Row],[Store]]&amp;KEYS_Day_Part__Stores[[#This Row],[Day Part]]</f>
        <v xml:space="preserve">5468 10P - 11P </v>
      </c>
      <c r="B275" s="30">
        <v>5468</v>
      </c>
      <c r="C275" s="31" t="s">
        <v>71</v>
      </c>
      <c r="D275" s="31" t="s">
        <v>512</v>
      </c>
      <c r="E275" s="77">
        <v>7</v>
      </c>
      <c r="F275" s="77">
        <v>7</v>
      </c>
      <c r="G275" s="32">
        <v>535.83000000000004</v>
      </c>
      <c r="H275" s="32">
        <v>515.55999999999995</v>
      </c>
      <c r="I275" s="33">
        <v>3.9316471409729381E-2</v>
      </c>
      <c r="J275" s="33">
        <v>3.8628038868098909E-2</v>
      </c>
      <c r="K275" s="72">
        <v>21</v>
      </c>
      <c r="L275" s="72">
        <v>20</v>
      </c>
      <c r="M275" s="33">
        <v>5.0000000000000044E-2</v>
      </c>
      <c r="N275" s="33">
        <v>3.896103896103896E-2</v>
      </c>
      <c r="O275" s="32">
        <v>25.515714285714289</v>
      </c>
      <c r="P275" s="78">
        <v>32.312222200000001</v>
      </c>
      <c r="Q275" s="33">
        <v>0.55555555555555558</v>
      </c>
      <c r="R275" s="33">
        <v>0.1111111111111111</v>
      </c>
      <c r="S275" s="33">
        <v>0.33333333333333326</v>
      </c>
      <c r="T275" s="33">
        <v>6.6666666666666666E-2</v>
      </c>
      <c r="U275" s="79">
        <v>2.5738095238095235</v>
      </c>
      <c r="V275" s="78">
        <v>11.340476142857142</v>
      </c>
      <c r="W275" s="78">
        <v>21.015555533333334</v>
      </c>
      <c r="X275" s="33">
        <v>0.33333333333333331</v>
      </c>
      <c r="Y275" s="33">
        <v>0.2630125226284456</v>
      </c>
      <c r="Z275" s="32">
        <v>140.93</v>
      </c>
      <c r="AA275" s="31" t="s">
        <v>419</v>
      </c>
      <c r="AB275" s="31" t="s">
        <v>417</v>
      </c>
      <c r="AC275" s="31" t="s">
        <v>417</v>
      </c>
      <c r="AD275" s="31" t="s">
        <v>511</v>
      </c>
      <c r="AE275" s="31" t="s">
        <v>511</v>
      </c>
      <c r="AF275" s="31" t="s">
        <v>417</v>
      </c>
    </row>
    <row r="276" spans="1:32" x14ac:dyDescent="0.35">
      <c r="A276" t="str">
        <f>KEYS_Day_Part__Stores[[#This Row],[Store]]&amp;KEYS_Day_Part__Stores[[#This Row],[Day Part]]</f>
        <v xml:space="preserve">5468 11P - 12A </v>
      </c>
      <c r="B276" s="24">
        <v>5468</v>
      </c>
      <c r="C276" s="25" t="s">
        <v>76</v>
      </c>
      <c r="D276" s="25" t="s">
        <v>512</v>
      </c>
      <c r="E276" s="74">
        <v>7</v>
      </c>
      <c r="F276" s="74">
        <v>7</v>
      </c>
      <c r="G276" s="26">
        <v>322.61</v>
      </c>
      <c r="H276" s="26">
        <v>496.15</v>
      </c>
      <c r="I276" s="27">
        <v>-0.34977325405623294</v>
      </c>
      <c r="J276" s="27">
        <v>2.325698751327359E-2</v>
      </c>
      <c r="K276" s="71">
        <v>17</v>
      </c>
      <c r="L276" s="71">
        <v>23</v>
      </c>
      <c r="M276" s="27">
        <v>-0.26086956521739135</v>
      </c>
      <c r="N276" s="27">
        <v>3.1539888682745827E-2</v>
      </c>
      <c r="O276" s="26">
        <v>18.977058823529411</v>
      </c>
      <c r="P276" s="75">
        <v>34.204761857142856</v>
      </c>
      <c r="Q276" s="27">
        <v>0.45454545454545453</v>
      </c>
      <c r="R276" s="27">
        <v>0</v>
      </c>
      <c r="S276" s="27">
        <v>0.54545454545454541</v>
      </c>
      <c r="T276" s="27">
        <v>0.42857142857142855</v>
      </c>
      <c r="U276" s="76">
        <v>3.2382352941176471</v>
      </c>
      <c r="V276" s="75">
        <v>15.502777666666667</v>
      </c>
      <c r="W276" s="75">
        <v>24.359523714285711</v>
      </c>
      <c r="X276" s="27">
        <v>0.5714285714285714</v>
      </c>
      <c r="Y276" s="27">
        <v>0.27956355971606583</v>
      </c>
      <c r="Z276" s="26">
        <v>90.19</v>
      </c>
      <c r="AA276" s="25" t="s">
        <v>419</v>
      </c>
      <c r="AB276" s="25" t="s">
        <v>417</v>
      </c>
      <c r="AC276" s="25" t="s">
        <v>417</v>
      </c>
      <c r="AD276" s="25" t="s">
        <v>511</v>
      </c>
      <c r="AE276" s="25" t="s">
        <v>511</v>
      </c>
      <c r="AF276" s="25" t="s">
        <v>417</v>
      </c>
    </row>
    <row r="277" spans="1:32" x14ac:dyDescent="0.35">
      <c r="A277" t="str">
        <f>KEYS_Day_Part__Stores[[#This Row],[Store]]&amp;KEYS_Day_Part__Stores[[#This Row],[Day Part]]</f>
        <v xml:space="preserve">5468 12A - 1A  </v>
      </c>
      <c r="B277" s="30">
        <v>5468</v>
      </c>
      <c r="C277" s="31" t="s">
        <v>79</v>
      </c>
      <c r="D277" s="31" t="s">
        <v>512</v>
      </c>
      <c r="E277" s="77">
        <v>7</v>
      </c>
      <c r="F277" s="77">
        <v>7</v>
      </c>
      <c r="G277" s="32">
        <v>44.64</v>
      </c>
      <c r="H277" s="32">
        <v>177.77</v>
      </c>
      <c r="I277" s="33">
        <v>-0.74888901389435791</v>
      </c>
      <c r="J277" s="33">
        <v>3.2181021127445928E-3</v>
      </c>
      <c r="K277" s="72">
        <v>2</v>
      </c>
      <c r="L277" s="72">
        <v>7</v>
      </c>
      <c r="M277" s="33">
        <v>-0.7142857142857143</v>
      </c>
      <c r="N277" s="33">
        <v>3.7105751391465678E-3</v>
      </c>
      <c r="O277" s="32">
        <v>22.32</v>
      </c>
      <c r="P277" s="78">
        <v>27.65</v>
      </c>
      <c r="Q277" s="33"/>
      <c r="R277" s="33"/>
      <c r="S277" s="33"/>
      <c r="T277" s="33">
        <v>0</v>
      </c>
      <c r="U277" s="79">
        <v>6.9583329999999997</v>
      </c>
      <c r="V277" s="78">
        <v>4.7666659999999998</v>
      </c>
      <c r="W277" s="78">
        <v>20.366665999999999</v>
      </c>
      <c r="X277" s="33">
        <v>1</v>
      </c>
      <c r="Y277" s="33">
        <v>0.23185483870967741</v>
      </c>
      <c r="Z277" s="32">
        <v>10.35</v>
      </c>
      <c r="AA277" s="31" t="s">
        <v>419</v>
      </c>
      <c r="AB277" s="31" t="s">
        <v>417</v>
      </c>
      <c r="AC277" s="31" t="s">
        <v>417</v>
      </c>
      <c r="AD277" s="31" t="s">
        <v>511</v>
      </c>
      <c r="AE277" s="31" t="s">
        <v>511</v>
      </c>
      <c r="AF277" s="31" t="s">
        <v>417</v>
      </c>
    </row>
    <row r="278" spans="1:32" x14ac:dyDescent="0.35">
      <c r="A278" t="str">
        <f>KEYS_Day_Part__Stores[[#This Row],[Store]]&amp;KEYS_Day_Part__Stores[[#This Row],[Day Part]]</f>
        <v xml:space="preserve">54681A - 2A   </v>
      </c>
      <c r="B278" s="24">
        <v>5468</v>
      </c>
      <c r="C278" s="25" t="s">
        <v>83</v>
      </c>
      <c r="D278" s="25" t="s">
        <v>512</v>
      </c>
      <c r="E278" s="74">
        <v>7</v>
      </c>
      <c r="F278" s="74">
        <v>7</v>
      </c>
      <c r="G278" s="26"/>
      <c r="H278" s="26"/>
      <c r="I278" s="27"/>
      <c r="J278" s="27"/>
      <c r="K278" s="71"/>
      <c r="L278" s="71"/>
      <c r="M278" s="27"/>
      <c r="N278" s="27"/>
      <c r="O278" s="26"/>
      <c r="P278" s="75"/>
      <c r="Q278" s="27"/>
      <c r="R278" s="27"/>
      <c r="S278" s="27"/>
      <c r="T278" s="27"/>
      <c r="U278" s="76"/>
      <c r="V278" s="75"/>
      <c r="W278" s="75"/>
      <c r="X278" s="27"/>
      <c r="Y278" s="27"/>
      <c r="Z278" s="26"/>
      <c r="AA278" s="29"/>
      <c r="AB278" s="29"/>
      <c r="AC278" s="29"/>
      <c r="AD278" s="29"/>
      <c r="AE278" s="29"/>
      <c r="AF278" s="29"/>
    </row>
    <row r="279" spans="1:32" x14ac:dyDescent="0.35">
      <c r="A279" t="str">
        <f>KEYS_Day_Part__Stores[[#This Row],[Store]]&amp;KEYS_Day_Part__Stores[[#This Row],[Day Part]]</f>
        <v xml:space="preserve">54682A - 3A   </v>
      </c>
      <c r="B279" s="30">
        <v>5468</v>
      </c>
      <c r="C279" s="31" t="s">
        <v>514</v>
      </c>
      <c r="D279" s="31" t="s">
        <v>512</v>
      </c>
      <c r="E279" s="77">
        <v>7</v>
      </c>
      <c r="F279" s="77">
        <v>7</v>
      </c>
      <c r="G279" s="32"/>
      <c r="H279" s="32"/>
      <c r="I279" s="33"/>
      <c r="J279" s="33"/>
      <c r="K279" s="72"/>
      <c r="L279" s="72"/>
      <c r="M279" s="33"/>
      <c r="N279" s="33"/>
      <c r="O279" s="32"/>
      <c r="P279" s="78"/>
      <c r="Q279" s="33"/>
      <c r="R279" s="33"/>
      <c r="S279" s="33"/>
      <c r="T279" s="33"/>
      <c r="U279" s="79"/>
      <c r="V279" s="78"/>
      <c r="W279" s="78"/>
      <c r="X279" s="33"/>
      <c r="Y279" s="33"/>
      <c r="Z279" s="32"/>
      <c r="AA279" s="35"/>
      <c r="AB279" s="35"/>
      <c r="AC279" s="35"/>
      <c r="AD279" s="35"/>
      <c r="AE279" s="35"/>
      <c r="AF279" s="35"/>
    </row>
    <row r="280" spans="1:32" x14ac:dyDescent="0.35">
      <c r="A280" t="str">
        <f>KEYS_Day_Part__Stores[[#This Row],[Store]]&amp;KEYS_Day_Part__Stores[[#This Row],[Day Part]]</f>
        <v xml:space="preserve">54683A - 4A   </v>
      </c>
      <c r="B280" s="24">
        <v>5468</v>
      </c>
      <c r="C280" s="25" t="s">
        <v>515</v>
      </c>
      <c r="D280" s="25" t="s">
        <v>512</v>
      </c>
      <c r="E280" s="74">
        <v>7</v>
      </c>
      <c r="F280" s="74">
        <v>7</v>
      </c>
      <c r="G280" s="26"/>
      <c r="H280" s="26"/>
      <c r="I280" s="27"/>
      <c r="J280" s="27"/>
      <c r="K280" s="71"/>
      <c r="L280" s="71"/>
      <c r="M280" s="27"/>
      <c r="N280" s="27"/>
      <c r="O280" s="26"/>
      <c r="P280" s="75"/>
      <c r="Q280" s="27"/>
      <c r="R280" s="27"/>
      <c r="S280" s="27"/>
      <c r="T280" s="27"/>
      <c r="U280" s="76"/>
      <c r="V280" s="75"/>
      <c r="W280" s="75"/>
      <c r="X280" s="27"/>
      <c r="Y280" s="27"/>
      <c r="Z280" s="26"/>
      <c r="AA280" s="29"/>
      <c r="AB280" s="29"/>
      <c r="AC280" s="29"/>
      <c r="AD280" s="29"/>
      <c r="AE280" s="29"/>
      <c r="AF280" s="29"/>
    </row>
    <row r="281" spans="1:32" x14ac:dyDescent="0.35">
      <c r="A281" t="str">
        <f>KEYS_Day_Part__Stores[[#This Row],[Store]]&amp;KEYS_Day_Part__Stores[[#This Row],[Day Part]]</f>
        <v xml:space="preserve">54684A - 6A   </v>
      </c>
      <c r="B281" s="30">
        <v>5468</v>
      </c>
      <c r="C281" s="31" t="s">
        <v>516</v>
      </c>
      <c r="D281" s="31" t="s">
        <v>512</v>
      </c>
      <c r="E281" s="77">
        <v>7</v>
      </c>
      <c r="F281" s="77">
        <v>7</v>
      </c>
      <c r="G281" s="32"/>
      <c r="H281" s="32"/>
      <c r="I281" s="33"/>
      <c r="J281" s="33"/>
      <c r="K281" s="72"/>
      <c r="L281" s="72"/>
      <c r="M281" s="33"/>
      <c r="N281" s="33"/>
      <c r="O281" s="32"/>
      <c r="P281" s="78"/>
      <c r="Q281" s="33"/>
      <c r="R281" s="33"/>
      <c r="S281" s="33"/>
      <c r="T281" s="33"/>
      <c r="U281" s="79"/>
      <c r="V281" s="78"/>
      <c r="W281" s="78"/>
      <c r="X281" s="33"/>
      <c r="Y281" s="33"/>
      <c r="Z281" s="32"/>
      <c r="AA281" s="35"/>
      <c r="AB281" s="35"/>
      <c r="AC281" s="35"/>
      <c r="AD281" s="35"/>
      <c r="AE281" s="35"/>
      <c r="AF281" s="35"/>
    </row>
    <row r="282" spans="1:32" x14ac:dyDescent="0.35">
      <c r="A282" t="str">
        <f>KEYS_Day_Part__Stores[[#This Row],[Store]]&amp;KEYS_Day_Part__Stores[[#This Row],[Day Part]]</f>
        <v xml:space="preserve">5469    6A - 10A  </v>
      </c>
      <c r="B282" s="24">
        <v>5469</v>
      </c>
      <c r="C282" s="25" t="s">
        <v>513</v>
      </c>
      <c r="D282" s="25" t="s">
        <v>512</v>
      </c>
      <c r="E282" s="74">
        <v>7</v>
      </c>
      <c r="F282" s="74">
        <v>7</v>
      </c>
      <c r="G282" s="26"/>
      <c r="H282" s="26"/>
      <c r="I282" s="27"/>
      <c r="J282" s="27"/>
      <c r="K282" s="71"/>
      <c r="L282" s="71"/>
      <c r="M282" s="27"/>
      <c r="N282" s="27"/>
      <c r="O282" s="26"/>
      <c r="P282" s="75"/>
      <c r="Q282" s="27"/>
      <c r="R282" s="27"/>
      <c r="S282" s="27"/>
      <c r="T282" s="27"/>
      <c r="U282" s="76"/>
      <c r="V282" s="75"/>
      <c r="W282" s="75"/>
      <c r="X282" s="27"/>
      <c r="Y282" s="27"/>
      <c r="Z282" s="26"/>
      <c r="AA282" s="29"/>
      <c r="AB282" s="29"/>
      <c r="AC282" s="29"/>
      <c r="AD282" s="29"/>
      <c r="AE282" s="29"/>
      <c r="AF282" s="29"/>
    </row>
    <row r="283" spans="1:32" x14ac:dyDescent="0.35">
      <c r="A283" t="str">
        <f>KEYS_Day_Part__Stores[[#This Row],[Store]]&amp;KEYS_Day_Part__Stores[[#This Row],[Day Part]]</f>
        <v xml:space="preserve">5469   10A - 11A </v>
      </c>
      <c r="B283" s="30">
        <v>5469</v>
      </c>
      <c r="C283" s="31" t="s">
        <v>16</v>
      </c>
      <c r="D283" s="31" t="s">
        <v>512</v>
      </c>
      <c r="E283" s="77">
        <v>7</v>
      </c>
      <c r="F283" s="77">
        <v>7</v>
      </c>
      <c r="G283" s="32">
        <v>157.51</v>
      </c>
      <c r="H283" s="32">
        <v>94.9</v>
      </c>
      <c r="I283" s="33">
        <v>0.65974710221285537</v>
      </c>
      <c r="J283" s="33">
        <v>8.1412339466351447E-3</v>
      </c>
      <c r="K283" s="72">
        <v>7</v>
      </c>
      <c r="L283" s="72">
        <v>5</v>
      </c>
      <c r="M283" s="33">
        <v>0.39999999999999991</v>
      </c>
      <c r="N283" s="33">
        <v>9.0439276485788107E-3</v>
      </c>
      <c r="O283" s="32">
        <v>22.501428571428569</v>
      </c>
      <c r="P283" s="78">
        <v>27.975000000000001</v>
      </c>
      <c r="Q283" s="33">
        <v>1</v>
      </c>
      <c r="R283" s="33">
        <v>0</v>
      </c>
      <c r="S283" s="33">
        <v>0</v>
      </c>
      <c r="T283" s="33">
        <v>0</v>
      </c>
      <c r="U283" s="79">
        <v>0.35952371428571428</v>
      </c>
      <c r="V283" s="78">
        <v>14.008333</v>
      </c>
      <c r="W283" s="78">
        <v>20.258333</v>
      </c>
      <c r="X283" s="33">
        <v>0.5</v>
      </c>
      <c r="Y283" s="33">
        <v>0.2684908894673354</v>
      </c>
      <c r="Z283" s="32">
        <v>42.29</v>
      </c>
      <c r="AA283" s="31" t="s">
        <v>419</v>
      </c>
      <c r="AB283" s="31" t="s">
        <v>417</v>
      </c>
      <c r="AC283" s="31" t="s">
        <v>417</v>
      </c>
      <c r="AD283" s="31" t="s">
        <v>511</v>
      </c>
      <c r="AE283" s="31" t="s">
        <v>511</v>
      </c>
      <c r="AF283" s="31" t="s">
        <v>417</v>
      </c>
    </row>
    <row r="284" spans="1:32" x14ac:dyDescent="0.35">
      <c r="A284" t="str">
        <f>KEYS_Day_Part__Stores[[#This Row],[Store]]&amp;KEYS_Day_Part__Stores[[#This Row],[Day Part]]</f>
        <v xml:space="preserve">5469   11A - 12P </v>
      </c>
      <c r="B284" s="24">
        <v>5469</v>
      </c>
      <c r="C284" s="25" t="s">
        <v>21</v>
      </c>
      <c r="D284" s="25" t="s">
        <v>512</v>
      </c>
      <c r="E284" s="74">
        <v>7</v>
      </c>
      <c r="F284" s="74">
        <v>7</v>
      </c>
      <c r="G284" s="26">
        <v>1296.3399999999999</v>
      </c>
      <c r="H284" s="26">
        <v>1018.53</v>
      </c>
      <c r="I284" s="27">
        <v>0.27275583438877593</v>
      </c>
      <c r="J284" s="27">
        <v>6.7004045548733432E-2</v>
      </c>
      <c r="K284" s="71">
        <v>32</v>
      </c>
      <c r="L284" s="71">
        <v>23</v>
      </c>
      <c r="M284" s="27">
        <v>0.39130434782608692</v>
      </c>
      <c r="N284" s="27">
        <v>4.1343669250645997E-2</v>
      </c>
      <c r="O284" s="26">
        <v>40.510624999999997</v>
      </c>
      <c r="P284" s="75">
        <v>32.112121181818182</v>
      </c>
      <c r="Q284" s="27">
        <v>0.75</v>
      </c>
      <c r="R284" s="27">
        <v>0.25</v>
      </c>
      <c r="S284" s="27">
        <v>0</v>
      </c>
      <c r="T284" s="27">
        <v>0.18181818181818182</v>
      </c>
      <c r="U284" s="76">
        <v>2.8494444333333333</v>
      </c>
      <c r="V284" s="75">
        <v>14.656060545454546</v>
      </c>
      <c r="W284" s="75">
        <v>22.815151454545454</v>
      </c>
      <c r="X284" s="27">
        <v>0.45454545454545453</v>
      </c>
      <c r="Y284" s="27">
        <v>0.28150022370674366</v>
      </c>
      <c r="Z284" s="26">
        <v>364.92</v>
      </c>
      <c r="AA284" s="25" t="s">
        <v>419</v>
      </c>
      <c r="AB284" s="25" t="s">
        <v>417</v>
      </c>
      <c r="AC284" s="25" t="s">
        <v>417</v>
      </c>
      <c r="AD284" s="25" t="s">
        <v>511</v>
      </c>
      <c r="AE284" s="25" t="s">
        <v>511</v>
      </c>
      <c r="AF284" s="25" t="s">
        <v>417</v>
      </c>
    </row>
    <row r="285" spans="1:32" x14ac:dyDescent="0.35">
      <c r="A285" t="str">
        <f>KEYS_Day_Part__Stores[[#This Row],[Store]]&amp;KEYS_Day_Part__Stores[[#This Row],[Day Part]]</f>
        <v xml:space="preserve">5469   12P - 1P  </v>
      </c>
      <c r="B285" s="30">
        <v>5469</v>
      </c>
      <c r="C285" s="31" t="s">
        <v>25</v>
      </c>
      <c r="D285" s="31" t="s">
        <v>512</v>
      </c>
      <c r="E285" s="77">
        <v>7</v>
      </c>
      <c r="F285" s="77">
        <v>7</v>
      </c>
      <c r="G285" s="32">
        <v>633.67999999999995</v>
      </c>
      <c r="H285" s="32">
        <v>699.59</v>
      </c>
      <c r="I285" s="33">
        <v>-9.4212324361411803E-2</v>
      </c>
      <c r="J285" s="33">
        <v>3.2753076803401421E-2</v>
      </c>
      <c r="K285" s="72">
        <v>26</v>
      </c>
      <c r="L285" s="72">
        <v>35</v>
      </c>
      <c r="M285" s="33">
        <v>-0.25714285714285712</v>
      </c>
      <c r="N285" s="33">
        <v>3.3591731266149873E-2</v>
      </c>
      <c r="O285" s="32">
        <v>24.37230769230769</v>
      </c>
      <c r="P285" s="78">
        <v>30.693939363636364</v>
      </c>
      <c r="Q285" s="33">
        <v>0.69230769230769229</v>
      </c>
      <c r="R285" s="33">
        <v>0.30769230769230771</v>
      </c>
      <c r="S285" s="33">
        <v>0</v>
      </c>
      <c r="T285" s="33">
        <v>0.18181818181818182</v>
      </c>
      <c r="U285" s="79">
        <v>5.0403846153846157</v>
      </c>
      <c r="V285" s="78">
        <v>12.212121181818183</v>
      </c>
      <c r="W285" s="78">
        <v>22.628787818181817</v>
      </c>
      <c r="X285" s="33">
        <v>0.72727272727272729</v>
      </c>
      <c r="Y285" s="33">
        <v>0.26964714051256156</v>
      </c>
      <c r="Z285" s="32">
        <v>170.87</v>
      </c>
      <c r="AA285" s="31" t="s">
        <v>419</v>
      </c>
      <c r="AB285" s="31" t="s">
        <v>417</v>
      </c>
      <c r="AC285" s="31" t="s">
        <v>417</v>
      </c>
      <c r="AD285" s="31" t="s">
        <v>511</v>
      </c>
      <c r="AE285" s="31" t="s">
        <v>511</v>
      </c>
      <c r="AF285" s="31" t="s">
        <v>417</v>
      </c>
    </row>
    <row r="286" spans="1:32" x14ac:dyDescent="0.35">
      <c r="A286" t="str">
        <f>KEYS_Day_Part__Stores[[#This Row],[Store]]&amp;KEYS_Day_Part__Stores[[#This Row],[Day Part]]</f>
        <v xml:space="preserve">5469  1P - 2P   </v>
      </c>
      <c r="B286" s="24">
        <v>5469</v>
      </c>
      <c r="C286" s="25" t="s">
        <v>30</v>
      </c>
      <c r="D286" s="25" t="s">
        <v>512</v>
      </c>
      <c r="E286" s="74">
        <v>7</v>
      </c>
      <c r="F286" s="74">
        <v>7</v>
      </c>
      <c r="G286" s="26">
        <v>518.92999999999995</v>
      </c>
      <c r="H286" s="26">
        <v>753.99</v>
      </c>
      <c r="I286" s="27">
        <v>-0.31175479780898963</v>
      </c>
      <c r="J286" s="27">
        <v>2.6821982933955782E-2</v>
      </c>
      <c r="K286" s="71">
        <v>20</v>
      </c>
      <c r="L286" s="71">
        <v>30</v>
      </c>
      <c r="M286" s="27">
        <v>-0.33333333333333326</v>
      </c>
      <c r="N286" s="27">
        <v>2.5839793281653745E-2</v>
      </c>
      <c r="O286" s="26">
        <v>25.946499999999997</v>
      </c>
      <c r="P286" s="75">
        <v>35.026923076923076</v>
      </c>
      <c r="Q286" s="27">
        <v>0.41666666666666669</v>
      </c>
      <c r="R286" s="27">
        <v>0.33333333333333331</v>
      </c>
      <c r="S286" s="27">
        <v>0.25</v>
      </c>
      <c r="T286" s="27">
        <v>0.23076923076923078</v>
      </c>
      <c r="U286" s="76">
        <v>2.7595238095238095</v>
      </c>
      <c r="V286" s="75">
        <v>17.167948692307693</v>
      </c>
      <c r="W286" s="75">
        <v>25.794871769230767</v>
      </c>
      <c r="X286" s="27">
        <v>0.53846153846153844</v>
      </c>
      <c r="Y286" s="27">
        <v>0.30148574952305707</v>
      </c>
      <c r="Z286" s="26">
        <v>156.44999999999999</v>
      </c>
      <c r="AA286" s="25" t="s">
        <v>419</v>
      </c>
      <c r="AB286" s="25" t="s">
        <v>417</v>
      </c>
      <c r="AC286" s="25" t="s">
        <v>417</v>
      </c>
      <c r="AD286" s="25" t="s">
        <v>511</v>
      </c>
      <c r="AE286" s="25" t="s">
        <v>511</v>
      </c>
      <c r="AF286" s="25" t="s">
        <v>417</v>
      </c>
    </row>
    <row r="287" spans="1:32" x14ac:dyDescent="0.35">
      <c r="A287" t="str">
        <f>KEYS_Day_Part__Stores[[#This Row],[Store]]&amp;KEYS_Day_Part__Stores[[#This Row],[Day Part]]</f>
        <v xml:space="preserve">5469  2P - 3P   </v>
      </c>
      <c r="B287" s="30">
        <v>5469</v>
      </c>
      <c r="C287" s="31" t="s">
        <v>34</v>
      </c>
      <c r="D287" s="31" t="s">
        <v>512</v>
      </c>
      <c r="E287" s="77">
        <v>7</v>
      </c>
      <c r="F287" s="77">
        <v>7</v>
      </c>
      <c r="G287" s="32">
        <v>493.81</v>
      </c>
      <c r="H287" s="32">
        <v>459.39</v>
      </c>
      <c r="I287" s="33">
        <v>7.4925444611332548E-2</v>
      </c>
      <c r="J287" s="33">
        <v>2.5523603169245769E-2</v>
      </c>
      <c r="K287" s="72">
        <v>24</v>
      </c>
      <c r="L287" s="72">
        <v>19</v>
      </c>
      <c r="M287" s="33">
        <v>0.26315789473684204</v>
      </c>
      <c r="N287" s="33">
        <v>3.1007751937984496E-2</v>
      </c>
      <c r="O287" s="32">
        <v>20.575416666666666</v>
      </c>
      <c r="P287" s="78">
        <v>31.218333300000001</v>
      </c>
      <c r="Q287" s="33">
        <v>0.5</v>
      </c>
      <c r="R287" s="33">
        <v>0.5</v>
      </c>
      <c r="S287" s="33">
        <v>0</v>
      </c>
      <c r="T287" s="33">
        <v>0.2</v>
      </c>
      <c r="U287" s="79">
        <v>1.9204545454545454</v>
      </c>
      <c r="V287" s="78">
        <v>15.094999999999999</v>
      </c>
      <c r="W287" s="78">
        <v>23.678333299999998</v>
      </c>
      <c r="X287" s="33">
        <v>0.6</v>
      </c>
      <c r="Y287" s="33">
        <v>0.28255806889289403</v>
      </c>
      <c r="Z287" s="32">
        <v>139.53</v>
      </c>
      <c r="AA287" s="31" t="s">
        <v>419</v>
      </c>
      <c r="AB287" s="31" t="s">
        <v>417</v>
      </c>
      <c r="AC287" s="31" t="s">
        <v>417</v>
      </c>
      <c r="AD287" s="31" t="s">
        <v>511</v>
      </c>
      <c r="AE287" s="31" t="s">
        <v>511</v>
      </c>
      <c r="AF287" s="31" t="s">
        <v>417</v>
      </c>
    </row>
    <row r="288" spans="1:32" x14ac:dyDescent="0.35">
      <c r="A288" t="str">
        <f>KEYS_Day_Part__Stores[[#This Row],[Store]]&amp;KEYS_Day_Part__Stores[[#This Row],[Day Part]]</f>
        <v xml:space="preserve">5469  3P - 4P   </v>
      </c>
      <c r="B288" s="24">
        <v>5469</v>
      </c>
      <c r="C288" s="25" t="s">
        <v>39</v>
      </c>
      <c r="D288" s="25" t="s">
        <v>512</v>
      </c>
      <c r="E288" s="74">
        <v>7</v>
      </c>
      <c r="F288" s="74">
        <v>7</v>
      </c>
      <c r="G288" s="26">
        <v>713.54</v>
      </c>
      <c r="H288" s="26">
        <v>907.77</v>
      </c>
      <c r="I288" s="27">
        <v>-0.21396388953148926</v>
      </c>
      <c r="J288" s="27">
        <v>3.6880808013980325E-2</v>
      </c>
      <c r="K288" s="71">
        <v>29</v>
      </c>
      <c r="L288" s="71">
        <v>29</v>
      </c>
      <c r="M288" s="27">
        <v>0</v>
      </c>
      <c r="N288" s="27">
        <v>3.7467700258397935E-2</v>
      </c>
      <c r="O288" s="26">
        <v>24.604827586206895</v>
      </c>
      <c r="P288" s="75">
        <v>25.826041624999998</v>
      </c>
      <c r="Q288" s="27">
        <v>0.8666666666666667</v>
      </c>
      <c r="R288" s="27">
        <v>0.13333333333333333</v>
      </c>
      <c r="S288" s="27">
        <v>0</v>
      </c>
      <c r="T288" s="27">
        <v>6.25E-2</v>
      </c>
      <c r="U288" s="76">
        <v>0.57758620689655171</v>
      </c>
      <c r="V288" s="75">
        <v>10.739583312500001</v>
      </c>
      <c r="W288" s="75">
        <v>17.626041624999999</v>
      </c>
      <c r="X288" s="27">
        <v>0.6875</v>
      </c>
      <c r="Y288" s="27">
        <v>0.27037026655828683</v>
      </c>
      <c r="Z288" s="26">
        <v>192.92</v>
      </c>
      <c r="AA288" s="25" t="s">
        <v>419</v>
      </c>
      <c r="AB288" s="25" t="s">
        <v>417</v>
      </c>
      <c r="AC288" s="25" t="s">
        <v>417</v>
      </c>
      <c r="AD288" s="25" t="s">
        <v>511</v>
      </c>
      <c r="AE288" s="25" t="s">
        <v>511</v>
      </c>
      <c r="AF288" s="25" t="s">
        <v>417</v>
      </c>
    </row>
    <row r="289" spans="1:32" x14ac:dyDescent="0.35">
      <c r="A289" t="str">
        <f>KEYS_Day_Part__Stores[[#This Row],[Store]]&amp;KEYS_Day_Part__Stores[[#This Row],[Day Part]]</f>
        <v xml:space="preserve">5469  4P - 5P   </v>
      </c>
      <c r="B289" s="30">
        <v>5469</v>
      </c>
      <c r="C289" s="31" t="s">
        <v>44</v>
      </c>
      <c r="D289" s="31" t="s">
        <v>512</v>
      </c>
      <c r="E289" s="77">
        <v>7</v>
      </c>
      <c r="F289" s="77">
        <v>7</v>
      </c>
      <c r="G289" s="32">
        <v>1888.29</v>
      </c>
      <c r="H289" s="32">
        <v>2163.38</v>
      </c>
      <c r="I289" s="33">
        <v>-0.12715750353613331</v>
      </c>
      <c r="J289" s="33">
        <v>9.760021998026587E-2</v>
      </c>
      <c r="K289" s="72">
        <v>79</v>
      </c>
      <c r="L289" s="72">
        <v>77</v>
      </c>
      <c r="M289" s="33">
        <v>2.5974025974025983E-2</v>
      </c>
      <c r="N289" s="33">
        <v>0.1020671834625323</v>
      </c>
      <c r="O289" s="32">
        <v>23.902405063291138</v>
      </c>
      <c r="P289" s="78">
        <v>24.072619047619046</v>
      </c>
      <c r="Q289" s="33">
        <v>1</v>
      </c>
      <c r="R289" s="33">
        <v>0</v>
      </c>
      <c r="S289" s="33">
        <v>0</v>
      </c>
      <c r="T289" s="33">
        <v>4.7619047619047616E-2</v>
      </c>
      <c r="U289" s="79">
        <v>2.1179324810126583</v>
      </c>
      <c r="V289" s="78">
        <v>6.9035714285714285</v>
      </c>
      <c r="W289" s="78">
        <v>16.015872999999999</v>
      </c>
      <c r="X289" s="33">
        <v>0.8571428571428571</v>
      </c>
      <c r="Y289" s="33">
        <v>0.25874733224239921</v>
      </c>
      <c r="Z289" s="32">
        <v>488.59</v>
      </c>
      <c r="AA289" s="31" t="s">
        <v>419</v>
      </c>
      <c r="AB289" s="31" t="s">
        <v>417</v>
      </c>
      <c r="AC289" s="31" t="s">
        <v>417</v>
      </c>
      <c r="AD289" s="31" t="s">
        <v>511</v>
      </c>
      <c r="AE289" s="31" t="s">
        <v>511</v>
      </c>
      <c r="AF289" s="31" t="s">
        <v>417</v>
      </c>
    </row>
    <row r="290" spans="1:32" x14ac:dyDescent="0.35">
      <c r="A290" t="str">
        <f>KEYS_Day_Part__Stores[[#This Row],[Store]]&amp;KEYS_Day_Part__Stores[[#This Row],[Day Part]]</f>
        <v xml:space="preserve">5469  5P - 6P   </v>
      </c>
      <c r="B290" s="24">
        <v>5469</v>
      </c>
      <c r="C290" s="25" t="s">
        <v>47</v>
      </c>
      <c r="D290" s="25" t="s">
        <v>512</v>
      </c>
      <c r="E290" s="74">
        <v>7</v>
      </c>
      <c r="F290" s="74">
        <v>7</v>
      </c>
      <c r="G290" s="26">
        <v>3956.06</v>
      </c>
      <c r="H290" s="26">
        <v>4155.91</v>
      </c>
      <c r="I290" s="27">
        <v>-4.8088144353462869E-2</v>
      </c>
      <c r="J290" s="27">
        <v>0.20447723933036271</v>
      </c>
      <c r="K290" s="71">
        <v>156</v>
      </c>
      <c r="L290" s="71">
        <v>172</v>
      </c>
      <c r="M290" s="27">
        <v>-9.3023255813953543E-2</v>
      </c>
      <c r="N290" s="27">
        <v>0.20155038759689922</v>
      </c>
      <c r="O290" s="26">
        <v>25.359358974358972</v>
      </c>
      <c r="P290" s="75">
        <v>27.483846153846155</v>
      </c>
      <c r="Q290" s="27">
        <v>0.93650793650793651</v>
      </c>
      <c r="R290" s="27">
        <v>6.3492063492063489E-2</v>
      </c>
      <c r="S290" s="27">
        <v>0</v>
      </c>
      <c r="T290" s="27">
        <v>9.2307692307692313E-2</v>
      </c>
      <c r="U290" s="76">
        <v>6.1915570131578948</v>
      </c>
      <c r="V290" s="75">
        <v>7.5507692307692311</v>
      </c>
      <c r="W290" s="75">
        <v>19.286923076923078</v>
      </c>
      <c r="X290" s="27">
        <v>0.72307692307692306</v>
      </c>
      <c r="Y290" s="27">
        <v>0.28318326820119005</v>
      </c>
      <c r="Z290" s="26">
        <v>1120.29</v>
      </c>
      <c r="AA290" s="25" t="s">
        <v>419</v>
      </c>
      <c r="AB290" s="25" t="s">
        <v>417</v>
      </c>
      <c r="AC290" s="25" t="s">
        <v>417</v>
      </c>
      <c r="AD290" s="25" t="s">
        <v>511</v>
      </c>
      <c r="AE290" s="25" t="s">
        <v>511</v>
      </c>
      <c r="AF290" s="25" t="s">
        <v>417</v>
      </c>
    </row>
    <row r="291" spans="1:32" x14ac:dyDescent="0.35">
      <c r="A291" t="str">
        <f>KEYS_Day_Part__Stores[[#This Row],[Store]]&amp;KEYS_Day_Part__Stores[[#This Row],[Day Part]]</f>
        <v xml:space="preserve">5469  6P - 7P   </v>
      </c>
      <c r="B291" s="30">
        <v>5469</v>
      </c>
      <c r="C291" s="31" t="s">
        <v>51</v>
      </c>
      <c r="D291" s="31" t="s">
        <v>512</v>
      </c>
      <c r="E291" s="77">
        <v>7</v>
      </c>
      <c r="F291" s="77">
        <v>7</v>
      </c>
      <c r="G291" s="32">
        <v>4449.41</v>
      </c>
      <c r="H291" s="32">
        <v>4429.55</v>
      </c>
      <c r="I291" s="33">
        <v>4.4835254145454417E-3</v>
      </c>
      <c r="J291" s="33">
        <v>0.22997706643703816</v>
      </c>
      <c r="K291" s="72">
        <v>175</v>
      </c>
      <c r="L291" s="72">
        <v>175</v>
      </c>
      <c r="M291" s="33">
        <v>0</v>
      </c>
      <c r="N291" s="33">
        <v>0.22609819121447028</v>
      </c>
      <c r="O291" s="32">
        <v>25.4252</v>
      </c>
      <c r="P291" s="78">
        <v>34.368971627659576</v>
      </c>
      <c r="Q291" s="33">
        <v>0.71134020618556704</v>
      </c>
      <c r="R291" s="33">
        <v>0.22680412371134021</v>
      </c>
      <c r="S291" s="33">
        <v>6.1855670103092786E-2</v>
      </c>
      <c r="T291" s="33">
        <v>0.15957446808510639</v>
      </c>
      <c r="U291" s="79">
        <v>8.6014204545454547</v>
      </c>
      <c r="V291" s="78">
        <v>10.700537634408603</v>
      </c>
      <c r="W291" s="78">
        <v>25.33351063829787</v>
      </c>
      <c r="X291" s="33">
        <v>0.40425531914893614</v>
      </c>
      <c r="Y291" s="33">
        <v>0.26770965139198233</v>
      </c>
      <c r="Z291" s="32">
        <v>1191.1500000000001</v>
      </c>
      <c r="AA291" s="31" t="s">
        <v>419</v>
      </c>
      <c r="AB291" s="31" t="s">
        <v>417</v>
      </c>
      <c r="AC291" s="31" t="s">
        <v>417</v>
      </c>
      <c r="AD291" s="31" t="s">
        <v>511</v>
      </c>
      <c r="AE291" s="31" t="s">
        <v>511</v>
      </c>
      <c r="AF291" s="31" t="s">
        <v>417</v>
      </c>
    </row>
    <row r="292" spans="1:32" x14ac:dyDescent="0.35">
      <c r="A292" t="str">
        <f>KEYS_Day_Part__Stores[[#This Row],[Store]]&amp;KEYS_Day_Part__Stores[[#This Row],[Day Part]]</f>
        <v xml:space="preserve">5469  7P - 8P   </v>
      </c>
      <c r="B292" s="24">
        <v>5469</v>
      </c>
      <c r="C292" s="25" t="s">
        <v>56</v>
      </c>
      <c r="D292" s="25" t="s">
        <v>512</v>
      </c>
      <c r="E292" s="74">
        <v>7</v>
      </c>
      <c r="F292" s="74">
        <v>7</v>
      </c>
      <c r="G292" s="26">
        <v>2679.17</v>
      </c>
      <c r="H292" s="26">
        <v>2536.81</v>
      </c>
      <c r="I292" s="27">
        <v>5.6117722651676916E-2</v>
      </c>
      <c r="J292" s="27">
        <v>0.13847850773161374</v>
      </c>
      <c r="K292" s="71">
        <v>107</v>
      </c>
      <c r="L292" s="71">
        <v>97</v>
      </c>
      <c r="M292" s="27">
        <v>0.10309278350515472</v>
      </c>
      <c r="N292" s="27">
        <v>0.13824289405684753</v>
      </c>
      <c r="O292" s="26">
        <v>25.038971962616824</v>
      </c>
      <c r="P292" s="75">
        <v>32.016944433333336</v>
      </c>
      <c r="Q292" s="27">
        <v>0.69736842105263153</v>
      </c>
      <c r="R292" s="27">
        <v>0.26315789473684209</v>
      </c>
      <c r="S292" s="27">
        <v>3.9473684210526327E-2</v>
      </c>
      <c r="T292" s="27">
        <v>0.21666666666666667</v>
      </c>
      <c r="U292" s="76">
        <v>7.0765079333333327</v>
      </c>
      <c r="V292" s="75">
        <v>9.9894444333333343</v>
      </c>
      <c r="W292" s="75">
        <v>23.7225</v>
      </c>
      <c r="X292" s="27">
        <v>0.56666666666666665</v>
      </c>
      <c r="Y292" s="27">
        <v>0.23662178958408761</v>
      </c>
      <c r="Z292" s="26">
        <v>633.95000000000005</v>
      </c>
      <c r="AA292" s="25" t="s">
        <v>419</v>
      </c>
      <c r="AB292" s="25" t="s">
        <v>417</v>
      </c>
      <c r="AC292" s="25" t="s">
        <v>417</v>
      </c>
      <c r="AD292" s="25" t="s">
        <v>511</v>
      </c>
      <c r="AE292" s="25" t="s">
        <v>511</v>
      </c>
      <c r="AF292" s="25" t="s">
        <v>417</v>
      </c>
    </row>
    <row r="293" spans="1:32" x14ac:dyDescent="0.35">
      <c r="A293" t="str">
        <f>KEYS_Day_Part__Stores[[#This Row],[Store]]&amp;KEYS_Day_Part__Stores[[#This Row],[Day Part]]</f>
        <v xml:space="preserve">5469  8P - 9P   </v>
      </c>
      <c r="B293" s="30">
        <v>5469</v>
      </c>
      <c r="C293" s="31" t="s">
        <v>61</v>
      </c>
      <c r="D293" s="31" t="s">
        <v>512</v>
      </c>
      <c r="E293" s="77">
        <v>7</v>
      </c>
      <c r="F293" s="77">
        <v>7</v>
      </c>
      <c r="G293" s="32">
        <v>836.92</v>
      </c>
      <c r="H293" s="32">
        <v>1143.8399999999999</v>
      </c>
      <c r="I293" s="33">
        <v>-0.26832424115260878</v>
      </c>
      <c r="J293" s="33">
        <v>4.3257961492082317E-2</v>
      </c>
      <c r="K293" s="72">
        <v>41</v>
      </c>
      <c r="L293" s="72">
        <v>55</v>
      </c>
      <c r="M293" s="33">
        <v>-0.25454545454545452</v>
      </c>
      <c r="N293" s="33">
        <v>5.2971576227390182E-2</v>
      </c>
      <c r="O293" s="32">
        <v>20.412682926829266</v>
      </c>
      <c r="P293" s="78">
        <v>30.739215647058828</v>
      </c>
      <c r="Q293" s="33">
        <v>0.72222222222222221</v>
      </c>
      <c r="R293" s="33">
        <v>0.27777777777777779</v>
      </c>
      <c r="S293" s="33">
        <v>0</v>
      </c>
      <c r="T293" s="33">
        <v>0.11764705882352941</v>
      </c>
      <c r="U293" s="79">
        <v>2.8675213589743587</v>
      </c>
      <c r="V293" s="78">
        <v>13.121568588235293</v>
      </c>
      <c r="W293" s="78">
        <v>22.072549000000002</v>
      </c>
      <c r="X293" s="33">
        <v>0.70588235294117652</v>
      </c>
      <c r="Y293" s="33">
        <v>0.28156813076518666</v>
      </c>
      <c r="Z293" s="32">
        <v>235.65</v>
      </c>
      <c r="AA293" s="31" t="s">
        <v>419</v>
      </c>
      <c r="AB293" s="31" t="s">
        <v>417</v>
      </c>
      <c r="AC293" s="31" t="s">
        <v>417</v>
      </c>
      <c r="AD293" s="31" t="s">
        <v>511</v>
      </c>
      <c r="AE293" s="31" t="s">
        <v>511</v>
      </c>
      <c r="AF293" s="31" t="s">
        <v>417</v>
      </c>
    </row>
    <row r="294" spans="1:32" x14ac:dyDescent="0.35">
      <c r="A294" t="str">
        <f>KEYS_Day_Part__Stores[[#This Row],[Store]]&amp;KEYS_Day_Part__Stores[[#This Row],[Day Part]]</f>
        <v xml:space="preserve">5469  9P - 10P  </v>
      </c>
      <c r="B294" s="24">
        <v>5469</v>
      </c>
      <c r="C294" s="25" t="s">
        <v>66</v>
      </c>
      <c r="D294" s="25" t="s">
        <v>512</v>
      </c>
      <c r="E294" s="74">
        <v>7</v>
      </c>
      <c r="F294" s="74">
        <v>7</v>
      </c>
      <c r="G294" s="26">
        <v>721.81</v>
      </c>
      <c r="H294" s="26">
        <v>851.21</v>
      </c>
      <c r="I294" s="27">
        <v>-0.15201889075551278</v>
      </c>
      <c r="J294" s="27">
        <v>3.7308260269320763E-2</v>
      </c>
      <c r="K294" s="71">
        <v>36</v>
      </c>
      <c r="L294" s="71">
        <v>36</v>
      </c>
      <c r="M294" s="27">
        <v>0</v>
      </c>
      <c r="N294" s="27">
        <v>4.6511627906976744E-2</v>
      </c>
      <c r="O294" s="26">
        <v>20.050277777777776</v>
      </c>
      <c r="P294" s="75">
        <v>23.836274470588233</v>
      </c>
      <c r="Q294" s="27">
        <v>0.9</v>
      </c>
      <c r="R294" s="27">
        <v>0.1</v>
      </c>
      <c r="S294" s="27">
        <v>0</v>
      </c>
      <c r="T294" s="27">
        <v>0</v>
      </c>
      <c r="U294" s="76">
        <v>3.9598039117647055</v>
      </c>
      <c r="V294" s="75">
        <v>7.1852941176470591</v>
      </c>
      <c r="W294" s="75">
        <v>16.365686235294117</v>
      </c>
      <c r="X294" s="27">
        <v>0.82352941176470584</v>
      </c>
      <c r="Y294" s="27">
        <v>0.30304373727158118</v>
      </c>
      <c r="Z294" s="26">
        <v>218.74</v>
      </c>
      <c r="AA294" s="25" t="s">
        <v>419</v>
      </c>
      <c r="AB294" s="25" t="s">
        <v>417</v>
      </c>
      <c r="AC294" s="25" t="s">
        <v>417</v>
      </c>
      <c r="AD294" s="25" t="s">
        <v>511</v>
      </c>
      <c r="AE294" s="25" t="s">
        <v>511</v>
      </c>
      <c r="AF294" s="25" t="s">
        <v>417</v>
      </c>
    </row>
    <row r="295" spans="1:32" x14ac:dyDescent="0.35">
      <c r="A295" t="str">
        <f>KEYS_Day_Part__Stores[[#This Row],[Store]]&amp;KEYS_Day_Part__Stores[[#This Row],[Day Part]]</f>
        <v xml:space="preserve">5469 10P - 11P </v>
      </c>
      <c r="B295" s="30">
        <v>5469</v>
      </c>
      <c r="C295" s="31" t="s">
        <v>71</v>
      </c>
      <c r="D295" s="31" t="s">
        <v>512</v>
      </c>
      <c r="E295" s="77">
        <v>7</v>
      </c>
      <c r="F295" s="77">
        <v>7</v>
      </c>
      <c r="G295" s="32">
        <v>428.51</v>
      </c>
      <c r="H295" s="32">
        <v>521.14</v>
      </c>
      <c r="I295" s="33">
        <v>-0.17774494377710404</v>
      </c>
      <c r="J295" s="33">
        <v>2.2148436026110253E-2</v>
      </c>
      <c r="K295" s="72">
        <v>16</v>
      </c>
      <c r="L295" s="72">
        <v>26</v>
      </c>
      <c r="M295" s="33">
        <v>-0.38461538461538469</v>
      </c>
      <c r="N295" s="33">
        <v>2.0671834625322998E-2</v>
      </c>
      <c r="O295" s="32">
        <v>26.781874999999999</v>
      </c>
      <c r="P295" s="78">
        <v>18.518518444444442</v>
      </c>
      <c r="Q295" s="33">
        <v>1</v>
      </c>
      <c r="R295" s="33">
        <v>0</v>
      </c>
      <c r="S295" s="33">
        <v>0</v>
      </c>
      <c r="T295" s="33">
        <v>0</v>
      </c>
      <c r="U295" s="79">
        <v>2.438541625</v>
      </c>
      <c r="V295" s="78">
        <v>3.5277777777777777</v>
      </c>
      <c r="W295" s="78">
        <v>12.327777777777778</v>
      </c>
      <c r="X295" s="33">
        <v>1</v>
      </c>
      <c r="Y295" s="33">
        <v>0.22939954726844181</v>
      </c>
      <c r="Z295" s="32">
        <v>98.3</v>
      </c>
      <c r="AA295" s="31" t="s">
        <v>419</v>
      </c>
      <c r="AB295" s="31" t="s">
        <v>417</v>
      </c>
      <c r="AC295" s="31" t="s">
        <v>417</v>
      </c>
      <c r="AD295" s="31" t="s">
        <v>511</v>
      </c>
      <c r="AE295" s="31" t="s">
        <v>511</v>
      </c>
      <c r="AF295" s="31" t="s">
        <v>417</v>
      </c>
    </row>
    <row r="296" spans="1:32" x14ac:dyDescent="0.35">
      <c r="A296" t="str">
        <f>KEYS_Day_Part__Stores[[#This Row],[Store]]&amp;KEYS_Day_Part__Stores[[#This Row],[Day Part]]</f>
        <v xml:space="preserve">5469 11P - 12A </v>
      </c>
      <c r="B296" s="24">
        <v>5469</v>
      </c>
      <c r="C296" s="25" t="s">
        <v>76</v>
      </c>
      <c r="D296" s="25" t="s">
        <v>512</v>
      </c>
      <c r="E296" s="74">
        <v>7</v>
      </c>
      <c r="F296" s="74">
        <v>7</v>
      </c>
      <c r="G296" s="26">
        <v>401.51</v>
      </c>
      <c r="H296" s="26">
        <v>486.43</v>
      </c>
      <c r="I296" s="27">
        <v>-0.17457804822893319</v>
      </c>
      <c r="J296" s="27">
        <v>2.0752884527417161E-2</v>
      </c>
      <c r="K296" s="71">
        <v>18</v>
      </c>
      <c r="L296" s="71">
        <v>19</v>
      </c>
      <c r="M296" s="27">
        <v>-5.2631578947368363E-2</v>
      </c>
      <c r="N296" s="27">
        <v>2.3255813953488372E-2</v>
      </c>
      <c r="O296" s="26">
        <v>22.306111111111111</v>
      </c>
      <c r="P296" s="75">
        <v>26.463636363636365</v>
      </c>
      <c r="Q296" s="27">
        <v>0.83333333333333337</v>
      </c>
      <c r="R296" s="27">
        <v>0.16666666666666666</v>
      </c>
      <c r="S296" s="27">
        <v>0</v>
      </c>
      <c r="T296" s="27">
        <v>0</v>
      </c>
      <c r="U296" s="76">
        <v>2.7577777333333335</v>
      </c>
      <c r="V296" s="75">
        <v>10.374242363636363</v>
      </c>
      <c r="W296" s="75">
        <v>19.686363636363637</v>
      </c>
      <c r="X296" s="27">
        <v>0.72727272727272729</v>
      </c>
      <c r="Y296" s="27">
        <v>0.2461707055864113</v>
      </c>
      <c r="Z296" s="26">
        <v>98.84</v>
      </c>
      <c r="AA296" s="25" t="s">
        <v>419</v>
      </c>
      <c r="AB296" s="25" t="s">
        <v>417</v>
      </c>
      <c r="AC296" s="25" t="s">
        <v>417</v>
      </c>
      <c r="AD296" s="25" t="s">
        <v>511</v>
      </c>
      <c r="AE296" s="25" t="s">
        <v>511</v>
      </c>
      <c r="AF296" s="25" t="s">
        <v>417</v>
      </c>
    </row>
    <row r="297" spans="1:32" x14ac:dyDescent="0.35">
      <c r="A297" t="str">
        <f>KEYS_Day_Part__Stores[[#This Row],[Store]]&amp;KEYS_Day_Part__Stores[[#This Row],[Day Part]]</f>
        <v xml:space="preserve">5469 12A - 1A  </v>
      </c>
      <c r="B297" s="30">
        <v>5469</v>
      </c>
      <c r="C297" s="31" t="s">
        <v>79</v>
      </c>
      <c r="D297" s="31" t="s">
        <v>512</v>
      </c>
      <c r="E297" s="77">
        <v>7</v>
      </c>
      <c r="F297" s="77">
        <v>7</v>
      </c>
      <c r="G297" s="32">
        <v>171.7</v>
      </c>
      <c r="H297" s="32">
        <v>85.86</v>
      </c>
      <c r="I297" s="33">
        <v>0.99976706266014448</v>
      </c>
      <c r="J297" s="33">
        <v>8.8746737898371814E-3</v>
      </c>
      <c r="K297" s="72">
        <v>8</v>
      </c>
      <c r="L297" s="72">
        <v>4</v>
      </c>
      <c r="M297" s="33">
        <v>1</v>
      </c>
      <c r="N297" s="33">
        <v>1.0335917312661499E-2</v>
      </c>
      <c r="O297" s="32">
        <v>21.462499999999999</v>
      </c>
      <c r="P297" s="78">
        <v>18.380000000000003</v>
      </c>
      <c r="Q297" s="33">
        <v>1</v>
      </c>
      <c r="R297" s="33">
        <v>0</v>
      </c>
      <c r="S297" s="33">
        <v>0</v>
      </c>
      <c r="T297" s="33">
        <v>0</v>
      </c>
      <c r="U297" s="79">
        <v>2.8857142857142857</v>
      </c>
      <c r="V297" s="78">
        <v>3.1100000000000003</v>
      </c>
      <c r="W297" s="78">
        <v>11.916666600000001</v>
      </c>
      <c r="X297" s="33">
        <v>1</v>
      </c>
      <c r="Y297" s="33">
        <v>0.27274315666860804</v>
      </c>
      <c r="Z297" s="32">
        <v>46.83</v>
      </c>
      <c r="AA297" s="31" t="s">
        <v>419</v>
      </c>
      <c r="AB297" s="31" t="s">
        <v>417</v>
      </c>
      <c r="AC297" s="31" t="s">
        <v>417</v>
      </c>
      <c r="AD297" s="31" t="s">
        <v>511</v>
      </c>
      <c r="AE297" s="31" t="s">
        <v>511</v>
      </c>
      <c r="AF297" s="31" t="s">
        <v>417</v>
      </c>
    </row>
    <row r="298" spans="1:32" x14ac:dyDescent="0.35">
      <c r="A298" t="str">
        <f>KEYS_Day_Part__Stores[[#This Row],[Store]]&amp;KEYS_Day_Part__Stores[[#This Row],[Day Part]]</f>
        <v xml:space="preserve">54691A - 2A   </v>
      </c>
      <c r="B298" s="24">
        <v>5469</v>
      </c>
      <c r="C298" s="25" t="s">
        <v>83</v>
      </c>
      <c r="D298" s="25" t="s">
        <v>512</v>
      </c>
      <c r="E298" s="74">
        <v>7</v>
      </c>
      <c r="F298" s="74">
        <v>7</v>
      </c>
      <c r="G298" s="26"/>
      <c r="H298" s="26"/>
      <c r="I298" s="27"/>
      <c r="J298" s="27"/>
      <c r="K298" s="71"/>
      <c r="L298" s="71"/>
      <c r="M298" s="27"/>
      <c r="N298" s="27"/>
      <c r="O298" s="26"/>
      <c r="P298" s="75"/>
      <c r="Q298" s="27"/>
      <c r="R298" s="27"/>
      <c r="S298" s="27"/>
      <c r="T298" s="27"/>
      <c r="U298" s="76"/>
      <c r="V298" s="75"/>
      <c r="W298" s="75"/>
      <c r="X298" s="27"/>
      <c r="Y298" s="27"/>
      <c r="Z298" s="26"/>
      <c r="AA298" s="29"/>
      <c r="AB298" s="29"/>
      <c r="AC298" s="29"/>
      <c r="AD298" s="29"/>
      <c r="AE298" s="29"/>
      <c r="AF298" s="29"/>
    </row>
    <row r="299" spans="1:32" x14ac:dyDescent="0.35">
      <c r="A299" t="str">
        <f>KEYS_Day_Part__Stores[[#This Row],[Store]]&amp;KEYS_Day_Part__Stores[[#This Row],[Day Part]]</f>
        <v xml:space="preserve">54692A - 3A   </v>
      </c>
      <c r="B299" s="30">
        <v>5469</v>
      </c>
      <c r="C299" s="31" t="s">
        <v>514</v>
      </c>
      <c r="D299" s="31" t="s">
        <v>512</v>
      </c>
      <c r="E299" s="77">
        <v>7</v>
      </c>
      <c r="F299" s="77">
        <v>7</v>
      </c>
      <c r="G299" s="32"/>
      <c r="H299" s="32"/>
      <c r="I299" s="33"/>
      <c r="J299" s="33"/>
      <c r="K299" s="72"/>
      <c r="L299" s="72"/>
      <c r="M299" s="33"/>
      <c r="N299" s="33"/>
      <c r="O299" s="32"/>
      <c r="P299" s="78"/>
      <c r="Q299" s="33"/>
      <c r="R299" s="33"/>
      <c r="S299" s="33"/>
      <c r="T299" s="33"/>
      <c r="U299" s="79"/>
      <c r="V299" s="78"/>
      <c r="W299" s="78"/>
      <c r="X299" s="33"/>
      <c r="Y299" s="33"/>
      <c r="Z299" s="32"/>
      <c r="AA299" s="35"/>
      <c r="AB299" s="35"/>
      <c r="AC299" s="35"/>
      <c r="AD299" s="35"/>
      <c r="AE299" s="35"/>
      <c r="AF299" s="35"/>
    </row>
    <row r="300" spans="1:32" x14ac:dyDescent="0.35">
      <c r="A300" t="str">
        <f>KEYS_Day_Part__Stores[[#This Row],[Store]]&amp;KEYS_Day_Part__Stores[[#This Row],[Day Part]]</f>
        <v xml:space="preserve">54693A - 4A   </v>
      </c>
      <c r="B300" s="24">
        <v>5469</v>
      </c>
      <c r="C300" s="25" t="s">
        <v>515</v>
      </c>
      <c r="D300" s="25" t="s">
        <v>512</v>
      </c>
      <c r="E300" s="74">
        <v>7</v>
      </c>
      <c r="F300" s="74">
        <v>7</v>
      </c>
      <c r="G300" s="26"/>
      <c r="H300" s="26"/>
      <c r="I300" s="27"/>
      <c r="J300" s="27"/>
      <c r="K300" s="71"/>
      <c r="L300" s="71"/>
      <c r="M300" s="27"/>
      <c r="N300" s="27"/>
      <c r="O300" s="26"/>
      <c r="P300" s="75"/>
      <c r="Q300" s="27"/>
      <c r="R300" s="27"/>
      <c r="S300" s="27"/>
      <c r="T300" s="27"/>
      <c r="U300" s="76"/>
      <c r="V300" s="75"/>
      <c r="W300" s="75"/>
      <c r="X300" s="27"/>
      <c r="Y300" s="27"/>
      <c r="Z300" s="26"/>
      <c r="AA300" s="29"/>
      <c r="AB300" s="29"/>
      <c r="AC300" s="29"/>
      <c r="AD300" s="29"/>
      <c r="AE300" s="29"/>
      <c r="AF300" s="29"/>
    </row>
    <row r="301" spans="1:32" x14ac:dyDescent="0.35">
      <c r="A301" t="str">
        <f>KEYS_Day_Part__Stores[[#This Row],[Store]]&amp;KEYS_Day_Part__Stores[[#This Row],[Day Part]]</f>
        <v xml:space="preserve">54694A - 6A   </v>
      </c>
      <c r="B301" s="30">
        <v>5469</v>
      </c>
      <c r="C301" s="31" t="s">
        <v>516</v>
      </c>
      <c r="D301" s="31" t="s">
        <v>512</v>
      </c>
      <c r="E301" s="77">
        <v>7</v>
      </c>
      <c r="F301" s="77">
        <v>7</v>
      </c>
      <c r="G301" s="32"/>
      <c r="H301" s="32"/>
      <c r="I301" s="33"/>
      <c r="J301" s="33"/>
      <c r="K301" s="72"/>
      <c r="L301" s="72"/>
      <c r="M301" s="33"/>
      <c r="N301" s="33"/>
      <c r="O301" s="32"/>
      <c r="P301" s="78"/>
      <c r="Q301" s="33"/>
      <c r="R301" s="33"/>
      <c r="S301" s="33"/>
      <c r="T301" s="33"/>
      <c r="U301" s="79"/>
      <c r="V301" s="78"/>
      <c r="W301" s="78"/>
      <c r="X301" s="33"/>
      <c r="Y301" s="33"/>
      <c r="Z301" s="32"/>
      <c r="AA301" s="35"/>
      <c r="AB301" s="35"/>
      <c r="AC301" s="35"/>
      <c r="AD301" s="35"/>
      <c r="AE301" s="35"/>
      <c r="AF301" s="35"/>
    </row>
    <row r="302" spans="1:32" x14ac:dyDescent="0.35">
      <c r="A302" t="str">
        <f>KEYS_Day_Part__Stores[[#This Row],[Store]]&amp;KEYS_Day_Part__Stores[[#This Row],[Day Part]]</f>
        <v xml:space="preserve">5477    6A - 10A  </v>
      </c>
      <c r="B302" s="24">
        <v>5477</v>
      </c>
      <c r="C302" s="25" t="s">
        <v>513</v>
      </c>
      <c r="D302" s="25" t="s">
        <v>512</v>
      </c>
      <c r="E302" s="74">
        <v>7</v>
      </c>
      <c r="F302" s="74">
        <v>7</v>
      </c>
      <c r="G302" s="26"/>
      <c r="H302" s="26"/>
      <c r="I302" s="27"/>
      <c r="J302" s="27"/>
      <c r="K302" s="71"/>
      <c r="L302" s="71"/>
      <c r="M302" s="27"/>
      <c r="N302" s="27"/>
      <c r="O302" s="26"/>
      <c r="P302" s="75"/>
      <c r="Q302" s="27"/>
      <c r="R302" s="27"/>
      <c r="S302" s="27"/>
      <c r="T302" s="27"/>
      <c r="U302" s="76"/>
      <c r="V302" s="75"/>
      <c r="W302" s="75"/>
      <c r="X302" s="27"/>
      <c r="Y302" s="27"/>
      <c r="Z302" s="26"/>
      <c r="AA302" s="29"/>
      <c r="AB302" s="29"/>
      <c r="AC302" s="29"/>
      <c r="AD302" s="29"/>
      <c r="AE302" s="29"/>
      <c r="AF302" s="29"/>
    </row>
    <row r="303" spans="1:32" x14ac:dyDescent="0.35">
      <c r="A303" t="str">
        <f>KEYS_Day_Part__Stores[[#This Row],[Store]]&amp;KEYS_Day_Part__Stores[[#This Row],[Day Part]]</f>
        <v xml:space="preserve">5477   10A - 11A </v>
      </c>
      <c r="B303" s="30">
        <v>5477</v>
      </c>
      <c r="C303" s="31" t="s">
        <v>16</v>
      </c>
      <c r="D303" s="31" t="s">
        <v>512</v>
      </c>
      <c r="E303" s="77">
        <v>7</v>
      </c>
      <c r="F303" s="77">
        <v>7</v>
      </c>
      <c r="G303" s="32">
        <v>23.66</v>
      </c>
      <c r="H303" s="32">
        <v>23.95</v>
      </c>
      <c r="I303" s="33">
        <v>-1.2108559498956173E-2</v>
      </c>
      <c r="J303" s="33">
        <v>1.8764761586010973E-3</v>
      </c>
      <c r="K303" s="72">
        <v>3</v>
      </c>
      <c r="L303" s="72">
        <v>2</v>
      </c>
      <c r="M303" s="33">
        <v>0.5</v>
      </c>
      <c r="N303" s="33">
        <v>5.3763440860215058E-3</v>
      </c>
      <c r="O303" s="32">
        <v>7.8866666666666667</v>
      </c>
      <c r="P303" s="78">
        <v>20.266666000000001</v>
      </c>
      <c r="Q303" s="33">
        <v>1</v>
      </c>
      <c r="R303" s="33">
        <v>0</v>
      </c>
      <c r="S303" s="33">
        <v>0</v>
      </c>
      <c r="T303" s="33">
        <v>0</v>
      </c>
      <c r="U303" s="79">
        <v>2.4</v>
      </c>
      <c r="V303" s="78">
        <v>1.2</v>
      </c>
      <c r="W303" s="78">
        <v>11.6</v>
      </c>
      <c r="X303" s="33">
        <v>1</v>
      </c>
      <c r="Y303" s="33">
        <v>0.28021978021978022</v>
      </c>
      <c r="Z303" s="32">
        <v>6.63</v>
      </c>
      <c r="AA303" s="31" t="s">
        <v>419</v>
      </c>
      <c r="AB303" s="31" t="s">
        <v>417</v>
      </c>
      <c r="AC303" s="31" t="s">
        <v>417</v>
      </c>
      <c r="AD303" s="31" t="s">
        <v>511</v>
      </c>
      <c r="AE303" s="31" t="s">
        <v>511</v>
      </c>
      <c r="AF303" s="31" t="s">
        <v>417</v>
      </c>
    </row>
    <row r="304" spans="1:32" x14ac:dyDescent="0.35">
      <c r="A304" t="str">
        <f>KEYS_Day_Part__Stores[[#This Row],[Store]]&amp;KEYS_Day_Part__Stores[[#This Row],[Day Part]]</f>
        <v xml:space="preserve">5477   11A - 12P </v>
      </c>
      <c r="B304" s="24">
        <v>5477</v>
      </c>
      <c r="C304" s="25" t="s">
        <v>21</v>
      </c>
      <c r="D304" s="25" t="s">
        <v>512</v>
      </c>
      <c r="E304" s="74">
        <v>7</v>
      </c>
      <c r="F304" s="74">
        <v>7</v>
      </c>
      <c r="G304" s="26">
        <v>627.53</v>
      </c>
      <c r="H304" s="26">
        <v>443.16</v>
      </c>
      <c r="I304" s="27">
        <v>0.41603484068959284</v>
      </c>
      <c r="J304" s="27">
        <v>4.9769445638501546E-2</v>
      </c>
      <c r="K304" s="71">
        <v>21</v>
      </c>
      <c r="L304" s="71">
        <v>20</v>
      </c>
      <c r="M304" s="27">
        <v>5.0000000000000044E-2</v>
      </c>
      <c r="N304" s="27">
        <v>3.7634408602150539E-2</v>
      </c>
      <c r="O304" s="26">
        <v>29.882380952380952</v>
      </c>
      <c r="P304" s="75">
        <v>22.225000000000001</v>
      </c>
      <c r="Q304" s="27">
        <v>0.6</v>
      </c>
      <c r="R304" s="27">
        <v>0.4</v>
      </c>
      <c r="S304" s="27">
        <v>0</v>
      </c>
      <c r="T304" s="27">
        <v>0</v>
      </c>
      <c r="U304" s="76">
        <v>3.2296296111111111</v>
      </c>
      <c r="V304" s="75">
        <v>2.072222</v>
      </c>
      <c r="W304" s="75">
        <v>12.954166499999999</v>
      </c>
      <c r="X304" s="27">
        <v>1</v>
      </c>
      <c r="Y304" s="27">
        <v>0.29085462049623129</v>
      </c>
      <c r="Z304" s="26">
        <v>182.52</v>
      </c>
      <c r="AA304" s="25" t="s">
        <v>419</v>
      </c>
      <c r="AB304" s="25" t="s">
        <v>417</v>
      </c>
      <c r="AC304" s="25" t="s">
        <v>417</v>
      </c>
      <c r="AD304" s="25" t="s">
        <v>511</v>
      </c>
      <c r="AE304" s="25" t="s">
        <v>511</v>
      </c>
      <c r="AF304" s="25" t="s">
        <v>417</v>
      </c>
    </row>
    <row r="305" spans="1:32" x14ac:dyDescent="0.35">
      <c r="A305" t="str">
        <f>KEYS_Day_Part__Stores[[#This Row],[Store]]&amp;KEYS_Day_Part__Stores[[#This Row],[Day Part]]</f>
        <v xml:space="preserve">5477   12P - 1P  </v>
      </c>
      <c r="B305" s="30">
        <v>5477</v>
      </c>
      <c r="C305" s="31" t="s">
        <v>25</v>
      </c>
      <c r="D305" s="31" t="s">
        <v>512</v>
      </c>
      <c r="E305" s="77">
        <v>7</v>
      </c>
      <c r="F305" s="77">
        <v>7</v>
      </c>
      <c r="G305" s="32">
        <v>723.31</v>
      </c>
      <c r="H305" s="32">
        <v>390.67</v>
      </c>
      <c r="I305" s="33">
        <v>0.85146031177208381</v>
      </c>
      <c r="J305" s="33">
        <v>5.7365763748003368E-2</v>
      </c>
      <c r="K305" s="72">
        <v>38</v>
      </c>
      <c r="L305" s="72">
        <v>16</v>
      </c>
      <c r="M305" s="33">
        <v>1.3750000000000004</v>
      </c>
      <c r="N305" s="33">
        <v>6.8100358422939072E-2</v>
      </c>
      <c r="O305" s="32">
        <v>19.034473684210525</v>
      </c>
      <c r="P305" s="78">
        <v>16.718518444444445</v>
      </c>
      <c r="Q305" s="33">
        <v>1</v>
      </c>
      <c r="R305" s="33">
        <v>0</v>
      </c>
      <c r="S305" s="33">
        <v>0</v>
      </c>
      <c r="T305" s="33">
        <v>0</v>
      </c>
      <c r="U305" s="79">
        <v>1.6940170769230769</v>
      </c>
      <c r="V305" s="78">
        <v>0.3888888888888889</v>
      </c>
      <c r="W305" s="78">
        <v>10.038888888888888</v>
      </c>
      <c r="X305" s="33">
        <v>1</v>
      </c>
      <c r="Y305" s="33">
        <v>0.31886742890323649</v>
      </c>
      <c r="Z305" s="32">
        <v>230.64</v>
      </c>
      <c r="AA305" s="31" t="s">
        <v>419</v>
      </c>
      <c r="AB305" s="31" t="s">
        <v>417</v>
      </c>
      <c r="AC305" s="31" t="s">
        <v>417</v>
      </c>
      <c r="AD305" s="31" t="s">
        <v>511</v>
      </c>
      <c r="AE305" s="31" t="s">
        <v>511</v>
      </c>
      <c r="AF305" s="31" t="s">
        <v>417</v>
      </c>
    </row>
    <row r="306" spans="1:32" x14ac:dyDescent="0.35">
      <c r="A306" t="str">
        <f>KEYS_Day_Part__Stores[[#This Row],[Store]]&amp;KEYS_Day_Part__Stores[[#This Row],[Day Part]]</f>
        <v xml:space="preserve">5477  1P - 2P   </v>
      </c>
      <c r="B306" s="24">
        <v>5477</v>
      </c>
      <c r="C306" s="25" t="s">
        <v>30</v>
      </c>
      <c r="D306" s="25" t="s">
        <v>512</v>
      </c>
      <c r="E306" s="74">
        <v>7</v>
      </c>
      <c r="F306" s="74">
        <v>7</v>
      </c>
      <c r="G306" s="26">
        <v>403.79</v>
      </c>
      <c r="H306" s="26">
        <v>425.26</v>
      </c>
      <c r="I306" s="27">
        <v>-5.0486761040304695E-2</v>
      </c>
      <c r="J306" s="27">
        <v>3.2024611499642315E-2</v>
      </c>
      <c r="K306" s="71">
        <v>22</v>
      </c>
      <c r="L306" s="71">
        <v>17</v>
      </c>
      <c r="M306" s="27">
        <v>0.29411764705882359</v>
      </c>
      <c r="N306" s="27">
        <v>3.9426523297491037E-2</v>
      </c>
      <c r="O306" s="26">
        <v>18.35409090909091</v>
      </c>
      <c r="P306" s="75">
        <v>16.305555500000001</v>
      </c>
      <c r="Q306" s="27">
        <v>1</v>
      </c>
      <c r="R306" s="27">
        <v>0</v>
      </c>
      <c r="S306" s="27">
        <v>0</v>
      </c>
      <c r="T306" s="27">
        <v>0</v>
      </c>
      <c r="U306" s="76">
        <v>1.1539682380952381</v>
      </c>
      <c r="V306" s="75">
        <v>1.1388888333333334</v>
      </c>
      <c r="W306" s="75">
        <v>9.25</v>
      </c>
      <c r="X306" s="27">
        <v>1</v>
      </c>
      <c r="Y306" s="27">
        <v>0.30000742960449739</v>
      </c>
      <c r="Z306" s="26">
        <v>121.14</v>
      </c>
      <c r="AA306" s="25" t="s">
        <v>419</v>
      </c>
      <c r="AB306" s="25" t="s">
        <v>417</v>
      </c>
      <c r="AC306" s="25" t="s">
        <v>417</v>
      </c>
      <c r="AD306" s="25" t="s">
        <v>511</v>
      </c>
      <c r="AE306" s="25" t="s">
        <v>511</v>
      </c>
      <c r="AF306" s="25" t="s">
        <v>417</v>
      </c>
    </row>
    <row r="307" spans="1:32" x14ac:dyDescent="0.35">
      <c r="A307" t="str">
        <f>KEYS_Day_Part__Stores[[#This Row],[Store]]&amp;KEYS_Day_Part__Stores[[#This Row],[Day Part]]</f>
        <v xml:space="preserve">5477  2P - 3P   </v>
      </c>
      <c r="B307" s="30">
        <v>5477</v>
      </c>
      <c r="C307" s="31" t="s">
        <v>34</v>
      </c>
      <c r="D307" s="31" t="s">
        <v>512</v>
      </c>
      <c r="E307" s="77">
        <v>7</v>
      </c>
      <c r="F307" s="77">
        <v>7</v>
      </c>
      <c r="G307" s="32">
        <v>583.53</v>
      </c>
      <c r="H307" s="32">
        <v>623.94000000000005</v>
      </c>
      <c r="I307" s="33">
        <v>-6.4765842869506929E-2</v>
      </c>
      <c r="J307" s="33">
        <v>4.6279802740004157E-2</v>
      </c>
      <c r="K307" s="72">
        <v>28</v>
      </c>
      <c r="L307" s="72">
        <v>18</v>
      </c>
      <c r="M307" s="33">
        <v>0.55555555555555536</v>
      </c>
      <c r="N307" s="33">
        <v>5.0179211469534052E-2</v>
      </c>
      <c r="O307" s="32">
        <v>20.84035714285714</v>
      </c>
      <c r="P307" s="78">
        <v>16.257142857142856</v>
      </c>
      <c r="Q307" s="33">
        <v>1</v>
      </c>
      <c r="R307" s="33">
        <v>0</v>
      </c>
      <c r="S307" s="33">
        <v>0</v>
      </c>
      <c r="T307" s="33">
        <v>0</v>
      </c>
      <c r="U307" s="79">
        <v>0.88690475000000002</v>
      </c>
      <c r="V307" s="78">
        <v>0.53095228571428577</v>
      </c>
      <c r="W307" s="78">
        <v>9.7761904285714287</v>
      </c>
      <c r="X307" s="33">
        <v>1</v>
      </c>
      <c r="Y307" s="33">
        <v>0.31883536407725399</v>
      </c>
      <c r="Z307" s="32">
        <v>186.05</v>
      </c>
      <c r="AA307" s="31" t="s">
        <v>419</v>
      </c>
      <c r="AB307" s="31" t="s">
        <v>417</v>
      </c>
      <c r="AC307" s="31" t="s">
        <v>417</v>
      </c>
      <c r="AD307" s="31" t="s">
        <v>511</v>
      </c>
      <c r="AE307" s="31" t="s">
        <v>511</v>
      </c>
      <c r="AF307" s="31" t="s">
        <v>417</v>
      </c>
    </row>
    <row r="308" spans="1:32" x14ac:dyDescent="0.35">
      <c r="A308" t="str">
        <f>KEYS_Day_Part__Stores[[#This Row],[Store]]&amp;KEYS_Day_Part__Stores[[#This Row],[Day Part]]</f>
        <v xml:space="preserve">5477  3P - 4P   </v>
      </c>
      <c r="B308" s="24">
        <v>5477</v>
      </c>
      <c r="C308" s="25" t="s">
        <v>39</v>
      </c>
      <c r="D308" s="25" t="s">
        <v>512</v>
      </c>
      <c r="E308" s="74">
        <v>7</v>
      </c>
      <c r="F308" s="74">
        <v>7</v>
      </c>
      <c r="G308" s="26">
        <v>712.65</v>
      </c>
      <c r="H308" s="26">
        <v>775.2</v>
      </c>
      <c r="I308" s="27">
        <v>-8.0688854489164186E-2</v>
      </c>
      <c r="J308" s="27">
        <v>5.6520318445776499E-2</v>
      </c>
      <c r="K308" s="71">
        <v>30</v>
      </c>
      <c r="L308" s="71">
        <v>34</v>
      </c>
      <c r="M308" s="27">
        <v>-0.11764705882352933</v>
      </c>
      <c r="N308" s="27">
        <v>5.3763440860215055E-2</v>
      </c>
      <c r="O308" s="26">
        <v>23.754999999999999</v>
      </c>
      <c r="P308" s="75">
        <v>19.658333249999998</v>
      </c>
      <c r="Q308" s="27">
        <v>1</v>
      </c>
      <c r="R308" s="27">
        <v>0</v>
      </c>
      <c r="S308" s="27">
        <v>0</v>
      </c>
      <c r="T308" s="27">
        <v>0</v>
      </c>
      <c r="U308" s="76">
        <v>0.66290322580645167</v>
      </c>
      <c r="V308" s="75">
        <v>0.93809514285714279</v>
      </c>
      <c r="W308" s="75">
        <v>9.5333332500000001</v>
      </c>
      <c r="X308" s="27">
        <v>1</v>
      </c>
      <c r="Y308" s="27">
        <v>0.2923875675296429</v>
      </c>
      <c r="Z308" s="26">
        <v>208.37</v>
      </c>
      <c r="AA308" s="25" t="s">
        <v>419</v>
      </c>
      <c r="AB308" s="25" t="s">
        <v>417</v>
      </c>
      <c r="AC308" s="25" t="s">
        <v>417</v>
      </c>
      <c r="AD308" s="25" t="s">
        <v>511</v>
      </c>
      <c r="AE308" s="25" t="s">
        <v>511</v>
      </c>
      <c r="AF308" s="25" t="s">
        <v>417</v>
      </c>
    </row>
    <row r="309" spans="1:32" x14ac:dyDescent="0.35">
      <c r="A309" t="str">
        <f>KEYS_Day_Part__Stores[[#This Row],[Store]]&amp;KEYS_Day_Part__Stores[[#This Row],[Day Part]]</f>
        <v xml:space="preserve">5477  4P - 5P   </v>
      </c>
      <c r="B309" s="30">
        <v>5477</v>
      </c>
      <c r="C309" s="31" t="s">
        <v>44</v>
      </c>
      <c r="D309" s="31" t="s">
        <v>512</v>
      </c>
      <c r="E309" s="77">
        <v>7</v>
      </c>
      <c r="F309" s="77">
        <v>7</v>
      </c>
      <c r="G309" s="32">
        <v>1476.39</v>
      </c>
      <c r="H309" s="32">
        <v>1456.45</v>
      </c>
      <c r="I309" s="33">
        <v>1.3690823577877653E-2</v>
      </c>
      <c r="J309" s="33">
        <v>0.11709258815710373</v>
      </c>
      <c r="K309" s="72">
        <v>68</v>
      </c>
      <c r="L309" s="72">
        <v>62</v>
      </c>
      <c r="M309" s="33">
        <v>9.6774193548387011E-2</v>
      </c>
      <c r="N309" s="33">
        <v>0.12186379928315412</v>
      </c>
      <c r="O309" s="32">
        <v>21.711617647058826</v>
      </c>
      <c r="P309" s="78">
        <v>17.103968238095238</v>
      </c>
      <c r="Q309" s="33">
        <v>0.77777777777777779</v>
      </c>
      <c r="R309" s="33">
        <v>0.22222222222222221</v>
      </c>
      <c r="S309" s="33">
        <v>0</v>
      </c>
      <c r="T309" s="33">
        <v>0</v>
      </c>
      <c r="U309" s="79">
        <v>1.5945237999999999</v>
      </c>
      <c r="V309" s="78">
        <v>0.35490194117647056</v>
      </c>
      <c r="W309" s="78">
        <v>9.0825396666666656</v>
      </c>
      <c r="X309" s="33">
        <v>1</v>
      </c>
      <c r="Y309" s="33">
        <v>0.29922310500612981</v>
      </c>
      <c r="Z309" s="32">
        <v>441.77</v>
      </c>
      <c r="AA309" s="31" t="s">
        <v>419</v>
      </c>
      <c r="AB309" s="31" t="s">
        <v>417</v>
      </c>
      <c r="AC309" s="31" t="s">
        <v>417</v>
      </c>
      <c r="AD309" s="31" t="s">
        <v>511</v>
      </c>
      <c r="AE309" s="31" t="s">
        <v>511</v>
      </c>
      <c r="AF309" s="31" t="s">
        <v>417</v>
      </c>
    </row>
    <row r="310" spans="1:32" x14ac:dyDescent="0.35">
      <c r="A310" t="str">
        <f>KEYS_Day_Part__Stores[[#This Row],[Store]]&amp;KEYS_Day_Part__Stores[[#This Row],[Day Part]]</f>
        <v xml:space="preserve">5477  5P - 6P   </v>
      </c>
      <c r="B310" s="24">
        <v>5477</v>
      </c>
      <c r="C310" s="25" t="s">
        <v>47</v>
      </c>
      <c r="D310" s="25" t="s">
        <v>512</v>
      </c>
      <c r="E310" s="74">
        <v>7</v>
      </c>
      <c r="F310" s="74">
        <v>7</v>
      </c>
      <c r="G310" s="26">
        <v>2401.85</v>
      </c>
      <c r="H310" s="26">
        <v>2174.11</v>
      </c>
      <c r="I310" s="27">
        <v>0.10475090956759314</v>
      </c>
      <c r="J310" s="27">
        <v>0.19049088172172635</v>
      </c>
      <c r="K310" s="71">
        <v>97</v>
      </c>
      <c r="L310" s="71">
        <v>90</v>
      </c>
      <c r="M310" s="27">
        <v>7.7777777777777724E-2</v>
      </c>
      <c r="N310" s="27">
        <v>0.17383512544802868</v>
      </c>
      <c r="O310" s="26">
        <v>24.761340206185565</v>
      </c>
      <c r="P310" s="75">
        <v>19.818749999999998</v>
      </c>
      <c r="Q310" s="27">
        <v>1</v>
      </c>
      <c r="R310" s="27">
        <v>0</v>
      </c>
      <c r="S310" s="27">
        <v>0</v>
      </c>
      <c r="T310" s="27">
        <v>0</v>
      </c>
      <c r="U310" s="76">
        <v>2.652280694736842</v>
      </c>
      <c r="V310" s="75">
        <v>2.6623188260869566</v>
      </c>
      <c r="W310" s="75">
        <v>13.014583333333334</v>
      </c>
      <c r="X310" s="27">
        <v>0.95833333333333337</v>
      </c>
      <c r="Y310" s="27">
        <v>0.28507192372546164</v>
      </c>
      <c r="Z310" s="26">
        <v>684.7</v>
      </c>
      <c r="AA310" s="25" t="s">
        <v>419</v>
      </c>
      <c r="AB310" s="25" t="s">
        <v>417</v>
      </c>
      <c r="AC310" s="25" t="s">
        <v>417</v>
      </c>
      <c r="AD310" s="25" t="s">
        <v>511</v>
      </c>
      <c r="AE310" s="25" t="s">
        <v>511</v>
      </c>
      <c r="AF310" s="25" t="s">
        <v>417</v>
      </c>
    </row>
    <row r="311" spans="1:32" x14ac:dyDescent="0.35">
      <c r="A311" t="str">
        <f>KEYS_Day_Part__Stores[[#This Row],[Store]]&amp;KEYS_Day_Part__Stores[[#This Row],[Day Part]]</f>
        <v xml:space="preserve">5477  6P - 7P   </v>
      </c>
      <c r="B311" s="30">
        <v>5477</v>
      </c>
      <c r="C311" s="31" t="s">
        <v>51</v>
      </c>
      <c r="D311" s="31" t="s">
        <v>512</v>
      </c>
      <c r="E311" s="77">
        <v>7</v>
      </c>
      <c r="F311" s="77">
        <v>7</v>
      </c>
      <c r="G311" s="32">
        <v>2237.4499999999998</v>
      </c>
      <c r="H311" s="32">
        <v>1826.37</v>
      </c>
      <c r="I311" s="33">
        <v>0.22508035064088872</v>
      </c>
      <c r="J311" s="33">
        <v>0.1774523068918861</v>
      </c>
      <c r="K311" s="72">
        <v>97</v>
      </c>
      <c r="L311" s="72">
        <v>67</v>
      </c>
      <c r="M311" s="33">
        <v>0.44776119402985093</v>
      </c>
      <c r="N311" s="33">
        <v>0.17383512544802868</v>
      </c>
      <c r="O311" s="32">
        <v>23.066494845360822</v>
      </c>
      <c r="P311" s="78">
        <v>19.266666666666669</v>
      </c>
      <c r="Q311" s="33">
        <v>0.72413793103448276</v>
      </c>
      <c r="R311" s="33">
        <v>0.27586206896551724</v>
      </c>
      <c r="S311" s="33">
        <v>0</v>
      </c>
      <c r="T311" s="33">
        <v>0</v>
      </c>
      <c r="U311" s="79">
        <v>3.041052631578947</v>
      </c>
      <c r="V311" s="78">
        <v>2.243589730769231</v>
      </c>
      <c r="W311" s="78">
        <v>12.425925925925926</v>
      </c>
      <c r="X311" s="33">
        <v>1</v>
      </c>
      <c r="Y311" s="33">
        <v>0.28705892869114397</v>
      </c>
      <c r="Z311" s="32">
        <v>642.28</v>
      </c>
      <c r="AA311" s="31" t="s">
        <v>419</v>
      </c>
      <c r="AB311" s="31" t="s">
        <v>417</v>
      </c>
      <c r="AC311" s="31" t="s">
        <v>417</v>
      </c>
      <c r="AD311" s="31" t="s">
        <v>511</v>
      </c>
      <c r="AE311" s="31" t="s">
        <v>511</v>
      </c>
      <c r="AF311" s="31" t="s">
        <v>417</v>
      </c>
    </row>
    <row r="312" spans="1:32" x14ac:dyDescent="0.35">
      <c r="A312" t="str">
        <f>KEYS_Day_Part__Stores[[#This Row],[Store]]&amp;KEYS_Day_Part__Stores[[#This Row],[Day Part]]</f>
        <v xml:space="preserve">5477  7P - 8P   </v>
      </c>
      <c r="B312" s="24">
        <v>5477</v>
      </c>
      <c r="C312" s="25" t="s">
        <v>56</v>
      </c>
      <c r="D312" s="25" t="s">
        <v>512</v>
      </c>
      <c r="E312" s="74">
        <v>7</v>
      </c>
      <c r="F312" s="74">
        <v>7</v>
      </c>
      <c r="G312" s="26">
        <v>1597.6</v>
      </c>
      <c r="H312" s="26">
        <v>1624.48</v>
      </c>
      <c r="I312" s="27">
        <v>-1.6546833448241927E-2</v>
      </c>
      <c r="J312" s="27">
        <v>0.12670576124180527</v>
      </c>
      <c r="K312" s="71">
        <v>71</v>
      </c>
      <c r="L312" s="71">
        <v>68</v>
      </c>
      <c r="M312" s="27">
        <v>4.4117647058823595E-2</v>
      </c>
      <c r="N312" s="27">
        <v>0.12724014336917563</v>
      </c>
      <c r="O312" s="26">
        <v>22.501408450704226</v>
      </c>
      <c r="P312" s="75">
        <v>20.928472208333336</v>
      </c>
      <c r="Q312" s="27">
        <v>0.86206896551724133</v>
      </c>
      <c r="R312" s="27">
        <v>0.13793103448275862</v>
      </c>
      <c r="S312" s="27">
        <v>0</v>
      </c>
      <c r="T312" s="27">
        <v>0</v>
      </c>
      <c r="U312" s="76">
        <v>2.3287036944444441</v>
      </c>
      <c r="V312" s="75">
        <v>3.0548610833333334</v>
      </c>
      <c r="W312" s="75">
        <v>13.586111083333334</v>
      </c>
      <c r="X312" s="27">
        <v>0.95833333333333337</v>
      </c>
      <c r="Y312" s="27">
        <v>0.32421131697546324</v>
      </c>
      <c r="Z312" s="26">
        <v>517.96</v>
      </c>
      <c r="AA312" s="25" t="s">
        <v>419</v>
      </c>
      <c r="AB312" s="25" t="s">
        <v>417</v>
      </c>
      <c r="AC312" s="25" t="s">
        <v>417</v>
      </c>
      <c r="AD312" s="25" t="s">
        <v>511</v>
      </c>
      <c r="AE312" s="25" t="s">
        <v>511</v>
      </c>
      <c r="AF312" s="25" t="s">
        <v>417</v>
      </c>
    </row>
    <row r="313" spans="1:32" x14ac:dyDescent="0.35">
      <c r="A313" t="str">
        <f>KEYS_Day_Part__Stores[[#This Row],[Store]]&amp;KEYS_Day_Part__Stores[[#This Row],[Day Part]]</f>
        <v xml:space="preserve">5477  8P - 9P   </v>
      </c>
      <c r="B313" s="30">
        <v>5477</v>
      </c>
      <c r="C313" s="31" t="s">
        <v>61</v>
      </c>
      <c r="D313" s="31" t="s">
        <v>512</v>
      </c>
      <c r="E313" s="77">
        <v>7</v>
      </c>
      <c r="F313" s="77">
        <v>7</v>
      </c>
      <c r="G313" s="32">
        <v>1122.56</v>
      </c>
      <c r="H313" s="32">
        <v>553.41999999999996</v>
      </c>
      <c r="I313" s="33">
        <v>1.0284051895486255</v>
      </c>
      <c r="J313" s="33">
        <v>8.9030307548573454E-2</v>
      </c>
      <c r="K313" s="72">
        <v>51</v>
      </c>
      <c r="L313" s="72">
        <v>29</v>
      </c>
      <c r="M313" s="33">
        <v>0.75862068965517215</v>
      </c>
      <c r="N313" s="33">
        <v>9.1397849462365593E-2</v>
      </c>
      <c r="O313" s="32">
        <v>22.010980392156863</v>
      </c>
      <c r="P313" s="78">
        <v>19.165909090909089</v>
      </c>
      <c r="Q313" s="33">
        <v>0.85</v>
      </c>
      <c r="R313" s="33">
        <v>0</v>
      </c>
      <c r="S313" s="33">
        <v>0.15000000000000002</v>
      </c>
      <c r="T313" s="33">
        <v>0</v>
      </c>
      <c r="U313" s="79">
        <v>1.0150326666666667</v>
      </c>
      <c r="V313" s="78">
        <v>3.6408332999999997</v>
      </c>
      <c r="W313" s="78">
        <v>11.830302999999999</v>
      </c>
      <c r="X313" s="33">
        <v>1</v>
      </c>
      <c r="Y313" s="33">
        <v>0.28049280216647665</v>
      </c>
      <c r="Z313" s="32">
        <v>314.87</v>
      </c>
      <c r="AA313" s="31" t="s">
        <v>419</v>
      </c>
      <c r="AB313" s="31" t="s">
        <v>417</v>
      </c>
      <c r="AC313" s="31" t="s">
        <v>417</v>
      </c>
      <c r="AD313" s="31" t="s">
        <v>511</v>
      </c>
      <c r="AE313" s="31" t="s">
        <v>511</v>
      </c>
      <c r="AF313" s="31" t="s">
        <v>417</v>
      </c>
    </row>
    <row r="314" spans="1:32" x14ac:dyDescent="0.35">
      <c r="A314" t="str">
        <f>KEYS_Day_Part__Stores[[#This Row],[Store]]&amp;KEYS_Day_Part__Stores[[#This Row],[Day Part]]</f>
        <v xml:space="preserve">5477  9P - 10P  </v>
      </c>
      <c r="B314" s="24">
        <v>5477</v>
      </c>
      <c r="C314" s="25" t="s">
        <v>66</v>
      </c>
      <c r="D314" s="25" t="s">
        <v>512</v>
      </c>
      <c r="E314" s="74">
        <v>7</v>
      </c>
      <c r="F314" s="74">
        <v>7</v>
      </c>
      <c r="G314" s="26">
        <v>385.28</v>
      </c>
      <c r="H314" s="26">
        <v>542.15</v>
      </c>
      <c r="I314" s="27">
        <v>-0.28934796642995486</v>
      </c>
      <c r="J314" s="27">
        <v>3.0556582180297158E-2</v>
      </c>
      <c r="K314" s="71">
        <v>18</v>
      </c>
      <c r="L314" s="71">
        <v>27</v>
      </c>
      <c r="M314" s="27">
        <v>-0.33333333333333326</v>
      </c>
      <c r="N314" s="27">
        <v>3.2258064516129031E-2</v>
      </c>
      <c r="O314" s="26">
        <v>21.404444444444444</v>
      </c>
      <c r="P314" s="75">
        <v>19.095833249999998</v>
      </c>
      <c r="Q314" s="27">
        <v>0.83333333333333337</v>
      </c>
      <c r="R314" s="27">
        <v>0.16666666666666666</v>
      </c>
      <c r="S314" s="27">
        <v>0</v>
      </c>
      <c r="T314" s="27">
        <v>0</v>
      </c>
      <c r="U314" s="76">
        <v>2.338888888888889</v>
      </c>
      <c r="V314" s="75">
        <v>2.1770832499999999</v>
      </c>
      <c r="W314" s="75">
        <v>11.422916624999999</v>
      </c>
      <c r="X314" s="27">
        <v>1</v>
      </c>
      <c r="Y314" s="27">
        <v>0.29632994186046513</v>
      </c>
      <c r="Z314" s="26">
        <v>114.17</v>
      </c>
      <c r="AA314" s="25" t="s">
        <v>419</v>
      </c>
      <c r="AB314" s="25" t="s">
        <v>417</v>
      </c>
      <c r="AC314" s="25" t="s">
        <v>417</v>
      </c>
      <c r="AD314" s="25" t="s">
        <v>511</v>
      </c>
      <c r="AE314" s="25" t="s">
        <v>511</v>
      </c>
      <c r="AF314" s="25" t="s">
        <v>417</v>
      </c>
    </row>
    <row r="315" spans="1:32" x14ac:dyDescent="0.35">
      <c r="A315" t="str">
        <f>KEYS_Day_Part__Stores[[#This Row],[Store]]&amp;KEYS_Day_Part__Stores[[#This Row],[Day Part]]</f>
        <v xml:space="preserve">5477 10P - 11P </v>
      </c>
      <c r="B315" s="30">
        <v>5477</v>
      </c>
      <c r="C315" s="31" t="s">
        <v>71</v>
      </c>
      <c r="D315" s="31" t="s">
        <v>512</v>
      </c>
      <c r="E315" s="77">
        <v>7</v>
      </c>
      <c r="F315" s="77">
        <v>7</v>
      </c>
      <c r="G315" s="32">
        <v>244.45</v>
      </c>
      <c r="H315" s="32">
        <v>384.31</v>
      </c>
      <c r="I315" s="33">
        <v>-0.36392495641539391</v>
      </c>
      <c r="J315" s="33">
        <v>1.9387345603129259E-2</v>
      </c>
      <c r="K315" s="72">
        <v>12</v>
      </c>
      <c r="L315" s="72">
        <v>16</v>
      </c>
      <c r="M315" s="33">
        <v>-0.25</v>
      </c>
      <c r="N315" s="33">
        <v>2.1505376344086023E-2</v>
      </c>
      <c r="O315" s="32">
        <v>20.370833333333334</v>
      </c>
      <c r="P315" s="78">
        <v>21.162500000000001</v>
      </c>
      <c r="Q315" s="33">
        <v>0.6</v>
      </c>
      <c r="R315" s="33">
        <v>0.4</v>
      </c>
      <c r="S315" s="33">
        <v>0</v>
      </c>
      <c r="T315" s="33">
        <v>0</v>
      </c>
      <c r="U315" s="79">
        <v>1.5388888333333333</v>
      </c>
      <c r="V315" s="78">
        <v>1.6444443333333334</v>
      </c>
      <c r="W315" s="78">
        <v>11.333333250000001</v>
      </c>
      <c r="X315" s="33">
        <v>1</v>
      </c>
      <c r="Y315" s="33">
        <v>0.29380241358150949</v>
      </c>
      <c r="Z315" s="32">
        <v>71.819999999999993</v>
      </c>
      <c r="AA315" s="31" t="s">
        <v>419</v>
      </c>
      <c r="AB315" s="31" t="s">
        <v>417</v>
      </c>
      <c r="AC315" s="31" t="s">
        <v>417</v>
      </c>
      <c r="AD315" s="31" t="s">
        <v>511</v>
      </c>
      <c r="AE315" s="31" t="s">
        <v>511</v>
      </c>
      <c r="AF315" s="31" t="s">
        <v>417</v>
      </c>
    </row>
    <row r="316" spans="1:32" x14ac:dyDescent="0.35">
      <c r="A316" t="str">
        <f>KEYS_Day_Part__Stores[[#This Row],[Store]]&amp;KEYS_Day_Part__Stores[[#This Row],[Day Part]]</f>
        <v xml:space="preserve">5477 11P - 12A </v>
      </c>
      <c r="B316" s="24">
        <v>5477</v>
      </c>
      <c r="C316" s="25" t="s">
        <v>76</v>
      </c>
      <c r="D316" s="25" t="s">
        <v>512</v>
      </c>
      <c r="E316" s="74">
        <v>7</v>
      </c>
      <c r="F316" s="74">
        <v>7</v>
      </c>
      <c r="G316" s="26">
        <v>68.69</v>
      </c>
      <c r="H316" s="26">
        <v>46.75</v>
      </c>
      <c r="I316" s="27">
        <v>0.46930481283422454</v>
      </c>
      <c r="J316" s="27">
        <v>5.447808424949678E-3</v>
      </c>
      <c r="K316" s="71">
        <v>2</v>
      </c>
      <c r="L316" s="71">
        <v>3</v>
      </c>
      <c r="M316" s="27">
        <v>-0.33333333333333337</v>
      </c>
      <c r="N316" s="27">
        <v>3.5842293906810036E-3</v>
      </c>
      <c r="O316" s="26">
        <v>34.344999999999999</v>
      </c>
      <c r="P316" s="75">
        <v>17.333333</v>
      </c>
      <c r="Q316" s="27"/>
      <c r="R316" s="27"/>
      <c r="S316" s="27"/>
      <c r="T316" s="27">
        <v>0</v>
      </c>
      <c r="U316" s="76">
        <v>0.27500000000000002</v>
      </c>
      <c r="V316" s="75">
        <v>1.2833330000000001</v>
      </c>
      <c r="W316" s="75">
        <v>9.6666659999999993</v>
      </c>
      <c r="X316" s="27">
        <v>1</v>
      </c>
      <c r="Y316" s="27">
        <v>0.28199155626728784</v>
      </c>
      <c r="Z316" s="26">
        <v>19.37</v>
      </c>
      <c r="AA316" s="25" t="s">
        <v>419</v>
      </c>
      <c r="AB316" s="25" t="s">
        <v>417</v>
      </c>
      <c r="AC316" s="25" t="s">
        <v>417</v>
      </c>
      <c r="AD316" s="25" t="s">
        <v>511</v>
      </c>
      <c r="AE316" s="25" t="s">
        <v>511</v>
      </c>
      <c r="AF316" s="25" t="s">
        <v>417</v>
      </c>
    </row>
    <row r="317" spans="1:32" x14ac:dyDescent="0.35">
      <c r="A317" t="str">
        <f>KEYS_Day_Part__Stores[[#This Row],[Store]]&amp;KEYS_Day_Part__Stores[[#This Row],[Day Part]]</f>
        <v xml:space="preserve">5477 12A - 1A  </v>
      </c>
      <c r="B317" s="30">
        <v>5477</v>
      </c>
      <c r="C317" s="31" t="s">
        <v>79</v>
      </c>
      <c r="D317" s="31" t="s">
        <v>512</v>
      </c>
      <c r="E317" s="77">
        <v>7</v>
      </c>
      <c r="F317" s="77">
        <v>7</v>
      </c>
      <c r="G317" s="32"/>
      <c r="H317" s="32"/>
      <c r="I317" s="33"/>
      <c r="J317" s="33"/>
      <c r="K317" s="72"/>
      <c r="L317" s="72"/>
      <c r="M317" s="33"/>
      <c r="N317" s="33"/>
      <c r="O317" s="32"/>
      <c r="P317" s="78"/>
      <c r="Q317" s="33"/>
      <c r="R317" s="33"/>
      <c r="S317" s="33"/>
      <c r="T317" s="33"/>
      <c r="U317" s="79"/>
      <c r="V317" s="78"/>
      <c r="W317" s="78"/>
      <c r="X317" s="33"/>
      <c r="Y317" s="33"/>
      <c r="Z317" s="32"/>
      <c r="AA317" s="35"/>
      <c r="AB317" s="35"/>
      <c r="AC317" s="35"/>
      <c r="AD317" s="35"/>
      <c r="AE317" s="35"/>
      <c r="AF317" s="35"/>
    </row>
    <row r="318" spans="1:32" x14ac:dyDescent="0.35">
      <c r="A318" t="str">
        <f>KEYS_Day_Part__Stores[[#This Row],[Store]]&amp;KEYS_Day_Part__Stores[[#This Row],[Day Part]]</f>
        <v xml:space="preserve">54771A - 2A   </v>
      </c>
      <c r="B318" s="24">
        <v>5477</v>
      </c>
      <c r="C318" s="25" t="s">
        <v>83</v>
      </c>
      <c r="D318" s="25" t="s">
        <v>512</v>
      </c>
      <c r="E318" s="74">
        <v>7</v>
      </c>
      <c r="F318" s="74">
        <v>7</v>
      </c>
      <c r="G318" s="26"/>
      <c r="H318" s="26"/>
      <c r="I318" s="27"/>
      <c r="J318" s="27"/>
      <c r="K318" s="71"/>
      <c r="L318" s="71"/>
      <c r="M318" s="27"/>
      <c r="N318" s="27"/>
      <c r="O318" s="26"/>
      <c r="P318" s="75"/>
      <c r="Q318" s="27"/>
      <c r="R318" s="27"/>
      <c r="S318" s="27"/>
      <c r="T318" s="27"/>
      <c r="U318" s="76"/>
      <c r="V318" s="75"/>
      <c r="W318" s="75"/>
      <c r="X318" s="27"/>
      <c r="Y318" s="27"/>
      <c r="Z318" s="26"/>
      <c r="AA318" s="29"/>
      <c r="AB318" s="29"/>
      <c r="AC318" s="29"/>
      <c r="AD318" s="29"/>
      <c r="AE318" s="29"/>
      <c r="AF318" s="29"/>
    </row>
    <row r="319" spans="1:32" x14ac:dyDescent="0.35">
      <c r="A319" t="str">
        <f>KEYS_Day_Part__Stores[[#This Row],[Store]]&amp;KEYS_Day_Part__Stores[[#This Row],[Day Part]]</f>
        <v xml:space="preserve">54772A - 3A   </v>
      </c>
      <c r="B319" s="30">
        <v>5477</v>
      </c>
      <c r="C319" s="31" t="s">
        <v>514</v>
      </c>
      <c r="D319" s="31" t="s">
        <v>512</v>
      </c>
      <c r="E319" s="77">
        <v>7</v>
      </c>
      <c r="F319" s="77">
        <v>7</v>
      </c>
      <c r="G319" s="32"/>
      <c r="H319" s="32"/>
      <c r="I319" s="33"/>
      <c r="J319" s="33"/>
      <c r="K319" s="72"/>
      <c r="L319" s="72"/>
      <c r="M319" s="33"/>
      <c r="N319" s="33"/>
      <c r="O319" s="32"/>
      <c r="P319" s="78"/>
      <c r="Q319" s="33"/>
      <c r="R319" s="33"/>
      <c r="S319" s="33"/>
      <c r="T319" s="33"/>
      <c r="U319" s="79"/>
      <c r="V319" s="78"/>
      <c r="W319" s="78"/>
      <c r="X319" s="33"/>
      <c r="Y319" s="33"/>
      <c r="Z319" s="32"/>
      <c r="AA319" s="35"/>
      <c r="AB319" s="35"/>
      <c r="AC319" s="35"/>
      <c r="AD319" s="35"/>
      <c r="AE319" s="35"/>
      <c r="AF319" s="35"/>
    </row>
    <row r="320" spans="1:32" x14ac:dyDescent="0.35">
      <c r="A320" t="str">
        <f>KEYS_Day_Part__Stores[[#This Row],[Store]]&amp;KEYS_Day_Part__Stores[[#This Row],[Day Part]]</f>
        <v xml:space="preserve">54773A - 4A   </v>
      </c>
      <c r="B320" s="24">
        <v>5477</v>
      </c>
      <c r="C320" s="25" t="s">
        <v>515</v>
      </c>
      <c r="D320" s="25" t="s">
        <v>512</v>
      </c>
      <c r="E320" s="74">
        <v>7</v>
      </c>
      <c r="F320" s="74">
        <v>7</v>
      </c>
      <c r="G320" s="26"/>
      <c r="H320" s="26"/>
      <c r="I320" s="27"/>
      <c r="J320" s="27"/>
      <c r="K320" s="71"/>
      <c r="L320" s="71"/>
      <c r="M320" s="27"/>
      <c r="N320" s="27"/>
      <c r="O320" s="26"/>
      <c r="P320" s="75"/>
      <c r="Q320" s="27"/>
      <c r="R320" s="27"/>
      <c r="S320" s="27"/>
      <c r="T320" s="27"/>
      <c r="U320" s="76"/>
      <c r="V320" s="75"/>
      <c r="W320" s="75"/>
      <c r="X320" s="27"/>
      <c r="Y320" s="27"/>
      <c r="Z320" s="26"/>
      <c r="AA320" s="29"/>
      <c r="AB320" s="29"/>
      <c r="AC320" s="29"/>
      <c r="AD320" s="29"/>
      <c r="AE320" s="29"/>
      <c r="AF320" s="29"/>
    </row>
    <row r="321" spans="1:32" x14ac:dyDescent="0.35">
      <c r="A321" t="str">
        <f>KEYS_Day_Part__Stores[[#This Row],[Store]]&amp;KEYS_Day_Part__Stores[[#This Row],[Day Part]]</f>
        <v xml:space="preserve">54774A - 6A   </v>
      </c>
      <c r="B321" s="30">
        <v>5477</v>
      </c>
      <c r="C321" s="31" t="s">
        <v>516</v>
      </c>
      <c r="D321" s="31" t="s">
        <v>512</v>
      </c>
      <c r="E321" s="77">
        <v>7</v>
      </c>
      <c r="F321" s="77">
        <v>7</v>
      </c>
      <c r="G321" s="32"/>
      <c r="H321" s="32"/>
      <c r="I321" s="33"/>
      <c r="J321" s="33"/>
      <c r="K321" s="72"/>
      <c r="L321" s="72"/>
      <c r="M321" s="33"/>
      <c r="N321" s="33"/>
      <c r="O321" s="32"/>
      <c r="P321" s="78"/>
      <c r="Q321" s="33"/>
      <c r="R321" s="33"/>
      <c r="S321" s="33"/>
      <c r="T321" s="33"/>
      <c r="U321" s="79"/>
      <c r="V321" s="78"/>
      <c r="W321" s="78"/>
      <c r="X321" s="33"/>
      <c r="Y321" s="33"/>
      <c r="Z321" s="32"/>
      <c r="AA321" s="35"/>
      <c r="AB321" s="35"/>
      <c r="AC321" s="35"/>
      <c r="AD321" s="35"/>
      <c r="AE321" s="35"/>
      <c r="AF321" s="35"/>
    </row>
    <row r="322" spans="1:32" x14ac:dyDescent="0.35">
      <c r="A322" t="str">
        <f>KEYS_Day_Part__Stores[[#This Row],[Store]]&amp;KEYS_Day_Part__Stores[[#This Row],[Day Part]]</f>
        <v xml:space="preserve">5480    6A - 10A  </v>
      </c>
      <c r="B322" s="24">
        <v>5480</v>
      </c>
      <c r="C322" s="25" t="s">
        <v>513</v>
      </c>
      <c r="D322" s="25" t="s">
        <v>512</v>
      </c>
      <c r="E322" s="74">
        <v>7</v>
      </c>
      <c r="F322" s="74">
        <v>7</v>
      </c>
      <c r="G322" s="26">
        <v>0</v>
      </c>
      <c r="H322" s="26">
        <v>0</v>
      </c>
      <c r="I322" s="27"/>
      <c r="J322" s="27">
        <v>0</v>
      </c>
      <c r="K322" s="71">
        <v>0</v>
      </c>
      <c r="L322" s="71">
        <v>1</v>
      </c>
      <c r="M322" s="27">
        <v>-1</v>
      </c>
      <c r="N322" s="27">
        <v>0</v>
      </c>
      <c r="O322" s="26"/>
      <c r="P322" s="75"/>
      <c r="Q322" s="27"/>
      <c r="R322" s="27"/>
      <c r="S322" s="27"/>
      <c r="T322" s="27"/>
      <c r="U322" s="76"/>
      <c r="V322" s="75"/>
      <c r="W322" s="75"/>
      <c r="X322" s="27"/>
      <c r="Y322" s="27"/>
      <c r="Z322" s="26">
        <v>0</v>
      </c>
      <c r="AA322" s="25" t="s">
        <v>419</v>
      </c>
      <c r="AB322" s="25" t="s">
        <v>417</v>
      </c>
      <c r="AC322" s="25" t="s">
        <v>417</v>
      </c>
      <c r="AD322" s="25" t="s">
        <v>511</v>
      </c>
      <c r="AE322" s="25" t="s">
        <v>511</v>
      </c>
      <c r="AF322" s="25" t="s">
        <v>417</v>
      </c>
    </row>
    <row r="323" spans="1:32" x14ac:dyDescent="0.35">
      <c r="A323" t="str">
        <f>KEYS_Day_Part__Stores[[#This Row],[Store]]&amp;KEYS_Day_Part__Stores[[#This Row],[Day Part]]</f>
        <v xml:space="preserve">5480   10A - 11A </v>
      </c>
      <c r="B323" s="30">
        <v>5480</v>
      </c>
      <c r="C323" s="31" t="s">
        <v>16</v>
      </c>
      <c r="D323" s="31" t="s">
        <v>512</v>
      </c>
      <c r="E323" s="77">
        <v>7</v>
      </c>
      <c r="F323" s="77">
        <v>7</v>
      </c>
      <c r="G323" s="32">
        <v>161.26</v>
      </c>
      <c r="H323" s="32">
        <v>102.65</v>
      </c>
      <c r="I323" s="33">
        <v>0.57096931320019473</v>
      </c>
      <c r="J323" s="33">
        <v>5.2536209456778326E-3</v>
      </c>
      <c r="K323" s="72">
        <v>7</v>
      </c>
      <c r="L323" s="72">
        <v>5</v>
      </c>
      <c r="M323" s="33">
        <v>0.39999999999999991</v>
      </c>
      <c r="N323" s="33">
        <v>5.4474708171206223E-3</v>
      </c>
      <c r="O323" s="32">
        <v>23.037142857142857</v>
      </c>
      <c r="P323" s="78">
        <v>24.925000000000001</v>
      </c>
      <c r="Q323" s="33"/>
      <c r="R323" s="33"/>
      <c r="S323" s="33"/>
      <c r="T323" s="33">
        <v>0</v>
      </c>
      <c r="U323" s="79">
        <v>4.6071428571428568</v>
      </c>
      <c r="V323" s="78">
        <v>4.4249999999999998</v>
      </c>
      <c r="W323" s="78">
        <v>16.866666500000001</v>
      </c>
      <c r="X323" s="33">
        <v>1</v>
      </c>
      <c r="Y323" s="33">
        <v>0.28016867171028154</v>
      </c>
      <c r="Z323" s="32">
        <v>45.18</v>
      </c>
      <c r="AA323" s="31" t="s">
        <v>419</v>
      </c>
      <c r="AB323" s="31" t="s">
        <v>417</v>
      </c>
      <c r="AC323" s="31" t="s">
        <v>417</v>
      </c>
      <c r="AD323" s="31" t="s">
        <v>511</v>
      </c>
      <c r="AE323" s="31" t="s">
        <v>511</v>
      </c>
      <c r="AF323" s="31" t="s">
        <v>417</v>
      </c>
    </row>
    <row r="324" spans="1:32" x14ac:dyDescent="0.35">
      <c r="A324" t="str">
        <f>KEYS_Day_Part__Stores[[#This Row],[Store]]&amp;KEYS_Day_Part__Stores[[#This Row],[Day Part]]</f>
        <v xml:space="preserve">5480   11A - 12P </v>
      </c>
      <c r="B324" s="24">
        <v>5480</v>
      </c>
      <c r="C324" s="25" t="s">
        <v>21</v>
      </c>
      <c r="D324" s="25" t="s">
        <v>512</v>
      </c>
      <c r="E324" s="74">
        <v>7</v>
      </c>
      <c r="F324" s="74">
        <v>7</v>
      </c>
      <c r="G324" s="26">
        <v>1325.5</v>
      </c>
      <c r="H324" s="26">
        <v>1201.19</v>
      </c>
      <c r="I324" s="27">
        <v>0.10348904003529835</v>
      </c>
      <c r="J324" s="27">
        <v>4.3182900679002649E-2</v>
      </c>
      <c r="K324" s="71">
        <v>43</v>
      </c>
      <c r="L324" s="71">
        <v>41</v>
      </c>
      <c r="M324" s="27">
        <v>4.8780487804878092E-2</v>
      </c>
      <c r="N324" s="27">
        <v>3.3463035019455252E-2</v>
      </c>
      <c r="O324" s="26">
        <v>30.825581395348838</v>
      </c>
      <c r="P324" s="75">
        <v>28.939393909090906</v>
      </c>
      <c r="Q324" s="27">
        <v>0.75</v>
      </c>
      <c r="R324" s="27">
        <v>0.25</v>
      </c>
      <c r="S324" s="27">
        <v>0</v>
      </c>
      <c r="T324" s="27">
        <v>9.0909090909090912E-2</v>
      </c>
      <c r="U324" s="76">
        <v>8.3471544634146344</v>
      </c>
      <c r="V324" s="75">
        <v>6.3841269523809521</v>
      </c>
      <c r="W324" s="75">
        <v>20.765151499999998</v>
      </c>
      <c r="X324" s="27">
        <v>0.68181818181818177</v>
      </c>
      <c r="Y324" s="27">
        <v>0.27364013579781216</v>
      </c>
      <c r="Z324" s="26">
        <v>362.71</v>
      </c>
      <c r="AA324" s="25" t="s">
        <v>419</v>
      </c>
      <c r="AB324" s="25" t="s">
        <v>417</v>
      </c>
      <c r="AC324" s="25" t="s">
        <v>417</v>
      </c>
      <c r="AD324" s="25" t="s">
        <v>511</v>
      </c>
      <c r="AE324" s="25" t="s">
        <v>511</v>
      </c>
      <c r="AF324" s="25" t="s">
        <v>417</v>
      </c>
    </row>
    <row r="325" spans="1:32" x14ac:dyDescent="0.35">
      <c r="A325" t="str">
        <f>KEYS_Day_Part__Stores[[#This Row],[Store]]&amp;KEYS_Day_Part__Stores[[#This Row],[Day Part]]</f>
        <v xml:space="preserve">5480   12P - 1P  </v>
      </c>
      <c r="B325" s="30">
        <v>5480</v>
      </c>
      <c r="C325" s="31" t="s">
        <v>25</v>
      </c>
      <c r="D325" s="31" t="s">
        <v>512</v>
      </c>
      <c r="E325" s="77">
        <v>7</v>
      </c>
      <c r="F325" s="77">
        <v>7</v>
      </c>
      <c r="G325" s="32">
        <v>1236.06</v>
      </c>
      <c r="H325" s="32">
        <v>987.4</v>
      </c>
      <c r="I325" s="33">
        <v>0.25183309702248313</v>
      </c>
      <c r="J325" s="33">
        <v>4.026907296362732E-2</v>
      </c>
      <c r="K325" s="72">
        <v>44</v>
      </c>
      <c r="L325" s="72">
        <v>44</v>
      </c>
      <c r="M325" s="33">
        <v>0</v>
      </c>
      <c r="N325" s="33">
        <v>3.4241245136186774E-2</v>
      </c>
      <c r="O325" s="32">
        <v>28.092272727272725</v>
      </c>
      <c r="P325" s="78">
        <v>35.375833299999996</v>
      </c>
      <c r="Q325" s="33">
        <v>0.58333333333333337</v>
      </c>
      <c r="R325" s="33">
        <v>0.41666666666666669</v>
      </c>
      <c r="S325" s="33">
        <v>0</v>
      </c>
      <c r="T325" s="33">
        <v>0.1</v>
      </c>
      <c r="U325" s="79">
        <v>8.8027131627906972</v>
      </c>
      <c r="V325" s="78">
        <v>8.7466666499999999</v>
      </c>
      <c r="W325" s="78">
        <v>25.450833299999999</v>
      </c>
      <c r="X325" s="33">
        <v>0.4</v>
      </c>
      <c r="Y325" s="33">
        <v>0.26970373606459236</v>
      </c>
      <c r="Z325" s="32">
        <v>333.37</v>
      </c>
      <c r="AA325" s="31" t="s">
        <v>419</v>
      </c>
      <c r="AB325" s="31" t="s">
        <v>417</v>
      </c>
      <c r="AC325" s="31" t="s">
        <v>417</v>
      </c>
      <c r="AD325" s="31" t="s">
        <v>511</v>
      </c>
      <c r="AE325" s="31" t="s">
        <v>511</v>
      </c>
      <c r="AF325" s="31" t="s">
        <v>417</v>
      </c>
    </row>
    <row r="326" spans="1:32" x14ac:dyDescent="0.35">
      <c r="A326" t="str">
        <f>KEYS_Day_Part__Stores[[#This Row],[Store]]&amp;KEYS_Day_Part__Stores[[#This Row],[Day Part]]</f>
        <v xml:space="preserve">5480  1P - 2P   </v>
      </c>
      <c r="B326" s="24">
        <v>5480</v>
      </c>
      <c r="C326" s="25" t="s">
        <v>30</v>
      </c>
      <c r="D326" s="25" t="s">
        <v>512</v>
      </c>
      <c r="E326" s="74">
        <v>7</v>
      </c>
      <c r="F326" s="74">
        <v>7</v>
      </c>
      <c r="G326" s="26">
        <v>1009.03</v>
      </c>
      <c r="H326" s="26">
        <v>913.02</v>
      </c>
      <c r="I326" s="27">
        <v>0.10515651354844358</v>
      </c>
      <c r="J326" s="27">
        <v>3.2872759164190149E-2</v>
      </c>
      <c r="K326" s="71">
        <v>47</v>
      </c>
      <c r="L326" s="71">
        <v>43</v>
      </c>
      <c r="M326" s="27">
        <v>9.3023255813953432E-2</v>
      </c>
      <c r="N326" s="27">
        <v>3.6575875486381325E-2</v>
      </c>
      <c r="O326" s="26">
        <v>21.468723404255318</v>
      </c>
      <c r="P326" s="75">
        <v>24.878947368421052</v>
      </c>
      <c r="Q326" s="27">
        <v>0.77777777777777779</v>
      </c>
      <c r="R326" s="27">
        <v>0.22222222222222221</v>
      </c>
      <c r="S326" s="27">
        <v>0</v>
      </c>
      <c r="T326" s="27">
        <v>0</v>
      </c>
      <c r="U326" s="76">
        <v>6.62517729787234</v>
      </c>
      <c r="V326" s="75">
        <v>3.2027777777777775</v>
      </c>
      <c r="W326" s="75">
        <v>17.343859631578947</v>
      </c>
      <c r="X326" s="27">
        <v>0.73684210526315785</v>
      </c>
      <c r="Y326" s="27">
        <v>0.29733506436875018</v>
      </c>
      <c r="Z326" s="26">
        <v>300.02</v>
      </c>
      <c r="AA326" s="25" t="s">
        <v>419</v>
      </c>
      <c r="AB326" s="25" t="s">
        <v>417</v>
      </c>
      <c r="AC326" s="25" t="s">
        <v>417</v>
      </c>
      <c r="AD326" s="25" t="s">
        <v>511</v>
      </c>
      <c r="AE326" s="25" t="s">
        <v>511</v>
      </c>
      <c r="AF326" s="25" t="s">
        <v>417</v>
      </c>
    </row>
    <row r="327" spans="1:32" x14ac:dyDescent="0.35">
      <c r="A327" t="str">
        <f>KEYS_Day_Part__Stores[[#This Row],[Store]]&amp;KEYS_Day_Part__Stores[[#This Row],[Day Part]]</f>
        <v xml:space="preserve">5480  2P - 3P   </v>
      </c>
      <c r="B327" s="30">
        <v>5480</v>
      </c>
      <c r="C327" s="31" t="s">
        <v>34</v>
      </c>
      <c r="D327" s="31" t="s">
        <v>512</v>
      </c>
      <c r="E327" s="77">
        <v>7</v>
      </c>
      <c r="F327" s="77">
        <v>7</v>
      </c>
      <c r="G327" s="32">
        <v>1090.3900000000001</v>
      </c>
      <c r="H327" s="32">
        <v>1035.26</v>
      </c>
      <c r="I327" s="33">
        <v>5.325232308792005E-2</v>
      </c>
      <c r="J327" s="33">
        <v>3.5523351996512791E-2</v>
      </c>
      <c r="K327" s="72">
        <v>50</v>
      </c>
      <c r="L327" s="72">
        <v>48</v>
      </c>
      <c r="M327" s="33">
        <v>4.1666666666666741E-2</v>
      </c>
      <c r="N327" s="33">
        <v>3.8910505836575876E-2</v>
      </c>
      <c r="O327" s="32">
        <v>21.8078</v>
      </c>
      <c r="P327" s="78">
        <v>30.6875</v>
      </c>
      <c r="Q327" s="33">
        <v>0.84</v>
      </c>
      <c r="R327" s="33">
        <v>0.16</v>
      </c>
      <c r="S327" s="33">
        <v>0</v>
      </c>
      <c r="T327" s="33">
        <v>8.3333333333333329E-2</v>
      </c>
      <c r="U327" s="79">
        <v>6.3575163333333338</v>
      </c>
      <c r="V327" s="78">
        <v>6.5902777499999994</v>
      </c>
      <c r="W327" s="78">
        <v>21.788888874999998</v>
      </c>
      <c r="X327" s="33">
        <v>0.5</v>
      </c>
      <c r="Y327" s="33">
        <v>0.30343271673437944</v>
      </c>
      <c r="Z327" s="32">
        <v>330.86</v>
      </c>
      <c r="AA327" s="31" t="s">
        <v>419</v>
      </c>
      <c r="AB327" s="31" t="s">
        <v>417</v>
      </c>
      <c r="AC327" s="31" t="s">
        <v>417</v>
      </c>
      <c r="AD327" s="31" t="s">
        <v>511</v>
      </c>
      <c r="AE327" s="31" t="s">
        <v>511</v>
      </c>
      <c r="AF327" s="31" t="s">
        <v>417</v>
      </c>
    </row>
    <row r="328" spans="1:32" x14ac:dyDescent="0.35">
      <c r="A328" t="str">
        <f>KEYS_Day_Part__Stores[[#This Row],[Store]]&amp;KEYS_Day_Part__Stores[[#This Row],[Day Part]]</f>
        <v xml:space="preserve">5480  3P - 4P   </v>
      </c>
      <c r="B328" s="24">
        <v>5480</v>
      </c>
      <c r="C328" s="25" t="s">
        <v>39</v>
      </c>
      <c r="D328" s="25" t="s">
        <v>512</v>
      </c>
      <c r="E328" s="74">
        <v>7</v>
      </c>
      <c r="F328" s="74">
        <v>7</v>
      </c>
      <c r="G328" s="26">
        <v>1568.37</v>
      </c>
      <c r="H328" s="26">
        <v>1929.71</v>
      </c>
      <c r="I328" s="27">
        <v>-0.18725093407817761</v>
      </c>
      <c r="J328" s="27">
        <v>5.1095259100661927E-2</v>
      </c>
      <c r="K328" s="71">
        <v>64</v>
      </c>
      <c r="L328" s="71">
        <v>74</v>
      </c>
      <c r="M328" s="27">
        <v>-0.1351351351351352</v>
      </c>
      <c r="N328" s="27">
        <v>4.9805447470817124E-2</v>
      </c>
      <c r="O328" s="26">
        <v>24.505781249999998</v>
      </c>
      <c r="P328" s="75">
        <v>26.392222199999999</v>
      </c>
      <c r="Q328" s="27">
        <v>1</v>
      </c>
      <c r="R328" s="27">
        <v>0</v>
      </c>
      <c r="S328" s="27">
        <v>0</v>
      </c>
      <c r="T328" s="27">
        <v>0</v>
      </c>
      <c r="U328" s="76">
        <v>8.7317708281250006</v>
      </c>
      <c r="V328" s="75">
        <v>2.5894444333333335</v>
      </c>
      <c r="W328" s="75">
        <v>20.028888866666666</v>
      </c>
      <c r="X328" s="27">
        <v>0.76666666666666672</v>
      </c>
      <c r="Y328" s="27">
        <v>0.28322398413639638</v>
      </c>
      <c r="Z328" s="26">
        <v>444.2</v>
      </c>
      <c r="AA328" s="25" t="s">
        <v>419</v>
      </c>
      <c r="AB328" s="25" t="s">
        <v>417</v>
      </c>
      <c r="AC328" s="25" t="s">
        <v>417</v>
      </c>
      <c r="AD328" s="25" t="s">
        <v>511</v>
      </c>
      <c r="AE328" s="25" t="s">
        <v>511</v>
      </c>
      <c r="AF328" s="25" t="s">
        <v>417</v>
      </c>
    </row>
    <row r="329" spans="1:32" x14ac:dyDescent="0.35">
      <c r="A329" t="str">
        <f>KEYS_Day_Part__Stores[[#This Row],[Store]]&amp;KEYS_Day_Part__Stores[[#This Row],[Day Part]]</f>
        <v xml:space="preserve">5480  4P - 5P   </v>
      </c>
      <c r="B329" s="30">
        <v>5480</v>
      </c>
      <c r="C329" s="31" t="s">
        <v>44</v>
      </c>
      <c r="D329" s="31" t="s">
        <v>512</v>
      </c>
      <c r="E329" s="77">
        <v>7</v>
      </c>
      <c r="F329" s="77">
        <v>7</v>
      </c>
      <c r="G329" s="32">
        <v>2395.81</v>
      </c>
      <c r="H329" s="32">
        <v>3056.89</v>
      </c>
      <c r="I329" s="33">
        <v>-0.21625900833854017</v>
      </c>
      <c r="J329" s="33">
        <v>7.8052074896839935E-2</v>
      </c>
      <c r="K329" s="72">
        <v>103</v>
      </c>
      <c r="L329" s="72">
        <v>113</v>
      </c>
      <c r="M329" s="33">
        <v>-8.8495575221238965E-2</v>
      </c>
      <c r="N329" s="33">
        <v>8.015564202334631E-2</v>
      </c>
      <c r="O329" s="32">
        <v>23.260291262135922</v>
      </c>
      <c r="P329" s="78">
        <v>23.306028361702129</v>
      </c>
      <c r="Q329" s="33">
        <v>1</v>
      </c>
      <c r="R329" s="33">
        <v>0</v>
      </c>
      <c r="S329" s="33">
        <v>0</v>
      </c>
      <c r="T329" s="33">
        <v>0</v>
      </c>
      <c r="U329" s="79">
        <v>5.1682847864077672</v>
      </c>
      <c r="V329" s="78">
        <v>3.0007407333333331</v>
      </c>
      <c r="W329" s="78">
        <v>15.923049638297872</v>
      </c>
      <c r="X329" s="33">
        <v>0.87234042553191493</v>
      </c>
      <c r="Y329" s="33">
        <v>0.28593252386458023</v>
      </c>
      <c r="Z329" s="32">
        <v>685.04</v>
      </c>
      <c r="AA329" s="31" t="s">
        <v>419</v>
      </c>
      <c r="AB329" s="31" t="s">
        <v>417</v>
      </c>
      <c r="AC329" s="31" t="s">
        <v>417</v>
      </c>
      <c r="AD329" s="31" t="s">
        <v>511</v>
      </c>
      <c r="AE329" s="31" t="s">
        <v>511</v>
      </c>
      <c r="AF329" s="31" t="s">
        <v>417</v>
      </c>
    </row>
    <row r="330" spans="1:32" x14ac:dyDescent="0.35">
      <c r="A330" t="str">
        <f>KEYS_Day_Part__Stores[[#This Row],[Store]]&amp;KEYS_Day_Part__Stores[[#This Row],[Day Part]]</f>
        <v xml:space="preserve">5480  5P - 6P   </v>
      </c>
      <c r="B330" s="24">
        <v>5480</v>
      </c>
      <c r="C330" s="25" t="s">
        <v>47</v>
      </c>
      <c r="D330" s="25" t="s">
        <v>512</v>
      </c>
      <c r="E330" s="74">
        <v>7</v>
      </c>
      <c r="F330" s="74">
        <v>7</v>
      </c>
      <c r="G330" s="26">
        <v>5223.57</v>
      </c>
      <c r="H330" s="26">
        <v>5831.75</v>
      </c>
      <c r="I330" s="27">
        <v>-0.10428773524242307</v>
      </c>
      <c r="J330" s="27">
        <v>0.1701764651073692</v>
      </c>
      <c r="K330" s="71">
        <v>221</v>
      </c>
      <c r="L330" s="71">
        <v>206</v>
      </c>
      <c r="M330" s="27">
        <v>7.2815533980582714E-2</v>
      </c>
      <c r="N330" s="27">
        <v>0.17198443579766537</v>
      </c>
      <c r="O330" s="26">
        <v>23.63606334841629</v>
      </c>
      <c r="P330" s="75">
        <v>25.818446601941748</v>
      </c>
      <c r="Q330" s="27">
        <v>0.9101123595505618</v>
      </c>
      <c r="R330" s="27">
        <v>8.98876404494382E-2</v>
      </c>
      <c r="S330" s="27">
        <v>0</v>
      </c>
      <c r="T330" s="27">
        <v>4.8543689320388349E-2</v>
      </c>
      <c r="U330" s="76">
        <v>7.3942424227272721</v>
      </c>
      <c r="V330" s="75">
        <v>2.9429292929292932</v>
      </c>
      <c r="W330" s="75">
        <v>18.204207116504854</v>
      </c>
      <c r="X330" s="27">
        <v>0.77669902912621358</v>
      </c>
      <c r="Y330" s="27">
        <v>0.29458780106325749</v>
      </c>
      <c r="Z330" s="26">
        <v>1538.8</v>
      </c>
      <c r="AA330" s="25" t="s">
        <v>419</v>
      </c>
      <c r="AB330" s="25" t="s">
        <v>417</v>
      </c>
      <c r="AC330" s="25" t="s">
        <v>417</v>
      </c>
      <c r="AD330" s="25" t="s">
        <v>511</v>
      </c>
      <c r="AE330" s="25" t="s">
        <v>511</v>
      </c>
      <c r="AF330" s="25" t="s">
        <v>417</v>
      </c>
    </row>
    <row r="331" spans="1:32" x14ac:dyDescent="0.35">
      <c r="A331" t="str">
        <f>KEYS_Day_Part__Stores[[#This Row],[Store]]&amp;KEYS_Day_Part__Stores[[#This Row],[Day Part]]</f>
        <v xml:space="preserve">5480  6P - 7P   </v>
      </c>
      <c r="B331" s="30">
        <v>5480</v>
      </c>
      <c r="C331" s="31" t="s">
        <v>51</v>
      </c>
      <c r="D331" s="31" t="s">
        <v>512</v>
      </c>
      <c r="E331" s="77">
        <v>7</v>
      </c>
      <c r="F331" s="77">
        <v>7</v>
      </c>
      <c r="G331" s="32">
        <v>5496.17</v>
      </c>
      <c r="H331" s="32">
        <v>5635.06</v>
      </c>
      <c r="I331" s="33">
        <v>-2.4647474915972634E-2</v>
      </c>
      <c r="J331" s="33">
        <v>0.17905738455293399</v>
      </c>
      <c r="K331" s="72">
        <v>229</v>
      </c>
      <c r="L331" s="72">
        <v>213</v>
      </c>
      <c r="M331" s="33">
        <v>7.5117370892018975E-2</v>
      </c>
      <c r="N331" s="33">
        <v>0.17821011673151751</v>
      </c>
      <c r="O331" s="32">
        <v>24.000742358078604</v>
      </c>
      <c r="P331" s="78">
        <v>26.891810344827583</v>
      </c>
      <c r="Q331" s="33">
        <v>0.94174757281553401</v>
      </c>
      <c r="R331" s="33">
        <v>5.8252427184466021E-2</v>
      </c>
      <c r="S331" s="33">
        <v>0</v>
      </c>
      <c r="T331" s="33">
        <v>3.4482758620689655E-2</v>
      </c>
      <c r="U331" s="79">
        <v>6.8733624454148474</v>
      </c>
      <c r="V331" s="78">
        <v>4.6271386371681418</v>
      </c>
      <c r="W331" s="78">
        <v>19.458908043103449</v>
      </c>
      <c r="X331" s="33">
        <v>0.7068965517241379</v>
      </c>
      <c r="Y331" s="33">
        <v>0.28371029280389798</v>
      </c>
      <c r="Z331" s="32">
        <v>1559.32</v>
      </c>
      <c r="AA331" s="31" t="s">
        <v>419</v>
      </c>
      <c r="AB331" s="31" t="s">
        <v>417</v>
      </c>
      <c r="AC331" s="31" t="s">
        <v>417</v>
      </c>
      <c r="AD331" s="31" t="s">
        <v>511</v>
      </c>
      <c r="AE331" s="31" t="s">
        <v>511</v>
      </c>
      <c r="AF331" s="31" t="s">
        <v>417</v>
      </c>
    </row>
    <row r="332" spans="1:32" x14ac:dyDescent="0.35">
      <c r="A332" t="str">
        <f>KEYS_Day_Part__Stores[[#This Row],[Store]]&amp;KEYS_Day_Part__Stores[[#This Row],[Day Part]]</f>
        <v xml:space="preserve">5480  7P - 8P   </v>
      </c>
      <c r="B332" s="24">
        <v>5480</v>
      </c>
      <c r="C332" s="25" t="s">
        <v>56</v>
      </c>
      <c r="D332" s="25" t="s">
        <v>512</v>
      </c>
      <c r="E332" s="74">
        <v>7</v>
      </c>
      <c r="F332" s="74">
        <v>7</v>
      </c>
      <c r="G332" s="26">
        <v>4465.6499999999996</v>
      </c>
      <c r="H332" s="26">
        <v>4448.21</v>
      </c>
      <c r="I332" s="27">
        <v>3.9206782053904377E-3</v>
      </c>
      <c r="J332" s="27">
        <v>0.14548451181983266</v>
      </c>
      <c r="K332" s="71">
        <v>178</v>
      </c>
      <c r="L332" s="71">
        <v>178</v>
      </c>
      <c r="M332" s="27">
        <v>0</v>
      </c>
      <c r="N332" s="27">
        <v>0.13852140077821012</v>
      </c>
      <c r="O332" s="26">
        <v>25.087921348314605</v>
      </c>
      <c r="P332" s="75">
        <v>27.440996160919539</v>
      </c>
      <c r="Q332" s="27">
        <v>0.84</v>
      </c>
      <c r="R332" s="27">
        <v>0.16</v>
      </c>
      <c r="S332" s="27">
        <v>0</v>
      </c>
      <c r="T332" s="27">
        <v>0</v>
      </c>
      <c r="U332" s="76">
        <v>7.5227188044692737</v>
      </c>
      <c r="V332" s="75">
        <v>4.6206827228915657</v>
      </c>
      <c r="W332" s="75">
        <v>19.850000000000001</v>
      </c>
      <c r="X332" s="27">
        <v>0.62068965517241381</v>
      </c>
      <c r="Y332" s="27">
        <v>0.27935686854097391</v>
      </c>
      <c r="Z332" s="26">
        <v>1247.51</v>
      </c>
      <c r="AA332" s="25" t="s">
        <v>419</v>
      </c>
      <c r="AB332" s="25" t="s">
        <v>417</v>
      </c>
      <c r="AC332" s="25" t="s">
        <v>417</v>
      </c>
      <c r="AD332" s="25" t="s">
        <v>511</v>
      </c>
      <c r="AE332" s="25" t="s">
        <v>511</v>
      </c>
      <c r="AF332" s="25" t="s">
        <v>417</v>
      </c>
    </row>
    <row r="333" spans="1:32" x14ac:dyDescent="0.35">
      <c r="A333" t="str">
        <f>KEYS_Day_Part__Stores[[#This Row],[Store]]&amp;KEYS_Day_Part__Stores[[#This Row],[Day Part]]</f>
        <v xml:space="preserve">5480  8P - 9P   </v>
      </c>
      <c r="B333" s="30">
        <v>5480</v>
      </c>
      <c r="C333" s="31" t="s">
        <v>61</v>
      </c>
      <c r="D333" s="31" t="s">
        <v>512</v>
      </c>
      <c r="E333" s="77">
        <v>7</v>
      </c>
      <c r="F333" s="77">
        <v>7</v>
      </c>
      <c r="G333" s="32">
        <v>2370.85</v>
      </c>
      <c r="H333" s="32">
        <v>2121.06</v>
      </c>
      <c r="I333" s="33">
        <v>0.11776658840391119</v>
      </c>
      <c r="J333" s="33">
        <v>7.7238913673944504E-2</v>
      </c>
      <c r="K333" s="72">
        <v>107</v>
      </c>
      <c r="L333" s="72">
        <v>96</v>
      </c>
      <c r="M333" s="33">
        <v>0.11458333333333348</v>
      </c>
      <c r="N333" s="33">
        <v>8.3268482490272369E-2</v>
      </c>
      <c r="O333" s="32">
        <v>22.157476635514019</v>
      </c>
      <c r="P333" s="78">
        <v>24.484745762711864</v>
      </c>
      <c r="Q333" s="33">
        <v>0.85</v>
      </c>
      <c r="R333" s="33">
        <v>0.15</v>
      </c>
      <c r="S333" s="33">
        <v>0</v>
      </c>
      <c r="T333" s="33">
        <v>1.6949152542372881E-2</v>
      </c>
      <c r="U333" s="79">
        <v>5.7971698113207548</v>
      </c>
      <c r="V333" s="78">
        <v>4.5742937796610166</v>
      </c>
      <c r="W333" s="78">
        <v>17.282768355932202</v>
      </c>
      <c r="X333" s="33">
        <v>0.79661016949152541</v>
      </c>
      <c r="Y333" s="33">
        <v>0.28817090916759813</v>
      </c>
      <c r="Z333" s="32">
        <v>683.21</v>
      </c>
      <c r="AA333" s="31" t="s">
        <v>419</v>
      </c>
      <c r="AB333" s="31" t="s">
        <v>417</v>
      </c>
      <c r="AC333" s="31" t="s">
        <v>417</v>
      </c>
      <c r="AD333" s="31" t="s">
        <v>511</v>
      </c>
      <c r="AE333" s="31" t="s">
        <v>511</v>
      </c>
      <c r="AF333" s="31" t="s">
        <v>417</v>
      </c>
    </row>
    <row r="334" spans="1:32" x14ac:dyDescent="0.35">
      <c r="A334" t="str">
        <f>KEYS_Day_Part__Stores[[#This Row],[Store]]&amp;KEYS_Day_Part__Stores[[#This Row],[Day Part]]</f>
        <v xml:space="preserve">5480  9P - 10P  </v>
      </c>
      <c r="B334" s="24">
        <v>5480</v>
      </c>
      <c r="C334" s="25" t="s">
        <v>66</v>
      </c>
      <c r="D334" s="25" t="s">
        <v>512</v>
      </c>
      <c r="E334" s="74">
        <v>7</v>
      </c>
      <c r="F334" s="74">
        <v>7</v>
      </c>
      <c r="G334" s="26">
        <v>1720.84</v>
      </c>
      <c r="H334" s="26">
        <v>1732.85</v>
      </c>
      <c r="I334" s="27">
        <v>-6.9307787748507099E-3</v>
      </c>
      <c r="J334" s="27">
        <v>5.6062514375296052E-2</v>
      </c>
      <c r="K334" s="71">
        <v>79</v>
      </c>
      <c r="L334" s="71">
        <v>77</v>
      </c>
      <c r="M334" s="27">
        <v>2.5974025974025983E-2</v>
      </c>
      <c r="N334" s="27">
        <v>6.147859922178988E-2</v>
      </c>
      <c r="O334" s="26">
        <v>21.782784810126582</v>
      </c>
      <c r="P334" s="75">
        <v>24.566312042553189</v>
      </c>
      <c r="Q334" s="27">
        <v>0.84313725490196079</v>
      </c>
      <c r="R334" s="27">
        <v>0.15686274509803921</v>
      </c>
      <c r="S334" s="27">
        <v>0</v>
      </c>
      <c r="T334" s="27">
        <v>0</v>
      </c>
      <c r="U334" s="76">
        <v>5.756118139240507</v>
      </c>
      <c r="V334" s="75">
        <v>3.4145389999999995</v>
      </c>
      <c r="W334" s="75">
        <v>17.832978723404256</v>
      </c>
      <c r="X334" s="27">
        <v>0.8936170212765957</v>
      </c>
      <c r="Y334" s="27">
        <v>0.28527928221101323</v>
      </c>
      <c r="Z334" s="26">
        <v>490.92</v>
      </c>
      <c r="AA334" s="25" t="s">
        <v>419</v>
      </c>
      <c r="AB334" s="25" t="s">
        <v>417</v>
      </c>
      <c r="AC334" s="25" t="s">
        <v>417</v>
      </c>
      <c r="AD334" s="25" t="s">
        <v>511</v>
      </c>
      <c r="AE334" s="25" t="s">
        <v>511</v>
      </c>
      <c r="AF334" s="25" t="s">
        <v>417</v>
      </c>
    </row>
    <row r="335" spans="1:32" x14ac:dyDescent="0.35">
      <c r="A335" t="str">
        <f>KEYS_Day_Part__Stores[[#This Row],[Store]]&amp;KEYS_Day_Part__Stores[[#This Row],[Day Part]]</f>
        <v xml:space="preserve">5480 10P - 11P </v>
      </c>
      <c r="B335" s="30">
        <v>5480</v>
      </c>
      <c r="C335" s="31" t="s">
        <v>71</v>
      </c>
      <c r="D335" s="31" t="s">
        <v>512</v>
      </c>
      <c r="E335" s="77">
        <v>7</v>
      </c>
      <c r="F335" s="77">
        <v>7</v>
      </c>
      <c r="G335" s="32">
        <v>1649.69</v>
      </c>
      <c r="H335" s="32">
        <v>1985.55</v>
      </c>
      <c r="I335" s="33">
        <v>-0.16915212409659774</v>
      </c>
      <c r="J335" s="33">
        <v>5.3744548789999159E-2</v>
      </c>
      <c r="K335" s="72">
        <v>72</v>
      </c>
      <c r="L335" s="72">
        <v>83</v>
      </c>
      <c r="M335" s="33">
        <v>-0.13253012048192769</v>
      </c>
      <c r="N335" s="33">
        <v>5.6031128404669263E-2</v>
      </c>
      <c r="O335" s="32">
        <v>22.91236111111111</v>
      </c>
      <c r="P335" s="78">
        <v>28.202032512195125</v>
      </c>
      <c r="Q335" s="33">
        <v>0.94444444444444442</v>
      </c>
      <c r="R335" s="33">
        <v>5.5555555555555552E-2</v>
      </c>
      <c r="S335" s="33">
        <v>0</v>
      </c>
      <c r="T335" s="33">
        <v>0</v>
      </c>
      <c r="U335" s="79">
        <v>7.0502380857142857</v>
      </c>
      <c r="V335" s="78">
        <v>6.0247967317073163</v>
      </c>
      <c r="W335" s="78">
        <v>21.168699170731706</v>
      </c>
      <c r="X335" s="33">
        <v>0.56097560975609762</v>
      </c>
      <c r="Y335" s="33">
        <v>0.27702174347907788</v>
      </c>
      <c r="Z335" s="32">
        <v>457</v>
      </c>
      <c r="AA335" s="31" t="s">
        <v>419</v>
      </c>
      <c r="AB335" s="31" t="s">
        <v>417</v>
      </c>
      <c r="AC335" s="31" t="s">
        <v>417</v>
      </c>
      <c r="AD335" s="31" t="s">
        <v>511</v>
      </c>
      <c r="AE335" s="31" t="s">
        <v>511</v>
      </c>
      <c r="AF335" s="31" t="s">
        <v>417</v>
      </c>
    </row>
    <row r="336" spans="1:32" x14ac:dyDescent="0.35">
      <c r="A336" t="str">
        <f>KEYS_Day_Part__Stores[[#This Row],[Store]]&amp;KEYS_Day_Part__Stores[[#This Row],[Day Part]]</f>
        <v xml:space="preserve">5480 11P - 12A </v>
      </c>
      <c r="B336" s="24">
        <v>5480</v>
      </c>
      <c r="C336" s="25" t="s">
        <v>76</v>
      </c>
      <c r="D336" s="25" t="s">
        <v>512</v>
      </c>
      <c r="E336" s="74">
        <v>7</v>
      </c>
      <c r="F336" s="74">
        <v>7</v>
      </c>
      <c r="G336" s="26">
        <v>821.71</v>
      </c>
      <c r="H336" s="26">
        <v>972.62</v>
      </c>
      <c r="I336" s="27">
        <v>-0.15515823240319948</v>
      </c>
      <c r="J336" s="27">
        <v>2.6770140563518122E-2</v>
      </c>
      <c r="K336" s="71">
        <v>32</v>
      </c>
      <c r="L336" s="71">
        <v>33</v>
      </c>
      <c r="M336" s="27">
        <v>-3.0303030303030387E-2</v>
      </c>
      <c r="N336" s="27">
        <v>2.4902723735408562E-2</v>
      </c>
      <c r="O336" s="26">
        <v>25.678437500000001</v>
      </c>
      <c r="P336" s="75">
        <v>30.315079333333333</v>
      </c>
      <c r="Q336" s="27">
        <v>0.92</v>
      </c>
      <c r="R336" s="27">
        <v>0.08</v>
      </c>
      <c r="S336" s="27">
        <v>0</v>
      </c>
      <c r="T336" s="27">
        <v>0.14285714285714285</v>
      </c>
      <c r="U336" s="76">
        <v>6.1953125</v>
      </c>
      <c r="V336" s="75">
        <v>8.1420634761904758</v>
      </c>
      <c r="W336" s="75">
        <v>22.353968238095238</v>
      </c>
      <c r="X336" s="27">
        <v>0.61904761904761907</v>
      </c>
      <c r="Y336" s="27">
        <v>0.27032651422034537</v>
      </c>
      <c r="Z336" s="26">
        <v>222.13</v>
      </c>
      <c r="AA336" s="25" t="s">
        <v>419</v>
      </c>
      <c r="AB336" s="25" t="s">
        <v>417</v>
      </c>
      <c r="AC336" s="25" t="s">
        <v>417</v>
      </c>
      <c r="AD336" s="25" t="s">
        <v>511</v>
      </c>
      <c r="AE336" s="25" t="s">
        <v>511</v>
      </c>
      <c r="AF336" s="25" t="s">
        <v>417</v>
      </c>
    </row>
    <row r="337" spans="1:32" x14ac:dyDescent="0.35">
      <c r="A337" t="str">
        <f>KEYS_Day_Part__Stores[[#This Row],[Store]]&amp;KEYS_Day_Part__Stores[[#This Row],[Day Part]]</f>
        <v xml:space="preserve">5480 12A - 1A  </v>
      </c>
      <c r="B337" s="30">
        <v>5480</v>
      </c>
      <c r="C337" s="31" t="s">
        <v>79</v>
      </c>
      <c r="D337" s="31" t="s">
        <v>512</v>
      </c>
      <c r="E337" s="77">
        <v>7</v>
      </c>
      <c r="F337" s="77">
        <v>7</v>
      </c>
      <c r="G337" s="32">
        <v>160.12</v>
      </c>
      <c r="H337" s="32">
        <v>123.15</v>
      </c>
      <c r="I337" s="33">
        <v>0.30020300446609816</v>
      </c>
      <c r="J337" s="33">
        <v>5.2164813705936662E-3</v>
      </c>
      <c r="K337" s="72">
        <v>9</v>
      </c>
      <c r="L337" s="72">
        <v>6</v>
      </c>
      <c r="M337" s="33">
        <v>0.50000000000000022</v>
      </c>
      <c r="N337" s="33">
        <v>7.0038910505836579E-3</v>
      </c>
      <c r="O337" s="32">
        <v>17.79111111111111</v>
      </c>
      <c r="P337" s="78">
        <v>34.1875</v>
      </c>
      <c r="Q337" s="33">
        <v>0.6</v>
      </c>
      <c r="R337" s="33">
        <v>0.4</v>
      </c>
      <c r="S337" s="33">
        <v>0</v>
      </c>
      <c r="T337" s="33">
        <v>0.25</v>
      </c>
      <c r="U337" s="79">
        <v>5.5333333333333332</v>
      </c>
      <c r="V337" s="78">
        <v>13.091666500000001</v>
      </c>
      <c r="W337" s="78">
        <v>27.2</v>
      </c>
      <c r="X337" s="33">
        <v>0.5</v>
      </c>
      <c r="Y337" s="33">
        <v>0.29646515113664751</v>
      </c>
      <c r="Z337" s="32">
        <v>47.47</v>
      </c>
      <c r="AA337" s="31" t="s">
        <v>419</v>
      </c>
      <c r="AB337" s="31" t="s">
        <v>417</v>
      </c>
      <c r="AC337" s="31" t="s">
        <v>417</v>
      </c>
      <c r="AD337" s="31" t="s">
        <v>511</v>
      </c>
      <c r="AE337" s="31" t="s">
        <v>511</v>
      </c>
      <c r="AF337" s="31" t="s">
        <v>417</v>
      </c>
    </row>
    <row r="338" spans="1:32" x14ac:dyDescent="0.35">
      <c r="A338" t="str">
        <f>KEYS_Day_Part__Stores[[#This Row],[Store]]&amp;KEYS_Day_Part__Stores[[#This Row],[Day Part]]</f>
        <v xml:space="preserve">54801A - 2A   </v>
      </c>
      <c r="B338" s="24">
        <v>5480</v>
      </c>
      <c r="C338" s="25" t="s">
        <v>83</v>
      </c>
      <c r="D338" s="25" t="s">
        <v>512</v>
      </c>
      <c r="E338" s="74">
        <v>7</v>
      </c>
      <c r="F338" s="74">
        <v>7</v>
      </c>
      <c r="G338" s="26"/>
      <c r="H338" s="26"/>
      <c r="I338" s="27"/>
      <c r="J338" s="27"/>
      <c r="K338" s="71"/>
      <c r="L338" s="71"/>
      <c r="M338" s="27"/>
      <c r="N338" s="27"/>
      <c r="O338" s="26"/>
      <c r="P338" s="75"/>
      <c r="Q338" s="27"/>
      <c r="R338" s="27"/>
      <c r="S338" s="27"/>
      <c r="T338" s="27"/>
      <c r="U338" s="76"/>
      <c r="V338" s="75"/>
      <c r="W338" s="75"/>
      <c r="X338" s="27"/>
      <c r="Y338" s="27"/>
      <c r="Z338" s="26"/>
      <c r="AA338" s="29"/>
      <c r="AB338" s="29"/>
      <c r="AC338" s="29"/>
      <c r="AD338" s="29"/>
      <c r="AE338" s="29"/>
      <c r="AF338" s="29"/>
    </row>
    <row r="339" spans="1:32" x14ac:dyDescent="0.35">
      <c r="A339" t="str">
        <f>KEYS_Day_Part__Stores[[#This Row],[Store]]&amp;KEYS_Day_Part__Stores[[#This Row],[Day Part]]</f>
        <v xml:space="preserve">54802A - 3A   </v>
      </c>
      <c r="B339" s="30">
        <v>5480</v>
      </c>
      <c r="C339" s="31" t="s">
        <v>514</v>
      </c>
      <c r="D339" s="31" t="s">
        <v>512</v>
      </c>
      <c r="E339" s="77">
        <v>7</v>
      </c>
      <c r="F339" s="77">
        <v>7</v>
      </c>
      <c r="G339" s="32"/>
      <c r="H339" s="32"/>
      <c r="I339" s="33"/>
      <c r="J339" s="33"/>
      <c r="K339" s="72"/>
      <c r="L339" s="72"/>
      <c r="M339" s="33"/>
      <c r="N339" s="33"/>
      <c r="O339" s="32"/>
      <c r="P339" s="78"/>
      <c r="Q339" s="33"/>
      <c r="R339" s="33"/>
      <c r="S339" s="33"/>
      <c r="T339" s="33"/>
      <c r="U339" s="79"/>
      <c r="V339" s="78"/>
      <c r="W339" s="78"/>
      <c r="X339" s="33"/>
      <c r="Y339" s="33"/>
      <c r="Z339" s="32"/>
      <c r="AA339" s="35"/>
      <c r="AB339" s="35"/>
      <c r="AC339" s="35"/>
      <c r="AD339" s="35"/>
      <c r="AE339" s="35"/>
      <c r="AF339" s="35"/>
    </row>
    <row r="340" spans="1:32" x14ac:dyDescent="0.35">
      <c r="A340" t="str">
        <f>KEYS_Day_Part__Stores[[#This Row],[Store]]&amp;KEYS_Day_Part__Stores[[#This Row],[Day Part]]</f>
        <v xml:space="preserve">54803A - 4A   </v>
      </c>
      <c r="B340" s="24">
        <v>5480</v>
      </c>
      <c r="C340" s="25" t="s">
        <v>515</v>
      </c>
      <c r="D340" s="25" t="s">
        <v>512</v>
      </c>
      <c r="E340" s="74">
        <v>7</v>
      </c>
      <c r="F340" s="74">
        <v>7</v>
      </c>
      <c r="G340" s="26"/>
      <c r="H340" s="26"/>
      <c r="I340" s="27"/>
      <c r="J340" s="27"/>
      <c r="K340" s="71"/>
      <c r="L340" s="71"/>
      <c r="M340" s="27"/>
      <c r="N340" s="27"/>
      <c r="O340" s="26"/>
      <c r="P340" s="75"/>
      <c r="Q340" s="27"/>
      <c r="R340" s="27"/>
      <c r="S340" s="27"/>
      <c r="T340" s="27"/>
      <c r="U340" s="76"/>
      <c r="V340" s="75"/>
      <c r="W340" s="75"/>
      <c r="X340" s="27"/>
      <c r="Y340" s="27"/>
      <c r="Z340" s="26"/>
      <c r="AA340" s="29"/>
      <c r="AB340" s="29"/>
      <c r="AC340" s="29"/>
      <c r="AD340" s="29"/>
      <c r="AE340" s="29"/>
      <c r="AF340" s="29"/>
    </row>
    <row r="341" spans="1:32" x14ac:dyDescent="0.35">
      <c r="A341" t="str">
        <f>KEYS_Day_Part__Stores[[#This Row],[Store]]&amp;KEYS_Day_Part__Stores[[#This Row],[Day Part]]</f>
        <v xml:space="preserve">54804A - 6A   </v>
      </c>
      <c r="B341" s="30">
        <v>5480</v>
      </c>
      <c r="C341" s="31" t="s">
        <v>516</v>
      </c>
      <c r="D341" s="31" t="s">
        <v>512</v>
      </c>
      <c r="E341" s="77">
        <v>7</v>
      </c>
      <c r="F341" s="77">
        <v>7</v>
      </c>
      <c r="G341" s="32"/>
      <c r="H341" s="32"/>
      <c r="I341" s="33"/>
      <c r="J341" s="33"/>
      <c r="K341" s="72"/>
      <c r="L341" s="72"/>
      <c r="M341" s="33"/>
      <c r="N341" s="33"/>
      <c r="O341" s="32"/>
      <c r="P341" s="78"/>
      <c r="Q341" s="33"/>
      <c r="R341" s="33"/>
      <c r="S341" s="33"/>
      <c r="T341" s="33"/>
      <c r="U341" s="79"/>
      <c r="V341" s="78"/>
      <c r="W341" s="78"/>
      <c r="X341" s="33"/>
      <c r="Y341" s="33"/>
      <c r="Z341" s="32"/>
      <c r="AA341" s="35"/>
      <c r="AB341" s="35"/>
      <c r="AC341" s="35"/>
      <c r="AD341" s="35"/>
      <c r="AE341" s="35"/>
      <c r="AF341" s="35"/>
    </row>
    <row r="342" spans="1:32" x14ac:dyDescent="0.35">
      <c r="A342" t="str">
        <f>KEYS_Day_Part__Stores[[#This Row],[Store]]&amp;KEYS_Day_Part__Stores[[#This Row],[Day Part]]</f>
        <v xml:space="preserve">5487    6A - 10A  </v>
      </c>
      <c r="B342" s="24">
        <v>5487</v>
      </c>
      <c r="C342" s="25" t="s">
        <v>513</v>
      </c>
      <c r="D342" s="25" t="s">
        <v>512</v>
      </c>
      <c r="E342" s="74">
        <v>7</v>
      </c>
      <c r="F342" s="74">
        <v>7</v>
      </c>
      <c r="G342" s="26"/>
      <c r="H342" s="26"/>
      <c r="I342" s="27"/>
      <c r="J342" s="27"/>
      <c r="K342" s="71"/>
      <c r="L342" s="71"/>
      <c r="M342" s="27"/>
      <c r="N342" s="27"/>
      <c r="O342" s="26"/>
      <c r="P342" s="75"/>
      <c r="Q342" s="27"/>
      <c r="R342" s="27"/>
      <c r="S342" s="27"/>
      <c r="T342" s="27"/>
      <c r="U342" s="76"/>
      <c r="V342" s="75"/>
      <c r="W342" s="75"/>
      <c r="X342" s="27"/>
      <c r="Y342" s="27"/>
      <c r="Z342" s="26"/>
      <c r="AA342" s="29"/>
      <c r="AB342" s="29"/>
      <c r="AC342" s="29"/>
      <c r="AD342" s="29"/>
      <c r="AE342" s="29"/>
      <c r="AF342" s="29"/>
    </row>
    <row r="343" spans="1:32" x14ac:dyDescent="0.35">
      <c r="A343" t="str">
        <f>KEYS_Day_Part__Stores[[#This Row],[Store]]&amp;KEYS_Day_Part__Stores[[#This Row],[Day Part]]</f>
        <v xml:space="preserve">5487   10A - 11A </v>
      </c>
      <c r="B343" s="30">
        <v>5487</v>
      </c>
      <c r="C343" s="31" t="s">
        <v>16</v>
      </c>
      <c r="D343" s="31" t="s">
        <v>512</v>
      </c>
      <c r="E343" s="77">
        <v>7</v>
      </c>
      <c r="F343" s="77">
        <v>7</v>
      </c>
      <c r="G343" s="32">
        <v>856.23</v>
      </c>
      <c r="H343" s="32">
        <v>5149.32</v>
      </c>
      <c r="I343" s="33">
        <v>-0.8337197921278926</v>
      </c>
      <c r="J343" s="33">
        <v>1.6603544253526965E-2</v>
      </c>
      <c r="K343" s="72">
        <v>29</v>
      </c>
      <c r="L343" s="72">
        <v>45</v>
      </c>
      <c r="M343" s="33">
        <v>-0.35555555555555551</v>
      </c>
      <c r="N343" s="33">
        <v>1.4091350826044704E-2</v>
      </c>
      <c r="O343" s="32">
        <v>29.525172413793104</v>
      </c>
      <c r="P343" s="78">
        <v>23.989855043478261</v>
      </c>
      <c r="Q343" s="33">
        <v>1</v>
      </c>
      <c r="R343" s="33">
        <v>0</v>
      </c>
      <c r="S343" s="33">
        <v>0</v>
      </c>
      <c r="T343" s="33">
        <v>0</v>
      </c>
      <c r="U343" s="79">
        <v>2.7220237857142857</v>
      </c>
      <c r="V343" s="78">
        <v>5.7043478260869565</v>
      </c>
      <c r="W343" s="78">
        <v>16.535507217391306</v>
      </c>
      <c r="X343" s="33">
        <v>0.69565217391304346</v>
      </c>
      <c r="Y343" s="33">
        <v>0.30111068287726428</v>
      </c>
      <c r="Z343" s="32">
        <v>257.82</v>
      </c>
      <c r="AA343" s="31" t="s">
        <v>419</v>
      </c>
      <c r="AB343" s="31" t="s">
        <v>417</v>
      </c>
      <c r="AC343" s="31" t="s">
        <v>417</v>
      </c>
      <c r="AD343" s="31" t="s">
        <v>511</v>
      </c>
      <c r="AE343" s="31" t="s">
        <v>511</v>
      </c>
      <c r="AF343" s="31" t="s">
        <v>417</v>
      </c>
    </row>
    <row r="344" spans="1:32" x14ac:dyDescent="0.35">
      <c r="A344" t="str">
        <f>KEYS_Day_Part__Stores[[#This Row],[Store]]&amp;KEYS_Day_Part__Stores[[#This Row],[Day Part]]</f>
        <v xml:space="preserve">5487   11A - 12P </v>
      </c>
      <c r="B344" s="24">
        <v>5487</v>
      </c>
      <c r="C344" s="25" t="s">
        <v>21</v>
      </c>
      <c r="D344" s="25" t="s">
        <v>512</v>
      </c>
      <c r="E344" s="74">
        <v>7</v>
      </c>
      <c r="F344" s="74">
        <v>7</v>
      </c>
      <c r="G344" s="26">
        <v>2528.38</v>
      </c>
      <c r="H344" s="26">
        <v>2808.67</v>
      </c>
      <c r="I344" s="27">
        <v>-9.9794564687200715E-2</v>
      </c>
      <c r="J344" s="27">
        <v>4.9028963268902645E-2</v>
      </c>
      <c r="K344" s="71">
        <v>81</v>
      </c>
      <c r="L344" s="71">
        <v>96</v>
      </c>
      <c r="M344" s="27">
        <v>-0.15625</v>
      </c>
      <c r="N344" s="27">
        <v>3.9358600583090382E-2</v>
      </c>
      <c r="O344" s="26">
        <v>31.21456790123457</v>
      </c>
      <c r="P344" s="75">
        <v>23.33682169767442</v>
      </c>
      <c r="Q344" s="27">
        <v>0.88461538461538458</v>
      </c>
      <c r="R344" s="27">
        <v>0.11538461538461539</v>
      </c>
      <c r="S344" s="27">
        <v>0</v>
      </c>
      <c r="T344" s="27">
        <v>0</v>
      </c>
      <c r="U344" s="76">
        <v>2.9581140263157892</v>
      </c>
      <c r="V344" s="75">
        <v>5.3426356511627908</v>
      </c>
      <c r="W344" s="75">
        <v>16.168217046511629</v>
      </c>
      <c r="X344" s="27">
        <v>0.86046511627906974</v>
      </c>
      <c r="Y344" s="27">
        <v>0.30180985453136</v>
      </c>
      <c r="Z344" s="26">
        <v>763.09</v>
      </c>
      <c r="AA344" s="25" t="s">
        <v>419</v>
      </c>
      <c r="AB344" s="25" t="s">
        <v>417</v>
      </c>
      <c r="AC344" s="25" t="s">
        <v>417</v>
      </c>
      <c r="AD344" s="25" t="s">
        <v>511</v>
      </c>
      <c r="AE344" s="25" t="s">
        <v>511</v>
      </c>
      <c r="AF344" s="25" t="s">
        <v>417</v>
      </c>
    </row>
    <row r="345" spans="1:32" x14ac:dyDescent="0.35">
      <c r="A345" t="str">
        <f>KEYS_Day_Part__Stores[[#This Row],[Store]]&amp;KEYS_Day_Part__Stores[[#This Row],[Day Part]]</f>
        <v xml:space="preserve">5487   12P - 1P  </v>
      </c>
      <c r="B345" s="30">
        <v>5487</v>
      </c>
      <c r="C345" s="31" t="s">
        <v>25</v>
      </c>
      <c r="D345" s="31" t="s">
        <v>512</v>
      </c>
      <c r="E345" s="77">
        <v>7</v>
      </c>
      <c r="F345" s="77">
        <v>7</v>
      </c>
      <c r="G345" s="32">
        <v>2528.0100000000002</v>
      </c>
      <c r="H345" s="32">
        <v>2012.16</v>
      </c>
      <c r="I345" s="33">
        <v>0.25636629293893121</v>
      </c>
      <c r="J345" s="33">
        <v>4.9021788431097613E-2</v>
      </c>
      <c r="K345" s="72">
        <v>104</v>
      </c>
      <c r="L345" s="72">
        <v>81</v>
      </c>
      <c r="M345" s="33">
        <v>0.28395061728395077</v>
      </c>
      <c r="N345" s="33">
        <v>5.0534499514091349E-2</v>
      </c>
      <c r="O345" s="32">
        <v>24.307788461538465</v>
      </c>
      <c r="P345" s="78">
        <v>20.945289847826086</v>
      </c>
      <c r="Q345" s="33">
        <v>0.95121951219512191</v>
      </c>
      <c r="R345" s="33">
        <v>4.878048780487805E-2</v>
      </c>
      <c r="S345" s="33">
        <v>0</v>
      </c>
      <c r="T345" s="33">
        <v>0</v>
      </c>
      <c r="U345" s="79">
        <v>2.6105610495049505</v>
      </c>
      <c r="V345" s="78">
        <v>2.9681481333333335</v>
      </c>
      <c r="W345" s="78">
        <v>13.635869565217391</v>
      </c>
      <c r="X345" s="33">
        <v>0.93478260869565222</v>
      </c>
      <c r="Y345" s="33">
        <v>0.32040616927939364</v>
      </c>
      <c r="Z345" s="32">
        <v>809.99</v>
      </c>
      <c r="AA345" s="31" t="s">
        <v>419</v>
      </c>
      <c r="AB345" s="31" t="s">
        <v>417</v>
      </c>
      <c r="AC345" s="31" t="s">
        <v>417</v>
      </c>
      <c r="AD345" s="31" t="s">
        <v>511</v>
      </c>
      <c r="AE345" s="31" t="s">
        <v>511</v>
      </c>
      <c r="AF345" s="31" t="s">
        <v>417</v>
      </c>
    </row>
    <row r="346" spans="1:32" x14ac:dyDescent="0.35">
      <c r="A346" t="str">
        <f>KEYS_Day_Part__Stores[[#This Row],[Store]]&amp;KEYS_Day_Part__Stores[[#This Row],[Day Part]]</f>
        <v xml:space="preserve">5487  1P - 2P   </v>
      </c>
      <c r="B346" s="24">
        <v>5487</v>
      </c>
      <c r="C346" s="25" t="s">
        <v>30</v>
      </c>
      <c r="D346" s="25" t="s">
        <v>512</v>
      </c>
      <c r="E346" s="74">
        <v>7</v>
      </c>
      <c r="F346" s="74">
        <v>7</v>
      </c>
      <c r="G346" s="26">
        <v>1720.75</v>
      </c>
      <c r="H346" s="26">
        <v>2434.11</v>
      </c>
      <c r="I346" s="27">
        <v>-0.29306810292057461</v>
      </c>
      <c r="J346" s="27">
        <v>3.3367843656793766E-2</v>
      </c>
      <c r="K346" s="71">
        <v>80</v>
      </c>
      <c r="L346" s="71">
        <v>97</v>
      </c>
      <c r="M346" s="27">
        <v>-0.17525773195876293</v>
      </c>
      <c r="N346" s="27">
        <v>3.8872691933916424E-2</v>
      </c>
      <c r="O346" s="26">
        <v>21.509374999999999</v>
      </c>
      <c r="P346" s="75">
        <v>19.078431352941177</v>
      </c>
      <c r="Q346" s="27">
        <v>0.93939393939393945</v>
      </c>
      <c r="R346" s="27">
        <v>6.0606060606060608E-2</v>
      </c>
      <c r="S346" s="27">
        <v>0</v>
      </c>
      <c r="T346" s="27">
        <v>0</v>
      </c>
      <c r="U346" s="76">
        <v>2.2779914487179487</v>
      </c>
      <c r="V346" s="75">
        <v>1.9020833125000001</v>
      </c>
      <c r="W346" s="75">
        <v>11.838725470588235</v>
      </c>
      <c r="X346" s="27">
        <v>1</v>
      </c>
      <c r="Y346" s="27">
        <v>0.29879994188580561</v>
      </c>
      <c r="Z346" s="26">
        <v>514.16</v>
      </c>
      <c r="AA346" s="25" t="s">
        <v>419</v>
      </c>
      <c r="AB346" s="25" t="s">
        <v>417</v>
      </c>
      <c r="AC346" s="25" t="s">
        <v>417</v>
      </c>
      <c r="AD346" s="25" t="s">
        <v>511</v>
      </c>
      <c r="AE346" s="25" t="s">
        <v>511</v>
      </c>
      <c r="AF346" s="25" t="s">
        <v>417</v>
      </c>
    </row>
    <row r="347" spans="1:32" x14ac:dyDescent="0.35">
      <c r="A347" t="str">
        <f>KEYS_Day_Part__Stores[[#This Row],[Store]]&amp;KEYS_Day_Part__Stores[[#This Row],[Day Part]]</f>
        <v xml:space="preserve">5487  2P - 3P   </v>
      </c>
      <c r="B347" s="30">
        <v>5487</v>
      </c>
      <c r="C347" s="31" t="s">
        <v>34</v>
      </c>
      <c r="D347" s="31" t="s">
        <v>512</v>
      </c>
      <c r="E347" s="77">
        <v>7</v>
      </c>
      <c r="F347" s="77">
        <v>7</v>
      </c>
      <c r="G347" s="32">
        <v>2485.66</v>
      </c>
      <c r="H347" s="32">
        <v>2401.67</v>
      </c>
      <c r="I347" s="33">
        <v>3.4971498998613404E-2</v>
      </c>
      <c r="J347" s="33">
        <v>4.8200560374224023E-2</v>
      </c>
      <c r="K347" s="72">
        <v>84</v>
      </c>
      <c r="L347" s="72">
        <v>95</v>
      </c>
      <c r="M347" s="33">
        <v>-0.11578947368421055</v>
      </c>
      <c r="N347" s="33">
        <v>4.0816326530612242E-2</v>
      </c>
      <c r="O347" s="32">
        <v>29.591190476190473</v>
      </c>
      <c r="P347" s="78">
        <v>22.135238085714285</v>
      </c>
      <c r="Q347" s="33">
        <v>0.875</v>
      </c>
      <c r="R347" s="33">
        <v>0.125</v>
      </c>
      <c r="S347" s="33">
        <v>0</v>
      </c>
      <c r="T347" s="33">
        <v>0</v>
      </c>
      <c r="U347" s="79">
        <v>2.1388888846153846</v>
      </c>
      <c r="V347" s="78">
        <v>5.1567708124999996</v>
      </c>
      <c r="W347" s="78">
        <v>14.744761885714288</v>
      </c>
      <c r="X347" s="33">
        <v>0.8571428571428571</v>
      </c>
      <c r="Y347" s="33">
        <v>0.3338630383881947</v>
      </c>
      <c r="Z347" s="32">
        <v>829.87</v>
      </c>
      <c r="AA347" s="31" t="s">
        <v>419</v>
      </c>
      <c r="AB347" s="31" t="s">
        <v>417</v>
      </c>
      <c r="AC347" s="31" t="s">
        <v>417</v>
      </c>
      <c r="AD347" s="31" t="s">
        <v>511</v>
      </c>
      <c r="AE347" s="31" t="s">
        <v>511</v>
      </c>
      <c r="AF347" s="31" t="s">
        <v>417</v>
      </c>
    </row>
    <row r="348" spans="1:32" x14ac:dyDescent="0.35">
      <c r="A348" t="str">
        <f>KEYS_Day_Part__Stores[[#This Row],[Store]]&amp;KEYS_Day_Part__Stores[[#This Row],[Day Part]]</f>
        <v xml:space="preserve">5487  3P - 4P   </v>
      </c>
      <c r="B348" s="24">
        <v>5487</v>
      </c>
      <c r="C348" s="25" t="s">
        <v>39</v>
      </c>
      <c r="D348" s="25" t="s">
        <v>512</v>
      </c>
      <c r="E348" s="74">
        <v>7</v>
      </c>
      <c r="F348" s="74">
        <v>7</v>
      </c>
      <c r="G348" s="26">
        <v>2698.57</v>
      </c>
      <c r="H348" s="26">
        <v>3945.5</v>
      </c>
      <c r="I348" s="27">
        <v>-0.31603852490178674</v>
      </c>
      <c r="J348" s="27">
        <v>5.2329194744683401E-2</v>
      </c>
      <c r="K348" s="71">
        <v>108</v>
      </c>
      <c r="L348" s="71">
        <v>151</v>
      </c>
      <c r="M348" s="27">
        <v>-0.28476821192052981</v>
      </c>
      <c r="N348" s="27">
        <v>5.2478134110787174E-2</v>
      </c>
      <c r="O348" s="26">
        <v>24.986759259259262</v>
      </c>
      <c r="P348" s="75">
        <v>21.496899209302327</v>
      </c>
      <c r="Q348" s="27">
        <v>0.89473684210526316</v>
      </c>
      <c r="R348" s="27">
        <v>0.10526315789473684</v>
      </c>
      <c r="S348" s="27">
        <v>0</v>
      </c>
      <c r="T348" s="27">
        <v>0</v>
      </c>
      <c r="U348" s="76">
        <v>2.4936507904761904</v>
      </c>
      <c r="V348" s="75">
        <v>4.0083333250000006</v>
      </c>
      <c r="W348" s="75">
        <v>13.979844953488373</v>
      </c>
      <c r="X348" s="27">
        <v>0.88372093023255816</v>
      </c>
      <c r="Y348" s="27">
        <v>0.30429079104859236</v>
      </c>
      <c r="Z348" s="26">
        <v>821.15</v>
      </c>
      <c r="AA348" s="25" t="s">
        <v>419</v>
      </c>
      <c r="AB348" s="25" t="s">
        <v>417</v>
      </c>
      <c r="AC348" s="25" t="s">
        <v>417</v>
      </c>
      <c r="AD348" s="25" t="s">
        <v>511</v>
      </c>
      <c r="AE348" s="25" t="s">
        <v>511</v>
      </c>
      <c r="AF348" s="25" t="s">
        <v>417</v>
      </c>
    </row>
    <row r="349" spans="1:32" x14ac:dyDescent="0.35">
      <c r="A349" t="str">
        <f>KEYS_Day_Part__Stores[[#This Row],[Store]]&amp;KEYS_Day_Part__Stores[[#This Row],[Day Part]]</f>
        <v xml:space="preserve">5487  4P - 5P   </v>
      </c>
      <c r="B349" s="30">
        <v>5487</v>
      </c>
      <c r="C349" s="31" t="s">
        <v>44</v>
      </c>
      <c r="D349" s="31" t="s">
        <v>512</v>
      </c>
      <c r="E349" s="77">
        <v>7</v>
      </c>
      <c r="F349" s="77">
        <v>7</v>
      </c>
      <c r="G349" s="32">
        <v>5283.28</v>
      </c>
      <c r="H349" s="32">
        <v>6433.32</v>
      </c>
      <c r="I349" s="33">
        <v>-0.17876306479391668</v>
      </c>
      <c r="J349" s="33">
        <v>0.10245047859076876</v>
      </c>
      <c r="K349" s="72">
        <v>202</v>
      </c>
      <c r="L349" s="72">
        <v>243</v>
      </c>
      <c r="M349" s="33">
        <v>-0.16872427983539096</v>
      </c>
      <c r="N349" s="33">
        <v>9.8153547133138966E-2</v>
      </c>
      <c r="O349" s="32">
        <v>26.154851485148512</v>
      </c>
      <c r="P349" s="78">
        <v>27.405172413793103</v>
      </c>
      <c r="Q349" s="33">
        <v>0.79746835443037978</v>
      </c>
      <c r="R349" s="33">
        <v>0.20253164556962025</v>
      </c>
      <c r="S349" s="33">
        <v>0</v>
      </c>
      <c r="T349" s="33">
        <v>2.2988505747126436E-2</v>
      </c>
      <c r="U349" s="79">
        <v>4.9557755742574257</v>
      </c>
      <c r="V349" s="78">
        <v>5.9223529411764702</v>
      </c>
      <c r="W349" s="78">
        <v>18.859961678160918</v>
      </c>
      <c r="X349" s="33">
        <v>0.65517241379310343</v>
      </c>
      <c r="Y349" s="33">
        <v>0.31628079526354841</v>
      </c>
      <c r="Z349" s="32">
        <v>1671</v>
      </c>
      <c r="AA349" s="31" t="s">
        <v>419</v>
      </c>
      <c r="AB349" s="31" t="s">
        <v>417</v>
      </c>
      <c r="AC349" s="31" t="s">
        <v>417</v>
      </c>
      <c r="AD349" s="31" t="s">
        <v>511</v>
      </c>
      <c r="AE349" s="31" t="s">
        <v>511</v>
      </c>
      <c r="AF349" s="31" t="s">
        <v>417</v>
      </c>
    </row>
    <row r="350" spans="1:32" x14ac:dyDescent="0.35">
      <c r="A350" t="str">
        <f>KEYS_Day_Part__Stores[[#This Row],[Store]]&amp;KEYS_Day_Part__Stores[[#This Row],[Day Part]]</f>
        <v xml:space="preserve">5487  5P - 6P   </v>
      </c>
      <c r="B350" s="24">
        <v>5487</v>
      </c>
      <c r="C350" s="25" t="s">
        <v>47</v>
      </c>
      <c r="D350" s="25" t="s">
        <v>512</v>
      </c>
      <c r="E350" s="74">
        <v>7</v>
      </c>
      <c r="F350" s="74">
        <v>7</v>
      </c>
      <c r="G350" s="26">
        <v>8705.5400000000009</v>
      </c>
      <c r="H350" s="26">
        <v>8655.51</v>
      </c>
      <c r="I350" s="27">
        <v>5.7801331175171278E-3</v>
      </c>
      <c r="J350" s="27">
        <v>0.16881307433849452</v>
      </c>
      <c r="K350" s="71">
        <v>320</v>
      </c>
      <c r="L350" s="71">
        <v>321</v>
      </c>
      <c r="M350" s="27">
        <v>-3.1152647975076775E-3</v>
      </c>
      <c r="N350" s="27">
        <v>0.1554907677356657</v>
      </c>
      <c r="O350" s="26">
        <v>27.204812500000003</v>
      </c>
      <c r="P350" s="75">
        <v>31.437301585034017</v>
      </c>
      <c r="Q350" s="27">
        <v>0.8014184397163121</v>
      </c>
      <c r="R350" s="27">
        <v>0.19858156028368795</v>
      </c>
      <c r="S350" s="27">
        <v>0</v>
      </c>
      <c r="T350" s="27">
        <v>0.14965986394557823</v>
      </c>
      <c r="U350" s="76">
        <v>6.1476495705128205</v>
      </c>
      <c r="V350" s="75">
        <v>7.5467816068965519</v>
      </c>
      <c r="W350" s="75">
        <v>22.143197278911565</v>
      </c>
      <c r="X350" s="27">
        <v>0.58503401360544216</v>
      </c>
      <c r="Y350" s="27">
        <v>0.30991989009297527</v>
      </c>
      <c r="Z350" s="26">
        <v>2698.02</v>
      </c>
      <c r="AA350" s="25" t="s">
        <v>419</v>
      </c>
      <c r="AB350" s="25" t="s">
        <v>417</v>
      </c>
      <c r="AC350" s="25" t="s">
        <v>417</v>
      </c>
      <c r="AD350" s="25" t="s">
        <v>511</v>
      </c>
      <c r="AE350" s="25" t="s">
        <v>511</v>
      </c>
      <c r="AF350" s="25" t="s">
        <v>417</v>
      </c>
    </row>
    <row r="351" spans="1:32" x14ac:dyDescent="0.35">
      <c r="A351" t="str">
        <f>KEYS_Day_Part__Stores[[#This Row],[Store]]&amp;KEYS_Day_Part__Stores[[#This Row],[Day Part]]</f>
        <v xml:space="preserve">5487  6P - 7P   </v>
      </c>
      <c r="B351" s="30">
        <v>5487</v>
      </c>
      <c r="C351" s="31" t="s">
        <v>51</v>
      </c>
      <c r="D351" s="31" t="s">
        <v>512</v>
      </c>
      <c r="E351" s="77">
        <v>7</v>
      </c>
      <c r="F351" s="77">
        <v>7</v>
      </c>
      <c r="G351" s="32">
        <v>8583.67</v>
      </c>
      <c r="H351" s="32">
        <v>10069.33</v>
      </c>
      <c r="I351" s="33">
        <v>-0.14754308380001446</v>
      </c>
      <c r="J351" s="33">
        <v>0.16644983789714424</v>
      </c>
      <c r="K351" s="72">
        <v>325</v>
      </c>
      <c r="L351" s="72">
        <v>364</v>
      </c>
      <c r="M351" s="33">
        <v>-0.1071428571428571</v>
      </c>
      <c r="N351" s="33">
        <v>0.15792031098153547</v>
      </c>
      <c r="O351" s="32">
        <v>26.411292307692307</v>
      </c>
      <c r="P351" s="78">
        <v>27.389979546012267</v>
      </c>
      <c r="Q351" s="33">
        <v>0.73255813953488369</v>
      </c>
      <c r="R351" s="33">
        <v>0.26744186046511625</v>
      </c>
      <c r="S351" s="33">
        <v>0</v>
      </c>
      <c r="T351" s="33">
        <v>1.2269938650306749E-2</v>
      </c>
      <c r="U351" s="79">
        <v>5.9001533742331294</v>
      </c>
      <c r="V351" s="78">
        <v>5.1838541624999994</v>
      </c>
      <c r="W351" s="78">
        <v>18.841615539877299</v>
      </c>
      <c r="X351" s="33">
        <v>0.65644171779141103</v>
      </c>
      <c r="Y351" s="33">
        <v>0.30290190559515923</v>
      </c>
      <c r="Z351" s="32">
        <v>2600.0100000000002</v>
      </c>
      <c r="AA351" s="31" t="s">
        <v>419</v>
      </c>
      <c r="AB351" s="31" t="s">
        <v>417</v>
      </c>
      <c r="AC351" s="31" t="s">
        <v>417</v>
      </c>
      <c r="AD351" s="31" t="s">
        <v>511</v>
      </c>
      <c r="AE351" s="31" t="s">
        <v>511</v>
      </c>
      <c r="AF351" s="31" t="s">
        <v>417</v>
      </c>
    </row>
    <row r="352" spans="1:32" x14ac:dyDescent="0.35">
      <c r="A352" t="str">
        <f>KEYS_Day_Part__Stores[[#This Row],[Store]]&amp;KEYS_Day_Part__Stores[[#This Row],[Day Part]]</f>
        <v xml:space="preserve">5487  7P - 8P   </v>
      </c>
      <c r="B352" s="24">
        <v>5487</v>
      </c>
      <c r="C352" s="25" t="s">
        <v>56</v>
      </c>
      <c r="D352" s="25" t="s">
        <v>512</v>
      </c>
      <c r="E352" s="74">
        <v>7</v>
      </c>
      <c r="F352" s="74">
        <v>7</v>
      </c>
      <c r="G352" s="26">
        <v>6156.86</v>
      </c>
      <c r="H352" s="26">
        <v>7832.4</v>
      </c>
      <c r="I352" s="27">
        <v>-0.21392421224656544</v>
      </c>
      <c r="J352" s="27">
        <v>0.11939046456299128</v>
      </c>
      <c r="K352" s="71">
        <v>246</v>
      </c>
      <c r="L352" s="71">
        <v>320</v>
      </c>
      <c r="M352" s="27">
        <v>-0.23124999999999996</v>
      </c>
      <c r="N352" s="27">
        <v>0.119533527696793</v>
      </c>
      <c r="O352" s="26">
        <v>25.027886178861788</v>
      </c>
      <c r="P352" s="75">
        <v>25.449871792307693</v>
      </c>
      <c r="Q352" s="27">
        <v>0.77380952380952384</v>
      </c>
      <c r="R352" s="27">
        <v>0.22619047619047619</v>
      </c>
      <c r="S352" s="27">
        <v>0</v>
      </c>
      <c r="T352" s="27">
        <v>7.6923076923076927E-3</v>
      </c>
      <c r="U352" s="76">
        <v>4.154421767346939</v>
      </c>
      <c r="V352" s="75">
        <v>5.1679894126984127</v>
      </c>
      <c r="W352" s="75">
        <v>17.224615384615383</v>
      </c>
      <c r="X352" s="27">
        <v>0.79230769230769227</v>
      </c>
      <c r="Y352" s="27">
        <v>0.30243988006873634</v>
      </c>
      <c r="Z352" s="26">
        <v>1862.08</v>
      </c>
      <c r="AA352" s="25" t="s">
        <v>419</v>
      </c>
      <c r="AB352" s="25" t="s">
        <v>417</v>
      </c>
      <c r="AC352" s="25" t="s">
        <v>417</v>
      </c>
      <c r="AD352" s="25" t="s">
        <v>511</v>
      </c>
      <c r="AE352" s="25" t="s">
        <v>511</v>
      </c>
      <c r="AF352" s="25" t="s">
        <v>417</v>
      </c>
    </row>
    <row r="353" spans="1:32" x14ac:dyDescent="0.35">
      <c r="A353" t="str">
        <f>KEYS_Day_Part__Stores[[#This Row],[Store]]&amp;KEYS_Day_Part__Stores[[#This Row],[Day Part]]</f>
        <v xml:space="preserve">5487  8P - 9P   </v>
      </c>
      <c r="B353" s="30">
        <v>5487</v>
      </c>
      <c r="C353" s="31" t="s">
        <v>61</v>
      </c>
      <c r="D353" s="31" t="s">
        <v>512</v>
      </c>
      <c r="E353" s="77">
        <v>7</v>
      </c>
      <c r="F353" s="77">
        <v>7</v>
      </c>
      <c r="G353" s="32">
        <v>3524.81</v>
      </c>
      <c r="H353" s="32">
        <v>5277.19</v>
      </c>
      <c r="I353" s="33">
        <v>-0.33206687650056177</v>
      </c>
      <c r="J353" s="33">
        <v>6.8351189306932E-2</v>
      </c>
      <c r="K353" s="72">
        <v>169</v>
      </c>
      <c r="L353" s="72">
        <v>210</v>
      </c>
      <c r="M353" s="33">
        <v>-0.19523809523809521</v>
      </c>
      <c r="N353" s="33">
        <v>8.2118561710398441E-2</v>
      </c>
      <c r="O353" s="32">
        <v>20.856863905325444</v>
      </c>
      <c r="P353" s="78">
        <v>23.359236939759036</v>
      </c>
      <c r="Q353" s="33">
        <v>0.88785046728971961</v>
      </c>
      <c r="R353" s="33">
        <v>0.11214953271028037</v>
      </c>
      <c r="S353" s="33">
        <v>0</v>
      </c>
      <c r="T353" s="33">
        <v>3.614457831325301E-2</v>
      </c>
      <c r="U353" s="79">
        <v>4.431137724550898</v>
      </c>
      <c r="V353" s="78">
        <v>3.8977366172839503</v>
      </c>
      <c r="W353" s="78">
        <v>16.241365457831325</v>
      </c>
      <c r="X353" s="33">
        <v>0.84337349397590367</v>
      </c>
      <c r="Y353" s="33">
        <v>0.29926719454381934</v>
      </c>
      <c r="Z353" s="32">
        <v>1054.8599999999999</v>
      </c>
      <c r="AA353" s="31" t="s">
        <v>419</v>
      </c>
      <c r="AB353" s="31" t="s">
        <v>417</v>
      </c>
      <c r="AC353" s="31" t="s">
        <v>417</v>
      </c>
      <c r="AD353" s="31" t="s">
        <v>511</v>
      </c>
      <c r="AE353" s="31" t="s">
        <v>511</v>
      </c>
      <c r="AF353" s="31" t="s">
        <v>417</v>
      </c>
    </row>
    <row r="354" spans="1:32" x14ac:dyDescent="0.35">
      <c r="A354" t="str">
        <f>KEYS_Day_Part__Stores[[#This Row],[Store]]&amp;KEYS_Day_Part__Stores[[#This Row],[Day Part]]</f>
        <v xml:space="preserve">5487  9P - 10P  </v>
      </c>
      <c r="B354" s="24">
        <v>5487</v>
      </c>
      <c r="C354" s="25" t="s">
        <v>66</v>
      </c>
      <c r="D354" s="25" t="s">
        <v>512</v>
      </c>
      <c r="E354" s="74">
        <v>7</v>
      </c>
      <c r="F354" s="74">
        <v>7</v>
      </c>
      <c r="G354" s="26">
        <v>3173.59</v>
      </c>
      <c r="H354" s="26">
        <v>3982.53</v>
      </c>
      <c r="I354" s="27">
        <v>-0.20312213592866857</v>
      </c>
      <c r="J354" s="27">
        <v>6.1540522999136503E-2</v>
      </c>
      <c r="K354" s="71">
        <v>138</v>
      </c>
      <c r="L354" s="71">
        <v>163</v>
      </c>
      <c r="M354" s="27">
        <v>-0.15337423312883425</v>
      </c>
      <c r="N354" s="27">
        <v>6.7055393586005832E-2</v>
      </c>
      <c r="O354" s="26">
        <v>22.997028985507246</v>
      </c>
      <c r="P354" s="75">
        <v>21.308838378787879</v>
      </c>
      <c r="Q354" s="27">
        <v>0.84615384615384615</v>
      </c>
      <c r="R354" s="27">
        <v>0.15384615384615385</v>
      </c>
      <c r="S354" s="27">
        <v>0</v>
      </c>
      <c r="T354" s="27">
        <v>0</v>
      </c>
      <c r="U354" s="76">
        <v>3.7905952357142851</v>
      </c>
      <c r="V354" s="75">
        <v>3.09765625</v>
      </c>
      <c r="W354" s="75">
        <v>14.611363636363636</v>
      </c>
      <c r="X354" s="27">
        <v>0.98484848484848486</v>
      </c>
      <c r="Y354" s="27">
        <v>0.31108933416099749</v>
      </c>
      <c r="Z354" s="26">
        <v>987.27</v>
      </c>
      <c r="AA354" s="25" t="s">
        <v>419</v>
      </c>
      <c r="AB354" s="25" t="s">
        <v>417</v>
      </c>
      <c r="AC354" s="25" t="s">
        <v>417</v>
      </c>
      <c r="AD354" s="25" t="s">
        <v>511</v>
      </c>
      <c r="AE354" s="25" t="s">
        <v>511</v>
      </c>
      <c r="AF354" s="25" t="s">
        <v>417</v>
      </c>
    </row>
    <row r="355" spans="1:32" x14ac:dyDescent="0.35">
      <c r="A355" t="str">
        <f>KEYS_Day_Part__Stores[[#This Row],[Store]]&amp;KEYS_Day_Part__Stores[[#This Row],[Day Part]]</f>
        <v xml:space="preserve">5487 10P - 11P </v>
      </c>
      <c r="B355" s="30">
        <v>5487</v>
      </c>
      <c r="C355" s="31" t="s">
        <v>71</v>
      </c>
      <c r="D355" s="31" t="s">
        <v>512</v>
      </c>
      <c r="E355" s="77">
        <v>7</v>
      </c>
      <c r="F355" s="77">
        <v>7</v>
      </c>
      <c r="G355" s="32">
        <v>1914.33</v>
      </c>
      <c r="H355" s="32">
        <v>3352.89</v>
      </c>
      <c r="I355" s="33">
        <v>-0.42905075919579827</v>
      </c>
      <c r="J355" s="33">
        <v>3.7121641230573883E-2</v>
      </c>
      <c r="K355" s="72">
        <v>91</v>
      </c>
      <c r="L355" s="72">
        <v>145</v>
      </c>
      <c r="M355" s="33">
        <v>-0.37241379310344835</v>
      </c>
      <c r="N355" s="33">
        <v>4.4217687074829932E-2</v>
      </c>
      <c r="O355" s="32">
        <v>21.036593406593404</v>
      </c>
      <c r="P355" s="78">
        <v>21.048412690476191</v>
      </c>
      <c r="Q355" s="33">
        <v>1</v>
      </c>
      <c r="R355" s="33">
        <v>0</v>
      </c>
      <c r="S355" s="33">
        <v>0</v>
      </c>
      <c r="T355" s="33">
        <v>0</v>
      </c>
      <c r="U355" s="79">
        <v>3.3682624042553191</v>
      </c>
      <c r="V355" s="78">
        <v>2.7123015714285716</v>
      </c>
      <c r="W355" s="78">
        <v>14.432142857142857</v>
      </c>
      <c r="X355" s="33">
        <v>0.90476190476190477</v>
      </c>
      <c r="Y355" s="33">
        <v>0.31938067104417733</v>
      </c>
      <c r="Z355" s="32">
        <v>611.4</v>
      </c>
      <c r="AA355" s="31" t="s">
        <v>419</v>
      </c>
      <c r="AB355" s="31" t="s">
        <v>417</v>
      </c>
      <c r="AC355" s="31" t="s">
        <v>417</v>
      </c>
      <c r="AD355" s="31" t="s">
        <v>511</v>
      </c>
      <c r="AE355" s="31" t="s">
        <v>511</v>
      </c>
      <c r="AF355" s="31" t="s">
        <v>417</v>
      </c>
    </row>
    <row r="356" spans="1:32" x14ac:dyDescent="0.35">
      <c r="A356" t="str">
        <f>KEYS_Day_Part__Stores[[#This Row],[Store]]&amp;KEYS_Day_Part__Stores[[#This Row],[Day Part]]</f>
        <v xml:space="preserve">5487 11P - 12A </v>
      </c>
      <c r="B356" s="24">
        <v>5487</v>
      </c>
      <c r="C356" s="25" t="s">
        <v>76</v>
      </c>
      <c r="D356" s="25" t="s">
        <v>512</v>
      </c>
      <c r="E356" s="74">
        <v>7</v>
      </c>
      <c r="F356" s="74">
        <v>7</v>
      </c>
      <c r="G356" s="26">
        <v>1148.2</v>
      </c>
      <c r="H356" s="26">
        <v>2050.37</v>
      </c>
      <c r="I356" s="27">
        <v>-0.44000351156132789</v>
      </c>
      <c r="J356" s="27">
        <v>2.2265266939840538E-2</v>
      </c>
      <c r="K356" s="71">
        <v>66</v>
      </c>
      <c r="L356" s="71">
        <v>98</v>
      </c>
      <c r="M356" s="27">
        <v>-0.32653061224489799</v>
      </c>
      <c r="N356" s="27">
        <v>3.2069970845481049E-2</v>
      </c>
      <c r="O356" s="26">
        <v>17.396969696969698</v>
      </c>
      <c r="P356" s="75">
        <v>19.551075258064518</v>
      </c>
      <c r="Q356" s="27">
        <v>1</v>
      </c>
      <c r="R356" s="27">
        <v>0</v>
      </c>
      <c r="S356" s="27">
        <v>0</v>
      </c>
      <c r="T356" s="27">
        <v>0</v>
      </c>
      <c r="U356" s="76">
        <v>2.5301587301587301</v>
      </c>
      <c r="V356" s="75">
        <v>2.8430107419354838</v>
      </c>
      <c r="W356" s="75">
        <v>13.258064516129032</v>
      </c>
      <c r="X356" s="27">
        <v>0.967741935483871</v>
      </c>
      <c r="Y356" s="27">
        <v>0.37631074725657548</v>
      </c>
      <c r="Z356" s="26">
        <v>432.08</v>
      </c>
      <c r="AA356" s="25" t="s">
        <v>419</v>
      </c>
      <c r="AB356" s="25" t="s">
        <v>417</v>
      </c>
      <c r="AC356" s="25" t="s">
        <v>417</v>
      </c>
      <c r="AD356" s="25" t="s">
        <v>511</v>
      </c>
      <c r="AE356" s="25" t="s">
        <v>511</v>
      </c>
      <c r="AF356" s="25" t="s">
        <v>417</v>
      </c>
    </row>
    <row r="357" spans="1:32" x14ac:dyDescent="0.35">
      <c r="A357" t="str">
        <f>KEYS_Day_Part__Stores[[#This Row],[Store]]&amp;KEYS_Day_Part__Stores[[#This Row],[Day Part]]</f>
        <v xml:space="preserve">5487 12A - 1A  </v>
      </c>
      <c r="B357" s="30">
        <v>5487</v>
      </c>
      <c r="C357" s="31" t="s">
        <v>79</v>
      </c>
      <c r="D357" s="31" t="s">
        <v>512</v>
      </c>
      <c r="E357" s="77">
        <v>7</v>
      </c>
      <c r="F357" s="77">
        <v>7</v>
      </c>
      <c r="G357" s="32">
        <v>261.23</v>
      </c>
      <c r="H357" s="32">
        <v>569.39</v>
      </c>
      <c r="I357" s="33">
        <v>-0.54121076941990542</v>
      </c>
      <c r="J357" s="33">
        <v>5.0656294048898659E-3</v>
      </c>
      <c r="K357" s="72">
        <v>15</v>
      </c>
      <c r="L357" s="72">
        <v>27</v>
      </c>
      <c r="M357" s="33">
        <v>-0.44444444444444442</v>
      </c>
      <c r="N357" s="33">
        <v>7.2886297376093291E-3</v>
      </c>
      <c r="O357" s="32">
        <v>17.415333333333333</v>
      </c>
      <c r="P357" s="78">
        <v>21.931249999999999</v>
      </c>
      <c r="Q357" s="33">
        <v>0.83333333333333337</v>
      </c>
      <c r="R357" s="33">
        <v>0.16666666666666666</v>
      </c>
      <c r="S357" s="33">
        <v>0</v>
      </c>
      <c r="T357" s="33">
        <v>0</v>
      </c>
      <c r="U357" s="79">
        <v>1.7033333333333334</v>
      </c>
      <c r="V357" s="78">
        <v>5.0562500000000004</v>
      </c>
      <c r="W357" s="78">
        <v>15.30625</v>
      </c>
      <c r="X357" s="33">
        <v>0.875</v>
      </c>
      <c r="Y357" s="33">
        <v>0.32856103816560117</v>
      </c>
      <c r="Z357" s="32">
        <v>85.83</v>
      </c>
      <c r="AA357" s="31" t="s">
        <v>419</v>
      </c>
      <c r="AB357" s="31" t="s">
        <v>417</v>
      </c>
      <c r="AC357" s="31" t="s">
        <v>417</v>
      </c>
      <c r="AD357" s="31" t="s">
        <v>511</v>
      </c>
      <c r="AE357" s="31" t="s">
        <v>511</v>
      </c>
      <c r="AF357" s="31" t="s">
        <v>417</v>
      </c>
    </row>
    <row r="358" spans="1:32" x14ac:dyDescent="0.35">
      <c r="A358" t="str">
        <f>KEYS_Day_Part__Stores[[#This Row],[Store]]&amp;KEYS_Day_Part__Stores[[#This Row],[Day Part]]</f>
        <v xml:space="preserve">54871A - 2A   </v>
      </c>
      <c r="B358" s="24">
        <v>5487</v>
      </c>
      <c r="C358" s="25" t="s">
        <v>83</v>
      </c>
      <c r="D358" s="25" t="s">
        <v>512</v>
      </c>
      <c r="E358" s="74">
        <v>7</v>
      </c>
      <c r="F358" s="74">
        <v>7</v>
      </c>
      <c r="G358" s="26"/>
      <c r="H358" s="26"/>
      <c r="I358" s="27"/>
      <c r="J358" s="27"/>
      <c r="K358" s="71"/>
      <c r="L358" s="71"/>
      <c r="M358" s="27"/>
      <c r="N358" s="27"/>
      <c r="O358" s="26"/>
      <c r="P358" s="75"/>
      <c r="Q358" s="27"/>
      <c r="R358" s="27"/>
      <c r="S358" s="27"/>
      <c r="T358" s="27"/>
      <c r="U358" s="76"/>
      <c r="V358" s="75"/>
      <c r="W358" s="75"/>
      <c r="X358" s="27"/>
      <c r="Y358" s="27"/>
      <c r="Z358" s="26"/>
      <c r="AA358" s="29"/>
      <c r="AB358" s="29"/>
      <c r="AC358" s="29"/>
      <c r="AD358" s="29"/>
      <c r="AE358" s="29"/>
      <c r="AF358" s="29"/>
    </row>
    <row r="359" spans="1:32" x14ac:dyDescent="0.35">
      <c r="A359" t="str">
        <f>KEYS_Day_Part__Stores[[#This Row],[Store]]&amp;KEYS_Day_Part__Stores[[#This Row],[Day Part]]</f>
        <v xml:space="preserve">54872A - 3A   </v>
      </c>
      <c r="B359" s="30">
        <v>5487</v>
      </c>
      <c r="C359" s="31" t="s">
        <v>514</v>
      </c>
      <c r="D359" s="31" t="s">
        <v>512</v>
      </c>
      <c r="E359" s="77">
        <v>7</v>
      </c>
      <c r="F359" s="77">
        <v>7</v>
      </c>
      <c r="G359" s="32"/>
      <c r="H359" s="32"/>
      <c r="I359" s="33"/>
      <c r="J359" s="33"/>
      <c r="K359" s="72"/>
      <c r="L359" s="72"/>
      <c r="M359" s="33"/>
      <c r="N359" s="33"/>
      <c r="O359" s="32"/>
      <c r="P359" s="78"/>
      <c r="Q359" s="33"/>
      <c r="R359" s="33"/>
      <c r="S359" s="33"/>
      <c r="T359" s="33"/>
      <c r="U359" s="79"/>
      <c r="V359" s="78"/>
      <c r="W359" s="78"/>
      <c r="X359" s="33"/>
      <c r="Y359" s="33"/>
      <c r="Z359" s="32"/>
      <c r="AA359" s="35"/>
      <c r="AB359" s="35"/>
      <c r="AC359" s="35"/>
      <c r="AD359" s="35"/>
      <c r="AE359" s="35"/>
      <c r="AF359" s="35"/>
    </row>
    <row r="360" spans="1:32" x14ac:dyDescent="0.35">
      <c r="A360" t="str">
        <f>KEYS_Day_Part__Stores[[#This Row],[Store]]&amp;KEYS_Day_Part__Stores[[#This Row],[Day Part]]</f>
        <v xml:space="preserve">54873A - 4A   </v>
      </c>
      <c r="B360" s="24">
        <v>5487</v>
      </c>
      <c r="C360" s="25" t="s">
        <v>515</v>
      </c>
      <c r="D360" s="25" t="s">
        <v>512</v>
      </c>
      <c r="E360" s="74">
        <v>7</v>
      </c>
      <c r="F360" s="74">
        <v>7</v>
      </c>
      <c r="G360" s="26"/>
      <c r="H360" s="26"/>
      <c r="I360" s="27"/>
      <c r="J360" s="27"/>
      <c r="K360" s="71"/>
      <c r="L360" s="71"/>
      <c r="M360" s="27"/>
      <c r="N360" s="27"/>
      <c r="O360" s="26"/>
      <c r="P360" s="75"/>
      <c r="Q360" s="27"/>
      <c r="R360" s="27"/>
      <c r="S360" s="27"/>
      <c r="T360" s="27"/>
      <c r="U360" s="76"/>
      <c r="V360" s="75"/>
      <c r="W360" s="75"/>
      <c r="X360" s="27"/>
      <c r="Y360" s="27"/>
      <c r="Z360" s="26"/>
      <c r="AA360" s="29"/>
      <c r="AB360" s="29"/>
      <c r="AC360" s="29"/>
      <c r="AD360" s="29"/>
      <c r="AE360" s="29"/>
      <c r="AF360" s="29"/>
    </row>
    <row r="361" spans="1:32" x14ac:dyDescent="0.35">
      <c r="A361" t="str">
        <f>KEYS_Day_Part__Stores[[#This Row],[Store]]&amp;KEYS_Day_Part__Stores[[#This Row],[Day Part]]</f>
        <v xml:space="preserve">54874A - 6A   </v>
      </c>
      <c r="B361" s="30">
        <v>5487</v>
      </c>
      <c r="C361" s="31" t="s">
        <v>516</v>
      </c>
      <c r="D361" s="31" t="s">
        <v>512</v>
      </c>
      <c r="E361" s="77">
        <v>7</v>
      </c>
      <c r="F361" s="77">
        <v>7</v>
      </c>
      <c r="G361" s="32"/>
      <c r="H361" s="32"/>
      <c r="I361" s="33"/>
      <c r="J361" s="33"/>
      <c r="K361" s="72"/>
      <c r="L361" s="72"/>
      <c r="M361" s="33"/>
      <c r="N361" s="33"/>
      <c r="O361" s="32"/>
      <c r="P361" s="78"/>
      <c r="Q361" s="33"/>
      <c r="R361" s="33"/>
      <c r="S361" s="33"/>
      <c r="T361" s="33"/>
      <c r="U361" s="79"/>
      <c r="V361" s="78"/>
      <c r="W361" s="78"/>
      <c r="X361" s="33"/>
      <c r="Y361" s="33"/>
      <c r="Z361" s="32"/>
      <c r="AA361" s="35"/>
      <c r="AB361" s="35"/>
      <c r="AC361" s="35"/>
      <c r="AD361" s="35"/>
      <c r="AE361" s="35"/>
      <c r="AF361" s="35"/>
    </row>
    <row r="362" spans="1:32" x14ac:dyDescent="0.35">
      <c r="A362" t="str">
        <f>KEYS_Day_Part__Stores[[#This Row],[Store]]&amp;KEYS_Day_Part__Stores[[#This Row],[Day Part]]</f>
        <v xml:space="preserve">5490    6A - 10A  </v>
      </c>
      <c r="B362" s="24">
        <v>5490</v>
      </c>
      <c r="C362" s="25" t="s">
        <v>513</v>
      </c>
      <c r="D362" s="25" t="s">
        <v>512</v>
      </c>
      <c r="E362" s="74">
        <v>7</v>
      </c>
      <c r="F362" s="74">
        <v>7</v>
      </c>
      <c r="G362" s="26"/>
      <c r="H362" s="26"/>
      <c r="I362" s="27"/>
      <c r="J362" s="27"/>
      <c r="K362" s="71"/>
      <c r="L362" s="71"/>
      <c r="M362" s="27"/>
      <c r="N362" s="27"/>
      <c r="O362" s="26"/>
      <c r="P362" s="75"/>
      <c r="Q362" s="27"/>
      <c r="R362" s="27"/>
      <c r="S362" s="27"/>
      <c r="T362" s="27"/>
      <c r="U362" s="76"/>
      <c r="V362" s="75"/>
      <c r="W362" s="75"/>
      <c r="X362" s="27"/>
      <c r="Y362" s="27"/>
      <c r="Z362" s="26"/>
      <c r="AA362" s="29"/>
      <c r="AB362" s="29"/>
      <c r="AC362" s="29"/>
      <c r="AD362" s="29"/>
      <c r="AE362" s="29"/>
      <c r="AF362" s="29"/>
    </row>
    <row r="363" spans="1:32" x14ac:dyDescent="0.35">
      <c r="A363" t="str">
        <f>KEYS_Day_Part__Stores[[#This Row],[Store]]&amp;KEYS_Day_Part__Stores[[#This Row],[Day Part]]</f>
        <v xml:space="preserve">5490   10A - 11A </v>
      </c>
      <c r="B363" s="30">
        <v>5490</v>
      </c>
      <c r="C363" s="31" t="s">
        <v>16</v>
      </c>
      <c r="D363" s="31" t="s">
        <v>512</v>
      </c>
      <c r="E363" s="77">
        <v>7</v>
      </c>
      <c r="F363" s="77">
        <v>7</v>
      </c>
      <c r="G363" s="32">
        <v>914.4</v>
      </c>
      <c r="H363" s="32">
        <v>518.58000000000004</v>
      </c>
      <c r="I363" s="33">
        <v>0.76327664005553619</v>
      </c>
      <c r="J363" s="33">
        <v>2.0496474646708156E-2</v>
      </c>
      <c r="K363" s="72">
        <v>41</v>
      </c>
      <c r="L363" s="72">
        <v>24</v>
      </c>
      <c r="M363" s="33">
        <v>0.70833333333333326</v>
      </c>
      <c r="N363" s="33">
        <v>2.1913415285943347E-2</v>
      </c>
      <c r="O363" s="32">
        <v>22.302439024390242</v>
      </c>
      <c r="P363" s="78">
        <v>18.635964894736841</v>
      </c>
      <c r="Q363" s="33">
        <v>0.8666666666666667</v>
      </c>
      <c r="R363" s="33">
        <v>0.13333333333333333</v>
      </c>
      <c r="S363" s="33">
        <v>0</v>
      </c>
      <c r="T363" s="33">
        <v>0</v>
      </c>
      <c r="U363" s="79">
        <v>1.82416665</v>
      </c>
      <c r="V363" s="78">
        <v>2.8930554999999996</v>
      </c>
      <c r="W363" s="78">
        <v>11.223684210526315</v>
      </c>
      <c r="X363" s="33">
        <v>1</v>
      </c>
      <c r="Y363" s="33">
        <v>0.32059273840769903</v>
      </c>
      <c r="Z363" s="32">
        <v>293.14999999999998</v>
      </c>
      <c r="AA363" s="31" t="s">
        <v>419</v>
      </c>
      <c r="AB363" s="31" t="s">
        <v>417</v>
      </c>
      <c r="AC363" s="31" t="s">
        <v>417</v>
      </c>
      <c r="AD363" s="31" t="s">
        <v>511</v>
      </c>
      <c r="AE363" s="31" t="s">
        <v>511</v>
      </c>
      <c r="AF363" s="31" t="s">
        <v>417</v>
      </c>
    </row>
    <row r="364" spans="1:32" x14ac:dyDescent="0.35">
      <c r="A364" t="str">
        <f>KEYS_Day_Part__Stores[[#This Row],[Store]]&amp;KEYS_Day_Part__Stores[[#This Row],[Day Part]]</f>
        <v xml:space="preserve">5490   11A - 12P </v>
      </c>
      <c r="B364" s="24">
        <v>5490</v>
      </c>
      <c r="C364" s="25" t="s">
        <v>21</v>
      </c>
      <c r="D364" s="25" t="s">
        <v>512</v>
      </c>
      <c r="E364" s="74">
        <v>7</v>
      </c>
      <c r="F364" s="74">
        <v>7</v>
      </c>
      <c r="G364" s="26">
        <v>2556.2199999999998</v>
      </c>
      <c r="H364" s="26">
        <v>2832.76</v>
      </c>
      <c r="I364" s="27">
        <v>-9.7622107061664298E-2</v>
      </c>
      <c r="J364" s="27">
        <v>5.7298226620087836E-2</v>
      </c>
      <c r="K364" s="71">
        <v>88</v>
      </c>
      <c r="L364" s="71">
        <v>90</v>
      </c>
      <c r="M364" s="27">
        <v>-2.2222222222222254E-2</v>
      </c>
      <c r="N364" s="27">
        <v>4.7033671833244257E-2</v>
      </c>
      <c r="O364" s="26">
        <v>29.047954545454544</v>
      </c>
      <c r="P364" s="75">
        <v>25.064215676470585</v>
      </c>
      <c r="Q364" s="27">
        <v>0.625</v>
      </c>
      <c r="R364" s="27">
        <v>0.375</v>
      </c>
      <c r="S364" s="27">
        <v>0</v>
      </c>
      <c r="T364" s="27">
        <v>2.9411764705882353E-2</v>
      </c>
      <c r="U364" s="76">
        <v>3.9492337126436778</v>
      </c>
      <c r="V364" s="75">
        <v>6.9106666399999996</v>
      </c>
      <c r="W364" s="75">
        <v>16.761764705882353</v>
      </c>
      <c r="X364" s="27">
        <v>0.82352941176470584</v>
      </c>
      <c r="Y364" s="27">
        <v>0.29808467189834992</v>
      </c>
      <c r="Z364" s="26">
        <v>761.97</v>
      </c>
      <c r="AA364" s="25" t="s">
        <v>419</v>
      </c>
      <c r="AB364" s="25" t="s">
        <v>417</v>
      </c>
      <c r="AC364" s="25" t="s">
        <v>417</v>
      </c>
      <c r="AD364" s="25" t="s">
        <v>511</v>
      </c>
      <c r="AE364" s="25" t="s">
        <v>511</v>
      </c>
      <c r="AF364" s="25" t="s">
        <v>417</v>
      </c>
    </row>
    <row r="365" spans="1:32" x14ac:dyDescent="0.35">
      <c r="A365" t="str">
        <f>KEYS_Day_Part__Stores[[#This Row],[Store]]&amp;KEYS_Day_Part__Stores[[#This Row],[Day Part]]</f>
        <v xml:space="preserve">5490   12P - 1P  </v>
      </c>
      <c r="B365" s="30">
        <v>5490</v>
      </c>
      <c r="C365" s="31" t="s">
        <v>25</v>
      </c>
      <c r="D365" s="31" t="s">
        <v>512</v>
      </c>
      <c r="E365" s="77">
        <v>7</v>
      </c>
      <c r="F365" s="77">
        <v>7</v>
      </c>
      <c r="G365" s="32">
        <v>2256.5500000000002</v>
      </c>
      <c r="H365" s="32">
        <v>1810.46</v>
      </c>
      <c r="I365" s="33">
        <v>0.24639594357235195</v>
      </c>
      <c r="J365" s="33">
        <v>5.0581058468973421E-2</v>
      </c>
      <c r="K365" s="72">
        <v>105</v>
      </c>
      <c r="L365" s="72">
        <v>76</v>
      </c>
      <c r="M365" s="33">
        <v>0.38157894736842102</v>
      </c>
      <c r="N365" s="33">
        <v>5.6119722073757351E-2</v>
      </c>
      <c r="O365" s="32">
        <v>21.490952380952383</v>
      </c>
      <c r="P365" s="78">
        <v>18.860101</v>
      </c>
      <c r="Q365" s="33">
        <v>0.77777777777777779</v>
      </c>
      <c r="R365" s="33">
        <v>0.22222222222222221</v>
      </c>
      <c r="S365" s="33">
        <v>0</v>
      </c>
      <c r="T365" s="33">
        <v>0</v>
      </c>
      <c r="U365" s="79">
        <v>1.9796474326923077</v>
      </c>
      <c r="V365" s="78">
        <v>2.1291666428571427</v>
      </c>
      <c r="W365" s="78">
        <v>11.728282818181819</v>
      </c>
      <c r="X365" s="33">
        <v>0.96969696969696972</v>
      </c>
      <c r="Y365" s="33">
        <v>0.30169506547605857</v>
      </c>
      <c r="Z365" s="32">
        <v>680.79</v>
      </c>
      <c r="AA365" s="31" t="s">
        <v>419</v>
      </c>
      <c r="AB365" s="31" t="s">
        <v>417</v>
      </c>
      <c r="AC365" s="31" t="s">
        <v>417</v>
      </c>
      <c r="AD365" s="31" t="s">
        <v>511</v>
      </c>
      <c r="AE365" s="31" t="s">
        <v>511</v>
      </c>
      <c r="AF365" s="31" t="s">
        <v>417</v>
      </c>
    </row>
    <row r="366" spans="1:32" x14ac:dyDescent="0.35">
      <c r="A366" t="str">
        <f>KEYS_Day_Part__Stores[[#This Row],[Store]]&amp;KEYS_Day_Part__Stores[[#This Row],[Day Part]]</f>
        <v xml:space="preserve">5490  1P - 2P   </v>
      </c>
      <c r="B366" s="24">
        <v>5490</v>
      </c>
      <c r="C366" s="25" t="s">
        <v>30</v>
      </c>
      <c r="D366" s="25" t="s">
        <v>512</v>
      </c>
      <c r="E366" s="74">
        <v>7</v>
      </c>
      <c r="F366" s="74">
        <v>7</v>
      </c>
      <c r="G366" s="26">
        <v>1823.36</v>
      </c>
      <c r="H366" s="26">
        <v>2320.9899999999998</v>
      </c>
      <c r="I366" s="27">
        <v>-0.21440419820852319</v>
      </c>
      <c r="J366" s="27">
        <v>4.0871010511616124E-2</v>
      </c>
      <c r="K366" s="71">
        <v>93</v>
      </c>
      <c r="L366" s="71">
        <v>90</v>
      </c>
      <c r="M366" s="27">
        <v>3.3333333333333437E-2</v>
      </c>
      <c r="N366" s="27">
        <v>4.9706039551042226E-2</v>
      </c>
      <c r="O366" s="26">
        <v>19.606021505376344</v>
      </c>
      <c r="P366" s="75">
        <v>19.263020812499999</v>
      </c>
      <c r="Q366" s="27">
        <v>0.8</v>
      </c>
      <c r="R366" s="27">
        <v>0.2</v>
      </c>
      <c r="S366" s="27">
        <v>0</v>
      </c>
      <c r="T366" s="27">
        <v>0</v>
      </c>
      <c r="U366" s="76">
        <v>1.8987037</v>
      </c>
      <c r="V366" s="75">
        <v>2.027777766666667</v>
      </c>
      <c r="W366" s="75">
        <v>12.0583333125</v>
      </c>
      <c r="X366" s="27">
        <v>0.96875</v>
      </c>
      <c r="Y366" s="27">
        <v>0.32459854334854338</v>
      </c>
      <c r="Z366" s="26">
        <v>591.86</v>
      </c>
      <c r="AA366" s="25" t="s">
        <v>419</v>
      </c>
      <c r="AB366" s="25" t="s">
        <v>417</v>
      </c>
      <c r="AC366" s="25" t="s">
        <v>417</v>
      </c>
      <c r="AD366" s="25" t="s">
        <v>511</v>
      </c>
      <c r="AE366" s="25" t="s">
        <v>511</v>
      </c>
      <c r="AF366" s="25" t="s">
        <v>417</v>
      </c>
    </row>
    <row r="367" spans="1:32" x14ac:dyDescent="0.35">
      <c r="A367" t="str">
        <f>KEYS_Day_Part__Stores[[#This Row],[Store]]&amp;KEYS_Day_Part__Stores[[#This Row],[Day Part]]</f>
        <v xml:space="preserve">5490  2P - 3P   </v>
      </c>
      <c r="B367" s="30">
        <v>5490</v>
      </c>
      <c r="C367" s="31" t="s">
        <v>34</v>
      </c>
      <c r="D367" s="31" t="s">
        <v>512</v>
      </c>
      <c r="E367" s="77">
        <v>7</v>
      </c>
      <c r="F367" s="77">
        <v>7</v>
      </c>
      <c r="G367" s="32">
        <v>2325.34</v>
      </c>
      <c r="H367" s="32">
        <v>1331.93</v>
      </c>
      <c r="I367" s="33">
        <v>0.74584249923044021</v>
      </c>
      <c r="J367" s="33">
        <v>5.212300126309749E-2</v>
      </c>
      <c r="K367" s="72">
        <v>100</v>
      </c>
      <c r="L367" s="72">
        <v>68</v>
      </c>
      <c r="M367" s="33">
        <v>0.47058823529411775</v>
      </c>
      <c r="N367" s="33">
        <v>5.3447354355959382E-2</v>
      </c>
      <c r="O367" s="32">
        <v>23.253400000000003</v>
      </c>
      <c r="P367" s="78">
        <v>19.040555533333336</v>
      </c>
      <c r="Q367" s="33">
        <v>1</v>
      </c>
      <c r="R367" s="33">
        <v>0</v>
      </c>
      <c r="S367" s="33">
        <v>0</v>
      </c>
      <c r="T367" s="33">
        <v>0</v>
      </c>
      <c r="U367" s="79">
        <v>2.6331666600000001</v>
      </c>
      <c r="V367" s="78">
        <v>1.7847222083333334</v>
      </c>
      <c r="W367" s="78">
        <v>12.516666666666667</v>
      </c>
      <c r="X367" s="33">
        <v>1</v>
      </c>
      <c r="Y367" s="33">
        <v>0.32199162273043941</v>
      </c>
      <c r="Z367" s="32">
        <v>748.74</v>
      </c>
      <c r="AA367" s="31" t="s">
        <v>419</v>
      </c>
      <c r="AB367" s="31" t="s">
        <v>417</v>
      </c>
      <c r="AC367" s="31" t="s">
        <v>417</v>
      </c>
      <c r="AD367" s="31" t="s">
        <v>511</v>
      </c>
      <c r="AE367" s="31" t="s">
        <v>511</v>
      </c>
      <c r="AF367" s="31" t="s">
        <v>417</v>
      </c>
    </row>
    <row r="368" spans="1:32" x14ac:dyDescent="0.35">
      <c r="A368" t="str">
        <f>KEYS_Day_Part__Stores[[#This Row],[Store]]&amp;KEYS_Day_Part__Stores[[#This Row],[Day Part]]</f>
        <v xml:space="preserve">5490  3P - 4P   </v>
      </c>
      <c r="B368" s="24">
        <v>5490</v>
      </c>
      <c r="C368" s="25" t="s">
        <v>39</v>
      </c>
      <c r="D368" s="25" t="s">
        <v>512</v>
      </c>
      <c r="E368" s="74">
        <v>7</v>
      </c>
      <c r="F368" s="74">
        <v>7</v>
      </c>
      <c r="G368" s="26">
        <v>2864.9</v>
      </c>
      <c r="H368" s="26">
        <v>2512.16</v>
      </c>
      <c r="I368" s="27">
        <v>0.14041303101713276</v>
      </c>
      <c r="J368" s="27">
        <v>6.4217355878558841E-2</v>
      </c>
      <c r="K368" s="71">
        <v>129</v>
      </c>
      <c r="L368" s="71">
        <v>104</v>
      </c>
      <c r="M368" s="27">
        <v>0.2403846153846152</v>
      </c>
      <c r="N368" s="27">
        <v>6.8947087119187594E-2</v>
      </c>
      <c r="O368" s="26">
        <v>22.208527131782947</v>
      </c>
      <c r="P368" s="75">
        <v>19.894607823529412</v>
      </c>
      <c r="Q368" s="27">
        <v>0.82352941176470584</v>
      </c>
      <c r="R368" s="27">
        <v>0.17647058823529413</v>
      </c>
      <c r="S368" s="27">
        <v>0</v>
      </c>
      <c r="T368" s="27">
        <v>0</v>
      </c>
      <c r="U368" s="76">
        <v>2.725609756097561</v>
      </c>
      <c r="V368" s="75">
        <v>2.7222222222222223</v>
      </c>
      <c r="W368" s="75">
        <v>13.271568617647059</v>
      </c>
      <c r="X368" s="27">
        <v>0.97058823529411764</v>
      </c>
      <c r="Y368" s="27">
        <v>0.32399036615588678</v>
      </c>
      <c r="Z368" s="26">
        <v>928.2</v>
      </c>
      <c r="AA368" s="25" t="s">
        <v>419</v>
      </c>
      <c r="AB368" s="25" t="s">
        <v>417</v>
      </c>
      <c r="AC368" s="25" t="s">
        <v>417</v>
      </c>
      <c r="AD368" s="25" t="s">
        <v>511</v>
      </c>
      <c r="AE368" s="25" t="s">
        <v>511</v>
      </c>
      <c r="AF368" s="25" t="s">
        <v>417</v>
      </c>
    </row>
    <row r="369" spans="1:32" x14ac:dyDescent="0.35">
      <c r="A369" t="str">
        <f>KEYS_Day_Part__Stores[[#This Row],[Store]]&amp;KEYS_Day_Part__Stores[[#This Row],[Day Part]]</f>
        <v xml:space="preserve">5490  4P - 5P   </v>
      </c>
      <c r="B369" s="30">
        <v>5490</v>
      </c>
      <c r="C369" s="31" t="s">
        <v>44</v>
      </c>
      <c r="D369" s="31" t="s">
        <v>512</v>
      </c>
      <c r="E369" s="77">
        <v>7</v>
      </c>
      <c r="F369" s="77">
        <v>7</v>
      </c>
      <c r="G369" s="32">
        <v>4693.46</v>
      </c>
      <c r="H369" s="32">
        <v>4457.1899999999996</v>
      </c>
      <c r="I369" s="33">
        <v>5.300873420249097E-2</v>
      </c>
      <c r="J369" s="33">
        <v>0.1052049255198369</v>
      </c>
      <c r="K369" s="72">
        <v>196</v>
      </c>
      <c r="L369" s="72">
        <v>194</v>
      </c>
      <c r="M369" s="33">
        <v>1.0309278350515427E-2</v>
      </c>
      <c r="N369" s="33">
        <v>0.10475681453768039</v>
      </c>
      <c r="O369" s="32">
        <v>23.94622448979592</v>
      </c>
      <c r="P369" s="78">
        <v>19.975170061224489</v>
      </c>
      <c r="Q369" s="33">
        <v>0.90909090909090906</v>
      </c>
      <c r="R369" s="33">
        <v>9.0909090909090912E-2</v>
      </c>
      <c r="S369" s="33">
        <v>0</v>
      </c>
      <c r="T369" s="33">
        <v>0</v>
      </c>
      <c r="U369" s="79">
        <v>2.5418803384615387</v>
      </c>
      <c r="V369" s="78">
        <v>2.2825925777777778</v>
      </c>
      <c r="W369" s="78">
        <v>12.849319714285715</v>
      </c>
      <c r="X369" s="33">
        <v>0.93877551020408168</v>
      </c>
      <c r="Y369" s="33">
        <v>0.31388570478921735</v>
      </c>
      <c r="Z369" s="32">
        <v>1473.21</v>
      </c>
      <c r="AA369" s="31" t="s">
        <v>419</v>
      </c>
      <c r="AB369" s="31" t="s">
        <v>417</v>
      </c>
      <c r="AC369" s="31" t="s">
        <v>417</v>
      </c>
      <c r="AD369" s="31" t="s">
        <v>511</v>
      </c>
      <c r="AE369" s="31" t="s">
        <v>511</v>
      </c>
      <c r="AF369" s="31" t="s">
        <v>417</v>
      </c>
    </row>
    <row r="370" spans="1:32" x14ac:dyDescent="0.35">
      <c r="A370" t="str">
        <f>KEYS_Day_Part__Stores[[#This Row],[Store]]&amp;KEYS_Day_Part__Stores[[#This Row],[Day Part]]</f>
        <v xml:space="preserve">5490  5P - 6P   </v>
      </c>
      <c r="B370" s="24">
        <v>5490</v>
      </c>
      <c r="C370" s="25" t="s">
        <v>47</v>
      </c>
      <c r="D370" s="25" t="s">
        <v>512</v>
      </c>
      <c r="E370" s="74">
        <v>7</v>
      </c>
      <c r="F370" s="74">
        <v>7</v>
      </c>
      <c r="G370" s="26">
        <v>7711.47</v>
      </c>
      <c r="H370" s="26">
        <v>7609.04</v>
      </c>
      <c r="I370" s="27">
        <v>1.3461619336999187E-2</v>
      </c>
      <c r="J370" s="27">
        <v>0.17285427531042274</v>
      </c>
      <c r="K370" s="71">
        <v>297</v>
      </c>
      <c r="L370" s="71">
        <v>292</v>
      </c>
      <c r="M370" s="27">
        <v>1.7123287671232834E-2</v>
      </c>
      <c r="N370" s="27">
        <v>0.15873864243719935</v>
      </c>
      <c r="O370" s="26">
        <v>25.964545454545455</v>
      </c>
      <c r="P370" s="75">
        <v>21.47655038372093</v>
      </c>
      <c r="Q370" s="27">
        <v>1</v>
      </c>
      <c r="R370" s="27">
        <v>0</v>
      </c>
      <c r="S370" s="27">
        <v>0</v>
      </c>
      <c r="T370" s="27">
        <v>0</v>
      </c>
      <c r="U370" s="76">
        <v>3.9040249421768709</v>
      </c>
      <c r="V370" s="75">
        <v>2.2316239230769233</v>
      </c>
      <c r="W370" s="75">
        <v>13.753875965116279</v>
      </c>
      <c r="X370" s="27">
        <v>0.88372093023255816</v>
      </c>
      <c r="Y370" s="27">
        <v>0.31762556296011007</v>
      </c>
      <c r="Z370" s="26">
        <v>2449.36</v>
      </c>
      <c r="AA370" s="25" t="s">
        <v>419</v>
      </c>
      <c r="AB370" s="25" t="s">
        <v>417</v>
      </c>
      <c r="AC370" s="25" t="s">
        <v>417</v>
      </c>
      <c r="AD370" s="25" t="s">
        <v>511</v>
      </c>
      <c r="AE370" s="25" t="s">
        <v>511</v>
      </c>
      <c r="AF370" s="25" t="s">
        <v>417</v>
      </c>
    </row>
    <row r="371" spans="1:32" x14ac:dyDescent="0.35">
      <c r="A371" t="str">
        <f>KEYS_Day_Part__Stores[[#This Row],[Store]]&amp;KEYS_Day_Part__Stores[[#This Row],[Day Part]]</f>
        <v xml:space="preserve">5490  6P - 7P   </v>
      </c>
      <c r="B371" s="30">
        <v>5490</v>
      </c>
      <c r="C371" s="31" t="s">
        <v>51</v>
      </c>
      <c r="D371" s="31" t="s">
        <v>512</v>
      </c>
      <c r="E371" s="77">
        <v>7</v>
      </c>
      <c r="F371" s="77">
        <v>7</v>
      </c>
      <c r="G371" s="32">
        <v>7289.92</v>
      </c>
      <c r="H371" s="32">
        <v>7164.02</v>
      </c>
      <c r="I371" s="33">
        <v>1.7573931954405264E-2</v>
      </c>
      <c r="J371" s="33">
        <v>0.16340514048177027</v>
      </c>
      <c r="K371" s="72">
        <v>294</v>
      </c>
      <c r="L371" s="72">
        <v>287</v>
      </c>
      <c r="M371" s="33">
        <v>2.4390243902439046E-2</v>
      </c>
      <c r="N371" s="33">
        <v>0.15713522180652056</v>
      </c>
      <c r="O371" s="32">
        <v>24.795646258503403</v>
      </c>
      <c r="P371" s="78">
        <v>20.558333333333334</v>
      </c>
      <c r="Q371" s="33">
        <v>0.87234042553191493</v>
      </c>
      <c r="R371" s="33">
        <v>0.1276595744680851</v>
      </c>
      <c r="S371" s="33">
        <v>0</v>
      </c>
      <c r="T371" s="33">
        <v>0</v>
      </c>
      <c r="U371" s="79">
        <v>3.7153153141891888</v>
      </c>
      <c r="V371" s="78">
        <v>1.9279761904761903</v>
      </c>
      <c r="W371" s="78">
        <v>13.024074066666667</v>
      </c>
      <c r="X371" s="33">
        <v>0.94444444444444442</v>
      </c>
      <c r="Y371" s="33">
        <v>0.32562771607918883</v>
      </c>
      <c r="Z371" s="32">
        <v>2373.8000000000002</v>
      </c>
      <c r="AA371" s="31" t="s">
        <v>419</v>
      </c>
      <c r="AB371" s="31" t="s">
        <v>417</v>
      </c>
      <c r="AC371" s="31" t="s">
        <v>417</v>
      </c>
      <c r="AD371" s="31" t="s">
        <v>511</v>
      </c>
      <c r="AE371" s="31" t="s">
        <v>511</v>
      </c>
      <c r="AF371" s="31" t="s">
        <v>417</v>
      </c>
    </row>
    <row r="372" spans="1:32" x14ac:dyDescent="0.35">
      <c r="A372" t="str">
        <f>KEYS_Day_Part__Stores[[#This Row],[Store]]&amp;KEYS_Day_Part__Stores[[#This Row],[Day Part]]</f>
        <v xml:space="preserve">5490  7P - 8P   </v>
      </c>
      <c r="B372" s="24">
        <v>5490</v>
      </c>
      <c r="C372" s="25" t="s">
        <v>56</v>
      </c>
      <c r="D372" s="25" t="s">
        <v>512</v>
      </c>
      <c r="E372" s="74">
        <v>7</v>
      </c>
      <c r="F372" s="74">
        <v>7</v>
      </c>
      <c r="G372" s="26">
        <v>5042.79</v>
      </c>
      <c r="H372" s="26">
        <v>4373.13</v>
      </c>
      <c r="I372" s="27">
        <v>0.15313059524871209</v>
      </c>
      <c r="J372" s="27">
        <v>0.1130352333592229</v>
      </c>
      <c r="K372" s="71">
        <v>210</v>
      </c>
      <c r="L372" s="71">
        <v>187</v>
      </c>
      <c r="M372" s="27">
        <v>0.12299465240641716</v>
      </c>
      <c r="N372" s="27">
        <v>0.1122394441475147</v>
      </c>
      <c r="O372" s="26">
        <v>24.013285714285715</v>
      </c>
      <c r="P372" s="75">
        <v>22.042592592592595</v>
      </c>
      <c r="Q372" s="27">
        <v>0.77777777777777779</v>
      </c>
      <c r="R372" s="27">
        <v>0.22222222222222221</v>
      </c>
      <c r="S372" s="27">
        <v>0</v>
      </c>
      <c r="T372" s="27">
        <v>0</v>
      </c>
      <c r="U372" s="76">
        <v>2.6376395502392342</v>
      </c>
      <c r="V372" s="75">
        <v>4.9991111066666667</v>
      </c>
      <c r="W372" s="75">
        <v>14.714197530864196</v>
      </c>
      <c r="X372" s="27">
        <v>0.87654320987654322</v>
      </c>
      <c r="Y372" s="27">
        <v>0.3137786820391093</v>
      </c>
      <c r="Z372" s="26">
        <v>1582.32</v>
      </c>
      <c r="AA372" s="25" t="s">
        <v>419</v>
      </c>
      <c r="AB372" s="25" t="s">
        <v>417</v>
      </c>
      <c r="AC372" s="25" t="s">
        <v>417</v>
      </c>
      <c r="AD372" s="25" t="s">
        <v>511</v>
      </c>
      <c r="AE372" s="25" t="s">
        <v>511</v>
      </c>
      <c r="AF372" s="25" t="s">
        <v>417</v>
      </c>
    </row>
    <row r="373" spans="1:32" x14ac:dyDescent="0.35">
      <c r="A373" t="str">
        <f>KEYS_Day_Part__Stores[[#This Row],[Store]]&amp;KEYS_Day_Part__Stores[[#This Row],[Day Part]]</f>
        <v xml:space="preserve">5490  8P - 9P   </v>
      </c>
      <c r="B373" s="30">
        <v>5490</v>
      </c>
      <c r="C373" s="31" t="s">
        <v>61</v>
      </c>
      <c r="D373" s="31" t="s">
        <v>512</v>
      </c>
      <c r="E373" s="77">
        <v>7</v>
      </c>
      <c r="F373" s="77">
        <v>7</v>
      </c>
      <c r="G373" s="32">
        <v>2655.18</v>
      </c>
      <c r="H373" s="32">
        <v>2654.49</v>
      </c>
      <c r="I373" s="33">
        <v>2.5993693703885157E-4</v>
      </c>
      <c r="J373" s="33">
        <v>5.9516436518423622E-2</v>
      </c>
      <c r="K373" s="72">
        <v>115</v>
      </c>
      <c r="L373" s="72">
        <v>120</v>
      </c>
      <c r="M373" s="33">
        <v>-4.1666666666666741E-2</v>
      </c>
      <c r="N373" s="33">
        <v>6.1464457509353289E-2</v>
      </c>
      <c r="O373" s="32">
        <v>23.088521739130432</v>
      </c>
      <c r="P373" s="78">
        <v>19.030487804878049</v>
      </c>
      <c r="Q373" s="33">
        <v>0.91836734693877553</v>
      </c>
      <c r="R373" s="33">
        <v>8.1632653061224483E-2</v>
      </c>
      <c r="S373" s="33">
        <v>0</v>
      </c>
      <c r="T373" s="33">
        <v>0</v>
      </c>
      <c r="U373" s="79">
        <v>1.909587017699115</v>
      </c>
      <c r="V373" s="78">
        <v>2.776495717948718</v>
      </c>
      <c r="W373" s="78">
        <v>12.58943087804878</v>
      </c>
      <c r="X373" s="33">
        <v>1</v>
      </c>
      <c r="Y373" s="33">
        <v>0.29837148517238005</v>
      </c>
      <c r="Z373" s="32">
        <v>792.23</v>
      </c>
      <c r="AA373" s="31" t="s">
        <v>419</v>
      </c>
      <c r="AB373" s="31" t="s">
        <v>417</v>
      </c>
      <c r="AC373" s="31" t="s">
        <v>417</v>
      </c>
      <c r="AD373" s="31" t="s">
        <v>511</v>
      </c>
      <c r="AE373" s="31" t="s">
        <v>511</v>
      </c>
      <c r="AF373" s="31" t="s">
        <v>417</v>
      </c>
    </row>
    <row r="374" spans="1:32" x14ac:dyDescent="0.35">
      <c r="A374" t="str">
        <f>KEYS_Day_Part__Stores[[#This Row],[Store]]&amp;KEYS_Day_Part__Stores[[#This Row],[Day Part]]</f>
        <v xml:space="preserve">5490  9P - 10P  </v>
      </c>
      <c r="B374" s="24">
        <v>5490</v>
      </c>
      <c r="C374" s="25" t="s">
        <v>66</v>
      </c>
      <c r="D374" s="25" t="s">
        <v>512</v>
      </c>
      <c r="E374" s="74">
        <v>7</v>
      </c>
      <c r="F374" s="74">
        <v>7</v>
      </c>
      <c r="G374" s="26">
        <v>1941.28</v>
      </c>
      <c r="H374" s="26">
        <v>1616.13</v>
      </c>
      <c r="I374" s="27">
        <v>0.20119049828912261</v>
      </c>
      <c r="J374" s="27">
        <v>4.3514212928873149E-2</v>
      </c>
      <c r="K374" s="71">
        <v>86</v>
      </c>
      <c r="L374" s="71">
        <v>79</v>
      </c>
      <c r="M374" s="27">
        <v>8.8607594936708889E-2</v>
      </c>
      <c r="N374" s="27">
        <v>4.596472474612507E-2</v>
      </c>
      <c r="O374" s="26">
        <v>22.573023255813954</v>
      </c>
      <c r="P374" s="75">
        <v>18.30142857142857</v>
      </c>
      <c r="Q374" s="27">
        <v>0.93939393939393945</v>
      </c>
      <c r="R374" s="27">
        <v>6.0606060606060608E-2</v>
      </c>
      <c r="S374" s="27">
        <v>0</v>
      </c>
      <c r="T374" s="27">
        <v>0</v>
      </c>
      <c r="U374" s="76">
        <v>1.8786585365853661</v>
      </c>
      <c r="V374" s="75">
        <v>2.11041665625</v>
      </c>
      <c r="W374" s="75">
        <v>12.115238085714287</v>
      </c>
      <c r="X374" s="27">
        <v>1</v>
      </c>
      <c r="Y374" s="27">
        <v>0.29272438803263828</v>
      </c>
      <c r="Z374" s="26">
        <v>568.26</v>
      </c>
      <c r="AA374" s="25" t="s">
        <v>419</v>
      </c>
      <c r="AB374" s="25" t="s">
        <v>417</v>
      </c>
      <c r="AC374" s="25" t="s">
        <v>417</v>
      </c>
      <c r="AD374" s="25" t="s">
        <v>511</v>
      </c>
      <c r="AE374" s="25" t="s">
        <v>511</v>
      </c>
      <c r="AF374" s="25" t="s">
        <v>417</v>
      </c>
    </row>
    <row r="375" spans="1:32" x14ac:dyDescent="0.35">
      <c r="A375" t="str">
        <f>KEYS_Day_Part__Stores[[#This Row],[Store]]&amp;KEYS_Day_Part__Stores[[#This Row],[Day Part]]</f>
        <v xml:space="preserve">5490 10P - 11P </v>
      </c>
      <c r="B375" s="30">
        <v>5490</v>
      </c>
      <c r="C375" s="31" t="s">
        <v>71</v>
      </c>
      <c r="D375" s="31" t="s">
        <v>512</v>
      </c>
      <c r="E375" s="77">
        <v>7</v>
      </c>
      <c r="F375" s="77">
        <v>7</v>
      </c>
      <c r="G375" s="32">
        <v>1377.37</v>
      </c>
      <c r="H375" s="32">
        <v>1533.38</v>
      </c>
      <c r="I375" s="33">
        <v>-0.1017425556613496</v>
      </c>
      <c r="J375" s="33">
        <v>3.0874047773552505E-2</v>
      </c>
      <c r="K375" s="72">
        <v>63</v>
      </c>
      <c r="L375" s="72">
        <v>64</v>
      </c>
      <c r="M375" s="33">
        <v>-1.5625E-2</v>
      </c>
      <c r="N375" s="33">
        <v>3.3671833244254407E-2</v>
      </c>
      <c r="O375" s="32">
        <v>21.863015873015872</v>
      </c>
      <c r="P375" s="78">
        <v>23.036036027027027</v>
      </c>
      <c r="Q375" s="33">
        <v>0.78947368421052633</v>
      </c>
      <c r="R375" s="33">
        <v>0.21052631578947367</v>
      </c>
      <c r="S375" s="33">
        <v>0</v>
      </c>
      <c r="T375" s="33">
        <v>5.4054054054054057E-2</v>
      </c>
      <c r="U375" s="79">
        <v>2.1052083281249998</v>
      </c>
      <c r="V375" s="78">
        <v>7.4242424242424239</v>
      </c>
      <c r="W375" s="78">
        <v>16.064414405405405</v>
      </c>
      <c r="X375" s="33">
        <v>0.86486486486486491</v>
      </c>
      <c r="Y375" s="33">
        <v>0.28134052578464758</v>
      </c>
      <c r="Z375" s="32">
        <v>387.51</v>
      </c>
      <c r="AA375" s="31" t="s">
        <v>419</v>
      </c>
      <c r="AB375" s="31" t="s">
        <v>417</v>
      </c>
      <c r="AC375" s="31" t="s">
        <v>417</v>
      </c>
      <c r="AD375" s="31" t="s">
        <v>511</v>
      </c>
      <c r="AE375" s="31" t="s">
        <v>511</v>
      </c>
      <c r="AF375" s="31" t="s">
        <v>417</v>
      </c>
    </row>
    <row r="376" spans="1:32" x14ac:dyDescent="0.35">
      <c r="A376" t="str">
        <f>KEYS_Day_Part__Stores[[#This Row],[Store]]&amp;KEYS_Day_Part__Stores[[#This Row],[Day Part]]</f>
        <v xml:space="preserve">5490 11P - 12A </v>
      </c>
      <c r="B376" s="24">
        <v>5490</v>
      </c>
      <c r="C376" s="25" t="s">
        <v>76</v>
      </c>
      <c r="D376" s="25" t="s">
        <v>512</v>
      </c>
      <c r="E376" s="74">
        <v>7</v>
      </c>
      <c r="F376" s="74">
        <v>7</v>
      </c>
      <c r="G376" s="26">
        <v>873.03</v>
      </c>
      <c r="H376" s="26">
        <v>724.22</v>
      </c>
      <c r="I376" s="27">
        <v>0.20547623650272007</v>
      </c>
      <c r="J376" s="27">
        <v>1.9569157109378413E-2</v>
      </c>
      <c r="K376" s="71">
        <v>42</v>
      </c>
      <c r="L376" s="71">
        <v>35</v>
      </c>
      <c r="M376" s="27">
        <v>0.19999999999999996</v>
      </c>
      <c r="N376" s="27">
        <v>2.2447888829502941E-2</v>
      </c>
      <c r="O376" s="26">
        <v>20.786428571428569</v>
      </c>
      <c r="P376" s="75">
        <v>27.864814777777777</v>
      </c>
      <c r="Q376" s="27">
        <v>0.84</v>
      </c>
      <c r="R376" s="27">
        <v>0.16</v>
      </c>
      <c r="S376" s="27">
        <v>0</v>
      </c>
      <c r="T376" s="27">
        <v>5.5555555555555552E-2</v>
      </c>
      <c r="U376" s="76">
        <v>2.4321428571428574</v>
      </c>
      <c r="V376" s="75">
        <v>10.536274470588236</v>
      </c>
      <c r="W376" s="75">
        <v>20.506481444444447</v>
      </c>
      <c r="X376" s="27">
        <v>0.55555555555555558</v>
      </c>
      <c r="Y376" s="27">
        <v>0.27858149204494692</v>
      </c>
      <c r="Z376" s="26">
        <v>243.21</v>
      </c>
      <c r="AA376" s="25" t="s">
        <v>419</v>
      </c>
      <c r="AB376" s="25" t="s">
        <v>417</v>
      </c>
      <c r="AC376" s="25" t="s">
        <v>417</v>
      </c>
      <c r="AD376" s="25" t="s">
        <v>511</v>
      </c>
      <c r="AE376" s="25" t="s">
        <v>511</v>
      </c>
      <c r="AF376" s="25" t="s">
        <v>417</v>
      </c>
    </row>
    <row r="377" spans="1:32" x14ac:dyDescent="0.35">
      <c r="A377" t="str">
        <f>KEYS_Day_Part__Stores[[#This Row],[Store]]&amp;KEYS_Day_Part__Stores[[#This Row],[Day Part]]</f>
        <v xml:space="preserve">5490 12A - 1A  </v>
      </c>
      <c r="B377" s="30">
        <v>5490</v>
      </c>
      <c r="C377" s="31" t="s">
        <v>79</v>
      </c>
      <c r="D377" s="31" t="s">
        <v>512</v>
      </c>
      <c r="E377" s="77">
        <v>7</v>
      </c>
      <c r="F377" s="77">
        <v>7</v>
      </c>
      <c r="G377" s="32">
        <v>287.27999999999997</v>
      </c>
      <c r="H377" s="32">
        <v>186.68</v>
      </c>
      <c r="I377" s="33">
        <v>0.53889007928005128</v>
      </c>
      <c r="J377" s="33">
        <v>6.4394436094776008E-3</v>
      </c>
      <c r="K377" s="72">
        <v>12</v>
      </c>
      <c r="L377" s="72">
        <v>9</v>
      </c>
      <c r="M377" s="33">
        <v>0.33333333333333326</v>
      </c>
      <c r="N377" s="33">
        <v>6.4136825227151259E-3</v>
      </c>
      <c r="O377" s="32">
        <v>23.939999999999998</v>
      </c>
      <c r="P377" s="78">
        <v>18.016666499999999</v>
      </c>
      <c r="Q377" s="33">
        <v>1</v>
      </c>
      <c r="R377" s="33">
        <v>0</v>
      </c>
      <c r="S377" s="33">
        <v>0</v>
      </c>
      <c r="T377" s="33">
        <v>0</v>
      </c>
      <c r="U377" s="79">
        <v>2.1736110833333333</v>
      </c>
      <c r="V377" s="78">
        <v>1.1416664999999999</v>
      </c>
      <c r="W377" s="78">
        <v>11.237500000000001</v>
      </c>
      <c r="X377" s="33">
        <v>1</v>
      </c>
      <c r="Y377" s="33">
        <v>0.29090086326928433</v>
      </c>
      <c r="Z377" s="32">
        <v>83.57</v>
      </c>
      <c r="AA377" s="31" t="s">
        <v>419</v>
      </c>
      <c r="AB377" s="31" t="s">
        <v>417</v>
      </c>
      <c r="AC377" s="31" t="s">
        <v>417</v>
      </c>
      <c r="AD377" s="31" t="s">
        <v>511</v>
      </c>
      <c r="AE377" s="31" t="s">
        <v>511</v>
      </c>
      <c r="AF377" s="31" t="s">
        <v>417</v>
      </c>
    </row>
    <row r="378" spans="1:32" x14ac:dyDescent="0.35">
      <c r="A378" t="str">
        <f>KEYS_Day_Part__Stores[[#This Row],[Store]]&amp;KEYS_Day_Part__Stores[[#This Row],[Day Part]]</f>
        <v xml:space="preserve">54901A - 2A   </v>
      </c>
      <c r="B378" s="24">
        <v>5490</v>
      </c>
      <c r="C378" s="25" t="s">
        <v>83</v>
      </c>
      <c r="D378" s="25" t="s">
        <v>512</v>
      </c>
      <c r="E378" s="74">
        <v>7</v>
      </c>
      <c r="F378" s="74">
        <v>7</v>
      </c>
      <c r="G378" s="26">
        <v>0</v>
      </c>
      <c r="H378" s="26">
        <v>6.25</v>
      </c>
      <c r="I378" s="27">
        <v>-1</v>
      </c>
      <c r="J378" s="27">
        <v>0</v>
      </c>
      <c r="K378" s="71">
        <v>0</v>
      </c>
      <c r="L378" s="71">
        <v>1</v>
      </c>
      <c r="M378" s="27">
        <v>-1</v>
      </c>
      <c r="N378" s="27">
        <v>0</v>
      </c>
      <c r="O378" s="26"/>
      <c r="P378" s="75"/>
      <c r="Q378" s="27"/>
      <c r="R378" s="27"/>
      <c r="S378" s="27"/>
      <c r="T378" s="27"/>
      <c r="U378" s="76"/>
      <c r="V378" s="75"/>
      <c r="W378" s="75"/>
      <c r="X378" s="27"/>
      <c r="Y378" s="27"/>
      <c r="Z378" s="26">
        <v>0</v>
      </c>
      <c r="AA378" s="25" t="s">
        <v>419</v>
      </c>
      <c r="AB378" s="25" t="s">
        <v>417</v>
      </c>
      <c r="AC378" s="25" t="s">
        <v>417</v>
      </c>
      <c r="AD378" s="25" t="s">
        <v>511</v>
      </c>
      <c r="AE378" s="25" t="s">
        <v>511</v>
      </c>
      <c r="AF378" s="25" t="s">
        <v>417</v>
      </c>
    </row>
    <row r="379" spans="1:32" x14ac:dyDescent="0.35">
      <c r="A379" t="str">
        <f>KEYS_Day_Part__Stores[[#This Row],[Store]]&amp;KEYS_Day_Part__Stores[[#This Row],[Day Part]]</f>
        <v xml:space="preserve">54902A - 3A   </v>
      </c>
      <c r="B379" s="30">
        <v>5490</v>
      </c>
      <c r="C379" s="31" t="s">
        <v>514</v>
      </c>
      <c r="D379" s="31" t="s">
        <v>512</v>
      </c>
      <c r="E379" s="77">
        <v>7</v>
      </c>
      <c r="F379" s="77">
        <v>7</v>
      </c>
      <c r="G379" s="32"/>
      <c r="H379" s="32"/>
      <c r="I379" s="33"/>
      <c r="J379" s="33"/>
      <c r="K379" s="72"/>
      <c r="L379" s="72"/>
      <c r="M379" s="33"/>
      <c r="N379" s="33"/>
      <c r="O379" s="32"/>
      <c r="P379" s="78"/>
      <c r="Q379" s="33"/>
      <c r="R379" s="33"/>
      <c r="S379" s="33"/>
      <c r="T379" s="33"/>
      <c r="U379" s="79"/>
      <c r="V379" s="78"/>
      <c r="W379" s="78"/>
      <c r="X379" s="33"/>
      <c r="Y379" s="33"/>
      <c r="Z379" s="32"/>
      <c r="AA379" s="35"/>
      <c r="AB379" s="35"/>
      <c r="AC379" s="35"/>
      <c r="AD379" s="35"/>
      <c r="AE379" s="35"/>
      <c r="AF379" s="35"/>
    </row>
    <row r="380" spans="1:32" x14ac:dyDescent="0.35">
      <c r="A380" t="str">
        <f>KEYS_Day_Part__Stores[[#This Row],[Store]]&amp;KEYS_Day_Part__Stores[[#This Row],[Day Part]]</f>
        <v xml:space="preserve">54903A - 4A   </v>
      </c>
      <c r="B380" s="24">
        <v>5490</v>
      </c>
      <c r="C380" s="25" t="s">
        <v>515</v>
      </c>
      <c r="D380" s="25" t="s">
        <v>512</v>
      </c>
      <c r="E380" s="74">
        <v>7</v>
      </c>
      <c r="F380" s="74">
        <v>7</v>
      </c>
      <c r="G380" s="26"/>
      <c r="H380" s="26"/>
      <c r="I380" s="27"/>
      <c r="J380" s="27"/>
      <c r="K380" s="71"/>
      <c r="L380" s="71"/>
      <c r="M380" s="27"/>
      <c r="N380" s="27"/>
      <c r="O380" s="26"/>
      <c r="P380" s="75"/>
      <c r="Q380" s="27"/>
      <c r="R380" s="27"/>
      <c r="S380" s="27"/>
      <c r="T380" s="27"/>
      <c r="U380" s="76"/>
      <c r="V380" s="75"/>
      <c r="W380" s="75"/>
      <c r="X380" s="27"/>
      <c r="Y380" s="27"/>
      <c r="Z380" s="26"/>
      <c r="AA380" s="29"/>
      <c r="AB380" s="29"/>
      <c r="AC380" s="29"/>
      <c r="AD380" s="29"/>
      <c r="AE380" s="29"/>
      <c r="AF380" s="29"/>
    </row>
    <row r="381" spans="1:32" x14ac:dyDescent="0.35">
      <c r="A381" t="str">
        <f>KEYS_Day_Part__Stores[[#This Row],[Store]]&amp;KEYS_Day_Part__Stores[[#This Row],[Day Part]]</f>
        <v xml:space="preserve">54904A - 6A   </v>
      </c>
      <c r="B381" s="30">
        <v>5490</v>
      </c>
      <c r="C381" s="31" t="s">
        <v>516</v>
      </c>
      <c r="D381" s="31" t="s">
        <v>512</v>
      </c>
      <c r="E381" s="77">
        <v>7</v>
      </c>
      <c r="F381" s="77">
        <v>7</v>
      </c>
      <c r="G381" s="32"/>
      <c r="H381" s="32"/>
      <c r="I381" s="33"/>
      <c r="J381" s="33"/>
      <c r="K381" s="72"/>
      <c r="L381" s="72"/>
      <c r="M381" s="33"/>
      <c r="N381" s="33"/>
      <c r="O381" s="32"/>
      <c r="P381" s="78"/>
      <c r="Q381" s="33"/>
      <c r="R381" s="33"/>
      <c r="S381" s="33"/>
      <c r="T381" s="33"/>
      <c r="U381" s="79"/>
      <c r="V381" s="78"/>
      <c r="W381" s="78"/>
      <c r="X381" s="33"/>
      <c r="Y381" s="33"/>
      <c r="Z381" s="32"/>
      <c r="AA381" s="35"/>
      <c r="AB381" s="35"/>
      <c r="AC381" s="35"/>
      <c r="AD381" s="35"/>
      <c r="AE381" s="35"/>
      <c r="AF381" s="35"/>
    </row>
    <row r="382" spans="1:32" x14ac:dyDescent="0.35">
      <c r="A382" t="str">
        <f>KEYS_Day_Part__Stores[[#This Row],[Store]]&amp;KEYS_Day_Part__Stores[[#This Row],[Day Part]]</f>
        <v xml:space="preserve">6117    6A - 10A  </v>
      </c>
      <c r="B382" s="24">
        <v>6117</v>
      </c>
      <c r="C382" s="25" t="s">
        <v>513</v>
      </c>
      <c r="D382" s="25" t="s">
        <v>512</v>
      </c>
      <c r="E382" s="74">
        <v>7</v>
      </c>
      <c r="F382" s="74">
        <v>7</v>
      </c>
      <c r="G382" s="26"/>
      <c r="H382" s="26"/>
      <c r="I382" s="27"/>
      <c r="J382" s="27"/>
      <c r="K382" s="71"/>
      <c r="L382" s="71"/>
      <c r="M382" s="27"/>
      <c r="N382" s="27"/>
      <c r="O382" s="26"/>
      <c r="P382" s="75"/>
      <c r="Q382" s="27"/>
      <c r="R382" s="27"/>
      <c r="S382" s="27"/>
      <c r="T382" s="27"/>
      <c r="U382" s="76"/>
      <c r="V382" s="75"/>
      <c r="W382" s="75"/>
      <c r="X382" s="27"/>
      <c r="Y382" s="27"/>
      <c r="Z382" s="26"/>
      <c r="AA382" s="29"/>
      <c r="AB382" s="29"/>
      <c r="AC382" s="29"/>
      <c r="AD382" s="29"/>
      <c r="AE382" s="29"/>
      <c r="AF382" s="29"/>
    </row>
    <row r="383" spans="1:32" x14ac:dyDescent="0.35">
      <c r="A383" t="str">
        <f>KEYS_Day_Part__Stores[[#This Row],[Store]]&amp;KEYS_Day_Part__Stores[[#This Row],[Day Part]]</f>
        <v xml:space="preserve">6117   10A - 11A </v>
      </c>
      <c r="B383" s="30">
        <v>6117</v>
      </c>
      <c r="C383" s="31" t="s">
        <v>16</v>
      </c>
      <c r="D383" s="31" t="s">
        <v>512</v>
      </c>
      <c r="E383" s="77">
        <v>7</v>
      </c>
      <c r="F383" s="77">
        <v>7</v>
      </c>
      <c r="G383" s="32">
        <v>18</v>
      </c>
      <c r="H383" s="32">
        <v>615.36</v>
      </c>
      <c r="I383" s="33">
        <v>-0.97074882995319811</v>
      </c>
      <c r="J383" s="33">
        <v>8.1644205438592666E-4</v>
      </c>
      <c r="K383" s="72">
        <v>1</v>
      </c>
      <c r="L383" s="72">
        <v>12</v>
      </c>
      <c r="M383" s="33">
        <v>-0.91666666666666663</v>
      </c>
      <c r="N383" s="33">
        <v>1.145475372279496E-3</v>
      </c>
      <c r="O383" s="32">
        <v>18</v>
      </c>
      <c r="P383" s="78"/>
      <c r="Q383" s="33"/>
      <c r="R383" s="33"/>
      <c r="S383" s="33"/>
      <c r="T383" s="33"/>
      <c r="U383" s="79"/>
      <c r="V383" s="78"/>
      <c r="W383" s="78"/>
      <c r="X383" s="33"/>
      <c r="Y383" s="33">
        <v>0.81611111111111112</v>
      </c>
      <c r="Z383" s="32">
        <v>14.69</v>
      </c>
      <c r="AA383" s="31" t="s">
        <v>419</v>
      </c>
      <c r="AB383" s="31" t="s">
        <v>417</v>
      </c>
      <c r="AC383" s="31" t="s">
        <v>417</v>
      </c>
      <c r="AD383" s="31" t="s">
        <v>511</v>
      </c>
      <c r="AE383" s="31" t="s">
        <v>511</v>
      </c>
      <c r="AF383" s="31" t="s">
        <v>417</v>
      </c>
    </row>
    <row r="384" spans="1:32" x14ac:dyDescent="0.35">
      <c r="A384" t="str">
        <f>KEYS_Day_Part__Stores[[#This Row],[Store]]&amp;KEYS_Day_Part__Stores[[#This Row],[Day Part]]</f>
        <v xml:space="preserve">6117   11A - 12P </v>
      </c>
      <c r="B384" s="24">
        <v>6117</v>
      </c>
      <c r="C384" s="25" t="s">
        <v>21</v>
      </c>
      <c r="D384" s="25" t="s">
        <v>512</v>
      </c>
      <c r="E384" s="74">
        <v>7</v>
      </c>
      <c r="F384" s="74">
        <v>7</v>
      </c>
      <c r="G384" s="26">
        <v>806.04</v>
      </c>
      <c r="H384" s="26">
        <v>1040.08</v>
      </c>
      <c r="I384" s="27">
        <v>-0.22502115221906005</v>
      </c>
      <c r="J384" s="27">
        <v>3.6560275195401795E-2</v>
      </c>
      <c r="K384" s="71">
        <v>36</v>
      </c>
      <c r="L384" s="71">
        <v>37</v>
      </c>
      <c r="M384" s="27">
        <v>-2.7027027027026973E-2</v>
      </c>
      <c r="N384" s="27">
        <v>4.1237113402061855E-2</v>
      </c>
      <c r="O384" s="26">
        <v>22.39</v>
      </c>
      <c r="P384" s="75">
        <v>22.823529411764707</v>
      </c>
      <c r="Q384" s="27">
        <v>0.84615384615384615</v>
      </c>
      <c r="R384" s="27">
        <v>0.15384615384615385</v>
      </c>
      <c r="S384" s="27">
        <v>0</v>
      </c>
      <c r="T384" s="27">
        <v>0</v>
      </c>
      <c r="U384" s="76">
        <v>2.6194444444444445</v>
      </c>
      <c r="V384" s="75">
        <v>4.733333285714286</v>
      </c>
      <c r="W384" s="75">
        <v>14.673529411764704</v>
      </c>
      <c r="X384" s="27">
        <v>0.82352941176470584</v>
      </c>
      <c r="Y384" s="27">
        <v>0.29898019949382165</v>
      </c>
      <c r="Z384" s="26">
        <v>240.99</v>
      </c>
      <c r="AA384" s="25" t="s">
        <v>419</v>
      </c>
      <c r="AB384" s="25" t="s">
        <v>417</v>
      </c>
      <c r="AC384" s="25" t="s">
        <v>417</v>
      </c>
      <c r="AD384" s="25" t="s">
        <v>511</v>
      </c>
      <c r="AE384" s="25" t="s">
        <v>511</v>
      </c>
      <c r="AF384" s="25" t="s">
        <v>417</v>
      </c>
    </row>
    <row r="385" spans="1:32" x14ac:dyDescent="0.35">
      <c r="A385" t="str">
        <f>KEYS_Day_Part__Stores[[#This Row],[Store]]&amp;KEYS_Day_Part__Stores[[#This Row],[Day Part]]</f>
        <v xml:space="preserve">6117   12P - 1P  </v>
      </c>
      <c r="B385" s="30">
        <v>6117</v>
      </c>
      <c r="C385" s="31" t="s">
        <v>25</v>
      </c>
      <c r="D385" s="31" t="s">
        <v>512</v>
      </c>
      <c r="E385" s="77">
        <v>7</v>
      </c>
      <c r="F385" s="77">
        <v>7</v>
      </c>
      <c r="G385" s="32">
        <v>1090.8499999999999</v>
      </c>
      <c r="H385" s="32">
        <v>1038.42</v>
      </c>
      <c r="I385" s="33">
        <v>5.0490167754857929E-2</v>
      </c>
      <c r="J385" s="33">
        <v>4.9478656390382666E-2</v>
      </c>
      <c r="K385" s="72">
        <v>42</v>
      </c>
      <c r="L385" s="72">
        <v>31</v>
      </c>
      <c r="M385" s="33">
        <v>0.35483870967741926</v>
      </c>
      <c r="N385" s="33">
        <v>4.8109965635738834E-2</v>
      </c>
      <c r="O385" s="32">
        <v>25.972619047619045</v>
      </c>
      <c r="P385" s="78">
        <v>22.147435846153847</v>
      </c>
      <c r="Q385" s="33">
        <v>0.84615384615384615</v>
      </c>
      <c r="R385" s="33">
        <v>0.15384615384615385</v>
      </c>
      <c r="S385" s="33">
        <v>0</v>
      </c>
      <c r="T385" s="33">
        <v>0</v>
      </c>
      <c r="U385" s="79">
        <v>1.9321428571428574</v>
      </c>
      <c r="V385" s="78">
        <v>6.5641025384615386</v>
      </c>
      <c r="W385" s="78">
        <v>16.952564076923075</v>
      </c>
      <c r="X385" s="33">
        <v>0.92307692307692313</v>
      </c>
      <c r="Y385" s="33">
        <v>0.34198102397213187</v>
      </c>
      <c r="Z385" s="32">
        <v>373.05</v>
      </c>
      <c r="AA385" s="31" t="s">
        <v>419</v>
      </c>
      <c r="AB385" s="31" t="s">
        <v>417</v>
      </c>
      <c r="AC385" s="31" t="s">
        <v>417</v>
      </c>
      <c r="AD385" s="31" t="s">
        <v>511</v>
      </c>
      <c r="AE385" s="31" t="s">
        <v>511</v>
      </c>
      <c r="AF385" s="31" t="s">
        <v>417</v>
      </c>
    </row>
    <row r="386" spans="1:32" x14ac:dyDescent="0.35">
      <c r="A386" t="str">
        <f>KEYS_Day_Part__Stores[[#This Row],[Store]]&amp;KEYS_Day_Part__Stores[[#This Row],[Day Part]]</f>
        <v xml:space="preserve">6117  1P - 2P   </v>
      </c>
      <c r="B386" s="24">
        <v>6117</v>
      </c>
      <c r="C386" s="25" t="s">
        <v>30</v>
      </c>
      <c r="D386" s="25" t="s">
        <v>512</v>
      </c>
      <c r="E386" s="74">
        <v>7</v>
      </c>
      <c r="F386" s="74">
        <v>7</v>
      </c>
      <c r="G386" s="26">
        <v>915.37</v>
      </c>
      <c r="H386" s="26">
        <v>976.4</v>
      </c>
      <c r="I386" s="27">
        <v>-6.2505120852109797E-2</v>
      </c>
      <c r="J386" s="27">
        <v>4.1519253517958092E-2</v>
      </c>
      <c r="K386" s="71">
        <v>38</v>
      </c>
      <c r="L386" s="71">
        <v>46</v>
      </c>
      <c r="M386" s="27">
        <v>-0.17391304347826075</v>
      </c>
      <c r="N386" s="27">
        <v>4.3528064146620846E-2</v>
      </c>
      <c r="O386" s="26">
        <v>24.088684210526317</v>
      </c>
      <c r="P386" s="75">
        <v>20.126851833333333</v>
      </c>
      <c r="Q386" s="27">
        <v>0.88888888888888884</v>
      </c>
      <c r="R386" s="27">
        <v>0.1111111111111111</v>
      </c>
      <c r="S386" s="27">
        <v>0</v>
      </c>
      <c r="T386" s="27">
        <v>0</v>
      </c>
      <c r="U386" s="76">
        <v>2.4824561315789473</v>
      </c>
      <c r="V386" s="75">
        <v>2.7647058823529411</v>
      </c>
      <c r="W386" s="75">
        <v>13.110185166666666</v>
      </c>
      <c r="X386" s="27">
        <v>0.94444444444444442</v>
      </c>
      <c r="Y386" s="27">
        <v>0.28929285425565621</v>
      </c>
      <c r="Z386" s="26">
        <v>264.81</v>
      </c>
      <c r="AA386" s="25" t="s">
        <v>419</v>
      </c>
      <c r="AB386" s="25" t="s">
        <v>417</v>
      </c>
      <c r="AC386" s="25" t="s">
        <v>417</v>
      </c>
      <c r="AD386" s="25" t="s">
        <v>511</v>
      </c>
      <c r="AE386" s="25" t="s">
        <v>511</v>
      </c>
      <c r="AF386" s="25" t="s">
        <v>417</v>
      </c>
    </row>
    <row r="387" spans="1:32" x14ac:dyDescent="0.35">
      <c r="A387" t="str">
        <f>KEYS_Day_Part__Stores[[#This Row],[Store]]&amp;KEYS_Day_Part__Stores[[#This Row],[Day Part]]</f>
        <v xml:space="preserve">6117  2P - 3P   </v>
      </c>
      <c r="B387" s="30">
        <v>6117</v>
      </c>
      <c r="C387" s="31" t="s">
        <v>34</v>
      </c>
      <c r="D387" s="31" t="s">
        <v>512</v>
      </c>
      <c r="E387" s="77">
        <v>7</v>
      </c>
      <c r="F387" s="77">
        <v>7</v>
      </c>
      <c r="G387" s="32">
        <v>995.51</v>
      </c>
      <c r="H387" s="32">
        <v>1055.93</v>
      </c>
      <c r="I387" s="33">
        <v>-5.7219702063583844E-2</v>
      </c>
      <c r="J387" s="33">
        <v>4.515423497565188E-2</v>
      </c>
      <c r="K387" s="72">
        <v>49</v>
      </c>
      <c r="L387" s="72">
        <v>45</v>
      </c>
      <c r="M387" s="33">
        <v>8.8888888888888795E-2</v>
      </c>
      <c r="N387" s="33">
        <v>5.6128293241695305E-2</v>
      </c>
      <c r="O387" s="32">
        <v>20.316530612244897</v>
      </c>
      <c r="P387" s="78">
        <v>22.744117647058822</v>
      </c>
      <c r="Q387" s="33">
        <v>0.8666666666666667</v>
      </c>
      <c r="R387" s="33">
        <v>0.13333333333333333</v>
      </c>
      <c r="S387" s="33">
        <v>0</v>
      </c>
      <c r="T387" s="33">
        <v>5.8823529411764705E-2</v>
      </c>
      <c r="U387" s="79">
        <v>3.1866666600000002</v>
      </c>
      <c r="V387" s="78">
        <v>4.3745097647058824</v>
      </c>
      <c r="W387" s="78">
        <v>14.521568588235295</v>
      </c>
      <c r="X387" s="33">
        <v>0.94117647058823528</v>
      </c>
      <c r="Y387" s="33">
        <v>0.30177496961356493</v>
      </c>
      <c r="Z387" s="32">
        <v>300.42</v>
      </c>
      <c r="AA387" s="31" t="s">
        <v>419</v>
      </c>
      <c r="AB387" s="31" t="s">
        <v>417</v>
      </c>
      <c r="AC387" s="31" t="s">
        <v>417</v>
      </c>
      <c r="AD387" s="31" t="s">
        <v>511</v>
      </c>
      <c r="AE387" s="31" t="s">
        <v>511</v>
      </c>
      <c r="AF387" s="31" t="s">
        <v>417</v>
      </c>
    </row>
    <row r="388" spans="1:32" x14ac:dyDescent="0.35">
      <c r="A388" t="str">
        <f>KEYS_Day_Part__Stores[[#This Row],[Store]]&amp;KEYS_Day_Part__Stores[[#This Row],[Day Part]]</f>
        <v xml:space="preserve">6117  3P - 4P   </v>
      </c>
      <c r="B388" s="24">
        <v>6117</v>
      </c>
      <c r="C388" s="25" t="s">
        <v>39</v>
      </c>
      <c r="D388" s="25" t="s">
        <v>512</v>
      </c>
      <c r="E388" s="74">
        <v>7</v>
      </c>
      <c r="F388" s="74">
        <v>7</v>
      </c>
      <c r="G388" s="26">
        <v>1442.77</v>
      </c>
      <c r="H388" s="26">
        <v>1484.2</v>
      </c>
      <c r="I388" s="27">
        <v>-2.7914027759062265E-2</v>
      </c>
      <c r="J388" s="27">
        <v>6.5441005711465744E-2</v>
      </c>
      <c r="K388" s="71">
        <v>61</v>
      </c>
      <c r="L388" s="71">
        <v>56</v>
      </c>
      <c r="M388" s="27">
        <v>8.9285714285714191E-2</v>
      </c>
      <c r="N388" s="27">
        <v>6.9873997709049257E-2</v>
      </c>
      <c r="O388" s="26">
        <v>23.651967213114755</v>
      </c>
      <c r="P388" s="75">
        <v>22.205072434782608</v>
      </c>
      <c r="Q388" s="27">
        <v>0.90476190476190477</v>
      </c>
      <c r="R388" s="27">
        <v>9.5238095238095233E-2</v>
      </c>
      <c r="S388" s="27">
        <v>0</v>
      </c>
      <c r="T388" s="27">
        <v>0</v>
      </c>
      <c r="U388" s="76">
        <v>2.1661202131147541</v>
      </c>
      <c r="V388" s="75">
        <v>4.8708333000000001</v>
      </c>
      <c r="W388" s="75">
        <v>14.698550695652173</v>
      </c>
      <c r="X388" s="27">
        <v>0.82608695652173914</v>
      </c>
      <c r="Y388" s="27">
        <v>0.29245132626822018</v>
      </c>
      <c r="Z388" s="26">
        <v>421.94</v>
      </c>
      <c r="AA388" s="25" t="s">
        <v>419</v>
      </c>
      <c r="AB388" s="25" t="s">
        <v>417</v>
      </c>
      <c r="AC388" s="25" t="s">
        <v>417</v>
      </c>
      <c r="AD388" s="25" t="s">
        <v>511</v>
      </c>
      <c r="AE388" s="25" t="s">
        <v>511</v>
      </c>
      <c r="AF388" s="25" t="s">
        <v>417</v>
      </c>
    </row>
    <row r="389" spans="1:32" x14ac:dyDescent="0.35">
      <c r="A389" t="str">
        <f>KEYS_Day_Part__Stores[[#This Row],[Store]]&amp;KEYS_Day_Part__Stores[[#This Row],[Day Part]]</f>
        <v xml:space="preserve">6117  4P - 5P   </v>
      </c>
      <c r="B389" s="30">
        <v>6117</v>
      </c>
      <c r="C389" s="31" t="s">
        <v>44</v>
      </c>
      <c r="D389" s="31" t="s">
        <v>512</v>
      </c>
      <c r="E389" s="77">
        <v>7</v>
      </c>
      <c r="F389" s="77">
        <v>7</v>
      </c>
      <c r="G389" s="32">
        <v>2771.79</v>
      </c>
      <c r="H389" s="32">
        <v>2855.77</v>
      </c>
      <c r="I389" s="33">
        <v>-2.9407130126025582E-2</v>
      </c>
      <c r="J389" s="33">
        <v>0.12572255121813153</v>
      </c>
      <c r="K389" s="72">
        <v>101</v>
      </c>
      <c r="L389" s="72">
        <v>107</v>
      </c>
      <c r="M389" s="33">
        <v>-5.6074766355140193E-2</v>
      </c>
      <c r="N389" s="33">
        <v>0.1156930126002291</v>
      </c>
      <c r="O389" s="32">
        <v>27.443465346534651</v>
      </c>
      <c r="P389" s="78">
        <v>20.277131767441858</v>
      </c>
      <c r="Q389" s="33">
        <v>0.88888888888888884</v>
      </c>
      <c r="R389" s="33">
        <v>0.1111111111111111</v>
      </c>
      <c r="S389" s="33">
        <v>0</v>
      </c>
      <c r="T389" s="33">
        <v>0</v>
      </c>
      <c r="U389" s="79">
        <v>1.8386731359223301</v>
      </c>
      <c r="V389" s="78">
        <v>2.886324769230769</v>
      </c>
      <c r="W389" s="78">
        <v>12.439922465116279</v>
      </c>
      <c r="X389" s="33">
        <v>0.90697674418604646</v>
      </c>
      <c r="Y389" s="33">
        <v>0.28978746586141085</v>
      </c>
      <c r="Z389" s="32">
        <v>803.23</v>
      </c>
      <c r="AA389" s="31" t="s">
        <v>419</v>
      </c>
      <c r="AB389" s="31" t="s">
        <v>417</v>
      </c>
      <c r="AC389" s="31" t="s">
        <v>417</v>
      </c>
      <c r="AD389" s="31" t="s">
        <v>511</v>
      </c>
      <c r="AE389" s="31" t="s">
        <v>511</v>
      </c>
      <c r="AF389" s="31" t="s">
        <v>417</v>
      </c>
    </row>
    <row r="390" spans="1:32" x14ac:dyDescent="0.35">
      <c r="A390" t="str">
        <f>KEYS_Day_Part__Stores[[#This Row],[Store]]&amp;KEYS_Day_Part__Stores[[#This Row],[Day Part]]</f>
        <v xml:space="preserve">6117  5P - 6P   </v>
      </c>
      <c r="B390" s="24">
        <v>6117</v>
      </c>
      <c r="C390" s="25" t="s">
        <v>47</v>
      </c>
      <c r="D390" s="25" t="s">
        <v>512</v>
      </c>
      <c r="E390" s="74">
        <v>7</v>
      </c>
      <c r="F390" s="74">
        <v>7</v>
      </c>
      <c r="G390" s="26">
        <v>4148.1000000000004</v>
      </c>
      <c r="H390" s="26">
        <v>3950.37</v>
      </c>
      <c r="I390" s="27">
        <v>5.0053539288724913E-2</v>
      </c>
      <c r="J390" s="27">
        <v>0.18814907143323681</v>
      </c>
      <c r="K390" s="71">
        <v>155</v>
      </c>
      <c r="L390" s="71">
        <v>149</v>
      </c>
      <c r="M390" s="27">
        <v>4.0268456375838868E-2</v>
      </c>
      <c r="N390" s="27">
        <v>0.17754868270332189</v>
      </c>
      <c r="O390" s="26">
        <v>26.761935483870971</v>
      </c>
      <c r="P390" s="75">
        <v>22.791552506849317</v>
      </c>
      <c r="Q390" s="27">
        <v>0.68656716417910446</v>
      </c>
      <c r="R390" s="27">
        <v>0.26865671641791045</v>
      </c>
      <c r="S390" s="27">
        <v>4.4776119402985093E-2</v>
      </c>
      <c r="T390" s="27">
        <v>0</v>
      </c>
      <c r="U390" s="76">
        <v>1.7886021483870969</v>
      </c>
      <c r="V390" s="75">
        <v>4.6335897384615388</v>
      </c>
      <c r="W390" s="75">
        <v>13.632191780821918</v>
      </c>
      <c r="X390" s="27">
        <v>0.84931506849315064</v>
      </c>
      <c r="Y390" s="27">
        <v>0.28656493334297628</v>
      </c>
      <c r="Z390" s="26">
        <v>1188.7</v>
      </c>
      <c r="AA390" s="25" t="s">
        <v>419</v>
      </c>
      <c r="AB390" s="25" t="s">
        <v>417</v>
      </c>
      <c r="AC390" s="25" t="s">
        <v>417</v>
      </c>
      <c r="AD390" s="25" t="s">
        <v>511</v>
      </c>
      <c r="AE390" s="25" t="s">
        <v>511</v>
      </c>
      <c r="AF390" s="25" t="s">
        <v>417</v>
      </c>
    </row>
    <row r="391" spans="1:32" x14ac:dyDescent="0.35">
      <c r="A391" t="str">
        <f>KEYS_Day_Part__Stores[[#This Row],[Store]]&amp;KEYS_Day_Part__Stores[[#This Row],[Day Part]]</f>
        <v xml:space="preserve">6117  6P - 7P   </v>
      </c>
      <c r="B391" s="30">
        <v>6117</v>
      </c>
      <c r="C391" s="31" t="s">
        <v>51</v>
      </c>
      <c r="D391" s="31" t="s">
        <v>512</v>
      </c>
      <c r="E391" s="77">
        <v>7</v>
      </c>
      <c r="F391" s="77">
        <v>7</v>
      </c>
      <c r="G391" s="32">
        <v>3427.09</v>
      </c>
      <c r="H391" s="32">
        <v>4238.1099999999997</v>
      </c>
      <c r="I391" s="33">
        <v>-0.19136360311553968</v>
      </c>
      <c r="J391" s="33">
        <v>0.15544557778697032</v>
      </c>
      <c r="K391" s="72">
        <v>139</v>
      </c>
      <c r="L391" s="72">
        <v>165</v>
      </c>
      <c r="M391" s="33">
        <v>-0.15757575757575759</v>
      </c>
      <c r="N391" s="33">
        <v>0.15922107674684993</v>
      </c>
      <c r="O391" s="32">
        <v>24.655323741007194</v>
      </c>
      <c r="P391" s="78">
        <v>25.270467824561404</v>
      </c>
      <c r="Q391" s="33">
        <v>0.53623188405797106</v>
      </c>
      <c r="R391" s="33">
        <v>0.28985507246376813</v>
      </c>
      <c r="S391" s="33">
        <v>0.17391304347826075</v>
      </c>
      <c r="T391" s="33">
        <v>1.7543859649122806E-2</v>
      </c>
      <c r="U391" s="79">
        <v>1.6051643169014085</v>
      </c>
      <c r="V391" s="78">
        <v>5.6503086296296301</v>
      </c>
      <c r="W391" s="78">
        <v>15.065497070175439</v>
      </c>
      <c r="X391" s="33">
        <v>0.78947368421052633</v>
      </c>
      <c r="Y391" s="33">
        <v>0.31040328675348472</v>
      </c>
      <c r="Z391" s="32">
        <v>1063.78</v>
      </c>
      <c r="AA391" s="31" t="s">
        <v>419</v>
      </c>
      <c r="AB391" s="31" t="s">
        <v>417</v>
      </c>
      <c r="AC391" s="31" t="s">
        <v>417</v>
      </c>
      <c r="AD391" s="31" t="s">
        <v>511</v>
      </c>
      <c r="AE391" s="31" t="s">
        <v>511</v>
      </c>
      <c r="AF391" s="31" t="s">
        <v>417</v>
      </c>
    </row>
    <row r="392" spans="1:32" x14ac:dyDescent="0.35">
      <c r="A392" t="str">
        <f>KEYS_Day_Part__Stores[[#This Row],[Store]]&amp;KEYS_Day_Part__Stores[[#This Row],[Day Part]]</f>
        <v xml:space="preserve">6117  7P - 8P   </v>
      </c>
      <c r="B392" s="24">
        <v>6117</v>
      </c>
      <c r="C392" s="25" t="s">
        <v>56</v>
      </c>
      <c r="D392" s="25" t="s">
        <v>512</v>
      </c>
      <c r="E392" s="74">
        <v>7</v>
      </c>
      <c r="F392" s="74">
        <v>7</v>
      </c>
      <c r="G392" s="26">
        <v>2800.02</v>
      </c>
      <c r="H392" s="26">
        <v>3553.07</v>
      </c>
      <c r="I392" s="27">
        <v>-0.21194347423495741</v>
      </c>
      <c r="J392" s="27">
        <v>0.12700300450676014</v>
      </c>
      <c r="K392" s="71">
        <v>114</v>
      </c>
      <c r="L392" s="71">
        <v>132</v>
      </c>
      <c r="M392" s="27">
        <v>-0.13636363636363646</v>
      </c>
      <c r="N392" s="27">
        <v>0.13058419243986255</v>
      </c>
      <c r="O392" s="26">
        <v>24.561578947368421</v>
      </c>
      <c r="P392" s="75">
        <v>21.447115384615383</v>
      </c>
      <c r="Q392" s="27">
        <v>0.66</v>
      </c>
      <c r="R392" s="27">
        <v>0.28000000000000003</v>
      </c>
      <c r="S392" s="27">
        <v>5.9999999999999942E-2</v>
      </c>
      <c r="T392" s="27">
        <v>1.9230769230769232E-2</v>
      </c>
      <c r="U392" s="76">
        <v>2.2249275304347829</v>
      </c>
      <c r="V392" s="75">
        <v>3.8786821627906978</v>
      </c>
      <c r="W392" s="75">
        <v>13.395192307692307</v>
      </c>
      <c r="X392" s="27">
        <v>0.88461538461538458</v>
      </c>
      <c r="Y392" s="27">
        <v>0.30026571238776867</v>
      </c>
      <c r="Z392" s="26">
        <v>840.75</v>
      </c>
      <c r="AA392" s="25" t="s">
        <v>419</v>
      </c>
      <c r="AB392" s="25" t="s">
        <v>417</v>
      </c>
      <c r="AC392" s="25" t="s">
        <v>417</v>
      </c>
      <c r="AD392" s="25" t="s">
        <v>511</v>
      </c>
      <c r="AE392" s="25" t="s">
        <v>511</v>
      </c>
      <c r="AF392" s="25" t="s">
        <v>417</v>
      </c>
    </row>
    <row r="393" spans="1:32" x14ac:dyDescent="0.35">
      <c r="A393" t="str">
        <f>KEYS_Day_Part__Stores[[#This Row],[Store]]&amp;KEYS_Day_Part__Stores[[#This Row],[Day Part]]</f>
        <v xml:space="preserve">6117  8P - 9P   </v>
      </c>
      <c r="B393" s="30">
        <v>6117</v>
      </c>
      <c r="C393" s="31" t="s">
        <v>61</v>
      </c>
      <c r="D393" s="31" t="s">
        <v>512</v>
      </c>
      <c r="E393" s="77">
        <v>7</v>
      </c>
      <c r="F393" s="77">
        <v>7</v>
      </c>
      <c r="G393" s="32">
        <v>1782.45</v>
      </c>
      <c r="H393" s="32">
        <v>1832.3</v>
      </c>
      <c r="I393" s="33">
        <v>-2.7206243519074413E-2</v>
      </c>
      <c r="J393" s="33">
        <v>8.0848174435566397E-2</v>
      </c>
      <c r="K393" s="72">
        <v>68</v>
      </c>
      <c r="L393" s="72">
        <v>81</v>
      </c>
      <c r="M393" s="33">
        <v>-0.16049382716049387</v>
      </c>
      <c r="N393" s="33">
        <v>7.7892325315005728E-2</v>
      </c>
      <c r="O393" s="32">
        <v>26.212500000000002</v>
      </c>
      <c r="P393" s="78">
        <v>22.0390476</v>
      </c>
      <c r="Q393" s="33">
        <v>0.91111111111111109</v>
      </c>
      <c r="R393" s="33">
        <v>8.8888888888888892E-2</v>
      </c>
      <c r="S393" s="33">
        <v>0</v>
      </c>
      <c r="T393" s="33">
        <v>2.8571428571428571E-2</v>
      </c>
      <c r="U393" s="79">
        <v>1.9773631791044775</v>
      </c>
      <c r="V393" s="78">
        <v>4.5650537419354835</v>
      </c>
      <c r="W393" s="78">
        <v>14.059523799999999</v>
      </c>
      <c r="X393" s="33">
        <v>0.8571428571428571</v>
      </c>
      <c r="Y393" s="33">
        <v>0.28936576061039576</v>
      </c>
      <c r="Z393" s="32">
        <v>515.78</v>
      </c>
      <c r="AA393" s="31" t="s">
        <v>419</v>
      </c>
      <c r="AB393" s="31" t="s">
        <v>417</v>
      </c>
      <c r="AC393" s="31" t="s">
        <v>417</v>
      </c>
      <c r="AD393" s="31" t="s">
        <v>511</v>
      </c>
      <c r="AE393" s="31" t="s">
        <v>511</v>
      </c>
      <c r="AF393" s="31" t="s">
        <v>417</v>
      </c>
    </row>
    <row r="394" spans="1:32" x14ac:dyDescent="0.35">
      <c r="A394" t="str">
        <f>KEYS_Day_Part__Stores[[#This Row],[Store]]&amp;KEYS_Day_Part__Stores[[#This Row],[Day Part]]</f>
        <v xml:space="preserve">6117  9P - 10P  </v>
      </c>
      <c r="B394" s="24">
        <v>6117</v>
      </c>
      <c r="C394" s="25" t="s">
        <v>66</v>
      </c>
      <c r="D394" s="25" t="s">
        <v>512</v>
      </c>
      <c r="E394" s="74">
        <v>7</v>
      </c>
      <c r="F394" s="74">
        <v>7</v>
      </c>
      <c r="G394" s="26">
        <v>1213.04</v>
      </c>
      <c r="H394" s="26">
        <v>1610.81</v>
      </c>
      <c r="I394" s="27">
        <v>-0.24693787597544103</v>
      </c>
      <c r="J394" s="27">
        <v>5.5020937202905802E-2</v>
      </c>
      <c r="K394" s="71">
        <v>44</v>
      </c>
      <c r="L394" s="71">
        <v>56</v>
      </c>
      <c r="M394" s="27">
        <v>-0.2142857142857143</v>
      </c>
      <c r="N394" s="27">
        <v>5.0400916380297825E-2</v>
      </c>
      <c r="O394" s="26">
        <v>27.569090909090907</v>
      </c>
      <c r="P394" s="75">
        <v>20.692028956521739</v>
      </c>
      <c r="Q394" s="27">
        <v>1</v>
      </c>
      <c r="R394" s="27">
        <v>0</v>
      </c>
      <c r="S394" s="27">
        <v>0</v>
      </c>
      <c r="T394" s="27">
        <v>0</v>
      </c>
      <c r="U394" s="76">
        <v>2.0368216976744185</v>
      </c>
      <c r="V394" s="75">
        <v>4.3026315789473681</v>
      </c>
      <c r="W394" s="75">
        <v>13.253623173913043</v>
      </c>
      <c r="X394" s="27">
        <v>1</v>
      </c>
      <c r="Y394" s="27">
        <v>0.2883169557475434</v>
      </c>
      <c r="Z394" s="26">
        <v>349.74</v>
      </c>
      <c r="AA394" s="25" t="s">
        <v>419</v>
      </c>
      <c r="AB394" s="25" t="s">
        <v>417</v>
      </c>
      <c r="AC394" s="25" t="s">
        <v>417</v>
      </c>
      <c r="AD394" s="25" t="s">
        <v>511</v>
      </c>
      <c r="AE394" s="25" t="s">
        <v>511</v>
      </c>
      <c r="AF394" s="25" t="s">
        <v>417</v>
      </c>
    </row>
    <row r="395" spans="1:32" x14ac:dyDescent="0.35">
      <c r="A395" t="str">
        <f>KEYS_Day_Part__Stores[[#This Row],[Store]]&amp;KEYS_Day_Part__Stores[[#This Row],[Day Part]]</f>
        <v xml:space="preserve">6117 10P - 11P </v>
      </c>
      <c r="B395" s="30">
        <v>6117</v>
      </c>
      <c r="C395" s="31" t="s">
        <v>71</v>
      </c>
      <c r="D395" s="31" t="s">
        <v>512</v>
      </c>
      <c r="E395" s="77">
        <v>7</v>
      </c>
      <c r="F395" s="77">
        <v>7</v>
      </c>
      <c r="G395" s="32">
        <v>470.83</v>
      </c>
      <c r="H395" s="32">
        <v>592.75</v>
      </c>
      <c r="I395" s="33">
        <v>-0.20568536482496846</v>
      </c>
      <c r="J395" s="33">
        <v>2.1355856248140324E-2</v>
      </c>
      <c r="K395" s="72">
        <v>18</v>
      </c>
      <c r="L395" s="72">
        <v>30</v>
      </c>
      <c r="M395" s="33">
        <v>-0.39999999999999991</v>
      </c>
      <c r="N395" s="33">
        <v>2.0618556701030927E-2</v>
      </c>
      <c r="O395" s="32">
        <v>26.15722222222222</v>
      </c>
      <c r="P395" s="78">
        <v>18.926388833333334</v>
      </c>
      <c r="Q395" s="33">
        <v>0.7</v>
      </c>
      <c r="R395" s="33">
        <v>0.3</v>
      </c>
      <c r="S395" s="33">
        <v>0</v>
      </c>
      <c r="T395" s="33">
        <v>0</v>
      </c>
      <c r="U395" s="79">
        <v>1.786842105263158</v>
      </c>
      <c r="V395" s="78">
        <v>2.5236110833333334</v>
      </c>
      <c r="W395" s="78">
        <v>12.3805555</v>
      </c>
      <c r="X395" s="33">
        <v>1</v>
      </c>
      <c r="Y395" s="33">
        <v>0.27574708493511463</v>
      </c>
      <c r="Z395" s="32">
        <v>129.83000000000001</v>
      </c>
      <c r="AA395" s="31" t="s">
        <v>419</v>
      </c>
      <c r="AB395" s="31" t="s">
        <v>417</v>
      </c>
      <c r="AC395" s="31" t="s">
        <v>417</v>
      </c>
      <c r="AD395" s="31" t="s">
        <v>511</v>
      </c>
      <c r="AE395" s="31" t="s">
        <v>511</v>
      </c>
      <c r="AF395" s="31" t="s">
        <v>417</v>
      </c>
    </row>
    <row r="396" spans="1:32" x14ac:dyDescent="0.35">
      <c r="A396" t="str">
        <f>KEYS_Day_Part__Stores[[#This Row],[Store]]&amp;KEYS_Day_Part__Stores[[#This Row],[Day Part]]</f>
        <v xml:space="preserve">6117 11P - 12A </v>
      </c>
      <c r="B396" s="24">
        <v>6117</v>
      </c>
      <c r="C396" s="25" t="s">
        <v>76</v>
      </c>
      <c r="D396" s="25" t="s">
        <v>512</v>
      </c>
      <c r="E396" s="74">
        <v>7</v>
      </c>
      <c r="F396" s="74">
        <v>7</v>
      </c>
      <c r="G396" s="26">
        <v>165.02</v>
      </c>
      <c r="H396" s="26">
        <v>112.72</v>
      </c>
      <c r="I396" s="27">
        <v>0.46398154719659335</v>
      </c>
      <c r="J396" s="27">
        <v>7.4849593230425348E-3</v>
      </c>
      <c r="K396" s="71">
        <v>7</v>
      </c>
      <c r="L396" s="71">
        <v>3</v>
      </c>
      <c r="M396" s="27">
        <v>1.3333333333333335</v>
      </c>
      <c r="N396" s="27">
        <v>8.0183276059564712E-3</v>
      </c>
      <c r="O396" s="26">
        <v>23.574285714285715</v>
      </c>
      <c r="P396" s="75">
        <v>18.976666599999998</v>
      </c>
      <c r="Q396" s="27">
        <v>1</v>
      </c>
      <c r="R396" s="27">
        <v>0</v>
      </c>
      <c r="S396" s="27">
        <v>0</v>
      </c>
      <c r="T396" s="27">
        <v>0</v>
      </c>
      <c r="U396" s="76">
        <v>2.4270832499999999</v>
      </c>
      <c r="V396" s="75">
        <v>2.6233332000000003</v>
      </c>
      <c r="W396" s="75">
        <v>12.053333200000001</v>
      </c>
      <c r="X396" s="27">
        <v>1</v>
      </c>
      <c r="Y396" s="27">
        <v>0.32432432432432434</v>
      </c>
      <c r="Z396" s="26">
        <v>53.52</v>
      </c>
      <c r="AA396" s="25" t="s">
        <v>419</v>
      </c>
      <c r="AB396" s="25" t="s">
        <v>417</v>
      </c>
      <c r="AC396" s="25" t="s">
        <v>417</v>
      </c>
      <c r="AD396" s="25" t="s">
        <v>511</v>
      </c>
      <c r="AE396" s="25" t="s">
        <v>511</v>
      </c>
      <c r="AF396" s="25" t="s">
        <v>417</v>
      </c>
    </row>
    <row r="397" spans="1:32" x14ac:dyDescent="0.35">
      <c r="A397" t="str">
        <f>KEYS_Day_Part__Stores[[#This Row],[Store]]&amp;KEYS_Day_Part__Stores[[#This Row],[Day Part]]</f>
        <v xml:space="preserve">6117 12A - 1A  </v>
      </c>
      <c r="B397" s="30">
        <v>6117</v>
      </c>
      <c r="C397" s="31" t="s">
        <v>79</v>
      </c>
      <c r="D397" s="31" t="s">
        <v>512</v>
      </c>
      <c r="E397" s="77">
        <v>7</v>
      </c>
      <c r="F397" s="77">
        <v>7</v>
      </c>
      <c r="G397" s="32">
        <v>0</v>
      </c>
      <c r="H397" s="32">
        <v>34.200000000000003</v>
      </c>
      <c r="I397" s="33">
        <v>-1</v>
      </c>
      <c r="J397" s="33">
        <v>0</v>
      </c>
      <c r="K397" s="72">
        <v>0</v>
      </c>
      <c r="L397" s="72">
        <v>1</v>
      </c>
      <c r="M397" s="33">
        <v>-1</v>
      </c>
      <c r="N397" s="33">
        <v>0</v>
      </c>
      <c r="O397" s="32"/>
      <c r="P397" s="78"/>
      <c r="Q397" s="33"/>
      <c r="R397" s="33"/>
      <c r="S397" s="33"/>
      <c r="T397" s="33"/>
      <c r="U397" s="79"/>
      <c r="V397" s="78"/>
      <c r="W397" s="78"/>
      <c r="X397" s="33"/>
      <c r="Y397" s="33"/>
      <c r="Z397" s="32">
        <v>0</v>
      </c>
      <c r="AA397" s="31" t="s">
        <v>419</v>
      </c>
      <c r="AB397" s="31" t="s">
        <v>417</v>
      </c>
      <c r="AC397" s="31" t="s">
        <v>417</v>
      </c>
      <c r="AD397" s="31" t="s">
        <v>511</v>
      </c>
      <c r="AE397" s="31" t="s">
        <v>511</v>
      </c>
      <c r="AF397" s="31" t="s">
        <v>417</v>
      </c>
    </row>
    <row r="398" spans="1:32" x14ac:dyDescent="0.35">
      <c r="A398" t="str">
        <f>KEYS_Day_Part__Stores[[#This Row],[Store]]&amp;KEYS_Day_Part__Stores[[#This Row],[Day Part]]</f>
        <v xml:space="preserve">61171A - 2A   </v>
      </c>
      <c r="B398" s="24">
        <v>6117</v>
      </c>
      <c r="C398" s="25" t="s">
        <v>83</v>
      </c>
      <c r="D398" s="25" t="s">
        <v>512</v>
      </c>
      <c r="E398" s="74">
        <v>7</v>
      </c>
      <c r="F398" s="74">
        <v>7</v>
      </c>
      <c r="G398" s="26"/>
      <c r="H398" s="26"/>
      <c r="I398" s="27"/>
      <c r="J398" s="27"/>
      <c r="K398" s="71"/>
      <c r="L398" s="71"/>
      <c r="M398" s="27"/>
      <c r="N398" s="27"/>
      <c r="O398" s="26"/>
      <c r="P398" s="75"/>
      <c r="Q398" s="27"/>
      <c r="R398" s="27"/>
      <c r="S398" s="27"/>
      <c r="T398" s="27"/>
      <c r="U398" s="76"/>
      <c r="V398" s="75"/>
      <c r="W398" s="75"/>
      <c r="X398" s="27"/>
      <c r="Y398" s="27"/>
      <c r="Z398" s="26"/>
      <c r="AA398" s="29"/>
      <c r="AB398" s="29"/>
      <c r="AC398" s="29"/>
      <c r="AD398" s="29"/>
      <c r="AE398" s="29"/>
      <c r="AF398" s="29"/>
    </row>
    <row r="399" spans="1:32" x14ac:dyDescent="0.35">
      <c r="A399" t="str">
        <f>KEYS_Day_Part__Stores[[#This Row],[Store]]&amp;KEYS_Day_Part__Stores[[#This Row],[Day Part]]</f>
        <v xml:space="preserve">61172A - 3A   </v>
      </c>
      <c r="B399" s="30">
        <v>6117</v>
      </c>
      <c r="C399" s="31" t="s">
        <v>514</v>
      </c>
      <c r="D399" s="31" t="s">
        <v>512</v>
      </c>
      <c r="E399" s="77">
        <v>7</v>
      </c>
      <c r="F399" s="77">
        <v>7</v>
      </c>
      <c r="G399" s="32"/>
      <c r="H399" s="32"/>
      <c r="I399" s="33"/>
      <c r="J399" s="33"/>
      <c r="K399" s="72"/>
      <c r="L399" s="72"/>
      <c r="M399" s="33"/>
      <c r="N399" s="33"/>
      <c r="O399" s="32"/>
      <c r="P399" s="78"/>
      <c r="Q399" s="33"/>
      <c r="R399" s="33"/>
      <c r="S399" s="33"/>
      <c r="T399" s="33"/>
      <c r="U399" s="79"/>
      <c r="V399" s="78"/>
      <c r="W399" s="78"/>
      <c r="X399" s="33"/>
      <c r="Y399" s="33"/>
      <c r="Z399" s="32"/>
      <c r="AA399" s="35"/>
      <c r="AB399" s="35"/>
      <c r="AC399" s="35"/>
      <c r="AD399" s="35"/>
      <c r="AE399" s="35"/>
      <c r="AF399" s="35"/>
    </row>
    <row r="400" spans="1:32" x14ac:dyDescent="0.35">
      <c r="A400" t="str">
        <f>KEYS_Day_Part__Stores[[#This Row],[Store]]&amp;KEYS_Day_Part__Stores[[#This Row],[Day Part]]</f>
        <v xml:space="preserve">61173A - 4A   </v>
      </c>
      <c r="B400" s="24">
        <v>6117</v>
      </c>
      <c r="C400" s="25" t="s">
        <v>515</v>
      </c>
      <c r="D400" s="25" t="s">
        <v>512</v>
      </c>
      <c r="E400" s="74">
        <v>7</v>
      </c>
      <c r="F400" s="74">
        <v>7</v>
      </c>
      <c r="G400" s="26"/>
      <c r="H400" s="26"/>
      <c r="I400" s="27"/>
      <c r="J400" s="27"/>
      <c r="K400" s="71"/>
      <c r="L400" s="71"/>
      <c r="M400" s="27"/>
      <c r="N400" s="27"/>
      <c r="O400" s="26"/>
      <c r="P400" s="75"/>
      <c r="Q400" s="27"/>
      <c r="R400" s="27"/>
      <c r="S400" s="27"/>
      <c r="T400" s="27"/>
      <c r="U400" s="76"/>
      <c r="V400" s="75"/>
      <c r="W400" s="75"/>
      <c r="X400" s="27"/>
      <c r="Y400" s="27"/>
      <c r="Z400" s="26"/>
      <c r="AA400" s="29"/>
      <c r="AB400" s="29"/>
      <c r="AC400" s="29"/>
      <c r="AD400" s="29"/>
      <c r="AE400" s="29"/>
      <c r="AF400" s="29"/>
    </row>
    <row r="401" spans="1:32" x14ac:dyDescent="0.35">
      <c r="A401" t="str">
        <f>KEYS_Day_Part__Stores[[#This Row],[Store]]&amp;KEYS_Day_Part__Stores[[#This Row],[Day Part]]</f>
        <v xml:space="preserve">61174A - 6A   </v>
      </c>
      <c r="B401" s="30">
        <v>6117</v>
      </c>
      <c r="C401" s="31" t="s">
        <v>516</v>
      </c>
      <c r="D401" s="31" t="s">
        <v>512</v>
      </c>
      <c r="E401" s="77">
        <v>7</v>
      </c>
      <c r="F401" s="77">
        <v>7</v>
      </c>
      <c r="G401" s="32"/>
      <c r="H401" s="32"/>
      <c r="I401" s="33"/>
      <c r="J401" s="33"/>
      <c r="K401" s="72"/>
      <c r="L401" s="72"/>
      <c r="M401" s="33"/>
      <c r="N401" s="33"/>
      <c r="O401" s="32"/>
      <c r="P401" s="78"/>
      <c r="Q401" s="33"/>
      <c r="R401" s="33"/>
      <c r="S401" s="33"/>
      <c r="T401" s="33"/>
      <c r="U401" s="79"/>
      <c r="V401" s="78"/>
      <c r="W401" s="78"/>
      <c r="X401" s="33"/>
      <c r="Y401" s="33"/>
      <c r="Z401" s="32"/>
      <c r="AA401" s="35"/>
      <c r="AB401" s="35"/>
      <c r="AC401" s="35"/>
      <c r="AD401" s="35"/>
      <c r="AE401" s="35"/>
      <c r="AF401" s="35"/>
    </row>
    <row r="402" spans="1:32" x14ac:dyDescent="0.35">
      <c r="A402" t="str">
        <f>KEYS_Day_Part__Stores[[#This Row],[Store]]&amp;KEYS_Day_Part__Stores[[#This Row],[Day Part]]</f>
        <v xml:space="preserve">6118    6A - 10A  </v>
      </c>
      <c r="B402" s="24">
        <v>6118</v>
      </c>
      <c r="C402" s="25" t="s">
        <v>513</v>
      </c>
      <c r="D402" s="25" t="s">
        <v>512</v>
      </c>
      <c r="E402" s="74">
        <v>7</v>
      </c>
      <c r="F402" s="74">
        <v>7</v>
      </c>
      <c r="G402" s="26"/>
      <c r="H402" s="26"/>
      <c r="I402" s="27"/>
      <c r="J402" s="27"/>
      <c r="K402" s="71"/>
      <c r="L402" s="71"/>
      <c r="M402" s="27"/>
      <c r="N402" s="27"/>
      <c r="O402" s="26"/>
      <c r="P402" s="75"/>
      <c r="Q402" s="27"/>
      <c r="R402" s="27"/>
      <c r="S402" s="27"/>
      <c r="T402" s="27"/>
      <c r="U402" s="76"/>
      <c r="V402" s="75"/>
      <c r="W402" s="75"/>
      <c r="X402" s="27"/>
      <c r="Y402" s="27"/>
      <c r="Z402" s="26"/>
      <c r="AA402" s="29"/>
      <c r="AB402" s="29"/>
      <c r="AC402" s="29"/>
      <c r="AD402" s="29"/>
      <c r="AE402" s="29"/>
      <c r="AF402" s="29"/>
    </row>
    <row r="403" spans="1:32" x14ac:dyDescent="0.35">
      <c r="A403" t="str">
        <f>KEYS_Day_Part__Stores[[#This Row],[Store]]&amp;KEYS_Day_Part__Stores[[#This Row],[Day Part]]</f>
        <v xml:space="preserve">6118   10A - 11A </v>
      </c>
      <c r="B403" s="30">
        <v>6118</v>
      </c>
      <c r="C403" s="31" t="s">
        <v>16</v>
      </c>
      <c r="D403" s="31" t="s">
        <v>512</v>
      </c>
      <c r="E403" s="77">
        <v>7</v>
      </c>
      <c r="F403" s="77">
        <v>7</v>
      </c>
      <c r="G403" s="32">
        <v>338.4</v>
      </c>
      <c r="H403" s="32">
        <v>82.6</v>
      </c>
      <c r="I403" s="33">
        <v>3.0968523002421309</v>
      </c>
      <c r="J403" s="33">
        <v>1.9133659125720692E-2</v>
      </c>
      <c r="K403" s="72">
        <v>14</v>
      </c>
      <c r="L403" s="72">
        <v>5</v>
      </c>
      <c r="M403" s="33">
        <v>1.7999999999999998</v>
      </c>
      <c r="N403" s="33">
        <v>2.0527859237536656E-2</v>
      </c>
      <c r="O403" s="32">
        <v>24.171428571428571</v>
      </c>
      <c r="P403" s="78">
        <v>24.347916625</v>
      </c>
      <c r="Q403" s="33">
        <v>0.7142857142857143</v>
      </c>
      <c r="R403" s="33">
        <v>0.2857142857142857</v>
      </c>
      <c r="S403" s="33">
        <v>0</v>
      </c>
      <c r="T403" s="33">
        <v>0</v>
      </c>
      <c r="U403" s="79">
        <v>6.6833332857142853</v>
      </c>
      <c r="V403" s="78">
        <v>4.1238094285714286</v>
      </c>
      <c r="W403" s="78">
        <v>16.71875</v>
      </c>
      <c r="X403" s="33">
        <v>0.75</v>
      </c>
      <c r="Y403" s="33">
        <v>0.25854018912529553</v>
      </c>
      <c r="Z403" s="32">
        <v>87.49</v>
      </c>
      <c r="AA403" s="31" t="s">
        <v>419</v>
      </c>
      <c r="AB403" s="31" t="s">
        <v>417</v>
      </c>
      <c r="AC403" s="31" t="s">
        <v>417</v>
      </c>
      <c r="AD403" s="31" t="s">
        <v>511</v>
      </c>
      <c r="AE403" s="31" t="s">
        <v>511</v>
      </c>
      <c r="AF403" s="31" t="s">
        <v>417</v>
      </c>
    </row>
    <row r="404" spans="1:32" x14ac:dyDescent="0.35">
      <c r="A404" t="str">
        <f>KEYS_Day_Part__Stores[[#This Row],[Store]]&amp;KEYS_Day_Part__Stores[[#This Row],[Day Part]]</f>
        <v xml:space="preserve">6118   11A - 12P </v>
      </c>
      <c r="B404" s="24">
        <v>6118</v>
      </c>
      <c r="C404" s="25" t="s">
        <v>21</v>
      </c>
      <c r="D404" s="25" t="s">
        <v>512</v>
      </c>
      <c r="E404" s="74">
        <v>7</v>
      </c>
      <c r="F404" s="74">
        <v>7</v>
      </c>
      <c r="G404" s="26">
        <v>1532.08</v>
      </c>
      <c r="H404" s="26">
        <v>497.49</v>
      </c>
      <c r="I404" s="27">
        <v>2.0796196908480566</v>
      </c>
      <c r="J404" s="27">
        <v>8.6626171611507555E-2</v>
      </c>
      <c r="K404" s="71">
        <v>29</v>
      </c>
      <c r="L404" s="71">
        <v>25</v>
      </c>
      <c r="M404" s="27">
        <v>0.16000000000000014</v>
      </c>
      <c r="N404" s="27">
        <v>4.2521994134897358E-2</v>
      </c>
      <c r="O404" s="26">
        <v>52.830344827586202</v>
      </c>
      <c r="P404" s="75">
        <v>29.464102538461539</v>
      </c>
      <c r="Q404" s="27">
        <v>1</v>
      </c>
      <c r="R404" s="27">
        <v>0</v>
      </c>
      <c r="S404" s="27">
        <v>0</v>
      </c>
      <c r="T404" s="27">
        <v>0.15384615384615385</v>
      </c>
      <c r="U404" s="76">
        <v>6.3025640769230771</v>
      </c>
      <c r="V404" s="75">
        <v>5.3242423636363636</v>
      </c>
      <c r="W404" s="75">
        <v>20.879487153846153</v>
      </c>
      <c r="X404" s="27">
        <v>0.61538461538461542</v>
      </c>
      <c r="Y404" s="27">
        <v>0.30152472455746437</v>
      </c>
      <c r="Z404" s="26">
        <v>461.96</v>
      </c>
      <c r="AA404" s="25" t="s">
        <v>419</v>
      </c>
      <c r="AB404" s="25" t="s">
        <v>417</v>
      </c>
      <c r="AC404" s="25" t="s">
        <v>417</v>
      </c>
      <c r="AD404" s="25" t="s">
        <v>511</v>
      </c>
      <c r="AE404" s="25" t="s">
        <v>511</v>
      </c>
      <c r="AF404" s="25" t="s">
        <v>417</v>
      </c>
    </row>
    <row r="405" spans="1:32" x14ac:dyDescent="0.35">
      <c r="A405" t="str">
        <f>KEYS_Day_Part__Stores[[#This Row],[Store]]&amp;KEYS_Day_Part__Stores[[#This Row],[Day Part]]</f>
        <v xml:space="preserve">6118   12P - 1P  </v>
      </c>
      <c r="B405" s="30">
        <v>6118</v>
      </c>
      <c r="C405" s="31" t="s">
        <v>25</v>
      </c>
      <c r="D405" s="31" t="s">
        <v>512</v>
      </c>
      <c r="E405" s="77">
        <v>7</v>
      </c>
      <c r="F405" s="77">
        <v>7</v>
      </c>
      <c r="G405" s="32">
        <v>463.39</v>
      </c>
      <c r="H405" s="32">
        <v>1068.43</v>
      </c>
      <c r="I405" s="33">
        <v>-0.56628885373866322</v>
      </c>
      <c r="J405" s="33">
        <v>2.6200786945235553E-2</v>
      </c>
      <c r="K405" s="72">
        <v>25</v>
      </c>
      <c r="L405" s="72">
        <v>42</v>
      </c>
      <c r="M405" s="33">
        <v>-0.40476190476190477</v>
      </c>
      <c r="N405" s="33">
        <v>3.6656891495601175E-2</v>
      </c>
      <c r="O405" s="32">
        <v>18.535599999999999</v>
      </c>
      <c r="P405" s="78">
        <v>20.764814777777776</v>
      </c>
      <c r="Q405" s="33">
        <v>0.75</v>
      </c>
      <c r="R405" s="33">
        <v>0.25</v>
      </c>
      <c r="S405" s="33">
        <v>0</v>
      </c>
      <c r="T405" s="33">
        <v>0</v>
      </c>
      <c r="U405" s="79">
        <v>3.47</v>
      </c>
      <c r="V405" s="78">
        <v>1.7138888333333335</v>
      </c>
      <c r="W405" s="78">
        <v>12.177777777777777</v>
      </c>
      <c r="X405" s="33">
        <v>0.88888888888888884</v>
      </c>
      <c r="Y405" s="33">
        <v>0.28069228943222768</v>
      </c>
      <c r="Z405" s="32">
        <v>130.07</v>
      </c>
      <c r="AA405" s="31" t="s">
        <v>419</v>
      </c>
      <c r="AB405" s="31" t="s">
        <v>417</v>
      </c>
      <c r="AC405" s="31" t="s">
        <v>417</v>
      </c>
      <c r="AD405" s="31" t="s">
        <v>511</v>
      </c>
      <c r="AE405" s="31" t="s">
        <v>511</v>
      </c>
      <c r="AF405" s="31" t="s">
        <v>417</v>
      </c>
    </row>
    <row r="406" spans="1:32" x14ac:dyDescent="0.35">
      <c r="A406" t="str">
        <f>KEYS_Day_Part__Stores[[#This Row],[Store]]&amp;KEYS_Day_Part__Stores[[#This Row],[Day Part]]</f>
        <v xml:space="preserve">6118  1P - 2P   </v>
      </c>
      <c r="B406" s="24">
        <v>6118</v>
      </c>
      <c r="C406" s="25" t="s">
        <v>30</v>
      </c>
      <c r="D406" s="25" t="s">
        <v>512</v>
      </c>
      <c r="E406" s="74">
        <v>7</v>
      </c>
      <c r="F406" s="74">
        <v>7</v>
      </c>
      <c r="G406" s="26">
        <v>616.21</v>
      </c>
      <c r="H406" s="26">
        <v>365.97</v>
      </c>
      <c r="I406" s="27">
        <v>0.68377189387108217</v>
      </c>
      <c r="J406" s="27">
        <v>3.4841465986584955E-2</v>
      </c>
      <c r="K406" s="71">
        <v>20</v>
      </c>
      <c r="L406" s="71">
        <v>15</v>
      </c>
      <c r="M406" s="27">
        <v>0.33333333333333348</v>
      </c>
      <c r="N406" s="27">
        <v>2.932551319648094E-2</v>
      </c>
      <c r="O406" s="26">
        <v>30.810500000000001</v>
      </c>
      <c r="P406" s="75">
        <v>20.783333272727273</v>
      </c>
      <c r="Q406" s="27">
        <v>1</v>
      </c>
      <c r="R406" s="27">
        <v>0</v>
      </c>
      <c r="S406" s="27">
        <v>0</v>
      </c>
      <c r="T406" s="27">
        <v>0</v>
      </c>
      <c r="U406" s="76">
        <v>4.532456105263158</v>
      </c>
      <c r="V406" s="75">
        <v>2.3633332999999999</v>
      </c>
      <c r="W406" s="75">
        <v>14.256060545454545</v>
      </c>
      <c r="X406" s="27">
        <v>0.81818181818181823</v>
      </c>
      <c r="Y406" s="27">
        <v>0.26729524025900259</v>
      </c>
      <c r="Z406" s="26">
        <v>164.71</v>
      </c>
      <c r="AA406" s="25" t="s">
        <v>419</v>
      </c>
      <c r="AB406" s="25" t="s">
        <v>417</v>
      </c>
      <c r="AC406" s="25" t="s">
        <v>417</v>
      </c>
      <c r="AD406" s="25" t="s">
        <v>511</v>
      </c>
      <c r="AE406" s="25" t="s">
        <v>511</v>
      </c>
      <c r="AF406" s="25" t="s">
        <v>417</v>
      </c>
    </row>
    <row r="407" spans="1:32" x14ac:dyDescent="0.35">
      <c r="A407" t="str">
        <f>KEYS_Day_Part__Stores[[#This Row],[Store]]&amp;KEYS_Day_Part__Stores[[#This Row],[Day Part]]</f>
        <v xml:space="preserve">6118  2P - 3P   </v>
      </c>
      <c r="B407" s="30">
        <v>6118</v>
      </c>
      <c r="C407" s="31" t="s">
        <v>34</v>
      </c>
      <c r="D407" s="31" t="s">
        <v>512</v>
      </c>
      <c r="E407" s="77">
        <v>7</v>
      </c>
      <c r="F407" s="77">
        <v>7</v>
      </c>
      <c r="G407" s="32">
        <v>651.79999999999995</v>
      </c>
      <c r="H407" s="32">
        <v>309.94</v>
      </c>
      <c r="I407" s="33">
        <v>1.1029876750338774</v>
      </c>
      <c r="J407" s="33">
        <v>3.6853779604446649E-2</v>
      </c>
      <c r="K407" s="72">
        <v>23</v>
      </c>
      <c r="L407" s="72">
        <v>14</v>
      </c>
      <c r="M407" s="33">
        <v>0.64285714285714279</v>
      </c>
      <c r="N407" s="33">
        <v>3.3724340175953077E-2</v>
      </c>
      <c r="O407" s="32">
        <v>28.339130434782607</v>
      </c>
      <c r="P407" s="78">
        <v>20.8416666</v>
      </c>
      <c r="Q407" s="33">
        <v>1</v>
      </c>
      <c r="R407" s="33">
        <v>0</v>
      </c>
      <c r="S407" s="33">
        <v>0</v>
      </c>
      <c r="T407" s="33">
        <v>0</v>
      </c>
      <c r="U407" s="79">
        <v>3.5333333181818181</v>
      </c>
      <c r="V407" s="78">
        <v>4.5537036666666673</v>
      </c>
      <c r="W407" s="78">
        <v>13.7866666</v>
      </c>
      <c r="X407" s="33">
        <v>0.9</v>
      </c>
      <c r="Y407" s="33">
        <v>0.29343356857931879</v>
      </c>
      <c r="Z407" s="32">
        <v>191.26</v>
      </c>
      <c r="AA407" s="31" t="s">
        <v>419</v>
      </c>
      <c r="AB407" s="31" t="s">
        <v>417</v>
      </c>
      <c r="AC407" s="31" t="s">
        <v>417</v>
      </c>
      <c r="AD407" s="31" t="s">
        <v>511</v>
      </c>
      <c r="AE407" s="31" t="s">
        <v>511</v>
      </c>
      <c r="AF407" s="31" t="s">
        <v>417</v>
      </c>
    </row>
    <row r="408" spans="1:32" x14ac:dyDescent="0.35">
      <c r="A408" t="str">
        <f>KEYS_Day_Part__Stores[[#This Row],[Store]]&amp;KEYS_Day_Part__Stores[[#This Row],[Day Part]]</f>
        <v xml:space="preserve">6118  3P - 4P   </v>
      </c>
      <c r="B408" s="24">
        <v>6118</v>
      </c>
      <c r="C408" s="25" t="s">
        <v>39</v>
      </c>
      <c r="D408" s="25" t="s">
        <v>512</v>
      </c>
      <c r="E408" s="74">
        <v>7</v>
      </c>
      <c r="F408" s="74">
        <v>7</v>
      </c>
      <c r="G408" s="26">
        <v>763.18</v>
      </c>
      <c r="H408" s="26">
        <v>513.30999999999995</v>
      </c>
      <c r="I408" s="27">
        <v>0.48678186670822687</v>
      </c>
      <c r="J408" s="27">
        <v>4.3151376984537582E-2</v>
      </c>
      <c r="K408" s="71">
        <v>30</v>
      </c>
      <c r="L408" s="71">
        <v>20</v>
      </c>
      <c r="M408" s="27">
        <v>0.5</v>
      </c>
      <c r="N408" s="27">
        <v>4.398826979472141E-2</v>
      </c>
      <c r="O408" s="26">
        <v>25.43933333333333</v>
      </c>
      <c r="P408" s="75">
        <v>21.029999999999998</v>
      </c>
      <c r="Q408" s="27">
        <v>0.8571428571428571</v>
      </c>
      <c r="R408" s="27">
        <v>0.14285714285714285</v>
      </c>
      <c r="S408" s="27">
        <v>0</v>
      </c>
      <c r="T408" s="27">
        <v>0</v>
      </c>
      <c r="U408" s="76">
        <v>2.9499999999999997</v>
      </c>
      <c r="V408" s="75">
        <v>3.9047618571428573</v>
      </c>
      <c r="W408" s="75">
        <v>12.785555533333333</v>
      </c>
      <c r="X408" s="27">
        <v>0.93333333333333335</v>
      </c>
      <c r="Y408" s="27">
        <v>0.28227940983778405</v>
      </c>
      <c r="Z408" s="26">
        <v>215.43</v>
      </c>
      <c r="AA408" s="25" t="s">
        <v>419</v>
      </c>
      <c r="AB408" s="25" t="s">
        <v>417</v>
      </c>
      <c r="AC408" s="25" t="s">
        <v>417</v>
      </c>
      <c r="AD408" s="25" t="s">
        <v>511</v>
      </c>
      <c r="AE408" s="25" t="s">
        <v>511</v>
      </c>
      <c r="AF408" s="25" t="s">
        <v>417</v>
      </c>
    </row>
    <row r="409" spans="1:32" x14ac:dyDescent="0.35">
      <c r="A409" t="str">
        <f>KEYS_Day_Part__Stores[[#This Row],[Store]]&amp;KEYS_Day_Part__Stores[[#This Row],[Day Part]]</f>
        <v xml:space="preserve">6118  4P - 5P   </v>
      </c>
      <c r="B409" s="30">
        <v>6118</v>
      </c>
      <c r="C409" s="31" t="s">
        <v>44</v>
      </c>
      <c r="D409" s="31" t="s">
        <v>512</v>
      </c>
      <c r="E409" s="77">
        <v>7</v>
      </c>
      <c r="F409" s="77">
        <v>7</v>
      </c>
      <c r="G409" s="32">
        <v>1567.94</v>
      </c>
      <c r="H409" s="32">
        <v>1370.68</v>
      </c>
      <c r="I409" s="33">
        <v>0.14391396970846571</v>
      </c>
      <c r="J409" s="33">
        <v>8.8653751446756801E-2</v>
      </c>
      <c r="K409" s="72">
        <v>61</v>
      </c>
      <c r="L409" s="72">
        <v>52</v>
      </c>
      <c r="M409" s="33">
        <v>0.17307692307692291</v>
      </c>
      <c r="N409" s="33">
        <v>8.9442815249266866E-2</v>
      </c>
      <c r="O409" s="32">
        <v>25.703934426229509</v>
      </c>
      <c r="P409" s="78">
        <v>19.631111099999998</v>
      </c>
      <c r="Q409" s="33">
        <v>1</v>
      </c>
      <c r="R409" s="33">
        <v>0</v>
      </c>
      <c r="S409" s="33">
        <v>0</v>
      </c>
      <c r="T409" s="33">
        <v>0</v>
      </c>
      <c r="U409" s="79">
        <v>3.2016949152542376</v>
      </c>
      <c r="V409" s="78">
        <v>3.0944444333333334</v>
      </c>
      <c r="W409" s="78">
        <v>12.591666666666667</v>
      </c>
      <c r="X409" s="33">
        <v>1</v>
      </c>
      <c r="Y409" s="33">
        <v>0.26059032871155779</v>
      </c>
      <c r="Z409" s="32">
        <v>408.59</v>
      </c>
      <c r="AA409" s="31" t="s">
        <v>419</v>
      </c>
      <c r="AB409" s="31" t="s">
        <v>417</v>
      </c>
      <c r="AC409" s="31" t="s">
        <v>417</v>
      </c>
      <c r="AD409" s="31" t="s">
        <v>511</v>
      </c>
      <c r="AE409" s="31" t="s">
        <v>511</v>
      </c>
      <c r="AF409" s="31" t="s">
        <v>417</v>
      </c>
    </row>
    <row r="410" spans="1:32" x14ac:dyDescent="0.35">
      <c r="A410" t="str">
        <f>KEYS_Day_Part__Stores[[#This Row],[Store]]&amp;KEYS_Day_Part__Stores[[#This Row],[Day Part]]</f>
        <v xml:space="preserve">6118  5P - 6P   </v>
      </c>
      <c r="B410" s="24">
        <v>6118</v>
      </c>
      <c r="C410" s="25" t="s">
        <v>47</v>
      </c>
      <c r="D410" s="25" t="s">
        <v>512</v>
      </c>
      <c r="E410" s="74">
        <v>7</v>
      </c>
      <c r="F410" s="74">
        <v>7</v>
      </c>
      <c r="G410" s="26">
        <v>3378.09</v>
      </c>
      <c r="H410" s="26">
        <v>3887.66</v>
      </c>
      <c r="I410" s="27">
        <v>-0.13107370500506732</v>
      </c>
      <c r="J410" s="27">
        <v>0.19100243072105738</v>
      </c>
      <c r="K410" s="71">
        <v>127</v>
      </c>
      <c r="L410" s="71">
        <v>137</v>
      </c>
      <c r="M410" s="27">
        <v>-7.299270072992714E-2</v>
      </c>
      <c r="N410" s="27">
        <v>0.18621700879765396</v>
      </c>
      <c r="O410" s="26">
        <v>26.599133858267717</v>
      </c>
      <c r="P410" s="75">
        <v>21.381862735294117</v>
      </c>
      <c r="Q410" s="27">
        <v>0.96875</v>
      </c>
      <c r="R410" s="27">
        <v>3.125E-2</v>
      </c>
      <c r="S410" s="27">
        <v>0</v>
      </c>
      <c r="T410" s="27">
        <v>0</v>
      </c>
      <c r="U410" s="76">
        <v>3.1994708968253969</v>
      </c>
      <c r="V410" s="75">
        <v>4.0950248656716424</v>
      </c>
      <c r="W410" s="75">
        <v>13.485784308823529</v>
      </c>
      <c r="X410" s="27">
        <v>0.97058823529411764</v>
      </c>
      <c r="Y410" s="27">
        <v>0.29112605051967239</v>
      </c>
      <c r="Z410" s="26">
        <v>983.45</v>
      </c>
      <c r="AA410" s="25" t="s">
        <v>419</v>
      </c>
      <c r="AB410" s="25" t="s">
        <v>417</v>
      </c>
      <c r="AC410" s="25" t="s">
        <v>417</v>
      </c>
      <c r="AD410" s="25" t="s">
        <v>511</v>
      </c>
      <c r="AE410" s="25" t="s">
        <v>511</v>
      </c>
      <c r="AF410" s="25" t="s">
        <v>417</v>
      </c>
    </row>
    <row r="411" spans="1:32" x14ac:dyDescent="0.35">
      <c r="A411" t="str">
        <f>KEYS_Day_Part__Stores[[#This Row],[Store]]&amp;KEYS_Day_Part__Stores[[#This Row],[Day Part]]</f>
        <v xml:space="preserve">6118  6P - 7P   </v>
      </c>
      <c r="B411" s="30">
        <v>6118</v>
      </c>
      <c r="C411" s="31" t="s">
        <v>51</v>
      </c>
      <c r="D411" s="31" t="s">
        <v>512</v>
      </c>
      <c r="E411" s="77">
        <v>7</v>
      </c>
      <c r="F411" s="77">
        <v>7</v>
      </c>
      <c r="G411" s="32">
        <v>3434.52</v>
      </c>
      <c r="H411" s="32">
        <v>3334.04</v>
      </c>
      <c r="I411" s="33">
        <v>3.013761082650479E-2</v>
      </c>
      <c r="J411" s="33">
        <v>0.19419307015505388</v>
      </c>
      <c r="K411" s="72">
        <v>144</v>
      </c>
      <c r="L411" s="72">
        <v>117</v>
      </c>
      <c r="M411" s="33">
        <v>0.23076923076923084</v>
      </c>
      <c r="N411" s="33">
        <v>0.21114369501466276</v>
      </c>
      <c r="O411" s="32">
        <v>23.850833333333334</v>
      </c>
      <c r="P411" s="78">
        <v>23.074603174603176</v>
      </c>
      <c r="Q411" s="33">
        <v>0.93939393939393945</v>
      </c>
      <c r="R411" s="33">
        <v>6.0606060606060608E-2</v>
      </c>
      <c r="S411" s="33">
        <v>0</v>
      </c>
      <c r="T411" s="33">
        <v>4.7619047619047616E-2</v>
      </c>
      <c r="U411" s="79">
        <v>4.3467365944055949</v>
      </c>
      <c r="V411" s="78">
        <v>4.1448924677419354</v>
      </c>
      <c r="W411" s="78">
        <v>15.450000000000001</v>
      </c>
      <c r="X411" s="33">
        <v>0.82539682539682535</v>
      </c>
      <c r="Y411" s="33">
        <v>0.28669799564422394</v>
      </c>
      <c r="Z411" s="32">
        <v>984.67</v>
      </c>
      <c r="AA411" s="31" t="s">
        <v>419</v>
      </c>
      <c r="AB411" s="31" t="s">
        <v>417</v>
      </c>
      <c r="AC411" s="31" t="s">
        <v>417</v>
      </c>
      <c r="AD411" s="31" t="s">
        <v>511</v>
      </c>
      <c r="AE411" s="31" t="s">
        <v>511</v>
      </c>
      <c r="AF411" s="31" t="s">
        <v>417</v>
      </c>
    </row>
    <row r="412" spans="1:32" x14ac:dyDescent="0.35">
      <c r="A412" t="str">
        <f>KEYS_Day_Part__Stores[[#This Row],[Store]]&amp;KEYS_Day_Part__Stores[[#This Row],[Day Part]]</f>
        <v xml:space="preserve">6118  7P - 8P   </v>
      </c>
      <c r="B412" s="24">
        <v>6118</v>
      </c>
      <c r="C412" s="25" t="s">
        <v>56</v>
      </c>
      <c r="D412" s="25" t="s">
        <v>512</v>
      </c>
      <c r="E412" s="74">
        <v>7</v>
      </c>
      <c r="F412" s="74">
        <v>7</v>
      </c>
      <c r="G412" s="26">
        <v>1829.88</v>
      </c>
      <c r="H412" s="26">
        <v>2495.7399999999998</v>
      </c>
      <c r="I412" s="27">
        <v>-0.26679862485675576</v>
      </c>
      <c r="J412" s="27">
        <v>0.10346424397450882</v>
      </c>
      <c r="K412" s="71">
        <v>81</v>
      </c>
      <c r="L412" s="71">
        <v>87</v>
      </c>
      <c r="M412" s="27">
        <v>-6.8965517241379337E-2</v>
      </c>
      <c r="N412" s="27">
        <v>0.11876832844574781</v>
      </c>
      <c r="O412" s="26">
        <v>22.591111111111111</v>
      </c>
      <c r="P412" s="75">
        <v>20.928571428571427</v>
      </c>
      <c r="Q412" s="27">
        <v>0.8928571428571429</v>
      </c>
      <c r="R412" s="27">
        <v>0.10714285714285714</v>
      </c>
      <c r="S412" s="27">
        <v>0</v>
      </c>
      <c r="T412" s="27">
        <v>2.8571428571428571E-2</v>
      </c>
      <c r="U412" s="76">
        <v>3.363291139240506</v>
      </c>
      <c r="V412" s="75">
        <v>3.7309523714285717</v>
      </c>
      <c r="W412" s="75">
        <v>13.815714285714286</v>
      </c>
      <c r="X412" s="27">
        <v>0.91428571428571426</v>
      </c>
      <c r="Y412" s="27">
        <v>0.26952040570966401</v>
      </c>
      <c r="Z412" s="26">
        <v>493.19</v>
      </c>
      <c r="AA412" s="25" t="s">
        <v>419</v>
      </c>
      <c r="AB412" s="25" t="s">
        <v>417</v>
      </c>
      <c r="AC412" s="25" t="s">
        <v>417</v>
      </c>
      <c r="AD412" s="25" t="s">
        <v>511</v>
      </c>
      <c r="AE412" s="25" t="s">
        <v>511</v>
      </c>
      <c r="AF412" s="25" t="s">
        <v>417</v>
      </c>
    </row>
    <row r="413" spans="1:32" x14ac:dyDescent="0.35">
      <c r="A413" t="str">
        <f>KEYS_Day_Part__Stores[[#This Row],[Store]]&amp;KEYS_Day_Part__Stores[[#This Row],[Day Part]]</f>
        <v xml:space="preserve">6118  8P - 9P   </v>
      </c>
      <c r="B413" s="30">
        <v>6118</v>
      </c>
      <c r="C413" s="31" t="s">
        <v>61</v>
      </c>
      <c r="D413" s="31" t="s">
        <v>512</v>
      </c>
      <c r="E413" s="77">
        <v>7</v>
      </c>
      <c r="F413" s="77">
        <v>7</v>
      </c>
      <c r="G413" s="32">
        <v>1248.77</v>
      </c>
      <c r="H413" s="32">
        <v>1349.01</v>
      </c>
      <c r="I413" s="33">
        <v>-7.4306343170176592E-2</v>
      </c>
      <c r="J413" s="33">
        <v>7.0607386248304455E-2</v>
      </c>
      <c r="K413" s="72">
        <v>54</v>
      </c>
      <c r="L413" s="72">
        <v>51</v>
      </c>
      <c r="M413" s="33">
        <v>5.8823529411764719E-2</v>
      </c>
      <c r="N413" s="33">
        <v>7.9178885630498533E-2</v>
      </c>
      <c r="O413" s="32">
        <v>23.125370370370369</v>
      </c>
      <c r="P413" s="78">
        <v>19.47258064516129</v>
      </c>
      <c r="Q413" s="33">
        <v>1</v>
      </c>
      <c r="R413" s="33">
        <v>0</v>
      </c>
      <c r="S413" s="33">
        <v>0</v>
      </c>
      <c r="T413" s="33">
        <v>0</v>
      </c>
      <c r="U413" s="79">
        <v>3.2160377358490564</v>
      </c>
      <c r="V413" s="78">
        <v>3.7103448275862068</v>
      </c>
      <c r="W413" s="78">
        <v>12.709139774193549</v>
      </c>
      <c r="X413" s="33">
        <v>1</v>
      </c>
      <c r="Y413" s="33">
        <v>0.28117267391112855</v>
      </c>
      <c r="Z413" s="32">
        <v>351.12</v>
      </c>
      <c r="AA413" s="31" t="s">
        <v>419</v>
      </c>
      <c r="AB413" s="31" t="s">
        <v>417</v>
      </c>
      <c r="AC413" s="31" t="s">
        <v>417</v>
      </c>
      <c r="AD413" s="31" t="s">
        <v>511</v>
      </c>
      <c r="AE413" s="31" t="s">
        <v>511</v>
      </c>
      <c r="AF413" s="31" t="s">
        <v>417</v>
      </c>
    </row>
    <row r="414" spans="1:32" x14ac:dyDescent="0.35">
      <c r="A414" t="str">
        <f>KEYS_Day_Part__Stores[[#This Row],[Store]]&amp;KEYS_Day_Part__Stores[[#This Row],[Day Part]]</f>
        <v xml:space="preserve">6118  9P - 10P  </v>
      </c>
      <c r="B414" s="24">
        <v>6118</v>
      </c>
      <c r="C414" s="25" t="s">
        <v>66</v>
      </c>
      <c r="D414" s="25" t="s">
        <v>512</v>
      </c>
      <c r="E414" s="74">
        <v>7</v>
      </c>
      <c r="F414" s="74">
        <v>7</v>
      </c>
      <c r="G414" s="26">
        <v>819.85</v>
      </c>
      <c r="H414" s="26">
        <v>704.71</v>
      </c>
      <c r="I414" s="27">
        <v>0.1633863575087624</v>
      </c>
      <c r="J414" s="27">
        <v>4.6355586389545241E-2</v>
      </c>
      <c r="K414" s="71">
        <v>33</v>
      </c>
      <c r="L414" s="71">
        <v>34</v>
      </c>
      <c r="M414" s="27">
        <v>-2.9411764705882248E-2</v>
      </c>
      <c r="N414" s="27">
        <v>4.8387096774193547E-2</v>
      </c>
      <c r="O414" s="26">
        <v>24.843939393939394</v>
      </c>
      <c r="P414" s="75">
        <v>19.883333318181819</v>
      </c>
      <c r="Q414" s="27">
        <v>1</v>
      </c>
      <c r="R414" s="27">
        <v>0</v>
      </c>
      <c r="S414" s="27">
        <v>0</v>
      </c>
      <c r="T414" s="27">
        <v>0</v>
      </c>
      <c r="U414" s="76">
        <v>3.6737373636363637</v>
      </c>
      <c r="V414" s="75">
        <v>3.5492424090909087</v>
      </c>
      <c r="W414" s="75">
        <v>13.35</v>
      </c>
      <c r="X414" s="27">
        <v>1</v>
      </c>
      <c r="Y414" s="27">
        <v>0.26440202476062696</v>
      </c>
      <c r="Z414" s="26">
        <v>216.77</v>
      </c>
      <c r="AA414" s="25" t="s">
        <v>419</v>
      </c>
      <c r="AB414" s="25" t="s">
        <v>417</v>
      </c>
      <c r="AC414" s="25" t="s">
        <v>417</v>
      </c>
      <c r="AD414" s="25" t="s">
        <v>511</v>
      </c>
      <c r="AE414" s="25" t="s">
        <v>511</v>
      </c>
      <c r="AF414" s="25" t="s">
        <v>417</v>
      </c>
    </row>
    <row r="415" spans="1:32" x14ac:dyDescent="0.35">
      <c r="A415" t="str">
        <f>KEYS_Day_Part__Stores[[#This Row],[Store]]&amp;KEYS_Day_Part__Stores[[#This Row],[Day Part]]</f>
        <v xml:space="preserve">6118 10P - 11P </v>
      </c>
      <c r="B415" s="30">
        <v>6118</v>
      </c>
      <c r="C415" s="31" t="s">
        <v>71</v>
      </c>
      <c r="D415" s="31" t="s">
        <v>512</v>
      </c>
      <c r="E415" s="77">
        <v>7</v>
      </c>
      <c r="F415" s="77">
        <v>7</v>
      </c>
      <c r="G415" s="32">
        <v>479.43</v>
      </c>
      <c r="H415" s="32">
        <v>572.4</v>
      </c>
      <c r="I415" s="33">
        <v>-0.16242138364779879</v>
      </c>
      <c r="J415" s="33">
        <v>2.7107713341147373E-2</v>
      </c>
      <c r="K415" s="72">
        <v>24</v>
      </c>
      <c r="L415" s="72">
        <v>25</v>
      </c>
      <c r="M415" s="33">
        <v>-4.0000000000000147E-2</v>
      </c>
      <c r="N415" s="33">
        <v>3.519061583577713E-2</v>
      </c>
      <c r="O415" s="32">
        <v>19.97625</v>
      </c>
      <c r="P415" s="78">
        <v>21.377272727272729</v>
      </c>
      <c r="Q415" s="33">
        <v>0.76470588235294112</v>
      </c>
      <c r="R415" s="33">
        <v>0.23529411764705882</v>
      </c>
      <c r="S415" s="33">
        <v>0</v>
      </c>
      <c r="T415" s="33">
        <v>0</v>
      </c>
      <c r="U415" s="79">
        <v>3.7401515000000001</v>
      </c>
      <c r="V415" s="78">
        <v>3.5121211818181819</v>
      </c>
      <c r="W415" s="78">
        <v>13.807575727272727</v>
      </c>
      <c r="X415" s="33">
        <v>1</v>
      </c>
      <c r="Y415" s="33">
        <v>0.28221012452287092</v>
      </c>
      <c r="Z415" s="32">
        <v>135.30000000000001</v>
      </c>
      <c r="AA415" s="31" t="s">
        <v>419</v>
      </c>
      <c r="AB415" s="31" t="s">
        <v>417</v>
      </c>
      <c r="AC415" s="31" t="s">
        <v>417</v>
      </c>
      <c r="AD415" s="31" t="s">
        <v>511</v>
      </c>
      <c r="AE415" s="31" t="s">
        <v>511</v>
      </c>
      <c r="AF415" s="31" t="s">
        <v>417</v>
      </c>
    </row>
    <row r="416" spans="1:32" x14ac:dyDescent="0.35">
      <c r="A416" t="str">
        <f>KEYS_Day_Part__Stores[[#This Row],[Store]]&amp;KEYS_Day_Part__Stores[[#This Row],[Day Part]]</f>
        <v xml:space="preserve">6118 11P - 12A </v>
      </c>
      <c r="B416" s="24">
        <v>6118</v>
      </c>
      <c r="C416" s="25" t="s">
        <v>76</v>
      </c>
      <c r="D416" s="25" t="s">
        <v>512</v>
      </c>
      <c r="E416" s="74">
        <v>7</v>
      </c>
      <c r="F416" s="74">
        <v>7</v>
      </c>
      <c r="G416" s="26">
        <v>547.59</v>
      </c>
      <c r="H416" s="26">
        <v>376.17</v>
      </c>
      <c r="I416" s="27">
        <v>0.45569822154876793</v>
      </c>
      <c r="J416" s="27">
        <v>3.0961585108313813E-2</v>
      </c>
      <c r="K416" s="71">
        <v>15</v>
      </c>
      <c r="L416" s="71">
        <v>17</v>
      </c>
      <c r="M416" s="27">
        <v>-0.11764705882352933</v>
      </c>
      <c r="N416" s="27">
        <v>2.1994134897360705E-2</v>
      </c>
      <c r="O416" s="26">
        <v>36.506</v>
      </c>
      <c r="P416" s="75">
        <v>17.583333249999999</v>
      </c>
      <c r="Q416" s="27">
        <v>1</v>
      </c>
      <c r="R416" s="27">
        <v>0</v>
      </c>
      <c r="S416" s="27">
        <v>0</v>
      </c>
      <c r="T416" s="27">
        <v>0</v>
      </c>
      <c r="U416" s="76">
        <v>3.6875</v>
      </c>
      <c r="V416" s="75">
        <v>1.3</v>
      </c>
      <c r="W416" s="75">
        <v>11.154166500000001</v>
      </c>
      <c r="X416" s="27">
        <v>1</v>
      </c>
      <c r="Y416" s="27">
        <v>0.32314322759728992</v>
      </c>
      <c r="Z416" s="26">
        <v>176.95</v>
      </c>
      <c r="AA416" s="25" t="s">
        <v>419</v>
      </c>
      <c r="AB416" s="25" t="s">
        <v>417</v>
      </c>
      <c r="AC416" s="25" t="s">
        <v>417</v>
      </c>
      <c r="AD416" s="25" t="s">
        <v>511</v>
      </c>
      <c r="AE416" s="25" t="s">
        <v>511</v>
      </c>
      <c r="AF416" s="25" t="s">
        <v>417</v>
      </c>
    </row>
    <row r="417" spans="1:32" x14ac:dyDescent="0.35">
      <c r="A417" t="str">
        <f>KEYS_Day_Part__Stores[[#This Row],[Store]]&amp;KEYS_Day_Part__Stores[[#This Row],[Day Part]]</f>
        <v xml:space="preserve">6118 12A - 1A  </v>
      </c>
      <c r="B417" s="30">
        <v>6118</v>
      </c>
      <c r="C417" s="31" t="s">
        <v>79</v>
      </c>
      <c r="D417" s="31" t="s">
        <v>512</v>
      </c>
      <c r="E417" s="77">
        <v>7</v>
      </c>
      <c r="F417" s="77">
        <v>7</v>
      </c>
      <c r="G417" s="32">
        <v>14.98</v>
      </c>
      <c r="H417" s="32">
        <v>44.67</v>
      </c>
      <c r="I417" s="33">
        <v>-0.66465189164987692</v>
      </c>
      <c r="J417" s="33">
        <v>8.4699235727924338E-4</v>
      </c>
      <c r="K417" s="72">
        <v>2</v>
      </c>
      <c r="L417" s="72">
        <v>2</v>
      </c>
      <c r="M417" s="33">
        <v>0</v>
      </c>
      <c r="N417" s="33">
        <v>2.9325513196480938E-3</v>
      </c>
      <c r="O417" s="32">
        <v>7.49</v>
      </c>
      <c r="P417" s="78"/>
      <c r="Q417" s="33"/>
      <c r="R417" s="33"/>
      <c r="S417" s="33"/>
      <c r="T417" s="33"/>
      <c r="U417" s="79">
        <v>0.625</v>
      </c>
      <c r="V417" s="78"/>
      <c r="W417" s="78"/>
      <c r="X417" s="33"/>
      <c r="Y417" s="33">
        <v>0.2036048064085447</v>
      </c>
      <c r="Z417" s="32">
        <v>3.05</v>
      </c>
      <c r="AA417" s="31" t="s">
        <v>419</v>
      </c>
      <c r="AB417" s="31" t="s">
        <v>417</v>
      </c>
      <c r="AC417" s="31" t="s">
        <v>417</v>
      </c>
      <c r="AD417" s="31" t="s">
        <v>511</v>
      </c>
      <c r="AE417" s="31" t="s">
        <v>511</v>
      </c>
      <c r="AF417" s="31" t="s">
        <v>417</v>
      </c>
    </row>
    <row r="418" spans="1:32" x14ac:dyDescent="0.35">
      <c r="A418" t="str">
        <f>KEYS_Day_Part__Stores[[#This Row],[Store]]&amp;KEYS_Day_Part__Stores[[#This Row],[Day Part]]</f>
        <v xml:space="preserve">61181A - 2A   </v>
      </c>
      <c r="B418" s="24">
        <v>6118</v>
      </c>
      <c r="C418" s="25" t="s">
        <v>83</v>
      </c>
      <c r="D418" s="25" t="s">
        <v>512</v>
      </c>
      <c r="E418" s="74">
        <v>7</v>
      </c>
      <c r="F418" s="74">
        <v>7</v>
      </c>
      <c r="G418" s="26"/>
      <c r="H418" s="26"/>
      <c r="I418" s="27"/>
      <c r="J418" s="27"/>
      <c r="K418" s="71"/>
      <c r="L418" s="71"/>
      <c r="M418" s="27"/>
      <c r="N418" s="27"/>
      <c r="O418" s="26"/>
      <c r="P418" s="75"/>
      <c r="Q418" s="27"/>
      <c r="R418" s="27"/>
      <c r="S418" s="27"/>
      <c r="T418" s="27"/>
      <c r="U418" s="76"/>
      <c r="V418" s="75"/>
      <c r="W418" s="75"/>
      <c r="X418" s="27"/>
      <c r="Y418" s="27"/>
      <c r="Z418" s="26"/>
      <c r="AA418" s="29"/>
      <c r="AB418" s="29"/>
      <c r="AC418" s="29"/>
      <c r="AD418" s="29"/>
      <c r="AE418" s="29"/>
      <c r="AF418" s="29"/>
    </row>
    <row r="419" spans="1:32" x14ac:dyDescent="0.35">
      <c r="A419" t="str">
        <f>KEYS_Day_Part__Stores[[#This Row],[Store]]&amp;KEYS_Day_Part__Stores[[#This Row],[Day Part]]</f>
        <v xml:space="preserve">61182A - 3A   </v>
      </c>
      <c r="B419" s="30">
        <v>6118</v>
      </c>
      <c r="C419" s="31" t="s">
        <v>514</v>
      </c>
      <c r="D419" s="31" t="s">
        <v>512</v>
      </c>
      <c r="E419" s="77">
        <v>7</v>
      </c>
      <c r="F419" s="77">
        <v>7</v>
      </c>
      <c r="G419" s="32"/>
      <c r="H419" s="32"/>
      <c r="I419" s="33"/>
      <c r="J419" s="33"/>
      <c r="K419" s="72"/>
      <c r="L419" s="72"/>
      <c r="M419" s="33"/>
      <c r="N419" s="33"/>
      <c r="O419" s="32"/>
      <c r="P419" s="78"/>
      <c r="Q419" s="33"/>
      <c r="R419" s="33"/>
      <c r="S419" s="33"/>
      <c r="T419" s="33"/>
      <c r="U419" s="79"/>
      <c r="V419" s="78"/>
      <c r="W419" s="78"/>
      <c r="X419" s="33"/>
      <c r="Y419" s="33"/>
      <c r="Z419" s="32"/>
      <c r="AA419" s="35"/>
      <c r="AB419" s="35"/>
      <c r="AC419" s="35"/>
      <c r="AD419" s="35"/>
      <c r="AE419" s="35"/>
      <c r="AF419" s="35"/>
    </row>
    <row r="420" spans="1:32" x14ac:dyDescent="0.35">
      <c r="A420" t="str">
        <f>KEYS_Day_Part__Stores[[#This Row],[Store]]&amp;KEYS_Day_Part__Stores[[#This Row],[Day Part]]</f>
        <v xml:space="preserve">61183A - 4A   </v>
      </c>
      <c r="B420" s="24">
        <v>6118</v>
      </c>
      <c r="C420" s="25" t="s">
        <v>515</v>
      </c>
      <c r="D420" s="25" t="s">
        <v>512</v>
      </c>
      <c r="E420" s="74">
        <v>7</v>
      </c>
      <c r="F420" s="74">
        <v>7</v>
      </c>
      <c r="G420" s="26"/>
      <c r="H420" s="26"/>
      <c r="I420" s="27"/>
      <c r="J420" s="27"/>
      <c r="K420" s="71"/>
      <c r="L420" s="71"/>
      <c r="M420" s="27"/>
      <c r="N420" s="27"/>
      <c r="O420" s="26"/>
      <c r="P420" s="75"/>
      <c r="Q420" s="27"/>
      <c r="R420" s="27"/>
      <c r="S420" s="27"/>
      <c r="T420" s="27"/>
      <c r="U420" s="76"/>
      <c r="V420" s="75"/>
      <c r="W420" s="75"/>
      <c r="X420" s="27"/>
      <c r="Y420" s="27"/>
      <c r="Z420" s="26"/>
      <c r="AA420" s="29"/>
      <c r="AB420" s="29"/>
      <c r="AC420" s="29"/>
      <c r="AD420" s="29"/>
      <c r="AE420" s="29"/>
      <c r="AF420" s="29"/>
    </row>
    <row r="421" spans="1:32" x14ac:dyDescent="0.35">
      <c r="A421" t="str">
        <f>KEYS_Day_Part__Stores[[#This Row],[Store]]&amp;KEYS_Day_Part__Stores[[#This Row],[Day Part]]</f>
        <v xml:space="preserve">61184A - 6A   </v>
      </c>
      <c r="B421" s="30">
        <v>6118</v>
      </c>
      <c r="C421" s="31" t="s">
        <v>516</v>
      </c>
      <c r="D421" s="31" t="s">
        <v>512</v>
      </c>
      <c r="E421" s="77">
        <v>7</v>
      </c>
      <c r="F421" s="77">
        <v>7</v>
      </c>
      <c r="G421" s="32"/>
      <c r="H421" s="32"/>
      <c r="I421" s="33"/>
      <c r="J421" s="33"/>
      <c r="K421" s="72"/>
      <c r="L421" s="72"/>
      <c r="M421" s="33"/>
      <c r="N421" s="33"/>
      <c r="O421" s="32"/>
      <c r="P421" s="78"/>
      <c r="Q421" s="33"/>
      <c r="R421" s="33"/>
      <c r="S421" s="33"/>
      <c r="T421" s="33"/>
      <c r="U421" s="79"/>
      <c r="V421" s="78"/>
      <c r="W421" s="78"/>
      <c r="X421" s="33"/>
      <c r="Y421" s="33"/>
      <c r="Z421" s="32"/>
      <c r="AA421" s="35"/>
      <c r="AB421" s="35"/>
      <c r="AC421" s="35"/>
      <c r="AD421" s="35"/>
      <c r="AE421" s="35"/>
      <c r="AF421" s="35"/>
    </row>
    <row r="422" spans="1:32" x14ac:dyDescent="0.35">
      <c r="A422" t="str">
        <f>KEYS_Day_Part__Stores[[#This Row],[Store]]&amp;KEYS_Day_Part__Stores[[#This Row],[Day Part]]</f>
        <v xml:space="preserve">6165    6A - 10A  </v>
      </c>
      <c r="B422" s="24">
        <v>6165</v>
      </c>
      <c r="C422" s="25" t="s">
        <v>513</v>
      </c>
      <c r="D422" s="25" t="s">
        <v>512</v>
      </c>
      <c r="E422" s="74">
        <v>7</v>
      </c>
      <c r="F422" s="74">
        <v>7</v>
      </c>
      <c r="G422" s="26">
        <v>2.1800000000000002</v>
      </c>
      <c r="H422" s="26">
        <v>2.1800000000000002</v>
      </c>
      <c r="I422" s="27">
        <v>0</v>
      </c>
      <c r="J422" s="27">
        <v>7.9253274196333629E-5</v>
      </c>
      <c r="K422" s="71">
        <v>2</v>
      </c>
      <c r="L422" s="71">
        <v>1</v>
      </c>
      <c r="M422" s="27">
        <v>1</v>
      </c>
      <c r="N422" s="27">
        <v>1.9175455417066154E-3</v>
      </c>
      <c r="O422" s="26">
        <v>1.0900000000000001</v>
      </c>
      <c r="P422" s="75"/>
      <c r="Q422" s="27"/>
      <c r="R422" s="27"/>
      <c r="S422" s="27"/>
      <c r="T422" s="27"/>
      <c r="U422" s="76"/>
      <c r="V422" s="75"/>
      <c r="W422" s="75"/>
      <c r="X422" s="27"/>
      <c r="Y422" s="27">
        <v>0.66972477064220182</v>
      </c>
      <c r="Z422" s="26">
        <v>1.46</v>
      </c>
      <c r="AA422" s="25" t="s">
        <v>419</v>
      </c>
      <c r="AB422" s="25" t="s">
        <v>417</v>
      </c>
      <c r="AC422" s="25" t="s">
        <v>417</v>
      </c>
      <c r="AD422" s="25" t="s">
        <v>511</v>
      </c>
      <c r="AE422" s="25" t="s">
        <v>511</v>
      </c>
      <c r="AF422" s="25" t="s">
        <v>417</v>
      </c>
    </row>
    <row r="423" spans="1:32" x14ac:dyDescent="0.35">
      <c r="A423" t="str">
        <f>KEYS_Day_Part__Stores[[#This Row],[Store]]&amp;KEYS_Day_Part__Stores[[#This Row],[Day Part]]</f>
        <v xml:space="preserve">6165   10A - 11A </v>
      </c>
      <c r="B423" s="30">
        <v>6165</v>
      </c>
      <c r="C423" s="31" t="s">
        <v>16</v>
      </c>
      <c r="D423" s="31" t="s">
        <v>512</v>
      </c>
      <c r="E423" s="77">
        <v>7</v>
      </c>
      <c r="F423" s="77">
        <v>7</v>
      </c>
      <c r="G423" s="32">
        <v>916.63</v>
      </c>
      <c r="H423" s="32">
        <v>1001.17</v>
      </c>
      <c r="I423" s="33">
        <v>-8.4441203791563724E-2</v>
      </c>
      <c r="J423" s="33">
        <v>3.3323820516782246E-2</v>
      </c>
      <c r="K423" s="72">
        <v>27</v>
      </c>
      <c r="L423" s="72">
        <v>33</v>
      </c>
      <c r="M423" s="33">
        <v>-0.18181818181818188</v>
      </c>
      <c r="N423" s="33">
        <v>2.5886864813039309E-2</v>
      </c>
      <c r="O423" s="32">
        <v>33.949259259259257</v>
      </c>
      <c r="P423" s="78">
        <v>18.107777733333332</v>
      </c>
      <c r="Q423" s="33">
        <v>0.81818181818181823</v>
      </c>
      <c r="R423" s="33">
        <v>0.18181818181818182</v>
      </c>
      <c r="S423" s="33">
        <v>0</v>
      </c>
      <c r="T423" s="33">
        <v>0</v>
      </c>
      <c r="U423" s="79">
        <v>1.9286666399999999</v>
      </c>
      <c r="V423" s="78">
        <v>2.3940475714285716</v>
      </c>
      <c r="W423" s="78">
        <v>11.392222199999999</v>
      </c>
      <c r="X423" s="33">
        <v>0.93333333333333335</v>
      </c>
      <c r="Y423" s="33">
        <v>0.27578194036852383</v>
      </c>
      <c r="Z423" s="32">
        <v>252.79</v>
      </c>
      <c r="AA423" s="31" t="s">
        <v>419</v>
      </c>
      <c r="AB423" s="31" t="s">
        <v>417</v>
      </c>
      <c r="AC423" s="31" t="s">
        <v>417</v>
      </c>
      <c r="AD423" s="31" t="s">
        <v>511</v>
      </c>
      <c r="AE423" s="31" t="s">
        <v>511</v>
      </c>
      <c r="AF423" s="31" t="s">
        <v>417</v>
      </c>
    </row>
    <row r="424" spans="1:32" x14ac:dyDescent="0.35">
      <c r="A424" t="str">
        <f>KEYS_Day_Part__Stores[[#This Row],[Store]]&amp;KEYS_Day_Part__Stores[[#This Row],[Day Part]]</f>
        <v xml:space="preserve">6165   11A - 12P </v>
      </c>
      <c r="B424" s="24">
        <v>6165</v>
      </c>
      <c r="C424" s="25" t="s">
        <v>21</v>
      </c>
      <c r="D424" s="25" t="s">
        <v>512</v>
      </c>
      <c r="E424" s="74">
        <v>7</v>
      </c>
      <c r="F424" s="74">
        <v>7</v>
      </c>
      <c r="G424" s="26">
        <v>1596.84</v>
      </c>
      <c r="H424" s="26">
        <v>3165.45</v>
      </c>
      <c r="I424" s="27">
        <v>-0.49554091835284086</v>
      </c>
      <c r="J424" s="27">
        <v>5.8052659801685037E-2</v>
      </c>
      <c r="K424" s="71">
        <v>58</v>
      </c>
      <c r="L424" s="71">
        <v>64</v>
      </c>
      <c r="M424" s="27">
        <v>-9.3749999999999889E-2</v>
      </c>
      <c r="N424" s="27">
        <v>5.560882070949185E-2</v>
      </c>
      <c r="O424" s="26">
        <v>27.531724137931032</v>
      </c>
      <c r="P424" s="75">
        <v>20.494444424242428</v>
      </c>
      <c r="Q424" s="27">
        <v>0.66666666666666663</v>
      </c>
      <c r="R424" s="27">
        <v>0.24242424242424243</v>
      </c>
      <c r="S424" s="27">
        <v>9.0909090909090939E-2</v>
      </c>
      <c r="T424" s="27">
        <v>0</v>
      </c>
      <c r="U424" s="76">
        <v>1.2104166607142857</v>
      </c>
      <c r="V424" s="75">
        <v>3.9</v>
      </c>
      <c r="W424" s="75">
        <v>11.777777757575759</v>
      </c>
      <c r="X424" s="27">
        <v>0.87878787878787878</v>
      </c>
      <c r="Y424" s="27">
        <v>0.28171889481726414</v>
      </c>
      <c r="Z424" s="26">
        <v>449.86</v>
      </c>
      <c r="AA424" s="25" t="s">
        <v>419</v>
      </c>
      <c r="AB424" s="25" t="s">
        <v>417</v>
      </c>
      <c r="AC424" s="25" t="s">
        <v>417</v>
      </c>
      <c r="AD424" s="25" t="s">
        <v>511</v>
      </c>
      <c r="AE424" s="25" t="s">
        <v>511</v>
      </c>
      <c r="AF424" s="25" t="s">
        <v>417</v>
      </c>
    </row>
    <row r="425" spans="1:32" x14ac:dyDescent="0.35">
      <c r="A425" t="str">
        <f>KEYS_Day_Part__Stores[[#This Row],[Store]]&amp;KEYS_Day_Part__Stores[[#This Row],[Day Part]]</f>
        <v xml:space="preserve">6165   12P - 1P  </v>
      </c>
      <c r="B425" s="30">
        <v>6165</v>
      </c>
      <c r="C425" s="31" t="s">
        <v>25</v>
      </c>
      <c r="D425" s="31" t="s">
        <v>512</v>
      </c>
      <c r="E425" s="77">
        <v>7</v>
      </c>
      <c r="F425" s="77">
        <v>7</v>
      </c>
      <c r="G425" s="32">
        <v>1484.21</v>
      </c>
      <c r="H425" s="32">
        <v>1785.34</v>
      </c>
      <c r="I425" s="33">
        <v>-0.16866815284483627</v>
      </c>
      <c r="J425" s="33">
        <v>5.3958028483917585E-2</v>
      </c>
      <c r="K425" s="72">
        <v>62</v>
      </c>
      <c r="L425" s="72">
        <v>63</v>
      </c>
      <c r="M425" s="33">
        <v>-1.5873015873015817E-2</v>
      </c>
      <c r="N425" s="33">
        <v>5.9443911792905084E-2</v>
      </c>
      <c r="O425" s="32">
        <v>23.938870967741938</v>
      </c>
      <c r="P425" s="78">
        <v>17.394444444444442</v>
      </c>
      <c r="Q425" s="33">
        <v>0.75</v>
      </c>
      <c r="R425" s="33">
        <v>0.14285714285714285</v>
      </c>
      <c r="S425" s="33">
        <v>0.10714285714285721</v>
      </c>
      <c r="T425" s="33">
        <v>0</v>
      </c>
      <c r="U425" s="79">
        <v>1.4073770491803277</v>
      </c>
      <c r="V425" s="78">
        <v>2.7726666399999997</v>
      </c>
      <c r="W425" s="78">
        <v>11.062345666666667</v>
      </c>
      <c r="X425" s="33">
        <v>1</v>
      </c>
      <c r="Y425" s="33">
        <v>0.27628165825590717</v>
      </c>
      <c r="Z425" s="32">
        <v>410.06</v>
      </c>
      <c r="AA425" s="31" t="s">
        <v>419</v>
      </c>
      <c r="AB425" s="31" t="s">
        <v>417</v>
      </c>
      <c r="AC425" s="31" t="s">
        <v>417</v>
      </c>
      <c r="AD425" s="31" t="s">
        <v>511</v>
      </c>
      <c r="AE425" s="31" t="s">
        <v>511</v>
      </c>
      <c r="AF425" s="31" t="s">
        <v>417</v>
      </c>
    </row>
    <row r="426" spans="1:32" x14ac:dyDescent="0.35">
      <c r="A426" t="str">
        <f>KEYS_Day_Part__Stores[[#This Row],[Store]]&amp;KEYS_Day_Part__Stores[[#This Row],[Day Part]]</f>
        <v xml:space="preserve">6165  1P - 2P   </v>
      </c>
      <c r="B426" s="24">
        <v>6165</v>
      </c>
      <c r="C426" s="25" t="s">
        <v>30</v>
      </c>
      <c r="D426" s="25" t="s">
        <v>512</v>
      </c>
      <c r="E426" s="74">
        <v>7</v>
      </c>
      <c r="F426" s="74">
        <v>7</v>
      </c>
      <c r="G426" s="26">
        <v>1317.64</v>
      </c>
      <c r="H426" s="26">
        <v>1489.63</v>
      </c>
      <c r="I426" s="27">
        <v>-0.11545820102978588</v>
      </c>
      <c r="J426" s="27">
        <v>4.7902423950484885E-2</v>
      </c>
      <c r="K426" s="71">
        <v>53</v>
      </c>
      <c r="L426" s="71">
        <v>56</v>
      </c>
      <c r="M426" s="27">
        <v>-5.3571428571428603E-2</v>
      </c>
      <c r="N426" s="27">
        <v>5.0814956855225309E-2</v>
      </c>
      <c r="O426" s="26">
        <v>24.861132075471701</v>
      </c>
      <c r="P426" s="75">
        <v>20.576041656249998</v>
      </c>
      <c r="Q426" s="27">
        <v>0.69696969696969702</v>
      </c>
      <c r="R426" s="27">
        <v>0.30303030303030304</v>
      </c>
      <c r="S426" s="27">
        <v>0</v>
      </c>
      <c r="T426" s="27">
        <v>0</v>
      </c>
      <c r="U426" s="76">
        <v>1.9063333199999999</v>
      </c>
      <c r="V426" s="75">
        <v>3.3827777666666665</v>
      </c>
      <c r="W426" s="75">
        <v>12.425000000000001</v>
      </c>
      <c r="X426" s="27">
        <v>0.90625</v>
      </c>
      <c r="Y426" s="27">
        <v>0.28374214504720557</v>
      </c>
      <c r="Z426" s="26">
        <v>373.87</v>
      </c>
      <c r="AA426" s="25" t="s">
        <v>419</v>
      </c>
      <c r="AB426" s="25" t="s">
        <v>417</v>
      </c>
      <c r="AC426" s="25" t="s">
        <v>417</v>
      </c>
      <c r="AD426" s="25" t="s">
        <v>511</v>
      </c>
      <c r="AE426" s="25" t="s">
        <v>511</v>
      </c>
      <c r="AF426" s="25" t="s">
        <v>417</v>
      </c>
    </row>
    <row r="427" spans="1:32" x14ac:dyDescent="0.35">
      <c r="A427" t="str">
        <f>KEYS_Day_Part__Stores[[#This Row],[Store]]&amp;KEYS_Day_Part__Stores[[#This Row],[Day Part]]</f>
        <v xml:space="preserve">6165  2P - 3P   </v>
      </c>
      <c r="B427" s="30">
        <v>6165</v>
      </c>
      <c r="C427" s="31" t="s">
        <v>34</v>
      </c>
      <c r="D427" s="31" t="s">
        <v>512</v>
      </c>
      <c r="E427" s="77">
        <v>7</v>
      </c>
      <c r="F427" s="77">
        <v>7</v>
      </c>
      <c r="G427" s="32">
        <v>1034.47</v>
      </c>
      <c r="H427" s="32">
        <v>1072.82</v>
      </c>
      <c r="I427" s="33">
        <v>-3.5746910012863342E-2</v>
      </c>
      <c r="J427" s="33">
        <v>3.7607859888936356E-2</v>
      </c>
      <c r="K427" s="72">
        <v>48</v>
      </c>
      <c r="L427" s="72">
        <v>52</v>
      </c>
      <c r="M427" s="33">
        <v>-7.6923076923076983E-2</v>
      </c>
      <c r="N427" s="33">
        <v>4.6021093000958774E-2</v>
      </c>
      <c r="O427" s="32">
        <v>21.551458333333333</v>
      </c>
      <c r="P427" s="78">
        <v>16.950000000000003</v>
      </c>
      <c r="Q427" s="33">
        <v>1</v>
      </c>
      <c r="R427" s="33">
        <v>0</v>
      </c>
      <c r="S427" s="33">
        <v>0</v>
      </c>
      <c r="T427" s="33">
        <v>0</v>
      </c>
      <c r="U427" s="79">
        <v>1.2351063829787234</v>
      </c>
      <c r="V427" s="78">
        <v>2.111764705882353</v>
      </c>
      <c r="W427" s="78">
        <v>10.778703666666665</v>
      </c>
      <c r="X427" s="33">
        <v>0.94444444444444442</v>
      </c>
      <c r="Y427" s="33">
        <v>0.32734637060523747</v>
      </c>
      <c r="Z427" s="32">
        <v>338.63</v>
      </c>
      <c r="AA427" s="31" t="s">
        <v>419</v>
      </c>
      <c r="AB427" s="31" t="s">
        <v>417</v>
      </c>
      <c r="AC427" s="31" t="s">
        <v>417</v>
      </c>
      <c r="AD427" s="31" t="s">
        <v>511</v>
      </c>
      <c r="AE427" s="31" t="s">
        <v>511</v>
      </c>
      <c r="AF427" s="31" t="s">
        <v>417</v>
      </c>
    </row>
    <row r="428" spans="1:32" x14ac:dyDescent="0.35">
      <c r="A428" t="str">
        <f>KEYS_Day_Part__Stores[[#This Row],[Store]]&amp;KEYS_Day_Part__Stores[[#This Row],[Day Part]]</f>
        <v xml:space="preserve">6165  3P - 4P   </v>
      </c>
      <c r="B428" s="24">
        <v>6165</v>
      </c>
      <c r="C428" s="25" t="s">
        <v>39</v>
      </c>
      <c r="D428" s="25" t="s">
        <v>512</v>
      </c>
      <c r="E428" s="74">
        <v>7</v>
      </c>
      <c r="F428" s="74">
        <v>7</v>
      </c>
      <c r="G428" s="26">
        <v>1480.89</v>
      </c>
      <c r="H428" s="26">
        <v>1792.04</v>
      </c>
      <c r="I428" s="27">
        <v>-0.17362893685408809</v>
      </c>
      <c r="J428" s="27">
        <v>5.383733083697638E-2</v>
      </c>
      <c r="K428" s="71">
        <v>57</v>
      </c>
      <c r="L428" s="71">
        <v>71</v>
      </c>
      <c r="M428" s="27">
        <v>-0.19718309859154926</v>
      </c>
      <c r="N428" s="27">
        <v>5.4650047938638542E-2</v>
      </c>
      <c r="O428" s="26">
        <v>25.980526315789476</v>
      </c>
      <c r="P428" s="75">
        <v>19.247101434782611</v>
      </c>
      <c r="Q428" s="27">
        <v>0.77777777777777779</v>
      </c>
      <c r="R428" s="27">
        <v>0.22222222222222221</v>
      </c>
      <c r="S428" s="27">
        <v>0</v>
      </c>
      <c r="T428" s="27">
        <v>0</v>
      </c>
      <c r="U428" s="76">
        <v>1.4748537894736842</v>
      </c>
      <c r="V428" s="75">
        <v>2.896825380952381</v>
      </c>
      <c r="W428" s="75">
        <v>11.089855043478261</v>
      </c>
      <c r="X428" s="27">
        <v>0.91304347826086951</v>
      </c>
      <c r="Y428" s="27">
        <v>0.27222818710370111</v>
      </c>
      <c r="Z428" s="26">
        <v>403.14</v>
      </c>
      <c r="AA428" s="25" t="s">
        <v>419</v>
      </c>
      <c r="AB428" s="25" t="s">
        <v>417</v>
      </c>
      <c r="AC428" s="25" t="s">
        <v>417</v>
      </c>
      <c r="AD428" s="25" t="s">
        <v>511</v>
      </c>
      <c r="AE428" s="25" t="s">
        <v>511</v>
      </c>
      <c r="AF428" s="25" t="s">
        <v>417</v>
      </c>
    </row>
    <row r="429" spans="1:32" x14ac:dyDescent="0.35">
      <c r="A429" t="str">
        <f>KEYS_Day_Part__Stores[[#This Row],[Store]]&amp;KEYS_Day_Part__Stores[[#This Row],[Day Part]]</f>
        <v xml:space="preserve">6165  4P - 5P   </v>
      </c>
      <c r="B429" s="30">
        <v>6165</v>
      </c>
      <c r="C429" s="31" t="s">
        <v>44</v>
      </c>
      <c r="D429" s="31" t="s">
        <v>512</v>
      </c>
      <c r="E429" s="77">
        <v>7</v>
      </c>
      <c r="F429" s="77">
        <v>7</v>
      </c>
      <c r="G429" s="32">
        <v>2832.41</v>
      </c>
      <c r="H429" s="32">
        <v>2923</v>
      </c>
      <c r="I429" s="33">
        <v>-3.0992131371878173E-2</v>
      </c>
      <c r="J429" s="33">
        <v>0.1029714524616685</v>
      </c>
      <c r="K429" s="72">
        <v>113</v>
      </c>
      <c r="L429" s="72">
        <v>123</v>
      </c>
      <c r="M429" s="33">
        <v>-8.1300813008130191E-2</v>
      </c>
      <c r="N429" s="33">
        <v>0.10834132310642378</v>
      </c>
      <c r="O429" s="32">
        <v>25.065575221238937</v>
      </c>
      <c r="P429" s="78">
        <v>20.959374999999998</v>
      </c>
      <c r="Q429" s="33">
        <v>0.8</v>
      </c>
      <c r="R429" s="33">
        <v>0.2</v>
      </c>
      <c r="S429" s="33">
        <v>0</v>
      </c>
      <c r="T429" s="33">
        <v>0</v>
      </c>
      <c r="U429" s="79">
        <v>1.8876543148148148</v>
      </c>
      <c r="V429" s="78">
        <v>3.0782608695652174</v>
      </c>
      <c r="W429" s="78">
        <v>12.143749999999999</v>
      </c>
      <c r="X429" s="33">
        <v>0.85416666666666663</v>
      </c>
      <c r="Y429" s="33">
        <v>0.29202340056700832</v>
      </c>
      <c r="Z429" s="32">
        <v>827.13</v>
      </c>
      <c r="AA429" s="31" t="s">
        <v>419</v>
      </c>
      <c r="AB429" s="31" t="s">
        <v>417</v>
      </c>
      <c r="AC429" s="31" t="s">
        <v>417</v>
      </c>
      <c r="AD429" s="31" t="s">
        <v>511</v>
      </c>
      <c r="AE429" s="31" t="s">
        <v>511</v>
      </c>
      <c r="AF429" s="31" t="s">
        <v>417</v>
      </c>
    </row>
    <row r="430" spans="1:32" x14ac:dyDescent="0.35">
      <c r="A430" t="str">
        <f>KEYS_Day_Part__Stores[[#This Row],[Store]]&amp;KEYS_Day_Part__Stores[[#This Row],[Day Part]]</f>
        <v xml:space="preserve">6165  5P - 6P   </v>
      </c>
      <c r="B430" s="24">
        <v>6165</v>
      </c>
      <c r="C430" s="25" t="s">
        <v>47</v>
      </c>
      <c r="D430" s="25" t="s">
        <v>512</v>
      </c>
      <c r="E430" s="74">
        <v>7</v>
      </c>
      <c r="F430" s="74">
        <v>7</v>
      </c>
      <c r="G430" s="26">
        <v>4908.54</v>
      </c>
      <c r="H430" s="26">
        <v>4784.28</v>
      </c>
      <c r="I430" s="27">
        <v>2.597256013444027E-2</v>
      </c>
      <c r="J430" s="27">
        <v>0.17844856262553738</v>
      </c>
      <c r="K430" s="71">
        <v>173</v>
      </c>
      <c r="L430" s="71">
        <v>169</v>
      </c>
      <c r="M430" s="27">
        <v>2.3668639053254559E-2</v>
      </c>
      <c r="N430" s="27">
        <v>0.16586768935762225</v>
      </c>
      <c r="O430" s="26">
        <v>28.373063583815028</v>
      </c>
      <c r="P430" s="75">
        <v>23.63134328358209</v>
      </c>
      <c r="Q430" s="27">
        <v>0.83333333333333337</v>
      </c>
      <c r="R430" s="27">
        <v>0.16666666666666666</v>
      </c>
      <c r="S430" s="27">
        <v>0</v>
      </c>
      <c r="T430" s="27">
        <v>0</v>
      </c>
      <c r="U430" s="76">
        <v>2.6627906976744184</v>
      </c>
      <c r="V430" s="75">
        <v>4.3241293432835821</v>
      </c>
      <c r="W430" s="75">
        <v>14.630597014925373</v>
      </c>
      <c r="X430" s="27">
        <v>0.88059701492537312</v>
      </c>
      <c r="Y430" s="27">
        <v>0.27743076352642537</v>
      </c>
      <c r="Z430" s="26">
        <v>1361.78</v>
      </c>
      <c r="AA430" s="25" t="s">
        <v>419</v>
      </c>
      <c r="AB430" s="25" t="s">
        <v>417</v>
      </c>
      <c r="AC430" s="25" t="s">
        <v>417</v>
      </c>
      <c r="AD430" s="25" t="s">
        <v>511</v>
      </c>
      <c r="AE430" s="25" t="s">
        <v>511</v>
      </c>
      <c r="AF430" s="25" t="s">
        <v>417</v>
      </c>
    </row>
    <row r="431" spans="1:32" x14ac:dyDescent="0.35">
      <c r="A431" t="str">
        <f>KEYS_Day_Part__Stores[[#This Row],[Store]]&amp;KEYS_Day_Part__Stores[[#This Row],[Day Part]]</f>
        <v xml:space="preserve">6165  6P - 7P   </v>
      </c>
      <c r="B431" s="30">
        <v>6165</v>
      </c>
      <c r="C431" s="31" t="s">
        <v>51</v>
      </c>
      <c r="D431" s="31" t="s">
        <v>512</v>
      </c>
      <c r="E431" s="77">
        <v>7</v>
      </c>
      <c r="F431" s="77">
        <v>7</v>
      </c>
      <c r="G431" s="32">
        <v>4756.8500000000004</v>
      </c>
      <c r="H431" s="32">
        <v>4665.04</v>
      </c>
      <c r="I431" s="33">
        <v>1.9680431464682124E-2</v>
      </c>
      <c r="J431" s="33">
        <v>0.17293391622056406</v>
      </c>
      <c r="K431" s="72">
        <v>175</v>
      </c>
      <c r="L431" s="72">
        <v>164</v>
      </c>
      <c r="M431" s="33">
        <v>6.7073170731707377E-2</v>
      </c>
      <c r="N431" s="33">
        <v>0.16778523489932887</v>
      </c>
      <c r="O431" s="32">
        <v>27.182000000000002</v>
      </c>
      <c r="P431" s="78">
        <v>22.914705882352941</v>
      </c>
      <c r="Q431" s="33">
        <v>0.6966292134831461</v>
      </c>
      <c r="R431" s="33">
        <v>0.2696629213483146</v>
      </c>
      <c r="S431" s="33">
        <v>3.3707865168539297E-2</v>
      </c>
      <c r="T431" s="33">
        <v>0</v>
      </c>
      <c r="U431" s="79">
        <v>3.3033333314285716</v>
      </c>
      <c r="V431" s="78">
        <v>4.1402777738095242</v>
      </c>
      <c r="W431" s="78">
        <v>14.702549011764706</v>
      </c>
      <c r="X431" s="33">
        <v>0.85882352941176465</v>
      </c>
      <c r="Y431" s="33">
        <v>0.2779843804198156</v>
      </c>
      <c r="Z431" s="32">
        <v>1322.33</v>
      </c>
      <c r="AA431" s="31" t="s">
        <v>419</v>
      </c>
      <c r="AB431" s="31" t="s">
        <v>417</v>
      </c>
      <c r="AC431" s="31" t="s">
        <v>417</v>
      </c>
      <c r="AD431" s="31" t="s">
        <v>511</v>
      </c>
      <c r="AE431" s="31" t="s">
        <v>511</v>
      </c>
      <c r="AF431" s="31" t="s">
        <v>417</v>
      </c>
    </row>
    <row r="432" spans="1:32" x14ac:dyDescent="0.35">
      <c r="A432" t="str">
        <f>KEYS_Day_Part__Stores[[#This Row],[Store]]&amp;KEYS_Day_Part__Stores[[#This Row],[Day Part]]</f>
        <v xml:space="preserve">6165  7P - 8P   </v>
      </c>
      <c r="B432" s="24">
        <v>6165</v>
      </c>
      <c r="C432" s="25" t="s">
        <v>56</v>
      </c>
      <c r="D432" s="25" t="s">
        <v>512</v>
      </c>
      <c r="E432" s="74">
        <v>7</v>
      </c>
      <c r="F432" s="74">
        <v>7</v>
      </c>
      <c r="G432" s="26">
        <v>3999.33</v>
      </c>
      <c r="H432" s="26">
        <v>3128.48</v>
      </c>
      <c r="I432" s="27">
        <v>0.27836201605891686</v>
      </c>
      <c r="J432" s="27">
        <v>0.14539449407872612</v>
      </c>
      <c r="K432" s="71">
        <v>141</v>
      </c>
      <c r="L432" s="71">
        <v>120</v>
      </c>
      <c r="M432" s="27">
        <v>0.17500000000000004</v>
      </c>
      <c r="N432" s="27">
        <v>0.13518696069031638</v>
      </c>
      <c r="O432" s="26">
        <v>28.364042553191489</v>
      </c>
      <c r="P432" s="75">
        <v>29.284234229729726</v>
      </c>
      <c r="Q432" s="27">
        <v>0.58974358974358976</v>
      </c>
      <c r="R432" s="27">
        <v>0.41025641025641024</v>
      </c>
      <c r="S432" s="27">
        <v>0</v>
      </c>
      <c r="T432" s="27">
        <v>0.12162162162162163</v>
      </c>
      <c r="U432" s="76">
        <v>4.9492957746478874</v>
      </c>
      <c r="V432" s="75">
        <v>8.5675675675675684</v>
      </c>
      <c r="W432" s="75">
        <v>20.661486486486488</v>
      </c>
      <c r="X432" s="27">
        <v>0.6216216216216216</v>
      </c>
      <c r="Y432" s="27">
        <v>0.28938847256915529</v>
      </c>
      <c r="Z432" s="26">
        <v>1157.3599999999999</v>
      </c>
      <c r="AA432" s="25" t="s">
        <v>419</v>
      </c>
      <c r="AB432" s="25" t="s">
        <v>417</v>
      </c>
      <c r="AC432" s="25" t="s">
        <v>417</v>
      </c>
      <c r="AD432" s="25" t="s">
        <v>511</v>
      </c>
      <c r="AE432" s="25" t="s">
        <v>511</v>
      </c>
      <c r="AF432" s="25" t="s">
        <v>417</v>
      </c>
    </row>
    <row r="433" spans="1:32" x14ac:dyDescent="0.35">
      <c r="A433" t="str">
        <f>KEYS_Day_Part__Stores[[#This Row],[Store]]&amp;KEYS_Day_Part__Stores[[#This Row],[Day Part]]</f>
        <v xml:space="preserve">6165  8P - 9P   </v>
      </c>
      <c r="B433" s="30">
        <v>6165</v>
      </c>
      <c r="C433" s="31" t="s">
        <v>61</v>
      </c>
      <c r="D433" s="31" t="s">
        <v>512</v>
      </c>
      <c r="E433" s="77">
        <v>7</v>
      </c>
      <c r="F433" s="77">
        <v>7</v>
      </c>
      <c r="G433" s="32">
        <v>1871.33</v>
      </c>
      <c r="H433" s="32">
        <v>1792.2</v>
      </c>
      <c r="I433" s="33">
        <v>4.4152438343934675E-2</v>
      </c>
      <c r="J433" s="33">
        <v>6.8031664954965598E-2</v>
      </c>
      <c r="K433" s="72">
        <v>78</v>
      </c>
      <c r="L433" s="72">
        <v>73</v>
      </c>
      <c r="M433" s="33">
        <v>6.8493150684931337E-2</v>
      </c>
      <c r="N433" s="33">
        <v>7.4784276126558011E-2</v>
      </c>
      <c r="O433" s="32">
        <v>23.991410256410255</v>
      </c>
      <c r="P433" s="78">
        <v>26.005128192307691</v>
      </c>
      <c r="Q433" s="33">
        <v>0.64814814814814814</v>
      </c>
      <c r="R433" s="33">
        <v>0.25925925925925924</v>
      </c>
      <c r="S433" s="33">
        <v>9.259259259259256E-2</v>
      </c>
      <c r="T433" s="33">
        <v>5.7692307692307696E-2</v>
      </c>
      <c r="U433" s="79">
        <v>2.4018987341772151</v>
      </c>
      <c r="V433" s="78">
        <v>7.1379084901960788</v>
      </c>
      <c r="W433" s="78">
        <v>16.847756403846155</v>
      </c>
      <c r="X433" s="33">
        <v>0.73076923076923073</v>
      </c>
      <c r="Y433" s="33">
        <v>0.28463178594903088</v>
      </c>
      <c r="Z433" s="32">
        <v>532.64</v>
      </c>
      <c r="AA433" s="31" t="s">
        <v>419</v>
      </c>
      <c r="AB433" s="31" t="s">
        <v>417</v>
      </c>
      <c r="AC433" s="31" t="s">
        <v>417</v>
      </c>
      <c r="AD433" s="31" t="s">
        <v>511</v>
      </c>
      <c r="AE433" s="31" t="s">
        <v>511</v>
      </c>
      <c r="AF433" s="31" t="s">
        <v>417</v>
      </c>
    </row>
    <row r="434" spans="1:32" x14ac:dyDescent="0.35">
      <c r="A434" t="str">
        <f>KEYS_Day_Part__Stores[[#This Row],[Store]]&amp;KEYS_Day_Part__Stores[[#This Row],[Day Part]]</f>
        <v xml:space="preserve">6165  9P - 10P  </v>
      </c>
      <c r="B434" s="24">
        <v>6165</v>
      </c>
      <c r="C434" s="25" t="s">
        <v>66</v>
      </c>
      <c r="D434" s="25" t="s">
        <v>512</v>
      </c>
      <c r="E434" s="74">
        <v>7</v>
      </c>
      <c r="F434" s="74">
        <v>7</v>
      </c>
      <c r="G434" s="26">
        <v>830.36</v>
      </c>
      <c r="H434" s="26">
        <v>1408.91</v>
      </c>
      <c r="I434" s="27">
        <v>-0.41063659140754205</v>
      </c>
      <c r="J434" s="27">
        <v>3.0187499431957612E-2</v>
      </c>
      <c r="K434" s="71">
        <v>35</v>
      </c>
      <c r="L434" s="71">
        <v>56</v>
      </c>
      <c r="M434" s="27">
        <v>-0.375</v>
      </c>
      <c r="N434" s="27">
        <v>3.3557046979865772E-2</v>
      </c>
      <c r="O434" s="26">
        <v>23.72457142857143</v>
      </c>
      <c r="P434" s="75">
        <v>24.867777733333334</v>
      </c>
      <c r="Q434" s="27">
        <v>0.6428571428571429</v>
      </c>
      <c r="R434" s="27">
        <v>0.35714285714285715</v>
      </c>
      <c r="S434" s="27">
        <v>0</v>
      </c>
      <c r="T434" s="27">
        <v>0.13333333333333333</v>
      </c>
      <c r="U434" s="76">
        <v>2.7252380857142855</v>
      </c>
      <c r="V434" s="75">
        <v>5.8222221999999997</v>
      </c>
      <c r="W434" s="75">
        <v>15.5</v>
      </c>
      <c r="X434" s="27">
        <v>0.8</v>
      </c>
      <c r="Y434" s="27">
        <v>0.30011079531769352</v>
      </c>
      <c r="Z434" s="26">
        <v>249.2</v>
      </c>
      <c r="AA434" s="25" t="s">
        <v>419</v>
      </c>
      <c r="AB434" s="25" t="s">
        <v>417</v>
      </c>
      <c r="AC434" s="25" t="s">
        <v>417</v>
      </c>
      <c r="AD434" s="25" t="s">
        <v>511</v>
      </c>
      <c r="AE434" s="25" t="s">
        <v>511</v>
      </c>
      <c r="AF434" s="25" t="s">
        <v>417</v>
      </c>
    </row>
    <row r="435" spans="1:32" x14ac:dyDescent="0.35">
      <c r="A435" t="str">
        <f>KEYS_Day_Part__Stores[[#This Row],[Store]]&amp;KEYS_Day_Part__Stores[[#This Row],[Day Part]]</f>
        <v xml:space="preserve">6165 10P - 11P </v>
      </c>
      <c r="B435" s="30">
        <v>6165</v>
      </c>
      <c r="C435" s="31" t="s">
        <v>71</v>
      </c>
      <c r="D435" s="31" t="s">
        <v>512</v>
      </c>
      <c r="E435" s="77">
        <v>7</v>
      </c>
      <c r="F435" s="77">
        <v>7</v>
      </c>
      <c r="G435" s="32">
        <v>452.61</v>
      </c>
      <c r="H435" s="32">
        <v>883.8</v>
      </c>
      <c r="I435" s="33">
        <v>-0.48788187372708747</v>
      </c>
      <c r="J435" s="33">
        <v>1.6454506621102094E-2</v>
      </c>
      <c r="K435" s="72">
        <v>20</v>
      </c>
      <c r="L435" s="72">
        <v>36</v>
      </c>
      <c r="M435" s="33">
        <v>-0.44444444444444442</v>
      </c>
      <c r="N435" s="33">
        <v>1.9175455417066157E-2</v>
      </c>
      <c r="O435" s="32">
        <v>22.630500000000001</v>
      </c>
      <c r="P435" s="78">
        <v>25.792857142857144</v>
      </c>
      <c r="Q435" s="33">
        <v>0.46153846153846156</v>
      </c>
      <c r="R435" s="33">
        <v>0.30769230769230771</v>
      </c>
      <c r="S435" s="33">
        <v>0.23076923076923073</v>
      </c>
      <c r="T435" s="33">
        <v>0</v>
      </c>
      <c r="U435" s="79">
        <v>3.0017543684210524</v>
      </c>
      <c r="V435" s="78">
        <v>6.0892857142857144</v>
      </c>
      <c r="W435" s="78">
        <v>16.665476142857141</v>
      </c>
      <c r="X435" s="33">
        <v>0.7857142857142857</v>
      </c>
      <c r="Y435" s="33">
        <v>0.26965820463533724</v>
      </c>
      <c r="Z435" s="32">
        <v>122.05</v>
      </c>
      <c r="AA435" s="31" t="s">
        <v>419</v>
      </c>
      <c r="AB435" s="31" t="s">
        <v>417</v>
      </c>
      <c r="AC435" s="31" t="s">
        <v>417</v>
      </c>
      <c r="AD435" s="31" t="s">
        <v>511</v>
      </c>
      <c r="AE435" s="31" t="s">
        <v>511</v>
      </c>
      <c r="AF435" s="31" t="s">
        <v>417</v>
      </c>
    </row>
    <row r="436" spans="1:32" x14ac:dyDescent="0.35">
      <c r="A436" t="str">
        <f>KEYS_Day_Part__Stores[[#This Row],[Store]]&amp;KEYS_Day_Part__Stores[[#This Row],[Day Part]]</f>
        <v xml:space="preserve">6165 11P - 12A </v>
      </c>
      <c r="B436" s="24">
        <v>6165</v>
      </c>
      <c r="C436" s="25" t="s">
        <v>76</v>
      </c>
      <c r="D436" s="25" t="s">
        <v>512</v>
      </c>
      <c r="E436" s="74">
        <v>7</v>
      </c>
      <c r="F436" s="74">
        <v>7</v>
      </c>
      <c r="G436" s="26">
        <v>22.46</v>
      </c>
      <c r="H436" s="26">
        <v>100.78</v>
      </c>
      <c r="I436" s="27">
        <v>-0.77713832109545544</v>
      </c>
      <c r="J436" s="27">
        <v>8.1652685249984094E-4</v>
      </c>
      <c r="K436" s="71">
        <v>1</v>
      </c>
      <c r="L436" s="71">
        <v>6</v>
      </c>
      <c r="M436" s="27">
        <v>-0.83333333333333337</v>
      </c>
      <c r="N436" s="27">
        <v>9.5877277085330771E-4</v>
      </c>
      <c r="O436" s="26">
        <v>22.46</v>
      </c>
      <c r="P436" s="75">
        <v>14.883333</v>
      </c>
      <c r="Q436" s="27">
        <v>1</v>
      </c>
      <c r="R436" s="27">
        <v>0</v>
      </c>
      <c r="S436" s="27">
        <v>0</v>
      </c>
      <c r="T436" s="27">
        <v>0</v>
      </c>
      <c r="U436" s="76">
        <v>1.0166660000000001</v>
      </c>
      <c r="V436" s="75">
        <v>1.166666</v>
      </c>
      <c r="W436" s="75">
        <v>9.6333330000000004</v>
      </c>
      <c r="X436" s="27">
        <v>1</v>
      </c>
      <c r="Y436" s="27">
        <v>0.26402493321460374</v>
      </c>
      <c r="Z436" s="26">
        <v>5.93</v>
      </c>
      <c r="AA436" s="25" t="s">
        <v>419</v>
      </c>
      <c r="AB436" s="25" t="s">
        <v>417</v>
      </c>
      <c r="AC436" s="25" t="s">
        <v>417</v>
      </c>
      <c r="AD436" s="25" t="s">
        <v>511</v>
      </c>
      <c r="AE436" s="25" t="s">
        <v>511</v>
      </c>
      <c r="AF436" s="25" t="s">
        <v>417</v>
      </c>
    </row>
    <row r="437" spans="1:32" x14ac:dyDescent="0.35">
      <c r="A437" t="str">
        <f>KEYS_Day_Part__Stores[[#This Row],[Store]]&amp;KEYS_Day_Part__Stores[[#This Row],[Day Part]]</f>
        <v xml:space="preserve">6165 12A - 1A  </v>
      </c>
      <c r="B437" s="30">
        <v>6165</v>
      </c>
      <c r="C437" s="31" t="s">
        <v>79</v>
      </c>
      <c r="D437" s="31" t="s">
        <v>512</v>
      </c>
      <c r="E437" s="77">
        <v>7</v>
      </c>
      <c r="F437" s="77">
        <v>7</v>
      </c>
      <c r="G437" s="32"/>
      <c r="H437" s="32"/>
      <c r="I437" s="33"/>
      <c r="J437" s="33"/>
      <c r="K437" s="72"/>
      <c r="L437" s="72"/>
      <c r="M437" s="33"/>
      <c r="N437" s="33"/>
      <c r="O437" s="32"/>
      <c r="P437" s="78"/>
      <c r="Q437" s="33"/>
      <c r="R437" s="33"/>
      <c r="S437" s="33"/>
      <c r="T437" s="33"/>
      <c r="U437" s="79"/>
      <c r="V437" s="78"/>
      <c r="W437" s="78"/>
      <c r="X437" s="33"/>
      <c r="Y437" s="33"/>
      <c r="Z437" s="32"/>
      <c r="AA437" s="35"/>
      <c r="AB437" s="35"/>
      <c r="AC437" s="35"/>
      <c r="AD437" s="35"/>
      <c r="AE437" s="35"/>
      <c r="AF437" s="35"/>
    </row>
    <row r="438" spans="1:32" x14ac:dyDescent="0.35">
      <c r="A438" t="str">
        <f>KEYS_Day_Part__Stores[[#This Row],[Store]]&amp;KEYS_Day_Part__Stores[[#This Row],[Day Part]]</f>
        <v xml:space="preserve">61651A - 2A   </v>
      </c>
      <c r="B438" s="24">
        <v>6165</v>
      </c>
      <c r="C438" s="25" t="s">
        <v>83</v>
      </c>
      <c r="D438" s="25" t="s">
        <v>512</v>
      </c>
      <c r="E438" s="74">
        <v>7</v>
      </c>
      <c r="F438" s="74">
        <v>7</v>
      </c>
      <c r="G438" s="26"/>
      <c r="H438" s="26"/>
      <c r="I438" s="27"/>
      <c r="J438" s="27"/>
      <c r="K438" s="71"/>
      <c r="L438" s="71"/>
      <c r="M438" s="27"/>
      <c r="N438" s="27"/>
      <c r="O438" s="26"/>
      <c r="P438" s="75"/>
      <c r="Q438" s="27"/>
      <c r="R438" s="27"/>
      <c r="S438" s="27"/>
      <c r="T438" s="27"/>
      <c r="U438" s="76"/>
      <c r="V438" s="75"/>
      <c r="W438" s="75"/>
      <c r="X438" s="27"/>
      <c r="Y438" s="27"/>
      <c r="Z438" s="26"/>
      <c r="AA438" s="29"/>
      <c r="AB438" s="29"/>
      <c r="AC438" s="29"/>
      <c r="AD438" s="29"/>
      <c r="AE438" s="29"/>
      <c r="AF438" s="29"/>
    </row>
    <row r="439" spans="1:32" x14ac:dyDescent="0.35">
      <c r="A439" t="str">
        <f>KEYS_Day_Part__Stores[[#This Row],[Store]]&amp;KEYS_Day_Part__Stores[[#This Row],[Day Part]]</f>
        <v xml:space="preserve">61652A - 3A   </v>
      </c>
      <c r="B439" s="30">
        <v>6165</v>
      </c>
      <c r="C439" s="31" t="s">
        <v>514</v>
      </c>
      <c r="D439" s="31" t="s">
        <v>512</v>
      </c>
      <c r="E439" s="77">
        <v>7</v>
      </c>
      <c r="F439" s="77">
        <v>7</v>
      </c>
      <c r="G439" s="32"/>
      <c r="H439" s="32"/>
      <c r="I439" s="33"/>
      <c r="J439" s="33"/>
      <c r="K439" s="72"/>
      <c r="L439" s="72"/>
      <c r="M439" s="33"/>
      <c r="N439" s="33"/>
      <c r="O439" s="32"/>
      <c r="P439" s="78"/>
      <c r="Q439" s="33"/>
      <c r="R439" s="33"/>
      <c r="S439" s="33"/>
      <c r="T439" s="33"/>
      <c r="U439" s="79"/>
      <c r="V439" s="78"/>
      <c r="W439" s="78"/>
      <c r="X439" s="33"/>
      <c r="Y439" s="33"/>
      <c r="Z439" s="32"/>
      <c r="AA439" s="35"/>
      <c r="AB439" s="35"/>
      <c r="AC439" s="35"/>
      <c r="AD439" s="35"/>
      <c r="AE439" s="35"/>
      <c r="AF439" s="35"/>
    </row>
    <row r="440" spans="1:32" x14ac:dyDescent="0.35">
      <c r="A440" t="str">
        <f>KEYS_Day_Part__Stores[[#This Row],[Store]]&amp;KEYS_Day_Part__Stores[[#This Row],[Day Part]]</f>
        <v xml:space="preserve">61653A - 4A   </v>
      </c>
      <c r="B440" s="24">
        <v>6165</v>
      </c>
      <c r="C440" s="25" t="s">
        <v>515</v>
      </c>
      <c r="D440" s="25" t="s">
        <v>512</v>
      </c>
      <c r="E440" s="74">
        <v>7</v>
      </c>
      <c r="F440" s="74">
        <v>7</v>
      </c>
      <c r="G440" s="26"/>
      <c r="H440" s="26"/>
      <c r="I440" s="27"/>
      <c r="J440" s="27"/>
      <c r="K440" s="71"/>
      <c r="L440" s="71"/>
      <c r="M440" s="27"/>
      <c r="N440" s="27"/>
      <c r="O440" s="26"/>
      <c r="P440" s="75"/>
      <c r="Q440" s="27"/>
      <c r="R440" s="27"/>
      <c r="S440" s="27"/>
      <c r="T440" s="27"/>
      <c r="U440" s="76"/>
      <c r="V440" s="75"/>
      <c r="W440" s="75"/>
      <c r="X440" s="27"/>
      <c r="Y440" s="27"/>
      <c r="Z440" s="26"/>
      <c r="AA440" s="29"/>
      <c r="AB440" s="29"/>
      <c r="AC440" s="29"/>
      <c r="AD440" s="29"/>
      <c r="AE440" s="29"/>
      <c r="AF440" s="29"/>
    </row>
    <row r="441" spans="1:32" x14ac:dyDescent="0.35">
      <c r="A441" t="str">
        <f>KEYS_Day_Part__Stores[[#This Row],[Store]]&amp;KEYS_Day_Part__Stores[[#This Row],[Day Part]]</f>
        <v xml:space="preserve">61654A - 6A   </v>
      </c>
      <c r="B441" s="30">
        <v>6165</v>
      </c>
      <c r="C441" s="31" t="s">
        <v>516</v>
      </c>
      <c r="D441" s="31" t="s">
        <v>512</v>
      </c>
      <c r="E441" s="77">
        <v>7</v>
      </c>
      <c r="F441" s="77">
        <v>7</v>
      </c>
      <c r="G441" s="32"/>
      <c r="H441" s="32"/>
      <c r="I441" s="33"/>
      <c r="J441" s="33"/>
      <c r="K441" s="72"/>
      <c r="L441" s="72"/>
      <c r="M441" s="33"/>
      <c r="N441" s="33"/>
      <c r="O441" s="32"/>
      <c r="P441" s="78"/>
      <c r="Q441" s="33"/>
      <c r="R441" s="33"/>
      <c r="S441" s="33"/>
      <c r="T441" s="33"/>
      <c r="U441" s="79"/>
      <c r="V441" s="78"/>
      <c r="W441" s="78"/>
      <c r="X441" s="33"/>
      <c r="Y441" s="33"/>
      <c r="Z441" s="32"/>
      <c r="AA441" s="35"/>
      <c r="AB441" s="35"/>
      <c r="AC441" s="35"/>
      <c r="AD441" s="35"/>
      <c r="AE441" s="35"/>
      <c r="AF441" s="35"/>
    </row>
    <row r="442" spans="1:32" x14ac:dyDescent="0.35">
      <c r="A442" t="str">
        <f>KEYS_Day_Part__Stores[[#This Row],[Store]]&amp;KEYS_Day_Part__Stores[[#This Row],[Day Part]]</f>
        <v xml:space="preserve">6167    6A - 10A  </v>
      </c>
      <c r="B442" s="24">
        <v>6167</v>
      </c>
      <c r="C442" s="25" t="s">
        <v>513</v>
      </c>
      <c r="D442" s="25" t="s">
        <v>512</v>
      </c>
      <c r="E442" s="74">
        <v>7</v>
      </c>
      <c r="F442" s="74">
        <v>7</v>
      </c>
      <c r="G442" s="26"/>
      <c r="H442" s="26"/>
      <c r="I442" s="27"/>
      <c r="J442" s="27"/>
      <c r="K442" s="71"/>
      <c r="L442" s="71"/>
      <c r="M442" s="27"/>
      <c r="N442" s="27"/>
      <c r="O442" s="26"/>
      <c r="P442" s="75"/>
      <c r="Q442" s="27"/>
      <c r="R442" s="27"/>
      <c r="S442" s="27"/>
      <c r="T442" s="27"/>
      <c r="U442" s="76"/>
      <c r="V442" s="75"/>
      <c r="W442" s="75"/>
      <c r="X442" s="27"/>
      <c r="Y442" s="27"/>
      <c r="Z442" s="26"/>
      <c r="AA442" s="29"/>
      <c r="AB442" s="29"/>
      <c r="AC442" s="29"/>
      <c r="AD442" s="29"/>
      <c r="AE442" s="29"/>
      <c r="AF442" s="29"/>
    </row>
    <row r="443" spans="1:32" x14ac:dyDescent="0.35">
      <c r="A443" t="str">
        <f>KEYS_Day_Part__Stores[[#This Row],[Store]]&amp;KEYS_Day_Part__Stores[[#This Row],[Day Part]]</f>
        <v xml:space="preserve">6167   10A - 11A </v>
      </c>
      <c r="B443" s="30">
        <v>6167</v>
      </c>
      <c r="C443" s="31" t="s">
        <v>16</v>
      </c>
      <c r="D443" s="31" t="s">
        <v>512</v>
      </c>
      <c r="E443" s="77">
        <v>7</v>
      </c>
      <c r="F443" s="77">
        <v>7</v>
      </c>
      <c r="G443" s="32">
        <v>613.44000000000005</v>
      </c>
      <c r="H443" s="32">
        <v>972.45</v>
      </c>
      <c r="I443" s="33">
        <v>-0.36918093475242941</v>
      </c>
      <c r="J443" s="33">
        <v>2.0072293501012549E-2</v>
      </c>
      <c r="K443" s="72">
        <v>18</v>
      </c>
      <c r="L443" s="72">
        <v>24</v>
      </c>
      <c r="M443" s="33">
        <v>-0.24999999999999989</v>
      </c>
      <c r="N443" s="33">
        <v>1.5012510425354461E-2</v>
      </c>
      <c r="O443" s="32">
        <v>34.080000000000005</v>
      </c>
      <c r="P443" s="78">
        <v>15.2166666</v>
      </c>
      <c r="Q443" s="33">
        <v>1</v>
      </c>
      <c r="R443" s="33">
        <v>0</v>
      </c>
      <c r="S443" s="33">
        <v>0</v>
      </c>
      <c r="T443" s="33">
        <v>0</v>
      </c>
      <c r="U443" s="79">
        <v>1.9813725294117646</v>
      </c>
      <c r="V443" s="78">
        <v>0.40416649999999998</v>
      </c>
      <c r="W443" s="78">
        <v>8.5766665999999994</v>
      </c>
      <c r="X443" s="33">
        <v>1</v>
      </c>
      <c r="Y443" s="33">
        <v>0.27650625978090765</v>
      </c>
      <c r="Z443" s="32">
        <v>169.62</v>
      </c>
      <c r="AA443" s="31" t="s">
        <v>419</v>
      </c>
      <c r="AB443" s="31" t="s">
        <v>417</v>
      </c>
      <c r="AC443" s="31" t="s">
        <v>417</v>
      </c>
      <c r="AD443" s="31" t="s">
        <v>511</v>
      </c>
      <c r="AE443" s="31" t="s">
        <v>511</v>
      </c>
      <c r="AF443" s="31" t="s">
        <v>417</v>
      </c>
    </row>
    <row r="444" spans="1:32" x14ac:dyDescent="0.35">
      <c r="A444" t="str">
        <f>KEYS_Day_Part__Stores[[#This Row],[Store]]&amp;KEYS_Day_Part__Stores[[#This Row],[Day Part]]</f>
        <v xml:space="preserve">6167   11A - 12P </v>
      </c>
      <c r="B444" s="24">
        <v>6167</v>
      </c>
      <c r="C444" s="25" t="s">
        <v>21</v>
      </c>
      <c r="D444" s="25" t="s">
        <v>512</v>
      </c>
      <c r="E444" s="74">
        <v>7</v>
      </c>
      <c r="F444" s="74">
        <v>7</v>
      </c>
      <c r="G444" s="26">
        <v>1276.92</v>
      </c>
      <c r="H444" s="26">
        <v>1316.29</v>
      </c>
      <c r="I444" s="27">
        <v>-2.9909822303595623E-2</v>
      </c>
      <c r="J444" s="27">
        <v>4.178193958221333E-2</v>
      </c>
      <c r="K444" s="71">
        <v>51</v>
      </c>
      <c r="L444" s="71">
        <v>42</v>
      </c>
      <c r="M444" s="27">
        <v>0.21428571428571419</v>
      </c>
      <c r="N444" s="27">
        <v>4.2535446205170975E-2</v>
      </c>
      <c r="O444" s="26">
        <v>25.037647058823531</v>
      </c>
      <c r="P444" s="75">
        <v>17.495614</v>
      </c>
      <c r="Q444" s="27">
        <v>1</v>
      </c>
      <c r="R444" s="27">
        <v>0</v>
      </c>
      <c r="S444" s="27">
        <v>0</v>
      </c>
      <c r="T444" s="27">
        <v>0</v>
      </c>
      <c r="U444" s="76">
        <v>2.461564612244898</v>
      </c>
      <c r="V444" s="75">
        <v>2.4144443999999998</v>
      </c>
      <c r="W444" s="75">
        <v>11.511403473684211</v>
      </c>
      <c r="X444" s="27">
        <v>0.94736842105263153</v>
      </c>
      <c r="Y444" s="27">
        <v>0.28427779344046611</v>
      </c>
      <c r="Z444" s="26">
        <v>363</v>
      </c>
      <c r="AA444" s="25" t="s">
        <v>419</v>
      </c>
      <c r="AB444" s="25" t="s">
        <v>417</v>
      </c>
      <c r="AC444" s="25" t="s">
        <v>417</v>
      </c>
      <c r="AD444" s="25" t="s">
        <v>511</v>
      </c>
      <c r="AE444" s="25" t="s">
        <v>511</v>
      </c>
      <c r="AF444" s="25" t="s">
        <v>417</v>
      </c>
    </row>
    <row r="445" spans="1:32" x14ac:dyDescent="0.35">
      <c r="A445" t="str">
        <f>KEYS_Day_Part__Stores[[#This Row],[Store]]&amp;KEYS_Day_Part__Stores[[#This Row],[Day Part]]</f>
        <v xml:space="preserve">6167   12P - 1P  </v>
      </c>
      <c r="B445" s="30">
        <v>6167</v>
      </c>
      <c r="C445" s="31" t="s">
        <v>25</v>
      </c>
      <c r="D445" s="31" t="s">
        <v>512</v>
      </c>
      <c r="E445" s="77">
        <v>7</v>
      </c>
      <c r="F445" s="77">
        <v>7</v>
      </c>
      <c r="G445" s="32">
        <v>1267.4000000000001</v>
      </c>
      <c r="H445" s="32">
        <v>1358.92</v>
      </c>
      <c r="I445" s="33">
        <v>-6.7347599564359872E-2</v>
      </c>
      <c r="J445" s="33">
        <v>4.1470436853128761E-2</v>
      </c>
      <c r="K445" s="72">
        <v>46</v>
      </c>
      <c r="L445" s="72">
        <v>54</v>
      </c>
      <c r="M445" s="33">
        <v>-0.14814814814814814</v>
      </c>
      <c r="N445" s="33">
        <v>3.8365304420350292E-2</v>
      </c>
      <c r="O445" s="32">
        <v>27.552173913043479</v>
      </c>
      <c r="P445" s="78">
        <v>17.931372529411764</v>
      </c>
      <c r="Q445" s="33">
        <v>1</v>
      </c>
      <c r="R445" s="33">
        <v>0</v>
      </c>
      <c r="S445" s="33">
        <v>0</v>
      </c>
      <c r="T445" s="33">
        <v>0</v>
      </c>
      <c r="U445" s="79">
        <v>1.9962962888888889</v>
      </c>
      <c r="V445" s="78">
        <v>2.0033333333333334</v>
      </c>
      <c r="W445" s="78">
        <v>11.243137235294117</v>
      </c>
      <c r="X445" s="33">
        <v>1</v>
      </c>
      <c r="Y445" s="33">
        <v>0.31391825785071797</v>
      </c>
      <c r="Z445" s="32">
        <v>397.86</v>
      </c>
      <c r="AA445" s="31" t="s">
        <v>419</v>
      </c>
      <c r="AB445" s="31" t="s">
        <v>417</v>
      </c>
      <c r="AC445" s="31" t="s">
        <v>417</v>
      </c>
      <c r="AD445" s="31" t="s">
        <v>511</v>
      </c>
      <c r="AE445" s="31" t="s">
        <v>511</v>
      </c>
      <c r="AF445" s="31" t="s">
        <v>417</v>
      </c>
    </row>
    <row r="446" spans="1:32" x14ac:dyDescent="0.35">
      <c r="A446" t="str">
        <f>KEYS_Day_Part__Stores[[#This Row],[Store]]&amp;KEYS_Day_Part__Stores[[#This Row],[Day Part]]</f>
        <v xml:space="preserve">6167  1P - 2P   </v>
      </c>
      <c r="B446" s="24">
        <v>6167</v>
      </c>
      <c r="C446" s="25" t="s">
        <v>30</v>
      </c>
      <c r="D446" s="25" t="s">
        <v>512</v>
      </c>
      <c r="E446" s="74">
        <v>7</v>
      </c>
      <c r="F446" s="74">
        <v>7</v>
      </c>
      <c r="G446" s="26">
        <v>1156.52</v>
      </c>
      <c r="H446" s="26">
        <v>1003.97</v>
      </c>
      <c r="I446" s="27">
        <v>0.15194677131786793</v>
      </c>
      <c r="J446" s="27">
        <v>3.7842346243790806E-2</v>
      </c>
      <c r="K446" s="71">
        <v>46</v>
      </c>
      <c r="L446" s="71">
        <v>38</v>
      </c>
      <c r="M446" s="27">
        <v>0.21052631578947367</v>
      </c>
      <c r="N446" s="27">
        <v>3.8365304420350292E-2</v>
      </c>
      <c r="O446" s="26">
        <v>25.141739130434782</v>
      </c>
      <c r="P446" s="75">
        <v>28.084259222222222</v>
      </c>
      <c r="Q446" s="27">
        <v>1</v>
      </c>
      <c r="R446" s="27">
        <v>0</v>
      </c>
      <c r="S446" s="27">
        <v>0</v>
      </c>
      <c r="T446" s="27">
        <v>0.16666666666666666</v>
      </c>
      <c r="U446" s="76">
        <v>4.2583333333333337</v>
      </c>
      <c r="V446" s="75">
        <v>6.8148147777777783</v>
      </c>
      <c r="W446" s="75">
        <v>21.25277777777778</v>
      </c>
      <c r="X446" s="27">
        <v>0.66666666666666663</v>
      </c>
      <c r="Y446" s="27">
        <v>0.3011102272334244</v>
      </c>
      <c r="Z446" s="26">
        <v>348.24</v>
      </c>
      <c r="AA446" s="25" t="s">
        <v>419</v>
      </c>
      <c r="AB446" s="25" t="s">
        <v>417</v>
      </c>
      <c r="AC446" s="25" t="s">
        <v>417</v>
      </c>
      <c r="AD446" s="25" t="s">
        <v>511</v>
      </c>
      <c r="AE446" s="25" t="s">
        <v>511</v>
      </c>
      <c r="AF446" s="25" t="s">
        <v>417</v>
      </c>
    </row>
    <row r="447" spans="1:32" x14ac:dyDescent="0.35">
      <c r="A447" t="str">
        <f>KEYS_Day_Part__Stores[[#This Row],[Store]]&amp;KEYS_Day_Part__Stores[[#This Row],[Day Part]]</f>
        <v xml:space="preserve">6167  2P - 3P   </v>
      </c>
      <c r="B447" s="30">
        <v>6167</v>
      </c>
      <c r="C447" s="31" t="s">
        <v>34</v>
      </c>
      <c r="D447" s="31" t="s">
        <v>512</v>
      </c>
      <c r="E447" s="77">
        <v>7</v>
      </c>
      <c r="F447" s="77">
        <v>7</v>
      </c>
      <c r="G447" s="32">
        <v>1278.0999999999999</v>
      </c>
      <c r="H447" s="32">
        <v>1187.44</v>
      </c>
      <c r="I447" s="33">
        <v>7.6349120797682302E-2</v>
      </c>
      <c r="J447" s="33">
        <v>4.1820550214599857E-2</v>
      </c>
      <c r="K447" s="72">
        <v>60</v>
      </c>
      <c r="L447" s="72">
        <v>56</v>
      </c>
      <c r="M447" s="33">
        <v>7.1428571428571397E-2</v>
      </c>
      <c r="N447" s="33">
        <v>5.0041701417848208E-2</v>
      </c>
      <c r="O447" s="32">
        <v>21.301666666666666</v>
      </c>
      <c r="P447" s="78">
        <v>20.3989583125</v>
      </c>
      <c r="Q447" s="33">
        <v>0.66666666666666663</v>
      </c>
      <c r="R447" s="33">
        <v>0.19047619047619047</v>
      </c>
      <c r="S447" s="33">
        <v>0.1428571428571429</v>
      </c>
      <c r="T447" s="33">
        <v>6.25E-2</v>
      </c>
      <c r="U447" s="79">
        <v>2.825151509090909</v>
      </c>
      <c r="V447" s="78">
        <v>6.7611110833333328</v>
      </c>
      <c r="W447" s="78">
        <v>14.764583312499999</v>
      </c>
      <c r="X447" s="33">
        <v>0.875</v>
      </c>
      <c r="Y447" s="33">
        <v>0.29662780690086848</v>
      </c>
      <c r="Z447" s="32">
        <v>379.12</v>
      </c>
      <c r="AA447" s="31" t="s">
        <v>419</v>
      </c>
      <c r="AB447" s="31" t="s">
        <v>417</v>
      </c>
      <c r="AC447" s="31" t="s">
        <v>417</v>
      </c>
      <c r="AD447" s="31" t="s">
        <v>511</v>
      </c>
      <c r="AE447" s="31" t="s">
        <v>511</v>
      </c>
      <c r="AF447" s="31" t="s">
        <v>417</v>
      </c>
    </row>
    <row r="448" spans="1:32" x14ac:dyDescent="0.35">
      <c r="A448" t="str">
        <f>KEYS_Day_Part__Stores[[#This Row],[Store]]&amp;KEYS_Day_Part__Stores[[#This Row],[Day Part]]</f>
        <v xml:space="preserve">6167  3P - 4P   </v>
      </c>
      <c r="B448" s="24">
        <v>6167</v>
      </c>
      <c r="C448" s="25" t="s">
        <v>39</v>
      </c>
      <c r="D448" s="25" t="s">
        <v>512</v>
      </c>
      <c r="E448" s="74">
        <v>7</v>
      </c>
      <c r="F448" s="74">
        <v>7</v>
      </c>
      <c r="G448" s="26">
        <v>1646.69</v>
      </c>
      <c r="H448" s="26">
        <v>1411</v>
      </c>
      <c r="I448" s="27">
        <v>0.16703756201275688</v>
      </c>
      <c r="J448" s="27">
        <v>5.3881137495406808E-2</v>
      </c>
      <c r="K448" s="71">
        <v>71</v>
      </c>
      <c r="L448" s="71">
        <v>54</v>
      </c>
      <c r="M448" s="27">
        <v>0.31481481481481466</v>
      </c>
      <c r="N448" s="27">
        <v>5.9216013344453713E-2</v>
      </c>
      <c r="O448" s="26">
        <v>23.192816901408452</v>
      </c>
      <c r="P448" s="75">
        <v>19.134126952380953</v>
      </c>
      <c r="Q448" s="27">
        <v>1</v>
      </c>
      <c r="R448" s="27">
        <v>0</v>
      </c>
      <c r="S448" s="27">
        <v>0</v>
      </c>
      <c r="T448" s="27">
        <v>0</v>
      </c>
      <c r="U448" s="76">
        <v>3.2507142857142859</v>
      </c>
      <c r="V448" s="75">
        <v>2.5114034736842101</v>
      </c>
      <c r="W448" s="75">
        <v>12.646031714285714</v>
      </c>
      <c r="X448" s="27">
        <v>0.95238095238095233</v>
      </c>
      <c r="Y448" s="27">
        <v>0.29076511061584148</v>
      </c>
      <c r="Z448" s="26">
        <v>478.8</v>
      </c>
      <c r="AA448" s="25" t="s">
        <v>419</v>
      </c>
      <c r="AB448" s="25" t="s">
        <v>417</v>
      </c>
      <c r="AC448" s="25" t="s">
        <v>417</v>
      </c>
      <c r="AD448" s="25" t="s">
        <v>511</v>
      </c>
      <c r="AE448" s="25" t="s">
        <v>511</v>
      </c>
      <c r="AF448" s="25" t="s">
        <v>417</v>
      </c>
    </row>
    <row r="449" spans="1:32" x14ac:dyDescent="0.35">
      <c r="A449" t="str">
        <f>KEYS_Day_Part__Stores[[#This Row],[Store]]&amp;KEYS_Day_Part__Stores[[#This Row],[Day Part]]</f>
        <v xml:space="preserve">6167  4P - 5P   </v>
      </c>
      <c r="B449" s="30">
        <v>6167</v>
      </c>
      <c r="C449" s="31" t="s">
        <v>44</v>
      </c>
      <c r="D449" s="31" t="s">
        <v>512</v>
      </c>
      <c r="E449" s="77">
        <v>7</v>
      </c>
      <c r="F449" s="77">
        <v>7</v>
      </c>
      <c r="G449" s="32">
        <v>3181.45</v>
      </c>
      <c r="H449" s="32">
        <v>3355.15</v>
      </c>
      <c r="I449" s="33">
        <v>-5.1771157772379839E-2</v>
      </c>
      <c r="J449" s="33">
        <v>0.10409982746282663</v>
      </c>
      <c r="K449" s="72">
        <v>134</v>
      </c>
      <c r="L449" s="72">
        <v>130</v>
      </c>
      <c r="M449" s="33">
        <v>3.076923076923066E-2</v>
      </c>
      <c r="N449" s="33">
        <v>0.11175979983319433</v>
      </c>
      <c r="O449" s="32">
        <v>23.742164179104478</v>
      </c>
      <c r="P449" s="78">
        <v>21.72972972972973</v>
      </c>
      <c r="Q449" s="33">
        <v>0.94444444444444442</v>
      </c>
      <c r="R449" s="33">
        <v>5.5555555555555552E-2</v>
      </c>
      <c r="S449" s="33">
        <v>0</v>
      </c>
      <c r="T449" s="33">
        <v>0</v>
      </c>
      <c r="U449" s="79">
        <v>3.725563909774436</v>
      </c>
      <c r="V449" s="78">
        <v>3.0495495405405406</v>
      </c>
      <c r="W449" s="78">
        <v>14.399099081081081</v>
      </c>
      <c r="X449" s="33">
        <v>0.94594594594594594</v>
      </c>
      <c r="Y449" s="33">
        <v>0.30857942133304</v>
      </c>
      <c r="Z449" s="32">
        <v>981.73</v>
      </c>
      <c r="AA449" s="31" t="s">
        <v>419</v>
      </c>
      <c r="AB449" s="31" t="s">
        <v>417</v>
      </c>
      <c r="AC449" s="31" t="s">
        <v>417</v>
      </c>
      <c r="AD449" s="31" t="s">
        <v>511</v>
      </c>
      <c r="AE449" s="31" t="s">
        <v>511</v>
      </c>
      <c r="AF449" s="31" t="s">
        <v>417</v>
      </c>
    </row>
    <row r="450" spans="1:32" x14ac:dyDescent="0.35">
      <c r="A450" t="str">
        <f>KEYS_Day_Part__Stores[[#This Row],[Store]]&amp;KEYS_Day_Part__Stores[[#This Row],[Day Part]]</f>
        <v xml:space="preserve">6167  5P - 6P   </v>
      </c>
      <c r="B450" s="24">
        <v>6167</v>
      </c>
      <c r="C450" s="25" t="s">
        <v>47</v>
      </c>
      <c r="D450" s="25" t="s">
        <v>512</v>
      </c>
      <c r="E450" s="74">
        <v>7</v>
      </c>
      <c r="F450" s="74">
        <v>7</v>
      </c>
      <c r="G450" s="26">
        <v>6109.11</v>
      </c>
      <c r="H450" s="26">
        <v>5675.75</v>
      </c>
      <c r="I450" s="27">
        <v>7.6352904902435625E-2</v>
      </c>
      <c r="J450" s="27">
        <v>0.19989542408380731</v>
      </c>
      <c r="K450" s="71">
        <v>207</v>
      </c>
      <c r="L450" s="71">
        <v>213</v>
      </c>
      <c r="M450" s="27">
        <v>-2.8169014084506894E-2</v>
      </c>
      <c r="N450" s="27">
        <v>0.17264386989157632</v>
      </c>
      <c r="O450" s="26">
        <v>29.512608695652172</v>
      </c>
      <c r="P450" s="75">
        <v>23.824999999999999</v>
      </c>
      <c r="Q450" s="27">
        <v>0.86440677966101698</v>
      </c>
      <c r="R450" s="27">
        <v>0.13559322033898305</v>
      </c>
      <c r="S450" s="27">
        <v>0</v>
      </c>
      <c r="T450" s="27">
        <v>2.9411764705882353E-2</v>
      </c>
      <c r="U450" s="76">
        <v>6.8124378109452737</v>
      </c>
      <c r="V450" s="75">
        <v>3.5469696969696969</v>
      </c>
      <c r="W450" s="75">
        <v>17.260539205882353</v>
      </c>
      <c r="X450" s="27">
        <v>0.8529411764705882</v>
      </c>
      <c r="Y450" s="27">
        <v>0.29639505590830745</v>
      </c>
      <c r="Z450" s="26">
        <v>1810.71</v>
      </c>
      <c r="AA450" s="25" t="s">
        <v>419</v>
      </c>
      <c r="AB450" s="25" t="s">
        <v>417</v>
      </c>
      <c r="AC450" s="25" t="s">
        <v>417</v>
      </c>
      <c r="AD450" s="25" t="s">
        <v>511</v>
      </c>
      <c r="AE450" s="25" t="s">
        <v>511</v>
      </c>
      <c r="AF450" s="25" t="s">
        <v>417</v>
      </c>
    </row>
    <row r="451" spans="1:32" x14ac:dyDescent="0.35">
      <c r="A451" t="str">
        <f>KEYS_Day_Part__Stores[[#This Row],[Store]]&amp;KEYS_Day_Part__Stores[[#This Row],[Day Part]]</f>
        <v xml:space="preserve">6167  6P - 7P   </v>
      </c>
      <c r="B451" s="30">
        <v>6167</v>
      </c>
      <c r="C451" s="31" t="s">
        <v>51</v>
      </c>
      <c r="D451" s="31" t="s">
        <v>512</v>
      </c>
      <c r="E451" s="77">
        <v>7</v>
      </c>
      <c r="F451" s="77">
        <v>7</v>
      </c>
      <c r="G451" s="32">
        <v>5667.91</v>
      </c>
      <c r="H451" s="32">
        <v>5761.43</v>
      </c>
      <c r="I451" s="33">
        <v>-1.6232081271489895E-2</v>
      </c>
      <c r="J451" s="33">
        <v>0.18545897407623244</v>
      </c>
      <c r="K451" s="72">
        <v>222</v>
      </c>
      <c r="L451" s="72">
        <v>196</v>
      </c>
      <c r="M451" s="33">
        <v>0.13265306122448983</v>
      </c>
      <c r="N451" s="33">
        <v>0.18515429524603835</v>
      </c>
      <c r="O451" s="32">
        <v>25.531126126126125</v>
      </c>
      <c r="P451" s="78">
        <v>25.985238085714286</v>
      </c>
      <c r="Q451" s="33">
        <v>0.97101449275362317</v>
      </c>
      <c r="R451" s="33">
        <v>2.8985507246376812E-2</v>
      </c>
      <c r="S451" s="33">
        <v>0</v>
      </c>
      <c r="T451" s="33">
        <v>7.1428571428571425E-2</v>
      </c>
      <c r="U451" s="79">
        <v>8.7862121181818189</v>
      </c>
      <c r="V451" s="78">
        <v>3.8958937101449274</v>
      </c>
      <c r="W451" s="78">
        <v>19.339523799999998</v>
      </c>
      <c r="X451" s="33">
        <v>0.8</v>
      </c>
      <c r="Y451" s="33">
        <v>0.29507878565467693</v>
      </c>
      <c r="Z451" s="32">
        <v>1672.48</v>
      </c>
      <c r="AA451" s="31" t="s">
        <v>419</v>
      </c>
      <c r="AB451" s="31" t="s">
        <v>417</v>
      </c>
      <c r="AC451" s="31" t="s">
        <v>417</v>
      </c>
      <c r="AD451" s="31" t="s">
        <v>511</v>
      </c>
      <c r="AE451" s="31" t="s">
        <v>511</v>
      </c>
      <c r="AF451" s="31" t="s">
        <v>417</v>
      </c>
    </row>
    <row r="452" spans="1:32" x14ac:dyDescent="0.35">
      <c r="A452" t="str">
        <f>KEYS_Day_Part__Stores[[#This Row],[Store]]&amp;KEYS_Day_Part__Stores[[#This Row],[Day Part]]</f>
        <v xml:space="preserve">6167  7P - 8P   </v>
      </c>
      <c r="B452" s="24">
        <v>6167</v>
      </c>
      <c r="C452" s="25" t="s">
        <v>56</v>
      </c>
      <c r="D452" s="25" t="s">
        <v>512</v>
      </c>
      <c r="E452" s="74">
        <v>7</v>
      </c>
      <c r="F452" s="74">
        <v>7</v>
      </c>
      <c r="G452" s="26">
        <v>3249.9</v>
      </c>
      <c r="H452" s="26">
        <v>4215.92</v>
      </c>
      <c r="I452" s="27">
        <v>-0.22913622649386134</v>
      </c>
      <c r="J452" s="27">
        <v>0.1063395713499946</v>
      </c>
      <c r="K452" s="71">
        <v>130</v>
      </c>
      <c r="L452" s="71">
        <v>152</v>
      </c>
      <c r="M452" s="27">
        <v>-0.14473684210526316</v>
      </c>
      <c r="N452" s="27">
        <v>0.10842368640533778</v>
      </c>
      <c r="O452" s="26">
        <v>24.99923076923077</v>
      </c>
      <c r="P452" s="75">
        <v>22.59416666666667</v>
      </c>
      <c r="Q452" s="27">
        <v>0.81578947368421051</v>
      </c>
      <c r="R452" s="27">
        <v>0.18421052631578946</v>
      </c>
      <c r="S452" s="27">
        <v>0</v>
      </c>
      <c r="T452" s="27">
        <v>0</v>
      </c>
      <c r="U452" s="76">
        <v>4.833333333333333</v>
      </c>
      <c r="V452" s="75">
        <v>3.5877192982456139</v>
      </c>
      <c r="W452" s="75">
        <v>15.403611100000001</v>
      </c>
      <c r="X452" s="27">
        <v>0.91666666666666663</v>
      </c>
      <c r="Y452" s="27">
        <v>0.29336287270377548</v>
      </c>
      <c r="Z452" s="26">
        <v>953.4</v>
      </c>
      <c r="AA452" s="25" t="s">
        <v>419</v>
      </c>
      <c r="AB452" s="25" t="s">
        <v>417</v>
      </c>
      <c r="AC452" s="25" t="s">
        <v>417</v>
      </c>
      <c r="AD452" s="25" t="s">
        <v>511</v>
      </c>
      <c r="AE452" s="25" t="s">
        <v>511</v>
      </c>
      <c r="AF452" s="25" t="s">
        <v>417</v>
      </c>
    </row>
    <row r="453" spans="1:32" x14ac:dyDescent="0.35">
      <c r="A453" t="str">
        <f>KEYS_Day_Part__Stores[[#This Row],[Store]]&amp;KEYS_Day_Part__Stores[[#This Row],[Day Part]]</f>
        <v xml:space="preserve">6167  8P - 9P   </v>
      </c>
      <c r="B453" s="30">
        <v>6167</v>
      </c>
      <c r="C453" s="31" t="s">
        <v>61</v>
      </c>
      <c r="D453" s="31" t="s">
        <v>512</v>
      </c>
      <c r="E453" s="77">
        <v>7</v>
      </c>
      <c r="F453" s="77">
        <v>7</v>
      </c>
      <c r="G453" s="32">
        <v>1987.58</v>
      </c>
      <c r="H453" s="32">
        <v>1936.33</v>
      </c>
      <c r="I453" s="33">
        <v>2.6467595915985243E-2</v>
      </c>
      <c r="J453" s="33">
        <v>6.5035356541377348E-2</v>
      </c>
      <c r="K453" s="72">
        <v>74</v>
      </c>
      <c r="L453" s="72">
        <v>77</v>
      </c>
      <c r="M453" s="33">
        <v>-3.8961038961038974E-2</v>
      </c>
      <c r="N453" s="33">
        <v>6.1718098415346125E-2</v>
      </c>
      <c r="O453" s="32">
        <v>26.859189189189188</v>
      </c>
      <c r="P453" s="78">
        <v>21.720588235294116</v>
      </c>
      <c r="Q453" s="33">
        <v>0.93939393939393945</v>
      </c>
      <c r="R453" s="33">
        <v>6.0606060606060608E-2</v>
      </c>
      <c r="S453" s="33">
        <v>0</v>
      </c>
      <c r="T453" s="33">
        <v>0</v>
      </c>
      <c r="U453" s="79">
        <v>3.230666666666667</v>
      </c>
      <c r="V453" s="78">
        <v>3.3647058823529412</v>
      </c>
      <c r="W453" s="78">
        <v>14.275980382352941</v>
      </c>
      <c r="X453" s="33">
        <v>0.91176470588235292</v>
      </c>
      <c r="Y453" s="33">
        <v>0.29618933577516382</v>
      </c>
      <c r="Z453" s="32">
        <v>588.70000000000005</v>
      </c>
      <c r="AA453" s="31" t="s">
        <v>419</v>
      </c>
      <c r="AB453" s="31" t="s">
        <v>417</v>
      </c>
      <c r="AC453" s="31" t="s">
        <v>417</v>
      </c>
      <c r="AD453" s="31" t="s">
        <v>511</v>
      </c>
      <c r="AE453" s="31" t="s">
        <v>511</v>
      </c>
      <c r="AF453" s="31" t="s">
        <v>417</v>
      </c>
    </row>
    <row r="454" spans="1:32" x14ac:dyDescent="0.35">
      <c r="A454" t="str">
        <f>KEYS_Day_Part__Stores[[#This Row],[Store]]&amp;KEYS_Day_Part__Stores[[#This Row],[Day Part]]</f>
        <v xml:space="preserve">6167  9P - 10P  </v>
      </c>
      <c r="B454" s="24">
        <v>6167</v>
      </c>
      <c r="C454" s="25" t="s">
        <v>66</v>
      </c>
      <c r="D454" s="25" t="s">
        <v>512</v>
      </c>
      <c r="E454" s="74">
        <v>7</v>
      </c>
      <c r="F454" s="74">
        <v>7</v>
      </c>
      <c r="G454" s="26">
        <v>1504.09</v>
      </c>
      <c r="H454" s="26">
        <v>1128.27</v>
      </c>
      <c r="I454" s="27">
        <v>0.33309402891151918</v>
      </c>
      <c r="J454" s="27">
        <v>4.9215140734119006E-2</v>
      </c>
      <c r="K454" s="71">
        <v>64</v>
      </c>
      <c r="L454" s="71">
        <v>47</v>
      </c>
      <c r="M454" s="27">
        <v>0.36170212765957444</v>
      </c>
      <c r="N454" s="27">
        <v>5.3377814845704752E-2</v>
      </c>
      <c r="O454" s="26">
        <v>23.501406249999999</v>
      </c>
      <c r="P454" s="75">
        <v>22.252777750000003</v>
      </c>
      <c r="Q454" s="27">
        <v>0.65217391304347827</v>
      </c>
      <c r="R454" s="27">
        <v>0.34782608695652173</v>
      </c>
      <c r="S454" s="27">
        <v>0</v>
      </c>
      <c r="T454" s="27">
        <v>0</v>
      </c>
      <c r="U454" s="76">
        <v>2.7733870967741932</v>
      </c>
      <c r="V454" s="75">
        <v>4.9215277500000001</v>
      </c>
      <c r="W454" s="75">
        <v>15.463194416666667</v>
      </c>
      <c r="X454" s="27">
        <v>0.875</v>
      </c>
      <c r="Y454" s="27">
        <v>0.29411138961099403</v>
      </c>
      <c r="Z454" s="26">
        <v>442.37</v>
      </c>
      <c r="AA454" s="25" t="s">
        <v>419</v>
      </c>
      <c r="AB454" s="25" t="s">
        <v>417</v>
      </c>
      <c r="AC454" s="25" t="s">
        <v>417</v>
      </c>
      <c r="AD454" s="25" t="s">
        <v>511</v>
      </c>
      <c r="AE454" s="25" t="s">
        <v>511</v>
      </c>
      <c r="AF454" s="25" t="s">
        <v>417</v>
      </c>
    </row>
    <row r="455" spans="1:32" x14ac:dyDescent="0.35">
      <c r="A455" t="str">
        <f>KEYS_Day_Part__Stores[[#This Row],[Store]]&amp;KEYS_Day_Part__Stores[[#This Row],[Day Part]]</f>
        <v xml:space="preserve">6167 10P - 11P </v>
      </c>
      <c r="B455" s="30">
        <v>6167</v>
      </c>
      <c r="C455" s="31" t="s">
        <v>71</v>
      </c>
      <c r="D455" s="31" t="s">
        <v>512</v>
      </c>
      <c r="E455" s="77">
        <v>7</v>
      </c>
      <c r="F455" s="77">
        <v>7</v>
      </c>
      <c r="G455" s="32">
        <v>962</v>
      </c>
      <c r="H455" s="32">
        <v>1068.42</v>
      </c>
      <c r="I455" s="33">
        <v>-9.9605024241403384E-2</v>
      </c>
      <c r="J455" s="33">
        <v>3.1477481657495553E-2</v>
      </c>
      <c r="K455" s="72">
        <v>47</v>
      </c>
      <c r="L455" s="72">
        <v>42</v>
      </c>
      <c r="M455" s="33">
        <v>0.11904761904761907</v>
      </c>
      <c r="N455" s="33">
        <v>3.9199332777314431E-2</v>
      </c>
      <c r="O455" s="32">
        <v>20.468085106382979</v>
      </c>
      <c r="P455" s="78">
        <v>24.227272727272727</v>
      </c>
      <c r="Q455" s="33">
        <v>0.73333333333333328</v>
      </c>
      <c r="R455" s="33">
        <v>0.26666666666666666</v>
      </c>
      <c r="S455" s="33">
        <v>0</v>
      </c>
      <c r="T455" s="33">
        <v>0</v>
      </c>
      <c r="U455" s="79">
        <v>4.05531914893617</v>
      </c>
      <c r="V455" s="78">
        <v>3.7796295555555557</v>
      </c>
      <c r="W455" s="78">
        <v>14.860606000000001</v>
      </c>
      <c r="X455" s="33">
        <v>0.81818181818181823</v>
      </c>
      <c r="Y455" s="33">
        <v>0.32878378378378381</v>
      </c>
      <c r="Z455" s="32">
        <v>316.29000000000002</v>
      </c>
      <c r="AA455" s="31" t="s">
        <v>419</v>
      </c>
      <c r="AB455" s="31" t="s">
        <v>417</v>
      </c>
      <c r="AC455" s="31" t="s">
        <v>417</v>
      </c>
      <c r="AD455" s="31" t="s">
        <v>511</v>
      </c>
      <c r="AE455" s="31" t="s">
        <v>511</v>
      </c>
      <c r="AF455" s="31" t="s">
        <v>417</v>
      </c>
    </row>
    <row r="456" spans="1:32" x14ac:dyDescent="0.35">
      <c r="A456" t="str">
        <f>KEYS_Day_Part__Stores[[#This Row],[Store]]&amp;KEYS_Day_Part__Stores[[#This Row],[Day Part]]</f>
        <v xml:space="preserve">6167 11P - 12A </v>
      </c>
      <c r="B456" s="24">
        <v>6167</v>
      </c>
      <c r="C456" s="25" t="s">
        <v>76</v>
      </c>
      <c r="D456" s="25" t="s">
        <v>512</v>
      </c>
      <c r="E456" s="74">
        <v>7</v>
      </c>
      <c r="F456" s="74">
        <v>7</v>
      </c>
      <c r="G456" s="26">
        <v>580.94000000000005</v>
      </c>
      <c r="H456" s="26">
        <v>480.07</v>
      </c>
      <c r="I456" s="27">
        <v>0.21011519153456804</v>
      </c>
      <c r="J456" s="27">
        <v>1.9008865066637699E-2</v>
      </c>
      <c r="K456" s="71">
        <v>25</v>
      </c>
      <c r="L456" s="71">
        <v>22</v>
      </c>
      <c r="M456" s="27">
        <v>0.13636363636363646</v>
      </c>
      <c r="N456" s="27">
        <v>2.0850708924103418E-2</v>
      </c>
      <c r="O456" s="26">
        <v>23.2376</v>
      </c>
      <c r="P456" s="75">
        <v>23.311666600000002</v>
      </c>
      <c r="Q456" s="27">
        <v>0.8571428571428571</v>
      </c>
      <c r="R456" s="27">
        <v>0.14285714285714285</v>
      </c>
      <c r="S456" s="27">
        <v>0</v>
      </c>
      <c r="T456" s="27">
        <v>0</v>
      </c>
      <c r="U456" s="76">
        <v>4.4858974230769224</v>
      </c>
      <c r="V456" s="75">
        <v>3.2425925555555555</v>
      </c>
      <c r="W456" s="75">
        <v>14.991666599999999</v>
      </c>
      <c r="X456" s="27">
        <v>0.9</v>
      </c>
      <c r="Y456" s="27">
        <v>0.3390367335697318</v>
      </c>
      <c r="Z456" s="26">
        <v>196.96</v>
      </c>
      <c r="AA456" s="25" t="s">
        <v>419</v>
      </c>
      <c r="AB456" s="25" t="s">
        <v>417</v>
      </c>
      <c r="AC456" s="25" t="s">
        <v>417</v>
      </c>
      <c r="AD456" s="25" t="s">
        <v>511</v>
      </c>
      <c r="AE456" s="25" t="s">
        <v>511</v>
      </c>
      <c r="AF456" s="25" t="s">
        <v>417</v>
      </c>
    </row>
    <row r="457" spans="1:32" x14ac:dyDescent="0.35">
      <c r="A457" t="str">
        <f>KEYS_Day_Part__Stores[[#This Row],[Store]]&amp;KEYS_Day_Part__Stores[[#This Row],[Day Part]]</f>
        <v xml:space="preserve">6167 12A - 1A  </v>
      </c>
      <c r="B457" s="30">
        <v>6167</v>
      </c>
      <c r="C457" s="31" t="s">
        <v>79</v>
      </c>
      <c r="D457" s="31" t="s">
        <v>512</v>
      </c>
      <c r="E457" s="77">
        <v>7</v>
      </c>
      <c r="F457" s="77">
        <v>7</v>
      </c>
      <c r="G457" s="32">
        <v>79.48</v>
      </c>
      <c r="H457" s="32">
        <v>87.15</v>
      </c>
      <c r="I457" s="33">
        <v>-8.800917957544474E-2</v>
      </c>
      <c r="J457" s="33">
        <v>2.6006551373573251E-3</v>
      </c>
      <c r="K457" s="72">
        <v>4</v>
      </c>
      <c r="L457" s="72">
        <v>4</v>
      </c>
      <c r="M457" s="33">
        <v>0</v>
      </c>
      <c r="N457" s="33">
        <v>3.336113427856547E-3</v>
      </c>
      <c r="O457" s="32">
        <v>19.87</v>
      </c>
      <c r="P457" s="78">
        <v>18.658332999999999</v>
      </c>
      <c r="Q457" s="33">
        <v>1</v>
      </c>
      <c r="R457" s="33">
        <v>0</v>
      </c>
      <c r="S457" s="33">
        <v>0</v>
      </c>
      <c r="T457" s="33">
        <v>0</v>
      </c>
      <c r="U457" s="79">
        <v>3.25</v>
      </c>
      <c r="V457" s="78">
        <v>0.11666650000000001</v>
      </c>
      <c r="W457" s="78">
        <v>11.391666499999999</v>
      </c>
      <c r="X457" s="33">
        <v>1</v>
      </c>
      <c r="Y457" s="33">
        <v>0.35027679919476595</v>
      </c>
      <c r="Z457" s="32">
        <v>27.84</v>
      </c>
      <c r="AA457" s="31" t="s">
        <v>419</v>
      </c>
      <c r="AB457" s="31" t="s">
        <v>417</v>
      </c>
      <c r="AC457" s="31" t="s">
        <v>417</v>
      </c>
      <c r="AD457" s="31" t="s">
        <v>511</v>
      </c>
      <c r="AE457" s="31" t="s">
        <v>511</v>
      </c>
      <c r="AF457" s="31" t="s">
        <v>417</v>
      </c>
    </row>
    <row r="458" spans="1:32" x14ac:dyDescent="0.35">
      <c r="A458" t="str">
        <f>KEYS_Day_Part__Stores[[#This Row],[Store]]&amp;KEYS_Day_Part__Stores[[#This Row],[Day Part]]</f>
        <v xml:space="preserve">61671A - 2A   </v>
      </c>
      <c r="B458" s="24">
        <v>6167</v>
      </c>
      <c r="C458" s="25" t="s">
        <v>83</v>
      </c>
      <c r="D458" s="25" t="s">
        <v>512</v>
      </c>
      <c r="E458" s="74">
        <v>7</v>
      </c>
      <c r="F458" s="74">
        <v>7</v>
      </c>
      <c r="G458" s="26"/>
      <c r="H458" s="26"/>
      <c r="I458" s="27"/>
      <c r="J458" s="27"/>
      <c r="K458" s="71"/>
      <c r="L458" s="71"/>
      <c r="M458" s="27"/>
      <c r="N458" s="27"/>
      <c r="O458" s="26"/>
      <c r="P458" s="75"/>
      <c r="Q458" s="27"/>
      <c r="R458" s="27"/>
      <c r="S458" s="27"/>
      <c r="T458" s="27"/>
      <c r="U458" s="76"/>
      <c r="V458" s="75"/>
      <c r="W458" s="75"/>
      <c r="X458" s="27"/>
      <c r="Y458" s="27"/>
      <c r="Z458" s="26"/>
      <c r="AA458" s="29"/>
      <c r="AB458" s="29"/>
      <c r="AC458" s="29"/>
      <c r="AD458" s="29"/>
      <c r="AE458" s="29"/>
      <c r="AF458" s="29"/>
    </row>
    <row r="459" spans="1:32" x14ac:dyDescent="0.35">
      <c r="A459" t="str">
        <f>KEYS_Day_Part__Stores[[#This Row],[Store]]&amp;KEYS_Day_Part__Stores[[#This Row],[Day Part]]</f>
        <v xml:space="preserve">61672A - 3A   </v>
      </c>
      <c r="B459" s="30">
        <v>6167</v>
      </c>
      <c r="C459" s="31" t="s">
        <v>514</v>
      </c>
      <c r="D459" s="31" t="s">
        <v>512</v>
      </c>
      <c r="E459" s="77">
        <v>7</v>
      </c>
      <c r="F459" s="77">
        <v>7</v>
      </c>
      <c r="G459" s="32"/>
      <c r="H459" s="32"/>
      <c r="I459" s="33"/>
      <c r="J459" s="33"/>
      <c r="K459" s="72"/>
      <c r="L459" s="72"/>
      <c r="M459" s="33"/>
      <c r="N459" s="33"/>
      <c r="O459" s="32"/>
      <c r="P459" s="78"/>
      <c r="Q459" s="33"/>
      <c r="R459" s="33"/>
      <c r="S459" s="33"/>
      <c r="T459" s="33"/>
      <c r="U459" s="79"/>
      <c r="V459" s="78"/>
      <c r="W459" s="78"/>
      <c r="X459" s="33"/>
      <c r="Y459" s="33"/>
      <c r="Z459" s="32"/>
      <c r="AA459" s="35"/>
      <c r="AB459" s="35"/>
      <c r="AC459" s="35"/>
      <c r="AD459" s="35"/>
      <c r="AE459" s="35"/>
      <c r="AF459" s="35"/>
    </row>
    <row r="460" spans="1:32" x14ac:dyDescent="0.35">
      <c r="A460" t="str">
        <f>KEYS_Day_Part__Stores[[#This Row],[Store]]&amp;KEYS_Day_Part__Stores[[#This Row],[Day Part]]</f>
        <v xml:space="preserve">61673A - 4A   </v>
      </c>
      <c r="B460" s="24">
        <v>6167</v>
      </c>
      <c r="C460" s="25" t="s">
        <v>515</v>
      </c>
      <c r="D460" s="25" t="s">
        <v>512</v>
      </c>
      <c r="E460" s="74">
        <v>7</v>
      </c>
      <c r="F460" s="74">
        <v>7</v>
      </c>
      <c r="G460" s="26"/>
      <c r="H460" s="26"/>
      <c r="I460" s="27"/>
      <c r="J460" s="27"/>
      <c r="K460" s="71"/>
      <c r="L460" s="71"/>
      <c r="M460" s="27"/>
      <c r="N460" s="27"/>
      <c r="O460" s="26"/>
      <c r="P460" s="75"/>
      <c r="Q460" s="27"/>
      <c r="R460" s="27"/>
      <c r="S460" s="27"/>
      <c r="T460" s="27"/>
      <c r="U460" s="76"/>
      <c r="V460" s="75"/>
      <c r="W460" s="75"/>
      <c r="X460" s="27"/>
      <c r="Y460" s="27"/>
      <c r="Z460" s="26"/>
      <c r="AA460" s="29"/>
      <c r="AB460" s="29"/>
      <c r="AC460" s="29"/>
      <c r="AD460" s="29"/>
      <c r="AE460" s="29"/>
      <c r="AF460" s="29"/>
    </row>
    <row r="461" spans="1:32" x14ac:dyDescent="0.35">
      <c r="A461" t="str">
        <f>KEYS_Day_Part__Stores[[#This Row],[Store]]&amp;KEYS_Day_Part__Stores[[#This Row],[Day Part]]</f>
        <v xml:space="preserve">61674A - 6A   </v>
      </c>
      <c r="B461" s="30">
        <v>6167</v>
      </c>
      <c r="C461" s="31" t="s">
        <v>516</v>
      </c>
      <c r="D461" s="31" t="s">
        <v>512</v>
      </c>
      <c r="E461" s="77">
        <v>7</v>
      </c>
      <c r="F461" s="77">
        <v>7</v>
      </c>
      <c r="G461" s="32"/>
      <c r="H461" s="32"/>
      <c r="I461" s="33"/>
      <c r="J461" s="33"/>
      <c r="K461" s="72"/>
      <c r="L461" s="72"/>
      <c r="M461" s="33"/>
      <c r="N461" s="33"/>
      <c r="O461" s="32"/>
      <c r="P461" s="78"/>
      <c r="Q461" s="33"/>
      <c r="R461" s="33"/>
      <c r="S461" s="33"/>
      <c r="T461" s="33"/>
      <c r="U461" s="79"/>
      <c r="V461" s="78"/>
      <c r="W461" s="78"/>
      <c r="X461" s="33"/>
      <c r="Y461" s="33"/>
      <c r="Z461" s="32"/>
      <c r="AA461" s="35"/>
      <c r="AB461" s="35"/>
      <c r="AC461" s="35"/>
      <c r="AD461" s="35"/>
      <c r="AE461" s="35"/>
      <c r="AF461" s="35"/>
    </row>
    <row r="462" spans="1:32" x14ac:dyDescent="0.35">
      <c r="A462" t="str">
        <f>KEYS_Day_Part__Stores[[#This Row],[Store]]&amp;KEYS_Day_Part__Stores[[#This Row],[Day Part]]</f>
        <v xml:space="preserve">6172    6A - 10A  </v>
      </c>
      <c r="B462" s="24">
        <v>6172</v>
      </c>
      <c r="C462" s="25" t="s">
        <v>513</v>
      </c>
      <c r="D462" s="25" t="s">
        <v>512</v>
      </c>
      <c r="E462" s="74">
        <v>7</v>
      </c>
      <c r="F462" s="74">
        <v>7</v>
      </c>
      <c r="G462" s="26">
        <v>0</v>
      </c>
      <c r="H462" s="26">
        <v>0</v>
      </c>
      <c r="I462" s="27"/>
      <c r="J462" s="27">
        <v>0</v>
      </c>
      <c r="K462" s="71">
        <v>1</v>
      </c>
      <c r="L462" s="71">
        <v>0</v>
      </c>
      <c r="M462" s="27"/>
      <c r="N462" s="27">
        <v>2.3640661938534278E-3</v>
      </c>
      <c r="O462" s="26">
        <v>0</v>
      </c>
      <c r="P462" s="75"/>
      <c r="Q462" s="27"/>
      <c r="R462" s="27"/>
      <c r="S462" s="27"/>
      <c r="T462" s="27"/>
      <c r="U462" s="76"/>
      <c r="V462" s="75"/>
      <c r="W462" s="75"/>
      <c r="X462" s="27"/>
      <c r="Y462" s="27"/>
      <c r="Z462" s="26">
        <v>0.02</v>
      </c>
      <c r="AA462" s="25" t="s">
        <v>419</v>
      </c>
      <c r="AB462" s="25" t="s">
        <v>417</v>
      </c>
      <c r="AC462" s="25" t="s">
        <v>417</v>
      </c>
      <c r="AD462" s="25" t="s">
        <v>511</v>
      </c>
      <c r="AE462" s="25" t="s">
        <v>511</v>
      </c>
      <c r="AF462" s="25" t="s">
        <v>417</v>
      </c>
    </row>
    <row r="463" spans="1:32" x14ac:dyDescent="0.35">
      <c r="A463" t="str">
        <f>KEYS_Day_Part__Stores[[#This Row],[Store]]&amp;KEYS_Day_Part__Stores[[#This Row],[Day Part]]</f>
        <v xml:space="preserve">6172   10A - 11A </v>
      </c>
      <c r="B463" s="30">
        <v>6172</v>
      </c>
      <c r="C463" s="31" t="s">
        <v>16</v>
      </c>
      <c r="D463" s="31" t="s">
        <v>512</v>
      </c>
      <c r="E463" s="77">
        <v>7</v>
      </c>
      <c r="F463" s="77">
        <v>7</v>
      </c>
      <c r="G463" s="32">
        <v>109.55</v>
      </c>
      <c r="H463" s="32">
        <v>335.46</v>
      </c>
      <c r="I463" s="33">
        <v>-0.6734334943063256</v>
      </c>
      <c r="J463" s="33">
        <v>1.0400576470107956E-2</v>
      </c>
      <c r="K463" s="72">
        <v>6</v>
      </c>
      <c r="L463" s="72">
        <v>15</v>
      </c>
      <c r="M463" s="33">
        <v>-0.60000000000000009</v>
      </c>
      <c r="N463" s="33">
        <v>1.4184397163120567E-2</v>
      </c>
      <c r="O463" s="32">
        <v>18.258333333333333</v>
      </c>
      <c r="P463" s="78">
        <v>22.694444333333333</v>
      </c>
      <c r="Q463" s="33">
        <v>1</v>
      </c>
      <c r="R463" s="33">
        <v>0</v>
      </c>
      <c r="S463" s="33">
        <v>0</v>
      </c>
      <c r="T463" s="33">
        <v>0</v>
      </c>
      <c r="U463" s="79">
        <v>3.1999999999999997</v>
      </c>
      <c r="V463" s="78">
        <v>3.0777776666666665</v>
      </c>
      <c r="W463" s="78">
        <v>14.794444333333333</v>
      </c>
      <c r="X463" s="33">
        <v>0.66666666666666663</v>
      </c>
      <c r="Y463" s="33">
        <v>0.3183934276586034</v>
      </c>
      <c r="Z463" s="32">
        <v>34.880000000000003</v>
      </c>
      <c r="AA463" s="31" t="s">
        <v>419</v>
      </c>
      <c r="AB463" s="31" t="s">
        <v>417</v>
      </c>
      <c r="AC463" s="31" t="s">
        <v>417</v>
      </c>
      <c r="AD463" s="31" t="s">
        <v>511</v>
      </c>
      <c r="AE463" s="31" t="s">
        <v>511</v>
      </c>
      <c r="AF463" s="31" t="s">
        <v>417</v>
      </c>
    </row>
    <row r="464" spans="1:32" x14ac:dyDescent="0.35">
      <c r="A464" t="str">
        <f>KEYS_Day_Part__Stores[[#This Row],[Store]]&amp;KEYS_Day_Part__Stores[[#This Row],[Day Part]]</f>
        <v xml:space="preserve">6172   11A - 12P </v>
      </c>
      <c r="B464" s="24">
        <v>6172</v>
      </c>
      <c r="C464" s="25" t="s">
        <v>21</v>
      </c>
      <c r="D464" s="25" t="s">
        <v>512</v>
      </c>
      <c r="E464" s="74">
        <v>7</v>
      </c>
      <c r="F464" s="74">
        <v>7</v>
      </c>
      <c r="G464" s="26">
        <v>351.43</v>
      </c>
      <c r="H464" s="26">
        <v>603.9</v>
      </c>
      <c r="I464" s="27">
        <v>-0.41806590495115081</v>
      </c>
      <c r="J464" s="27">
        <v>3.336444170597936E-2</v>
      </c>
      <c r="K464" s="71">
        <v>15</v>
      </c>
      <c r="L464" s="71">
        <v>26</v>
      </c>
      <c r="M464" s="27">
        <v>-0.42307692307692313</v>
      </c>
      <c r="N464" s="27">
        <v>3.5460992907801421E-2</v>
      </c>
      <c r="O464" s="26">
        <v>23.428666666666668</v>
      </c>
      <c r="P464" s="75">
        <v>24.418518444444445</v>
      </c>
      <c r="Q464" s="27">
        <v>0.55555555555555558</v>
      </c>
      <c r="R464" s="27">
        <v>0.44444444444444442</v>
      </c>
      <c r="S464" s="27">
        <v>0</v>
      </c>
      <c r="T464" s="27">
        <v>0</v>
      </c>
      <c r="U464" s="76">
        <v>3.4411110666666667</v>
      </c>
      <c r="V464" s="75">
        <v>2.9547618571428571</v>
      </c>
      <c r="W464" s="75">
        <v>13.566666666666666</v>
      </c>
      <c r="X464" s="27">
        <v>0.88888888888888884</v>
      </c>
      <c r="Y464" s="27">
        <v>0.27894602054463191</v>
      </c>
      <c r="Z464" s="26">
        <v>98.03</v>
      </c>
      <c r="AA464" s="25" t="s">
        <v>419</v>
      </c>
      <c r="AB464" s="25" t="s">
        <v>417</v>
      </c>
      <c r="AC464" s="25" t="s">
        <v>417</v>
      </c>
      <c r="AD464" s="25" t="s">
        <v>511</v>
      </c>
      <c r="AE464" s="25" t="s">
        <v>511</v>
      </c>
      <c r="AF464" s="25" t="s">
        <v>417</v>
      </c>
    </row>
    <row r="465" spans="1:32" x14ac:dyDescent="0.35">
      <c r="A465" t="str">
        <f>KEYS_Day_Part__Stores[[#This Row],[Store]]&amp;KEYS_Day_Part__Stores[[#This Row],[Day Part]]</f>
        <v xml:space="preserve">6172   12P - 1P  </v>
      </c>
      <c r="B465" s="30">
        <v>6172</v>
      </c>
      <c r="C465" s="31" t="s">
        <v>25</v>
      </c>
      <c r="D465" s="31" t="s">
        <v>512</v>
      </c>
      <c r="E465" s="77">
        <v>7</v>
      </c>
      <c r="F465" s="77">
        <v>7</v>
      </c>
      <c r="G465" s="32">
        <v>548.54999999999995</v>
      </c>
      <c r="H465" s="32">
        <v>867.82</v>
      </c>
      <c r="I465" s="33">
        <v>-0.36789887303818769</v>
      </c>
      <c r="J465" s="33">
        <v>5.2078833616410025E-2</v>
      </c>
      <c r="K465" s="72">
        <v>21</v>
      </c>
      <c r="L465" s="72">
        <v>39</v>
      </c>
      <c r="M465" s="33">
        <v>-0.46153846153846156</v>
      </c>
      <c r="N465" s="33">
        <v>4.9645390070921988E-2</v>
      </c>
      <c r="O465" s="32">
        <v>26.12142857142857</v>
      </c>
      <c r="P465" s="78">
        <v>22.231481444444444</v>
      </c>
      <c r="Q465" s="33">
        <v>0.66666666666666663</v>
      </c>
      <c r="R465" s="33">
        <v>0.33333333333333331</v>
      </c>
      <c r="S465" s="33">
        <v>0</v>
      </c>
      <c r="T465" s="33">
        <v>0</v>
      </c>
      <c r="U465" s="79">
        <v>4.8214285714285712</v>
      </c>
      <c r="V465" s="78">
        <v>1.829166625</v>
      </c>
      <c r="W465" s="78">
        <v>13.925925888888889</v>
      </c>
      <c r="X465" s="33">
        <v>0.88888888888888884</v>
      </c>
      <c r="Y465" s="33">
        <v>0.28772217664752536</v>
      </c>
      <c r="Z465" s="32">
        <v>157.83000000000001</v>
      </c>
      <c r="AA465" s="31" t="s">
        <v>419</v>
      </c>
      <c r="AB465" s="31" t="s">
        <v>417</v>
      </c>
      <c r="AC465" s="31" t="s">
        <v>417</v>
      </c>
      <c r="AD465" s="31" t="s">
        <v>511</v>
      </c>
      <c r="AE465" s="31" t="s">
        <v>511</v>
      </c>
      <c r="AF465" s="31" t="s">
        <v>417</v>
      </c>
    </row>
    <row r="466" spans="1:32" x14ac:dyDescent="0.35">
      <c r="A466" t="str">
        <f>KEYS_Day_Part__Stores[[#This Row],[Store]]&amp;KEYS_Day_Part__Stores[[#This Row],[Day Part]]</f>
        <v xml:space="preserve">6172  1P - 2P   </v>
      </c>
      <c r="B466" s="24">
        <v>6172</v>
      </c>
      <c r="C466" s="25" t="s">
        <v>30</v>
      </c>
      <c r="D466" s="25" t="s">
        <v>512</v>
      </c>
      <c r="E466" s="74">
        <v>7</v>
      </c>
      <c r="F466" s="74">
        <v>7</v>
      </c>
      <c r="G466" s="26">
        <v>438.06</v>
      </c>
      <c r="H466" s="26">
        <v>852.72</v>
      </c>
      <c r="I466" s="27">
        <v>-0.48627920067548547</v>
      </c>
      <c r="J466" s="27">
        <v>4.1589014408904529E-2</v>
      </c>
      <c r="K466" s="71">
        <v>18</v>
      </c>
      <c r="L466" s="71">
        <v>36</v>
      </c>
      <c r="M466" s="27">
        <v>-0.5</v>
      </c>
      <c r="N466" s="27">
        <v>4.2553191489361701E-2</v>
      </c>
      <c r="O466" s="26">
        <v>24.336666666666666</v>
      </c>
      <c r="P466" s="75">
        <v>19.770833249999999</v>
      </c>
      <c r="Q466" s="27">
        <v>1</v>
      </c>
      <c r="R466" s="27">
        <v>0</v>
      </c>
      <c r="S466" s="27">
        <v>0</v>
      </c>
      <c r="T466" s="27">
        <v>0</v>
      </c>
      <c r="U466" s="76">
        <v>2.0740740555555557</v>
      </c>
      <c r="V466" s="75">
        <v>0.8125</v>
      </c>
      <c r="W466" s="75">
        <v>11.512499999999999</v>
      </c>
      <c r="X466" s="27">
        <v>1</v>
      </c>
      <c r="Y466" s="27">
        <v>0.32102908277404918</v>
      </c>
      <c r="Z466" s="26">
        <v>140.63</v>
      </c>
      <c r="AA466" s="25" t="s">
        <v>419</v>
      </c>
      <c r="AB466" s="25" t="s">
        <v>417</v>
      </c>
      <c r="AC466" s="25" t="s">
        <v>417</v>
      </c>
      <c r="AD466" s="25" t="s">
        <v>511</v>
      </c>
      <c r="AE466" s="25" t="s">
        <v>511</v>
      </c>
      <c r="AF466" s="25" t="s">
        <v>417</v>
      </c>
    </row>
    <row r="467" spans="1:32" x14ac:dyDescent="0.35">
      <c r="A467" t="str">
        <f>KEYS_Day_Part__Stores[[#This Row],[Store]]&amp;KEYS_Day_Part__Stores[[#This Row],[Day Part]]</f>
        <v xml:space="preserve">6172  2P - 3P   </v>
      </c>
      <c r="B467" s="30">
        <v>6172</v>
      </c>
      <c r="C467" s="31" t="s">
        <v>34</v>
      </c>
      <c r="D467" s="31" t="s">
        <v>512</v>
      </c>
      <c r="E467" s="77">
        <v>7</v>
      </c>
      <c r="F467" s="77">
        <v>7</v>
      </c>
      <c r="G467" s="32">
        <v>704.68</v>
      </c>
      <c r="H467" s="32">
        <v>697.02</v>
      </c>
      <c r="I467" s="33">
        <v>1.0989641617170198E-2</v>
      </c>
      <c r="J467" s="33">
        <v>6.6901672541813548E-2</v>
      </c>
      <c r="K467" s="72">
        <v>27</v>
      </c>
      <c r="L467" s="72">
        <v>30</v>
      </c>
      <c r="M467" s="33">
        <v>-9.9999999999999978E-2</v>
      </c>
      <c r="N467" s="33">
        <v>6.3829787234042548E-2</v>
      </c>
      <c r="O467" s="32">
        <v>26.099259259259256</v>
      </c>
      <c r="P467" s="78">
        <v>23.272916625000001</v>
      </c>
      <c r="Q467" s="33">
        <v>1</v>
      </c>
      <c r="R467" s="33">
        <v>0</v>
      </c>
      <c r="S467" s="33">
        <v>0</v>
      </c>
      <c r="T467" s="33">
        <v>0</v>
      </c>
      <c r="U467" s="79">
        <v>2.7932098518518522</v>
      </c>
      <c r="V467" s="78">
        <v>2.7062499999999998</v>
      </c>
      <c r="W467" s="78">
        <v>14.25</v>
      </c>
      <c r="X467" s="33">
        <v>1</v>
      </c>
      <c r="Y467" s="33">
        <v>0.2862292104217517</v>
      </c>
      <c r="Z467" s="32">
        <v>201.7</v>
      </c>
      <c r="AA467" s="31" t="s">
        <v>419</v>
      </c>
      <c r="AB467" s="31" t="s">
        <v>417</v>
      </c>
      <c r="AC467" s="31" t="s">
        <v>417</v>
      </c>
      <c r="AD467" s="31" t="s">
        <v>511</v>
      </c>
      <c r="AE467" s="31" t="s">
        <v>511</v>
      </c>
      <c r="AF467" s="31" t="s">
        <v>417</v>
      </c>
    </row>
    <row r="468" spans="1:32" x14ac:dyDescent="0.35">
      <c r="A468" t="str">
        <f>KEYS_Day_Part__Stores[[#This Row],[Store]]&amp;KEYS_Day_Part__Stores[[#This Row],[Day Part]]</f>
        <v xml:space="preserve">6172  3P - 4P   </v>
      </c>
      <c r="B468" s="24">
        <v>6172</v>
      </c>
      <c r="C468" s="25" t="s">
        <v>39</v>
      </c>
      <c r="D468" s="25" t="s">
        <v>512</v>
      </c>
      <c r="E468" s="74">
        <v>7</v>
      </c>
      <c r="F468" s="74">
        <v>7</v>
      </c>
      <c r="G468" s="26">
        <v>803.56</v>
      </c>
      <c r="H468" s="26">
        <v>1212.1500000000001</v>
      </c>
      <c r="I468" s="27">
        <v>-0.3370787443798211</v>
      </c>
      <c r="J468" s="27">
        <v>7.6289249003376983E-2</v>
      </c>
      <c r="K468" s="71">
        <v>28</v>
      </c>
      <c r="L468" s="71">
        <v>49</v>
      </c>
      <c r="M468" s="27">
        <v>-0.4285714285714286</v>
      </c>
      <c r="N468" s="27">
        <v>6.6193853427895979E-2</v>
      </c>
      <c r="O468" s="26">
        <v>28.698571428571427</v>
      </c>
      <c r="P468" s="75">
        <v>29.953571428571429</v>
      </c>
      <c r="Q468" s="27">
        <v>1</v>
      </c>
      <c r="R468" s="27">
        <v>0</v>
      </c>
      <c r="S468" s="27">
        <v>0</v>
      </c>
      <c r="T468" s="27">
        <v>7.1428571428571425E-2</v>
      </c>
      <c r="U468" s="76">
        <v>7.3382715925925925</v>
      </c>
      <c r="V468" s="75">
        <v>4.2807692307692307</v>
      </c>
      <c r="W468" s="75">
        <v>19.533333285714285</v>
      </c>
      <c r="X468" s="27">
        <v>0.5714285714285714</v>
      </c>
      <c r="Y468" s="27">
        <v>0.28865299417591717</v>
      </c>
      <c r="Z468" s="26">
        <v>231.95</v>
      </c>
      <c r="AA468" s="25" t="s">
        <v>419</v>
      </c>
      <c r="AB468" s="25" t="s">
        <v>417</v>
      </c>
      <c r="AC468" s="25" t="s">
        <v>417</v>
      </c>
      <c r="AD468" s="25" t="s">
        <v>511</v>
      </c>
      <c r="AE468" s="25" t="s">
        <v>511</v>
      </c>
      <c r="AF468" s="25" t="s">
        <v>417</v>
      </c>
    </row>
    <row r="469" spans="1:32" x14ac:dyDescent="0.35">
      <c r="A469" t="str">
        <f>KEYS_Day_Part__Stores[[#This Row],[Store]]&amp;KEYS_Day_Part__Stores[[#This Row],[Day Part]]</f>
        <v xml:space="preserve">6172  4P - 5P   </v>
      </c>
      <c r="B469" s="30">
        <v>6172</v>
      </c>
      <c r="C469" s="31" t="s">
        <v>44</v>
      </c>
      <c r="D469" s="31" t="s">
        <v>512</v>
      </c>
      <c r="E469" s="77">
        <v>7</v>
      </c>
      <c r="F469" s="77">
        <v>7</v>
      </c>
      <c r="G469" s="32">
        <v>1003.81</v>
      </c>
      <c r="H469" s="32">
        <v>2228.81</v>
      </c>
      <c r="I469" s="33">
        <v>-0.54962064958430723</v>
      </c>
      <c r="J469" s="33">
        <v>9.5300800241525027E-2</v>
      </c>
      <c r="K469" s="72">
        <v>37</v>
      </c>
      <c r="L469" s="72">
        <v>87</v>
      </c>
      <c r="M469" s="33">
        <v>-0.57471264367816088</v>
      </c>
      <c r="N469" s="33">
        <v>8.7470449172576833E-2</v>
      </c>
      <c r="O469" s="32">
        <v>27.13</v>
      </c>
      <c r="P469" s="78">
        <v>27.285294117647059</v>
      </c>
      <c r="Q469" s="33">
        <v>1</v>
      </c>
      <c r="R469" s="33">
        <v>0</v>
      </c>
      <c r="S469" s="33">
        <v>0</v>
      </c>
      <c r="T469" s="33">
        <v>0</v>
      </c>
      <c r="U469" s="79">
        <v>3.8458333333333332</v>
      </c>
      <c r="V469" s="78">
        <v>3.7872548823529408</v>
      </c>
      <c r="W469" s="78">
        <v>17.153921529411765</v>
      </c>
      <c r="X469" s="33">
        <v>0.70588235294117652</v>
      </c>
      <c r="Y469" s="33">
        <v>0.27341827636704158</v>
      </c>
      <c r="Z469" s="32">
        <v>274.45999999999998</v>
      </c>
      <c r="AA469" s="31" t="s">
        <v>419</v>
      </c>
      <c r="AB469" s="31" t="s">
        <v>417</v>
      </c>
      <c r="AC469" s="31" t="s">
        <v>417</v>
      </c>
      <c r="AD469" s="31" t="s">
        <v>511</v>
      </c>
      <c r="AE469" s="31" t="s">
        <v>511</v>
      </c>
      <c r="AF469" s="31" t="s">
        <v>417</v>
      </c>
    </row>
    <row r="470" spans="1:32" x14ac:dyDescent="0.35">
      <c r="A470" t="str">
        <f>KEYS_Day_Part__Stores[[#This Row],[Store]]&amp;KEYS_Day_Part__Stores[[#This Row],[Day Part]]</f>
        <v xml:space="preserve">6172  5P - 6P   </v>
      </c>
      <c r="B470" s="24">
        <v>6172</v>
      </c>
      <c r="C470" s="25" t="s">
        <v>47</v>
      </c>
      <c r="D470" s="25" t="s">
        <v>512</v>
      </c>
      <c r="E470" s="74">
        <v>7</v>
      </c>
      <c r="F470" s="74">
        <v>7</v>
      </c>
      <c r="G470" s="26">
        <v>2021.15</v>
      </c>
      <c r="H470" s="26">
        <v>4184.01</v>
      </c>
      <c r="I470" s="27">
        <v>-0.51693471095910382</v>
      </c>
      <c r="J470" s="27">
        <v>0.19188612626708074</v>
      </c>
      <c r="K470" s="71">
        <v>77</v>
      </c>
      <c r="L470" s="71">
        <v>137</v>
      </c>
      <c r="M470" s="27">
        <v>-0.43795620437956206</v>
      </c>
      <c r="N470" s="27">
        <v>0.18203309692671396</v>
      </c>
      <c r="O470" s="26">
        <v>26.248701298701299</v>
      </c>
      <c r="P470" s="75">
        <v>24.349999999999998</v>
      </c>
      <c r="Q470" s="27">
        <v>0.90909090909090906</v>
      </c>
      <c r="R470" s="27">
        <v>9.0909090909090912E-2</v>
      </c>
      <c r="S470" s="27">
        <v>0</v>
      </c>
      <c r="T470" s="27">
        <v>0</v>
      </c>
      <c r="U470" s="76">
        <v>2.6680180135135134</v>
      </c>
      <c r="V470" s="75">
        <v>3.7333332727272723</v>
      </c>
      <c r="W470" s="75">
        <v>14.545833333333334</v>
      </c>
      <c r="X470" s="27">
        <v>1</v>
      </c>
      <c r="Y470" s="27">
        <v>0.30857185265814013</v>
      </c>
      <c r="Z470" s="26">
        <v>623.66999999999996</v>
      </c>
      <c r="AA470" s="25" t="s">
        <v>419</v>
      </c>
      <c r="AB470" s="25" t="s">
        <v>417</v>
      </c>
      <c r="AC470" s="25" t="s">
        <v>417</v>
      </c>
      <c r="AD470" s="25" t="s">
        <v>511</v>
      </c>
      <c r="AE470" s="25" t="s">
        <v>511</v>
      </c>
      <c r="AF470" s="25" t="s">
        <v>417</v>
      </c>
    </row>
    <row r="471" spans="1:32" x14ac:dyDescent="0.35">
      <c r="A471" t="str">
        <f>KEYS_Day_Part__Stores[[#This Row],[Store]]&amp;KEYS_Day_Part__Stores[[#This Row],[Day Part]]</f>
        <v xml:space="preserve">6172  6P - 7P   </v>
      </c>
      <c r="B471" s="30">
        <v>6172</v>
      </c>
      <c r="C471" s="31" t="s">
        <v>51</v>
      </c>
      <c r="D471" s="31" t="s">
        <v>512</v>
      </c>
      <c r="E471" s="77">
        <v>7</v>
      </c>
      <c r="F471" s="77">
        <v>7</v>
      </c>
      <c r="G471" s="32">
        <v>1713.54</v>
      </c>
      <c r="H471" s="32">
        <v>4438.16</v>
      </c>
      <c r="I471" s="33">
        <v>-0.61390756529733048</v>
      </c>
      <c r="J471" s="33">
        <v>0.16268191514914454</v>
      </c>
      <c r="K471" s="72">
        <v>70</v>
      </c>
      <c r="L471" s="72">
        <v>140</v>
      </c>
      <c r="M471" s="33">
        <v>-0.5</v>
      </c>
      <c r="N471" s="33">
        <v>0.16548463356973994</v>
      </c>
      <c r="O471" s="32">
        <v>24.479142857142858</v>
      </c>
      <c r="P471" s="78">
        <v>21.917424227272729</v>
      </c>
      <c r="Q471" s="33">
        <v>1</v>
      </c>
      <c r="R471" s="33">
        <v>0</v>
      </c>
      <c r="S471" s="33">
        <v>0</v>
      </c>
      <c r="T471" s="33">
        <v>0</v>
      </c>
      <c r="U471" s="79">
        <v>2.2367149710144929</v>
      </c>
      <c r="V471" s="78">
        <v>2.048484818181818</v>
      </c>
      <c r="W471" s="78">
        <v>12.537121181818181</v>
      </c>
      <c r="X471" s="33">
        <v>1</v>
      </c>
      <c r="Y471" s="33">
        <v>0.29750107963630845</v>
      </c>
      <c r="Z471" s="32">
        <v>509.78</v>
      </c>
      <c r="AA471" s="31" t="s">
        <v>419</v>
      </c>
      <c r="AB471" s="31" t="s">
        <v>417</v>
      </c>
      <c r="AC471" s="31" t="s">
        <v>417</v>
      </c>
      <c r="AD471" s="31" t="s">
        <v>511</v>
      </c>
      <c r="AE471" s="31" t="s">
        <v>511</v>
      </c>
      <c r="AF471" s="31" t="s">
        <v>417</v>
      </c>
    </row>
    <row r="472" spans="1:32" x14ac:dyDescent="0.35">
      <c r="A472" t="str">
        <f>KEYS_Day_Part__Stores[[#This Row],[Store]]&amp;KEYS_Day_Part__Stores[[#This Row],[Day Part]]</f>
        <v xml:space="preserve">6172  7P - 8P   </v>
      </c>
      <c r="B472" s="24">
        <v>6172</v>
      </c>
      <c r="C472" s="25" t="s">
        <v>56</v>
      </c>
      <c r="D472" s="25" t="s">
        <v>512</v>
      </c>
      <c r="E472" s="74">
        <v>7</v>
      </c>
      <c r="F472" s="74">
        <v>7</v>
      </c>
      <c r="G472" s="26">
        <v>1292.6600000000001</v>
      </c>
      <c r="H472" s="26">
        <v>3060.48</v>
      </c>
      <c r="I472" s="27">
        <v>-0.57762834588038481</v>
      </c>
      <c r="J472" s="27">
        <v>0.12272395417480375</v>
      </c>
      <c r="K472" s="71">
        <v>49</v>
      </c>
      <c r="L472" s="71">
        <v>107</v>
      </c>
      <c r="M472" s="27">
        <v>-0.5420560747663552</v>
      </c>
      <c r="N472" s="27">
        <v>0.11583924349881797</v>
      </c>
      <c r="O472" s="26">
        <v>26.380816326530613</v>
      </c>
      <c r="P472" s="75">
        <v>24.548333299999999</v>
      </c>
      <c r="Q472" s="27">
        <v>1</v>
      </c>
      <c r="R472" s="27">
        <v>0</v>
      </c>
      <c r="S472" s="27">
        <v>0</v>
      </c>
      <c r="T472" s="27">
        <v>0.05</v>
      </c>
      <c r="U472" s="76">
        <v>2.0336879361702125</v>
      </c>
      <c r="V472" s="75">
        <v>4.3605263157894738</v>
      </c>
      <c r="W472" s="75">
        <v>14.484166650000001</v>
      </c>
      <c r="X472" s="27">
        <v>0.95</v>
      </c>
      <c r="Y472" s="27">
        <v>0.28225519471477417</v>
      </c>
      <c r="Z472" s="26">
        <v>364.86</v>
      </c>
      <c r="AA472" s="25" t="s">
        <v>419</v>
      </c>
      <c r="AB472" s="25" t="s">
        <v>417</v>
      </c>
      <c r="AC472" s="25" t="s">
        <v>417</v>
      </c>
      <c r="AD472" s="25" t="s">
        <v>511</v>
      </c>
      <c r="AE472" s="25" t="s">
        <v>511</v>
      </c>
      <c r="AF472" s="25" t="s">
        <v>417</v>
      </c>
    </row>
    <row r="473" spans="1:32" x14ac:dyDescent="0.35">
      <c r="A473" t="str">
        <f>KEYS_Day_Part__Stores[[#This Row],[Store]]&amp;KEYS_Day_Part__Stores[[#This Row],[Day Part]]</f>
        <v xml:space="preserve">6172  8P - 9P   </v>
      </c>
      <c r="B473" s="30">
        <v>6172</v>
      </c>
      <c r="C473" s="31" t="s">
        <v>61</v>
      </c>
      <c r="D473" s="31" t="s">
        <v>512</v>
      </c>
      <c r="E473" s="77">
        <v>7</v>
      </c>
      <c r="F473" s="77">
        <v>7</v>
      </c>
      <c r="G473" s="32">
        <v>754.38</v>
      </c>
      <c r="H473" s="32">
        <v>1767.49</v>
      </c>
      <c r="I473" s="33">
        <v>-0.57319136176159413</v>
      </c>
      <c r="J473" s="33">
        <v>7.1620144934003094E-2</v>
      </c>
      <c r="K473" s="72">
        <v>35</v>
      </c>
      <c r="L473" s="72">
        <v>64</v>
      </c>
      <c r="M473" s="33">
        <v>-0.453125</v>
      </c>
      <c r="N473" s="33">
        <v>8.2742316784869971E-2</v>
      </c>
      <c r="O473" s="32">
        <v>21.553714285714285</v>
      </c>
      <c r="P473" s="78">
        <v>23.270238071428572</v>
      </c>
      <c r="Q473" s="33">
        <v>1</v>
      </c>
      <c r="R473" s="33">
        <v>0</v>
      </c>
      <c r="S473" s="33">
        <v>0</v>
      </c>
      <c r="T473" s="33">
        <v>0</v>
      </c>
      <c r="U473" s="79">
        <v>2.4947916562499999</v>
      </c>
      <c r="V473" s="78">
        <v>3.2690475714285716</v>
      </c>
      <c r="W473" s="78">
        <v>13.420238071428571</v>
      </c>
      <c r="X473" s="33">
        <v>1</v>
      </c>
      <c r="Y473" s="33">
        <v>0.29957050823192555</v>
      </c>
      <c r="Z473" s="32">
        <v>225.99</v>
      </c>
      <c r="AA473" s="31" t="s">
        <v>419</v>
      </c>
      <c r="AB473" s="31" t="s">
        <v>417</v>
      </c>
      <c r="AC473" s="31" t="s">
        <v>417</v>
      </c>
      <c r="AD473" s="31" t="s">
        <v>511</v>
      </c>
      <c r="AE473" s="31" t="s">
        <v>511</v>
      </c>
      <c r="AF473" s="31" t="s">
        <v>417</v>
      </c>
    </row>
    <row r="474" spans="1:32" x14ac:dyDescent="0.35">
      <c r="A474" t="str">
        <f>KEYS_Day_Part__Stores[[#This Row],[Store]]&amp;KEYS_Day_Part__Stores[[#This Row],[Day Part]]</f>
        <v xml:space="preserve">6172  9P - 10P  </v>
      </c>
      <c r="B474" s="24">
        <v>6172</v>
      </c>
      <c r="C474" s="25" t="s">
        <v>66</v>
      </c>
      <c r="D474" s="25" t="s">
        <v>512</v>
      </c>
      <c r="E474" s="74">
        <v>7</v>
      </c>
      <c r="F474" s="74">
        <v>7</v>
      </c>
      <c r="G474" s="26">
        <v>553.59</v>
      </c>
      <c r="H474" s="26">
        <v>1352.66</v>
      </c>
      <c r="I474" s="27">
        <v>-0.59073972764774596</v>
      </c>
      <c r="J474" s="27">
        <v>5.2557326591392638E-2</v>
      </c>
      <c r="K474" s="71">
        <v>28</v>
      </c>
      <c r="L474" s="71">
        <v>52</v>
      </c>
      <c r="M474" s="27">
        <v>-0.46153846153846156</v>
      </c>
      <c r="N474" s="27">
        <v>6.6193853427895979E-2</v>
      </c>
      <c r="O474" s="26">
        <v>19.771071428571428</v>
      </c>
      <c r="P474" s="75">
        <v>27.641666624999999</v>
      </c>
      <c r="Q474" s="27">
        <v>1</v>
      </c>
      <c r="R474" s="27">
        <v>0</v>
      </c>
      <c r="S474" s="27">
        <v>0</v>
      </c>
      <c r="T474" s="27">
        <v>0.125</v>
      </c>
      <c r="U474" s="76">
        <v>3.4289854782608695</v>
      </c>
      <c r="V474" s="75">
        <v>6.1895832500000001</v>
      </c>
      <c r="W474" s="75">
        <v>18.556249999999999</v>
      </c>
      <c r="X474" s="27">
        <v>0.75</v>
      </c>
      <c r="Y474" s="27">
        <v>0.33347784461424518</v>
      </c>
      <c r="Z474" s="26">
        <v>184.61</v>
      </c>
      <c r="AA474" s="25" t="s">
        <v>419</v>
      </c>
      <c r="AB474" s="25" t="s">
        <v>417</v>
      </c>
      <c r="AC474" s="25" t="s">
        <v>417</v>
      </c>
      <c r="AD474" s="25" t="s">
        <v>511</v>
      </c>
      <c r="AE474" s="25" t="s">
        <v>511</v>
      </c>
      <c r="AF474" s="25" t="s">
        <v>417</v>
      </c>
    </row>
    <row r="475" spans="1:32" x14ac:dyDescent="0.35">
      <c r="A475" t="str">
        <f>KEYS_Day_Part__Stores[[#This Row],[Store]]&amp;KEYS_Day_Part__Stores[[#This Row],[Day Part]]</f>
        <v xml:space="preserve">6172 10P - 11P </v>
      </c>
      <c r="B475" s="30">
        <v>6172</v>
      </c>
      <c r="C475" s="31" t="s">
        <v>71</v>
      </c>
      <c r="D475" s="31" t="s">
        <v>512</v>
      </c>
      <c r="E475" s="77">
        <v>7</v>
      </c>
      <c r="F475" s="77">
        <v>7</v>
      </c>
      <c r="G475" s="32">
        <v>176.99</v>
      </c>
      <c r="H475" s="32">
        <v>746.08</v>
      </c>
      <c r="I475" s="33">
        <v>-0.76277342912288226</v>
      </c>
      <c r="J475" s="33">
        <v>1.6803268182970399E-2</v>
      </c>
      <c r="K475" s="72">
        <v>8</v>
      </c>
      <c r="L475" s="72">
        <v>24</v>
      </c>
      <c r="M475" s="33">
        <v>-0.66666666666666674</v>
      </c>
      <c r="N475" s="33">
        <v>1.8912529550827423E-2</v>
      </c>
      <c r="O475" s="32">
        <v>22.123750000000001</v>
      </c>
      <c r="P475" s="78">
        <v>21.633333333333336</v>
      </c>
      <c r="Q475" s="33">
        <v>1</v>
      </c>
      <c r="R475" s="33">
        <v>0</v>
      </c>
      <c r="S475" s="33">
        <v>0</v>
      </c>
      <c r="T475" s="33">
        <v>0</v>
      </c>
      <c r="U475" s="79">
        <v>1.6857142857142857</v>
      </c>
      <c r="V475" s="78">
        <v>2.108333</v>
      </c>
      <c r="W475" s="78">
        <v>10.938888666666665</v>
      </c>
      <c r="X475" s="33">
        <v>1</v>
      </c>
      <c r="Y475" s="33">
        <v>0.25125713317136561</v>
      </c>
      <c r="Z475" s="32">
        <v>44.47</v>
      </c>
      <c r="AA475" s="31" t="s">
        <v>419</v>
      </c>
      <c r="AB475" s="31" t="s">
        <v>417</v>
      </c>
      <c r="AC475" s="31" t="s">
        <v>417</v>
      </c>
      <c r="AD475" s="31" t="s">
        <v>511</v>
      </c>
      <c r="AE475" s="31" t="s">
        <v>511</v>
      </c>
      <c r="AF475" s="31" t="s">
        <v>417</v>
      </c>
    </row>
    <row r="476" spans="1:32" x14ac:dyDescent="0.35">
      <c r="A476" t="str">
        <f>KEYS_Day_Part__Stores[[#This Row],[Store]]&amp;KEYS_Day_Part__Stores[[#This Row],[Day Part]]</f>
        <v xml:space="preserve">6172 11P - 12A </v>
      </c>
      <c r="B476" s="24">
        <v>6172</v>
      </c>
      <c r="C476" s="25" t="s">
        <v>76</v>
      </c>
      <c r="D476" s="25" t="s">
        <v>512</v>
      </c>
      <c r="E476" s="74">
        <v>7</v>
      </c>
      <c r="F476" s="74">
        <v>7</v>
      </c>
      <c r="G476" s="26">
        <v>58.94</v>
      </c>
      <c r="H476" s="26">
        <v>219.74</v>
      </c>
      <c r="I476" s="27">
        <v>-0.73177391462637664</v>
      </c>
      <c r="J476" s="27">
        <v>5.595709512990989E-3</v>
      </c>
      <c r="K476" s="71">
        <v>2</v>
      </c>
      <c r="L476" s="71">
        <v>6</v>
      </c>
      <c r="M476" s="27">
        <v>-0.66666666666666674</v>
      </c>
      <c r="N476" s="27">
        <v>4.7281323877068557E-3</v>
      </c>
      <c r="O476" s="26">
        <v>29.47</v>
      </c>
      <c r="P476" s="75">
        <v>21.683333000000001</v>
      </c>
      <c r="Q476" s="27">
        <v>1</v>
      </c>
      <c r="R476" s="27">
        <v>0</v>
      </c>
      <c r="S476" s="27">
        <v>0</v>
      </c>
      <c r="T476" s="27">
        <v>0</v>
      </c>
      <c r="U476" s="76">
        <v>2.5499999999999998</v>
      </c>
      <c r="V476" s="75"/>
      <c r="W476" s="75">
        <v>9.233333</v>
      </c>
      <c r="X476" s="27">
        <v>1</v>
      </c>
      <c r="Y476" s="27">
        <v>0.39243298269426535</v>
      </c>
      <c r="Z476" s="26">
        <v>23.13</v>
      </c>
      <c r="AA476" s="25" t="s">
        <v>419</v>
      </c>
      <c r="AB476" s="25" t="s">
        <v>417</v>
      </c>
      <c r="AC476" s="25" t="s">
        <v>417</v>
      </c>
      <c r="AD476" s="25" t="s">
        <v>511</v>
      </c>
      <c r="AE476" s="25" t="s">
        <v>511</v>
      </c>
      <c r="AF476" s="25" t="s">
        <v>417</v>
      </c>
    </row>
    <row r="477" spans="1:32" x14ac:dyDescent="0.35">
      <c r="A477" t="str">
        <f>KEYS_Day_Part__Stores[[#This Row],[Store]]&amp;KEYS_Day_Part__Stores[[#This Row],[Day Part]]</f>
        <v xml:space="preserve">6172 12A - 1A  </v>
      </c>
      <c r="B477" s="30">
        <v>6172</v>
      </c>
      <c r="C477" s="31" t="s">
        <v>79</v>
      </c>
      <c r="D477" s="31" t="s">
        <v>512</v>
      </c>
      <c r="E477" s="77">
        <v>7</v>
      </c>
      <c r="F477" s="77">
        <v>7</v>
      </c>
      <c r="G477" s="32">
        <v>2.1800000000000002</v>
      </c>
      <c r="H477" s="32">
        <v>0</v>
      </c>
      <c r="I477" s="33"/>
      <c r="J477" s="33">
        <v>2.0696719949644314E-4</v>
      </c>
      <c r="K477" s="72">
        <v>1</v>
      </c>
      <c r="L477" s="72">
        <v>0</v>
      </c>
      <c r="M477" s="33"/>
      <c r="N477" s="33">
        <v>2.3640661938534278E-3</v>
      </c>
      <c r="O477" s="32">
        <v>2.1800000000000002</v>
      </c>
      <c r="P477" s="78"/>
      <c r="Q477" s="33"/>
      <c r="R477" s="33"/>
      <c r="S477" s="33"/>
      <c r="T477" s="33"/>
      <c r="U477" s="79"/>
      <c r="V477" s="78"/>
      <c r="W477" s="78"/>
      <c r="X477" s="33"/>
      <c r="Y477" s="33">
        <v>0.67431192660550454</v>
      </c>
      <c r="Z477" s="32">
        <v>1.47</v>
      </c>
      <c r="AA477" s="31" t="s">
        <v>419</v>
      </c>
      <c r="AB477" s="31" t="s">
        <v>417</v>
      </c>
      <c r="AC477" s="31" t="s">
        <v>417</v>
      </c>
      <c r="AD477" s="31" t="s">
        <v>511</v>
      </c>
      <c r="AE477" s="31" t="s">
        <v>511</v>
      </c>
      <c r="AF477" s="31" t="s">
        <v>417</v>
      </c>
    </row>
    <row r="478" spans="1:32" x14ac:dyDescent="0.35">
      <c r="A478" t="str">
        <f>KEYS_Day_Part__Stores[[#This Row],[Store]]&amp;KEYS_Day_Part__Stores[[#This Row],[Day Part]]</f>
        <v xml:space="preserve">61721A - 2A   </v>
      </c>
      <c r="B478" s="24">
        <v>6172</v>
      </c>
      <c r="C478" s="25" t="s">
        <v>83</v>
      </c>
      <c r="D478" s="25" t="s">
        <v>512</v>
      </c>
      <c r="E478" s="74">
        <v>7</v>
      </c>
      <c r="F478" s="74">
        <v>7</v>
      </c>
      <c r="G478" s="26"/>
      <c r="H478" s="26"/>
      <c r="I478" s="27"/>
      <c r="J478" s="27"/>
      <c r="K478" s="71"/>
      <c r="L478" s="71"/>
      <c r="M478" s="27"/>
      <c r="N478" s="27"/>
      <c r="O478" s="26"/>
      <c r="P478" s="75"/>
      <c r="Q478" s="27"/>
      <c r="R478" s="27"/>
      <c r="S478" s="27"/>
      <c r="T478" s="27"/>
      <c r="U478" s="76"/>
      <c r="V478" s="75"/>
      <c r="W478" s="75"/>
      <c r="X478" s="27"/>
      <c r="Y478" s="27"/>
      <c r="Z478" s="26"/>
      <c r="AA478" s="29"/>
      <c r="AB478" s="29"/>
      <c r="AC478" s="29"/>
      <c r="AD478" s="29"/>
      <c r="AE478" s="29"/>
      <c r="AF478" s="29"/>
    </row>
    <row r="479" spans="1:32" x14ac:dyDescent="0.35">
      <c r="A479" t="str">
        <f>KEYS_Day_Part__Stores[[#This Row],[Store]]&amp;KEYS_Day_Part__Stores[[#This Row],[Day Part]]</f>
        <v xml:space="preserve">61722A - 3A   </v>
      </c>
      <c r="B479" s="30">
        <v>6172</v>
      </c>
      <c r="C479" s="31" t="s">
        <v>514</v>
      </c>
      <c r="D479" s="31" t="s">
        <v>512</v>
      </c>
      <c r="E479" s="77">
        <v>7</v>
      </c>
      <c r="F479" s="77">
        <v>7</v>
      </c>
      <c r="G479" s="32"/>
      <c r="H479" s="32"/>
      <c r="I479" s="33"/>
      <c r="J479" s="33"/>
      <c r="K479" s="72"/>
      <c r="L479" s="72"/>
      <c r="M479" s="33"/>
      <c r="N479" s="33"/>
      <c r="O479" s="32"/>
      <c r="P479" s="78"/>
      <c r="Q479" s="33"/>
      <c r="R479" s="33"/>
      <c r="S479" s="33"/>
      <c r="T479" s="33"/>
      <c r="U479" s="79"/>
      <c r="V479" s="78"/>
      <c r="W479" s="78"/>
      <c r="X479" s="33"/>
      <c r="Y479" s="33"/>
      <c r="Z479" s="32"/>
      <c r="AA479" s="35"/>
      <c r="AB479" s="35"/>
      <c r="AC479" s="35"/>
      <c r="AD479" s="35"/>
      <c r="AE479" s="35"/>
      <c r="AF479" s="35"/>
    </row>
    <row r="480" spans="1:32" x14ac:dyDescent="0.35">
      <c r="A480" t="str">
        <f>KEYS_Day_Part__Stores[[#This Row],[Store]]&amp;KEYS_Day_Part__Stores[[#This Row],[Day Part]]</f>
        <v xml:space="preserve">61723A - 4A   </v>
      </c>
      <c r="B480" s="24">
        <v>6172</v>
      </c>
      <c r="C480" s="25" t="s">
        <v>515</v>
      </c>
      <c r="D480" s="25" t="s">
        <v>512</v>
      </c>
      <c r="E480" s="74">
        <v>7</v>
      </c>
      <c r="F480" s="74">
        <v>7</v>
      </c>
      <c r="G480" s="26"/>
      <c r="H480" s="26"/>
      <c r="I480" s="27"/>
      <c r="J480" s="27"/>
      <c r="K480" s="71"/>
      <c r="L480" s="71"/>
      <c r="M480" s="27"/>
      <c r="N480" s="27"/>
      <c r="O480" s="26"/>
      <c r="P480" s="75"/>
      <c r="Q480" s="27"/>
      <c r="R480" s="27"/>
      <c r="S480" s="27"/>
      <c r="T480" s="27"/>
      <c r="U480" s="76"/>
      <c r="V480" s="75"/>
      <c r="W480" s="75"/>
      <c r="X480" s="27"/>
      <c r="Y480" s="27"/>
      <c r="Z480" s="26"/>
      <c r="AA480" s="29"/>
      <c r="AB480" s="29"/>
      <c r="AC480" s="29"/>
      <c r="AD480" s="29"/>
      <c r="AE480" s="29"/>
      <c r="AF480" s="29"/>
    </row>
    <row r="481" spans="1:32" x14ac:dyDescent="0.35">
      <c r="A481" t="str">
        <f>KEYS_Day_Part__Stores[[#This Row],[Store]]&amp;KEYS_Day_Part__Stores[[#This Row],[Day Part]]</f>
        <v xml:space="preserve">61724A - 6A   </v>
      </c>
      <c r="B481" s="30">
        <v>6172</v>
      </c>
      <c r="C481" s="31" t="s">
        <v>516</v>
      </c>
      <c r="D481" s="31" t="s">
        <v>512</v>
      </c>
      <c r="E481" s="77">
        <v>7</v>
      </c>
      <c r="F481" s="77">
        <v>7</v>
      </c>
      <c r="G481" s="32"/>
      <c r="H481" s="32"/>
      <c r="I481" s="33"/>
      <c r="J481" s="33"/>
      <c r="K481" s="72"/>
      <c r="L481" s="72"/>
      <c r="M481" s="33"/>
      <c r="N481" s="33"/>
      <c r="O481" s="32"/>
      <c r="P481" s="78"/>
      <c r="Q481" s="33"/>
      <c r="R481" s="33"/>
      <c r="S481" s="33"/>
      <c r="T481" s="33"/>
      <c r="U481" s="79"/>
      <c r="V481" s="78"/>
      <c r="W481" s="78"/>
      <c r="X481" s="33"/>
      <c r="Y481" s="33"/>
      <c r="Z481" s="32"/>
      <c r="AA481" s="35"/>
      <c r="AB481" s="35"/>
      <c r="AC481" s="35"/>
      <c r="AD481" s="35"/>
      <c r="AE481" s="35"/>
      <c r="AF481" s="35"/>
    </row>
    <row r="482" spans="1:32" x14ac:dyDescent="0.35">
      <c r="A482" t="str">
        <f>KEYS_Day_Part__Stores[[#This Row],[Store]]&amp;KEYS_Day_Part__Stores[[#This Row],[Day Part]]</f>
        <v xml:space="preserve">6182    6A - 10A  </v>
      </c>
      <c r="B482" s="24">
        <v>6182</v>
      </c>
      <c r="C482" s="25" t="s">
        <v>513</v>
      </c>
      <c r="D482" s="25" t="s">
        <v>512</v>
      </c>
      <c r="E482" s="74">
        <v>7</v>
      </c>
      <c r="F482" s="74">
        <v>7</v>
      </c>
      <c r="G482" s="26"/>
      <c r="H482" s="26"/>
      <c r="I482" s="27"/>
      <c r="J482" s="27"/>
      <c r="K482" s="71"/>
      <c r="L482" s="71"/>
      <c r="M482" s="27"/>
      <c r="N482" s="27"/>
      <c r="O482" s="26"/>
      <c r="P482" s="75"/>
      <c r="Q482" s="27"/>
      <c r="R482" s="27"/>
      <c r="S482" s="27"/>
      <c r="T482" s="27"/>
      <c r="U482" s="76"/>
      <c r="V482" s="75"/>
      <c r="W482" s="75"/>
      <c r="X482" s="27"/>
      <c r="Y482" s="27"/>
      <c r="Z482" s="26"/>
      <c r="AA482" s="29"/>
      <c r="AB482" s="29"/>
      <c r="AC482" s="29"/>
      <c r="AD482" s="29"/>
      <c r="AE482" s="29"/>
      <c r="AF482" s="29"/>
    </row>
    <row r="483" spans="1:32" x14ac:dyDescent="0.35">
      <c r="A483" t="str">
        <f>KEYS_Day_Part__Stores[[#This Row],[Store]]&amp;KEYS_Day_Part__Stores[[#This Row],[Day Part]]</f>
        <v xml:space="preserve">6182   10A - 11A </v>
      </c>
      <c r="B483" s="30">
        <v>6182</v>
      </c>
      <c r="C483" s="31" t="s">
        <v>16</v>
      </c>
      <c r="D483" s="31" t="s">
        <v>512</v>
      </c>
      <c r="E483" s="77">
        <v>7</v>
      </c>
      <c r="F483" s="77">
        <v>7</v>
      </c>
      <c r="G483" s="32">
        <v>231.33</v>
      </c>
      <c r="H483" s="32">
        <v>137.91999999999999</v>
      </c>
      <c r="I483" s="33">
        <v>0.67727668213457104</v>
      </c>
      <c r="J483" s="33">
        <v>1.5449335023434799E-2</v>
      </c>
      <c r="K483" s="72">
        <v>11</v>
      </c>
      <c r="L483" s="72">
        <v>7</v>
      </c>
      <c r="M483" s="33">
        <v>0.5714285714285714</v>
      </c>
      <c r="N483" s="33">
        <v>1.8900343642611683E-2</v>
      </c>
      <c r="O483" s="32">
        <v>21.03</v>
      </c>
      <c r="P483" s="78">
        <v>20.013333199999998</v>
      </c>
      <c r="Q483" s="33">
        <v>1</v>
      </c>
      <c r="R483" s="33">
        <v>0</v>
      </c>
      <c r="S483" s="33">
        <v>0</v>
      </c>
      <c r="T483" s="33">
        <v>0</v>
      </c>
      <c r="U483" s="79">
        <v>2.7030302727272724</v>
      </c>
      <c r="V483" s="78">
        <v>2.83</v>
      </c>
      <c r="W483" s="78">
        <v>13.569999999999999</v>
      </c>
      <c r="X483" s="33">
        <v>1</v>
      </c>
      <c r="Y483" s="33">
        <v>0.27039294514330176</v>
      </c>
      <c r="Z483" s="32">
        <v>62.55</v>
      </c>
      <c r="AA483" s="31" t="s">
        <v>419</v>
      </c>
      <c r="AB483" s="31" t="s">
        <v>417</v>
      </c>
      <c r="AC483" s="31" t="s">
        <v>417</v>
      </c>
      <c r="AD483" s="31" t="s">
        <v>511</v>
      </c>
      <c r="AE483" s="31" t="s">
        <v>511</v>
      </c>
      <c r="AF483" s="31" t="s">
        <v>417</v>
      </c>
    </row>
    <row r="484" spans="1:32" x14ac:dyDescent="0.35">
      <c r="A484" t="str">
        <f>KEYS_Day_Part__Stores[[#This Row],[Store]]&amp;KEYS_Day_Part__Stores[[#This Row],[Day Part]]</f>
        <v xml:space="preserve">6182   11A - 12P </v>
      </c>
      <c r="B484" s="24">
        <v>6182</v>
      </c>
      <c r="C484" s="25" t="s">
        <v>21</v>
      </c>
      <c r="D484" s="25" t="s">
        <v>512</v>
      </c>
      <c r="E484" s="74">
        <v>7</v>
      </c>
      <c r="F484" s="74">
        <v>7</v>
      </c>
      <c r="G484" s="26">
        <v>746.85</v>
      </c>
      <c r="H484" s="26">
        <v>673.65</v>
      </c>
      <c r="I484" s="27">
        <v>0.10866176798040539</v>
      </c>
      <c r="J484" s="27">
        <v>4.9878251252549514E-2</v>
      </c>
      <c r="K484" s="71">
        <v>24</v>
      </c>
      <c r="L484" s="71">
        <v>25</v>
      </c>
      <c r="M484" s="27">
        <v>-4.0000000000000147E-2</v>
      </c>
      <c r="N484" s="27">
        <v>4.1237113402061855E-2</v>
      </c>
      <c r="O484" s="26">
        <v>31.118750000000002</v>
      </c>
      <c r="P484" s="75">
        <v>26.333333333333332</v>
      </c>
      <c r="Q484" s="27">
        <v>0.55555555555555558</v>
      </c>
      <c r="R484" s="27">
        <v>0.44444444444444442</v>
      </c>
      <c r="S484" s="27">
        <v>0</v>
      </c>
      <c r="T484" s="27">
        <v>0</v>
      </c>
      <c r="U484" s="76">
        <v>2.534782608695652</v>
      </c>
      <c r="V484" s="75">
        <v>7.46875</v>
      </c>
      <c r="W484" s="75">
        <v>15.924073999999999</v>
      </c>
      <c r="X484" s="27">
        <v>0.77777777777777779</v>
      </c>
      <c r="Y484" s="27">
        <v>0.33028051148155585</v>
      </c>
      <c r="Z484" s="26">
        <v>246.67</v>
      </c>
      <c r="AA484" s="25" t="s">
        <v>419</v>
      </c>
      <c r="AB484" s="25" t="s">
        <v>417</v>
      </c>
      <c r="AC484" s="25" t="s">
        <v>417</v>
      </c>
      <c r="AD484" s="25" t="s">
        <v>511</v>
      </c>
      <c r="AE484" s="25" t="s">
        <v>511</v>
      </c>
      <c r="AF484" s="25" t="s">
        <v>417</v>
      </c>
    </row>
    <row r="485" spans="1:32" x14ac:dyDescent="0.35">
      <c r="A485" t="str">
        <f>KEYS_Day_Part__Stores[[#This Row],[Store]]&amp;KEYS_Day_Part__Stores[[#This Row],[Day Part]]</f>
        <v xml:space="preserve">6182   12P - 1P  </v>
      </c>
      <c r="B485" s="30">
        <v>6182</v>
      </c>
      <c r="C485" s="31" t="s">
        <v>25</v>
      </c>
      <c r="D485" s="31" t="s">
        <v>512</v>
      </c>
      <c r="E485" s="77">
        <v>7</v>
      </c>
      <c r="F485" s="77">
        <v>7</v>
      </c>
      <c r="G485" s="32">
        <v>560.65</v>
      </c>
      <c r="H485" s="32">
        <v>614.44000000000005</v>
      </c>
      <c r="I485" s="33">
        <v>-8.7543128702558537E-2</v>
      </c>
      <c r="J485" s="33">
        <v>3.7442915665450736E-2</v>
      </c>
      <c r="K485" s="72">
        <v>28</v>
      </c>
      <c r="L485" s="72">
        <v>29</v>
      </c>
      <c r="M485" s="33">
        <v>-3.4482758620689724E-2</v>
      </c>
      <c r="N485" s="33">
        <v>4.8109965635738834E-2</v>
      </c>
      <c r="O485" s="32">
        <v>20.023214285714285</v>
      </c>
      <c r="P485" s="78">
        <v>28.25</v>
      </c>
      <c r="Q485" s="33">
        <v>0.6</v>
      </c>
      <c r="R485" s="33">
        <v>0.4</v>
      </c>
      <c r="S485" s="33">
        <v>0</v>
      </c>
      <c r="T485" s="33">
        <v>0</v>
      </c>
      <c r="U485" s="79">
        <v>3.8935897307692309</v>
      </c>
      <c r="V485" s="78">
        <v>2.0625</v>
      </c>
      <c r="W485" s="78">
        <v>16.554166625000001</v>
      </c>
      <c r="X485" s="33">
        <v>0.625</v>
      </c>
      <c r="Y485" s="33">
        <v>0.30186390796397045</v>
      </c>
      <c r="Z485" s="32">
        <v>169.24</v>
      </c>
      <c r="AA485" s="31" t="s">
        <v>419</v>
      </c>
      <c r="AB485" s="31" t="s">
        <v>417</v>
      </c>
      <c r="AC485" s="31" t="s">
        <v>417</v>
      </c>
      <c r="AD485" s="31" t="s">
        <v>511</v>
      </c>
      <c r="AE485" s="31" t="s">
        <v>511</v>
      </c>
      <c r="AF485" s="31" t="s">
        <v>417</v>
      </c>
    </row>
    <row r="486" spans="1:32" x14ac:dyDescent="0.35">
      <c r="A486" t="str">
        <f>KEYS_Day_Part__Stores[[#This Row],[Store]]&amp;KEYS_Day_Part__Stores[[#This Row],[Day Part]]</f>
        <v xml:space="preserve">6182  1P - 2P   </v>
      </c>
      <c r="B486" s="24">
        <v>6182</v>
      </c>
      <c r="C486" s="25" t="s">
        <v>30</v>
      </c>
      <c r="D486" s="25" t="s">
        <v>512</v>
      </c>
      <c r="E486" s="74">
        <v>7</v>
      </c>
      <c r="F486" s="74">
        <v>7</v>
      </c>
      <c r="G486" s="26">
        <v>341.73</v>
      </c>
      <c r="H486" s="26">
        <v>434.19</v>
      </c>
      <c r="I486" s="27">
        <v>-0.21294824846265459</v>
      </c>
      <c r="J486" s="27">
        <v>2.2822380398384877E-2</v>
      </c>
      <c r="K486" s="71">
        <v>16</v>
      </c>
      <c r="L486" s="71">
        <v>21</v>
      </c>
      <c r="M486" s="27">
        <v>-0.23809523809523814</v>
      </c>
      <c r="N486" s="27">
        <v>2.7491408934707903E-2</v>
      </c>
      <c r="O486" s="26">
        <v>21.358125000000001</v>
      </c>
      <c r="P486" s="75">
        <v>18.861111000000001</v>
      </c>
      <c r="Q486" s="27">
        <v>1</v>
      </c>
      <c r="R486" s="27">
        <v>0</v>
      </c>
      <c r="S486" s="27">
        <v>0</v>
      </c>
      <c r="T486" s="27">
        <v>0</v>
      </c>
      <c r="U486" s="76">
        <v>2.3558823529411761</v>
      </c>
      <c r="V486" s="75">
        <v>1.5388888333333333</v>
      </c>
      <c r="W486" s="75">
        <v>10.766666666666666</v>
      </c>
      <c r="X486" s="27">
        <v>1</v>
      </c>
      <c r="Y486" s="27">
        <v>0.2960231761917303</v>
      </c>
      <c r="Z486" s="26">
        <v>101.16</v>
      </c>
      <c r="AA486" s="25" t="s">
        <v>419</v>
      </c>
      <c r="AB486" s="25" t="s">
        <v>417</v>
      </c>
      <c r="AC486" s="25" t="s">
        <v>417</v>
      </c>
      <c r="AD486" s="25" t="s">
        <v>511</v>
      </c>
      <c r="AE486" s="25" t="s">
        <v>511</v>
      </c>
      <c r="AF486" s="25" t="s">
        <v>417</v>
      </c>
    </row>
    <row r="487" spans="1:32" x14ac:dyDescent="0.35">
      <c r="A487" t="str">
        <f>KEYS_Day_Part__Stores[[#This Row],[Store]]&amp;KEYS_Day_Part__Stores[[#This Row],[Day Part]]</f>
        <v xml:space="preserve">6182  2P - 3P   </v>
      </c>
      <c r="B487" s="30">
        <v>6182</v>
      </c>
      <c r="C487" s="31" t="s">
        <v>34</v>
      </c>
      <c r="D487" s="31" t="s">
        <v>512</v>
      </c>
      <c r="E487" s="77">
        <v>7</v>
      </c>
      <c r="F487" s="77">
        <v>7</v>
      </c>
      <c r="G487" s="32">
        <v>284.47000000000003</v>
      </c>
      <c r="H487" s="32">
        <v>643.94000000000005</v>
      </c>
      <c r="I487" s="33">
        <v>-0.55823523930801011</v>
      </c>
      <c r="J487" s="33">
        <v>1.8998280958442474E-2</v>
      </c>
      <c r="K487" s="72">
        <v>12</v>
      </c>
      <c r="L487" s="72">
        <v>16</v>
      </c>
      <c r="M487" s="33">
        <v>-0.25</v>
      </c>
      <c r="N487" s="33">
        <v>2.0618556701030927E-2</v>
      </c>
      <c r="O487" s="32">
        <v>23.705833333333334</v>
      </c>
      <c r="P487" s="78">
        <v>18.545833250000001</v>
      </c>
      <c r="Q487" s="33">
        <v>1</v>
      </c>
      <c r="R487" s="33">
        <v>0</v>
      </c>
      <c r="S487" s="33">
        <v>0</v>
      </c>
      <c r="T487" s="33">
        <v>0</v>
      </c>
      <c r="U487" s="79">
        <v>3.5192307692307692</v>
      </c>
      <c r="V487" s="78">
        <v>0.83888866666666662</v>
      </c>
      <c r="W487" s="78">
        <v>10.15</v>
      </c>
      <c r="X487" s="33">
        <v>1</v>
      </c>
      <c r="Y487" s="33">
        <v>0.33648539389039261</v>
      </c>
      <c r="Z487" s="32">
        <v>95.72</v>
      </c>
      <c r="AA487" s="31" t="s">
        <v>419</v>
      </c>
      <c r="AB487" s="31" t="s">
        <v>417</v>
      </c>
      <c r="AC487" s="31" t="s">
        <v>417</v>
      </c>
      <c r="AD487" s="31" t="s">
        <v>511</v>
      </c>
      <c r="AE487" s="31" t="s">
        <v>511</v>
      </c>
      <c r="AF487" s="31" t="s">
        <v>417</v>
      </c>
    </row>
    <row r="488" spans="1:32" x14ac:dyDescent="0.35">
      <c r="A488" t="str">
        <f>KEYS_Day_Part__Stores[[#This Row],[Store]]&amp;KEYS_Day_Part__Stores[[#This Row],[Day Part]]</f>
        <v xml:space="preserve">6182  3P - 4P   </v>
      </c>
      <c r="B488" s="24">
        <v>6182</v>
      </c>
      <c r="C488" s="25" t="s">
        <v>39</v>
      </c>
      <c r="D488" s="25" t="s">
        <v>512</v>
      </c>
      <c r="E488" s="74">
        <v>7</v>
      </c>
      <c r="F488" s="74">
        <v>7</v>
      </c>
      <c r="G488" s="26">
        <v>684.96</v>
      </c>
      <c r="H488" s="26">
        <v>669.92</v>
      </c>
      <c r="I488" s="27">
        <v>2.2450441843802293E-2</v>
      </c>
      <c r="J488" s="27">
        <v>4.5744938043712012E-2</v>
      </c>
      <c r="K488" s="71">
        <v>27</v>
      </c>
      <c r="L488" s="71">
        <v>23</v>
      </c>
      <c r="M488" s="27">
        <v>0.17391304347826098</v>
      </c>
      <c r="N488" s="27">
        <v>4.6391752577319589E-2</v>
      </c>
      <c r="O488" s="26">
        <v>25.36888888888889</v>
      </c>
      <c r="P488" s="75">
        <v>21.3133333</v>
      </c>
      <c r="Q488" s="27">
        <v>0.55555555555555558</v>
      </c>
      <c r="R488" s="27">
        <v>0.44444444444444442</v>
      </c>
      <c r="S488" s="27">
        <v>0</v>
      </c>
      <c r="T488" s="27">
        <v>0</v>
      </c>
      <c r="U488" s="76">
        <v>1.6458333333333333</v>
      </c>
      <c r="V488" s="75">
        <v>3.09</v>
      </c>
      <c r="W488" s="75">
        <v>12.478333299999999</v>
      </c>
      <c r="X488" s="27">
        <v>1</v>
      </c>
      <c r="Y488" s="27">
        <v>0.27454157907031068</v>
      </c>
      <c r="Z488" s="26">
        <v>188.05</v>
      </c>
      <c r="AA488" s="25" t="s">
        <v>419</v>
      </c>
      <c r="AB488" s="25" t="s">
        <v>417</v>
      </c>
      <c r="AC488" s="25" t="s">
        <v>417</v>
      </c>
      <c r="AD488" s="25" t="s">
        <v>511</v>
      </c>
      <c r="AE488" s="25" t="s">
        <v>511</v>
      </c>
      <c r="AF488" s="25" t="s">
        <v>417</v>
      </c>
    </row>
    <row r="489" spans="1:32" x14ac:dyDescent="0.35">
      <c r="A489" t="str">
        <f>KEYS_Day_Part__Stores[[#This Row],[Store]]&amp;KEYS_Day_Part__Stores[[#This Row],[Day Part]]</f>
        <v xml:space="preserve">6182  4P - 5P   </v>
      </c>
      <c r="B489" s="30">
        <v>6182</v>
      </c>
      <c r="C489" s="31" t="s">
        <v>44</v>
      </c>
      <c r="D489" s="31" t="s">
        <v>512</v>
      </c>
      <c r="E489" s="77">
        <v>7</v>
      </c>
      <c r="F489" s="77">
        <v>7</v>
      </c>
      <c r="G489" s="32">
        <v>1337.13</v>
      </c>
      <c r="H489" s="32">
        <v>1450.79</v>
      </c>
      <c r="I489" s="33">
        <v>-7.8343523183920349E-2</v>
      </c>
      <c r="J489" s="33">
        <v>8.9300001469266296E-2</v>
      </c>
      <c r="K489" s="72">
        <v>53</v>
      </c>
      <c r="L489" s="72">
        <v>56</v>
      </c>
      <c r="M489" s="33">
        <v>-5.3571428571428603E-2</v>
      </c>
      <c r="N489" s="33">
        <v>9.1065292096219927E-2</v>
      </c>
      <c r="O489" s="32">
        <v>25.228867924528306</v>
      </c>
      <c r="P489" s="78">
        <v>28.099444433333336</v>
      </c>
      <c r="Q489" s="33">
        <v>0.35294117647058826</v>
      </c>
      <c r="R489" s="33">
        <v>0.47058823529411764</v>
      </c>
      <c r="S489" s="33">
        <v>0.17647058823529416</v>
      </c>
      <c r="T489" s="33">
        <v>6.6666666666666666E-2</v>
      </c>
      <c r="U489" s="79">
        <v>3.0111111111111111</v>
      </c>
      <c r="V489" s="78">
        <v>7.0283950370370363</v>
      </c>
      <c r="W489" s="78">
        <v>17.096111099999998</v>
      </c>
      <c r="X489" s="33">
        <v>0.6</v>
      </c>
      <c r="Y489" s="33">
        <v>0.29766739210099241</v>
      </c>
      <c r="Z489" s="32">
        <v>398.02</v>
      </c>
      <c r="AA489" s="31" t="s">
        <v>419</v>
      </c>
      <c r="AB489" s="31" t="s">
        <v>417</v>
      </c>
      <c r="AC489" s="31" t="s">
        <v>417</v>
      </c>
      <c r="AD489" s="31" t="s">
        <v>511</v>
      </c>
      <c r="AE489" s="31" t="s">
        <v>511</v>
      </c>
      <c r="AF489" s="31" t="s">
        <v>417</v>
      </c>
    </row>
    <row r="490" spans="1:32" x14ac:dyDescent="0.35">
      <c r="A490" t="str">
        <f>KEYS_Day_Part__Stores[[#This Row],[Store]]&amp;KEYS_Day_Part__Stores[[#This Row],[Day Part]]</f>
        <v xml:space="preserve">6182  5P - 6P   </v>
      </c>
      <c r="B490" s="24">
        <v>6182</v>
      </c>
      <c r="C490" s="25" t="s">
        <v>47</v>
      </c>
      <c r="D490" s="25" t="s">
        <v>512</v>
      </c>
      <c r="E490" s="74">
        <v>7</v>
      </c>
      <c r="F490" s="74">
        <v>7</v>
      </c>
      <c r="G490" s="26">
        <v>2505.89</v>
      </c>
      <c r="H490" s="26">
        <v>2387.21</v>
      </c>
      <c r="I490" s="27">
        <v>4.971493919680281E-2</v>
      </c>
      <c r="J490" s="27">
        <v>0.16735544089342075</v>
      </c>
      <c r="K490" s="71">
        <v>93</v>
      </c>
      <c r="L490" s="71">
        <v>79</v>
      </c>
      <c r="M490" s="27">
        <v>0.17721518987341778</v>
      </c>
      <c r="N490" s="27">
        <v>0.15979381443298968</v>
      </c>
      <c r="O490" s="26">
        <v>26.94505376344086</v>
      </c>
      <c r="P490" s="75">
        <v>27.690079357142857</v>
      </c>
      <c r="Q490" s="27">
        <v>0.87755102040816324</v>
      </c>
      <c r="R490" s="27">
        <v>0.12244897959183673</v>
      </c>
      <c r="S490" s="27">
        <v>0</v>
      </c>
      <c r="T490" s="27">
        <v>4.7619047619047616E-2</v>
      </c>
      <c r="U490" s="76">
        <v>5.8396057311827958</v>
      </c>
      <c r="V490" s="75">
        <v>5.3813491904761905</v>
      </c>
      <c r="W490" s="75">
        <v>18.519444428571429</v>
      </c>
      <c r="X490" s="27">
        <v>0.69047619047619047</v>
      </c>
      <c r="Y490" s="27">
        <v>0.30763521144184303</v>
      </c>
      <c r="Z490" s="26">
        <v>770.9</v>
      </c>
      <c r="AA490" s="25" t="s">
        <v>419</v>
      </c>
      <c r="AB490" s="25" t="s">
        <v>417</v>
      </c>
      <c r="AC490" s="25" t="s">
        <v>417</v>
      </c>
      <c r="AD490" s="25" t="s">
        <v>511</v>
      </c>
      <c r="AE490" s="25" t="s">
        <v>511</v>
      </c>
      <c r="AF490" s="25" t="s">
        <v>417</v>
      </c>
    </row>
    <row r="491" spans="1:32" x14ac:dyDescent="0.35">
      <c r="A491" t="str">
        <f>KEYS_Day_Part__Stores[[#This Row],[Store]]&amp;KEYS_Day_Part__Stores[[#This Row],[Day Part]]</f>
        <v xml:space="preserve">6182  6P - 7P   </v>
      </c>
      <c r="B491" s="30">
        <v>6182</v>
      </c>
      <c r="C491" s="31" t="s">
        <v>51</v>
      </c>
      <c r="D491" s="31" t="s">
        <v>512</v>
      </c>
      <c r="E491" s="77">
        <v>7</v>
      </c>
      <c r="F491" s="77">
        <v>7</v>
      </c>
      <c r="G491" s="32">
        <v>3103.99</v>
      </c>
      <c r="H491" s="32">
        <v>2344.19</v>
      </c>
      <c r="I491" s="33">
        <v>0.32412048511426095</v>
      </c>
      <c r="J491" s="33">
        <v>0.20729944849086315</v>
      </c>
      <c r="K491" s="72">
        <v>117</v>
      </c>
      <c r="L491" s="72">
        <v>75</v>
      </c>
      <c r="M491" s="33">
        <v>0.56000000000000028</v>
      </c>
      <c r="N491" s="33">
        <v>0.20103092783505155</v>
      </c>
      <c r="O491" s="32">
        <v>26.529829059829058</v>
      </c>
      <c r="P491" s="78">
        <v>29.37657004347826</v>
      </c>
      <c r="Q491" s="33">
        <v>0.7142857142857143</v>
      </c>
      <c r="R491" s="33">
        <v>0.2857142857142857</v>
      </c>
      <c r="S491" s="33">
        <v>0</v>
      </c>
      <c r="T491" s="33">
        <v>2.8985507246376812E-2</v>
      </c>
      <c r="U491" s="79">
        <v>5.9814971694915258</v>
      </c>
      <c r="V491" s="78">
        <v>7.0450980294117649</v>
      </c>
      <c r="W491" s="78">
        <v>20.700966173913042</v>
      </c>
      <c r="X491" s="33">
        <v>0.49275362318840582</v>
      </c>
      <c r="Y491" s="33">
        <v>0.27255564611999394</v>
      </c>
      <c r="Z491" s="32">
        <v>846.01</v>
      </c>
      <c r="AA491" s="31" t="s">
        <v>419</v>
      </c>
      <c r="AB491" s="31" t="s">
        <v>417</v>
      </c>
      <c r="AC491" s="31" t="s">
        <v>417</v>
      </c>
      <c r="AD491" s="31" t="s">
        <v>511</v>
      </c>
      <c r="AE491" s="31" t="s">
        <v>511</v>
      </c>
      <c r="AF491" s="31" t="s">
        <v>417</v>
      </c>
    </row>
    <row r="492" spans="1:32" x14ac:dyDescent="0.35">
      <c r="A492" t="str">
        <f>KEYS_Day_Part__Stores[[#This Row],[Store]]&amp;KEYS_Day_Part__Stores[[#This Row],[Day Part]]</f>
        <v xml:space="preserve">6182  7P - 8P   </v>
      </c>
      <c r="B492" s="24">
        <v>6182</v>
      </c>
      <c r="C492" s="25" t="s">
        <v>56</v>
      </c>
      <c r="D492" s="25" t="s">
        <v>512</v>
      </c>
      <c r="E492" s="74">
        <v>7</v>
      </c>
      <c r="F492" s="74">
        <v>7</v>
      </c>
      <c r="G492" s="26">
        <v>2224.9899999999998</v>
      </c>
      <c r="H492" s="26">
        <v>1931.66</v>
      </c>
      <c r="I492" s="27">
        <v>0.15185384591491236</v>
      </c>
      <c r="J492" s="27">
        <v>0.14859558178270085</v>
      </c>
      <c r="K492" s="71">
        <v>86</v>
      </c>
      <c r="L492" s="71">
        <v>68</v>
      </c>
      <c r="M492" s="27">
        <v>0.26470588235294135</v>
      </c>
      <c r="N492" s="27">
        <v>0.14776632302405499</v>
      </c>
      <c r="O492" s="26">
        <v>25.871976744186043</v>
      </c>
      <c r="P492" s="75">
        <v>27.144444437499999</v>
      </c>
      <c r="Q492" s="27">
        <v>0.647887323943662</v>
      </c>
      <c r="R492" s="27">
        <v>0.30985915492957744</v>
      </c>
      <c r="S492" s="27">
        <v>4.2253521126760507E-2</v>
      </c>
      <c r="T492" s="27">
        <v>4.1666666666666664E-2</v>
      </c>
      <c r="U492" s="76">
        <v>5.1312500000000005</v>
      </c>
      <c r="V492" s="75">
        <v>6.0420289782608698</v>
      </c>
      <c r="W492" s="75">
        <v>18.589236104166666</v>
      </c>
      <c r="X492" s="27">
        <v>0.64583333333333337</v>
      </c>
      <c r="Y492" s="27">
        <v>0.29018557386774774</v>
      </c>
      <c r="Z492" s="26">
        <v>645.66</v>
      </c>
      <c r="AA492" s="25" t="s">
        <v>419</v>
      </c>
      <c r="AB492" s="25" t="s">
        <v>417</v>
      </c>
      <c r="AC492" s="25" t="s">
        <v>417</v>
      </c>
      <c r="AD492" s="25" t="s">
        <v>511</v>
      </c>
      <c r="AE492" s="25" t="s">
        <v>511</v>
      </c>
      <c r="AF492" s="25" t="s">
        <v>417</v>
      </c>
    </row>
    <row r="493" spans="1:32" x14ac:dyDescent="0.35">
      <c r="A493" t="str">
        <f>KEYS_Day_Part__Stores[[#This Row],[Store]]&amp;KEYS_Day_Part__Stores[[#This Row],[Day Part]]</f>
        <v xml:space="preserve">6182  8P - 9P   </v>
      </c>
      <c r="B493" s="30">
        <v>6182</v>
      </c>
      <c r="C493" s="31" t="s">
        <v>61</v>
      </c>
      <c r="D493" s="31" t="s">
        <v>512</v>
      </c>
      <c r="E493" s="77">
        <v>7</v>
      </c>
      <c r="F493" s="77">
        <v>7</v>
      </c>
      <c r="G493" s="32">
        <v>1178.06</v>
      </c>
      <c r="H493" s="32">
        <v>1391.03</v>
      </c>
      <c r="I493" s="33">
        <v>-0.15310237737503873</v>
      </c>
      <c r="J493" s="33">
        <v>7.867653835519646E-2</v>
      </c>
      <c r="K493" s="72">
        <v>45</v>
      </c>
      <c r="L493" s="72">
        <v>56</v>
      </c>
      <c r="M493" s="33">
        <v>-0.1964285714285714</v>
      </c>
      <c r="N493" s="33">
        <v>7.7319587628865982E-2</v>
      </c>
      <c r="O493" s="32">
        <v>26.179111111111109</v>
      </c>
      <c r="P493" s="78">
        <v>21.130434782608695</v>
      </c>
      <c r="Q493" s="33">
        <v>0.86206896551724133</v>
      </c>
      <c r="R493" s="33">
        <v>0.13793103448275862</v>
      </c>
      <c r="S493" s="33">
        <v>0</v>
      </c>
      <c r="T493" s="33">
        <v>0</v>
      </c>
      <c r="U493" s="79">
        <v>2.46</v>
      </c>
      <c r="V493" s="78">
        <v>3.0666666666666669</v>
      </c>
      <c r="W493" s="78">
        <v>12.89782608695652</v>
      </c>
      <c r="X493" s="33">
        <v>1</v>
      </c>
      <c r="Y493" s="33">
        <v>0.30418654397908429</v>
      </c>
      <c r="Z493" s="32">
        <v>358.35</v>
      </c>
      <c r="AA493" s="31" t="s">
        <v>419</v>
      </c>
      <c r="AB493" s="31" t="s">
        <v>417</v>
      </c>
      <c r="AC493" s="31" t="s">
        <v>417</v>
      </c>
      <c r="AD493" s="31" t="s">
        <v>511</v>
      </c>
      <c r="AE493" s="31" t="s">
        <v>511</v>
      </c>
      <c r="AF493" s="31" t="s">
        <v>417</v>
      </c>
    </row>
    <row r="494" spans="1:32" x14ac:dyDescent="0.35">
      <c r="A494" t="str">
        <f>KEYS_Day_Part__Stores[[#This Row],[Store]]&amp;KEYS_Day_Part__Stores[[#This Row],[Day Part]]</f>
        <v xml:space="preserve">6182  9P - 10P  </v>
      </c>
      <c r="B494" s="24">
        <v>6182</v>
      </c>
      <c r="C494" s="25" t="s">
        <v>66</v>
      </c>
      <c r="D494" s="25" t="s">
        <v>512</v>
      </c>
      <c r="E494" s="74">
        <v>7</v>
      </c>
      <c r="F494" s="74">
        <v>7</v>
      </c>
      <c r="G494" s="26">
        <v>961.8</v>
      </c>
      <c r="H494" s="26">
        <v>682.94</v>
      </c>
      <c r="I494" s="27">
        <v>0.40832283948809556</v>
      </c>
      <c r="J494" s="27">
        <v>6.423365073937487E-2</v>
      </c>
      <c r="K494" s="71">
        <v>38</v>
      </c>
      <c r="L494" s="71">
        <v>23</v>
      </c>
      <c r="M494" s="27">
        <v>0.65217391304347849</v>
      </c>
      <c r="N494" s="27">
        <v>6.5292096219931275E-2</v>
      </c>
      <c r="O494" s="26">
        <v>25.310526315789474</v>
      </c>
      <c r="P494" s="75">
        <v>25.548333299999999</v>
      </c>
      <c r="Q494" s="27">
        <v>0.78947368421052633</v>
      </c>
      <c r="R494" s="27">
        <v>0.21052631578947367</v>
      </c>
      <c r="S494" s="27">
        <v>0</v>
      </c>
      <c r="T494" s="27">
        <v>0.1</v>
      </c>
      <c r="U494" s="76">
        <v>3.2622806842105265</v>
      </c>
      <c r="V494" s="75">
        <v>6.7175438421052629</v>
      </c>
      <c r="W494" s="75">
        <v>17.58416665</v>
      </c>
      <c r="X494" s="27">
        <v>0.75</v>
      </c>
      <c r="Y494" s="27">
        <v>0.27583697234352261</v>
      </c>
      <c r="Z494" s="26">
        <v>265.3</v>
      </c>
      <c r="AA494" s="25" t="s">
        <v>419</v>
      </c>
      <c r="AB494" s="25" t="s">
        <v>417</v>
      </c>
      <c r="AC494" s="25" t="s">
        <v>417</v>
      </c>
      <c r="AD494" s="25" t="s">
        <v>511</v>
      </c>
      <c r="AE494" s="25" t="s">
        <v>511</v>
      </c>
      <c r="AF494" s="25" t="s">
        <v>417</v>
      </c>
    </row>
    <row r="495" spans="1:32" x14ac:dyDescent="0.35">
      <c r="A495" t="str">
        <f>KEYS_Day_Part__Stores[[#This Row],[Store]]&amp;KEYS_Day_Part__Stores[[#This Row],[Day Part]]</f>
        <v xml:space="preserve">6182 10P - 11P </v>
      </c>
      <c r="B495" s="30">
        <v>6182</v>
      </c>
      <c r="C495" s="31" t="s">
        <v>71</v>
      </c>
      <c r="D495" s="31" t="s">
        <v>512</v>
      </c>
      <c r="E495" s="77">
        <v>7</v>
      </c>
      <c r="F495" s="77">
        <v>7</v>
      </c>
      <c r="G495" s="32">
        <v>421.74</v>
      </c>
      <c r="H495" s="32">
        <v>456.8</v>
      </c>
      <c r="I495" s="33">
        <v>-7.675131348511377E-2</v>
      </c>
      <c r="J495" s="33">
        <v>2.8165834750284838E-2</v>
      </c>
      <c r="K495" s="72">
        <v>17</v>
      </c>
      <c r="L495" s="72">
        <v>18</v>
      </c>
      <c r="M495" s="33">
        <v>-5.5555555555555691E-2</v>
      </c>
      <c r="N495" s="33">
        <v>2.9209621993127148E-2</v>
      </c>
      <c r="O495" s="32">
        <v>24.808235294117647</v>
      </c>
      <c r="P495" s="78">
        <v>23.498333299999999</v>
      </c>
      <c r="Q495" s="33">
        <v>0.46666666666666667</v>
      </c>
      <c r="R495" s="33">
        <v>0.53333333333333333</v>
      </c>
      <c r="S495" s="33">
        <v>0</v>
      </c>
      <c r="T495" s="33">
        <v>0</v>
      </c>
      <c r="U495" s="79">
        <v>4.1274509411764706</v>
      </c>
      <c r="V495" s="78">
        <v>4.342592555555556</v>
      </c>
      <c r="W495" s="78">
        <v>16.22</v>
      </c>
      <c r="X495" s="33">
        <v>0.9</v>
      </c>
      <c r="Y495" s="33">
        <v>0.31073647270830373</v>
      </c>
      <c r="Z495" s="32">
        <v>131.05000000000001</v>
      </c>
      <c r="AA495" s="31" t="s">
        <v>419</v>
      </c>
      <c r="AB495" s="31" t="s">
        <v>417</v>
      </c>
      <c r="AC495" s="31" t="s">
        <v>417</v>
      </c>
      <c r="AD495" s="31" t="s">
        <v>511</v>
      </c>
      <c r="AE495" s="31" t="s">
        <v>511</v>
      </c>
      <c r="AF495" s="31" t="s">
        <v>417</v>
      </c>
    </row>
    <row r="496" spans="1:32" x14ac:dyDescent="0.35">
      <c r="A496" t="str">
        <f>KEYS_Day_Part__Stores[[#This Row],[Store]]&amp;KEYS_Day_Part__Stores[[#This Row],[Day Part]]</f>
        <v xml:space="preserve">6182 11P - 12A </v>
      </c>
      <c r="B496" s="24">
        <v>6182</v>
      </c>
      <c r="C496" s="25" t="s">
        <v>76</v>
      </c>
      <c r="D496" s="25" t="s">
        <v>512</v>
      </c>
      <c r="E496" s="74">
        <v>7</v>
      </c>
      <c r="F496" s="74">
        <v>7</v>
      </c>
      <c r="G496" s="26">
        <v>279.41000000000003</v>
      </c>
      <c r="H496" s="26">
        <v>410.99</v>
      </c>
      <c r="I496" s="27">
        <v>-0.32015377503102271</v>
      </c>
      <c r="J496" s="27">
        <v>1.8660349712090595E-2</v>
      </c>
      <c r="K496" s="71">
        <v>11</v>
      </c>
      <c r="L496" s="71">
        <v>17</v>
      </c>
      <c r="M496" s="27">
        <v>-0.3529411764705882</v>
      </c>
      <c r="N496" s="27">
        <v>1.8900343642611683E-2</v>
      </c>
      <c r="O496" s="26">
        <v>25.400909090909092</v>
      </c>
      <c r="P496" s="75">
        <v>22.526666599999999</v>
      </c>
      <c r="Q496" s="27">
        <v>0.77777777777777779</v>
      </c>
      <c r="R496" s="27">
        <v>0.22222222222222221</v>
      </c>
      <c r="S496" s="27">
        <v>0</v>
      </c>
      <c r="T496" s="27">
        <v>0</v>
      </c>
      <c r="U496" s="76">
        <v>3.5375000000000001</v>
      </c>
      <c r="V496" s="75">
        <v>4.1566665999999994</v>
      </c>
      <c r="W496" s="75">
        <v>14.9666666</v>
      </c>
      <c r="X496" s="27">
        <v>1</v>
      </c>
      <c r="Y496" s="27">
        <v>0.31391145628288175</v>
      </c>
      <c r="Z496" s="26">
        <v>87.71</v>
      </c>
      <c r="AA496" s="25" t="s">
        <v>419</v>
      </c>
      <c r="AB496" s="25" t="s">
        <v>417</v>
      </c>
      <c r="AC496" s="25" t="s">
        <v>417</v>
      </c>
      <c r="AD496" s="25" t="s">
        <v>511</v>
      </c>
      <c r="AE496" s="25" t="s">
        <v>511</v>
      </c>
      <c r="AF496" s="25" t="s">
        <v>417</v>
      </c>
    </row>
    <row r="497" spans="1:32" x14ac:dyDescent="0.35">
      <c r="A497" t="str">
        <f>KEYS_Day_Part__Stores[[#This Row],[Store]]&amp;KEYS_Day_Part__Stores[[#This Row],[Day Part]]</f>
        <v xml:space="preserve">6182 12A - 1A  </v>
      </c>
      <c r="B497" s="30">
        <v>6182</v>
      </c>
      <c r="C497" s="31" t="s">
        <v>79</v>
      </c>
      <c r="D497" s="31" t="s">
        <v>512</v>
      </c>
      <c r="E497" s="77">
        <v>7</v>
      </c>
      <c r="F497" s="77">
        <v>7</v>
      </c>
      <c r="G497" s="32">
        <v>110.46</v>
      </c>
      <c r="H497" s="32">
        <v>15.98</v>
      </c>
      <c r="I497" s="33">
        <v>5.9123904881101375</v>
      </c>
      <c r="J497" s="33">
        <v>7.3770524648277686E-3</v>
      </c>
      <c r="K497" s="72">
        <v>4</v>
      </c>
      <c r="L497" s="72">
        <v>1</v>
      </c>
      <c r="M497" s="33">
        <v>3</v>
      </c>
      <c r="N497" s="33">
        <v>6.8728522336769758E-3</v>
      </c>
      <c r="O497" s="32">
        <v>27.614999999999998</v>
      </c>
      <c r="P497" s="78">
        <v>22.74583325</v>
      </c>
      <c r="Q497" s="33">
        <v>0.5</v>
      </c>
      <c r="R497" s="33">
        <v>0.5</v>
      </c>
      <c r="S497" s="33">
        <v>0</v>
      </c>
      <c r="T497" s="33">
        <v>0</v>
      </c>
      <c r="U497" s="79">
        <v>3.6333332500000002</v>
      </c>
      <c r="V497" s="78">
        <v>1.9166665000000001</v>
      </c>
      <c r="W497" s="78">
        <v>13.05</v>
      </c>
      <c r="X497" s="33">
        <v>1</v>
      </c>
      <c r="Y497" s="33">
        <v>0.26697447039652361</v>
      </c>
      <c r="Z497" s="32">
        <v>29.49</v>
      </c>
      <c r="AA497" s="31" t="s">
        <v>419</v>
      </c>
      <c r="AB497" s="31" t="s">
        <v>417</v>
      </c>
      <c r="AC497" s="31" t="s">
        <v>417</v>
      </c>
      <c r="AD497" s="31" t="s">
        <v>511</v>
      </c>
      <c r="AE497" s="31" t="s">
        <v>511</v>
      </c>
      <c r="AF497" s="31" t="s">
        <v>417</v>
      </c>
    </row>
    <row r="498" spans="1:32" x14ac:dyDescent="0.35">
      <c r="A498" t="str">
        <f>KEYS_Day_Part__Stores[[#This Row],[Store]]&amp;KEYS_Day_Part__Stores[[#This Row],[Day Part]]</f>
        <v xml:space="preserve">61821A - 2A   </v>
      </c>
      <c r="B498" s="24">
        <v>6182</v>
      </c>
      <c r="C498" s="25" t="s">
        <v>83</v>
      </c>
      <c r="D498" s="25" t="s">
        <v>512</v>
      </c>
      <c r="E498" s="74">
        <v>7</v>
      </c>
      <c r="F498" s="74">
        <v>7</v>
      </c>
      <c r="G498" s="26"/>
      <c r="H498" s="26"/>
      <c r="I498" s="27"/>
      <c r="J498" s="27"/>
      <c r="K498" s="71"/>
      <c r="L498" s="71"/>
      <c r="M498" s="27"/>
      <c r="N498" s="27"/>
      <c r="O498" s="26"/>
      <c r="P498" s="75"/>
      <c r="Q498" s="27"/>
      <c r="R498" s="27"/>
      <c r="S498" s="27"/>
      <c r="T498" s="27"/>
      <c r="U498" s="76"/>
      <c r="V498" s="75"/>
      <c r="W498" s="75"/>
      <c r="X498" s="27"/>
      <c r="Y498" s="27"/>
      <c r="Z498" s="26"/>
      <c r="AA498" s="29"/>
      <c r="AB498" s="29"/>
      <c r="AC498" s="29"/>
      <c r="AD498" s="29"/>
      <c r="AE498" s="29"/>
      <c r="AF498" s="29"/>
    </row>
    <row r="499" spans="1:32" x14ac:dyDescent="0.35">
      <c r="A499" t="str">
        <f>KEYS_Day_Part__Stores[[#This Row],[Store]]&amp;KEYS_Day_Part__Stores[[#This Row],[Day Part]]</f>
        <v xml:space="preserve">61822A - 3A   </v>
      </c>
      <c r="B499" s="30">
        <v>6182</v>
      </c>
      <c r="C499" s="31" t="s">
        <v>514</v>
      </c>
      <c r="D499" s="31" t="s">
        <v>512</v>
      </c>
      <c r="E499" s="77">
        <v>7</v>
      </c>
      <c r="F499" s="77">
        <v>7</v>
      </c>
      <c r="G499" s="32"/>
      <c r="H499" s="32"/>
      <c r="I499" s="33"/>
      <c r="J499" s="33"/>
      <c r="K499" s="72"/>
      <c r="L499" s="72"/>
      <c r="M499" s="33"/>
      <c r="N499" s="33"/>
      <c r="O499" s="32"/>
      <c r="P499" s="78"/>
      <c r="Q499" s="33"/>
      <c r="R499" s="33"/>
      <c r="S499" s="33"/>
      <c r="T499" s="33"/>
      <c r="U499" s="79"/>
      <c r="V499" s="78"/>
      <c r="W499" s="78"/>
      <c r="X499" s="33"/>
      <c r="Y499" s="33"/>
      <c r="Z499" s="32"/>
      <c r="AA499" s="35"/>
      <c r="AB499" s="35"/>
      <c r="AC499" s="35"/>
      <c r="AD499" s="35"/>
      <c r="AE499" s="35"/>
      <c r="AF499" s="35"/>
    </row>
    <row r="500" spans="1:32" x14ac:dyDescent="0.35">
      <c r="A500" t="str">
        <f>KEYS_Day_Part__Stores[[#This Row],[Store]]&amp;KEYS_Day_Part__Stores[[#This Row],[Day Part]]</f>
        <v xml:space="preserve">61823A - 4A   </v>
      </c>
      <c r="B500" s="24">
        <v>6182</v>
      </c>
      <c r="C500" s="25" t="s">
        <v>515</v>
      </c>
      <c r="D500" s="25" t="s">
        <v>512</v>
      </c>
      <c r="E500" s="74">
        <v>7</v>
      </c>
      <c r="F500" s="74">
        <v>7</v>
      </c>
      <c r="G500" s="26"/>
      <c r="H500" s="26"/>
      <c r="I500" s="27"/>
      <c r="J500" s="27"/>
      <c r="K500" s="71"/>
      <c r="L500" s="71"/>
      <c r="M500" s="27"/>
      <c r="N500" s="27"/>
      <c r="O500" s="26"/>
      <c r="P500" s="75"/>
      <c r="Q500" s="27"/>
      <c r="R500" s="27"/>
      <c r="S500" s="27"/>
      <c r="T500" s="27"/>
      <c r="U500" s="76"/>
      <c r="V500" s="75"/>
      <c r="W500" s="75"/>
      <c r="X500" s="27"/>
      <c r="Y500" s="27"/>
      <c r="Z500" s="26"/>
      <c r="AA500" s="29"/>
      <c r="AB500" s="29"/>
      <c r="AC500" s="29"/>
      <c r="AD500" s="29"/>
      <c r="AE500" s="29"/>
      <c r="AF500" s="29"/>
    </row>
    <row r="501" spans="1:32" x14ac:dyDescent="0.35">
      <c r="A501" t="str">
        <f>KEYS_Day_Part__Stores[[#This Row],[Store]]&amp;KEYS_Day_Part__Stores[[#This Row],[Day Part]]</f>
        <v xml:space="preserve">61824A - 6A   </v>
      </c>
      <c r="B501" s="30">
        <v>6182</v>
      </c>
      <c r="C501" s="31" t="s">
        <v>516</v>
      </c>
      <c r="D501" s="31" t="s">
        <v>512</v>
      </c>
      <c r="E501" s="77">
        <v>7</v>
      </c>
      <c r="F501" s="77">
        <v>7</v>
      </c>
      <c r="G501" s="32"/>
      <c r="H501" s="32"/>
      <c r="I501" s="33"/>
      <c r="J501" s="33"/>
      <c r="K501" s="72"/>
      <c r="L501" s="72"/>
      <c r="M501" s="33"/>
      <c r="N501" s="33"/>
      <c r="O501" s="32"/>
      <c r="P501" s="78"/>
      <c r="Q501" s="33"/>
      <c r="R501" s="33"/>
      <c r="S501" s="33"/>
      <c r="T501" s="33"/>
      <c r="U501" s="79"/>
      <c r="V501" s="78"/>
      <c r="W501" s="78"/>
      <c r="X501" s="33"/>
      <c r="Y501" s="33"/>
      <c r="Z501" s="32"/>
      <c r="AA501" s="35"/>
      <c r="AB501" s="35"/>
      <c r="AC501" s="35"/>
      <c r="AD501" s="35"/>
      <c r="AE501" s="35"/>
      <c r="AF501" s="35"/>
    </row>
    <row r="502" spans="1:32" x14ac:dyDescent="0.35">
      <c r="A502" t="str">
        <f>KEYS_Day_Part__Stores[[#This Row],[Store]]&amp;KEYS_Day_Part__Stores[[#This Row],[Day Part]]</f>
        <v xml:space="preserve">6192    6A - 10A  </v>
      </c>
      <c r="B502" s="24">
        <v>6192</v>
      </c>
      <c r="C502" s="25" t="s">
        <v>513</v>
      </c>
      <c r="D502" s="25" t="s">
        <v>512</v>
      </c>
      <c r="E502" s="74">
        <v>7</v>
      </c>
      <c r="F502" s="74">
        <v>7</v>
      </c>
      <c r="G502" s="26"/>
      <c r="H502" s="26"/>
      <c r="I502" s="27"/>
      <c r="J502" s="27"/>
      <c r="K502" s="71"/>
      <c r="L502" s="71"/>
      <c r="M502" s="27"/>
      <c r="N502" s="27"/>
      <c r="O502" s="26"/>
      <c r="P502" s="75"/>
      <c r="Q502" s="27"/>
      <c r="R502" s="27"/>
      <c r="S502" s="27"/>
      <c r="T502" s="27"/>
      <c r="U502" s="76"/>
      <c r="V502" s="75"/>
      <c r="W502" s="75"/>
      <c r="X502" s="27"/>
      <c r="Y502" s="27"/>
      <c r="Z502" s="26"/>
      <c r="AA502" s="29"/>
      <c r="AB502" s="29"/>
      <c r="AC502" s="29"/>
      <c r="AD502" s="29"/>
      <c r="AE502" s="29"/>
      <c r="AF502" s="29"/>
    </row>
    <row r="503" spans="1:32" x14ac:dyDescent="0.35">
      <c r="A503" t="str">
        <f>KEYS_Day_Part__Stores[[#This Row],[Store]]&amp;KEYS_Day_Part__Stores[[#This Row],[Day Part]]</f>
        <v xml:space="preserve">6192   10A - 11A </v>
      </c>
      <c r="B503" s="30">
        <v>6192</v>
      </c>
      <c r="C503" s="31" t="s">
        <v>16</v>
      </c>
      <c r="D503" s="31" t="s">
        <v>512</v>
      </c>
      <c r="E503" s="77">
        <v>7</v>
      </c>
      <c r="F503" s="77">
        <v>7</v>
      </c>
      <c r="G503" s="32">
        <v>270.19</v>
      </c>
      <c r="H503" s="32">
        <v>389.92</v>
      </c>
      <c r="I503" s="33">
        <v>-0.30706298727944203</v>
      </c>
      <c r="J503" s="33">
        <v>1.2717091660112556E-2</v>
      </c>
      <c r="K503" s="72">
        <v>10</v>
      </c>
      <c r="L503" s="72">
        <v>16</v>
      </c>
      <c r="M503" s="33">
        <v>-0.375</v>
      </c>
      <c r="N503" s="33">
        <v>1.303780964797914E-2</v>
      </c>
      <c r="O503" s="32">
        <v>27.018999999999998</v>
      </c>
      <c r="P503" s="78">
        <v>24.727777666666668</v>
      </c>
      <c r="Q503" s="33">
        <v>1</v>
      </c>
      <c r="R503" s="33">
        <v>0</v>
      </c>
      <c r="S503" s="33">
        <v>0</v>
      </c>
      <c r="T503" s="33">
        <v>0</v>
      </c>
      <c r="U503" s="79">
        <v>3.8666665999999998</v>
      </c>
      <c r="V503" s="78">
        <v>6.0222220000000002</v>
      </c>
      <c r="W503" s="78">
        <v>16.599999999999998</v>
      </c>
      <c r="X503" s="33">
        <v>1</v>
      </c>
      <c r="Y503" s="33">
        <v>0.30404530145453201</v>
      </c>
      <c r="Z503" s="32">
        <v>82.15</v>
      </c>
      <c r="AA503" s="31" t="s">
        <v>419</v>
      </c>
      <c r="AB503" s="31" t="s">
        <v>417</v>
      </c>
      <c r="AC503" s="31" t="s">
        <v>417</v>
      </c>
      <c r="AD503" s="31" t="s">
        <v>511</v>
      </c>
      <c r="AE503" s="31" t="s">
        <v>511</v>
      </c>
      <c r="AF503" s="31" t="s">
        <v>417</v>
      </c>
    </row>
    <row r="504" spans="1:32" x14ac:dyDescent="0.35">
      <c r="A504" t="str">
        <f>KEYS_Day_Part__Stores[[#This Row],[Store]]&amp;KEYS_Day_Part__Stores[[#This Row],[Day Part]]</f>
        <v xml:space="preserve">6192   11A - 12P </v>
      </c>
      <c r="B504" s="24">
        <v>6192</v>
      </c>
      <c r="C504" s="25" t="s">
        <v>21</v>
      </c>
      <c r="D504" s="25" t="s">
        <v>512</v>
      </c>
      <c r="E504" s="74">
        <v>7</v>
      </c>
      <c r="F504" s="74">
        <v>7</v>
      </c>
      <c r="G504" s="26">
        <v>1929.44</v>
      </c>
      <c r="H504" s="26">
        <v>1039.49</v>
      </c>
      <c r="I504" s="27">
        <v>0.8561409922173373</v>
      </c>
      <c r="J504" s="27">
        <v>9.0813373302814956E-2</v>
      </c>
      <c r="K504" s="71">
        <v>40</v>
      </c>
      <c r="L504" s="71">
        <v>33</v>
      </c>
      <c r="M504" s="27">
        <v>0.21212121212121215</v>
      </c>
      <c r="N504" s="27">
        <v>5.215123859191656E-2</v>
      </c>
      <c r="O504" s="26">
        <v>48.236000000000004</v>
      </c>
      <c r="P504" s="75">
        <v>27.298039176470589</v>
      </c>
      <c r="Q504" s="27">
        <v>0.75</v>
      </c>
      <c r="R504" s="27">
        <v>0.25</v>
      </c>
      <c r="S504" s="27">
        <v>0</v>
      </c>
      <c r="T504" s="27">
        <v>0</v>
      </c>
      <c r="U504" s="76">
        <v>6.3199073888888888</v>
      </c>
      <c r="V504" s="75">
        <v>5.5019607647058821</v>
      </c>
      <c r="W504" s="75">
        <v>18.89019605882353</v>
      </c>
      <c r="X504" s="27">
        <v>0.58823529411764708</v>
      </c>
      <c r="Y504" s="27">
        <v>0.29824715979766153</v>
      </c>
      <c r="Z504" s="26">
        <v>575.45000000000005</v>
      </c>
      <c r="AA504" s="25" t="s">
        <v>419</v>
      </c>
      <c r="AB504" s="25" t="s">
        <v>417</v>
      </c>
      <c r="AC504" s="25" t="s">
        <v>417</v>
      </c>
      <c r="AD504" s="25" t="s">
        <v>511</v>
      </c>
      <c r="AE504" s="25" t="s">
        <v>511</v>
      </c>
      <c r="AF504" s="25" t="s">
        <v>417</v>
      </c>
    </row>
    <row r="505" spans="1:32" x14ac:dyDescent="0.35">
      <c r="A505" t="str">
        <f>KEYS_Day_Part__Stores[[#This Row],[Store]]&amp;KEYS_Day_Part__Stores[[#This Row],[Day Part]]</f>
        <v xml:space="preserve">6192   12P - 1P  </v>
      </c>
      <c r="B505" s="30">
        <v>6192</v>
      </c>
      <c r="C505" s="31" t="s">
        <v>25</v>
      </c>
      <c r="D505" s="31" t="s">
        <v>512</v>
      </c>
      <c r="E505" s="77">
        <v>7</v>
      </c>
      <c r="F505" s="77">
        <v>7</v>
      </c>
      <c r="G505" s="32">
        <v>1108.8900000000001</v>
      </c>
      <c r="H505" s="32">
        <v>1488.09</v>
      </c>
      <c r="I505" s="33">
        <v>-0.25482329697800532</v>
      </c>
      <c r="J505" s="33">
        <v>5.219236748577747E-2</v>
      </c>
      <c r="K505" s="72">
        <v>32</v>
      </c>
      <c r="L505" s="72">
        <v>36</v>
      </c>
      <c r="M505" s="33">
        <v>-0.11111111111111127</v>
      </c>
      <c r="N505" s="33">
        <v>4.1720990873533245E-2</v>
      </c>
      <c r="O505" s="32">
        <v>34.652812500000003</v>
      </c>
      <c r="P505" s="78">
        <v>21.375</v>
      </c>
      <c r="Q505" s="33">
        <v>0.63636363636363635</v>
      </c>
      <c r="R505" s="33">
        <v>0.36363636363636365</v>
      </c>
      <c r="S505" s="33">
        <v>0</v>
      </c>
      <c r="T505" s="33">
        <v>0</v>
      </c>
      <c r="U505" s="79">
        <v>3.3161290322580643</v>
      </c>
      <c r="V505" s="78">
        <v>2.0083332999999999</v>
      </c>
      <c r="W505" s="78">
        <v>12.9216666</v>
      </c>
      <c r="X505" s="33">
        <v>0.9</v>
      </c>
      <c r="Y505" s="33">
        <v>0.26957588218849476</v>
      </c>
      <c r="Z505" s="32">
        <v>298.93</v>
      </c>
      <c r="AA505" s="31" t="s">
        <v>419</v>
      </c>
      <c r="AB505" s="31" t="s">
        <v>417</v>
      </c>
      <c r="AC505" s="31" t="s">
        <v>417</v>
      </c>
      <c r="AD505" s="31" t="s">
        <v>511</v>
      </c>
      <c r="AE505" s="31" t="s">
        <v>511</v>
      </c>
      <c r="AF505" s="31" t="s">
        <v>417</v>
      </c>
    </row>
    <row r="506" spans="1:32" x14ac:dyDescent="0.35">
      <c r="A506" t="str">
        <f>KEYS_Day_Part__Stores[[#This Row],[Store]]&amp;KEYS_Day_Part__Stores[[#This Row],[Day Part]]</f>
        <v xml:space="preserve">6192  1P - 2P   </v>
      </c>
      <c r="B506" s="24">
        <v>6192</v>
      </c>
      <c r="C506" s="25" t="s">
        <v>30</v>
      </c>
      <c r="D506" s="25" t="s">
        <v>512</v>
      </c>
      <c r="E506" s="74">
        <v>7</v>
      </c>
      <c r="F506" s="74">
        <v>7</v>
      </c>
      <c r="G506" s="26">
        <v>563.63</v>
      </c>
      <c r="H506" s="26">
        <v>918.24</v>
      </c>
      <c r="I506" s="27">
        <v>-0.38618443979787409</v>
      </c>
      <c r="J506" s="27">
        <v>2.6528496141194124E-2</v>
      </c>
      <c r="K506" s="71">
        <v>22</v>
      </c>
      <c r="L506" s="71">
        <v>37</v>
      </c>
      <c r="M506" s="27">
        <v>-0.40540540540540537</v>
      </c>
      <c r="N506" s="27">
        <v>2.8683181225554105E-2</v>
      </c>
      <c r="O506" s="26">
        <v>25.619545454545456</v>
      </c>
      <c r="P506" s="75">
        <v>20.527777750000002</v>
      </c>
      <c r="Q506" s="27">
        <v>1</v>
      </c>
      <c r="R506" s="27">
        <v>0</v>
      </c>
      <c r="S506" s="27">
        <v>0</v>
      </c>
      <c r="T506" s="27">
        <v>0</v>
      </c>
      <c r="U506" s="76">
        <v>3.6626983809523814</v>
      </c>
      <c r="V506" s="75">
        <v>3.5777777499999996</v>
      </c>
      <c r="W506" s="75">
        <v>13.686111083333332</v>
      </c>
      <c r="X506" s="27">
        <v>0.91666666666666663</v>
      </c>
      <c r="Y506" s="27">
        <v>0.25756258538402849</v>
      </c>
      <c r="Z506" s="26">
        <v>145.16999999999999</v>
      </c>
      <c r="AA506" s="25" t="s">
        <v>419</v>
      </c>
      <c r="AB506" s="25" t="s">
        <v>417</v>
      </c>
      <c r="AC506" s="25" t="s">
        <v>417</v>
      </c>
      <c r="AD506" s="25" t="s">
        <v>511</v>
      </c>
      <c r="AE506" s="25" t="s">
        <v>511</v>
      </c>
      <c r="AF506" s="25" t="s">
        <v>417</v>
      </c>
    </row>
    <row r="507" spans="1:32" x14ac:dyDescent="0.35">
      <c r="A507" t="str">
        <f>KEYS_Day_Part__Stores[[#This Row],[Store]]&amp;KEYS_Day_Part__Stores[[#This Row],[Day Part]]</f>
        <v xml:space="preserve">6192  2P - 3P   </v>
      </c>
      <c r="B507" s="30">
        <v>6192</v>
      </c>
      <c r="C507" s="31" t="s">
        <v>34</v>
      </c>
      <c r="D507" s="31" t="s">
        <v>512</v>
      </c>
      <c r="E507" s="77">
        <v>7</v>
      </c>
      <c r="F507" s="77">
        <v>7</v>
      </c>
      <c r="G507" s="32">
        <v>854.74</v>
      </c>
      <c r="H507" s="32">
        <v>651.59</v>
      </c>
      <c r="I507" s="33">
        <v>0.31177580994183463</v>
      </c>
      <c r="J507" s="33">
        <v>4.0230234004088261E-2</v>
      </c>
      <c r="K507" s="72">
        <v>35</v>
      </c>
      <c r="L507" s="72">
        <v>29</v>
      </c>
      <c r="M507" s="33">
        <v>0.2068965517241379</v>
      </c>
      <c r="N507" s="33">
        <v>4.563233376792699E-2</v>
      </c>
      <c r="O507" s="32">
        <v>24.421142857142858</v>
      </c>
      <c r="P507" s="78">
        <v>25.883333333333333</v>
      </c>
      <c r="Q507" s="33">
        <v>0.875</v>
      </c>
      <c r="R507" s="33">
        <v>0.125</v>
      </c>
      <c r="S507" s="33">
        <v>0</v>
      </c>
      <c r="T507" s="33">
        <v>6.6666666666666666E-2</v>
      </c>
      <c r="U507" s="79">
        <v>5.8874999999999993</v>
      </c>
      <c r="V507" s="78">
        <v>1.9122222</v>
      </c>
      <c r="W507" s="78">
        <v>18.618888866666669</v>
      </c>
      <c r="X507" s="33">
        <v>0.93333333333333335</v>
      </c>
      <c r="Y507" s="33">
        <v>0.30475934202213539</v>
      </c>
      <c r="Z507" s="32">
        <v>260.49</v>
      </c>
      <c r="AA507" s="31" t="s">
        <v>419</v>
      </c>
      <c r="AB507" s="31" t="s">
        <v>417</v>
      </c>
      <c r="AC507" s="31" t="s">
        <v>417</v>
      </c>
      <c r="AD507" s="31" t="s">
        <v>511</v>
      </c>
      <c r="AE507" s="31" t="s">
        <v>511</v>
      </c>
      <c r="AF507" s="31" t="s">
        <v>417</v>
      </c>
    </row>
    <row r="508" spans="1:32" x14ac:dyDescent="0.35">
      <c r="A508" t="str">
        <f>KEYS_Day_Part__Stores[[#This Row],[Store]]&amp;KEYS_Day_Part__Stores[[#This Row],[Day Part]]</f>
        <v xml:space="preserve">6192  3P - 4P   </v>
      </c>
      <c r="B508" s="24">
        <v>6192</v>
      </c>
      <c r="C508" s="25" t="s">
        <v>39</v>
      </c>
      <c r="D508" s="25" t="s">
        <v>512</v>
      </c>
      <c r="E508" s="74">
        <v>7</v>
      </c>
      <c r="F508" s="74">
        <v>7</v>
      </c>
      <c r="G508" s="26">
        <v>1316.76</v>
      </c>
      <c r="H508" s="26">
        <v>1094.83</v>
      </c>
      <c r="I508" s="27">
        <v>0.20270726962176799</v>
      </c>
      <c r="J508" s="27">
        <v>6.1976230113512012E-2</v>
      </c>
      <c r="K508" s="71">
        <v>55</v>
      </c>
      <c r="L508" s="71">
        <v>38</v>
      </c>
      <c r="M508" s="27">
        <v>0.44736842105263142</v>
      </c>
      <c r="N508" s="27">
        <v>7.1707953063885263E-2</v>
      </c>
      <c r="O508" s="26">
        <v>23.94109090909091</v>
      </c>
      <c r="P508" s="75">
        <v>20.997499999999999</v>
      </c>
      <c r="Q508" s="27">
        <v>1</v>
      </c>
      <c r="R508" s="27">
        <v>0</v>
      </c>
      <c r="S508" s="27">
        <v>0</v>
      </c>
      <c r="T508" s="27">
        <v>0</v>
      </c>
      <c r="U508" s="76">
        <v>2.7042424181818179</v>
      </c>
      <c r="V508" s="75">
        <v>3.2233333000000002</v>
      </c>
      <c r="W508" s="75">
        <v>13.5008333</v>
      </c>
      <c r="X508" s="27">
        <v>0.95</v>
      </c>
      <c r="Y508" s="27">
        <v>0.29084267444333062</v>
      </c>
      <c r="Z508" s="26">
        <v>382.97</v>
      </c>
      <c r="AA508" s="25" t="s">
        <v>419</v>
      </c>
      <c r="AB508" s="25" t="s">
        <v>417</v>
      </c>
      <c r="AC508" s="25" t="s">
        <v>417</v>
      </c>
      <c r="AD508" s="25" t="s">
        <v>511</v>
      </c>
      <c r="AE508" s="25" t="s">
        <v>511</v>
      </c>
      <c r="AF508" s="25" t="s">
        <v>417</v>
      </c>
    </row>
    <row r="509" spans="1:32" x14ac:dyDescent="0.35">
      <c r="A509" t="str">
        <f>KEYS_Day_Part__Stores[[#This Row],[Store]]&amp;KEYS_Day_Part__Stores[[#This Row],[Day Part]]</f>
        <v xml:space="preserve">6192  4P - 5P   </v>
      </c>
      <c r="B509" s="30">
        <v>6192</v>
      </c>
      <c r="C509" s="31" t="s">
        <v>44</v>
      </c>
      <c r="D509" s="31" t="s">
        <v>512</v>
      </c>
      <c r="E509" s="77">
        <v>7</v>
      </c>
      <c r="F509" s="77">
        <v>7</v>
      </c>
      <c r="G509" s="32">
        <v>1891.37</v>
      </c>
      <c r="H509" s="32">
        <v>2043.03</v>
      </c>
      <c r="I509" s="33">
        <v>-7.4232879595502954E-2</v>
      </c>
      <c r="J509" s="33">
        <v>8.9021524309512143E-2</v>
      </c>
      <c r="K509" s="72">
        <v>72</v>
      </c>
      <c r="L509" s="72">
        <v>81</v>
      </c>
      <c r="M509" s="33">
        <v>-0.11111111111111105</v>
      </c>
      <c r="N509" s="33">
        <v>9.3872229465449805E-2</v>
      </c>
      <c r="O509" s="32">
        <v>26.269027777777776</v>
      </c>
      <c r="P509" s="78">
        <v>19.559523785714283</v>
      </c>
      <c r="Q509" s="33">
        <v>1</v>
      </c>
      <c r="R509" s="33">
        <v>0</v>
      </c>
      <c r="S509" s="33">
        <v>0</v>
      </c>
      <c r="T509" s="33">
        <v>0</v>
      </c>
      <c r="U509" s="79">
        <v>2.3733796250000001</v>
      </c>
      <c r="V509" s="78">
        <v>1.7339285714285713</v>
      </c>
      <c r="W509" s="78">
        <v>11.318452357142858</v>
      </c>
      <c r="X509" s="33">
        <v>1</v>
      </c>
      <c r="Y509" s="33">
        <v>0.29436334508848083</v>
      </c>
      <c r="Z509" s="32">
        <v>556.75</v>
      </c>
      <c r="AA509" s="31" t="s">
        <v>419</v>
      </c>
      <c r="AB509" s="31" t="s">
        <v>417</v>
      </c>
      <c r="AC509" s="31" t="s">
        <v>417</v>
      </c>
      <c r="AD509" s="31" t="s">
        <v>511</v>
      </c>
      <c r="AE509" s="31" t="s">
        <v>511</v>
      </c>
      <c r="AF509" s="31" t="s">
        <v>417</v>
      </c>
    </row>
    <row r="510" spans="1:32" x14ac:dyDescent="0.35">
      <c r="A510" t="str">
        <f>KEYS_Day_Part__Stores[[#This Row],[Store]]&amp;KEYS_Day_Part__Stores[[#This Row],[Day Part]]</f>
        <v xml:space="preserve">6192  5P - 6P   </v>
      </c>
      <c r="B510" s="24">
        <v>6192</v>
      </c>
      <c r="C510" s="25" t="s">
        <v>47</v>
      </c>
      <c r="D510" s="25" t="s">
        <v>512</v>
      </c>
      <c r="E510" s="74">
        <v>7</v>
      </c>
      <c r="F510" s="74">
        <v>7</v>
      </c>
      <c r="G510" s="26">
        <v>3958.79</v>
      </c>
      <c r="H510" s="26">
        <v>3826.39</v>
      </c>
      <c r="I510" s="27">
        <v>3.4601804834321737E-2</v>
      </c>
      <c r="J510" s="27">
        <v>0.18632923236661975</v>
      </c>
      <c r="K510" s="71">
        <v>149</v>
      </c>
      <c r="L510" s="71">
        <v>129</v>
      </c>
      <c r="M510" s="27">
        <v>0.15503875968992253</v>
      </c>
      <c r="N510" s="27">
        <v>0.19426336375488917</v>
      </c>
      <c r="O510" s="26">
        <v>26.569060402684563</v>
      </c>
      <c r="P510" s="75">
        <v>23.187068965517241</v>
      </c>
      <c r="Q510" s="27">
        <v>1</v>
      </c>
      <c r="R510" s="27">
        <v>0</v>
      </c>
      <c r="S510" s="27">
        <v>0</v>
      </c>
      <c r="T510" s="27">
        <v>0</v>
      </c>
      <c r="U510" s="76">
        <v>3.708675794520548</v>
      </c>
      <c r="V510" s="75">
        <v>3.9359195344827587</v>
      </c>
      <c r="W510" s="75">
        <v>15.062643672413794</v>
      </c>
      <c r="X510" s="27">
        <v>0.87931034482758619</v>
      </c>
      <c r="Y510" s="27">
        <v>0.28382157174288103</v>
      </c>
      <c r="Z510" s="26">
        <v>1123.5899999999999</v>
      </c>
      <c r="AA510" s="25" t="s">
        <v>419</v>
      </c>
      <c r="AB510" s="25" t="s">
        <v>417</v>
      </c>
      <c r="AC510" s="25" t="s">
        <v>417</v>
      </c>
      <c r="AD510" s="25" t="s">
        <v>511</v>
      </c>
      <c r="AE510" s="25" t="s">
        <v>511</v>
      </c>
      <c r="AF510" s="25" t="s">
        <v>417</v>
      </c>
    </row>
    <row r="511" spans="1:32" x14ac:dyDescent="0.35">
      <c r="A511" t="str">
        <f>KEYS_Day_Part__Stores[[#This Row],[Store]]&amp;KEYS_Day_Part__Stores[[#This Row],[Day Part]]</f>
        <v xml:space="preserve">6192  6P - 7P   </v>
      </c>
      <c r="B511" s="30">
        <v>6192</v>
      </c>
      <c r="C511" s="31" t="s">
        <v>51</v>
      </c>
      <c r="D511" s="31" t="s">
        <v>512</v>
      </c>
      <c r="E511" s="77">
        <v>7</v>
      </c>
      <c r="F511" s="77">
        <v>7</v>
      </c>
      <c r="G511" s="32">
        <v>4139.9799999999996</v>
      </c>
      <c r="H511" s="32">
        <v>3956.35</v>
      </c>
      <c r="I511" s="33">
        <v>4.6413992695287121E-2</v>
      </c>
      <c r="J511" s="33">
        <v>0.19485734161528101</v>
      </c>
      <c r="K511" s="72">
        <v>142</v>
      </c>
      <c r="L511" s="72">
        <v>133</v>
      </c>
      <c r="M511" s="33">
        <v>6.7669172932330879E-2</v>
      </c>
      <c r="N511" s="33">
        <v>0.18513689700130379</v>
      </c>
      <c r="O511" s="32">
        <v>29.154788732394362</v>
      </c>
      <c r="P511" s="78">
        <v>22.042076491803279</v>
      </c>
      <c r="Q511" s="33">
        <v>0.88888888888888884</v>
      </c>
      <c r="R511" s="33">
        <v>0.1111111111111111</v>
      </c>
      <c r="S511" s="33">
        <v>0</v>
      </c>
      <c r="T511" s="33">
        <v>0</v>
      </c>
      <c r="U511" s="79">
        <v>4.4057109510489507</v>
      </c>
      <c r="V511" s="78">
        <v>3.3051912459016397</v>
      </c>
      <c r="W511" s="78">
        <v>14.746448081967213</v>
      </c>
      <c r="X511" s="33">
        <v>0.95081967213114749</v>
      </c>
      <c r="Y511" s="33">
        <v>0.29685650655317181</v>
      </c>
      <c r="Z511" s="32">
        <v>1228.98</v>
      </c>
      <c r="AA511" s="31" t="s">
        <v>419</v>
      </c>
      <c r="AB511" s="31" t="s">
        <v>417</v>
      </c>
      <c r="AC511" s="31" t="s">
        <v>417</v>
      </c>
      <c r="AD511" s="31" t="s">
        <v>511</v>
      </c>
      <c r="AE511" s="31" t="s">
        <v>511</v>
      </c>
      <c r="AF511" s="31" t="s">
        <v>417</v>
      </c>
    </row>
    <row r="512" spans="1:32" x14ac:dyDescent="0.35">
      <c r="A512" t="str">
        <f>KEYS_Day_Part__Stores[[#This Row],[Store]]&amp;KEYS_Day_Part__Stores[[#This Row],[Day Part]]</f>
        <v xml:space="preserve">6192  7P - 8P   </v>
      </c>
      <c r="B512" s="24">
        <v>6192</v>
      </c>
      <c r="C512" s="25" t="s">
        <v>56</v>
      </c>
      <c r="D512" s="25" t="s">
        <v>512</v>
      </c>
      <c r="E512" s="74">
        <v>7</v>
      </c>
      <c r="F512" s="74">
        <v>7</v>
      </c>
      <c r="G512" s="26">
        <v>2373.04</v>
      </c>
      <c r="H512" s="26">
        <v>2115.6</v>
      </c>
      <c r="I512" s="27">
        <v>0.12168651919077345</v>
      </c>
      <c r="J512" s="27">
        <v>0.11169239125472261</v>
      </c>
      <c r="K512" s="71">
        <v>92</v>
      </c>
      <c r="L512" s="71">
        <v>84</v>
      </c>
      <c r="M512" s="27">
        <v>9.5238095238095122E-2</v>
      </c>
      <c r="N512" s="27">
        <v>0.11994784876140809</v>
      </c>
      <c r="O512" s="26">
        <v>25.793913043478259</v>
      </c>
      <c r="P512" s="75">
        <v>23.655855837837837</v>
      </c>
      <c r="Q512" s="27">
        <v>0.95918367346938771</v>
      </c>
      <c r="R512" s="27">
        <v>4.0816326530612242E-2</v>
      </c>
      <c r="S512" s="27">
        <v>0</v>
      </c>
      <c r="T512" s="27">
        <v>5.4054054054054057E-2</v>
      </c>
      <c r="U512" s="76">
        <v>4.6750896021505381</v>
      </c>
      <c r="V512" s="75">
        <v>3.3414414324324322</v>
      </c>
      <c r="W512" s="75">
        <v>16.230630621621621</v>
      </c>
      <c r="X512" s="27">
        <v>0.81081081081081086</v>
      </c>
      <c r="Y512" s="27">
        <v>0.28897532279270471</v>
      </c>
      <c r="Z512" s="26">
        <v>685.75</v>
      </c>
      <c r="AA512" s="25" t="s">
        <v>419</v>
      </c>
      <c r="AB512" s="25" t="s">
        <v>417</v>
      </c>
      <c r="AC512" s="25" t="s">
        <v>417</v>
      </c>
      <c r="AD512" s="25" t="s">
        <v>511</v>
      </c>
      <c r="AE512" s="25" t="s">
        <v>511</v>
      </c>
      <c r="AF512" s="25" t="s">
        <v>417</v>
      </c>
    </row>
    <row r="513" spans="1:32" x14ac:dyDescent="0.35">
      <c r="A513" t="str">
        <f>KEYS_Day_Part__Stores[[#This Row],[Store]]&amp;KEYS_Day_Part__Stores[[#This Row],[Day Part]]</f>
        <v xml:space="preserve">6192  8P - 9P   </v>
      </c>
      <c r="B513" s="30">
        <v>6192</v>
      </c>
      <c r="C513" s="31" t="s">
        <v>61</v>
      </c>
      <c r="D513" s="31" t="s">
        <v>512</v>
      </c>
      <c r="E513" s="77">
        <v>7</v>
      </c>
      <c r="F513" s="77">
        <v>7</v>
      </c>
      <c r="G513" s="32">
        <v>1360.95</v>
      </c>
      <c r="H513" s="32">
        <v>1175.9000000000001</v>
      </c>
      <c r="I513" s="33">
        <v>0.15736882387958162</v>
      </c>
      <c r="J513" s="33">
        <v>6.4056130481624729E-2</v>
      </c>
      <c r="K513" s="72">
        <v>58</v>
      </c>
      <c r="L513" s="72">
        <v>44</v>
      </c>
      <c r="M513" s="33">
        <v>0.31818181818181834</v>
      </c>
      <c r="N513" s="33">
        <v>7.5619295958279015E-2</v>
      </c>
      <c r="O513" s="32">
        <v>23.464655172413792</v>
      </c>
      <c r="P513" s="78">
        <v>22.303888866666668</v>
      </c>
      <c r="Q513" s="33">
        <v>0.93103448275862066</v>
      </c>
      <c r="R513" s="33">
        <v>6.8965517241379309E-2</v>
      </c>
      <c r="S513" s="33">
        <v>0</v>
      </c>
      <c r="T513" s="33">
        <v>0</v>
      </c>
      <c r="U513" s="79">
        <v>3.516959052631579</v>
      </c>
      <c r="V513" s="78">
        <v>4.1677777666666662</v>
      </c>
      <c r="W513" s="78">
        <v>14.8711111</v>
      </c>
      <c r="X513" s="33">
        <v>0.96666666666666667</v>
      </c>
      <c r="Y513" s="33">
        <v>0.29013556706712224</v>
      </c>
      <c r="Z513" s="32">
        <v>394.86</v>
      </c>
      <c r="AA513" s="31" t="s">
        <v>419</v>
      </c>
      <c r="AB513" s="31" t="s">
        <v>417</v>
      </c>
      <c r="AC513" s="31" t="s">
        <v>417</v>
      </c>
      <c r="AD513" s="31" t="s">
        <v>511</v>
      </c>
      <c r="AE513" s="31" t="s">
        <v>511</v>
      </c>
      <c r="AF513" s="31" t="s">
        <v>417</v>
      </c>
    </row>
    <row r="514" spans="1:32" x14ac:dyDescent="0.35">
      <c r="A514" t="str">
        <f>KEYS_Day_Part__Stores[[#This Row],[Store]]&amp;KEYS_Day_Part__Stores[[#This Row],[Day Part]]</f>
        <v xml:space="preserve">6192  9P - 10P  </v>
      </c>
      <c r="B514" s="24">
        <v>6192</v>
      </c>
      <c r="C514" s="25" t="s">
        <v>66</v>
      </c>
      <c r="D514" s="25" t="s">
        <v>512</v>
      </c>
      <c r="E514" s="74">
        <v>7</v>
      </c>
      <c r="F514" s="74">
        <v>7</v>
      </c>
      <c r="G514" s="26">
        <v>787.16</v>
      </c>
      <c r="H514" s="26">
        <v>1069.5999999999999</v>
      </c>
      <c r="I514" s="27">
        <v>-0.26406133133881826</v>
      </c>
      <c r="J514" s="27">
        <v>3.7049431404471665E-2</v>
      </c>
      <c r="K514" s="71">
        <v>32</v>
      </c>
      <c r="L514" s="71">
        <v>41</v>
      </c>
      <c r="M514" s="27">
        <v>-0.21951219512195119</v>
      </c>
      <c r="N514" s="27">
        <v>4.1720990873533245E-2</v>
      </c>
      <c r="O514" s="26">
        <v>24.598749999999999</v>
      </c>
      <c r="P514" s="75">
        <v>21.016666642857142</v>
      </c>
      <c r="Q514" s="27">
        <v>0.91304347826086951</v>
      </c>
      <c r="R514" s="27">
        <v>8.6956521739130432E-2</v>
      </c>
      <c r="S514" s="27">
        <v>0</v>
      </c>
      <c r="T514" s="27">
        <v>0</v>
      </c>
      <c r="U514" s="76">
        <v>4.1144444333333334</v>
      </c>
      <c r="V514" s="75">
        <v>3.0357142857142856</v>
      </c>
      <c r="W514" s="75">
        <v>14.142857142857142</v>
      </c>
      <c r="X514" s="27">
        <v>1</v>
      </c>
      <c r="Y514" s="27">
        <v>0.29192286193404138</v>
      </c>
      <c r="Z514" s="26">
        <v>229.79</v>
      </c>
      <c r="AA514" s="25" t="s">
        <v>419</v>
      </c>
      <c r="AB514" s="25" t="s">
        <v>417</v>
      </c>
      <c r="AC514" s="25" t="s">
        <v>417</v>
      </c>
      <c r="AD514" s="25" t="s">
        <v>511</v>
      </c>
      <c r="AE514" s="25" t="s">
        <v>511</v>
      </c>
      <c r="AF514" s="25" t="s">
        <v>417</v>
      </c>
    </row>
    <row r="515" spans="1:32" x14ac:dyDescent="0.35">
      <c r="A515" t="str">
        <f>KEYS_Day_Part__Stores[[#This Row],[Store]]&amp;KEYS_Day_Part__Stores[[#This Row],[Day Part]]</f>
        <v xml:space="preserve">6192 10P - 11P </v>
      </c>
      <c r="B515" s="30">
        <v>6192</v>
      </c>
      <c r="C515" s="31" t="s">
        <v>71</v>
      </c>
      <c r="D515" s="31" t="s">
        <v>512</v>
      </c>
      <c r="E515" s="77">
        <v>7</v>
      </c>
      <c r="F515" s="77">
        <v>7</v>
      </c>
      <c r="G515" s="32">
        <v>540.23</v>
      </c>
      <c r="H515" s="32">
        <v>319.43</v>
      </c>
      <c r="I515" s="33">
        <v>0.69123125567416976</v>
      </c>
      <c r="J515" s="33">
        <v>2.5427123237509185E-2</v>
      </c>
      <c r="K515" s="72">
        <v>22</v>
      </c>
      <c r="L515" s="72">
        <v>10</v>
      </c>
      <c r="M515" s="33">
        <v>1.1999999999999997</v>
      </c>
      <c r="N515" s="33">
        <v>2.8683181225554105E-2</v>
      </c>
      <c r="O515" s="32">
        <v>24.555909090909093</v>
      </c>
      <c r="P515" s="78">
        <v>23.303703666666664</v>
      </c>
      <c r="Q515" s="33">
        <v>1</v>
      </c>
      <c r="R515" s="33">
        <v>0</v>
      </c>
      <c r="S515" s="33">
        <v>0</v>
      </c>
      <c r="T515" s="33">
        <v>0</v>
      </c>
      <c r="U515" s="79">
        <v>4.1420634761904767</v>
      </c>
      <c r="V515" s="78">
        <v>3.5907406666666666</v>
      </c>
      <c r="W515" s="78">
        <v>16.338888888888889</v>
      </c>
      <c r="X515" s="33">
        <v>0.88888888888888884</v>
      </c>
      <c r="Y515" s="33">
        <v>0.2679414323528867</v>
      </c>
      <c r="Z515" s="32">
        <v>144.75</v>
      </c>
      <c r="AA515" s="31" t="s">
        <v>419</v>
      </c>
      <c r="AB515" s="31" t="s">
        <v>417</v>
      </c>
      <c r="AC515" s="31" t="s">
        <v>417</v>
      </c>
      <c r="AD515" s="31" t="s">
        <v>511</v>
      </c>
      <c r="AE515" s="31" t="s">
        <v>511</v>
      </c>
      <c r="AF515" s="31" t="s">
        <v>417</v>
      </c>
    </row>
    <row r="516" spans="1:32" x14ac:dyDescent="0.35">
      <c r="A516" t="str">
        <f>KEYS_Day_Part__Stores[[#This Row],[Store]]&amp;KEYS_Day_Part__Stores[[#This Row],[Day Part]]</f>
        <v xml:space="preserve">6192 11P - 12A </v>
      </c>
      <c r="B516" s="24">
        <v>6192</v>
      </c>
      <c r="C516" s="25" t="s">
        <v>76</v>
      </c>
      <c r="D516" s="25" t="s">
        <v>512</v>
      </c>
      <c r="E516" s="74">
        <v>7</v>
      </c>
      <c r="F516" s="74">
        <v>7</v>
      </c>
      <c r="G516" s="26">
        <v>130.58000000000001</v>
      </c>
      <c r="H516" s="26">
        <v>47.67</v>
      </c>
      <c r="I516" s="27">
        <v>1.7392490035661843</v>
      </c>
      <c r="J516" s="27">
        <v>6.1460373403068131E-3</v>
      </c>
      <c r="K516" s="71">
        <v>5</v>
      </c>
      <c r="L516" s="71">
        <v>2</v>
      </c>
      <c r="M516" s="27">
        <v>1.5</v>
      </c>
      <c r="N516" s="27">
        <v>6.51890482398957E-3</v>
      </c>
      <c r="O516" s="26">
        <v>26.116000000000003</v>
      </c>
      <c r="P516" s="75">
        <v>21.9375</v>
      </c>
      <c r="Q516" s="27">
        <v>0.66666666666666663</v>
      </c>
      <c r="R516" s="27">
        <v>0.33333333333333331</v>
      </c>
      <c r="S516" s="27">
        <v>0</v>
      </c>
      <c r="T516" s="27">
        <v>0</v>
      </c>
      <c r="U516" s="76">
        <v>3.0888888333333333</v>
      </c>
      <c r="V516" s="75">
        <v>3.0375000000000001</v>
      </c>
      <c r="W516" s="75">
        <v>14.020833250000001</v>
      </c>
      <c r="X516" s="27">
        <v>1</v>
      </c>
      <c r="Y516" s="27">
        <v>0.24942563945474036</v>
      </c>
      <c r="Z516" s="26">
        <v>32.57</v>
      </c>
      <c r="AA516" s="25" t="s">
        <v>419</v>
      </c>
      <c r="AB516" s="25" t="s">
        <v>417</v>
      </c>
      <c r="AC516" s="25" t="s">
        <v>417</v>
      </c>
      <c r="AD516" s="25" t="s">
        <v>511</v>
      </c>
      <c r="AE516" s="25" t="s">
        <v>511</v>
      </c>
      <c r="AF516" s="25" t="s">
        <v>417</v>
      </c>
    </row>
    <row r="517" spans="1:32" x14ac:dyDescent="0.35">
      <c r="A517" t="str">
        <f>KEYS_Day_Part__Stores[[#This Row],[Store]]&amp;KEYS_Day_Part__Stores[[#This Row],[Day Part]]</f>
        <v xml:space="preserve">6192 12A - 1A  </v>
      </c>
      <c r="B517" s="30">
        <v>6192</v>
      </c>
      <c r="C517" s="31" t="s">
        <v>79</v>
      </c>
      <c r="D517" s="31" t="s">
        <v>512</v>
      </c>
      <c r="E517" s="77">
        <v>7</v>
      </c>
      <c r="F517" s="77">
        <v>7</v>
      </c>
      <c r="G517" s="32">
        <v>20.46</v>
      </c>
      <c r="H517" s="32">
        <v>0</v>
      </c>
      <c r="I517" s="33"/>
      <c r="J517" s="33">
        <v>9.629952824527293E-4</v>
      </c>
      <c r="K517" s="72">
        <v>1</v>
      </c>
      <c r="L517" s="72">
        <v>0</v>
      </c>
      <c r="M517" s="33"/>
      <c r="N517" s="33">
        <v>1.3037809647979139E-3</v>
      </c>
      <c r="O517" s="32">
        <v>20.46</v>
      </c>
      <c r="P517" s="78"/>
      <c r="Q517" s="33">
        <v>1</v>
      </c>
      <c r="R517" s="33">
        <v>0</v>
      </c>
      <c r="S517" s="33">
        <v>0</v>
      </c>
      <c r="T517" s="33"/>
      <c r="U517" s="79"/>
      <c r="V517" s="78"/>
      <c r="W517" s="78"/>
      <c r="X517" s="33"/>
      <c r="Y517" s="33">
        <v>0.12854349951124144</v>
      </c>
      <c r="Z517" s="32">
        <v>2.63</v>
      </c>
      <c r="AA517" s="31" t="s">
        <v>419</v>
      </c>
      <c r="AB517" s="31" t="s">
        <v>417</v>
      </c>
      <c r="AC517" s="31" t="s">
        <v>417</v>
      </c>
      <c r="AD517" s="31" t="s">
        <v>511</v>
      </c>
      <c r="AE517" s="31" t="s">
        <v>511</v>
      </c>
      <c r="AF517" s="31" t="s">
        <v>417</v>
      </c>
    </row>
    <row r="518" spans="1:32" x14ac:dyDescent="0.35">
      <c r="A518" t="str">
        <f>KEYS_Day_Part__Stores[[#This Row],[Store]]&amp;KEYS_Day_Part__Stores[[#This Row],[Day Part]]</f>
        <v xml:space="preserve">61921A - 2A   </v>
      </c>
      <c r="B518" s="24">
        <v>6192</v>
      </c>
      <c r="C518" s="25" t="s">
        <v>83</v>
      </c>
      <c r="D518" s="25" t="s">
        <v>512</v>
      </c>
      <c r="E518" s="74">
        <v>7</v>
      </c>
      <c r="F518" s="74">
        <v>7</v>
      </c>
      <c r="G518" s="26"/>
      <c r="H518" s="26"/>
      <c r="I518" s="27"/>
      <c r="J518" s="27"/>
      <c r="K518" s="71"/>
      <c r="L518" s="71"/>
      <c r="M518" s="27"/>
      <c r="N518" s="27"/>
      <c r="O518" s="26"/>
      <c r="P518" s="75"/>
      <c r="Q518" s="27"/>
      <c r="R518" s="27"/>
      <c r="S518" s="27"/>
      <c r="T518" s="27"/>
      <c r="U518" s="76"/>
      <c r="V518" s="75"/>
      <c r="W518" s="75"/>
      <c r="X518" s="27"/>
      <c r="Y518" s="27"/>
      <c r="Z518" s="26"/>
      <c r="AA518" s="29"/>
      <c r="AB518" s="29"/>
      <c r="AC518" s="29"/>
      <c r="AD518" s="29"/>
      <c r="AE518" s="29"/>
      <c r="AF518" s="29"/>
    </row>
    <row r="519" spans="1:32" x14ac:dyDescent="0.35">
      <c r="A519" t="str">
        <f>KEYS_Day_Part__Stores[[#This Row],[Store]]&amp;KEYS_Day_Part__Stores[[#This Row],[Day Part]]</f>
        <v xml:space="preserve">61922A - 3A   </v>
      </c>
      <c r="B519" s="30">
        <v>6192</v>
      </c>
      <c r="C519" s="31" t="s">
        <v>514</v>
      </c>
      <c r="D519" s="31" t="s">
        <v>512</v>
      </c>
      <c r="E519" s="77">
        <v>7</v>
      </c>
      <c r="F519" s="77">
        <v>7</v>
      </c>
      <c r="G519" s="32"/>
      <c r="H519" s="32"/>
      <c r="I519" s="33"/>
      <c r="J519" s="33"/>
      <c r="K519" s="72"/>
      <c r="L519" s="72"/>
      <c r="M519" s="33"/>
      <c r="N519" s="33"/>
      <c r="O519" s="32"/>
      <c r="P519" s="78"/>
      <c r="Q519" s="33"/>
      <c r="R519" s="33"/>
      <c r="S519" s="33"/>
      <c r="T519" s="33"/>
      <c r="U519" s="79"/>
      <c r="V519" s="78"/>
      <c r="W519" s="78"/>
      <c r="X519" s="33"/>
      <c r="Y519" s="33"/>
      <c r="Z519" s="32"/>
      <c r="AA519" s="35"/>
      <c r="AB519" s="35"/>
      <c r="AC519" s="35"/>
      <c r="AD519" s="35"/>
      <c r="AE519" s="35"/>
      <c r="AF519" s="35"/>
    </row>
    <row r="520" spans="1:32" x14ac:dyDescent="0.35">
      <c r="A520" t="str">
        <f>KEYS_Day_Part__Stores[[#This Row],[Store]]&amp;KEYS_Day_Part__Stores[[#This Row],[Day Part]]</f>
        <v xml:space="preserve">61923A - 4A   </v>
      </c>
      <c r="B520" s="24">
        <v>6192</v>
      </c>
      <c r="C520" s="25" t="s">
        <v>515</v>
      </c>
      <c r="D520" s="25" t="s">
        <v>512</v>
      </c>
      <c r="E520" s="74">
        <v>7</v>
      </c>
      <c r="F520" s="74">
        <v>7</v>
      </c>
      <c r="G520" s="26"/>
      <c r="H520" s="26"/>
      <c r="I520" s="27"/>
      <c r="J520" s="27"/>
      <c r="K520" s="71"/>
      <c r="L520" s="71"/>
      <c r="M520" s="27"/>
      <c r="N520" s="27"/>
      <c r="O520" s="26"/>
      <c r="P520" s="75"/>
      <c r="Q520" s="27"/>
      <c r="R520" s="27"/>
      <c r="S520" s="27"/>
      <c r="T520" s="27"/>
      <c r="U520" s="76"/>
      <c r="V520" s="75"/>
      <c r="W520" s="75"/>
      <c r="X520" s="27"/>
      <c r="Y520" s="27"/>
      <c r="Z520" s="26"/>
      <c r="AA520" s="29"/>
      <c r="AB520" s="29"/>
      <c r="AC520" s="29"/>
      <c r="AD520" s="29"/>
      <c r="AE520" s="29"/>
      <c r="AF520" s="29"/>
    </row>
    <row r="521" spans="1:32" x14ac:dyDescent="0.35">
      <c r="A521" t="str">
        <f>KEYS_Day_Part__Stores[[#This Row],[Store]]&amp;KEYS_Day_Part__Stores[[#This Row],[Day Part]]</f>
        <v xml:space="preserve">61924A - 6A   </v>
      </c>
      <c r="B521" s="30">
        <v>6192</v>
      </c>
      <c r="C521" s="31" t="s">
        <v>516</v>
      </c>
      <c r="D521" s="31" t="s">
        <v>512</v>
      </c>
      <c r="E521" s="77">
        <v>7</v>
      </c>
      <c r="F521" s="77">
        <v>7</v>
      </c>
      <c r="G521" s="32"/>
      <c r="H521" s="32"/>
      <c r="I521" s="33"/>
      <c r="J521" s="33"/>
      <c r="K521" s="72"/>
      <c r="L521" s="72"/>
      <c r="M521" s="33"/>
      <c r="N521" s="33"/>
      <c r="O521" s="32"/>
      <c r="P521" s="78"/>
      <c r="Q521" s="33"/>
      <c r="R521" s="33"/>
      <c r="S521" s="33"/>
      <c r="T521" s="33"/>
      <c r="U521" s="79"/>
      <c r="V521" s="78"/>
      <c r="W521" s="78"/>
      <c r="X521" s="33"/>
      <c r="Y521" s="33"/>
      <c r="Z521" s="32"/>
      <c r="AA521" s="35"/>
      <c r="AB521" s="35"/>
      <c r="AC521" s="35"/>
      <c r="AD521" s="35"/>
      <c r="AE521" s="35"/>
      <c r="AF521" s="35"/>
    </row>
    <row r="522" spans="1:32" x14ac:dyDescent="0.35">
      <c r="A522" t="str">
        <f>KEYS_Day_Part__Stores[[#This Row],[Store]]&amp;KEYS_Day_Part__Stores[[#This Row],[Day Part]]</f>
        <v xml:space="preserve">6194    6A - 10A  </v>
      </c>
      <c r="B522" s="24">
        <v>6194</v>
      </c>
      <c r="C522" s="25" t="s">
        <v>513</v>
      </c>
      <c r="D522" s="25" t="s">
        <v>512</v>
      </c>
      <c r="E522" s="74">
        <v>7</v>
      </c>
      <c r="F522" s="74"/>
      <c r="G522" s="26"/>
      <c r="H522" s="26"/>
      <c r="I522" s="27"/>
      <c r="J522" s="27"/>
      <c r="K522" s="71"/>
      <c r="L522" s="71"/>
      <c r="M522" s="27"/>
      <c r="N522" s="27"/>
      <c r="O522" s="26"/>
      <c r="P522" s="75"/>
      <c r="Q522" s="27"/>
      <c r="R522" s="27"/>
      <c r="S522" s="27"/>
      <c r="T522" s="27"/>
      <c r="U522" s="76"/>
      <c r="V522" s="75"/>
      <c r="W522" s="75"/>
      <c r="X522" s="27"/>
      <c r="Y522" s="27"/>
      <c r="Z522" s="26"/>
      <c r="AA522" s="29"/>
      <c r="AB522" s="29"/>
      <c r="AC522" s="29"/>
      <c r="AD522" s="29"/>
      <c r="AE522" s="29"/>
      <c r="AF522" s="29"/>
    </row>
    <row r="523" spans="1:32" x14ac:dyDescent="0.35">
      <c r="A523" t="str">
        <f>KEYS_Day_Part__Stores[[#This Row],[Store]]&amp;KEYS_Day_Part__Stores[[#This Row],[Day Part]]</f>
        <v xml:space="preserve">6194   10A - 11A </v>
      </c>
      <c r="B523" s="30">
        <v>6194</v>
      </c>
      <c r="C523" s="31" t="s">
        <v>16</v>
      </c>
      <c r="D523" s="31" t="s">
        <v>512</v>
      </c>
      <c r="E523" s="77">
        <v>7</v>
      </c>
      <c r="F523" s="77"/>
      <c r="G523" s="32">
        <v>504.03</v>
      </c>
      <c r="H523" s="32"/>
      <c r="I523" s="33"/>
      <c r="J523" s="33">
        <v>1.7364788372347808E-2</v>
      </c>
      <c r="K523" s="72">
        <v>18</v>
      </c>
      <c r="L523" s="72"/>
      <c r="M523" s="33"/>
      <c r="N523" s="33">
        <v>1.4206787687450671E-2</v>
      </c>
      <c r="O523" s="32">
        <v>28.001666666666665</v>
      </c>
      <c r="P523" s="78">
        <v>18.268518444444442</v>
      </c>
      <c r="Q523" s="33">
        <v>1</v>
      </c>
      <c r="R523" s="33">
        <v>0</v>
      </c>
      <c r="S523" s="33">
        <v>0</v>
      </c>
      <c r="T523" s="33">
        <v>0</v>
      </c>
      <c r="U523" s="79">
        <v>2.1627450588235293</v>
      </c>
      <c r="V523" s="78">
        <v>1.6166666249999999</v>
      </c>
      <c r="W523" s="78">
        <v>11.572222222222223</v>
      </c>
      <c r="X523" s="33">
        <v>1</v>
      </c>
      <c r="Y523" s="33">
        <v>0.29254211058865542</v>
      </c>
      <c r="Z523" s="32">
        <v>147.44999999999999</v>
      </c>
      <c r="AA523" s="31" t="s">
        <v>419</v>
      </c>
      <c r="AB523" s="31" t="s">
        <v>417</v>
      </c>
      <c r="AC523" s="31" t="s">
        <v>417</v>
      </c>
      <c r="AD523" s="31" t="s">
        <v>511</v>
      </c>
      <c r="AE523" s="31" t="s">
        <v>511</v>
      </c>
      <c r="AF523" s="31" t="s">
        <v>417</v>
      </c>
    </row>
    <row r="524" spans="1:32" x14ac:dyDescent="0.35">
      <c r="A524" t="str">
        <f>KEYS_Day_Part__Stores[[#This Row],[Store]]&amp;KEYS_Day_Part__Stores[[#This Row],[Day Part]]</f>
        <v xml:space="preserve">6194   11A - 12P </v>
      </c>
      <c r="B524" s="24">
        <v>6194</v>
      </c>
      <c r="C524" s="25" t="s">
        <v>21</v>
      </c>
      <c r="D524" s="25" t="s">
        <v>512</v>
      </c>
      <c r="E524" s="74">
        <v>7</v>
      </c>
      <c r="F524" s="74"/>
      <c r="G524" s="26">
        <v>1200.3599999999999</v>
      </c>
      <c r="H524" s="26"/>
      <c r="I524" s="27"/>
      <c r="J524" s="27">
        <v>4.1354676052281436E-2</v>
      </c>
      <c r="K524" s="71">
        <v>57</v>
      </c>
      <c r="L524" s="71"/>
      <c r="M524" s="27"/>
      <c r="N524" s="27">
        <v>4.4988161010260458E-2</v>
      </c>
      <c r="O524" s="26">
        <v>21.058947368421052</v>
      </c>
      <c r="P524" s="75">
        <v>19.993859631578946</v>
      </c>
      <c r="Q524" s="27">
        <v>0.73333333333333328</v>
      </c>
      <c r="R524" s="27">
        <v>0.26666666666666666</v>
      </c>
      <c r="S524" s="27">
        <v>0</v>
      </c>
      <c r="T524" s="27">
        <v>0</v>
      </c>
      <c r="U524" s="76">
        <v>1.2290229827586208</v>
      </c>
      <c r="V524" s="75">
        <v>4.6531250000000002</v>
      </c>
      <c r="W524" s="75">
        <v>12.780701736842106</v>
      </c>
      <c r="X524" s="27">
        <v>0.94736842105263153</v>
      </c>
      <c r="Y524" s="27">
        <v>0.31757972608217538</v>
      </c>
      <c r="Z524" s="26">
        <v>381.21</v>
      </c>
      <c r="AA524" s="25" t="s">
        <v>419</v>
      </c>
      <c r="AB524" s="25" t="s">
        <v>417</v>
      </c>
      <c r="AC524" s="25" t="s">
        <v>417</v>
      </c>
      <c r="AD524" s="25" t="s">
        <v>511</v>
      </c>
      <c r="AE524" s="25" t="s">
        <v>511</v>
      </c>
      <c r="AF524" s="25" t="s">
        <v>417</v>
      </c>
    </row>
    <row r="525" spans="1:32" x14ac:dyDescent="0.35">
      <c r="A525" t="str">
        <f>KEYS_Day_Part__Stores[[#This Row],[Store]]&amp;KEYS_Day_Part__Stores[[#This Row],[Day Part]]</f>
        <v xml:space="preserve">6194   12P - 1P  </v>
      </c>
      <c r="B525" s="30">
        <v>6194</v>
      </c>
      <c r="C525" s="31" t="s">
        <v>25</v>
      </c>
      <c r="D525" s="31" t="s">
        <v>512</v>
      </c>
      <c r="E525" s="77">
        <v>7</v>
      </c>
      <c r="F525" s="77"/>
      <c r="G525" s="32">
        <v>1868.25</v>
      </c>
      <c r="H525" s="32"/>
      <c r="I525" s="33"/>
      <c r="J525" s="33">
        <v>6.4364751853339661E-2</v>
      </c>
      <c r="K525" s="72">
        <v>69</v>
      </c>
      <c r="L525" s="72"/>
      <c r="M525" s="33"/>
      <c r="N525" s="33">
        <v>5.4459352801894241E-2</v>
      </c>
      <c r="O525" s="32">
        <v>27.076086956521738</v>
      </c>
      <c r="P525" s="78">
        <v>21.911805541666666</v>
      </c>
      <c r="Q525" s="33">
        <v>0.78260869565217395</v>
      </c>
      <c r="R525" s="33">
        <v>8.6956521739130432E-2</v>
      </c>
      <c r="S525" s="33">
        <v>0.13043478260869557</v>
      </c>
      <c r="T525" s="33">
        <v>4.1666666666666664E-2</v>
      </c>
      <c r="U525" s="79">
        <v>3.4495024776119405</v>
      </c>
      <c r="V525" s="78">
        <v>4.0813725294117642</v>
      </c>
      <c r="W525" s="78">
        <v>14.079166666666666</v>
      </c>
      <c r="X525" s="33">
        <v>0.79166666666666663</v>
      </c>
      <c r="Y525" s="33">
        <v>0.30304830723939513</v>
      </c>
      <c r="Z525" s="32">
        <v>566.16999999999996</v>
      </c>
      <c r="AA525" s="31" t="s">
        <v>419</v>
      </c>
      <c r="AB525" s="31" t="s">
        <v>417</v>
      </c>
      <c r="AC525" s="31" t="s">
        <v>417</v>
      </c>
      <c r="AD525" s="31" t="s">
        <v>511</v>
      </c>
      <c r="AE525" s="31" t="s">
        <v>511</v>
      </c>
      <c r="AF525" s="31" t="s">
        <v>417</v>
      </c>
    </row>
    <row r="526" spans="1:32" x14ac:dyDescent="0.35">
      <c r="A526" t="str">
        <f>KEYS_Day_Part__Stores[[#This Row],[Store]]&amp;KEYS_Day_Part__Stores[[#This Row],[Day Part]]</f>
        <v xml:space="preserve">6194  1P - 2P   </v>
      </c>
      <c r="B526" s="24">
        <v>6194</v>
      </c>
      <c r="C526" s="25" t="s">
        <v>30</v>
      </c>
      <c r="D526" s="25" t="s">
        <v>512</v>
      </c>
      <c r="E526" s="74">
        <v>7</v>
      </c>
      <c r="F526" s="74"/>
      <c r="G526" s="26">
        <v>1124.56</v>
      </c>
      <c r="H526" s="26"/>
      <c r="I526" s="27"/>
      <c r="J526" s="27">
        <v>3.8743222451059357E-2</v>
      </c>
      <c r="K526" s="71">
        <v>46</v>
      </c>
      <c r="L526" s="71"/>
      <c r="M526" s="27"/>
      <c r="N526" s="27">
        <v>3.6306235201262825E-2</v>
      </c>
      <c r="O526" s="26">
        <v>24.446956521739128</v>
      </c>
      <c r="P526" s="75">
        <v>18.799122789473685</v>
      </c>
      <c r="Q526" s="27">
        <v>0.73913043478260865</v>
      </c>
      <c r="R526" s="27">
        <v>0.2608695652173913</v>
      </c>
      <c r="S526" s="27">
        <v>0</v>
      </c>
      <c r="T526" s="27">
        <v>0</v>
      </c>
      <c r="U526" s="76">
        <v>1.9833333191489362</v>
      </c>
      <c r="V526" s="75">
        <v>2.8177083125000002</v>
      </c>
      <c r="W526" s="75">
        <v>12.101754368421053</v>
      </c>
      <c r="X526" s="27">
        <v>0.94736842105263153</v>
      </c>
      <c r="Y526" s="27">
        <v>0.29516433093832256</v>
      </c>
      <c r="Z526" s="26">
        <v>331.93</v>
      </c>
      <c r="AA526" s="25" t="s">
        <v>419</v>
      </c>
      <c r="AB526" s="25" t="s">
        <v>417</v>
      </c>
      <c r="AC526" s="25" t="s">
        <v>417</v>
      </c>
      <c r="AD526" s="25" t="s">
        <v>511</v>
      </c>
      <c r="AE526" s="25" t="s">
        <v>511</v>
      </c>
      <c r="AF526" s="25" t="s">
        <v>417</v>
      </c>
    </row>
    <row r="527" spans="1:32" x14ac:dyDescent="0.35">
      <c r="A527" t="str">
        <f>KEYS_Day_Part__Stores[[#This Row],[Store]]&amp;KEYS_Day_Part__Stores[[#This Row],[Day Part]]</f>
        <v xml:space="preserve">6194  2P - 3P   </v>
      </c>
      <c r="B527" s="30">
        <v>6194</v>
      </c>
      <c r="C527" s="31" t="s">
        <v>34</v>
      </c>
      <c r="D527" s="31" t="s">
        <v>512</v>
      </c>
      <c r="E527" s="77">
        <v>7</v>
      </c>
      <c r="F527" s="77"/>
      <c r="G527" s="32">
        <v>1182.0899999999999</v>
      </c>
      <c r="H527" s="32"/>
      <c r="I527" s="33"/>
      <c r="J527" s="33">
        <v>4.0725239940219073E-2</v>
      </c>
      <c r="K527" s="72">
        <v>47</v>
      </c>
      <c r="L527" s="72"/>
      <c r="M527" s="33"/>
      <c r="N527" s="33">
        <v>3.7095501183898975E-2</v>
      </c>
      <c r="O527" s="32">
        <v>25.150851063829787</v>
      </c>
      <c r="P527" s="78">
        <v>16.890740722222223</v>
      </c>
      <c r="Q527" s="33">
        <v>1</v>
      </c>
      <c r="R527" s="33">
        <v>0</v>
      </c>
      <c r="S527" s="33">
        <v>0</v>
      </c>
      <c r="T527" s="33">
        <v>0</v>
      </c>
      <c r="U527" s="79">
        <v>1.9304964468085106</v>
      </c>
      <c r="V527" s="78">
        <v>0.6864583125</v>
      </c>
      <c r="W527" s="78">
        <v>10.476851833333335</v>
      </c>
      <c r="X527" s="33">
        <v>1</v>
      </c>
      <c r="Y527" s="33">
        <v>0.30270960755949211</v>
      </c>
      <c r="Z527" s="32">
        <v>357.83</v>
      </c>
      <c r="AA527" s="31" t="s">
        <v>419</v>
      </c>
      <c r="AB527" s="31" t="s">
        <v>417</v>
      </c>
      <c r="AC527" s="31" t="s">
        <v>417</v>
      </c>
      <c r="AD527" s="31" t="s">
        <v>511</v>
      </c>
      <c r="AE527" s="31" t="s">
        <v>511</v>
      </c>
      <c r="AF527" s="31" t="s">
        <v>417</v>
      </c>
    </row>
    <row r="528" spans="1:32" x14ac:dyDescent="0.35">
      <c r="A528" t="str">
        <f>KEYS_Day_Part__Stores[[#This Row],[Store]]&amp;KEYS_Day_Part__Stores[[#This Row],[Day Part]]</f>
        <v xml:space="preserve">6194  3P - 4P   </v>
      </c>
      <c r="B528" s="24">
        <v>6194</v>
      </c>
      <c r="C528" s="25" t="s">
        <v>39</v>
      </c>
      <c r="D528" s="25" t="s">
        <v>512</v>
      </c>
      <c r="E528" s="74">
        <v>7</v>
      </c>
      <c r="F528" s="74"/>
      <c r="G528" s="26">
        <v>1807.5</v>
      </c>
      <c r="H528" s="26"/>
      <c r="I528" s="27"/>
      <c r="J528" s="27">
        <v>6.2271799263969731E-2</v>
      </c>
      <c r="K528" s="71">
        <v>81</v>
      </c>
      <c r="L528" s="71"/>
      <c r="M528" s="27"/>
      <c r="N528" s="27">
        <v>6.3930544593528024E-2</v>
      </c>
      <c r="O528" s="26">
        <v>22.314814814814813</v>
      </c>
      <c r="P528" s="75">
        <v>21.142666640000002</v>
      </c>
      <c r="Q528" s="27">
        <v>0.65217391304347827</v>
      </c>
      <c r="R528" s="27">
        <v>0.34782608695652173</v>
      </c>
      <c r="S528" s="27">
        <v>0</v>
      </c>
      <c r="T528" s="27">
        <v>0</v>
      </c>
      <c r="U528" s="76">
        <v>2.4491561139240505</v>
      </c>
      <c r="V528" s="75">
        <v>3.5916666363636365</v>
      </c>
      <c r="W528" s="75">
        <v>13.59666664</v>
      </c>
      <c r="X528" s="27">
        <v>0.96</v>
      </c>
      <c r="Y528" s="27">
        <v>0.32527247579529733</v>
      </c>
      <c r="Z528" s="26">
        <v>587.92999999999995</v>
      </c>
      <c r="AA528" s="25" t="s">
        <v>419</v>
      </c>
      <c r="AB528" s="25" t="s">
        <v>417</v>
      </c>
      <c r="AC528" s="25" t="s">
        <v>417</v>
      </c>
      <c r="AD528" s="25" t="s">
        <v>511</v>
      </c>
      <c r="AE528" s="25" t="s">
        <v>511</v>
      </c>
      <c r="AF528" s="25" t="s">
        <v>417</v>
      </c>
    </row>
    <row r="529" spans="1:32" x14ac:dyDescent="0.35">
      <c r="A529" t="str">
        <f>KEYS_Day_Part__Stores[[#This Row],[Store]]&amp;KEYS_Day_Part__Stores[[#This Row],[Day Part]]</f>
        <v xml:space="preserve">6194  4P - 5P   </v>
      </c>
      <c r="B529" s="30">
        <v>6194</v>
      </c>
      <c r="C529" s="31" t="s">
        <v>44</v>
      </c>
      <c r="D529" s="31" t="s">
        <v>512</v>
      </c>
      <c r="E529" s="77">
        <v>7</v>
      </c>
      <c r="F529" s="77"/>
      <c r="G529" s="32">
        <v>3305.77</v>
      </c>
      <c r="H529" s="32"/>
      <c r="I529" s="33"/>
      <c r="J529" s="33">
        <v>0.11389003919936554</v>
      </c>
      <c r="K529" s="72">
        <v>138</v>
      </c>
      <c r="L529" s="72"/>
      <c r="M529" s="33"/>
      <c r="N529" s="33">
        <v>0.10891870560378848</v>
      </c>
      <c r="O529" s="32">
        <v>23.954855072463769</v>
      </c>
      <c r="P529" s="78">
        <v>20.972368421052632</v>
      </c>
      <c r="Q529" s="33">
        <v>0.9</v>
      </c>
      <c r="R529" s="33">
        <v>0.1</v>
      </c>
      <c r="S529" s="33">
        <v>0</v>
      </c>
      <c r="T529" s="33">
        <v>0</v>
      </c>
      <c r="U529" s="79">
        <v>2.8628953722627735</v>
      </c>
      <c r="V529" s="78">
        <v>2.5898148055555557</v>
      </c>
      <c r="W529" s="78">
        <v>13.078947368421053</v>
      </c>
      <c r="X529" s="33">
        <v>0.94736842105263153</v>
      </c>
      <c r="Y529" s="33">
        <v>0.31750545258744556</v>
      </c>
      <c r="Z529" s="32">
        <v>1049.5999999999999</v>
      </c>
      <c r="AA529" s="31" t="s">
        <v>419</v>
      </c>
      <c r="AB529" s="31" t="s">
        <v>417</v>
      </c>
      <c r="AC529" s="31" t="s">
        <v>417</v>
      </c>
      <c r="AD529" s="31" t="s">
        <v>511</v>
      </c>
      <c r="AE529" s="31" t="s">
        <v>511</v>
      </c>
      <c r="AF529" s="31" t="s">
        <v>417</v>
      </c>
    </row>
    <row r="530" spans="1:32" x14ac:dyDescent="0.35">
      <c r="A530" t="str">
        <f>KEYS_Day_Part__Stores[[#This Row],[Store]]&amp;KEYS_Day_Part__Stores[[#This Row],[Day Part]]</f>
        <v xml:space="preserve">6194  5P - 6P   </v>
      </c>
      <c r="B530" s="24">
        <v>6194</v>
      </c>
      <c r="C530" s="25" t="s">
        <v>47</v>
      </c>
      <c r="D530" s="25" t="s">
        <v>512</v>
      </c>
      <c r="E530" s="74">
        <v>7</v>
      </c>
      <c r="F530" s="74"/>
      <c r="G530" s="26">
        <v>4376.1400000000003</v>
      </c>
      <c r="H530" s="26"/>
      <c r="I530" s="27"/>
      <c r="J530" s="27">
        <v>0.15076631348881245</v>
      </c>
      <c r="K530" s="71">
        <v>185</v>
      </c>
      <c r="L530" s="71"/>
      <c r="M530" s="27"/>
      <c r="N530" s="27">
        <v>0.14601420678768745</v>
      </c>
      <c r="O530" s="26">
        <v>23.654810810810812</v>
      </c>
      <c r="P530" s="75">
        <v>21.499074074074073</v>
      </c>
      <c r="Q530" s="27">
        <v>0.91836734693877553</v>
      </c>
      <c r="R530" s="27">
        <v>8.1632653061224483E-2</v>
      </c>
      <c r="S530" s="27">
        <v>0</v>
      </c>
      <c r="T530" s="27">
        <v>0</v>
      </c>
      <c r="U530" s="76">
        <v>4.0062271043956041</v>
      </c>
      <c r="V530" s="75">
        <v>2.6012820384615383</v>
      </c>
      <c r="W530" s="75">
        <v>14.734567888888888</v>
      </c>
      <c r="X530" s="27">
        <v>0.85185185185185186</v>
      </c>
      <c r="Y530" s="27">
        <v>0.32292157015086353</v>
      </c>
      <c r="Z530" s="26">
        <v>1413.15</v>
      </c>
      <c r="AA530" s="25" t="s">
        <v>419</v>
      </c>
      <c r="AB530" s="25" t="s">
        <v>417</v>
      </c>
      <c r="AC530" s="25" t="s">
        <v>417</v>
      </c>
      <c r="AD530" s="25" t="s">
        <v>511</v>
      </c>
      <c r="AE530" s="25" t="s">
        <v>511</v>
      </c>
      <c r="AF530" s="25" t="s">
        <v>417</v>
      </c>
    </row>
    <row r="531" spans="1:32" x14ac:dyDescent="0.35">
      <c r="A531" t="str">
        <f>KEYS_Day_Part__Stores[[#This Row],[Store]]&amp;KEYS_Day_Part__Stores[[#This Row],[Day Part]]</f>
        <v xml:space="preserve">6194  6P - 7P   </v>
      </c>
      <c r="B531" s="30">
        <v>6194</v>
      </c>
      <c r="C531" s="31" t="s">
        <v>51</v>
      </c>
      <c r="D531" s="31" t="s">
        <v>512</v>
      </c>
      <c r="E531" s="77">
        <v>7</v>
      </c>
      <c r="F531" s="77"/>
      <c r="G531" s="32">
        <v>4775.79</v>
      </c>
      <c r="H531" s="32"/>
      <c r="I531" s="33"/>
      <c r="J531" s="33">
        <v>0.16453501311583624</v>
      </c>
      <c r="K531" s="72">
        <v>192</v>
      </c>
      <c r="L531" s="72"/>
      <c r="M531" s="33"/>
      <c r="N531" s="33">
        <v>0.1515390686661405</v>
      </c>
      <c r="O531" s="32">
        <v>24.873906250000001</v>
      </c>
      <c r="P531" s="78">
        <v>23.828019318840578</v>
      </c>
      <c r="Q531" s="33">
        <v>0.75384615384615383</v>
      </c>
      <c r="R531" s="33">
        <v>0.24615384615384617</v>
      </c>
      <c r="S531" s="33">
        <v>0</v>
      </c>
      <c r="T531" s="33">
        <v>0</v>
      </c>
      <c r="U531" s="79">
        <v>4.8633156931216925</v>
      </c>
      <c r="V531" s="78">
        <v>4.1656716417910449</v>
      </c>
      <c r="W531" s="78">
        <v>16.746135260869565</v>
      </c>
      <c r="X531" s="33">
        <v>0.82608695652173914</v>
      </c>
      <c r="Y531" s="33">
        <v>0.31111292581960259</v>
      </c>
      <c r="Z531" s="32">
        <v>1485.81</v>
      </c>
      <c r="AA531" s="31" t="s">
        <v>419</v>
      </c>
      <c r="AB531" s="31" t="s">
        <v>417</v>
      </c>
      <c r="AC531" s="31" t="s">
        <v>417</v>
      </c>
      <c r="AD531" s="31" t="s">
        <v>511</v>
      </c>
      <c r="AE531" s="31" t="s">
        <v>511</v>
      </c>
      <c r="AF531" s="31" t="s">
        <v>417</v>
      </c>
    </row>
    <row r="532" spans="1:32" x14ac:dyDescent="0.35">
      <c r="A532" t="str">
        <f>KEYS_Day_Part__Stores[[#This Row],[Store]]&amp;KEYS_Day_Part__Stores[[#This Row],[Day Part]]</f>
        <v xml:space="preserve">6194  7P - 8P   </v>
      </c>
      <c r="B532" s="24">
        <v>6194</v>
      </c>
      <c r="C532" s="25" t="s">
        <v>56</v>
      </c>
      <c r="D532" s="25" t="s">
        <v>512</v>
      </c>
      <c r="E532" s="74">
        <v>7</v>
      </c>
      <c r="F532" s="74"/>
      <c r="G532" s="26">
        <v>3675.7</v>
      </c>
      <c r="H532" s="26"/>
      <c r="I532" s="27"/>
      <c r="J532" s="27">
        <v>0.12663482852258562</v>
      </c>
      <c r="K532" s="71">
        <v>164</v>
      </c>
      <c r="L532" s="71"/>
      <c r="M532" s="27"/>
      <c r="N532" s="27">
        <v>0.12943962115232832</v>
      </c>
      <c r="O532" s="26">
        <v>22.412804878048778</v>
      </c>
      <c r="P532" s="75">
        <v>23.649479156249999</v>
      </c>
      <c r="Q532" s="27">
        <v>0.83098591549295775</v>
      </c>
      <c r="R532" s="27">
        <v>0.16901408450704225</v>
      </c>
      <c r="S532" s="27">
        <v>0</v>
      </c>
      <c r="T532" s="27">
        <v>1.5625E-2</v>
      </c>
      <c r="U532" s="76">
        <v>4.3946502037037032</v>
      </c>
      <c r="V532" s="75">
        <v>4.7713114754098367</v>
      </c>
      <c r="W532" s="75">
        <v>17.109114578124998</v>
      </c>
      <c r="X532" s="27">
        <v>0.765625</v>
      </c>
      <c r="Y532" s="27">
        <v>0.31832031993905924</v>
      </c>
      <c r="Z532" s="26">
        <v>1170.05</v>
      </c>
      <c r="AA532" s="25" t="s">
        <v>419</v>
      </c>
      <c r="AB532" s="25" t="s">
        <v>417</v>
      </c>
      <c r="AC532" s="25" t="s">
        <v>417</v>
      </c>
      <c r="AD532" s="25" t="s">
        <v>511</v>
      </c>
      <c r="AE532" s="25" t="s">
        <v>511</v>
      </c>
      <c r="AF532" s="25" t="s">
        <v>417</v>
      </c>
    </row>
    <row r="533" spans="1:32" x14ac:dyDescent="0.35">
      <c r="A533" t="str">
        <f>KEYS_Day_Part__Stores[[#This Row],[Store]]&amp;KEYS_Day_Part__Stores[[#This Row],[Day Part]]</f>
        <v xml:space="preserve">6194  8P - 9P   </v>
      </c>
      <c r="B533" s="30">
        <v>6194</v>
      </c>
      <c r="C533" s="31" t="s">
        <v>61</v>
      </c>
      <c r="D533" s="31" t="s">
        <v>512</v>
      </c>
      <c r="E533" s="77">
        <v>7</v>
      </c>
      <c r="F533" s="77"/>
      <c r="G533" s="32">
        <v>2377.5</v>
      </c>
      <c r="H533" s="32"/>
      <c r="I533" s="33"/>
      <c r="J533" s="33">
        <v>8.1909379114848149E-2</v>
      </c>
      <c r="K533" s="72">
        <v>114</v>
      </c>
      <c r="L533" s="72"/>
      <c r="M533" s="33"/>
      <c r="N533" s="33">
        <v>8.9976322020520916E-2</v>
      </c>
      <c r="O533" s="32">
        <v>20.855263157894736</v>
      </c>
      <c r="P533" s="78">
        <v>20.870114931034482</v>
      </c>
      <c r="Q533" s="33">
        <v>0.94117647058823528</v>
      </c>
      <c r="R533" s="33">
        <v>5.8823529411764705E-2</v>
      </c>
      <c r="S533" s="33">
        <v>0</v>
      </c>
      <c r="T533" s="33">
        <v>0</v>
      </c>
      <c r="U533" s="79">
        <v>4.0087797589285712</v>
      </c>
      <c r="V533" s="78">
        <v>2.0505746896551722</v>
      </c>
      <c r="W533" s="78">
        <v>14.378735620689655</v>
      </c>
      <c r="X533" s="33">
        <v>1</v>
      </c>
      <c r="Y533" s="33">
        <v>0.32945951629863302</v>
      </c>
      <c r="Z533" s="32">
        <v>783.29</v>
      </c>
      <c r="AA533" s="31" t="s">
        <v>419</v>
      </c>
      <c r="AB533" s="31" t="s">
        <v>417</v>
      </c>
      <c r="AC533" s="31" t="s">
        <v>417</v>
      </c>
      <c r="AD533" s="31" t="s">
        <v>511</v>
      </c>
      <c r="AE533" s="31" t="s">
        <v>511</v>
      </c>
      <c r="AF533" s="31" t="s">
        <v>417</v>
      </c>
    </row>
    <row r="534" spans="1:32" x14ac:dyDescent="0.35">
      <c r="A534" t="str">
        <f>KEYS_Day_Part__Stores[[#This Row],[Store]]&amp;KEYS_Day_Part__Stores[[#This Row],[Day Part]]</f>
        <v xml:space="preserve">6194  9P - 10P  </v>
      </c>
      <c r="B534" s="24">
        <v>6194</v>
      </c>
      <c r="C534" s="25" t="s">
        <v>66</v>
      </c>
      <c r="D534" s="25" t="s">
        <v>512</v>
      </c>
      <c r="E534" s="74">
        <v>7</v>
      </c>
      <c r="F534" s="74"/>
      <c r="G534" s="26">
        <v>1146.55</v>
      </c>
      <c r="H534" s="26"/>
      <c r="I534" s="27"/>
      <c r="J534" s="27">
        <v>3.9500819610569567E-2</v>
      </c>
      <c r="K534" s="71">
        <v>63</v>
      </c>
      <c r="L534" s="71"/>
      <c r="M534" s="27"/>
      <c r="N534" s="27">
        <v>4.9723756906077346E-2</v>
      </c>
      <c r="O534" s="26">
        <v>18.199206349206349</v>
      </c>
      <c r="P534" s="75">
        <v>20.80773807142857</v>
      </c>
      <c r="Q534" s="27">
        <v>0.93548387096774188</v>
      </c>
      <c r="R534" s="27">
        <v>6.4516129032258063E-2</v>
      </c>
      <c r="S534" s="27">
        <v>0</v>
      </c>
      <c r="T534" s="27">
        <v>0</v>
      </c>
      <c r="U534" s="76">
        <v>2.8476608070175438</v>
      </c>
      <c r="V534" s="75">
        <v>3.1044871538461538</v>
      </c>
      <c r="W534" s="75">
        <v>13.968452357142857</v>
      </c>
      <c r="X534" s="27">
        <v>0.9285714285714286</v>
      </c>
      <c r="Y534" s="27">
        <v>0.30564737691334876</v>
      </c>
      <c r="Z534" s="26">
        <v>350.44</v>
      </c>
      <c r="AA534" s="25" t="s">
        <v>419</v>
      </c>
      <c r="AB534" s="25" t="s">
        <v>417</v>
      </c>
      <c r="AC534" s="25" t="s">
        <v>417</v>
      </c>
      <c r="AD534" s="25" t="s">
        <v>511</v>
      </c>
      <c r="AE534" s="25" t="s">
        <v>511</v>
      </c>
      <c r="AF534" s="25" t="s">
        <v>417</v>
      </c>
    </row>
    <row r="535" spans="1:32" x14ac:dyDescent="0.35">
      <c r="A535" t="str">
        <f>KEYS_Day_Part__Stores[[#This Row],[Store]]&amp;KEYS_Day_Part__Stores[[#This Row],[Day Part]]</f>
        <v xml:space="preserve">6194 10P - 11P </v>
      </c>
      <c r="B535" s="30">
        <v>6194</v>
      </c>
      <c r="C535" s="31" t="s">
        <v>71</v>
      </c>
      <c r="D535" s="31" t="s">
        <v>512</v>
      </c>
      <c r="E535" s="77">
        <v>7</v>
      </c>
      <c r="F535" s="77"/>
      <c r="G535" s="32">
        <v>889.8</v>
      </c>
      <c r="H535" s="32"/>
      <c r="I535" s="33"/>
      <c r="J535" s="33">
        <v>3.0655295704055469E-2</v>
      </c>
      <c r="K535" s="72">
        <v>46</v>
      </c>
      <c r="L535" s="72"/>
      <c r="M535" s="33"/>
      <c r="N535" s="33">
        <v>3.6306235201262825E-2</v>
      </c>
      <c r="O535" s="32">
        <v>19.343478260869563</v>
      </c>
      <c r="P535" s="78">
        <v>18.688095214285713</v>
      </c>
      <c r="Q535" s="33">
        <v>1</v>
      </c>
      <c r="R535" s="33">
        <v>0</v>
      </c>
      <c r="S535" s="33">
        <v>0</v>
      </c>
      <c r="T535" s="33">
        <v>0</v>
      </c>
      <c r="U535" s="79">
        <v>3.6771739130434784</v>
      </c>
      <c r="V535" s="78">
        <v>1.3320512307692309</v>
      </c>
      <c r="W535" s="78">
        <v>12.605952357142856</v>
      </c>
      <c r="X535" s="33">
        <v>1</v>
      </c>
      <c r="Y535" s="33">
        <v>0.31680152843335579</v>
      </c>
      <c r="Z535" s="32">
        <v>281.89</v>
      </c>
      <c r="AA535" s="31" t="s">
        <v>419</v>
      </c>
      <c r="AB535" s="31" t="s">
        <v>417</v>
      </c>
      <c r="AC535" s="31" t="s">
        <v>417</v>
      </c>
      <c r="AD535" s="31" t="s">
        <v>511</v>
      </c>
      <c r="AE535" s="31" t="s">
        <v>511</v>
      </c>
      <c r="AF535" s="31" t="s">
        <v>417</v>
      </c>
    </row>
    <row r="536" spans="1:32" x14ac:dyDescent="0.35">
      <c r="A536" t="str">
        <f>KEYS_Day_Part__Stores[[#This Row],[Store]]&amp;KEYS_Day_Part__Stores[[#This Row],[Day Part]]</f>
        <v xml:space="preserve">6194 11P - 12A </v>
      </c>
      <c r="B536" s="24">
        <v>6194</v>
      </c>
      <c r="C536" s="25" t="s">
        <v>76</v>
      </c>
      <c r="D536" s="25" t="s">
        <v>512</v>
      </c>
      <c r="E536" s="74">
        <v>7</v>
      </c>
      <c r="F536" s="74"/>
      <c r="G536" s="26">
        <v>634.97</v>
      </c>
      <c r="H536" s="26"/>
      <c r="I536" s="27"/>
      <c r="J536" s="27">
        <v>2.1875919434933808E-2</v>
      </c>
      <c r="K536" s="71">
        <v>38</v>
      </c>
      <c r="L536" s="71"/>
      <c r="M536" s="27"/>
      <c r="N536" s="27">
        <v>2.999210734017364E-2</v>
      </c>
      <c r="O536" s="26">
        <v>16.709736842105265</v>
      </c>
      <c r="P536" s="75">
        <v>19.947777733333332</v>
      </c>
      <c r="Q536" s="27">
        <v>0.88235294117647056</v>
      </c>
      <c r="R536" s="27">
        <v>0.11764705882352941</v>
      </c>
      <c r="S536" s="27">
        <v>0</v>
      </c>
      <c r="T536" s="27">
        <v>0</v>
      </c>
      <c r="U536" s="76">
        <v>3.5887387297297297</v>
      </c>
      <c r="V536" s="75">
        <v>2.1761904285714286</v>
      </c>
      <c r="W536" s="75">
        <v>13.207777733333334</v>
      </c>
      <c r="X536" s="27">
        <v>1</v>
      </c>
      <c r="Y536" s="27">
        <v>0.36302502480432142</v>
      </c>
      <c r="Z536" s="26">
        <v>230.51</v>
      </c>
      <c r="AA536" s="25" t="s">
        <v>419</v>
      </c>
      <c r="AB536" s="25" t="s">
        <v>417</v>
      </c>
      <c r="AC536" s="25" t="s">
        <v>417</v>
      </c>
      <c r="AD536" s="25" t="s">
        <v>511</v>
      </c>
      <c r="AE536" s="25" t="s">
        <v>511</v>
      </c>
      <c r="AF536" s="25" t="s">
        <v>417</v>
      </c>
    </row>
    <row r="537" spans="1:32" x14ac:dyDescent="0.35">
      <c r="A537" t="str">
        <f>KEYS_Day_Part__Stores[[#This Row],[Store]]&amp;KEYS_Day_Part__Stores[[#This Row],[Day Part]]</f>
        <v xml:space="preserve">6194 12A - 1A  </v>
      </c>
      <c r="B537" s="30">
        <v>6194</v>
      </c>
      <c r="C537" s="31" t="s">
        <v>79</v>
      </c>
      <c r="D537" s="31" t="s">
        <v>512</v>
      </c>
      <c r="E537" s="77">
        <v>7</v>
      </c>
      <c r="F537" s="77"/>
      <c r="G537" s="32">
        <v>156.97</v>
      </c>
      <c r="H537" s="32"/>
      <c r="I537" s="33"/>
      <c r="J537" s="33">
        <v>5.4079138757761151E-3</v>
      </c>
      <c r="K537" s="72">
        <v>9</v>
      </c>
      <c r="L537" s="72"/>
      <c r="M537" s="33"/>
      <c r="N537" s="33">
        <v>7.1033938437253356E-3</v>
      </c>
      <c r="O537" s="32">
        <v>17.441111111111113</v>
      </c>
      <c r="P537" s="78">
        <v>21.69</v>
      </c>
      <c r="Q537" s="33">
        <v>0.7142857142857143</v>
      </c>
      <c r="R537" s="33">
        <v>0.2857142857142857</v>
      </c>
      <c r="S537" s="33">
        <v>0</v>
      </c>
      <c r="T537" s="33">
        <v>0</v>
      </c>
      <c r="U537" s="79">
        <v>6.9888888888888889</v>
      </c>
      <c r="V537" s="78">
        <v>0.6</v>
      </c>
      <c r="W537" s="78">
        <v>14.6966666</v>
      </c>
      <c r="X537" s="33">
        <v>0.8</v>
      </c>
      <c r="Y537" s="33">
        <v>0.42498566605083771</v>
      </c>
      <c r="Z537" s="32">
        <v>66.709999999999994</v>
      </c>
      <c r="AA537" s="31" t="s">
        <v>419</v>
      </c>
      <c r="AB537" s="31" t="s">
        <v>417</v>
      </c>
      <c r="AC537" s="31" t="s">
        <v>417</v>
      </c>
      <c r="AD537" s="31" t="s">
        <v>511</v>
      </c>
      <c r="AE537" s="31" t="s">
        <v>511</v>
      </c>
      <c r="AF537" s="31" t="s">
        <v>417</v>
      </c>
    </row>
    <row r="538" spans="1:32" x14ac:dyDescent="0.35">
      <c r="A538" t="str">
        <f>KEYS_Day_Part__Stores[[#This Row],[Store]]&amp;KEYS_Day_Part__Stores[[#This Row],[Day Part]]</f>
        <v xml:space="preserve">61941A - 2A   </v>
      </c>
      <c r="B538" s="24">
        <v>6194</v>
      </c>
      <c r="C538" s="25" t="s">
        <v>83</v>
      </c>
      <c r="D538" s="25" t="s">
        <v>512</v>
      </c>
      <c r="E538" s="74">
        <v>7</v>
      </c>
      <c r="F538" s="74"/>
      <c r="G538" s="26"/>
      <c r="H538" s="26"/>
      <c r="I538" s="27"/>
      <c r="J538" s="27"/>
      <c r="K538" s="71"/>
      <c r="L538" s="71"/>
      <c r="M538" s="27"/>
      <c r="N538" s="27"/>
      <c r="O538" s="26"/>
      <c r="P538" s="75"/>
      <c r="Q538" s="27"/>
      <c r="R538" s="27"/>
      <c r="S538" s="27"/>
      <c r="T538" s="27"/>
      <c r="U538" s="76"/>
      <c r="V538" s="75"/>
      <c r="W538" s="75"/>
      <c r="X538" s="27"/>
      <c r="Y538" s="27"/>
      <c r="Z538" s="26"/>
      <c r="AA538" s="29"/>
      <c r="AB538" s="29"/>
      <c r="AC538" s="29"/>
      <c r="AD538" s="29"/>
      <c r="AE538" s="29"/>
      <c r="AF538" s="29"/>
    </row>
    <row r="539" spans="1:32" x14ac:dyDescent="0.35">
      <c r="A539" t="str">
        <f>KEYS_Day_Part__Stores[[#This Row],[Store]]&amp;KEYS_Day_Part__Stores[[#This Row],[Day Part]]</f>
        <v xml:space="preserve">61942A - 3A   </v>
      </c>
      <c r="B539" s="30">
        <v>6194</v>
      </c>
      <c r="C539" s="31" t="s">
        <v>514</v>
      </c>
      <c r="D539" s="31" t="s">
        <v>512</v>
      </c>
      <c r="E539" s="77">
        <v>7</v>
      </c>
      <c r="F539" s="77"/>
      <c r="G539" s="32"/>
      <c r="H539" s="32"/>
      <c r="I539" s="33"/>
      <c r="J539" s="33"/>
      <c r="K539" s="72"/>
      <c r="L539" s="72"/>
      <c r="M539" s="33"/>
      <c r="N539" s="33"/>
      <c r="O539" s="32"/>
      <c r="P539" s="78"/>
      <c r="Q539" s="33"/>
      <c r="R539" s="33"/>
      <c r="S539" s="33"/>
      <c r="T539" s="33"/>
      <c r="U539" s="79"/>
      <c r="V539" s="78"/>
      <c r="W539" s="78"/>
      <c r="X539" s="33"/>
      <c r="Y539" s="33"/>
      <c r="Z539" s="32"/>
      <c r="AA539" s="35"/>
      <c r="AB539" s="35"/>
      <c r="AC539" s="35"/>
      <c r="AD539" s="35"/>
      <c r="AE539" s="35"/>
      <c r="AF539" s="35"/>
    </row>
    <row r="540" spans="1:32" x14ac:dyDescent="0.35">
      <c r="A540" t="str">
        <f>KEYS_Day_Part__Stores[[#This Row],[Store]]&amp;KEYS_Day_Part__Stores[[#This Row],[Day Part]]</f>
        <v xml:space="preserve">61943A - 4A   </v>
      </c>
      <c r="B540" s="24">
        <v>6194</v>
      </c>
      <c r="C540" s="25" t="s">
        <v>515</v>
      </c>
      <c r="D540" s="25" t="s">
        <v>512</v>
      </c>
      <c r="E540" s="74">
        <v>7</v>
      </c>
      <c r="F540" s="74"/>
      <c r="G540" s="26"/>
      <c r="H540" s="26"/>
      <c r="I540" s="27"/>
      <c r="J540" s="27"/>
      <c r="K540" s="71"/>
      <c r="L540" s="71"/>
      <c r="M540" s="27"/>
      <c r="N540" s="27"/>
      <c r="O540" s="26"/>
      <c r="P540" s="75"/>
      <c r="Q540" s="27"/>
      <c r="R540" s="27"/>
      <c r="S540" s="27"/>
      <c r="T540" s="27"/>
      <c r="U540" s="76"/>
      <c r="V540" s="75"/>
      <c r="W540" s="75"/>
      <c r="X540" s="27"/>
      <c r="Y540" s="27"/>
      <c r="Z540" s="26"/>
      <c r="AA540" s="29"/>
      <c r="AB540" s="29"/>
      <c r="AC540" s="29"/>
      <c r="AD540" s="29"/>
      <c r="AE540" s="29"/>
      <c r="AF540" s="29"/>
    </row>
    <row r="541" spans="1:32" x14ac:dyDescent="0.35">
      <c r="A541" t="str">
        <f>KEYS_Day_Part__Stores[[#This Row],[Store]]&amp;KEYS_Day_Part__Stores[[#This Row],[Day Part]]</f>
        <v xml:space="preserve">61944A - 6A   </v>
      </c>
      <c r="B541" s="30">
        <v>6194</v>
      </c>
      <c r="C541" s="31" t="s">
        <v>516</v>
      </c>
      <c r="D541" s="31" t="s">
        <v>512</v>
      </c>
      <c r="E541" s="77">
        <v>7</v>
      </c>
      <c r="F541" s="77"/>
      <c r="G541" s="32"/>
      <c r="H541" s="32"/>
      <c r="I541" s="33"/>
      <c r="J541" s="33"/>
      <c r="K541" s="72"/>
      <c r="L541" s="72"/>
      <c r="M541" s="33"/>
      <c r="N541" s="33"/>
      <c r="O541" s="32"/>
      <c r="P541" s="78"/>
      <c r="Q541" s="33"/>
      <c r="R541" s="33"/>
      <c r="S541" s="33"/>
      <c r="T541" s="33"/>
      <c r="U541" s="79"/>
      <c r="V541" s="78"/>
      <c r="W541" s="78"/>
      <c r="X541" s="33"/>
      <c r="Y541" s="33"/>
      <c r="Z541" s="32"/>
      <c r="AA541" s="35"/>
      <c r="AB541" s="35"/>
      <c r="AC541" s="35"/>
      <c r="AD541" s="35"/>
      <c r="AE541" s="35"/>
      <c r="AF541" s="35"/>
    </row>
    <row r="542" spans="1:32" x14ac:dyDescent="0.35">
      <c r="A542" t="str">
        <f>KEYS_Day_Part__Stores[[#This Row],[Store]]&amp;KEYS_Day_Part__Stores[[#This Row],[Day Part]]</f>
        <v xml:space="preserve">8705    6A - 10A  </v>
      </c>
      <c r="B542" s="24">
        <v>8705</v>
      </c>
      <c r="C542" s="25" t="s">
        <v>513</v>
      </c>
      <c r="D542" s="25" t="s">
        <v>512</v>
      </c>
      <c r="E542" s="74">
        <v>7</v>
      </c>
      <c r="F542" s="74">
        <v>7</v>
      </c>
      <c r="G542" s="26"/>
      <c r="H542" s="26"/>
      <c r="I542" s="27"/>
      <c r="J542" s="27"/>
      <c r="K542" s="71"/>
      <c r="L542" s="71"/>
      <c r="M542" s="27"/>
      <c r="N542" s="27"/>
      <c r="O542" s="26"/>
      <c r="P542" s="75"/>
      <c r="Q542" s="27"/>
      <c r="R542" s="27"/>
      <c r="S542" s="27"/>
      <c r="T542" s="27"/>
      <c r="U542" s="76"/>
      <c r="V542" s="75"/>
      <c r="W542" s="75"/>
      <c r="X542" s="27"/>
      <c r="Y542" s="27"/>
      <c r="Z542" s="26"/>
      <c r="AA542" s="29"/>
      <c r="AB542" s="29"/>
      <c r="AC542" s="29"/>
      <c r="AD542" s="29"/>
      <c r="AE542" s="29"/>
      <c r="AF542" s="29"/>
    </row>
    <row r="543" spans="1:32" x14ac:dyDescent="0.35">
      <c r="A543" t="str">
        <f>KEYS_Day_Part__Stores[[#This Row],[Store]]&amp;KEYS_Day_Part__Stores[[#This Row],[Day Part]]</f>
        <v xml:space="preserve">8705   10A - 11A </v>
      </c>
      <c r="B543" s="30">
        <v>8705</v>
      </c>
      <c r="C543" s="31" t="s">
        <v>16</v>
      </c>
      <c r="D543" s="31" t="s">
        <v>512</v>
      </c>
      <c r="E543" s="77">
        <v>7</v>
      </c>
      <c r="F543" s="77">
        <v>7</v>
      </c>
      <c r="G543" s="32">
        <v>378.56</v>
      </c>
      <c r="H543" s="32">
        <v>143.19999999999999</v>
      </c>
      <c r="I543" s="33">
        <v>1.6435754189944136</v>
      </c>
      <c r="J543" s="33">
        <v>2.1778187640119132E-2</v>
      </c>
      <c r="K543" s="72">
        <v>15</v>
      </c>
      <c r="L543" s="72">
        <v>10</v>
      </c>
      <c r="M543" s="33">
        <v>0.5</v>
      </c>
      <c r="N543" s="33">
        <v>2.0080321285140562E-2</v>
      </c>
      <c r="O543" s="32">
        <v>25.237333333333332</v>
      </c>
      <c r="P543" s="78">
        <v>14.813636363636363</v>
      </c>
      <c r="Q543" s="33">
        <v>1</v>
      </c>
      <c r="R543" s="33">
        <v>0</v>
      </c>
      <c r="S543" s="33">
        <v>0</v>
      </c>
      <c r="T543" s="33">
        <v>0</v>
      </c>
      <c r="U543" s="79">
        <v>1.8333333333333333</v>
      </c>
      <c r="V543" s="78">
        <v>4.6633332000000003</v>
      </c>
      <c r="W543" s="78">
        <v>7.5696969090909088</v>
      </c>
      <c r="X543" s="33">
        <v>1</v>
      </c>
      <c r="Y543" s="33">
        <v>0.27728761622992393</v>
      </c>
      <c r="Z543" s="32">
        <v>104.97</v>
      </c>
      <c r="AA543" s="31" t="s">
        <v>419</v>
      </c>
      <c r="AB543" s="31" t="s">
        <v>417</v>
      </c>
      <c r="AC543" s="31" t="s">
        <v>417</v>
      </c>
      <c r="AD543" s="31" t="s">
        <v>511</v>
      </c>
      <c r="AE543" s="31" t="s">
        <v>511</v>
      </c>
      <c r="AF543" s="31" t="s">
        <v>417</v>
      </c>
    </row>
    <row r="544" spans="1:32" x14ac:dyDescent="0.35">
      <c r="A544" t="str">
        <f>KEYS_Day_Part__Stores[[#This Row],[Store]]&amp;KEYS_Day_Part__Stores[[#This Row],[Day Part]]</f>
        <v xml:space="preserve">8705   11A - 12P </v>
      </c>
      <c r="B544" s="24">
        <v>8705</v>
      </c>
      <c r="C544" s="25" t="s">
        <v>21</v>
      </c>
      <c r="D544" s="25" t="s">
        <v>512</v>
      </c>
      <c r="E544" s="74">
        <v>7</v>
      </c>
      <c r="F544" s="74">
        <v>7</v>
      </c>
      <c r="G544" s="26">
        <v>368.33</v>
      </c>
      <c r="H544" s="26">
        <v>929.29</v>
      </c>
      <c r="I544" s="27">
        <v>-0.60364364192017561</v>
      </c>
      <c r="J544" s="27">
        <v>2.1189665716095412E-2</v>
      </c>
      <c r="K544" s="71">
        <v>18</v>
      </c>
      <c r="L544" s="71">
        <v>38</v>
      </c>
      <c r="M544" s="27">
        <v>-0.52631578947368418</v>
      </c>
      <c r="N544" s="27">
        <v>2.4096385542168676E-2</v>
      </c>
      <c r="O544" s="26">
        <v>20.462777777777777</v>
      </c>
      <c r="P544" s="75">
        <v>17.392857142857142</v>
      </c>
      <c r="Q544" s="27">
        <v>0.7142857142857143</v>
      </c>
      <c r="R544" s="27">
        <v>0.2857142857142857</v>
      </c>
      <c r="S544" s="27">
        <v>0</v>
      </c>
      <c r="T544" s="27">
        <v>0</v>
      </c>
      <c r="U544" s="76">
        <v>3.0231481111111109</v>
      </c>
      <c r="V544" s="75">
        <v>3.9333333333333336</v>
      </c>
      <c r="W544" s="75">
        <v>10.304761857142855</v>
      </c>
      <c r="X544" s="27">
        <v>1</v>
      </c>
      <c r="Y544" s="27">
        <v>0.27149566964406918</v>
      </c>
      <c r="Z544" s="26">
        <v>100</v>
      </c>
      <c r="AA544" s="25" t="s">
        <v>419</v>
      </c>
      <c r="AB544" s="25" t="s">
        <v>417</v>
      </c>
      <c r="AC544" s="25" t="s">
        <v>417</v>
      </c>
      <c r="AD544" s="25" t="s">
        <v>511</v>
      </c>
      <c r="AE544" s="25" t="s">
        <v>511</v>
      </c>
      <c r="AF544" s="25" t="s">
        <v>417</v>
      </c>
    </row>
    <row r="545" spans="1:32" x14ac:dyDescent="0.35">
      <c r="A545" t="str">
        <f>KEYS_Day_Part__Stores[[#This Row],[Store]]&amp;KEYS_Day_Part__Stores[[#This Row],[Day Part]]</f>
        <v xml:space="preserve">8705   12P - 1P  </v>
      </c>
      <c r="B545" s="30">
        <v>8705</v>
      </c>
      <c r="C545" s="31" t="s">
        <v>25</v>
      </c>
      <c r="D545" s="31" t="s">
        <v>512</v>
      </c>
      <c r="E545" s="77">
        <v>7</v>
      </c>
      <c r="F545" s="77">
        <v>7</v>
      </c>
      <c r="G545" s="32">
        <v>1211.49</v>
      </c>
      <c r="H545" s="32">
        <v>605.19000000000005</v>
      </c>
      <c r="I545" s="33">
        <v>1.0018341347345459</v>
      </c>
      <c r="J545" s="33">
        <v>6.9695838292814685E-2</v>
      </c>
      <c r="K545" s="72">
        <v>42</v>
      </c>
      <c r="L545" s="72">
        <v>29</v>
      </c>
      <c r="M545" s="33">
        <v>0.4482758620689653</v>
      </c>
      <c r="N545" s="33">
        <v>5.6224899598393573E-2</v>
      </c>
      <c r="O545" s="32">
        <v>28.844999999999999</v>
      </c>
      <c r="P545" s="78">
        <v>26.214285714285715</v>
      </c>
      <c r="Q545" s="33">
        <v>1</v>
      </c>
      <c r="R545" s="33">
        <v>0</v>
      </c>
      <c r="S545" s="33">
        <v>0</v>
      </c>
      <c r="T545" s="33">
        <v>0.14285714285714285</v>
      </c>
      <c r="U545" s="79">
        <v>6.7615079285714286</v>
      </c>
      <c r="V545" s="78">
        <v>9.8958332500000008</v>
      </c>
      <c r="W545" s="78">
        <v>17.758333285714286</v>
      </c>
      <c r="X545" s="33">
        <v>0.5714285714285714</v>
      </c>
      <c r="Y545" s="33">
        <v>0.2766840832363453</v>
      </c>
      <c r="Z545" s="32">
        <v>335.2</v>
      </c>
      <c r="AA545" s="31" t="s">
        <v>419</v>
      </c>
      <c r="AB545" s="31" t="s">
        <v>417</v>
      </c>
      <c r="AC545" s="31" t="s">
        <v>417</v>
      </c>
      <c r="AD545" s="31" t="s">
        <v>511</v>
      </c>
      <c r="AE545" s="31" t="s">
        <v>511</v>
      </c>
      <c r="AF545" s="31" t="s">
        <v>417</v>
      </c>
    </row>
    <row r="546" spans="1:32" x14ac:dyDescent="0.35">
      <c r="A546" t="str">
        <f>KEYS_Day_Part__Stores[[#This Row],[Store]]&amp;KEYS_Day_Part__Stores[[#This Row],[Day Part]]</f>
        <v xml:space="preserve">8705  1P - 2P   </v>
      </c>
      <c r="B546" s="24">
        <v>8705</v>
      </c>
      <c r="C546" s="25" t="s">
        <v>30</v>
      </c>
      <c r="D546" s="25" t="s">
        <v>512</v>
      </c>
      <c r="E546" s="74">
        <v>7</v>
      </c>
      <c r="F546" s="74">
        <v>7</v>
      </c>
      <c r="G546" s="26">
        <v>331.11</v>
      </c>
      <c r="H546" s="26">
        <v>605.03</v>
      </c>
      <c r="I546" s="27">
        <v>-0.45273788076624299</v>
      </c>
      <c r="J546" s="27">
        <v>1.9048435411876178E-2</v>
      </c>
      <c r="K546" s="71">
        <v>16</v>
      </c>
      <c r="L546" s="71">
        <v>33</v>
      </c>
      <c r="M546" s="27">
        <v>-0.51515151515151514</v>
      </c>
      <c r="N546" s="27">
        <v>2.1419009370816599E-2</v>
      </c>
      <c r="O546" s="26">
        <v>20.694375000000001</v>
      </c>
      <c r="P546" s="75">
        <v>18.536111000000002</v>
      </c>
      <c r="Q546" s="27">
        <v>0.6</v>
      </c>
      <c r="R546" s="27">
        <v>0.4</v>
      </c>
      <c r="S546" s="27">
        <v>0</v>
      </c>
      <c r="T546" s="27">
        <v>0</v>
      </c>
      <c r="U546" s="76">
        <v>4.9874999999999998</v>
      </c>
      <c r="V546" s="75">
        <v>3.3388886666666671</v>
      </c>
      <c r="W546" s="75">
        <v>8.8916666666666675</v>
      </c>
      <c r="X546" s="27">
        <v>0.83333333333333337</v>
      </c>
      <c r="Y546" s="27">
        <v>0.28504122497055356</v>
      </c>
      <c r="Z546" s="26">
        <v>94.38</v>
      </c>
      <c r="AA546" s="25" t="s">
        <v>419</v>
      </c>
      <c r="AB546" s="25" t="s">
        <v>417</v>
      </c>
      <c r="AC546" s="25" t="s">
        <v>417</v>
      </c>
      <c r="AD546" s="25" t="s">
        <v>511</v>
      </c>
      <c r="AE546" s="25" t="s">
        <v>511</v>
      </c>
      <c r="AF546" s="25" t="s">
        <v>417</v>
      </c>
    </row>
    <row r="547" spans="1:32" x14ac:dyDescent="0.35">
      <c r="A547" t="str">
        <f>KEYS_Day_Part__Stores[[#This Row],[Store]]&amp;KEYS_Day_Part__Stores[[#This Row],[Day Part]]</f>
        <v xml:space="preserve">8705  2P - 3P   </v>
      </c>
      <c r="B547" s="30">
        <v>8705</v>
      </c>
      <c r="C547" s="31" t="s">
        <v>34</v>
      </c>
      <c r="D547" s="31" t="s">
        <v>512</v>
      </c>
      <c r="E547" s="77">
        <v>7</v>
      </c>
      <c r="F547" s="77">
        <v>7</v>
      </c>
      <c r="G547" s="32">
        <v>553.71</v>
      </c>
      <c r="H547" s="32">
        <v>374.9</v>
      </c>
      <c r="I547" s="33">
        <v>0.47695385436116289</v>
      </c>
      <c r="J547" s="33">
        <v>3.1854396339313099E-2</v>
      </c>
      <c r="K547" s="72">
        <v>25</v>
      </c>
      <c r="L547" s="72">
        <v>22</v>
      </c>
      <c r="M547" s="33">
        <v>0.13636363636363646</v>
      </c>
      <c r="N547" s="33">
        <v>3.3467202141900937E-2</v>
      </c>
      <c r="O547" s="32">
        <v>22.148400000000002</v>
      </c>
      <c r="P547" s="78">
        <v>15.929166499999999</v>
      </c>
      <c r="Q547" s="33">
        <v>1</v>
      </c>
      <c r="R547" s="33">
        <v>0</v>
      </c>
      <c r="S547" s="33">
        <v>0</v>
      </c>
      <c r="T547" s="33">
        <v>0</v>
      </c>
      <c r="U547" s="79">
        <v>2.1213333199999997</v>
      </c>
      <c r="V547" s="78">
        <v>7.7</v>
      </c>
      <c r="W547" s="78">
        <v>7.1624999999999996</v>
      </c>
      <c r="X547" s="33">
        <v>1</v>
      </c>
      <c r="Y547" s="33">
        <v>0.29222878402051616</v>
      </c>
      <c r="Z547" s="32">
        <v>161.81</v>
      </c>
      <c r="AA547" s="31" t="s">
        <v>419</v>
      </c>
      <c r="AB547" s="31" t="s">
        <v>417</v>
      </c>
      <c r="AC547" s="31" t="s">
        <v>417</v>
      </c>
      <c r="AD547" s="31" t="s">
        <v>511</v>
      </c>
      <c r="AE547" s="31" t="s">
        <v>511</v>
      </c>
      <c r="AF547" s="31" t="s">
        <v>417</v>
      </c>
    </row>
    <row r="548" spans="1:32" x14ac:dyDescent="0.35">
      <c r="A548" t="str">
        <f>KEYS_Day_Part__Stores[[#This Row],[Store]]&amp;KEYS_Day_Part__Stores[[#This Row],[Day Part]]</f>
        <v xml:space="preserve">8705  3P - 4P   </v>
      </c>
      <c r="B548" s="24">
        <v>8705</v>
      </c>
      <c r="C548" s="25" t="s">
        <v>39</v>
      </c>
      <c r="D548" s="25" t="s">
        <v>512</v>
      </c>
      <c r="E548" s="74">
        <v>7</v>
      </c>
      <c r="F548" s="74">
        <v>7</v>
      </c>
      <c r="G548" s="26">
        <v>1094.01</v>
      </c>
      <c r="H548" s="26">
        <v>884.13</v>
      </c>
      <c r="I548" s="27">
        <v>0.23738590478775756</v>
      </c>
      <c r="J548" s="27">
        <v>6.2937328455639083E-2</v>
      </c>
      <c r="K548" s="71">
        <v>43</v>
      </c>
      <c r="L548" s="71">
        <v>36</v>
      </c>
      <c r="M548" s="27">
        <v>0.19444444444444442</v>
      </c>
      <c r="N548" s="27">
        <v>5.7563587684069613E-2</v>
      </c>
      <c r="O548" s="26">
        <v>25.442093023255815</v>
      </c>
      <c r="P548" s="75">
        <v>21.411458312499999</v>
      </c>
      <c r="Q548" s="27">
        <v>1</v>
      </c>
      <c r="R548" s="27">
        <v>0</v>
      </c>
      <c r="S548" s="27">
        <v>0</v>
      </c>
      <c r="T548" s="27">
        <v>0</v>
      </c>
      <c r="U548" s="76">
        <v>2.7624999999999997</v>
      </c>
      <c r="V548" s="75">
        <v>7.7966666</v>
      </c>
      <c r="W548" s="75">
        <v>14.025</v>
      </c>
      <c r="X548" s="27">
        <v>0.8125</v>
      </c>
      <c r="Y548" s="27">
        <v>0.28092064971983799</v>
      </c>
      <c r="Z548" s="26">
        <v>307.33</v>
      </c>
      <c r="AA548" s="25" t="s">
        <v>419</v>
      </c>
      <c r="AB548" s="25" t="s">
        <v>417</v>
      </c>
      <c r="AC548" s="25" t="s">
        <v>417</v>
      </c>
      <c r="AD548" s="25" t="s">
        <v>511</v>
      </c>
      <c r="AE548" s="25" t="s">
        <v>511</v>
      </c>
      <c r="AF548" s="25" t="s">
        <v>417</v>
      </c>
    </row>
    <row r="549" spans="1:32" x14ac:dyDescent="0.35">
      <c r="A549" t="str">
        <f>KEYS_Day_Part__Stores[[#This Row],[Store]]&amp;KEYS_Day_Part__Stores[[#This Row],[Day Part]]</f>
        <v xml:space="preserve">8705  4P - 5P   </v>
      </c>
      <c r="B549" s="30">
        <v>8705</v>
      </c>
      <c r="C549" s="31" t="s">
        <v>44</v>
      </c>
      <c r="D549" s="31" t="s">
        <v>512</v>
      </c>
      <c r="E549" s="77">
        <v>7</v>
      </c>
      <c r="F549" s="77">
        <v>7</v>
      </c>
      <c r="G549" s="32">
        <v>2015.67</v>
      </c>
      <c r="H549" s="32">
        <v>2632.29</v>
      </c>
      <c r="I549" s="33">
        <v>-0.23425230502718164</v>
      </c>
      <c r="J549" s="33">
        <v>0.11595952948161173</v>
      </c>
      <c r="K549" s="72">
        <v>86</v>
      </c>
      <c r="L549" s="72">
        <v>96</v>
      </c>
      <c r="M549" s="33">
        <v>-0.10416666666666652</v>
      </c>
      <c r="N549" s="33">
        <v>0.11512717536813923</v>
      </c>
      <c r="O549" s="32">
        <v>23.438023255813956</v>
      </c>
      <c r="P549" s="78">
        <v>22.225999999999999</v>
      </c>
      <c r="Q549" s="33">
        <v>0.69230769230769229</v>
      </c>
      <c r="R549" s="33">
        <v>0.30769230769230771</v>
      </c>
      <c r="S549" s="33">
        <v>0</v>
      </c>
      <c r="T549" s="33">
        <v>0.04</v>
      </c>
      <c r="U549" s="79">
        <v>2.7555555517241377</v>
      </c>
      <c r="V549" s="78">
        <v>8.4555555555555557</v>
      </c>
      <c r="W549" s="78">
        <v>13.772666640000001</v>
      </c>
      <c r="X549" s="33">
        <v>0.8</v>
      </c>
      <c r="Y549" s="33">
        <v>0.31765120282585935</v>
      </c>
      <c r="Z549" s="32">
        <v>640.28</v>
      </c>
      <c r="AA549" s="31" t="s">
        <v>419</v>
      </c>
      <c r="AB549" s="31" t="s">
        <v>417</v>
      </c>
      <c r="AC549" s="31" t="s">
        <v>417</v>
      </c>
      <c r="AD549" s="31" t="s">
        <v>511</v>
      </c>
      <c r="AE549" s="31" t="s">
        <v>511</v>
      </c>
      <c r="AF549" s="31" t="s">
        <v>417</v>
      </c>
    </row>
    <row r="550" spans="1:32" x14ac:dyDescent="0.35">
      <c r="A550" t="str">
        <f>KEYS_Day_Part__Stores[[#This Row],[Store]]&amp;KEYS_Day_Part__Stores[[#This Row],[Day Part]]</f>
        <v xml:space="preserve">8705  5P - 6P   </v>
      </c>
      <c r="B550" s="24">
        <v>8705</v>
      </c>
      <c r="C550" s="25" t="s">
        <v>47</v>
      </c>
      <c r="D550" s="25" t="s">
        <v>512</v>
      </c>
      <c r="E550" s="74">
        <v>7</v>
      </c>
      <c r="F550" s="74">
        <v>7</v>
      </c>
      <c r="G550" s="26">
        <v>3383.55</v>
      </c>
      <c r="H550" s="26">
        <v>3554.44</v>
      </c>
      <c r="I550" s="27">
        <v>-4.8077896940164844E-2</v>
      </c>
      <c r="J550" s="27">
        <v>0.19465233196778606</v>
      </c>
      <c r="K550" s="71">
        <v>138</v>
      </c>
      <c r="L550" s="71">
        <v>137</v>
      </c>
      <c r="M550" s="27">
        <v>7.2992700729925808E-3</v>
      </c>
      <c r="N550" s="27">
        <v>0.18473895582329317</v>
      </c>
      <c r="O550" s="26">
        <v>24.518478260869568</v>
      </c>
      <c r="P550" s="75">
        <v>26.23804347826087</v>
      </c>
      <c r="Q550" s="27">
        <v>0.74468085106382975</v>
      </c>
      <c r="R550" s="27">
        <v>0.1276595744680851</v>
      </c>
      <c r="S550" s="27">
        <v>0.12765957446808518</v>
      </c>
      <c r="T550" s="27">
        <v>2.1739130434782608E-2</v>
      </c>
      <c r="U550" s="76">
        <v>3.8560714285714286</v>
      </c>
      <c r="V550" s="75">
        <v>6.9635658837209302</v>
      </c>
      <c r="W550" s="75">
        <v>16.848913043478259</v>
      </c>
      <c r="X550" s="27">
        <v>0.73913043478260865</v>
      </c>
      <c r="Y550" s="27">
        <v>0.30226832764404249</v>
      </c>
      <c r="Z550" s="26">
        <v>1022.74</v>
      </c>
      <c r="AA550" s="25" t="s">
        <v>419</v>
      </c>
      <c r="AB550" s="25" t="s">
        <v>417</v>
      </c>
      <c r="AC550" s="25" t="s">
        <v>417</v>
      </c>
      <c r="AD550" s="25" t="s">
        <v>511</v>
      </c>
      <c r="AE550" s="25" t="s">
        <v>511</v>
      </c>
      <c r="AF550" s="25" t="s">
        <v>417</v>
      </c>
    </row>
    <row r="551" spans="1:32" x14ac:dyDescent="0.35">
      <c r="A551" t="str">
        <f>KEYS_Day_Part__Stores[[#This Row],[Store]]&amp;KEYS_Day_Part__Stores[[#This Row],[Day Part]]</f>
        <v xml:space="preserve">8705  6P - 7P   </v>
      </c>
      <c r="B551" s="30">
        <v>8705</v>
      </c>
      <c r="C551" s="31" t="s">
        <v>51</v>
      </c>
      <c r="D551" s="31" t="s">
        <v>512</v>
      </c>
      <c r="E551" s="77">
        <v>7</v>
      </c>
      <c r="F551" s="77">
        <v>7</v>
      </c>
      <c r="G551" s="32">
        <v>3350.35</v>
      </c>
      <c r="H551" s="32">
        <v>4224.93</v>
      </c>
      <c r="I551" s="33">
        <v>-0.20700461309418139</v>
      </c>
      <c r="J551" s="33">
        <v>0.19274236834338845</v>
      </c>
      <c r="K551" s="72">
        <v>148</v>
      </c>
      <c r="L551" s="72">
        <v>167</v>
      </c>
      <c r="M551" s="33">
        <v>-0.11377245508982037</v>
      </c>
      <c r="N551" s="33">
        <v>0.19812583668005354</v>
      </c>
      <c r="O551" s="32">
        <v>22.637499999999999</v>
      </c>
      <c r="P551" s="78">
        <v>23.672101434782611</v>
      </c>
      <c r="Q551" s="33">
        <v>0.86956521739130432</v>
      </c>
      <c r="R551" s="33">
        <v>0.13043478260869565</v>
      </c>
      <c r="S551" s="33">
        <v>0</v>
      </c>
      <c r="T551" s="33">
        <v>0</v>
      </c>
      <c r="U551" s="79">
        <v>5.5082207162162167</v>
      </c>
      <c r="V551" s="78">
        <v>4.2544444444444443</v>
      </c>
      <c r="W551" s="78">
        <v>15.292028978260868</v>
      </c>
      <c r="X551" s="33">
        <v>0.86956521739130432</v>
      </c>
      <c r="Y551" s="33">
        <v>0.30660080290118946</v>
      </c>
      <c r="Z551" s="32">
        <v>1027.22</v>
      </c>
      <c r="AA551" s="31" t="s">
        <v>419</v>
      </c>
      <c r="AB551" s="31" t="s">
        <v>417</v>
      </c>
      <c r="AC551" s="31" t="s">
        <v>417</v>
      </c>
      <c r="AD551" s="31" t="s">
        <v>511</v>
      </c>
      <c r="AE551" s="31" t="s">
        <v>511</v>
      </c>
      <c r="AF551" s="31" t="s">
        <v>417</v>
      </c>
    </row>
    <row r="552" spans="1:32" x14ac:dyDescent="0.35">
      <c r="A552" t="str">
        <f>KEYS_Day_Part__Stores[[#This Row],[Store]]&amp;KEYS_Day_Part__Stores[[#This Row],[Day Part]]</f>
        <v xml:space="preserve">8705  7P - 8P   </v>
      </c>
      <c r="B552" s="24">
        <v>8705</v>
      </c>
      <c r="C552" s="25" t="s">
        <v>56</v>
      </c>
      <c r="D552" s="25" t="s">
        <v>512</v>
      </c>
      <c r="E552" s="74">
        <v>7</v>
      </c>
      <c r="F552" s="74">
        <v>7</v>
      </c>
      <c r="G552" s="26">
        <v>2124.44</v>
      </c>
      <c r="H552" s="26">
        <v>2688.24</v>
      </c>
      <c r="I552" s="27">
        <v>-0.2097282980686247</v>
      </c>
      <c r="J552" s="27">
        <v>0.12221696151250711</v>
      </c>
      <c r="K552" s="71">
        <v>89</v>
      </c>
      <c r="L552" s="71">
        <v>107</v>
      </c>
      <c r="M552" s="27">
        <v>-0.16822429906542069</v>
      </c>
      <c r="N552" s="27">
        <v>0.11914323962516733</v>
      </c>
      <c r="O552" s="26">
        <v>23.870112359550561</v>
      </c>
      <c r="P552" s="75">
        <v>22.605392147058826</v>
      </c>
      <c r="Q552" s="27">
        <v>0.94117647058823528</v>
      </c>
      <c r="R552" s="27">
        <v>5.8823529411764705E-2</v>
      </c>
      <c r="S552" s="27">
        <v>0</v>
      </c>
      <c r="T552" s="27">
        <v>0</v>
      </c>
      <c r="U552" s="76">
        <v>3.8646067415730334</v>
      </c>
      <c r="V552" s="75">
        <v>4.1240195882352939</v>
      </c>
      <c r="W552" s="75">
        <v>14.691666647058824</v>
      </c>
      <c r="X552" s="27">
        <v>0.88235294117647056</v>
      </c>
      <c r="Y552" s="27">
        <v>0.30093106889344956</v>
      </c>
      <c r="Z552" s="26">
        <v>639.30999999999995</v>
      </c>
      <c r="AA552" s="25" t="s">
        <v>419</v>
      </c>
      <c r="AB552" s="25" t="s">
        <v>417</v>
      </c>
      <c r="AC552" s="25" t="s">
        <v>417</v>
      </c>
      <c r="AD552" s="25" t="s">
        <v>511</v>
      </c>
      <c r="AE552" s="25" t="s">
        <v>511</v>
      </c>
      <c r="AF552" s="25" t="s">
        <v>417</v>
      </c>
    </row>
    <row r="553" spans="1:32" x14ac:dyDescent="0.35">
      <c r="A553" t="str">
        <f>KEYS_Day_Part__Stores[[#This Row],[Store]]&amp;KEYS_Day_Part__Stores[[#This Row],[Day Part]]</f>
        <v xml:space="preserve">8705  8P - 9P   </v>
      </c>
      <c r="B553" s="30">
        <v>8705</v>
      </c>
      <c r="C553" s="31" t="s">
        <v>61</v>
      </c>
      <c r="D553" s="31" t="s">
        <v>512</v>
      </c>
      <c r="E553" s="77">
        <v>7</v>
      </c>
      <c r="F553" s="77">
        <v>7</v>
      </c>
      <c r="G553" s="32">
        <v>1104.26</v>
      </c>
      <c r="H553" s="32">
        <v>2012.02</v>
      </c>
      <c r="I553" s="33">
        <v>-0.45116847745052235</v>
      </c>
      <c r="J553" s="33">
        <v>6.3527000960159424E-2</v>
      </c>
      <c r="K553" s="72">
        <v>51</v>
      </c>
      <c r="L553" s="72">
        <v>86</v>
      </c>
      <c r="M553" s="33">
        <v>-0.40697674418604657</v>
      </c>
      <c r="N553" s="33">
        <v>6.8273092369477914E-2</v>
      </c>
      <c r="O553" s="32">
        <v>21.652156862745098</v>
      </c>
      <c r="P553" s="78">
        <v>19.074074055555556</v>
      </c>
      <c r="Q553" s="33">
        <v>0.92</v>
      </c>
      <c r="R553" s="33">
        <v>0.08</v>
      </c>
      <c r="S553" s="33">
        <v>0</v>
      </c>
      <c r="T553" s="33">
        <v>0</v>
      </c>
      <c r="U553" s="79">
        <v>2.8401960784313722</v>
      </c>
      <c r="V553" s="78">
        <v>3.2480391764705878</v>
      </c>
      <c r="W553" s="78">
        <v>11.975000000000001</v>
      </c>
      <c r="X553" s="33">
        <v>1</v>
      </c>
      <c r="Y553" s="33">
        <v>0.29254885624762283</v>
      </c>
      <c r="Z553" s="32">
        <v>323.05</v>
      </c>
      <c r="AA553" s="31" t="s">
        <v>419</v>
      </c>
      <c r="AB553" s="31" t="s">
        <v>417</v>
      </c>
      <c r="AC553" s="31" t="s">
        <v>417</v>
      </c>
      <c r="AD553" s="31" t="s">
        <v>511</v>
      </c>
      <c r="AE553" s="31" t="s">
        <v>511</v>
      </c>
      <c r="AF553" s="31" t="s">
        <v>417</v>
      </c>
    </row>
    <row r="554" spans="1:32" x14ac:dyDescent="0.35">
      <c r="A554" t="str">
        <f>KEYS_Day_Part__Stores[[#This Row],[Store]]&amp;KEYS_Day_Part__Stores[[#This Row],[Day Part]]</f>
        <v xml:space="preserve">8705  9P - 10P  </v>
      </c>
      <c r="B554" s="24">
        <v>8705</v>
      </c>
      <c r="C554" s="25" t="s">
        <v>66</v>
      </c>
      <c r="D554" s="25" t="s">
        <v>512</v>
      </c>
      <c r="E554" s="74">
        <v>7</v>
      </c>
      <c r="F554" s="74">
        <v>7</v>
      </c>
      <c r="G554" s="26">
        <v>663.05</v>
      </c>
      <c r="H554" s="26">
        <v>993.62</v>
      </c>
      <c r="I554" s="27">
        <v>-0.33269257865179847</v>
      </c>
      <c r="J554" s="27">
        <v>3.8144619914362292E-2</v>
      </c>
      <c r="K554" s="71">
        <v>34</v>
      </c>
      <c r="L554" s="71">
        <v>45</v>
      </c>
      <c r="M554" s="27">
        <v>-0.24444444444444458</v>
      </c>
      <c r="N554" s="27">
        <v>4.5515394912985271E-2</v>
      </c>
      <c r="O554" s="26">
        <v>19.501470588235293</v>
      </c>
      <c r="P554" s="75">
        <v>20.826666599999999</v>
      </c>
      <c r="Q554" s="27">
        <v>1</v>
      </c>
      <c r="R554" s="27">
        <v>0</v>
      </c>
      <c r="S554" s="27">
        <v>0</v>
      </c>
      <c r="T554" s="27">
        <v>0</v>
      </c>
      <c r="U554" s="76">
        <v>3.8235294117647061</v>
      </c>
      <c r="V554" s="75">
        <v>3.8733333000000001</v>
      </c>
      <c r="W554" s="75">
        <v>12.7716666</v>
      </c>
      <c r="X554" s="27">
        <v>0.9</v>
      </c>
      <c r="Y554" s="27">
        <v>0.29386924063042003</v>
      </c>
      <c r="Z554" s="26">
        <v>194.85</v>
      </c>
      <c r="AA554" s="25" t="s">
        <v>419</v>
      </c>
      <c r="AB554" s="25" t="s">
        <v>417</v>
      </c>
      <c r="AC554" s="25" t="s">
        <v>417</v>
      </c>
      <c r="AD554" s="25" t="s">
        <v>511</v>
      </c>
      <c r="AE554" s="25" t="s">
        <v>511</v>
      </c>
      <c r="AF554" s="25" t="s">
        <v>417</v>
      </c>
    </row>
    <row r="555" spans="1:32" x14ac:dyDescent="0.35">
      <c r="A555" t="str">
        <f>KEYS_Day_Part__Stores[[#This Row],[Store]]&amp;KEYS_Day_Part__Stores[[#This Row],[Day Part]]</f>
        <v xml:space="preserve">8705 10P - 11P </v>
      </c>
      <c r="B555" s="30">
        <v>8705</v>
      </c>
      <c r="C555" s="31" t="s">
        <v>71</v>
      </c>
      <c r="D555" s="31" t="s">
        <v>512</v>
      </c>
      <c r="E555" s="77">
        <v>7</v>
      </c>
      <c r="F555" s="77">
        <v>7</v>
      </c>
      <c r="G555" s="32">
        <v>502.15</v>
      </c>
      <c r="H555" s="32">
        <v>411.94</v>
      </c>
      <c r="I555" s="33">
        <v>0.21898820216536397</v>
      </c>
      <c r="J555" s="33">
        <v>2.888819981901369E-2</v>
      </c>
      <c r="K555" s="72">
        <v>25</v>
      </c>
      <c r="L555" s="72">
        <v>18</v>
      </c>
      <c r="M555" s="33">
        <v>0.38888888888888884</v>
      </c>
      <c r="N555" s="33">
        <v>3.3467202141900937E-2</v>
      </c>
      <c r="O555" s="32">
        <v>20.085999999999999</v>
      </c>
      <c r="P555" s="78">
        <v>21</v>
      </c>
      <c r="Q555" s="33">
        <v>1</v>
      </c>
      <c r="R555" s="33">
        <v>0</v>
      </c>
      <c r="S555" s="33">
        <v>0</v>
      </c>
      <c r="T555" s="33">
        <v>0</v>
      </c>
      <c r="U555" s="79">
        <v>4.2666666400000004</v>
      </c>
      <c r="V555" s="78">
        <v>3.8791666666666664</v>
      </c>
      <c r="W555" s="78">
        <v>15.131944416666668</v>
      </c>
      <c r="X555" s="33">
        <v>0.91666666666666663</v>
      </c>
      <c r="Y555" s="33">
        <v>0.25998207706860504</v>
      </c>
      <c r="Z555" s="32">
        <v>130.55000000000001</v>
      </c>
      <c r="AA555" s="31" t="s">
        <v>419</v>
      </c>
      <c r="AB555" s="31" t="s">
        <v>417</v>
      </c>
      <c r="AC555" s="31" t="s">
        <v>417</v>
      </c>
      <c r="AD555" s="31" t="s">
        <v>511</v>
      </c>
      <c r="AE555" s="31" t="s">
        <v>511</v>
      </c>
      <c r="AF555" s="31" t="s">
        <v>417</v>
      </c>
    </row>
    <row r="556" spans="1:32" x14ac:dyDescent="0.35">
      <c r="A556" t="str">
        <f>KEYS_Day_Part__Stores[[#This Row],[Store]]&amp;KEYS_Day_Part__Stores[[#This Row],[Day Part]]</f>
        <v xml:space="preserve">8705 11P - 12A </v>
      </c>
      <c r="B556" s="24">
        <v>8705</v>
      </c>
      <c r="C556" s="25" t="s">
        <v>76</v>
      </c>
      <c r="D556" s="25" t="s">
        <v>512</v>
      </c>
      <c r="E556" s="74">
        <v>7</v>
      </c>
      <c r="F556" s="74">
        <v>7</v>
      </c>
      <c r="G556" s="26">
        <v>267.39</v>
      </c>
      <c r="H556" s="26">
        <v>310.01</v>
      </c>
      <c r="I556" s="27">
        <v>-0.13747943614722102</v>
      </c>
      <c r="J556" s="27">
        <v>1.5382685949628737E-2</v>
      </c>
      <c r="K556" s="71">
        <v>15</v>
      </c>
      <c r="L556" s="71">
        <v>17</v>
      </c>
      <c r="M556" s="27">
        <v>-0.11764705882352933</v>
      </c>
      <c r="N556" s="27">
        <v>2.0080321285140562E-2</v>
      </c>
      <c r="O556" s="26">
        <v>17.826000000000001</v>
      </c>
      <c r="P556" s="75">
        <v>19.7533332</v>
      </c>
      <c r="Q556" s="27">
        <v>1</v>
      </c>
      <c r="R556" s="27">
        <v>0</v>
      </c>
      <c r="S556" s="27">
        <v>0</v>
      </c>
      <c r="T556" s="27">
        <v>0</v>
      </c>
      <c r="U556" s="76">
        <v>2.8566666666666669</v>
      </c>
      <c r="V556" s="75">
        <v>2.73</v>
      </c>
      <c r="W556" s="75">
        <v>13.533333200000001</v>
      </c>
      <c r="X556" s="27">
        <v>1</v>
      </c>
      <c r="Y556" s="27">
        <v>0.27944201353827741</v>
      </c>
      <c r="Z556" s="26">
        <v>74.72</v>
      </c>
      <c r="AA556" s="25" t="s">
        <v>419</v>
      </c>
      <c r="AB556" s="25" t="s">
        <v>417</v>
      </c>
      <c r="AC556" s="25" t="s">
        <v>417</v>
      </c>
      <c r="AD556" s="25" t="s">
        <v>511</v>
      </c>
      <c r="AE556" s="25" t="s">
        <v>511</v>
      </c>
      <c r="AF556" s="25" t="s">
        <v>417</v>
      </c>
    </row>
    <row r="557" spans="1:32" x14ac:dyDescent="0.35">
      <c r="A557" t="str">
        <f>KEYS_Day_Part__Stores[[#This Row],[Store]]&amp;KEYS_Day_Part__Stores[[#This Row],[Day Part]]</f>
        <v xml:space="preserve">8705 12A - 1A  </v>
      </c>
      <c r="B557" s="30">
        <v>8705</v>
      </c>
      <c r="C557" s="31" t="s">
        <v>79</v>
      </c>
      <c r="D557" s="31" t="s">
        <v>512</v>
      </c>
      <c r="E557" s="77">
        <v>7</v>
      </c>
      <c r="F557" s="77">
        <v>7</v>
      </c>
      <c r="G557" s="32">
        <v>34.46</v>
      </c>
      <c r="H557" s="32">
        <v>44.53</v>
      </c>
      <c r="I557" s="33">
        <v>-0.22613968111385585</v>
      </c>
      <c r="J557" s="33">
        <v>1.982450195684978E-3</v>
      </c>
      <c r="K557" s="72">
        <v>2</v>
      </c>
      <c r="L557" s="72">
        <v>3</v>
      </c>
      <c r="M557" s="33">
        <v>-0.33333333333333337</v>
      </c>
      <c r="N557" s="33">
        <v>2.6773761713520749E-3</v>
      </c>
      <c r="O557" s="32">
        <v>17.23</v>
      </c>
      <c r="P557" s="78">
        <v>22.35</v>
      </c>
      <c r="Q557" s="33">
        <v>1</v>
      </c>
      <c r="R557" s="33">
        <v>0</v>
      </c>
      <c r="S557" s="33">
        <v>0</v>
      </c>
      <c r="T557" s="33">
        <v>0</v>
      </c>
      <c r="U557" s="79">
        <v>1.8333330000000001</v>
      </c>
      <c r="V557" s="78">
        <v>7.233333</v>
      </c>
      <c r="W557" s="78">
        <v>16.100000000000001</v>
      </c>
      <c r="X557" s="33">
        <v>1</v>
      </c>
      <c r="Y557" s="33">
        <v>0.28874056877539173</v>
      </c>
      <c r="Z557" s="32">
        <v>9.9499999999999993</v>
      </c>
      <c r="AA557" s="31" t="s">
        <v>419</v>
      </c>
      <c r="AB557" s="31" t="s">
        <v>417</v>
      </c>
      <c r="AC557" s="31" t="s">
        <v>417</v>
      </c>
      <c r="AD557" s="31" t="s">
        <v>511</v>
      </c>
      <c r="AE557" s="31" t="s">
        <v>511</v>
      </c>
      <c r="AF557" s="31" t="s">
        <v>417</v>
      </c>
    </row>
    <row r="558" spans="1:32" x14ac:dyDescent="0.35">
      <c r="A558" t="str">
        <f>KEYS_Day_Part__Stores[[#This Row],[Store]]&amp;KEYS_Day_Part__Stores[[#This Row],[Day Part]]</f>
        <v xml:space="preserve">87051A - 2A   </v>
      </c>
      <c r="B558" s="24">
        <v>8705</v>
      </c>
      <c r="C558" s="25" t="s">
        <v>83</v>
      </c>
      <c r="D558" s="25" t="s">
        <v>512</v>
      </c>
      <c r="E558" s="74">
        <v>7</v>
      </c>
      <c r="F558" s="74">
        <v>7</v>
      </c>
      <c r="G558" s="26"/>
      <c r="H558" s="26"/>
      <c r="I558" s="27"/>
      <c r="J558" s="27"/>
      <c r="K558" s="71"/>
      <c r="L558" s="71"/>
      <c r="M558" s="27"/>
      <c r="N558" s="27"/>
      <c r="O558" s="26"/>
      <c r="P558" s="75"/>
      <c r="Q558" s="27"/>
      <c r="R558" s="27"/>
      <c r="S558" s="27"/>
      <c r="T558" s="27"/>
      <c r="U558" s="76"/>
      <c r="V558" s="75"/>
      <c r="W558" s="75"/>
      <c r="X558" s="27"/>
      <c r="Y558" s="27"/>
      <c r="Z558" s="26"/>
      <c r="AA558" s="29"/>
      <c r="AB558" s="29"/>
      <c r="AC558" s="29"/>
      <c r="AD558" s="29"/>
      <c r="AE558" s="29"/>
      <c r="AF558" s="29"/>
    </row>
    <row r="559" spans="1:32" x14ac:dyDescent="0.35">
      <c r="A559" t="str">
        <f>KEYS_Day_Part__Stores[[#This Row],[Store]]&amp;KEYS_Day_Part__Stores[[#This Row],[Day Part]]</f>
        <v xml:space="preserve">87052A - 3A   </v>
      </c>
      <c r="B559" s="30">
        <v>8705</v>
      </c>
      <c r="C559" s="31" t="s">
        <v>514</v>
      </c>
      <c r="D559" s="31" t="s">
        <v>512</v>
      </c>
      <c r="E559" s="77">
        <v>7</v>
      </c>
      <c r="F559" s="77">
        <v>7</v>
      </c>
      <c r="G559" s="32"/>
      <c r="H559" s="32"/>
      <c r="I559" s="33"/>
      <c r="J559" s="33"/>
      <c r="K559" s="72"/>
      <c r="L559" s="72"/>
      <c r="M559" s="33"/>
      <c r="N559" s="33"/>
      <c r="O559" s="32"/>
      <c r="P559" s="78"/>
      <c r="Q559" s="33"/>
      <c r="R559" s="33"/>
      <c r="S559" s="33"/>
      <c r="T559" s="33"/>
      <c r="U559" s="79"/>
      <c r="V559" s="78"/>
      <c r="W559" s="78"/>
      <c r="X559" s="33"/>
      <c r="Y559" s="33"/>
      <c r="Z559" s="32"/>
      <c r="AA559" s="35"/>
      <c r="AB559" s="35"/>
      <c r="AC559" s="35"/>
      <c r="AD559" s="35"/>
      <c r="AE559" s="35"/>
      <c r="AF559" s="35"/>
    </row>
    <row r="560" spans="1:32" x14ac:dyDescent="0.35">
      <c r="A560" t="str">
        <f>KEYS_Day_Part__Stores[[#This Row],[Store]]&amp;KEYS_Day_Part__Stores[[#This Row],[Day Part]]</f>
        <v xml:space="preserve">87053A - 4A   </v>
      </c>
      <c r="B560" s="24">
        <v>8705</v>
      </c>
      <c r="C560" s="25" t="s">
        <v>515</v>
      </c>
      <c r="D560" s="25" t="s">
        <v>512</v>
      </c>
      <c r="E560" s="74">
        <v>7</v>
      </c>
      <c r="F560" s="74">
        <v>7</v>
      </c>
      <c r="G560" s="26"/>
      <c r="H560" s="26"/>
      <c r="I560" s="27"/>
      <c r="J560" s="27"/>
      <c r="K560" s="71"/>
      <c r="L560" s="71"/>
      <c r="M560" s="27"/>
      <c r="N560" s="27"/>
      <c r="O560" s="26"/>
      <c r="P560" s="75"/>
      <c r="Q560" s="27"/>
      <c r="R560" s="27"/>
      <c r="S560" s="27"/>
      <c r="T560" s="27"/>
      <c r="U560" s="76"/>
      <c r="V560" s="75"/>
      <c r="W560" s="75"/>
      <c r="X560" s="27"/>
      <c r="Y560" s="27"/>
      <c r="Z560" s="26"/>
      <c r="AA560" s="29"/>
      <c r="AB560" s="29"/>
      <c r="AC560" s="29"/>
      <c r="AD560" s="29"/>
      <c r="AE560" s="29"/>
      <c r="AF560" s="29"/>
    </row>
    <row r="561" spans="1:32" x14ac:dyDescent="0.35">
      <c r="A561" t="str">
        <f>KEYS_Day_Part__Stores[[#This Row],[Store]]&amp;KEYS_Day_Part__Stores[[#This Row],[Day Part]]</f>
        <v xml:space="preserve">87054A - 6A   </v>
      </c>
      <c r="B561" s="30">
        <v>8705</v>
      </c>
      <c r="C561" s="31" t="s">
        <v>516</v>
      </c>
      <c r="D561" s="31" t="s">
        <v>512</v>
      </c>
      <c r="E561" s="77">
        <v>7</v>
      </c>
      <c r="F561" s="77">
        <v>7</v>
      </c>
      <c r="G561" s="32"/>
      <c r="H561" s="32"/>
      <c r="I561" s="33"/>
      <c r="J561" s="33"/>
      <c r="K561" s="72"/>
      <c r="L561" s="72"/>
      <c r="M561" s="33"/>
      <c r="N561" s="33"/>
      <c r="O561" s="32"/>
      <c r="P561" s="78"/>
      <c r="Q561" s="33"/>
      <c r="R561" s="33"/>
      <c r="S561" s="33"/>
      <c r="T561" s="33"/>
      <c r="U561" s="79"/>
      <c r="V561" s="78"/>
      <c r="W561" s="78"/>
      <c r="X561" s="33"/>
      <c r="Y561" s="33"/>
      <c r="Z561" s="32"/>
      <c r="AA561" s="35"/>
      <c r="AB561" s="35"/>
      <c r="AC561" s="35"/>
      <c r="AD561" s="35"/>
      <c r="AE561" s="35"/>
      <c r="AF561" s="35"/>
    </row>
    <row r="562" spans="1:32" x14ac:dyDescent="0.35">
      <c r="A562" t="str">
        <f>KEYS_Day_Part__Stores[[#This Row],[Store]]&amp;KEYS_Day_Part__Stores[[#This Row],[Day Part]]</f>
        <v xml:space="preserve">8724    6A - 10A  </v>
      </c>
      <c r="B562" s="24">
        <v>8724</v>
      </c>
      <c r="C562" s="25" t="s">
        <v>513</v>
      </c>
      <c r="D562" s="25" t="s">
        <v>512</v>
      </c>
      <c r="E562" s="74">
        <v>7</v>
      </c>
      <c r="F562" s="74">
        <v>7</v>
      </c>
      <c r="G562" s="26"/>
      <c r="H562" s="26"/>
      <c r="I562" s="27"/>
      <c r="J562" s="27"/>
      <c r="K562" s="71"/>
      <c r="L562" s="71"/>
      <c r="M562" s="27"/>
      <c r="N562" s="27"/>
      <c r="O562" s="26"/>
      <c r="P562" s="75"/>
      <c r="Q562" s="27"/>
      <c r="R562" s="27"/>
      <c r="S562" s="27"/>
      <c r="T562" s="27"/>
      <c r="U562" s="76"/>
      <c r="V562" s="75"/>
      <c r="W562" s="75"/>
      <c r="X562" s="27"/>
      <c r="Y562" s="27"/>
      <c r="Z562" s="26"/>
      <c r="AA562" s="29"/>
      <c r="AB562" s="29"/>
      <c r="AC562" s="29"/>
      <c r="AD562" s="29"/>
      <c r="AE562" s="29"/>
      <c r="AF562" s="29"/>
    </row>
    <row r="563" spans="1:32" x14ac:dyDescent="0.35">
      <c r="A563" t="str">
        <f>KEYS_Day_Part__Stores[[#This Row],[Store]]&amp;KEYS_Day_Part__Stores[[#This Row],[Day Part]]</f>
        <v xml:space="preserve">8724   10A - 11A </v>
      </c>
      <c r="B563" s="30">
        <v>8724</v>
      </c>
      <c r="C563" s="31" t="s">
        <v>16</v>
      </c>
      <c r="D563" s="31" t="s">
        <v>512</v>
      </c>
      <c r="E563" s="77">
        <v>7</v>
      </c>
      <c r="F563" s="77">
        <v>7</v>
      </c>
      <c r="G563" s="32">
        <v>496.39</v>
      </c>
      <c r="H563" s="32">
        <v>240.47</v>
      </c>
      <c r="I563" s="33">
        <v>1.0642491786917287</v>
      </c>
      <c r="J563" s="33">
        <v>2.2760912068845351E-2</v>
      </c>
      <c r="K563" s="72">
        <v>24</v>
      </c>
      <c r="L563" s="72">
        <v>10</v>
      </c>
      <c r="M563" s="33">
        <v>1.4</v>
      </c>
      <c r="N563" s="33">
        <v>2.5974025974025976E-2</v>
      </c>
      <c r="O563" s="32">
        <v>20.682916666666667</v>
      </c>
      <c r="P563" s="78">
        <v>20.871666600000001</v>
      </c>
      <c r="Q563" s="33">
        <v>1</v>
      </c>
      <c r="R563" s="33">
        <v>0</v>
      </c>
      <c r="S563" s="33">
        <v>0</v>
      </c>
      <c r="T563" s="33">
        <v>0</v>
      </c>
      <c r="U563" s="79">
        <v>2.7770833333333336</v>
      </c>
      <c r="V563" s="78">
        <v>2.6685184444444445</v>
      </c>
      <c r="W563" s="78">
        <v>12.5266666</v>
      </c>
      <c r="X563" s="33">
        <v>0.9</v>
      </c>
      <c r="Y563" s="33">
        <v>0.30937367795483389</v>
      </c>
      <c r="Z563" s="32">
        <v>153.57</v>
      </c>
      <c r="AA563" s="31" t="s">
        <v>419</v>
      </c>
      <c r="AB563" s="31" t="s">
        <v>417</v>
      </c>
      <c r="AC563" s="31" t="s">
        <v>417</v>
      </c>
      <c r="AD563" s="31" t="s">
        <v>511</v>
      </c>
      <c r="AE563" s="31" t="s">
        <v>511</v>
      </c>
      <c r="AF563" s="31" t="s">
        <v>417</v>
      </c>
    </row>
    <row r="564" spans="1:32" x14ac:dyDescent="0.35">
      <c r="A564" t="str">
        <f>KEYS_Day_Part__Stores[[#This Row],[Store]]&amp;KEYS_Day_Part__Stores[[#This Row],[Day Part]]</f>
        <v xml:space="preserve">8724   11A - 12P </v>
      </c>
      <c r="B564" s="24">
        <v>8724</v>
      </c>
      <c r="C564" s="25" t="s">
        <v>21</v>
      </c>
      <c r="D564" s="25" t="s">
        <v>512</v>
      </c>
      <c r="E564" s="74">
        <v>7</v>
      </c>
      <c r="F564" s="74">
        <v>7</v>
      </c>
      <c r="G564" s="26">
        <v>482.43</v>
      </c>
      <c r="H564" s="26">
        <v>841.25</v>
      </c>
      <c r="I564" s="27">
        <v>-0.42653194650817239</v>
      </c>
      <c r="J564" s="27">
        <v>2.2120805836888458E-2</v>
      </c>
      <c r="K564" s="71">
        <v>24</v>
      </c>
      <c r="L564" s="71">
        <v>40</v>
      </c>
      <c r="M564" s="27">
        <v>-0.4</v>
      </c>
      <c r="N564" s="27">
        <v>2.5974025974025976E-2</v>
      </c>
      <c r="O564" s="26">
        <v>20.10125</v>
      </c>
      <c r="P564" s="75">
        <v>30.022222166666666</v>
      </c>
      <c r="Q564" s="27">
        <v>0.4</v>
      </c>
      <c r="R564" s="27">
        <v>0.2</v>
      </c>
      <c r="S564" s="27">
        <v>0.39999999999999991</v>
      </c>
      <c r="T564" s="27">
        <v>0.16666666666666666</v>
      </c>
      <c r="U564" s="76">
        <v>1.91875</v>
      </c>
      <c r="V564" s="75">
        <v>3.7555554999999998</v>
      </c>
      <c r="W564" s="75">
        <v>13.019444333333333</v>
      </c>
      <c r="X564" s="27">
        <v>0.5</v>
      </c>
      <c r="Y564" s="27">
        <v>0.30248948033911655</v>
      </c>
      <c r="Z564" s="26">
        <v>145.93</v>
      </c>
      <c r="AA564" s="25" t="s">
        <v>419</v>
      </c>
      <c r="AB564" s="25" t="s">
        <v>417</v>
      </c>
      <c r="AC564" s="25" t="s">
        <v>417</v>
      </c>
      <c r="AD564" s="25" t="s">
        <v>511</v>
      </c>
      <c r="AE564" s="25" t="s">
        <v>511</v>
      </c>
      <c r="AF564" s="25" t="s">
        <v>417</v>
      </c>
    </row>
    <row r="565" spans="1:32" x14ac:dyDescent="0.35">
      <c r="A565" t="str">
        <f>KEYS_Day_Part__Stores[[#This Row],[Store]]&amp;KEYS_Day_Part__Stores[[#This Row],[Day Part]]</f>
        <v xml:space="preserve">8724   12P - 1P  </v>
      </c>
      <c r="B565" s="30">
        <v>8724</v>
      </c>
      <c r="C565" s="31" t="s">
        <v>25</v>
      </c>
      <c r="D565" s="31" t="s">
        <v>512</v>
      </c>
      <c r="E565" s="77">
        <v>7</v>
      </c>
      <c r="F565" s="77">
        <v>7</v>
      </c>
      <c r="G565" s="32">
        <v>1204.8499999999999</v>
      </c>
      <c r="H565" s="32">
        <v>953.66</v>
      </c>
      <c r="I565" s="33">
        <v>0.26339575949499827</v>
      </c>
      <c r="J565" s="33">
        <v>5.5245844811838106E-2</v>
      </c>
      <c r="K565" s="72">
        <v>56</v>
      </c>
      <c r="L565" s="72">
        <v>39</v>
      </c>
      <c r="M565" s="33">
        <v>0.4358974358974359</v>
      </c>
      <c r="N565" s="33">
        <v>6.0606060606060608E-2</v>
      </c>
      <c r="O565" s="32">
        <v>21.515178571428571</v>
      </c>
      <c r="P565" s="78">
        <v>20.201111066666666</v>
      </c>
      <c r="Q565" s="33">
        <v>1</v>
      </c>
      <c r="R565" s="33">
        <v>0</v>
      </c>
      <c r="S565" s="33">
        <v>0</v>
      </c>
      <c r="T565" s="33">
        <v>0</v>
      </c>
      <c r="U565" s="79">
        <v>2.6212962962962965</v>
      </c>
      <c r="V565" s="78">
        <v>0.25277774999999997</v>
      </c>
      <c r="W565" s="78">
        <v>11.825555533333333</v>
      </c>
      <c r="X565" s="33">
        <v>0.93333333333333335</v>
      </c>
      <c r="Y565" s="33">
        <v>0.27857409636054281</v>
      </c>
      <c r="Z565" s="32">
        <v>335.64</v>
      </c>
      <c r="AA565" s="31" t="s">
        <v>419</v>
      </c>
      <c r="AB565" s="31" t="s">
        <v>417</v>
      </c>
      <c r="AC565" s="31" t="s">
        <v>417</v>
      </c>
      <c r="AD565" s="31" t="s">
        <v>511</v>
      </c>
      <c r="AE565" s="31" t="s">
        <v>511</v>
      </c>
      <c r="AF565" s="31" t="s">
        <v>417</v>
      </c>
    </row>
    <row r="566" spans="1:32" x14ac:dyDescent="0.35">
      <c r="A566" t="str">
        <f>KEYS_Day_Part__Stores[[#This Row],[Store]]&amp;KEYS_Day_Part__Stores[[#This Row],[Day Part]]</f>
        <v xml:space="preserve">8724  1P - 2P   </v>
      </c>
      <c r="B566" s="24">
        <v>8724</v>
      </c>
      <c r="C566" s="25" t="s">
        <v>30</v>
      </c>
      <c r="D566" s="25" t="s">
        <v>512</v>
      </c>
      <c r="E566" s="74">
        <v>7</v>
      </c>
      <c r="F566" s="74">
        <v>7</v>
      </c>
      <c r="G566" s="26">
        <v>716.75</v>
      </c>
      <c r="H566" s="26">
        <v>610.33000000000004</v>
      </c>
      <c r="I566" s="27">
        <v>0.17436468795569593</v>
      </c>
      <c r="J566" s="27">
        <v>3.2865053134319595E-2</v>
      </c>
      <c r="K566" s="71">
        <v>38</v>
      </c>
      <c r="L566" s="71">
        <v>31</v>
      </c>
      <c r="M566" s="27">
        <v>0.22580645161290325</v>
      </c>
      <c r="N566" s="27">
        <v>4.1125541125541128E-2</v>
      </c>
      <c r="O566" s="26">
        <v>18.861842105263158</v>
      </c>
      <c r="P566" s="75">
        <v>20.601388833333335</v>
      </c>
      <c r="Q566" s="27">
        <v>0.625</v>
      </c>
      <c r="R566" s="27">
        <v>0.375</v>
      </c>
      <c r="S566" s="27">
        <v>0</v>
      </c>
      <c r="T566" s="27">
        <v>0</v>
      </c>
      <c r="U566" s="76">
        <v>2.749537027777778</v>
      </c>
      <c r="V566" s="75">
        <v>4.1229166250000002</v>
      </c>
      <c r="W566" s="75">
        <v>12.376388833333332</v>
      </c>
      <c r="X566" s="27">
        <v>0.91666666666666663</v>
      </c>
      <c r="Y566" s="27">
        <v>0.29875130798744332</v>
      </c>
      <c r="Z566" s="26">
        <v>214.13</v>
      </c>
      <c r="AA566" s="25" t="s">
        <v>419</v>
      </c>
      <c r="AB566" s="25" t="s">
        <v>417</v>
      </c>
      <c r="AC566" s="25" t="s">
        <v>417</v>
      </c>
      <c r="AD566" s="25" t="s">
        <v>511</v>
      </c>
      <c r="AE566" s="25" t="s">
        <v>511</v>
      </c>
      <c r="AF566" s="25" t="s">
        <v>417</v>
      </c>
    </row>
    <row r="567" spans="1:32" x14ac:dyDescent="0.35">
      <c r="A567" t="str">
        <f>KEYS_Day_Part__Stores[[#This Row],[Store]]&amp;KEYS_Day_Part__Stores[[#This Row],[Day Part]]</f>
        <v xml:space="preserve">8724  2P - 3P   </v>
      </c>
      <c r="B567" s="30">
        <v>8724</v>
      </c>
      <c r="C567" s="31" t="s">
        <v>34</v>
      </c>
      <c r="D567" s="31" t="s">
        <v>512</v>
      </c>
      <c r="E567" s="77">
        <v>7</v>
      </c>
      <c r="F567" s="77">
        <v>7</v>
      </c>
      <c r="G567" s="32">
        <v>855.5</v>
      </c>
      <c r="H567" s="32">
        <v>1203.3800000000001</v>
      </c>
      <c r="I567" s="33">
        <v>-0.28908574182718683</v>
      </c>
      <c r="J567" s="33">
        <v>3.9227140504234967E-2</v>
      </c>
      <c r="K567" s="72">
        <v>39</v>
      </c>
      <c r="L567" s="72">
        <v>48</v>
      </c>
      <c r="M567" s="33">
        <v>-0.1875</v>
      </c>
      <c r="N567" s="33">
        <v>4.2207792207792208E-2</v>
      </c>
      <c r="O567" s="32">
        <v>21.935897435897434</v>
      </c>
      <c r="P567" s="78">
        <v>19.981818181818184</v>
      </c>
      <c r="Q567" s="33">
        <v>0.8</v>
      </c>
      <c r="R567" s="33">
        <v>0.2</v>
      </c>
      <c r="S567" s="33">
        <v>0</v>
      </c>
      <c r="T567" s="33">
        <v>0</v>
      </c>
      <c r="U567" s="79">
        <v>2.7627192894736843</v>
      </c>
      <c r="V567" s="78">
        <v>1.8083332999999999</v>
      </c>
      <c r="W567" s="78">
        <v>12.353030272727272</v>
      </c>
      <c r="X567" s="33">
        <v>1</v>
      </c>
      <c r="Y567" s="33">
        <v>0.29568673290473407</v>
      </c>
      <c r="Z567" s="32">
        <v>252.96</v>
      </c>
      <c r="AA567" s="31" t="s">
        <v>419</v>
      </c>
      <c r="AB567" s="31" t="s">
        <v>417</v>
      </c>
      <c r="AC567" s="31" t="s">
        <v>417</v>
      </c>
      <c r="AD567" s="31" t="s">
        <v>511</v>
      </c>
      <c r="AE567" s="31" t="s">
        <v>511</v>
      </c>
      <c r="AF567" s="31" t="s">
        <v>417</v>
      </c>
    </row>
    <row r="568" spans="1:32" x14ac:dyDescent="0.35">
      <c r="A568" t="str">
        <f>KEYS_Day_Part__Stores[[#This Row],[Store]]&amp;KEYS_Day_Part__Stores[[#This Row],[Day Part]]</f>
        <v xml:space="preserve">8724  3P - 4P   </v>
      </c>
      <c r="B568" s="24">
        <v>8724</v>
      </c>
      <c r="C568" s="25" t="s">
        <v>39</v>
      </c>
      <c r="D568" s="25" t="s">
        <v>512</v>
      </c>
      <c r="E568" s="74">
        <v>7</v>
      </c>
      <c r="F568" s="74">
        <v>7</v>
      </c>
      <c r="G568" s="26">
        <v>1828.77</v>
      </c>
      <c r="H568" s="26">
        <v>1243.3800000000001</v>
      </c>
      <c r="I568" s="27">
        <v>0.47080538532065797</v>
      </c>
      <c r="J568" s="27">
        <v>8.385437491517217E-2</v>
      </c>
      <c r="K568" s="71">
        <v>70</v>
      </c>
      <c r="L568" s="71">
        <v>45</v>
      </c>
      <c r="M568" s="27">
        <v>0.55555555555555558</v>
      </c>
      <c r="N568" s="27">
        <v>7.575757575757576E-2</v>
      </c>
      <c r="O568" s="26">
        <v>26.125285714285713</v>
      </c>
      <c r="P568" s="75">
        <v>26.193333333333332</v>
      </c>
      <c r="Q568" s="27">
        <v>0.625</v>
      </c>
      <c r="R568" s="27">
        <v>0.375</v>
      </c>
      <c r="S568" s="27">
        <v>0</v>
      </c>
      <c r="T568" s="27">
        <v>6.6666666666666666E-2</v>
      </c>
      <c r="U568" s="76">
        <v>3.0926190428571427</v>
      </c>
      <c r="V568" s="75">
        <v>6.2333332727272728</v>
      </c>
      <c r="W568" s="75">
        <v>16.453333333333333</v>
      </c>
      <c r="X568" s="27">
        <v>0.73333333333333328</v>
      </c>
      <c r="Y568" s="27">
        <v>0.31085921138251393</v>
      </c>
      <c r="Z568" s="26">
        <v>568.49</v>
      </c>
      <c r="AA568" s="25" t="s">
        <v>419</v>
      </c>
      <c r="AB568" s="25" t="s">
        <v>417</v>
      </c>
      <c r="AC568" s="25" t="s">
        <v>417</v>
      </c>
      <c r="AD568" s="25" t="s">
        <v>511</v>
      </c>
      <c r="AE568" s="25" t="s">
        <v>511</v>
      </c>
      <c r="AF568" s="25" t="s">
        <v>417</v>
      </c>
    </row>
    <row r="569" spans="1:32" x14ac:dyDescent="0.35">
      <c r="A569" t="str">
        <f>KEYS_Day_Part__Stores[[#This Row],[Store]]&amp;KEYS_Day_Part__Stores[[#This Row],[Day Part]]</f>
        <v xml:space="preserve">8724  4P - 5P   </v>
      </c>
      <c r="B569" s="30">
        <v>8724</v>
      </c>
      <c r="C569" s="31" t="s">
        <v>44</v>
      </c>
      <c r="D569" s="31" t="s">
        <v>512</v>
      </c>
      <c r="E569" s="77">
        <v>7</v>
      </c>
      <c r="F569" s="77">
        <v>7</v>
      </c>
      <c r="G569" s="32">
        <v>2761.38</v>
      </c>
      <c r="H569" s="32">
        <v>2009.01</v>
      </c>
      <c r="I569" s="33">
        <v>0.37449788701897946</v>
      </c>
      <c r="J569" s="33">
        <v>0.12661723114621201</v>
      </c>
      <c r="K569" s="72">
        <v>109</v>
      </c>
      <c r="L569" s="72">
        <v>88</v>
      </c>
      <c r="M569" s="33">
        <v>0.23863636363636354</v>
      </c>
      <c r="N569" s="33">
        <v>0.11796536796536797</v>
      </c>
      <c r="O569" s="32">
        <v>25.333761467889911</v>
      </c>
      <c r="P569" s="78">
        <v>26.344927521739127</v>
      </c>
      <c r="Q569" s="33">
        <v>0.875</v>
      </c>
      <c r="R569" s="33">
        <v>0.125</v>
      </c>
      <c r="S569" s="33">
        <v>0</v>
      </c>
      <c r="T569" s="33">
        <v>4.3478260869565216E-2</v>
      </c>
      <c r="U569" s="79">
        <v>4.1710280373831781</v>
      </c>
      <c r="V569" s="78">
        <v>6.6857142857142859</v>
      </c>
      <c r="W569" s="78">
        <v>17.48188404347826</v>
      </c>
      <c r="X569" s="33">
        <v>0.82608695652173914</v>
      </c>
      <c r="Y569" s="33">
        <v>0.29352352809102694</v>
      </c>
      <c r="Z569" s="32">
        <v>810.53</v>
      </c>
      <c r="AA569" s="31" t="s">
        <v>419</v>
      </c>
      <c r="AB569" s="31" t="s">
        <v>417</v>
      </c>
      <c r="AC569" s="31" t="s">
        <v>417</v>
      </c>
      <c r="AD569" s="31" t="s">
        <v>511</v>
      </c>
      <c r="AE569" s="31" t="s">
        <v>511</v>
      </c>
      <c r="AF569" s="31" t="s">
        <v>417</v>
      </c>
    </row>
    <row r="570" spans="1:32" x14ac:dyDescent="0.35">
      <c r="A570" t="str">
        <f>KEYS_Day_Part__Stores[[#This Row],[Store]]&amp;KEYS_Day_Part__Stores[[#This Row],[Day Part]]</f>
        <v xml:space="preserve">8724  5P - 6P   </v>
      </c>
      <c r="B570" s="24">
        <v>8724</v>
      </c>
      <c r="C570" s="25" t="s">
        <v>47</v>
      </c>
      <c r="D570" s="25" t="s">
        <v>512</v>
      </c>
      <c r="E570" s="74">
        <v>7</v>
      </c>
      <c r="F570" s="74">
        <v>7</v>
      </c>
      <c r="G570" s="26">
        <v>3476.54</v>
      </c>
      <c r="H570" s="26">
        <v>3624.33</v>
      </c>
      <c r="I570" s="27">
        <v>-4.0777191922369171E-2</v>
      </c>
      <c r="J570" s="27">
        <v>0.1594093781982385</v>
      </c>
      <c r="K570" s="71">
        <v>143</v>
      </c>
      <c r="L570" s="71">
        <v>149</v>
      </c>
      <c r="M570" s="27">
        <v>-4.0268456375838979E-2</v>
      </c>
      <c r="N570" s="27">
        <v>0.15476190476190477</v>
      </c>
      <c r="O570" s="26">
        <v>24.311468531468531</v>
      </c>
      <c r="P570" s="75">
        <v>27.146190457142858</v>
      </c>
      <c r="Q570" s="27">
        <v>0.81818181818181823</v>
      </c>
      <c r="R570" s="27">
        <v>0.18181818181818182</v>
      </c>
      <c r="S570" s="27">
        <v>0</v>
      </c>
      <c r="T570" s="27">
        <v>8.5714285714285715E-2</v>
      </c>
      <c r="U570" s="76">
        <v>5.4916666642857148</v>
      </c>
      <c r="V570" s="75">
        <v>6.2646464545454545</v>
      </c>
      <c r="W570" s="75">
        <v>18.948095228571429</v>
      </c>
      <c r="X570" s="27">
        <v>0.68571428571428572</v>
      </c>
      <c r="Y570" s="27">
        <v>0.30490660254160745</v>
      </c>
      <c r="Z570" s="26">
        <v>1060.02</v>
      </c>
      <c r="AA570" s="25" t="s">
        <v>419</v>
      </c>
      <c r="AB570" s="25" t="s">
        <v>417</v>
      </c>
      <c r="AC570" s="25" t="s">
        <v>417</v>
      </c>
      <c r="AD570" s="25" t="s">
        <v>511</v>
      </c>
      <c r="AE570" s="25" t="s">
        <v>511</v>
      </c>
      <c r="AF570" s="25" t="s">
        <v>417</v>
      </c>
    </row>
    <row r="571" spans="1:32" x14ac:dyDescent="0.35">
      <c r="A571" t="str">
        <f>KEYS_Day_Part__Stores[[#This Row],[Store]]&amp;KEYS_Day_Part__Stores[[#This Row],[Day Part]]</f>
        <v xml:space="preserve">8724  6P - 7P   </v>
      </c>
      <c r="B571" s="30">
        <v>8724</v>
      </c>
      <c r="C571" s="31" t="s">
        <v>51</v>
      </c>
      <c r="D571" s="31" t="s">
        <v>512</v>
      </c>
      <c r="E571" s="77">
        <v>7</v>
      </c>
      <c r="F571" s="77">
        <v>7</v>
      </c>
      <c r="G571" s="32">
        <v>3767.75</v>
      </c>
      <c r="H571" s="32">
        <v>3077.93</v>
      </c>
      <c r="I571" s="33">
        <v>0.22411815733301288</v>
      </c>
      <c r="J571" s="33">
        <v>0.17276219594953982</v>
      </c>
      <c r="K571" s="72">
        <v>147</v>
      </c>
      <c r="L571" s="72">
        <v>125</v>
      </c>
      <c r="M571" s="33">
        <v>0.17599999999999993</v>
      </c>
      <c r="N571" s="33">
        <v>0.15909090909090909</v>
      </c>
      <c r="O571" s="32">
        <v>25.63095238095238</v>
      </c>
      <c r="P571" s="78">
        <v>24.054471536585368</v>
      </c>
      <c r="Q571" s="33">
        <v>0.78181818181818186</v>
      </c>
      <c r="R571" s="33">
        <v>0.21818181818181817</v>
      </c>
      <c r="S571" s="33">
        <v>0</v>
      </c>
      <c r="T571" s="33">
        <v>0</v>
      </c>
      <c r="U571" s="79">
        <v>5.1922988482758621</v>
      </c>
      <c r="V571" s="78">
        <v>3.9680179999999998</v>
      </c>
      <c r="W571" s="78">
        <v>16.092276414634146</v>
      </c>
      <c r="X571" s="33">
        <v>0.78048780487804881</v>
      </c>
      <c r="Y571" s="33">
        <v>0.3043699820847986</v>
      </c>
      <c r="Z571" s="32">
        <v>1146.79</v>
      </c>
      <c r="AA571" s="31" t="s">
        <v>419</v>
      </c>
      <c r="AB571" s="31" t="s">
        <v>417</v>
      </c>
      <c r="AC571" s="31" t="s">
        <v>417</v>
      </c>
      <c r="AD571" s="31" t="s">
        <v>511</v>
      </c>
      <c r="AE571" s="31" t="s">
        <v>511</v>
      </c>
      <c r="AF571" s="31" t="s">
        <v>417</v>
      </c>
    </row>
    <row r="572" spans="1:32" x14ac:dyDescent="0.35">
      <c r="A572" t="str">
        <f>KEYS_Day_Part__Stores[[#This Row],[Store]]&amp;KEYS_Day_Part__Stores[[#This Row],[Day Part]]</f>
        <v xml:space="preserve">8724  7P - 8P   </v>
      </c>
      <c r="B572" s="24">
        <v>8724</v>
      </c>
      <c r="C572" s="25" t="s">
        <v>56</v>
      </c>
      <c r="D572" s="25" t="s">
        <v>512</v>
      </c>
      <c r="E572" s="74">
        <v>7</v>
      </c>
      <c r="F572" s="74">
        <v>7</v>
      </c>
      <c r="G572" s="26">
        <v>2634.36</v>
      </c>
      <c r="H572" s="26">
        <v>2853.09</v>
      </c>
      <c r="I572" s="27">
        <v>-7.6664248236122945E-2</v>
      </c>
      <c r="J572" s="27">
        <v>0.12079299808151542</v>
      </c>
      <c r="K572" s="71">
        <v>112</v>
      </c>
      <c r="L572" s="71">
        <v>112</v>
      </c>
      <c r="M572" s="27">
        <v>0</v>
      </c>
      <c r="N572" s="27">
        <v>0.12121212121212122</v>
      </c>
      <c r="O572" s="26">
        <v>23.521071428571428</v>
      </c>
      <c r="P572" s="75">
        <v>26.742424242424242</v>
      </c>
      <c r="Q572" s="27">
        <v>0.6097560975609756</v>
      </c>
      <c r="R572" s="27">
        <v>0.3902439024390244</v>
      </c>
      <c r="S572" s="27">
        <v>0</v>
      </c>
      <c r="T572" s="27">
        <v>9.0909090909090912E-2</v>
      </c>
      <c r="U572" s="76">
        <v>4.1482142857142863</v>
      </c>
      <c r="V572" s="75">
        <v>6.808888866666666</v>
      </c>
      <c r="W572" s="75">
        <v>17.922222212121209</v>
      </c>
      <c r="X572" s="27">
        <v>0.69696969696969702</v>
      </c>
      <c r="Y572" s="27">
        <v>0.31116476108049013</v>
      </c>
      <c r="Z572" s="26">
        <v>819.72</v>
      </c>
      <c r="AA572" s="25" t="s">
        <v>419</v>
      </c>
      <c r="AB572" s="25" t="s">
        <v>417</v>
      </c>
      <c r="AC572" s="25" t="s">
        <v>417</v>
      </c>
      <c r="AD572" s="25" t="s">
        <v>511</v>
      </c>
      <c r="AE572" s="25" t="s">
        <v>511</v>
      </c>
      <c r="AF572" s="25" t="s">
        <v>417</v>
      </c>
    </row>
    <row r="573" spans="1:32" x14ac:dyDescent="0.35">
      <c r="A573" t="str">
        <f>KEYS_Day_Part__Stores[[#This Row],[Store]]&amp;KEYS_Day_Part__Stores[[#This Row],[Day Part]]</f>
        <v xml:space="preserve">8724  8P - 9P   </v>
      </c>
      <c r="B573" s="30">
        <v>8724</v>
      </c>
      <c r="C573" s="31" t="s">
        <v>61</v>
      </c>
      <c r="D573" s="31" t="s">
        <v>512</v>
      </c>
      <c r="E573" s="77">
        <v>7</v>
      </c>
      <c r="F573" s="77">
        <v>7</v>
      </c>
      <c r="G573" s="32">
        <v>1306.8599999999999</v>
      </c>
      <c r="H573" s="32">
        <v>1385.41</v>
      </c>
      <c r="I573" s="33">
        <v>-5.6698017193466232E-2</v>
      </c>
      <c r="J573" s="33">
        <v>5.9923297299081836E-2</v>
      </c>
      <c r="K573" s="72">
        <v>62</v>
      </c>
      <c r="L573" s="72">
        <v>57</v>
      </c>
      <c r="M573" s="33">
        <v>8.7719298245614086E-2</v>
      </c>
      <c r="N573" s="33">
        <v>6.7099567099567103E-2</v>
      </c>
      <c r="O573" s="32">
        <v>21.078387096774193</v>
      </c>
      <c r="P573" s="78">
        <v>22.611111095238094</v>
      </c>
      <c r="Q573" s="33">
        <v>0.83333333333333337</v>
      </c>
      <c r="R573" s="33">
        <v>6.6666666666666666E-2</v>
      </c>
      <c r="S573" s="33">
        <v>9.9999999999999978E-2</v>
      </c>
      <c r="T573" s="33">
        <v>0</v>
      </c>
      <c r="U573" s="79">
        <v>3.1377777666666664</v>
      </c>
      <c r="V573" s="78">
        <v>4.0984126666666665</v>
      </c>
      <c r="W573" s="78">
        <v>15.654761904761905</v>
      </c>
      <c r="X573" s="33">
        <v>0.8571428571428571</v>
      </c>
      <c r="Y573" s="33">
        <v>0.30594707925868114</v>
      </c>
      <c r="Z573" s="32">
        <v>399.83</v>
      </c>
      <c r="AA573" s="31" t="s">
        <v>419</v>
      </c>
      <c r="AB573" s="31" t="s">
        <v>417</v>
      </c>
      <c r="AC573" s="31" t="s">
        <v>417</v>
      </c>
      <c r="AD573" s="31" t="s">
        <v>511</v>
      </c>
      <c r="AE573" s="31" t="s">
        <v>511</v>
      </c>
      <c r="AF573" s="31" t="s">
        <v>417</v>
      </c>
    </row>
    <row r="574" spans="1:32" x14ac:dyDescent="0.35">
      <c r="A574" t="str">
        <f>KEYS_Day_Part__Stores[[#This Row],[Store]]&amp;KEYS_Day_Part__Stores[[#This Row],[Day Part]]</f>
        <v xml:space="preserve">8724  9P - 10P  </v>
      </c>
      <c r="B574" s="24">
        <v>8724</v>
      </c>
      <c r="C574" s="25" t="s">
        <v>66</v>
      </c>
      <c r="D574" s="25" t="s">
        <v>512</v>
      </c>
      <c r="E574" s="74">
        <v>7</v>
      </c>
      <c r="F574" s="74">
        <v>7</v>
      </c>
      <c r="G574" s="26">
        <v>1109.5899999999999</v>
      </c>
      <c r="H574" s="26">
        <v>1388.85</v>
      </c>
      <c r="I574" s="27">
        <v>-0.20107283003924104</v>
      </c>
      <c r="J574" s="27">
        <v>5.0877899277725395E-2</v>
      </c>
      <c r="K574" s="71">
        <v>49</v>
      </c>
      <c r="L574" s="71">
        <v>40</v>
      </c>
      <c r="M574" s="27">
        <v>0.22499999999999987</v>
      </c>
      <c r="N574" s="27">
        <v>5.3030303030303032E-2</v>
      </c>
      <c r="O574" s="26">
        <v>22.64469387755102</v>
      </c>
      <c r="P574" s="75">
        <v>23.845614000000001</v>
      </c>
      <c r="Q574" s="27">
        <v>0.875</v>
      </c>
      <c r="R574" s="27">
        <v>0.125</v>
      </c>
      <c r="S574" s="27">
        <v>0</v>
      </c>
      <c r="T574" s="27">
        <v>5.2631578947368418E-2</v>
      </c>
      <c r="U574" s="76">
        <v>2.8010638297872341</v>
      </c>
      <c r="V574" s="75">
        <v>6.1638888888888888</v>
      </c>
      <c r="W574" s="75">
        <v>16.555263157894739</v>
      </c>
      <c r="X574" s="27">
        <v>0.84210526315789469</v>
      </c>
      <c r="Y574" s="27">
        <v>0.31448553069151669</v>
      </c>
      <c r="Z574" s="26">
        <v>348.95</v>
      </c>
      <c r="AA574" s="25" t="s">
        <v>419</v>
      </c>
      <c r="AB574" s="25" t="s">
        <v>417</v>
      </c>
      <c r="AC574" s="25" t="s">
        <v>417</v>
      </c>
      <c r="AD574" s="25" t="s">
        <v>511</v>
      </c>
      <c r="AE574" s="25" t="s">
        <v>511</v>
      </c>
      <c r="AF574" s="25" t="s">
        <v>417</v>
      </c>
    </row>
    <row r="575" spans="1:32" x14ac:dyDescent="0.35">
      <c r="A575" t="str">
        <f>KEYS_Day_Part__Stores[[#This Row],[Store]]&amp;KEYS_Day_Part__Stores[[#This Row],[Day Part]]</f>
        <v xml:space="preserve">8724 10P - 11P </v>
      </c>
      <c r="B575" s="30">
        <v>8724</v>
      </c>
      <c r="C575" s="31" t="s">
        <v>71</v>
      </c>
      <c r="D575" s="31" t="s">
        <v>512</v>
      </c>
      <c r="E575" s="77">
        <v>7</v>
      </c>
      <c r="F575" s="77">
        <v>7</v>
      </c>
      <c r="G575" s="32">
        <v>703.92</v>
      </c>
      <c r="H575" s="32">
        <v>835.67</v>
      </c>
      <c r="I575" s="33">
        <v>-0.15765792717220928</v>
      </c>
      <c r="J575" s="33">
        <v>3.2276760658960936E-2</v>
      </c>
      <c r="K575" s="72">
        <v>30</v>
      </c>
      <c r="L575" s="72">
        <v>33</v>
      </c>
      <c r="M575" s="33">
        <v>-9.0909090909090939E-2</v>
      </c>
      <c r="N575" s="33">
        <v>3.2467532467532464E-2</v>
      </c>
      <c r="O575" s="32">
        <v>23.463999999999999</v>
      </c>
      <c r="P575" s="78">
        <v>20.218055500000002</v>
      </c>
      <c r="Q575" s="33">
        <v>1</v>
      </c>
      <c r="R575" s="33">
        <v>0</v>
      </c>
      <c r="S575" s="33">
        <v>0</v>
      </c>
      <c r="T575" s="33">
        <v>0</v>
      </c>
      <c r="U575" s="79">
        <v>1.4148809285714286</v>
      </c>
      <c r="V575" s="78">
        <v>4.9430554999999998</v>
      </c>
      <c r="W575" s="78">
        <v>13.970833333333333</v>
      </c>
      <c r="X575" s="33">
        <v>1</v>
      </c>
      <c r="Y575" s="33">
        <v>0.27676440504602795</v>
      </c>
      <c r="Z575" s="32">
        <v>194.82</v>
      </c>
      <c r="AA575" s="31" t="s">
        <v>419</v>
      </c>
      <c r="AB575" s="31" t="s">
        <v>417</v>
      </c>
      <c r="AC575" s="31" t="s">
        <v>417</v>
      </c>
      <c r="AD575" s="31" t="s">
        <v>511</v>
      </c>
      <c r="AE575" s="31" t="s">
        <v>511</v>
      </c>
      <c r="AF575" s="31" t="s">
        <v>417</v>
      </c>
    </row>
    <row r="576" spans="1:32" x14ac:dyDescent="0.35">
      <c r="A576" t="str">
        <f>KEYS_Day_Part__Stores[[#This Row],[Store]]&amp;KEYS_Day_Part__Stores[[#This Row],[Day Part]]</f>
        <v xml:space="preserve">8724 11P - 12A </v>
      </c>
      <c r="B576" s="24">
        <v>8724</v>
      </c>
      <c r="C576" s="25" t="s">
        <v>76</v>
      </c>
      <c r="D576" s="25" t="s">
        <v>512</v>
      </c>
      <c r="E576" s="74">
        <v>7</v>
      </c>
      <c r="F576" s="74">
        <v>7</v>
      </c>
      <c r="G576" s="26">
        <v>428.34</v>
      </c>
      <c r="H576" s="26">
        <v>396.55</v>
      </c>
      <c r="I576" s="27">
        <v>8.0166435506241251E-2</v>
      </c>
      <c r="J576" s="27">
        <v>1.9640623452465231E-2</v>
      </c>
      <c r="K576" s="71">
        <v>20</v>
      </c>
      <c r="L576" s="71">
        <v>17</v>
      </c>
      <c r="M576" s="27">
        <v>0.17647058823529416</v>
      </c>
      <c r="N576" s="27">
        <v>2.1645021645021644E-2</v>
      </c>
      <c r="O576" s="26">
        <v>21.416999999999998</v>
      </c>
      <c r="P576" s="75">
        <v>20.181249999999999</v>
      </c>
      <c r="Q576" s="27">
        <v>0.55555555555555558</v>
      </c>
      <c r="R576" s="27">
        <v>0.44444444444444442</v>
      </c>
      <c r="S576" s="27">
        <v>0</v>
      </c>
      <c r="T576" s="27">
        <v>0</v>
      </c>
      <c r="U576" s="76">
        <v>1.8916666363636365</v>
      </c>
      <c r="V576" s="75">
        <v>5.3642857142857139</v>
      </c>
      <c r="W576" s="75">
        <v>13.60208325</v>
      </c>
      <c r="X576" s="27">
        <v>1</v>
      </c>
      <c r="Y576" s="27">
        <v>0.28433020497735445</v>
      </c>
      <c r="Z576" s="26">
        <v>121.79</v>
      </c>
      <c r="AA576" s="25" t="s">
        <v>419</v>
      </c>
      <c r="AB576" s="25" t="s">
        <v>417</v>
      </c>
      <c r="AC576" s="25" t="s">
        <v>417</v>
      </c>
      <c r="AD576" s="25" t="s">
        <v>511</v>
      </c>
      <c r="AE576" s="25" t="s">
        <v>511</v>
      </c>
      <c r="AF576" s="25" t="s">
        <v>417</v>
      </c>
    </row>
    <row r="577" spans="1:32" x14ac:dyDescent="0.35">
      <c r="A577" t="str">
        <f>KEYS_Day_Part__Stores[[#This Row],[Store]]&amp;KEYS_Day_Part__Stores[[#This Row],[Day Part]]</f>
        <v xml:space="preserve">8724 12A - 1A  </v>
      </c>
      <c r="B577" s="30">
        <v>8724</v>
      </c>
      <c r="C577" s="31" t="s">
        <v>79</v>
      </c>
      <c r="D577" s="31" t="s">
        <v>512</v>
      </c>
      <c r="E577" s="77">
        <v>7</v>
      </c>
      <c r="F577" s="77">
        <v>7</v>
      </c>
      <c r="G577" s="32">
        <v>35.450000000000003</v>
      </c>
      <c r="H577" s="32">
        <v>38.44</v>
      </c>
      <c r="I577" s="33">
        <v>-7.7783558792923868E-2</v>
      </c>
      <c r="J577" s="33">
        <v>1.6254846649621623E-3</v>
      </c>
      <c r="K577" s="72">
        <v>1</v>
      </c>
      <c r="L577" s="72">
        <v>3</v>
      </c>
      <c r="M577" s="33">
        <v>-0.66666666666666674</v>
      </c>
      <c r="N577" s="33">
        <v>1.0822510822510823E-3</v>
      </c>
      <c r="O577" s="32">
        <v>35.450000000000003</v>
      </c>
      <c r="P577" s="78">
        <v>26.016666000000001</v>
      </c>
      <c r="Q577" s="33">
        <v>1</v>
      </c>
      <c r="R577" s="33">
        <v>0</v>
      </c>
      <c r="S577" s="33">
        <v>0</v>
      </c>
      <c r="T577" s="33">
        <v>0</v>
      </c>
      <c r="U577" s="79">
        <v>0.16666600000000001</v>
      </c>
      <c r="V577" s="78">
        <v>11.4</v>
      </c>
      <c r="W577" s="78">
        <v>19.566666000000001</v>
      </c>
      <c r="X577" s="33">
        <v>1</v>
      </c>
      <c r="Y577" s="33">
        <v>0.27531734837799715</v>
      </c>
      <c r="Z577" s="32">
        <v>9.76</v>
      </c>
      <c r="AA577" s="31" t="s">
        <v>419</v>
      </c>
      <c r="AB577" s="31" t="s">
        <v>417</v>
      </c>
      <c r="AC577" s="31" t="s">
        <v>417</v>
      </c>
      <c r="AD577" s="31" t="s">
        <v>511</v>
      </c>
      <c r="AE577" s="31" t="s">
        <v>511</v>
      </c>
      <c r="AF577" s="31" t="s">
        <v>417</v>
      </c>
    </row>
    <row r="578" spans="1:32" x14ac:dyDescent="0.35">
      <c r="A578" t="str">
        <f>KEYS_Day_Part__Stores[[#This Row],[Store]]&amp;KEYS_Day_Part__Stores[[#This Row],[Day Part]]</f>
        <v xml:space="preserve">87241A - 2A   </v>
      </c>
      <c r="B578" s="24">
        <v>8724</v>
      </c>
      <c r="C578" s="25" t="s">
        <v>83</v>
      </c>
      <c r="D578" s="25" t="s">
        <v>512</v>
      </c>
      <c r="E578" s="74">
        <v>7</v>
      </c>
      <c r="F578" s="74">
        <v>7</v>
      </c>
      <c r="G578" s="26"/>
      <c r="H578" s="26"/>
      <c r="I578" s="27"/>
      <c r="J578" s="27"/>
      <c r="K578" s="71"/>
      <c r="L578" s="71"/>
      <c r="M578" s="27"/>
      <c r="N578" s="27"/>
      <c r="O578" s="26"/>
      <c r="P578" s="75"/>
      <c r="Q578" s="27"/>
      <c r="R578" s="27"/>
      <c r="S578" s="27"/>
      <c r="T578" s="27"/>
      <c r="U578" s="76"/>
      <c r="V578" s="75"/>
      <c r="W578" s="75"/>
      <c r="X578" s="27"/>
      <c r="Y578" s="27"/>
      <c r="Z578" s="26"/>
      <c r="AA578" s="29"/>
      <c r="AB578" s="29"/>
      <c r="AC578" s="29"/>
      <c r="AD578" s="29"/>
      <c r="AE578" s="29"/>
      <c r="AF578" s="29"/>
    </row>
    <row r="579" spans="1:32" x14ac:dyDescent="0.35">
      <c r="A579" t="str">
        <f>KEYS_Day_Part__Stores[[#This Row],[Store]]&amp;KEYS_Day_Part__Stores[[#This Row],[Day Part]]</f>
        <v xml:space="preserve">87242A - 3A   </v>
      </c>
      <c r="B579" s="30">
        <v>8724</v>
      </c>
      <c r="C579" s="31" t="s">
        <v>514</v>
      </c>
      <c r="D579" s="31" t="s">
        <v>512</v>
      </c>
      <c r="E579" s="77">
        <v>7</v>
      </c>
      <c r="F579" s="77">
        <v>7</v>
      </c>
      <c r="G579" s="32"/>
      <c r="H579" s="32"/>
      <c r="I579" s="33"/>
      <c r="J579" s="33"/>
      <c r="K579" s="72"/>
      <c r="L579" s="72"/>
      <c r="M579" s="33"/>
      <c r="N579" s="33"/>
      <c r="O579" s="32"/>
      <c r="P579" s="78"/>
      <c r="Q579" s="33"/>
      <c r="R579" s="33"/>
      <c r="S579" s="33"/>
      <c r="T579" s="33"/>
      <c r="U579" s="79"/>
      <c r="V579" s="78"/>
      <c r="W579" s="78"/>
      <c r="X579" s="33"/>
      <c r="Y579" s="33"/>
      <c r="Z579" s="32"/>
      <c r="AA579" s="35"/>
      <c r="AB579" s="35"/>
      <c r="AC579" s="35"/>
      <c r="AD579" s="35"/>
      <c r="AE579" s="35"/>
      <c r="AF579" s="35"/>
    </row>
    <row r="580" spans="1:32" x14ac:dyDescent="0.35">
      <c r="A580" t="str">
        <f>KEYS_Day_Part__Stores[[#This Row],[Store]]&amp;KEYS_Day_Part__Stores[[#This Row],[Day Part]]</f>
        <v xml:space="preserve">87243A - 4A   </v>
      </c>
      <c r="B580" s="24">
        <v>8724</v>
      </c>
      <c r="C580" s="25" t="s">
        <v>515</v>
      </c>
      <c r="D580" s="25" t="s">
        <v>512</v>
      </c>
      <c r="E580" s="74">
        <v>7</v>
      </c>
      <c r="F580" s="74">
        <v>7</v>
      </c>
      <c r="G580" s="26"/>
      <c r="H580" s="26"/>
      <c r="I580" s="27"/>
      <c r="J580" s="27"/>
      <c r="K580" s="71"/>
      <c r="L580" s="71"/>
      <c r="M580" s="27"/>
      <c r="N580" s="27"/>
      <c r="O580" s="26"/>
      <c r="P580" s="75"/>
      <c r="Q580" s="27"/>
      <c r="R580" s="27"/>
      <c r="S580" s="27"/>
      <c r="T580" s="27"/>
      <c r="U580" s="76"/>
      <c r="V580" s="75"/>
      <c r="W580" s="75"/>
      <c r="X580" s="27"/>
      <c r="Y580" s="27"/>
      <c r="Z580" s="26"/>
      <c r="AA580" s="29"/>
      <c r="AB580" s="29"/>
      <c r="AC580" s="29"/>
      <c r="AD580" s="29"/>
      <c r="AE580" s="29"/>
      <c r="AF580" s="29"/>
    </row>
    <row r="581" spans="1:32" x14ac:dyDescent="0.35">
      <c r="A581" t="str">
        <f>KEYS_Day_Part__Stores[[#This Row],[Store]]&amp;KEYS_Day_Part__Stores[[#This Row],[Day Part]]</f>
        <v xml:space="preserve">87244A - 6A   </v>
      </c>
      <c r="B581" s="30">
        <v>8724</v>
      </c>
      <c r="C581" s="31" t="s">
        <v>516</v>
      </c>
      <c r="D581" s="31" t="s">
        <v>512</v>
      </c>
      <c r="E581" s="77">
        <v>7</v>
      </c>
      <c r="F581" s="77">
        <v>7</v>
      </c>
      <c r="G581" s="32"/>
      <c r="H581" s="32"/>
      <c r="I581" s="33"/>
      <c r="J581" s="33"/>
      <c r="K581" s="72"/>
      <c r="L581" s="72"/>
      <c r="M581" s="33"/>
      <c r="N581" s="33"/>
      <c r="O581" s="32"/>
      <c r="P581" s="78"/>
      <c r="Q581" s="33"/>
      <c r="R581" s="33"/>
      <c r="S581" s="33"/>
      <c r="T581" s="33"/>
      <c r="U581" s="79"/>
      <c r="V581" s="78"/>
      <c r="W581" s="78"/>
      <c r="X581" s="33"/>
      <c r="Y581" s="33"/>
      <c r="Z581" s="32"/>
      <c r="AA581" s="35"/>
      <c r="AB581" s="35"/>
      <c r="AC581" s="35"/>
      <c r="AD581" s="35"/>
      <c r="AE581" s="35"/>
      <c r="AF581" s="35"/>
    </row>
    <row r="582" spans="1:32" x14ac:dyDescent="0.35">
      <c r="A582" t="str">
        <f>KEYS_Day_Part__Stores[[#This Row],[Store]]&amp;KEYS_Day_Part__Stores[[#This Row],[Day Part]]</f>
        <v/>
      </c>
    </row>
    <row r="583" spans="1:32" x14ac:dyDescent="0.35">
      <c r="A583" t="str">
        <f>KEYS_Day_Part__Stores[[#This Row],[Store]]&amp;KEYS_Day_Part__Stores[[#This Row],[Day Part]]</f>
        <v/>
      </c>
    </row>
    <row r="584" spans="1:32" x14ac:dyDescent="0.35">
      <c r="A584" t="str">
        <f>KEYS_Day_Part__Stores[[#This Row],[Store]]&amp;KEYS_Day_Part__Stores[[#This Row],[Day Part]]</f>
        <v/>
      </c>
    </row>
    <row r="585" spans="1:32" x14ac:dyDescent="0.35">
      <c r="A585" t="str">
        <f>KEYS_Day_Part__Stores[[#This Row],[Store]]&amp;KEYS_Day_Part__Stores[[#This Row],[Day Part]]</f>
        <v/>
      </c>
    </row>
    <row r="586" spans="1:32" x14ac:dyDescent="0.35">
      <c r="A586" t="str">
        <f>KEYS_Day_Part__Stores[[#This Row],[Store]]&amp;KEYS_Day_Part__Stores[[#This Row],[Day Part]]</f>
        <v/>
      </c>
    </row>
    <row r="587" spans="1:32" x14ac:dyDescent="0.35">
      <c r="A587" t="str">
        <f>KEYS_Day_Part__Stores[[#This Row],[Store]]&amp;KEYS_Day_Part__Stores[[#This Row],[Day Part]]</f>
        <v/>
      </c>
    </row>
    <row r="588" spans="1:32" x14ac:dyDescent="0.35">
      <c r="A588" t="str">
        <f>KEYS_Day_Part__Stores[[#This Row],[Store]]&amp;KEYS_Day_Part__Stores[[#This Row],[Day Part]]</f>
        <v/>
      </c>
    </row>
    <row r="589" spans="1:32" x14ac:dyDescent="0.35">
      <c r="A589" t="str">
        <f>KEYS_Day_Part__Stores[[#This Row],[Store]]&amp;KEYS_Day_Part__Stores[[#This Row],[Day Part]]</f>
        <v/>
      </c>
    </row>
    <row r="590" spans="1:32" x14ac:dyDescent="0.35">
      <c r="A590" t="str">
        <f>KEYS_Day_Part__Stores[[#This Row],[Store]]&amp;KEYS_Day_Part__Stores[[#This Row],[Day Part]]</f>
        <v/>
      </c>
    </row>
    <row r="591" spans="1:32" x14ac:dyDescent="0.35">
      <c r="A591" t="str">
        <f>KEYS_Day_Part__Stores[[#This Row],[Store]]&amp;KEYS_Day_Part__Stores[[#This Row],[Day Part]]</f>
        <v/>
      </c>
    </row>
    <row r="592" spans="1:32" x14ac:dyDescent="0.35">
      <c r="A592" t="str">
        <f>KEYS_Day_Part__Stores[[#This Row],[Store]]&amp;KEYS_Day_Part__Stores[[#This Row],[Day Part]]</f>
        <v/>
      </c>
    </row>
    <row r="593" spans="1:1" x14ac:dyDescent="0.35">
      <c r="A593" t="str">
        <f>KEYS_Day_Part__Stores[[#This Row],[Store]]&amp;KEYS_Day_Part__Stores[[#This Row],[Day Part]]</f>
        <v/>
      </c>
    </row>
    <row r="594" spans="1:1" x14ac:dyDescent="0.35">
      <c r="A594" t="str">
        <f>KEYS_Day_Part__Stores[[#This Row],[Store]]&amp;KEYS_Day_Part__Stores[[#This Row],[Day Part]]</f>
        <v/>
      </c>
    </row>
    <row r="595" spans="1:1" x14ac:dyDescent="0.35">
      <c r="A595" t="str">
        <f>KEYS_Day_Part__Stores[[#This Row],[Store]]&amp;KEYS_Day_Part__Stores[[#This Row],[Day Part]]</f>
        <v/>
      </c>
    </row>
    <row r="596" spans="1:1" x14ac:dyDescent="0.35">
      <c r="A596" t="str">
        <f>KEYS_Day_Part__Stores[[#This Row],[Store]]&amp;KEYS_Day_Part__Stores[[#This Row],[Day Part]]</f>
        <v/>
      </c>
    </row>
    <row r="597" spans="1:1" x14ac:dyDescent="0.35">
      <c r="A597" t="str">
        <f>KEYS_Day_Part__Stores[[#This Row],[Store]]&amp;KEYS_Day_Part__Stores[[#This Row],[Day Part]]</f>
        <v/>
      </c>
    </row>
    <row r="598" spans="1:1" x14ac:dyDescent="0.35">
      <c r="A598" t="str">
        <f>KEYS_Day_Part__Stores[[#This Row],[Store]]&amp;KEYS_Day_Part__Stores[[#This Row],[Day Part]]</f>
        <v/>
      </c>
    </row>
    <row r="599" spans="1:1" x14ac:dyDescent="0.35">
      <c r="A599" t="str">
        <f>KEYS_Day_Part__Stores[[#This Row],[Store]]&amp;KEYS_Day_Part__Stores[[#This Row],[Day Part]]</f>
        <v/>
      </c>
    </row>
    <row r="600" spans="1:1" x14ac:dyDescent="0.35">
      <c r="A600" t="str">
        <f>KEYS_Day_Part__Stores[[#This Row],[Store]]&amp;KEYS_Day_Part__Stores[[#This Row],[Day Part]]</f>
        <v/>
      </c>
    </row>
    <row r="601" spans="1:1" x14ac:dyDescent="0.35">
      <c r="A601" t="str">
        <f>KEYS_Day_Part__Stores[[#This Row],[Store]]&amp;KEYS_Day_Part__Stores[[#This Row],[Day Part]]</f>
        <v/>
      </c>
    </row>
    <row r="602" spans="1:1" x14ac:dyDescent="0.35">
      <c r="A602" t="str">
        <f>KEYS_Day_Part__Stores[[#This Row],[Store]]&amp;KEYS_Day_Part__Stores[[#This Row],[Day Part]]</f>
        <v/>
      </c>
    </row>
    <row r="603" spans="1:1" x14ac:dyDescent="0.35">
      <c r="A603" t="str">
        <f>KEYS_Day_Part__Stores[[#This Row],[Store]]&amp;KEYS_Day_Part__Stores[[#This Row],[Day Part]]</f>
        <v/>
      </c>
    </row>
    <row r="604" spans="1:1" x14ac:dyDescent="0.35">
      <c r="A604" t="str">
        <f>KEYS_Day_Part__Stores[[#This Row],[Store]]&amp;KEYS_Day_Part__Stores[[#This Row],[Day Part]]</f>
        <v/>
      </c>
    </row>
    <row r="605" spans="1:1" x14ac:dyDescent="0.35">
      <c r="A605" t="str">
        <f>KEYS_Day_Part__Stores[[#This Row],[Store]]&amp;KEYS_Day_Part__Stores[[#This Row],[Day Part]]</f>
        <v/>
      </c>
    </row>
    <row r="606" spans="1:1" x14ac:dyDescent="0.35">
      <c r="A606" t="str">
        <f>KEYS_Day_Part__Stores[[#This Row],[Store]]&amp;KEYS_Day_Part__Stores[[#This Row],[Day Part]]</f>
        <v/>
      </c>
    </row>
    <row r="607" spans="1:1" x14ac:dyDescent="0.35">
      <c r="A607" t="str">
        <f>KEYS_Day_Part__Stores[[#This Row],[Store]]&amp;KEYS_Day_Part__Stores[[#This Row],[Day Part]]</f>
        <v/>
      </c>
    </row>
    <row r="608" spans="1:1" x14ac:dyDescent="0.35">
      <c r="A608" t="str">
        <f>KEYS_Day_Part__Stores[[#This Row],[Store]]&amp;KEYS_Day_Part__Stores[[#This Row],[Day Part]]</f>
        <v/>
      </c>
    </row>
    <row r="609" spans="1:1" x14ac:dyDescent="0.35">
      <c r="A609" t="str">
        <f>KEYS_Day_Part__Stores[[#This Row],[Store]]&amp;KEYS_Day_Part__Stores[[#This Row],[Day Part]]</f>
        <v/>
      </c>
    </row>
    <row r="610" spans="1:1" x14ac:dyDescent="0.35">
      <c r="A610" t="str">
        <f>KEYS_Day_Part__Stores[[#This Row],[Store]]&amp;KEYS_Day_Part__Stores[[#This Row],[Day Part]]</f>
        <v/>
      </c>
    </row>
    <row r="611" spans="1:1" x14ac:dyDescent="0.35">
      <c r="A611" t="str">
        <f>KEYS_Day_Part__Stores[[#This Row],[Store]]&amp;KEYS_Day_Part__Stores[[#This Row],[Day Part]]</f>
        <v/>
      </c>
    </row>
    <row r="612" spans="1:1" x14ac:dyDescent="0.35">
      <c r="A612" t="str">
        <f>KEYS_Day_Part__Stores[[#This Row],[Store]]&amp;KEYS_Day_Part__Stores[[#This Row],[Day Part]]</f>
        <v/>
      </c>
    </row>
    <row r="613" spans="1:1" x14ac:dyDescent="0.35">
      <c r="A613" t="str">
        <f>KEYS_Day_Part__Stores[[#This Row],[Store]]&amp;KEYS_Day_Part__Stores[[#This Row],[Day Part]]</f>
        <v/>
      </c>
    </row>
    <row r="614" spans="1:1" x14ac:dyDescent="0.35">
      <c r="A614" t="str">
        <f>KEYS_Day_Part__Stores[[#This Row],[Store]]&amp;KEYS_Day_Part__Stores[[#This Row],[Day Part]]</f>
        <v/>
      </c>
    </row>
    <row r="615" spans="1:1" x14ac:dyDescent="0.35">
      <c r="A615" t="str">
        <f>KEYS_Day_Part__Stores[[#This Row],[Store]]&amp;KEYS_Day_Part__Stores[[#This Row],[Day Part]]</f>
        <v/>
      </c>
    </row>
    <row r="616" spans="1:1" x14ac:dyDescent="0.35">
      <c r="A616" t="str">
        <f>KEYS_Day_Part__Stores[[#This Row],[Store]]&amp;KEYS_Day_Part__Stores[[#This Row],[Day Part]]</f>
        <v/>
      </c>
    </row>
    <row r="617" spans="1:1" x14ac:dyDescent="0.35">
      <c r="A617" t="str">
        <f>KEYS_Day_Part__Stores[[#This Row],[Store]]&amp;KEYS_Day_Part__Stores[[#This Row],[Day Part]]</f>
        <v/>
      </c>
    </row>
    <row r="618" spans="1:1" x14ac:dyDescent="0.35">
      <c r="A618" t="str">
        <f>KEYS_Day_Part__Stores[[#This Row],[Store]]&amp;KEYS_Day_Part__Stores[[#This Row],[Day Part]]</f>
        <v/>
      </c>
    </row>
    <row r="619" spans="1:1" x14ac:dyDescent="0.35">
      <c r="A619" t="str">
        <f>KEYS_Day_Part__Stores[[#This Row],[Store]]&amp;KEYS_Day_Part__Stores[[#This Row],[Day Part]]</f>
        <v/>
      </c>
    </row>
    <row r="620" spans="1:1" x14ac:dyDescent="0.35">
      <c r="A620" t="str">
        <f>KEYS_Day_Part__Stores[[#This Row],[Store]]&amp;KEYS_Day_Part__Stores[[#This Row],[Day Part]]</f>
        <v/>
      </c>
    </row>
    <row r="621" spans="1:1" x14ac:dyDescent="0.35">
      <c r="A621" t="str">
        <f>KEYS_Day_Part__Stores[[#This Row],[Store]]&amp;KEYS_Day_Part__Stores[[#This Row],[Day Part]]</f>
        <v/>
      </c>
    </row>
    <row r="622" spans="1:1" x14ac:dyDescent="0.35">
      <c r="A622" t="str">
        <f>KEYS_Day_Part__Stores[[#This Row],[Store]]&amp;KEYS_Day_Part__Stores[[#This Row],[Day Part]]</f>
        <v/>
      </c>
    </row>
    <row r="623" spans="1:1" x14ac:dyDescent="0.35">
      <c r="A623" t="str">
        <f>KEYS_Day_Part__Stores[[#This Row],[Store]]&amp;KEYS_Day_Part__Stores[[#This Row],[Day Part]]</f>
        <v/>
      </c>
    </row>
    <row r="624" spans="1:1" x14ac:dyDescent="0.35">
      <c r="A624" t="str">
        <f>KEYS_Day_Part__Stores[[#This Row],[Store]]&amp;KEYS_Day_Part__Stores[[#This Row],[Day Part]]</f>
        <v/>
      </c>
    </row>
    <row r="625" spans="1:1" x14ac:dyDescent="0.35">
      <c r="A625" t="str">
        <f>KEYS_Day_Part__Stores[[#This Row],[Store]]&amp;KEYS_Day_Part__Stores[[#This Row],[Day Part]]</f>
        <v/>
      </c>
    </row>
    <row r="626" spans="1:1" x14ac:dyDescent="0.35">
      <c r="A626" t="str">
        <f>KEYS_Day_Part__Stores[[#This Row],[Store]]&amp;KEYS_Day_Part__Stores[[#This Row],[Day Part]]</f>
        <v/>
      </c>
    </row>
    <row r="627" spans="1:1" x14ac:dyDescent="0.35">
      <c r="A627" t="str">
        <f>KEYS_Day_Part__Stores[[#This Row],[Store]]&amp;KEYS_Day_Part__Stores[[#This Row],[Day Part]]</f>
        <v/>
      </c>
    </row>
    <row r="628" spans="1:1" x14ac:dyDescent="0.35">
      <c r="A628" t="str">
        <f>KEYS_Day_Part__Stores[[#This Row],[Store]]&amp;KEYS_Day_Part__Stores[[#This Row],[Day Part]]</f>
        <v/>
      </c>
    </row>
    <row r="629" spans="1:1" x14ac:dyDescent="0.35">
      <c r="A629" t="str">
        <f>KEYS_Day_Part__Stores[[#This Row],[Store]]&amp;KEYS_Day_Part__Stores[[#This Row],[Day Part]]</f>
        <v/>
      </c>
    </row>
    <row r="630" spans="1:1" x14ac:dyDescent="0.35">
      <c r="A630" t="str">
        <f>KEYS_Day_Part__Stores[[#This Row],[Store]]&amp;KEYS_Day_Part__Stores[[#This Row],[Day Part]]</f>
        <v/>
      </c>
    </row>
    <row r="631" spans="1:1" x14ac:dyDescent="0.35">
      <c r="A631" t="str">
        <f>KEYS_Day_Part__Stores[[#This Row],[Store]]&amp;KEYS_Day_Part__Stores[[#This Row],[Day Part]]</f>
        <v/>
      </c>
    </row>
    <row r="632" spans="1:1" x14ac:dyDescent="0.35">
      <c r="A632" t="str">
        <f>KEYS_Day_Part__Stores[[#This Row],[Store]]&amp;KEYS_Day_Part__Stores[[#This Row],[Day Part]]</f>
        <v/>
      </c>
    </row>
    <row r="633" spans="1:1" x14ac:dyDescent="0.35">
      <c r="A633" t="str">
        <f>KEYS_Day_Part__Stores[[#This Row],[Store]]&amp;KEYS_Day_Part__Stores[[#This Row],[Day Part]]</f>
        <v/>
      </c>
    </row>
    <row r="634" spans="1:1" x14ac:dyDescent="0.35">
      <c r="A634" t="str">
        <f>KEYS_Day_Part__Stores[[#This Row],[Store]]&amp;KEYS_Day_Part__Stores[[#This Row],[Day Part]]</f>
        <v/>
      </c>
    </row>
    <row r="635" spans="1:1" x14ac:dyDescent="0.35">
      <c r="A635" t="str">
        <f>KEYS_Day_Part__Stores[[#This Row],[Store]]&amp;KEYS_Day_Part__Stores[[#This Row],[Day Part]]</f>
        <v/>
      </c>
    </row>
    <row r="636" spans="1:1" x14ac:dyDescent="0.35">
      <c r="A636" t="str">
        <f>KEYS_Day_Part__Stores[[#This Row],[Store]]&amp;KEYS_Day_Part__Stores[[#This Row],[Day Part]]</f>
        <v/>
      </c>
    </row>
    <row r="637" spans="1:1" x14ac:dyDescent="0.35">
      <c r="A637" t="str">
        <f>KEYS_Day_Part__Stores[[#This Row],[Store]]&amp;KEYS_Day_Part__Stores[[#This Row],[Day Part]]</f>
        <v/>
      </c>
    </row>
    <row r="638" spans="1:1" x14ac:dyDescent="0.35">
      <c r="A638" t="str">
        <f>KEYS_Day_Part__Stores[[#This Row],[Store]]&amp;KEYS_Day_Part__Stores[[#This Row],[Day Part]]</f>
        <v/>
      </c>
    </row>
    <row r="639" spans="1:1" x14ac:dyDescent="0.35">
      <c r="A639" t="str">
        <f>KEYS_Day_Part__Stores[[#This Row],[Store]]&amp;KEYS_Day_Part__Stores[[#This Row],[Day Part]]</f>
        <v/>
      </c>
    </row>
    <row r="640" spans="1:1" x14ac:dyDescent="0.35">
      <c r="A640" t="str">
        <f>KEYS_Day_Part__Stores[[#This Row],[Store]]&amp;KEYS_Day_Part__Stores[[#This Row],[Day Part]]</f>
        <v/>
      </c>
    </row>
    <row r="641" spans="1:1" x14ac:dyDescent="0.35">
      <c r="A641" t="str">
        <f>KEYS_Day_Part__Stores[[#This Row],[Store]]&amp;KEYS_Day_Part__Stores[[#This Row],[Day Part]]</f>
        <v/>
      </c>
    </row>
    <row r="642" spans="1:1" x14ac:dyDescent="0.35">
      <c r="A642" t="str">
        <f>KEYS_Day_Part__Stores[[#This Row],[Store]]&amp;KEYS_Day_Part__Stores[[#This Row],[Day Part]]</f>
        <v/>
      </c>
    </row>
    <row r="643" spans="1:1" x14ac:dyDescent="0.35">
      <c r="A643" t="str">
        <f>KEYS_Day_Part__Stores[[#This Row],[Store]]&amp;KEYS_Day_Part__Stores[[#This Row],[Day Part]]</f>
        <v/>
      </c>
    </row>
    <row r="644" spans="1:1" x14ac:dyDescent="0.35">
      <c r="A644" t="str">
        <f>KEYS_Day_Part__Stores[[#This Row],[Store]]&amp;KEYS_Day_Part__Stores[[#This Row],[Day Part]]</f>
        <v/>
      </c>
    </row>
    <row r="645" spans="1:1" x14ac:dyDescent="0.35">
      <c r="A645" t="str">
        <f>KEYS_Day_Part__Stores[[#This Row],[Store]]&amp;KEYS_Day_Part__Stores[[#This Row],[Day Part]]</f>
        <v/>
      </c>
    </row>
    <row r="646" spans="1:1" x14ac:dyDescent="0.35">
      <c r="A646" t="str">
        <f>KEYS_Day_Part__Stores[[#This Row],[Store]]&amp;KEYS_Day_Part__Stores[[#This Row],[Day Part]]</f>
        <v/>
      </c>
    </row>
    <row r="647" spans="1:1" x14ac:dyDescent="0.35">
      <c r="A647" t="str">
        <f>KEYS_Day_Part__Stores[[#This Row],[Store]]&amp;KEYS_Day_Part__Stores[[#This Row],[Day Part]]</f>
        <v/>
      </c>
    </row>
    <row r="648" spans="1:1" x14ac:dyDescent="0.35">
      <c r="A648" t="str">
        <f>KEYS_Day_Part__Stores[[#This Row],[Store]]&amp;KEYS_Day_Part__Stores[[#This Row],[Day Part]]</f>
        <v/>
      </c>
    </row>
    <row r="649" spans="1:1" x14ac:dyDescent="0.35">
      <c r="A649" t="str">
        <f>KEYS_Day_Part__Stores[[#This Row],[Store]]&amp;KEYS_Day_Part__Stores[[#This Row],[Day Part]]</f>
        <v/>
      </c>
    </row>
    <row r="650" spans="1:1" x14ac:dyDescent="0.35">
      <c r="A650" t="str">
        <f>KEYS_Day_Part__Stores[[#This Row],[Store]]&amp;KEYS_Day_Part__Stores[[#This Row],[Day Part]]</f>
        <v/>
      </c>
    </row>
    <row r="651" spans="1:1" x14ac:dyDescent="0.35">
      <c r="A651" t="str">
        <f>KEYS_Day_Part__Stores[[#This Row],[Store]]&amp;KEYS_Day_Part__Stores[[#This Row],[Day Part]]</f>
        <v/>
      </c>
    </row>
    <row r="652" spans="1:1" x14ac:dyDescent="0.35">
      <c r="A652" t="str">
        <f>KEYS_Day_Part__Stores[[#This Row],[Store]]&amp;KEYS_Day_Part__Stores[[#This Row],[Day Part]]</f>
        <v/>
      </c>
    </row>
    <row r="653" spans="1:1" x14ac:dyDescent="0.35">
      <c r="A653" t="str">
        <f>KEYS_Day_Part__Stores[[#This Row],[Store]]&amp;KEYS_Day_Part__Stores[[#This Row],[Day Part]]</f>
        <v/>
      </c>
    </row>
    <row r="654" spans="1:1" x14ac:dyDescent="0.35">
      <c r="A654" t="str">
        <f>KEYS_Day_Part__Stores[[#This Row],[Store]]&amp;KEYS_Day_Part__Stores[[#This Row],[Day Part]]</f>
        <v/>
      </c>
    </row>
    <row r="655" spans="1:1" x14ac:dyDescent="0.35">
      <c r="A655" t="str">
        <f>KEYS_Day_Part__Stores[[#This Row],[Store]]&amp;KEYS_Day_Part__Stores[[#This Row],[Day Part]]</f>
        <v/>
      </c>
    </row>
    <row r="656" spans="1:1" x14ac:dyDescent="0.35">
      <c r="A656" t="str">
        <f>KEYS_Day_Part__Stores[[#This Row],[Store]]&amp;KEYS_Day_Part__Stores[[#This Row],[Day Part]]</f>
        <v/>
      </c>
    </row>
    <row r="657" spans="1:1" x14ac:dyDescent="0.35">
      <c r="A657" t="str">
        <f>KEYS_Day_Part__Stores[[#This Row],[Store]]&amp;KEYS_Day_Part__Stores[[#This Row],[Day Part]]</f>
        <v/>
      </c>
    </row>
    <row r="658" spans="1:1" x14ac:dyDescent="0.35">
      <c r="A658" t="str">
        <f>KEYS_Day_Part__Stores[[#This Row],[Store]]&amp;KEYS_Day_Part__Stores[[#This Row],[Day Part]]</f>
        <v/>
      </c>
    </row>
    <row r="659" spans="1:1" x14ac:dyDescent="0.35">
      <c r="A659" t="str">
        <f>KEYS_Day_Part__Stores[[#This Row],[Store]]&amp;KEYS_Day_Part__Stores[[#This Row],[Day Part]]</f>
        <v/>
      </c>
    </row>
    <row r="660" spans="1:1" x14ac:dyDescent="0.35">
      <c r="A660" t="str">
        <f>KEYS_Day_Part__Stores[[#This Row],[Store]]&amp;KEYS_Day_Part__Stores[[#This Row],[Day Part]]</f>
        <v/>
      </c>
    </row>
    <row r="661" spans="1:1" x14ac:dyDescent="0.35">
      <c r="A661" t="str">
        <f>KEYS_Day_Part__Stores[[#This Row],[Store]]&amp;KEYS_Day_Part__Stores[[#This Row],[Day Part]]</f>
        <v/>
      </c>
    </row>
    <row r="662" spans="1:1" x14ac:dyDescent="0.35">
      <c r="A662" t="str">
        <f>KEYS_Day_Part__Stores[[#This Row],[Store]]&amp;KEYS_Day_Part__Stores[[#This Row],[Day Part]]</f>
        <v/>
      </c>
    </row>
    <row r="663" spans="1:1" x14ac:dyDescent="0.35">
      <c r="A663" t="str">
        <f>KEYS_Day_Part__Stores[[#This Row],[Store]]&amp;KEYS_Day_Part__Stores[[#This Row],[Day Part]]</f>
        <v/>
      </c>
    </row>
    <row r="664" spans="1:1" x14ac:dyDescent="0.35">
      <c r="A664" t="str">
        <f>KEYS_Day_Part__Stores[[#This Row],[Store]]&amp;KEYS_Day_Part__Stores[[#This Row],[Day Part]]</f>
        <v/>
      </c>
    </row>
    <row r="665" spans="1:1" x14ac:dyDescent="0.35">
      <c r="A665" t="str">
        <f>KEYS_Day_Part__Stores[[#This Row],[Store]]&amp;KEYS_Day_Part__Stores[[#This Row],[Day Part]]</f>
        <v/>
      </c>
    </row>
    <row r="666" spans="1:1" x14ac:dyDescent="0.35">
      <c r="A666" t="str">
        <f>KEYS_Day_Part__Stores[[#This Row],[Store]]&amp;KEYS_Day_Part__Stores[[#This Row],[Day Part]]</f>
        <v/>
      </c>
    </row>
    <row r="667" spans="1:1" x14ac:dyDescent="0.35">
      <c r="A667" t="str">
        <f>KEYS_Day_Part__Stores[[#This Row],[Store]]&amp;KEYS_Day_Part__Stores[[#This Row],[Day Part]]</f>
        <v/>
      </c>
    </row>
    <row r="668" spans="1:1" x14ac:dyDescent="0.35">
      <c r="A668" t="str">
        <f>KEYS_Day_Part__Stores[[#This Row],[Store]]&amp;KEYS_Day_Part__Stores[[#This Row],[Day Part]]</f>
        <v/>
      </c>
    </row>
    <row r="669" spans="1:1" x14ac:dyDescent="0.35">
      <c r="A669" t="str">
        <f>KEYS_Day_Part__Stores[[#This Row],[Store]]&amp;KEYS_Day_Part__Stores[[#This Row],[Day Part]]</f>
        <v/>
      </c>
    </row>
    <row r="670" spans="1:1" x14ac:dyDescent="0.35">
      <c r="A670" t="str">
        <f>KEYS_Day_Part__Stores[[#This Row],[Store]]&amp;KEYS_Day_Part__Stores[[#This Row],[Day Part]]</f>
        <v/>
      </c>
    </row>
    <row r="671" spans="1:1" x14ac:dyDescent="0.35">
      <c r="A671" t="str">
        <f>KEYS_Day_Part__Stores[[#This Row],[Store]]&amp;KEYS_Day_Part__Stores[[#This Row],[Day Part]]</f>
        <v/>
      </c>
    </row>
    <row r="672" spans="1:1" x14ac:dyDescent="0.35">
      <c r="A672" t="str">
        <f>KEYS_Day_Part__Stores[[#This Row],[Store]]&amp;KEYS_Day_Part__Stores[[#This Row],[Day Part]]</f>
        <v/>
      </c>
    </row>
    <row r="673" spans="1:1" x14ac:dyDescent="0.35">
      <c r="A673" t="str">
        <f>KEYS_Day_Part__Stores[[#This Row],[Store]]&amp;KEYS_Day_Part__Stores[[#This Row],[Day Part]]</f>
        <v/>
      </c>
    </row>
    <row r="674" spans="1:1" x14ac:dyDescent="0.35">
      <c r="A674" t="str">
        <f>KEYS_Day_Part__Stores[[#This Row],[Store]]&amp;KEYS_Day_Part__Stores[[#This Row],[Day Part]]</f>
        <v/>
      </c>
    </row>
    <row r="675" spans="1:1" x14ac:dyDescent="0.35">
      <c r="A675" t="str">
        <f>KEYS_Day_Part__Stores[[#This Row],[Store]]&amp;KEYS_Day_Part__Stores[[#This Row],[Day Part]]</f>
        <v/>
      </c>
    </row>
    <row r="676" spans="1:1" x14ac:dyDescent="0.35">
      <c r="A676" t="str">
        <f>KEYS_Day_Part__Stores[[#This Row],[Store]]&amp;KEYS_Day_Part__Stores[[#This Row],[Day Part]]</f>
        <v/>
      </c>
    </row>
    <row r="677" spans="1:1" x14ac:dyDescent="0.35">
      <c r="A677" t="str">
        <f>KEYS_Day_Part__Stores[[#This Row],[Store]]&amp;KEYS_Day_Part__Stores[[#This Row],[Day Part]]</f>
        <v/>
      </c>
    </row>
    <row r="678" spans="1:1" x14ac:dyDescent="0.35">
      <c r="A678" t="str">
        <f>KEYS_Day_Part__Stores[[#This Row],[Store]]&amp;KEYS_Day_Part__Stores[[#This Row],[Day Part]]</f>
        <v/>
      </c>
    </row>
    <row r="679" spans="1:1" x14ac:dyDescent="0.35">
      <c r="A679" t="str">
        <f>KEYS_Day_Part__Stores[[#This Row],[Store]]&amp;KEYS_Day_Part__Stores[[#This Row],[Day Part]]</f>
        <v/>
      </c>
    </row>
    <row r="680" spans="1:1" x14ac:dyDescent="0.35">
      <c r="A680" t="str">
        <f>KEYS_Day_Part__Stores[[#This Row],[Store]]&amp;KEYS_Day_Part__Stores[[#This Row],[Day Part]]</f>
        <v/>
      </c>
    </row>
    <row r="681" spans="1:1" x14ac:dyDescent="0.35">
      <c r="A681" t="str">
        <f>KEYS_Day_Part__Stores[[#This Row],[Store]]&amp;KEYS_Day_Part__Stores[[#This Row],[Day Part]]</f>
        <v/>
      </c>
    </row>
    <row r="682" spans="1:1" x14ac:dyDescent="0.35">
      <c r="A682" t="str">
        <f>KEYS_Day_Part__Stores[[#This Row],[Store]]&amp;KEYS_Day_Part__Stores[[#This Row],[Day Part]]</f>
        <v/>
      </c>
    </row>
    <row r="683" spans="1:1" x14ac:dyDescent="0.35">
      <c r="A683" t="str">
        <f>KEYS_Day_Part__Stores[[#This Row],[Store]]&amp;KEYS_Day_Part__Stores[[#This Row],[Day Part]]</f>
        <v/>
      </c>
    </row>
    <row r="684" spans="1:1" x14ac:dyDescent="0.35">
      <c r="A684" t="str">
        <f>KEYS_Day_Part__Stores[[#This Row],[Store]]&amp;KEYS_Day_Part__Stores[[#This Row],[Day Part]]</f>
        <v/>
      </c>
    </row>
    <row r="685" spans="1:1" x14ac:dyDescent="0.35">
      <c r="A685" t="str">
        <f>KEYS_Day_Part__Stores[[#This Row],[Store]]&amp;KEYS_Day_Part__Stores[[#This Row],[Day Part]]</f>
        <v/>
      </c>
    </row>
    <row r="686" spans="1:1" x14ac:dyDescent="0.35">
      <c r="A686" t="str">
        <f>KEYS_Day_Part__Stores[[#This Row],[Store]]&amp;KEYS_Day_Part__Stores[[#This Row],[Day Part]]</f>
        <v/>
      </c>
    </row>
    <row r="687" spans="1:1" x14ac:dyDescent="0.35">
      <c r="A687" t="str">
        <f>KEYS_Day_Part__Stores[[#This Row],[Store]]&amp;KEYS_Day_Part__Stores[[#This Row],[Day Part]]</f>
        <v/>
      </c>
    </row>
    <row r="688" spans="1:1" x14ac:dyDescent="0.35">
      <c r="A688" t="str">
        <f>KEYS_Day_Part__Stores[[#This Row],[Store]]&amp;KEYS_Day_Part__Stores[[#This Row],[Day Part]]</f>
        <v/>
      </c>
    </row>
    <row r="689" spans="1:1" x14ac:dyDescent="0.35">
      <c r="A689" t="str">
        <f>KEYS_Day_Part__Stores[[#This Row],[Store]]&amp;KEYS_Day_Part__Stores[[#This Row],[Day Part]]</f>
        <v/>
      </c>
    </row>
    <row r="690" spans="1:1" x14ac:dyDescent="0.35">
      <c r="A690" t="str">
        <f>KEYS_Day_Part__Stores[[#This Row],[Store]]&amp;KEYS_Day_Part__Stores[[#This Row],[Day Part]]</f>
        <v/>
      </c>
    </row>
    <row r="691" spans="1:1" x14ac:dyDescent="0.35">
      <c r="A691" t="str">
        <f>KEYS_Day_Part__Stores[[#This Row],[Store]]&amp;KEYS_Day_Part__Stores[[#This Row],[Day Part]]</f>
        <v/>
      </c>
    </row>
    <row r="692" spans="1:1" x14ac:dyDescent="0.35">
      <c r="A692" t="str">
        <f>KEYS_Day_Part__Stores[[#This Row],[Store]]&amp;KEYS_Day_Part__Stores[[#This Row],[Day Part]]</f>
        <v/>
      </c>
    </row>
    <row r="693" spans="1:1" x14ac:dyDescent="0.35">
      <c r="A693" t="str">
        <f>KEYS_Day_Part__Stores[[#This Row],[Store]]&amp;KEYS_Day_Part__Stores[[#This Row],[Day Part]]</f>
        <v/>
      </c>
    </row>
    <row r="694" spans="1:1" x14ac:dyDescent="0.35">
      <c r="A694" t="str">
        <f>KEYS_Day_Part__Stores[[#This Row],[Store]]&amp;KEYS_Day_Part__Stores[[#This Row],[Day Part]]</f>
        <v/>
      </c>
    </row>
    <row r="695" spans="1:1" x14ac:dyDescent="0.35">
      <c r="A695" t="str">
        <f>KEYS_Day_Part__Stores[[#This Row],[Store]]&amp;KEYS_Day_Part__Stores[[#This Row],[Day Part]]</f>
        <v/>
      </c>
    </row>
    <row r="696" spans="1:1" x14ac:dyDescent="0.35">
      <c r="A696" t="str">
        <f>KEYS_Day_Part__Stores[[#This Row],[Store]]&amp;KEYS_Day_Part__Stores[[#This Row],[Day Part]]</f>
        <v/>
      </c>
    </row>
    <row r="697" spans="1:1" x14ac:dyDescent="0.35">
      <c r="A697" t="str">
        <f>KEYS_Day_Part__Stores[[#This Row],[Store]]&amp;KEYS_Day_Part__Stores[[#This Row],[Day Part]]</f>
        <v/>
      </c>
    </row>
    <row r="698" spans="1:1" x14ac:dyDescent="0.35">
      <c r="A698" t="str">
        <f>KEYS_Day_Part__Stores[[#This Row],[Store]]&amp;KEYS_Day_Part__Stores[[#This Row],[Day Part]]</f>
        <v/>
      </c>
    </row>
    <row r="699" spans="1:1" x14ac:dyDescent="0.35">
      <c r="A699" t="str">
        <f>KEYS_Day_Part__Stores[[#This Row],[Store]]&amp;KEYS_Day_Part__Stores[[#This Row],[Day Part]]</f>
        <v/>
      </c>
    </row>
    <row r="700" spans="1:1" x14ac:dyDescent="0.35">
      <c r="A700" t="str">
        <f>KEYS_Day_Part__Stores[[#This Row],[Store]]&amp;KEYS_Day_Part__Stores[[#This Row],[Day Part]]</f>
        <v/>
      </c>
    </row>
    <row r="701" spans="1:1" x14ac:dyDescent="0.35">
      <c r="A701" t="str">
        <f>KEYS_Day_Part__Stores[[#This Row],[Store]]&amp;KEYS_Day_Part__Stores[[#This Row],[Day Part]]</f>
        <v/>
      </c>
    </row>
    <row r="702" spans="1:1" x14ac:dyDescent="0.35">
      <c r="A702" t="str">
        <f>KEYS_Day_Part__Stores[[#This Row],[Store]]&amp;KEYS_Day_Part__Stores[[#This Row],[Day Part]]</f>
        <v/>
      </c>
    </row>
    <row r="703" spans="1:1" x14ac:dyDescent="0.35">
      <c r="A703" t="str">
        <f>KEYS_Day_Part__Stores[[#This Row],[Store]]&amp;KEYS_Day_Part__Stores[[#This Row],[Day Part]]</f>
        <v/>
      </c>
    </row>
    <row r="704" spans="1:1" x14ac:dyDescent="0.35">
      <c r="A704" t="str">
        <f>KEYS_Day_Part__Stores[[#This Row],[Store]]&amp;KEYS_Day_Part__Stores[[#This Row],[Day Part]]</f>
        <v/>
      </c>
    </row>
    <row r="705" spans="1:1" x14ac:dyDescent="0.35">
      <c r="A705" t="str">
        <f>KEYS_Day_Part__Stores[[#This Row],[Store]]&amp;KEYS_Day_Part__Stores[[#This Row],[Day Part]]</f>
        <v/>
      </c>
    </row>
    <row r="706" spans="1:1" x14ac:dyDescent="0.35">
      <c r="A706" t="str">
        <f>KEYS_Day_Part__Stores[[#This Row],[Store]]&amp;KEYS_Day_Part__Stores[[#This Row],[Day Part]]</f>
        <v/>
      </c>
    </row>
    <row r="707" spans="1:1" x14ac:dyDescent="0.35">
      <c r="A707" t="str">
        <f>KEYS_Day_Part__Stores[[#This Row],[Store]]&amp;KEYS_Day_Part__Stores[[#This Row],[Day Part]]</f>
        <v/>
      </c>
    </row>
    <row r="708" spans="1:1" x14ac:dyDescent="0.35">
      <c r="A708" t="str">
        <f>KEYS_Day_Part__Stores[[#This Row],[Store]]&amp;KEYS_Day_Part__Stores[[#This Row],[Day Part]]</f>
        <v/>
      </c>
    </row>
    <row r="709" spans="1:1" x14ac:dyDescent="0.35">
      <c r="A709" t="str">
        <f>KEYS_Day_Part__Stores[[#This Row],[Store]]&amp;KEYS_Day_Part__Stores[[#This Row],[Day Part]]</f>
        <v/>
      </c>
    </row>
    <row r="710" spans="1:1" x14ac:dyDescent="0.35">
      <c r="A710" t="str">
        <f>KEYS_Day_Part__Stores[[#This Row],[Store]]&amp;KEYS_Day_Part__Stores[[#This Row],[Day Part]]</f>
        <v/>
      </c>
    </row>
    <row r="711" spans="1:1" x14ac:dyDescent="0.35">
      <c r="A711" t="str">
        <f>KEYS_Day_Part__Stores[[#This Row],[Store]]&amp;KEYS_Day_Part__Stores[[#This Row],[Day Part]]</f>
        <v/>
      </c>
    </row>
    <row r="712" spans="1:1" x14ac:dyDescent="0.35">
      <c r="A712" t="str">
        <f>KEYS_Day_Part__Stores[[#This Row],[Store]]&amp;KEYS_Day_Part__Stores[[#This Row],[Day Part]]</f>
        <v/>
      </c>
    </row>
    <row r="713" spans="1:1" x14ac:dyDescent="0.35">
      <c r="A713" t="str">
        <f>KEYS_Day_Part__Stores[[#This Row],[Store]]&amp;KEYS_Day_Part__Stores[[#This Row],[Day Part]]</f>
        <v/>
      </c>
    </row>
    <row r="714" spans="1:1" x14ac:dyDescent="0.35">
      <c r="A714" t="str">
        <f>KEYS_Day_Part__Stores[[#This Row],[Store]]&amp;KEYS_Day_Part__Stores[[#This Row],[Day Part]]</f>
        <v/>
      </c>
    </row>
    <row r="715" spans="1:1" x14ac:dyDescent="0.35">
      <c r="A715" t="str">
        <f>KEYS_Day_Part__Stores[[#This Row],[Store]]&amp;KEYS_Day_Part__Stores[[#This Row],[Day Part]]</f>
        <v/>
      </c>
    </row>
    <row r="716" spans="1:1" x14ac:dyDescent="0.35">
      <c r="A716" t="str">
        <f>KEYS_Day_Part__Stores[[#This Row],[Store]]&amp;KEYS_Day_Part__Stores[[#This Row],[Day Part]]</f>
        <v/>
      </c>
    </row>
    <row r="717" spans="1:1" x14ac:dyDescent="0.35">
      <c r="A717" t="str">
        <f>KEYS_Day_Part__Stores[[#This Row],[Store]]&amp;KEYS_Day_Part__Stores[[#This Row],[Day Part]]</f>
        <v/>
      </c>
    </row>
    <row r="718" spans="1:1" x14ac:dyDescent="0.35">
      <c r="A718" t="str">
        <f>KEYS_Day_Part__Stores[[#This Row],[Store]]&amp;KEYS_Day_Part__Stores[[#This Row],[Day Part]]</f>
        <v/>
      </c>
    </row>
    <row r="719" spans="1:1" x14ac:dyDescent="0.35">
      <c r="A719" t="str">
        <f>KEYS_Day_Part__Stores[[#This Row],[Store]]&amp;KEYS_Day_Part__Stores[[#This Row],[Day Part]]</f>
        <v/>
      </c>
    </row>
    <row r="720" spans="1:1" x14ac:dyDescent="0.35">
      <c r="A720" t="str">
        <f>KEYS_Day_Part__Stores[[#This Row],[Store]]&amp;KEYS_Day_Part__Stores[[#This Row],[Day Part]]</f>
        <v/>
      </c>
    </row>
    <row r="721" spans="1:1" x14ac:dyDescent="0.35">
      <c r="A721" t="str">
        <f>KEYS_Day_Part__Stores[[#This Row],[Store]]&amp;KEYS_Day_Part__Stores[[#This Row],[Day Part]]</f>
        <v/>
      </c>
    </row>
    <row r="722" spans="1:1" x14ac:dyDescent="0.35">
      <c r="A722" t="str">
        <f>KEYS_Day_Part__Stores[[#This Row],[Store]]&amp;KEYS_Day_Part__Stores[[#This Row],[Day Part]]</f>
        <v/>
      </c>
    </row>
    <row r="723" spans="1:1" x14ac:dyDescent="0.35">
      <c r="A723" t="str">
        <f>KEYS_Day_Part__Stores[[#This Row],[Store]]&amp;KEYS_Day_Part__Stores[[#This Row],[Day Part]]</f>
        <v/>
      </c>
    </row>
    <row r="724" spans="1:1" x14ac:dyDescent="0.35">
      <c r="A724" t="str">
        <f>KEYS_Day_Part__Stores[[#This Row],[Store]]&amp;KEYS_Day_Part__Stores[[#This Row],[Day Part]]</f>
        <v/>
      </c>
    </row>
    <row r="725" spans="1:1" x14ac:dyDescent="0.35">
      <c r="A725" t="str">
        <f>KEYS_Day_Part__Stores[[#This Row],[Store]]&amp;KEYS_Day_Part__Stores[[#This Row],[Day Part]]</f>
        <v/>
      </c>
    </row>
    <row r="726" spans="1:1" x14ac:dyDescent="0.35">
      <c r="A726" t="str">
        <f>KEYS_Day_Part__Stores[[#This Row],[Store]]&amp;KEYS_Day_Part__Stores[[#This Row],[Day Part]]</f>
        <v/>
      </c>
    </row>
    <row r="727" spans="1:1" x14ac:dyDescent="0.35">
      <c r="A727" t="str">
        <f>KEYS_Day_Part__Stores[[#This Row],[Store]]&amp;KEYS_Day_Part__Stores[[#This Row],[Day Part]]</f>
        <v/>
      </c>
    </row>
    <row r="728" spans="1:1" x14ac:dyDescent="0.35">
      <c r="A728" t="str">
        <f>KEYS_Day_Part__Stores[[#This Row],[Store]]&amp;KEYS_Day_Part__Stores[[#This Row],[Day Part]]</f>
        <v/>
      </c>
    </row>
    <row r="729" spans="1:1" x14ac:dyDescent="0.35">
      <c r="A729" t="str">
        <f>KEYS_Day_Part__Stores[[#This Row],[Store]]&amp;KEYS_Day_Part__Stores[[#This Row],[Day Part]]</f>
        <v/>
      </c>
    </row>
    <row r="730" spans="1:1" x14ac:dyDescent="0.35">
      <c r="A730" t="str">
        <f>KEYS_Day_Part__Stores[[#This Row],[Store]]&amp;KEYS_Day_Part__Stores[[#This Row],[Day Part]]</f>
        <v/>
      </c>
    </row>
    <row r="731" spans="1:1" x14ac:dyDescent="0.35">
      <c r="A731" t="str">
        <f>KEYS_Day_Part__Stores[[#This Row],[Store]]&amp;KEYS_Day_Part__Stores[[#This Row],[Day Part]]</f>
        <v/>
      </c>
    </row>
    <row r="732" spans="1:1" x14ac:dyDescent="0.35">
      <c r="A732" t="str">
        <f>KEYS_Day_Part__Stores[[#This Row],[Store]]&amp;KEYS_Day_Part__Stores[[#This Row],[Day Part]]</f>
        <v/>
      </c>
    </row>
    <row r="733" spans="1:1" x14ac:dyDescent="0.35">
      <c r="A733" t="str">
        <f>KEYS_Day_Part__Stores[[#This Row],[Store]]&amp;KEYS_Day_Part__Stores[[#This Row],[Day Part]]</f>
        <v/>
      </c>
    </row>
    <row r="734" spans="1:1" x14ac:dyDescent="0.35">
      <c r="A734" t="str">
        <f>KEYS_Day_Part__Stores[[#This Row],[Store]]&amp;KEYS_Day_Part__Stores[[#This Row],[Day Part]]</f>
        <v/>
      </c>
    </row>
    <row r="735" spans="1:1" x14ac:dyDescent="0.35">
      <c r="A735" t="str">
        <f>KEYS_Day_Part__Stores[[#This Row],[Store]]&amp;KEYS_Day_Part__Stores[[#This Row],[Day Part]]</f>
        <v/>
      </c>
    </row>
    <row r="736" spans="1:1" x14ac:dyDescent="0.35">
      <c r="A736" t="str">
        <f>KEYS_Day_Part__Stores[[#This Row],[Store]]&amp;KEYS_Day_Part__Stores[[#This Row],[Day Part]]</f>
        <v/>
      </c>
    </row>
    <row r="737" spans="1:1" x14ac:dyDescent="0.35">
      <c r="A737" t="str">
        <f>KEYS_Day_Part__Stores[[#This Row],[Store]]&amp;KEYS_Day_Part__Stores[[#This Row],[Day Part]]</f>
        <v/>
      </c>
    </row>
    <row r="738" spans="1:1" x14ac:dyDescent="0.35">
      <c r="A738" t="str">
        <f>KEYS_Day_Part__Stores[[#This Row],[Store]]&amp;KEYS_Day_Part__Stores[[#This Row],[Day Part]]</f>
        <v/>
      </c>
    </row>
    <row r="739" spans="1:1" x14ac:dyDescent="0.35">
      <c r="A739" t="str">
        <f>KEYS_Day_Part__Stores[[#This Row],[Store]]&amp;KEYS_Day_Part__Stores[[#This Row],[Day Part]]</f>
        <v/>
      </c>
    </row>
    <row r="740" spans="1:1" x14ac:dyDescent="0.35">
      <c r="A740" t="str">
        <f>KEYS_Day_Part__Stores[[#This Row],[Store]]&amp;KEYS_Day_Part__Stores[[#This Row],[Day Part]]</f>
        <v/>
      </c>
    </row>
    <row r="741" spans="1:1" x14ac:dyDescent="0.35">
      <c r="A741" t="str">
        <f>KEYS_Day_Part__Stores[[#This Row],[Store]]&amp;KEYS_Day_Part__Stores[[#This Row],[Day Part]]</f>
        <v/>
      </c>
    </row>
    <row r="742" spans="1:1" x14ac:dyDescent="0.35">
      <c r="A742" t="str">
        <f>KEYS_Day_Part__Stores[[#This Row],[Store]]&amp;KEYS_Day_Part__Stores[[#This Row],[Day Part]]</f>
        <v/>
      </c>
    </row>
    <row r="743" spans="1:1" x14ac:dyDescent="0.35">
      <c r="A743" t="str">
        <f>KEYS_Day_Part__Stores[[#This Row],[Store]]&amp;KEYS_Day_Part__Stores[[#This Row],[Day Part]]</f>
        <v/>
      </c>
    </row>
    <row r="744" spans="1:1" x14ac:dyDescent="0.35">
      <c r="A744" t="str">
        <f>KEYS_Day_Part__Stores[[#This Row],[Store]]&amp;KEYS_Day_Part__Stores[[#This Row],[Day Part]]</f>
        <v/>
      </c>
    </row>
    <row r="745" spans="1:1" x14ac:dyDescent="0.35">
      <c r="A745" t="str">
        <f>KEYS_Day_Part__Stores[[#This Row],[Store]]&amp;KEYS_Day_Part__Stores[[#This Row],[Day Part]]</f>
        <v/>
      </c>
    </row>
    <row r="746" spans="1:1" x14ac:dyDescent="0.35">
      <c r="A746" t="str">
        <f>KEYS_Day_Part__Stores[[#This Row],[Store]]&amp;KEYS_Day_Part__Stores[[#This Row],[Day Part]]</f>
        <v/>
      </c>
    </row>
    <row r="747" spans="1:1" x14ac:dyDescent="0.35">
      <c r="A747" t="str">
        <f>KEYS_Day_Part__Stores[[#This Row],[Store]]&amp;KEYS_Day_Part__Stores[[#This Row],[Day Part]]</f>
        <v/>
      </c>
    </row>
    <row r="748" spans="1:1" x14ac:dyDescent="0.35">
      <c r="A748" t="str">
        <f>KEYS_Day_Part__Stores[[#This Row],[Store]]&amp;KEYS_Day_Part__Stores[[#This Row],[Day Part]]</f>
        <v/>
      </c>
    </row>
    <row r="749" spans="1:1" x14ac:dyDescent="0.35">
      <c r="A749" t="str">
        <f>KEYS_Day_Part__Stores[[#This Row],[Store]]&amp;KEYS_Day_Part__Stores[[#This Row],[Day Part]]</f>
        <v/>
      </c>
    </row>
    <row r="750" spans="1:1" x14ac:dyDescent="0.35">
      <c r="A750" t="str">
        <f>KEYS_Day_Part__Stores[[#This Row],[Store]]&amp;KEYS_Day_Part__Stores[[#This Row],[Day Part]]</f>
        <v/>
      </c>
    </row>
    <row r="751" spans="1:1" x14ac:dyDescent="0.35">
      <c r="A751" t="str">
        <f>KEYS_Day_Part__Stores[[#This Row],[Store]]&amp;KEYS_Day_Part__Stores[[#This Row],[Day Part]]</f>
        <v/>
      </c>
    </row>
    <row r="752" spans="1:1" x14ac:dyDescent="0.35">
      <c r="A752" t="str">
        <f>KEYS_Day_Part__Stores[[#This Row],[Store]]&amp;KEYS_Day_Part__Stores[[#This Row],[Day Part]]</f>
        <v/>
      </c>
    </row>
    <row r="753" spans="1:1" x14ac:dyDescent="0.35">
      <c r="A753" t="str">
        <f>KEYS_Day_Part__Stores[[#This Row],[Store]]&amp;KEYS_Day_Part__Stores[[#This Row],[Day Part]]</f>
        <v/>
      </c>
    </row>
    <row r="754" spans="1:1" x14ac:dyDescent="0.35">
      <c r="A754" t="str">
        <f>KEYS_Day_Part__Stores[[#This Row],[Store]]&amp;KEYS_Day_Part__Stores[[#This Row],[Day Part]]</f>
        <v/>
      </c>
    </row>
    <row r="755" spans="1:1" x14ac:dyDescent="0.35">
      <c r="A755" t="str">
        <f>KEYS_Day_Part__Stores[[#This Row],[Store]]&amp;KEYS_Day_Part__Stores[[#This Row],[Day Part]]</f>
        <v/>
      </c>
    </row>
    <row r="756" spans="1:1" x14ac:dyDescent="0.35">
      <c r="A756" t="str">
        <f>KEYS_Day_Part__Stores[[#This Row],[Store]]&amp;KEYS_Day_Part__Stores[[#This Row],[Day Part]]</f>
        <v/>
      </c>
    </row>
    <row r="757" spans="1:1" x14ac:dyDescent="0.35">
      <c r="A757" t="str">
        <f>KEYS_Day_Part__Stores[[#This Row],[Store]]&amp;KEYS_Day_Part__Stores[[#This Row],[Day Part]]</f>
        <v/>
      </c>
    </row>
    <row r="758" spans="1:1" x14ac:dyDescent="0.35">
      <c r="A758" t="str">
        <f>KEYS_Day_Part__Stores[[#This Row],[Store]]&amp;KEYS_Day_Part__Stores[[#This Row],[Day Part]]</f>
        <v/>
      </c>
    </row>
    <row r="759" spans="1:1" x14ac:dyDescent="0.35">
      <c r="A759" t="str">
        <f>KEYS_Day_Part__Stores[[#This Row],[Store]]&amp;KEYS_Day_Part__Stores[[#This Row],[Day Part]]</f>
        <v/>
      </c>
    </row>
    <row r="760" spans="1:1" x14ac:dyDescent="0.35">
      <c r="A760" t="str">
        <f>KEYS_Day_Part__Stores[[#This Row],[Store]]&amp;KEYS_Day_Part__Stores[[#This Row],[Day Part]]</f>
        <v/>
      </c>
    </row>
    <row r="761" spans="1:1" x14ac:dyDescent="0.35">
      <c r="A761" t="str">
        <f>KEYS_Day_Part__Stores[[#This Row],[Store]]&amp;KEYS_Day_Part__Stores[[#This Row],[Day Part]]</f>
        <v/>
      </c>
    </row>
    <row r="762" spans="1:1" x14ac:dyDescent="0.35">
      <c r="A762" t="str">
        <f>KEYS_Day_Part__Stores[[#This Row],[Store]]&amp;KEYS_Day_Part__Stores[[#This Row],[Day Part]]</f>
        <v/>
      </c>
    </row>
    <row r="763" spans="1:1" x14ac:dyDescent="0.35">
      <c r="A763" t="str">
        <f>KEYS_Day_Part__Stores[[#This Row],[Store]]&amp;KEYS_Day_Part__Stores[[#This Row],[Day Part]]</f>
        <v/>
      </c>
    </row>
    <row r="764" spans="1:1" x14ac:dyDescent="0.35">
      <c r="A764" t="str">
        <f>KEYS_Day_Part__Stores[[#This Row],[Store]]&amp;KEYS_Day_Part__Stores[[#This Row],[Day Part]]</f>
        <v/>
      </c>
    </row>
    <row r="765" spans="1:1" x14ac:dyDescent="0.35">
      <c r="A765" t="str">
        <f>KEYS_Day_Part__Stores[[#This Row],[Store]]&amp;KEYS_Day_Part__Stores[[#This Row],[Day Part]]</f>
        <v/>
      </c>
    </row>
    <row r="766" spans="1:1" x14ac:dyDescent="0.35">
      <c r="A766" t="str">
        <f>KEYS_Day_Part__Stores[[#This Row],[Store]]&amp;KEYS_Day_Part__Stores[[#This Row],[Day Part]]</f>
        <v/>
      </c>
    </row>
    <row r="767" spans="1:1" x14ac:dyDescent="0.35">
      <c r="A767" t="str">
        <f>KEYS_Day_Part__Stores[[#This Row],[Store]]&amp;KEYS_Day_Part__Stores[[#This Row],[Day Part]]</f>
        <v/>
      </c>
    </row>
    <row r="768" spans="1:1" x14ac:dyDescent="0.35">
      <c r="A768" t="str">
        <f>KEYS_Day_Part__Stores[[#This Row],[Store]]&amp;KEYS_Day_Part__Stores[[#This Row],[Day Part]]</f>
        <v/>
      </c>
    </row>
    <row r="769" spans="1:1" x14ac:dyDescent="0.35">
      <c r="A769" t="str">
        <f>KEYS_Day_Part__Stores[[#This Row],[Store]]&amp;KEYS_Day_Part__Stores[[#This Row],[Day Part]]</f>
        <v/>
      </c>
    </row>
    <row r="770" spans="1:1" x14ac:dyDescent="0.35">
      <c r="A770" t="str">
        <f>KEYS_Day_Part__Stores[[#This Row],[Store]]&amp;KEYS_Day_Part__Stores[[#This Row],[Day Part]]</f>
        <v/>
      </c>
    </row>
    <row r="771" spans="1:1" x14ac:dyDescent="0.35">
      <c r="A771" t="str">
        <f>KEYS_Day_Part__Stores[[#This Row],[Store]]&amp;KEYS_Day_Part__Stores[[#This Row],[Day Part]]</f>
        <v/>
      </c>
    </row>
    <row r="772" spans="1:1" x14ac:dyDescent="0.35">
      <c r="A772" t="str">
        <f>KEYS_Day_Part__Stores[[#This Row],[Store]]&amp;KEYS_Day_Part__Stores[[#This Row],[Day Part]]</f>
        <v/>
      </c>
    </row>
    <row r="773" spans="1:1" x14ac:dyDescent="0.35">
      <c r="A773" t="str">
        <f>KEYS_Day_Part__Stores[[#This Row],[Store]]&amp;KEYS_Day_Part__Stores[[#This Row],[Day Part]]</f>
        <v/>
      </c>
    </row>
    <row r="774" spans="1:1" x14ac:dyDescent="0.35">
      <c r="A774" t="str">
        <f>KEYS_Day_Part__Stores[[#This Row],[Store]]&amp;KEYS_Day_Part__Stores[[#This Row],[Day Part]]</f>
        <v/>
      </c>
    </row>
    <row r="775" spans="1:1" x14ac:dyDescent="0.35">
      <c r="A775" t="str">
        <f>KEYS_Day_Part__Stores[[#This Row],[Store]]&amp;KEYS_Day_Part__Stores[[#This Row],[Day Part]]</f>
        <v/>
      </c>
    </row>
    <row r="776" spans="1:1" x14ac:dyDescent="0.35">
      <c r="A776" t="str">
        <f>KEYS_Day_Part__Stores[[#This Row],[Store]]&amp;KEYS_Day_Part__Stores[[#This Row],[Day Part]]</f>
        <v/>
      </c>
    </row>
    <row r="777" spans="1:1" x14ac:dyDescent="0.35">
      <c r="A777" t="str">
        <f>KEYS_Day_Part__Stores[[#This Row],[Store]]&amp;KEYS_Day_Part__Stores[[#This Row],[Day Part]]</f>
        <v/>
      </c>
    </row>
    <row r="778" spans="1:1" x14ac:dyDescent="0.35">
      <c r="A778" t="str">
        <f>KEYS_Day_Part__Stores[[#This Row],[Store]]&amp;KEYS_Day_Part__Stores[[#This Row],[Day Part]]</f>
        <v/>
      </c>
    </row>
    <row r="779" spans="1:1" x14ac:dyDescent="0.35">
      <c r="A779" t="str">
        <f>KEYS_Day_Part__Stores[[#This Row],[Store]]&amp;KEYS_Day_Part__Stores[[#This Row],[Day Part]]</f>
        <v/>
      </c>
    </row>
    <row r="780" spans="1:1" x14ac:dyDescent="0.35">
      <c r="A780" t="str">
        <f>KEYS_Day_Part__Stores[[#This Row],[Store]]&amp;KEYS_Day_Part__Stores[[#This Row],[Day Part]]</f>
        <v/>
      </c>
    </row>
    <row r="781" spans="1:1" x14ac:dyDescent="0.35">
      <c r="A781" t="str">
        <f>KEYS_Day_Part__Stores[[#This Row],[Store]]&amp;KEYS_Day_Part__Stores[[#This Row],[Day Part]]</f>
        <v/>
      </c>
    </row>
    <row r="782" spans="1:1" x14ac:dyDescent="0.35">
      <c r="A782" t="str">
        <f>KEYS_Day_Part__Stores[[#This Row],[Store]]&amp;KEYS_Day_Part__Stores[[#This Row],[Day Part]]</f>
        <v/>
      </c>
    </row>
    <row r="783" spans="1:1" x14ac:dyDescent="0.35">
      <c r="A783" t="str">
        <f>KEYS_Day_Part__Stores[[#This Row],[Store]]&amp;KEYS_Day_Part__Stores[[#This Row],[Day Part]]</f>
        <v/>
      </c>
    </row>
    <row r="784" spans="1:1" x14ac:dyDescent="0.35">
      <c r="A784" t="str">
        <f>KEYS_Day_Part__Stores[[#This Row],[Store]]&amp;KEYS_Day_Part__Stores[[#This Row],[Day Part]]</f>
        <v/>
      </c>
    </row>
    <row r="785" spans="1:1" x14ac:dyDescent="0.35">
      <c r="A785" t="str">
        <f>KEYS_Day_Part__Stores[[#This Row],[Store]]&amp;KEYS_Day_Part__Stores[[#This Row],[Day Part]]</f>
        <v/>
      </c>
    </row>
    <row r="786" spans="1:1" x14ac:dyDescent="0.35">
      <c r="A786" t="str">
        <f>KEYS_Day_Part__Stores[[#This Row],[Store]]&amp;KEYS_Day_Part__Stores[[#This Row],[Day Part]]</f>
        <v/>
      </c>
    </row>
    <row r="787" spans="1:1" x14ac:dyDescent="0.35">
      <c r="A787" t="str">
        <f>KEYS_Day_Part__Stores[[#This Row],[Store]]&amp;KEYS_Day_Part__Stores[[#This Row],[Day Part]]</f>
        <v/>
      </c>
    </row>
    <row r="788" spans="1:1" x14ac:dyDescent="0.35">
      <c r="A788" t="str">
        <f>KEYS_Day_Part__Stores[[#This Row],[Store]]&amp;KEYS_Day_Part__Stores[[#This Row],[Day Part]]</f>
        <v/>
      </c>
    </row>
    <row r="789" spans="1:1" x14ac:dyDescent="0.35">
      <c r="A789" t="str">
        <f>KEYS_Day_Part__Stores[[#This Row],[Store]]&amp;KEYS_Day_Part__Stores[[#This Row],[Day Part]]</f>
        <v/>
      </c>
    </row>
    <row r="790" spans="1:1" x14ac:dyDescent="0.35">
      <c r="A790" t="str">
        <f>KEYS_Day_Part__Stores[[#This Row],[Store]]&amp;KEYS_Day_Part__Stores[[#This Row],[Day Part]]</f>
        <v/>
      </c>
    </row>
    <row r="791" spans="1:1" x14ac:dyDescent="0.35">
      <c r="A791" t="str">
        <f>KEYS_Day_Part__Stores[[#This Row],[Store]]&amp;KEYS_Day_Part__Stores[[#This Row],[Day Part]]</f>
        <v/>
      </c>
    </row>
    <row r="792" spans="1:1" x14ac:dyDescent="0.35">
      <c r="A792" t="str">
        <f>KEYS_Day_Part__Stores[[#This Row],[Store]]&amp;KEYS_Day_Part__Stores[[#This Row],[Day Part]]</f>
        <v/>
      </c>
    </row>
    <row r="793" spans="1:1" x14ac:dyDescent="0.35">
      <c r="A793" t="str">
        <f>KEYS_Day_Part__Stores[[#This Row],[Store]]&amp;KEYS_Day_Part__Stores[[#This Row],[Day Part]]</f>
        <v/>
      </c>
    </row>
    <row r="794" spans="1:1" x14ac:dyDescent="0.35">
      <c r="A794" t="str">
        <f>KEYS_Day_Part__Stores[[#This Row],[Store]]&amp;KEYS_Day_Part__Stores[[#This Row],[Day Part]]</f>
        <v/>
      </c>
    </row>
    <row r="795" spans="1:1" x14ac:dyDescent="0.35">
      <c r="A795" t="str">
        <f>KEYS_Day_Part__Stores[[#This Row],[Store]]&amp;KEYS_Day_Part__Stores[[#This Row],[Day Part]]</f>
        <v/>
      </c>
    </row>
    <row r="796" spans="1:1" x14ac:dyDescent="0.35">
      <c r="A796" t="str">
        <f>KEYS_Day_Part__Stores[[#This Row],[Store]]&amp;KEYS_Day_Part__Stores[[#This Row],[Day Part]]</f>
        <v/>
      </c>
    </row>
    <row r="797" spans="1:1" x14ac:dyDescent="0.35">
      <c r="A797" t="str">
        <f>KEYS_Day_Part__Stores[[#This Row],[Store]]&amp;KEYS_Day_Part__Stores[[#This Row],[Day Part]]</f>
        <v/>
      </c>
    </row>
    <row r="798" spans="1:1" x14ac:dyDescent="0.35">
      <c r="A798" t="str">
        <f>KEYS_Day_Part__Stores[[#This Row],[Store]]&amp;KEYS_Day_Part__Stores[[#This Row],[Day Part]]</f>
        <v/>
      </c>
    </row>
    <row r="799" spans="1:1" x14ac:dyDescent="0.35">
      <c r="A799" t="str">
        <f>KEYS_Day_Part__Stores[[#This Row],[Store]]&amp;KEYS_Day_Part__Stores[[#This Row],[Day Part]]</f>
        <v/>
      </c>
    </row>
    <row r="800" spans="1:1" x14ac:dyDescent="0.35">
      <c r="A800" t="str">
        <f>KEYS_Day_Part__Stores[[#This Row],[Store]]&amp;KEYS_Day_Part__Stores[[#This Row],[Day Part]]</f>
        <v/>
      </c>
    </row>
    <row r="801" spans="1:1" x14ac:dyDescent="0.35">
      <c r="A801" t="str">
        <f>KEYS_Day_Part__Stores[[#This Row],[Store]]&amp;KEYS_Day_Part__Stores[[#This Row],[Day Part]]</f>
        <v/>
      </c>
    </row>
    <row r="802" spans="1:1" x14ac:dyDescent="0.35">
      <c r="A802" t="str">
        <f>KEYS_Day_Part__Stores[[#This Row],[Store]]&amp;KEYS_Day_Part__Stores[[#This Row],[Day Part]]</f>
        <v/>
      </c>
    </row>
    <row r="803" spans="1:1" x14ac:dyDescent="0.35">
      <c r="A803" t="str">
        <f>KEYS_Day_Part__Stores[[#This Row],[Store]]&amp;KEYS_Day_Part__Stores[[#This Row],[Day Part]]</f>
        <v/>
      </c>
    </row>
    <row r="804" spans="1:1" x14ac:dyDescent="0.35">
      <c r="A804" t="str">
        <f>KEYS_Day_Part__Stores[[#This Row],[Store]]&amp;KEYS_Day_Part__Stores[[#This Row],[Day Part]]</f>
        <v/>
      </c>
    </row>
    <row r="805" spans="1:1" x14ac:dyDescent="0.35">
      <c r="A805" t="str">
        <f>KEYS_Day_Part__Stores[[#This Row],[Store]]&amp;KEYS_Day_Part__Stores[[#This Row],[Day Part]]</f>
        <v/>
      </c>
    </row>
    <row r="806" spans="1:1" x14ac:dyDescent="0.35">
      <c r="A806" t="str">
        <f>KEYS_Day_Part__Stores[[#This Row],[Store]]&amp;KEYS_Day_Part__Stores[[#This Row],[Day Part]]</f>
        <v/>
      </c>
    </row>
    <row r="807" spans="1:1" x14ac:dyDescent="0.35">
      <c r="A807" t="str">
        <f>KEYS_Day_Part__Stores[[#This Row],[Store]]&amp;KEYS_Day_Part__Stores[[#This Row],[Day Part]]</f>
        <v/>
      </c>
    </row>
    <row r="808" spans="1:1" x14ac:dyDescent="0.35">
      <c r="A808" t="str">
        <f>KEYS_Day_Part__Stores[[#This Row],[Store]]&amp;KEYS_Day_Part__Stores[[#This Row],[Day Part]]</f>
        <v/>
      </c>
    </row>
    <row r="809" spans="1:1" x14ac:dyDescent="0.35">
      <c r="A809" t="str">
        <f>KEYS_Day_Part__Stores[[#This Row],[Store]]&amp;KEYS_Day_Part__Stores[[#This Row],[Day Part]]</f>
        <v/>
      </c>
    </row>
    <row r="810" spans="1:1" x14ac:dyDescent="0.35">
      <c r="A810" t="str">
        <f>KEYS_Day_Part__Stores[[#This Row],[Store]]&amp;KEYS_Day_Part__Stores[[#This Row],[Day Part]]</f>
        <v/>
      </c>
    </row>
    <row r="811" spans="1:1" x14ac:dyDescent="0.35">
      <c r="A811" t="str">
        <f>KEYS_Day_Part__Stores[[#This Row],[Store]]&amp;KEYS_Day_Part__Stores[[#This Row],[Day Part]]</f>
        <v/>
      </c>
    </row>
    <row r="812" spans="1:1" x14ac:dyDescent="0.35">
      <c r="A812" t="str">
        <f>KEYS_Day_Part__Stores[[#This Row],[Store]]&amp;KEYS_Day_Part__Stores[[#This Row],[Day Part]]</f>
        <v/>
      </c>
    </row>
    <row r="813" spans="1:1" x14ac:dyDescent="0.35">
      <c r="A813" t="str">
        <f>KEYS_Day_Part__Stores[[#This Row],[Store]]&amp;KEYS_Day_Part__Stores[[#This Row],[Day Part]]</f>
        <v/>
      </c>
    </row>
    <row r="814" spans="1:1" x14ac:dyDescent="0.35">
      <c r="A814" t="str">
        <f>KEYS_Day_Part__Stores[[#This Row],[Store]]&amp;KEYS_Day_Part__Stores[[#This Row],[Day Part]]</f>
        <v/>
      </c>
    </row>
    <row r="815" spans="1:1" x14ac:dyDescent="0.35">
      <c r="A815" t="str">
        <f>KEYS_Day_Part__Stores[[#This Row],[Store]]&amp;KEYS_Day_Part__Stores[[#This Row],[Day Part]]</f>
        <v/>
      </c>
    </row>
    <row r="816" spans="1:1" x14ac:dyDescent="0.35">
      <c r="A816" t="str">
        <f>KEYS_Day_Part__Stores[[#This Row],[Store]]&amp;KEYS_Day_Part__Stores[[#This Row],[Day Part]]</f>
        <v/>
      </c>
    </row>
    <row r="817" spans="1:1" x14ac:dyDescent="0.35">
      <c r="A817" t="str">
        <f>KEYS_Day_Part__Stores[[#This Row],[Store]]&amp;KEYS_Day_Part__Stores[[#This Row],[Day Part]]</f>
        <v/>
      </c>
    </row>
    <row r="818" spans="1:1" x14ac:dyDescent="0.35">
      <c r="A818" t="str">
        <f>KEYS_Day_Part__Stores[[#This Row],[Store]]&amp;KEYS_Day_Part__Stores[[#This Row],[Day Part]]</f>
        <v/>
      </c>
    </row>
    <row r="819" spans="1:1" x14ac:dyDescent="0.35">
      <c r="A819" t="str">
        <f>KEYS_Day_Part__Stores[[#This Row],[Store]]&amp;KEYS_Day_Part__Stores[[#This Row],[Day Part]]</f>
        <v/>
      </c>
    </row>
    <row r="820" spans="1:1" x14ac:dyDescent="0.35">
      <c r="A820" t="str">
        <f>KEYS_Day_Part__Stores[[#This Row],[Store]]&amp;KEYS_Day_Part__Stores[[#This Row],[Day Part]]</f>
        <v/>
      </c>
    </row>
    <row r="821" spans="1:1" x14ac:dyDescent="0.35">
      <c r="A821" t="str">
        <f>KEYS_Day_Part__Stores[[#This Row],[Store]]&amp;KEYS_Day_Part__Stores[[#This Row],[Day Part]]</f>
        <v/>
      </c>
    </row>
    <row r="822" spans="1:1" x14ac:dyDescent="0.35">
      <c r="A822" t="str">
        <f>KEYS_Day_Part__Stores[[#This Row],[Store]]&amp;KEYS_Day_Part__Stores[[#This Row],[Day Part]]</f>
        <v/>
      </c>
    </row>
    <row r="823" spans="1:1" x14ac:dyDescent="0.35">
      <c r="A823" t="str">
        <f>KEYS_Day_Part__Stores[[#This Row],[Store]]&amp;KEYS_Day_Part__Stores[[#This Row],[Day Part]]</f>
        <v/>
      </c>
    </row>
    <row r="824" spans="1:1" x14ac:dyDescent="0.35">
      <c r="A824" t="str">
        <f>KEYS_Day_Part__Stores[[#This Row],[Store]]&amp;KEYS_Day_Part__Stores[[#This Row],[Day Part]]</f>
        <v/>
      </c>
    </row>
    <row r="825" spans="1:1" x14ac:dyDescent="0.35">
      <c r="A825" t="str">
        <f>KEYS_Day_Part__Stores[[#This Row],[Store]]&amp;KEYS_Day_Part__Stores[[#This Row],[Day Part]]</f>
        <v/>
      </c>
    </row>
    <row r="826" spans="1:1" x14ac:dyDescent="0.35">
      <c r="A826" t="str">
        <f>KEYS_Day_Part__Stores[[#This Row],[Store]]&amp;KEYS_Day_Part__Stores[[#This Row],[Day Part]]</f>
        <v/>
      </c>
    </row>
    <row r="827" spans="1:1" x14ac:dyDescent="0.35">
      <c r="A827" t="str">
        <f>KEYS_Day_Part__Stores[[#This Row],[Store]]&amp;KEYS_Day_Part__Stores[[#This Row],[Day Part]]</f>
        <v/>
      </c>
    </row>
    <row r="828" spans="1:1" x14ac:dyDescent="0.35">
      <c r="A828" t="str">
        <f>KEYS_Day_Part__Stores[[#This Row],[Store]]&amp;KEYS_Day_Part__Stores[[#This Row],[Day Part]]</f>
        <v/>
      </c>
    </row>
    <row r="829" spans="1:1" x14ac:dyDescent="0.35">
      <c r="A829" t="str">
        <f>KEYS_Day_Part__Stores[[#This Row],[Store]]&amp;KEYS_Day_Part__Stores[[#This Row],[Day Part]]</f>
        <v/>
      </c>
    </row>
    <row r="830" spans="1:1" x14ac:dyDescent="0.35">
      <c r="A830" t="str">
        <f>KEYS_Day_Part__Stores[[#This Row],[Store]]&amp;KEYS_Day_Part__Stores[[#This Row],[Day Part]]</f>
        <v/>
      </c>
    </row>
    <row r="831" spans="1:1" x14ac:dyDescent="0.35">
      <c r="A831" t="str">
        <f>KEYS_Day_Part__Stores[[#This Row],[Store]]&amp;KEYS_Day_Part__Stores[[#This Row],[Day Part]]</f>
        <v/>
      </c>
    </row>
    <row r="832" spans="1:1" x14ac:dyDescent="0.35">
      <c r="A832" t="str">
        <f>KEYS_Day_Part__Stores[[#This Row],[Store]]&amp;KEYS_Day_Part__Stores[[#This Row],[Day Part]]</f>
        <v/>
      </c>
    </row>
    <row r="833" spans="1:1" x14ac:dyDescent="0.35">
      <c r="A833" t="str">
        <f>KEYS_Day_Part__Stores[[#This Row],[Store]]&amp;KEYS_Day_Part__Stores[[#This Row],[Day Part]]</f>
        <v/>
      </c>
    </row>
    <row r="834" spans="1:1" x14ac:dyDescent="0.35">
      <c r="A834" t="str">
        <f>KEYS_Day_Part__Stores[[#This Row],[Store]]&amp;KEYS_Day_Part__Stores[[#This Row],[Day Part]]</f>
        <v/>
      </c>
    </row>
    <row r="835" spans="1:1" x14ac:dyDescent="0.35">
      <c r="A835" t="str">
        <f>KEYS_Day_Part__Stores[[#This Row],[Store]]&amp;KEYS_Day_Part__Stores[[#This Row],[Day Part]]</f>
        <v/>
      </c>
    </row>
    <row r="836" spans="1:1" x14ac:dyDescent="0.35">
      <c r="A836" t="str">
        <f>KEYS_Day_Part__Stores[[#This Row],[Store]]&amp;KEYS_Day_Part__Stores[[#This Row],[Day Part]]</f>
        <v/>
      </c>
    </row>
    <row r="837" spans="1:1" x14ac:dyDescent="0.35">
      <c r="A837" t="str">
        <f>KEYS_Day_Part__Stores[[#This Row],[Store]]&amp;KEYS_Day_Part__Stores[[#This Row],[Day Part]]</f>
        <v/>
      </c>
    </row>
    <row r="838" spans="1:1" x14ac:dyDescent="0.35">
      <c r="A838" t="str">
        <f>KEYS_Day_Part__Stores[[#This Row],[Store]]&amp;KEYS_Day_Part__Stores[[#This Row],[Day Part]]</f>
        <v/>
      </c>
    </row>
    <row r="839" spans="1:1" x14ac:dyDescent="0.35">
      <c r="A839" t="str">
        <f>KEYS_Day_Part__Stores[[#This Row],[Store]]&amp;KEYS_Day_Part__Stores[[#This Row],[Day Part]]</f>
        <v/>
      </c>
    </row>
    <row r="840" spans="1:1" x14ac:dyDescent="0.35">
      <c r="A840" t="str">
        <f>KEYS_Day_Part__Stores[[#This Row],[Store]]&amp;KEYS_Day_Part__Stores[[#This Row],[Day Part]]</f>
        <v/>
      </c>
    </row>
    <row r="841" spans="1:1" x14ac:dyDescent="0.35">
      <c r="A841" t="str">
        <f>KEYS_Day_Part__Stores[[#This Row],[Store]]&amp;KEYS_Day_Part__Stores[[#This Row],[Day Part]]</f>
        <v/>
      </c>
    </row>
    <row r="842" spans="1:1" x14ac:dyDescent="0.35">
      <c r="A842" t="str">
        <f>KEYS_Day_Part__Stores[[#This Row],[Store]]&amp;KEYS_Day_Part__Stores[[#This Row],[Day Part]]</f>
        <v/>
      </c>
    </row>
    <row r="843" spans="1:1" x14ac:dyDescent="0.35">
      <c r="A843" t="str">
        <f>KEYS_Day_Part__Stores[[#This Row],[Store]]&amp;KEYS_Day_Part__Stores[[#This Row],[Day Part]]</f>
        <v/>
      </c>
    </row>
    <row r="844" spans="1:1" x14ac:dyDescent="0.35">
      <c r="A844" t="str">
        <f>KEYS_Day_Part__Stores[[#This Row],[Store]]&amp;KEYS_Day_Part__Stores[[#This Row],[Day Part]]</f>
        <v/>
      </c>
    </row>
    <row r="845" spans="1:1" x14ac:dyDescent="0.35">
      <c r="A845" t="str">
        <f>KEYS_Day_Part__Stores[[#This Row],[Store]]&amp;KEYS_Day_Part__Stores[[#This Row],[Day Part]]</f>
        <v/>
      </c>
    </row>
    <row r="846" spans="1:1" x14ac:dyDescent="0.35">
      <c r="A846" t="str">
        <f>KEYS_Day_Part__Stores[[#This Row],[Store]]&amp;KEYS_Day_Part__Stores[[#This Row],[Day Part]]</f>
        <v/>
      </c>
    </row>
    <row r="847" spans="1:1" x14ac:dyDescent="0.35">
      <c r="A847" t="str">
        <f>KEYS_Day_Part__Stores[[#This Row],[Store]]&amp;KEYS_Day_Part__Stores[[#This Row],[Day Part]]</f>
        <v/>
      </c>
    </row>
    <row r="848" spans="1:1" x14ac:dyDescent="0.35">
      <c r="A848" t="str">
        <f>KEYS_Day_Part__Stores[[#This Row],[Store]]&amp;KEYS_Day_Part__Stores[[#This Row],[Day Part]]</f>
        <v/>
      </c>
    </row>
    <row r="849" spans="1:1" x14ac:dyDescent="0.35">
      <c r="A849" t="str">
        <f>KEYS_Day_Part__Stores[[#This Row],[Store]]&amp;KEYS_Day_Part__Stores[[#This Row],[Day Part]]</f>
        <v/>
      </c>
    </row>
    <row r="850" spans="1:1" x14ac:dyDescent="0.35">
      <c r="A850" t="str">
        <f>KEYS_Day_Part__Stores[[#This Row],[Store]]&amp;KEYS_Day_Part__Stores[[#This Row],[Day Part]]</f>
        <v/>
      </c>
    </row>
    <row r="851" spans="1:1" x14ac:dyDescent="0.35">
      <c r="A851" t="str">
        <f>KEYS_Day_Part__Stores[[#This Row],[Store]]&amp;KEYS_Day_Part__Stores[[#This Row],[Day Part]]</f>
        <v/>
      </c>
    </row>
    <row r="852" spans="1:1" x14ac:dyDescent="0.35">
      <c r="A852" t="str">
        <f>KEYS_Day_Part__Stores[[#This Row],[Store]]&amp;KEYS_Day_Part__Stores[[#This Row],[Day Part]]</f>
        <v/>
      </c>
    </row>
    <row r="853" spans="1:1" x14ac:dyDescent="0.35">
      <c r="A853" t="str">
        <f>KEYS_Day_Part__Stores[[#This Row],[Store]]&amp;KEYS_Day_Part__Stores[[#This Row],[Day Part]]</f>
        <v/>
      </c>
    </row>
    <row r="854" spans="1:1" x14ac:dyDescent="0.35">
      <c r="A854" t="str">
        <f>KEYS_Day_Part__Stores[[#This Row],[Store]]&amp;KEYS_Day_Part__Stores[[#This Row],[Day Part]]</f>
        <v/>
      </c>
    </row>
    <row r="855" spans="1:1" x14ac:dyDescent="0.35">
      <c r="A855" t="str">
        <f>KEYS_Day_Part__Stores[[#This Row],[Store]]&amp;KEYS_Day_Part__Stores[[#This Row],[Day Part]]</f>
        <v/>
      </c>
    </row>
    <row r="856" spans="1:1" x14ac:dyDescent="0.35">
      <c r="A856" t="str">
        <f>KEYS_Day_Part__Stores[[#This Row],[Store]]&amp;KEYS_Day_Part__Stores[[#This Row],[Day Part]]</f>
        <v/>
      </c>
    </row>
    <row r="857" spans="1:1" x14ac:dyDescent="0.35">
      <c r="A857" t="str">
        <f>KEYS_Day_Part__Stores[[#This Row],[Store]]&amp;KEYS_Day_Part__Stores[[#This Row],[Day Part]]</f>
        <v/>
      </c>
    </row>
    <row r="858" spans="1:1" x14ac:dyDescent="0.35">
      <c r="A858" t="str">
        <f>KEYS_Day_Part__Stores[[#This Row],[Store]]&amp;KEYS_Day_Part__Stores[[#This Row],[Day Part]]</f>
        <v/>
      </c>
    </row>
    <row r="859" spans="1:1" x14ac:dyDescent="0.35">
      <c r="A859" t="str">
        <f>KEYS_Day_Part__Stores[[#This Row],[Store]]&amp;KEYS_Day_Part__Stores[[#This Row],[Day Part]]</f>
        <v/>
      </c>
    </row>
    <row r="860" spans="1:1" x14ac:dyDescent="0.35">
      <c r="A860" t="str">
        <f>KEYS_Day_Part__Stores[[#This Row],[Store]]&amp;KEYS_Day_Part__Stores[[#This Row],[Day Part]]</f>
        <v/>
      </c>
    </row>
    <row r="861" spans="1:1" x14ac:dyDescent="0.35">
      <c r="A861" t="str">
        <f>KEYS_Day_Part__Stores[[#This Row],[Store]]&amp;KEYS_Day_Part__Stores[[#This Row],[Day Part]]</f>
        <v/>
      </c>
    </row>
    <row r="862" spans="1:1" x14ac:dyDescent="0.35">
      <c r="A862" t="str">
        <f>KEYS_Day_Part__Stores[[#This Row],[Store]]&amp;KEYS_Day_Part__Stores[[#This Row],[Day Part]]</f>
        <v/>
      </c>
    </row>
    <row r="863" spans="1:1" x14ac:dyDescent="0.35">
      <c r="A863" t="str">
        <f>KEYS_Day_Part__Stores[[#This Row],[Store]]&amp;KEYS_Day_Part__Stores[[#This Row],[Day Part]]</f>
        <v/>
      </c>
    </row>
    <row r="864" spans="1:1" x14ac:dyDescent="0.35">
      <c r="A864" t="str">
        <f>KEYS_Day_Part__Stores[[#This Row],[Store]]&amp;KEYS_Day_Part__Stores[[#This Row],[Day Part]]</f>
        <v/>
      </c>
    </row>
    <row r="865" spans="1:1" x14ac:dyDescent="0.35">
      <c r="A865" t="str">
        <f>KEYS_Day_Part__Stores[[#This Row],[Store]]&amp;KEYS_Day_Part__Stores[[#This Row],[Day Part]]</f>
        <v/>
      </c>
    </row>
    <row r="866" spans="1:1" x14ac:dyDescent="0.35">
      <c r="A866" t="str">
        <f>KEYS_Day_Part__Stores[[#This Row],[Store]]&amp;KEYS_Day_Part__Stores[[#This Row],[Day Part]]</f>
        <v/>
      </c>
    </row>
    <row r="867" spans="1:1" x14ac:dyDescent="0.35">
      <c r="A867" t="str">
        <f>KEYS_Day_Part__Stores[[#This Row],[Store]]&amp;KEYS_Day_Part__Stores[[#This Row],[Day Part]]</f>
        <v/>
      </c>
    </row>
    <row r="868" spans="1:1" x14ac:dyDescent="0.35">
      <c r="A868" t="str">
        <f>KEYS_Day_Part__Stores[[#This Row],[Store]]&amp;KEYS_Day_Part__Stores[[#This Row],[Day Part]]</f>
        <v/>
      </c>
    </row>
    <row r="869" spans="1:1" x14ac:dyDescent="0.35">
      <c r="A869" t="str">
        <f>KEYS_Day_Part__Stores[[#This Row],[Store]]&amp;KEYS_Day_Part__Stores[[#This Row],[Day Part]]</f>
        <v/>
      </c>
    </row>
    <row r="870" spans="1:1" x14ac:dyDescent="0.35">
      <c r="A870" t="str">
        <f>KEYS_Day_Part__Stores[[#This Row],[Store]]&amp;KEYS_Day_Part__Stores[[#This Row],[Day Part]]</f>
        <v/>
      </c>
    </row>
    <row r="871" spans="1:1" x14ac:dyDescent="0.35">
      <c r="A871" t="str">
        <f>KEYS_Day_Part__Stores[[#This Row],[Store]]&amp;KEYS_Day_Part__Stores[[#This Row],[Day Part]]</f>
        <v/>
      </c>
    </row>
    <row r="872" spans="1:1" x14ac:dyDescent="0.35">
      <c r="A872" t="str">
        <f>KEYS_Day_Part__Stores[[#This Row],[Store]]&amp;KEYS_Day_Part__Stores[[#This Row],[Day Part]]</f>
        <v/>
      </c>
    </row>
    <row r="873" spans="1:1" x14ac:dyDescent="0.35">
      <c r="A873" t="str">
        <f>KEYS_Day_Part__Stores[[#This Row],[Store]]&amp;KEYS_Day_Part__Stores[[#This Row],[Day Part]]</f>
        <v/>
      </c>
    </row>
    <row r="874" spans="1:1" x14ac:dyDescent="0.35">
      <c r="A874" t="str">
        <f>KEYS_Day_Part__Stores[[#This Row],[Store]]&amp;KEYS_Day_Part__Stores[[#This Row],[Day Part]]</f>
        <v/>
      </c>
    </row>
    <row r="875" spans="1:1" x14ac:dyDescent="0.35">
      <c r="A875" t="str">
        <f>KEYS_Day_Part__Stores[[#This Row],[Store]]&amp;KEYS_Day_Part__Stores[[#This Row],[Day Part]]</f>
        <v/>
      </c>
    </row>
    <row r="876" spans="1:1" x14ac:dyDescent="0.35">
      <c r="A876" t="str">
        <f>KEYS_Day_Part__Stores[[#This Row],[Store]]&amp;KEYS_Day_Part__Stores[[#This Row],[Day Part]]</f>
        <v/>
      </c>
    </row>
    <row r="877" spans="1:1" x14ac:dyDescent="0.35">
      <c r="A877" t="str">
        <f>KEYS_Day_Part__Stores[[#This Row],[Store]]&amp;KEYS_Day_Part__Stores[[#This Row],[Day Part]]</f>
        <v/>
      </c>
    </row>
    <row r="878" spans="1:1" x14ac:dyDescent="0.35">
      <c r="A878" t="str">
        <f>KEYS_Day_Part__Stores[[#This Row],[Store]]&amp;KEYS_Day_Part__Stores[[#This Row],[Day Part]]</f>
        <v/>
      </c>
    </row>
    <row r="879" spans="1:1" x14ac:dyDescent="0.35">
      <c r="A879" t="str">
        <f>KEYS_Day_Part__Stores[[#This Row],[Store]]&amp;KEYS_Day_Part__Stores[[#This Row],[Day Part]]</f>
        <v/>
      </c>
    </row>
    <row r="880" spans="1:1" x14ac:dyDescent="0.35">
      <c r="A880" t="str">
        <f>KEYS_Day_Part__Stores[[#This Row],[Store]]&amp;KEYS_Day_Part__Stores[[#This Row],[Day Part]]</f>
        <v/>
      </c>
    </row>
    <row r="881" spans="1:32" x14ac:dyDescent="0.35">
      <c r="A881" t="str">
        <f>KEYS_Day_Part__Stores[[#This Row],[Store]]&amp;KEYS_Day_Part__Stores[[#This Row],[Day Part]]</f>
        <v/>
      </c>
    </row>
    <row r="882" spans="1:32" x14ac:dyDescent="0.35">
      <c r="A882" t="str">
        <f>KEYS_Day_Part__Stores[[#This Row],[Store]]&amp;KEYS_Day_Part__Stores[[#This Row],[Day Part]]</f>
        <v/>
      </c>
    </row>
    <row r="883" spans="1:32" x14ac:dyDescent="0.35">
      <c r="A883" t="str">
        <f>KEYS_Day_Part__Stores[[#This Row],[Store]]&amp;KEYS_Day_Part__Stores[[#This Row],[Day Part]]</f>
        <v/>
      </c>
    </row>
    <row r="884" spans="1:32" x14ac:dyDescent="0.35">
      <c r="A884" t="str">
        <f>KEYS_Day_Part__Stores[[#This Row],[Store]]&amp;KEYS_Day_Part__Stores[[#This Row],[Day Part]]</f>
        <v/>
      </c>
    </row>
    <row r="885" spans="1:32" x14ac:dyDescent="0.35">
      <c r="A885" t="str">
        <f>KEYS_Day_Part__Stores[[#This Row],[Store]]&amp;KEYS_Day_Part__Stores[[#This Row],[Day Part]]</f>
        <v/>
      </c>
    </row>
    <row r="886" spans="1:32" x14ac:dyDescent="0.35">
      <c r="A886" t="str">
        <f>KEYS_Day_Part__Stores[[#This Row],[Store]]&amp;KEYS_Day_Part__Stores[[#This Row],[Day Part]]</f>
        <v/>
      </c>
    </row>
    <row r="887" spans="1:32" x14ac:dyDescent="0.35">
      <c r="A887" t="str">
        <f>KEYS_Day_Part__Stores[[#This Row],[Store]]&amp;KEYS_Day_Part__Stores[[#This Row],[Day Part]]</f>
        <v/>
      </c>
    </row>
    <row r="888" spans="1:32" x14ac:dyDescent="0.35">
      <c r="A888" t="str">
        <f>KEYS_Day_Part__Stores[[#This Row],[Store]]&amp;KEYS_Day_Part__Stores[[#This Row],[Day Part]]</f>
        <v/>
      </c>
    </row>
    <row r="889" spans="1:32" x14ac:dyDescent="0.35">
      <c r="A889" t="str">
        <f>KEYS_Day_Part__Stores[[#This Row],[Store]]&amp;KEYS_Day_Part__Stores[[#This Row],[Day Part]]</f>
        <v/>
      </c>
    </row>
    <row r="890" spans="1:32" x14ac:dyDescent="0.35">
      <c r="A890" t="str">
        <f>KEYS_Day_Part__Stores[[#This Row],[Store]]&amp;KEYS_Day_Part__Stores[[#This Row],[Day Part]]</f>
        <v/>
      </c>
    </row>
    <row r="891" spans="1:32" x14ac:dyDescent="0.35">
      <c r="A891" t="str">
        <f>KEYS_Day_Part__Stores[[#This Row],[Store]]&amp;KEYS_Day_Part__Stores[[#This Row],[Day Part]]</f>
        <v/>
      </c>
    </row>
    <row r="892" spans="1:32" x14ac:dyDescent="0.35">
      <c r="A892" t="str">
        <f>KEYS_Day_Part__Stores[[#This Row],[Store]]&amp;KEYS_Day_Part__Stores[[#This Row],[Day Part]]</f>
        <v/>
      </c>
    </row>
    <row r="893" spans="1:32" x14ac:dyDescent="0.35">
      <c r="A893" t="str">
        <f>KEYS_Day_Part__Stores[[#This Row],[Store]]&amp;KEYS_Day_Part__Stores[[#This Row],[Day Part]]</f>
        <v/>
      </c>
    </row>
    <row r="894" spans="1:32" x14ac:dyDescent="0.35">
      <c r="A894" t="str">
        <f>KEYS_Day_Part__Stores[[#This Row],[Store]]&amp;KEYS_Day_Part__Stores[[#This Row],[Day Part]]</f>
        <v/>
      </c>
    </row>
    <row r="895" spans="1:32" x14ac:dyDescent="0.35">
      <c r="A895" t="str">
        <f>KEYS_Day_Part__Stores[[#This Row],[Store]]&amp;KEYS_Day_Part__Stores[[#This Row],[Day Part]]</f>
        <v/>
      </c>
      <c r="B895" s="30"/>
      <c r="C895" s="31"/>
      <c r="D895" s="31"/>
      <c r="E895" s="77"/>
      <c r="F895" s="77"/>
      <c r="G895" s="32"/>
      <c r="H895" s="32"/>
      <c r="I895" s="33"/>
      <c r="J895" s="33"/>
      <c r="K895" s="72"/>
      <c r="L895" s="72"/>
      <c r="M895" s="33"/>
      <c r="N895" s="33"/>
      <c r="O895" s="32"/>
      <c r="P895" s="78"/>
      <c r="Q895" s="33"/>
      <c r="R895" s="33"/>
      <c r="S895" s="33"/>
      <c r="T895" s="33"/>
      <c r="U895" s="79"/>
      <c r="V895" s="78"/>
      <c r="W895" s="78"/>
      <c r="X895" s="33"/>
      <c r="Y895" s="33"/>
      <c r="Z895" s="32"/>
      <c r="AA895" s="31"/>
      <c r="AB895" s="31"/>
      <c r="AC895" s="31"/>
      <c r="AD895" s="31"/>
      <c r="AE895" s="31"/>
      <c r="AF895" s="31"/>
    </row>
    <row r="896" spans="1:32" x14ac:dyDescent="0.35">
      <c r="A896" t="str">
        <f>KEYS_Day_Part__Stores[[#This Row],[Store]]&amp;KEYS_Day_Part__Stores[[#This Row],[Day Part]]</f>
        <v/>
      </c>
      <c r="B896" s="24"/>
      <c r="C896" s="25"/>
      <c r="D896" s="25"/>
      <c r="E896" s="74"/>
      <c r="F896" s="74"/>
      <c r="G896" s="26"/>
      <c r="H896" s="26"/>
      <c r="I896" s="27"/>
      <c r="J896" s="27"/>
      <c r="K896" s="71"/>
      <c r="L896" s="71"/>
      <c r="M896" s="27"/>
      <c r="N896" s="27"/>
      <c r="O896" s="26"/>
      <c r="P896" s="75"/>
      <c r="Q896" s="27"/>
      <c r="R896" s="27"/>
      <c r="S896" s="27"/>
      <c r="T896" s="27"/>
      <c r="U896" s="76"/>
      <c r="V896" s="75"/>
      <c r="W896" s="75"/>
      <c r="X896" s="27"/>
      <c r="Y896" s="27"/>
      <c r="Z896" s="26"/>
      <c r="AA896" s="25"/>
      <c r="AB896" s="25"/>
      <c r="AC896" s="25"/>
      <c r="AD896" s="25"/>
      <c r="AE896" s="25"/>
      <c r="AF896" s="25"/>
    </row>
    <row r="897" spans="1:32" x14ac:dyDescent="0.35">
      <c r="A897" t="str">
        <f>KEYS_Day_Part__Stores[[#This Row],[Store]]&amp;KEYS_Day_Part__Stores[[#This Row],[Day Part]]</f>
        <v/>
      </c>
      <c r="B897" s="30"/>
      <c r="C897" s="31"/>
      <c r="D897" s="31"/>
      <c r="E897" s="77"/>
      <c r="F897" s="77"/>
      <c r="G897" s="32"/>
      <c r="H897" s="32"/>
      <c r="I897" s="33"/>
      <c r="J897" s="33"/>
      <c r="K897" s="72"/>
      <c r="L897" s="72"/>
      <c r="M897" s="33"/>
      <c r="N897" s="33"/>
      <c r="O897" s="32"/>
      <c r="P897" s="78"/>
      <c r="Q897" s="33"/>
      <c r="R897" s="33"/>
      <c r="S897" s="33"/>
      <c r="T897" s="33"/>
      <c r="U897" s="79"/>
      <c r="V897" s="78"/>
      <c r="W897" s="78"/>
      <c r="X897" s="33"/>
      <c r="Y897" s="33"/>
      <c r="Z897" s="32"/>
      <c r="AA897" s="31"/>
      <c r="AB897" s="31"/>
      <c r="AC897" s="31"/>
      <c r="AD897" s="31"/>
      <c r="AE897" s="31"/>
      <c r="AF897" s="31"/>
    </row>
    <row r="898" spans="1:32" x14ac:dyDescent="0.35">
      <c r="A898" t="str">
        <f>KEYS_Day_Part__Stores[[#This Row],[Store]]&amp;KEYS_Day_Part__Stores[[#This Row],[Day Part]]</f>
        <v/>
      </c>
      <c r="B898" s="24"/>
      <c r="C898" s="25"/>
      <c r="D898" s="25"/>
      <c r="E898" s="74"/>
      <c r="F898" s="74"/>
      <c r="G898" s="26"/>
      <c r="H898" s="26"/>
      <c r="I898" s="27"/>
      <c r="J898" s="27"/>
      <c r="K898" s="71"/>
      <c r="L898" s="71"/>
      <c r="M898" s="27"/>
      <c r="N898" s="27"/>
      <c r="O898" s="26"/>
      <c r="P898" s="75"/>
      <c r="Q898" s="27"/>
      <c r="R898" s="27"/>
      <c r="S898" s="27"/>
      <c r="T898" s="27"/>
      <c r="U898" s="76"/>
      <c r="V898" s="75"/>
      <c r="W898" s="75"/>
      <c r="X898" s="27"/>
      <c r="Y898" s="27"/>
      <c r="Z898" s="26"/>
      <c r="AA898" s="29"/>
      <c r="AB898" s="29"/>
      <c r="AC898" s="29"/>
      <c r="AD898" s="29"/>
      <c r="AE898" s="29"/>
      <c r="AF898" s="29"/>
    </row>
    <row r="899" spans="1:32" x14ac:dyDescent="0.35">
      <c r="A899" t="str">
        <f>KEYS_Day_Part__Stores[[#This Row],[Store]]&amp;KEYS_Day_Part__Stores[[#This Row],[Day Part]]</f>
        <v/>
      </c>
      <c r="B899" s="30"/>
      <c r="C899" s="31"/>
      <c r="D899" s="31"/>
      <c r="E899" s="77"/>
      <c r="F899" s="77"/>
      <c r="G899" s="32"/>
      <c r="H899" s="32"/>
      <c r="I899" s="33"/>
      <c r="J899" s="33"/>
      <c r="K899" s="72"/>
      <c r="L899" s="72"/>
      <c r="M899" s="33"/>
      <c r="N899" s="33"/>
      <c r="O899" s="32"/>
      <c r="P899" s="78"/>
      <c r="Q899" s="33"/>
      <c r="R899" s="33"/>
      <c r="S899" s="33"/>
      <c r="T899" s="33"/>
      <c r="U899" s="79"/>
      <c r="V899" s="78"/>
      <c r="W899" s="78"/>
      <c r="X899" s="33"/>
      <c r="Y899" s="33"/>
      <c r="Z899" s="32"/>
      <c r="AA899" s="35"/>
      <c r="AB899" s="35"/>
      <c r="AC899" s="35"/>
      <c r="AD899" s="35"/>
      <c r="AE899" s="35"/>
      <c r="AF899" s="35"/>
    </row>
    <row r="900" spans="1:32" x14ac:dyDescent="0.35">
      <c r="A900" t="str">
        <f>KEYS_Day_Part__Stores[[#This Row],[Store]]&amp;KEYS_Day_Part__Stores[[#This Row],[Day Part]]</f>
        <v/>
      </c>
      <c r="B900" s="24"/>
      <c r="C900" s="25"/>
      <c r="D900" s="25"/>
      <c r="E900" s="74"/>
      <c r="F900" s="74"/>
      <c r="G900" s="26"/>
      <c r="H900" s="26"/>
      <c r="I900" s="27"/>
      <c r="J900" s="27"/>
      <c r="K900" s="71"/>
      <c r="L900" s="71"/>
      <c r="M900" s="27"/>
      <c r="N900" s="27"/>
      <c r="O900" s="26"/>
      <c r="P900" s="75"/>
      <c r="Q900" s="27"/>
      <c r="R900" s="27"/>
      <c r="S900" s="27"/>
      <c r="T900" s="27"/>
      <c r="U900" s="76"/>
      <c r="V900" s="75"/>
      <c r="W900" s="75"/>
      <c r="X900" s="27"/>
      <c r="Y900" s="27"/>
      <c r="Z900" s="26"/>
      <c r="AA900" s="29"/>
      <c r="AB900" s="29"/>
      <c r="AC900" s="29"/>
      <c r="AD900" s="29"/>
      <c r="AE900" s="29"/>
      <c r="AF900" s="29"/>
    </row>
    <row r="901" spans="1:32" x14ac:dyDescent="0.35">
      <c r="A901" t="str">
        <f>KEYS_Day_Part__Stores[[#This Row],[Store]]&amp;KEYS_Day_Part__Stores[[#This Row],[Day Part]]</f>
        <v/>
      </c>
      <c r="B901" s="30"/>
      <c r="C901" s="31"/>
      <c r="D901" s="31"/>
      <c r="E901" s="77"/>
      <c r="F901" s="77"/>
      <c r="G901" s="32"/>
      <c r="H901" s="32"/>
      <c r="I901" s="33"/>
      <c r="J901" s="33"/>
      <c r="K901" s="72"/>
      <c r="L901" s="72"/>
      <c r="M901" s="33"/>
      <c r="N901" s="33"/>
      <c r="O901" s="32"/>
      <c r="P901" s="78"/>
      <c r="Q901" s="33"/>
      <c r="R901" s="33"/>
      <c r="S901" s="33"/>
      <c r="T901" s="33"/>
      <c r="U901" s="79"/>
      <c r="V901" s="78"/>
      <c r="W901" s="78"/>
      <c r="X901" s="33"/>
      <c r="Y901" s="33"/>
      <c r="Z901" s="32"/>
      <c r="AA901" s="35"/>
      <c r="AB901" s="35"/>
      <c r="AC901" s="35"/>
      <c r="AD901" s="35"/>
      <c r="AE901" s="35"/>
      <c r="AF901" s="35"/>
    </row>
    <row r="902" spans="1:32" x14ac:dyDescent="0.35">
      <c r="A902" t="str">
        <f>KEYS_Day_Part__Stores[[#This Row],[Store]]&amp;KEYS_Day_Part__Stores[[#This Row],[Day Part]]</f>
        <v/>
      </c>
    </row>
    <row r="903" spans="1:32" x14ac:dyDescent="0.35">
      <c r="A903" t="str">
        <f>KEYS_Day_Part__Stores[[#This Row],[Store]]&amp;KEYS_Day_Part__Stores[[#This Row],[Day Part]]</f>
        <v/>
      </c>
    </row>
    <row r="904" spans="1:32" x14ac:dyDescent="0.35">
      <c r="A904" t="str">
        <f>KEYS_Day_Part__Stores[[#This Row],[Store]]&amp;KEYS_Day_Part__Stores[[#This Row],[Day Part]]</f>
        <v/>
      </c>
    </row>
    <row r="905" spans="1:32" x14ac:dyDescent="0.35">
      <c r="A905" t="str">
        <f>KEYS_Day_Part__Stores[[#This Row],[Store]]&amp;KEYS_Day_Part__Stores[[#This Row],[Day Part]]</f>
        <v/>
      </c>
    </row>
    <row r="906" spans="1:32" x14ac:dyDescent="0.35">
      <c r="A906" t="str">
        <f>KEYS_Day_Part__Stores[[#This Row],[Store]]&amp;KEYS_Day_Part__Stores[[#This Row],[Day Part]]</f>
        <v/>
      </c>
    </row>
    <row r="907" spans="1:32" x14ac:dyDescent="0.35">
      <c r="A907" t="str">
        <f>KEYS_Day_Part__Stores[[#This Row],[Store]]&amp;KEYS_Day_Part__Stores[[#This Row],[Day Part]]</f>
        <v/>
      </c>
    </row>
    <row r="908" spans="1:32" x14ac:dyDescent="0.35">
      <c r="A908" t="str">
        <f>KEYS_Day_Part__Stores[[#This Row],[Store]]&amp;KEYS_Day_Part__Stores[[#This Row],[Day Part]]</f>
        <v/>
      </c>
    </row>
    <row r="909" spans="1:32" x14ac:dyDescent="0.35">
      <c r="A909" t="str">
        <f>KEYS_Day_Part__Stores[[#This Row],[Store]]&amp;KEYS_Day_Part__Stores[[#This Row],[Day Part]]</f>
        <v/>
      </c>
    </row>
    <row r="910" spans="1:32" x14ac:dyDescent="0.35">
      <c r="A910" t="str">
        <f>KEYS_Day_Part__Stores[[#This Row],[Store]]&amp;KEYS_Day_Part__Stores[[#This Row],[Day Part]]</f>
        <v/>
      </c>
    </row>
    <row r="911" spans="1:32" x14ac:dyDescent="0.35">
      <c r="A911" t="str">
        <f>KEYS_Day_Part__Stores[[#This Row],[Store]]&amp;KEYS_Day_Part__Stores[[#This Row],[Day Part]]</f>
        <v/>
      </c>
    </row>
    <row r="912" spans="1:32" x14ac:dyDescent="0.35">
      <c r="A912" t="str">
        <f>KEYS_Day_Part__Stores[[#This Row],[Store]]&amp;KEYS_Day_Part__Stores[[#This Row],[Day Part]]</f>
        <v/>
      </c>
    </row>
    <row r="913" spans="1:1" x14ac:dyDescent="0.35">
      <c r="A913" t="str">
        <f>KEYS_Day_Part__Stores[[#This Row],[Store]]&amp;KEYS_Day_Part__Stores[[#This Row],[Day Part]]</f>
        <v/>
      </c>
    </row>
    <row r="914" spans="1:1" x14ac:dyDescent="0.35">
      <c r="A914" t="str">
        <f>KEYS_Day_Part__Stores[[#This Row],[Store]]&amp;KEYS_Day_Part__Stores[[#This Row],[Day Part]]</f>
        <v/>
      </c>
    </row>
    <row r="915" spans="1:1" x14ac:dyDescent="0.35">
      <c r="A915" t="str">
        <f>KEYS_Day_Part__Stores[[#This Row],[Store]]&amp;KEYS_Day_Part__Stores[[#This Row],[Day Part]]</f>
        <v/>
      </c>
    </row>
    <row r="916" spans="1:1" x14ac:dyDescent="0.35">
      <c r="A916" t="str">
        <f>KEYS_Day_Part__Stores[[#This Row],[Store]]&amp;KEYS_Day_Part__Stores[[#This Row],[Day Part]]</f>
        <v/>
      </c>
    </row>
    <row r="917" spans="1:1" x14ac:dyDescent="0.35">
      <c r="A917" t="str">
        <f>KEYS_Day_Part__Stores[[#This Row],[Store]]&amp;KEYS_Day_Part__Stores[[#This Row],[Day Part]]</f>
        <v/>
      </c>
    </row>
    <row r="918" spans="1:1" x14ac:dyDescent="0.35">
      <c r="A918" t="str">
        <f>KEYS_Day_Part__Stores[[#This Row],[Store]]&amp;KEYS_Day_Part__Stores[[#This Row],[Day Part]]</f>
        <v/>
      </c>
    </row>
    <row r="919" spans="1:1" x14ac:dyDescent="0.35">
      <c r="A919" t="str">
        <f>KEYS_Day_Part__Stores[[#This Row],[Store]]&amp;KEYS_Day_Part__Stores[[#This Row],[Day Part]]</f>
        <v/>
      </c>
    </row>
    <row r="920" spans="1:1" x14ac:dyDescent="0.35">
      <c r="A920" t="str">
        <f>KEYS_Day_Part__Stores[[#This Row],[Store]]&amp;KEYS_Day_Part__Stores[[#This Row],[Day Part]]</f>
        <v/>
      </c>
    </row>
    <row r="921" spans="1:1" x14ac:dyDescent="0.35">
      <c r="A921" t="str">
        <f>KEYS_Day_Part__Stores[[#This Row],[Store]]&amp;KEYS_Day_Part__Stores[[#This Row],[Day Part]]</f>
        <v/>
      </c>
    </row>
    <row r="922" spans="1:1" x14ac:dyDescent="0.35">
      <c r="A922" t="str">
        <f>KEYS_Day_Part__Stores[[#This Row],[Store]]&amp;KEYS_Day_Part__Stores[[#This Row],[Day Part]]</f>
        <v/>
      </c>
    </row>
    <row r="923" spans="1:1" x14ac:dyDescent="0.35">
      <c r="A923" t="str">
        <f>KEYS_Day_Part__Stores[[#This Row],[Store]]&amp;KEYS_Day_Part__Stores[[#This Row],[Day Part]]</f>
        <v/>
      </c>
    </row>
    <row r="924" spans="1:1" x14ac:dyDescent="0.35">
      <c r="A924" t="str">
        <f>KEYS_Day_Part__Stores[[#This Row],[Store]]&amp;KEYS_Day_Part__Stores[[#This Row],[Day Part]]</f>
        <v/>
      </c>
    </row>
    <row r="925" spans="1:1" x14ac:dyDescent="0.35">
      <c r="A925" t="str">
        <f>KEYS_Day_Part__Stores[[#This Row],[Store]]&amp;KEYS_Day_Part__Stores[[#This Row],[Day Part]]</f>
        <v/>
      </c>
    </row>
    <row r="926" spans="1:1" x14ac:dyDescent="0.35">
      <c r="A926" t="str">
        <f>KEYS_Day_Part__Stores[[#This Row],[Store]]&amp;KEYS_Day_Part__Stores[[#This Row],[Day Part]]</f>
        <v/>
      </c>
    </row>
    <row r="927" spans="1:1" x14ac:dyDescent="0.35">
      <c r="A927" t="str">
        <f>KEYS_Day_Part__Stores[[#This Row],[Store]]&amp;KEYS_Day_Part__Stores[[#This Row],[Day Part]]</f>
        <v/>
      </c>
    </row>
    <row r="928" spans="1:1" x14ac:dyDescent="0.35">
      <c r="A928" t="str">
        <f>KEYS_Day_Part__Stores[[#This Row],[Store]]&amp;KEYS_Day_Part__Stores[[#This Row],[Day Part]]</f>
        <v/>
      </c>
    </row>
    <row r="929" spans="1:1" x14ac:dyDescent="0.35">
      <c r="A929" t="str">
        <f>KEYS_Day_Part__Stores[[#This Row],[Store]]&amp;KEYS_Day_Part__Stores[[#This Row],[Day Part]]</f>
        <v/>
      </c>
    </row>
    <row r="930" spans="1:1" x14ac:dyDescent="0.35">
      <c r="A930" t="str">
        <f>KEYS_Day_Part__Stores[[#This Row],[Store]]&amp;KEYS_Day_Part__Stores[[#This Row],[Day Part]]</f>
        <v/>
      </c>
    </row>
    <row r="931" spans="1:1" x14ac:dyDescent="0.35">
      <c r="A931" t="str">
        <f>KEYS_Day_Part__Stores[[#This Row],[Store]]&amp;KEYS_Day_Part__Stores[[#This Row],[Day Part]]</f>
        <v/>
      </c>
    </row>
    <row r="932" spans="1:1" x14ac:dyDescent="0.35">
      <c r="A932" t="str">
        <f>KEYS_Day_Part__Stores[[#This Row],[Store]]&amp;KEYS_Day_Part__Stores[[#This Row],[Day Part]]</f>
        <v/>
      </c>
    </row>
    <row r="933" spans="1:1" x14ac:dyDescent="0.35">
      <c r="A933" t="str">
        <f>KEYS_Day_Part__Stores[[#This Row],[Store]]&amp;KEYS_Day_Part__Stores[[#This Row],[Day Part]]</f>
        <v/>
      </c>
    </row>
    <row r="934" spans="1:1" x14ac:dyDescent="0.35">
      <c r="A934" t="str">
        <f>KEYS_Day_Part__Stores[[#This Row],[Store]]&amp;KEYS_Day_Part__Stores[[#This Row],[Day Part]]</f>
        <v/>
      </c>
    </row>
    <row r="935" spans="1:1" x14ac:dyDescent="0.35">
      <c r="A935" t="str">
        <f>KEYS_Day_Part__Stores[[#This Row],[Store]]&amp;KEYS_Day_Part__Stores[[#This Row],[Day Part]]</f>
        <v/>
      </c>
    </row>
    <row r="936" spans="1:1" x14ac:dyDescent="0.35">
      <c r="A936" t="str">
        <f>KEYS_Day_Part__Stores[[#This Row],[Store]]&amp;KEYS_Day_Part__Stores[[#This Row],[Day Part]]</f>
        <v/>
      </c>
    </row>
    <row r="937" spans="1:1" x14ac:dyDescent="0.35">
      <c r="A937" t="str">
        <f>KEYS_Day_Part__Stores[[#This Row],[Store]]&amp;KEYS_Day_Part__Stores[[#This Row],[Day Part]]</f>
        <v/>
      </c>
    </row>
    <row r="938" spans="1:1" x14ac:dyDescent="0.35">
      <c r="A938" t="str">
        <f>KEYS_Day_Part__Stores[[#This Row],[Store]]&amp;KEYS_Day_Part__Stores[[#This Row],[Day Part]]</f>
        <v/>
      </c>
    </row>
    <row r="939" spans="1:1" x14ac:dyDescent="0.35">
      <c r="A939" t="str">
        <f>KEYS_Day_Part__Stores[[#This Row],[Store]]&amp;KEYS_Day_Part__Stores[[#This Row],[Day Part]]</f>
        <v/>
      </c>
    </row>
    <row r="940" spans="1:1" x14ac:dyDescent="0.35">
      <c r="A940" t="str">
        <f>KEYS_Day_Part__Stores[[#This Row],[Store]]&amp;KEYS_Day_Part__Stores[[#This Row],[Day Part]]</f>
        <v/>
      </c>
    </row>
    <row r="941" spans="1:1" x14ac:dyDescent="0.35">
      <c r="A941" t="str">
        <f>KEYS_Day_Part__Stores[[#This Row],[Store]]&amp;KEYS_Day_Part__Stores[[#This Row],[Day Part]]</f>
        <v/>
      </c>
    </row>
    <row r="942" spans="1:1" x14ac:dyDescent="0.35">
      <c r="A942" t="str">
        <f>KEYS_Day_Part__Stores[[#This Row],[Store]]&amp;KEYS_Day_Part__Stores[[#This Row],[Day Part]]</f>
        <v/>
      </c>
    </row>
    <row r="943" spans="1:1" x14ac:dyDescent="0.35">
      <c r="A943" t="str">
        <f>KEYS_Day_Part__Stores[[#This Row],[Store]]&amp;KEYS_Day_Part__Stores[[#This Row],[Day Part]]</f>
        <v/>
      </c>
    </row>
    <row r="944" spans="1:1" x14ac:dyDescent="0.35">
      <c r="A944" t="str">
        <f>KEYS_Day_Part__Stores[[#This Row],[Store]]&amp;KEYS_Day_Part__Stores[[#This Row],[Day Part]]</f>
        <v/>
      </c>
    </row>
    <row r="945" spans="1:1" x14ac:dyDescent="0.35">
      <c r="A945" t="str">
        <f>KEYS_Day_Part__Stores[[#This Row],[Store]]&amp;KEYS_Day_Part__Stores[[#This Row],[Day Part]]</f>
        <v/>
      </c>
    </row>
    <row r="946" spans="1:1" x14ac:dyDescent="0.35">
      <c r="A946" t="str">
        <f>KEYS_Day_Part__Stores[[#This Row],[Store]]&amp;KEYS_Day_Part__Stores[[#This Row],[Day Part]]</f>
        <v/>
      </c>
    </row>
    <row r="947" spans="1:1" x14ac:dyDescent="0.35">
      <c r="A947" t="str">
        <f>KEYS_Day_Part__Stores[[#This Row],[Store]]&amp;KEYS_Day_Part__Stores[[#This Row],[Day Part]]</f>
        <v/>
      </c>
    </row>
    <row r="948" spans="1:1" x14ac:dyDescent="0.35">
      <c r="A948" t="str">
        <f>KEYS_Day_Part__Stores[[#This Row],[Store]]&amp;KEYS_Day_Part__Stores[[#This Row],[Day Part]]</f>
        <v/>
      </c>
    </row>
    <row r="949" spans="1:1" x14ac:dyDescent="0.35">
      <c r="A949" t="str">
        <f>KEYS_Day_Part__Stores[[#This Row],[Store]]&amp;KEYS_Day_Part__Stores[[#This Row],[Day Part]]</f>
        <v/>
      </c>
    </row>
    <row r="950" spans="1:1" x14ac:dyDescent="0.35">
      <c r="A950" t="str">
        <f>KEYS_Day_Part__Stores[[#This Row],[Store]]&amp;KEYS_Day_Part__Stores[[#This Row],[Day Part]]</f>
        <v/>
      </c>
    </row>
    <row r="951" spans="1:1" x14ac:dyDescent="0.35">
      <c r="A951" t="str">
        <f>KEYS_Day_Part__Stores[[#This Row],[Store]]&amp;KEYS_Day_Part__Stores[[#This Row],[Day Part]]</f>
        <v/>
      </c>
    </row>
    <row r="952" spans="1:1" x14ac:dyDescent="0.35">
      <c r="A952" t="str">
        <f>KEYS_Day_Part__Stores[[#This Row],[Store]]&amp;KEYS_Day_Part__Stores[[#This Row],[Day Part]]</f>
        <v/>
      </c>
    </row>
    <row r="953" spans="1:1" x14ac:dyDescent="0.35">
      <c r="A953" t="str">
        <f>KEYS_Day_Part__Stores[[#This Row],[Store]]&amp;KEYS_Day_Part__Stores[[#This Row],[Day Part]]</f>
        <v/>
      </c>
    </row>
    <row r="954" spans="1:1" x14ac:dyDescent="0.35">
      <c r="A954" t="str">
        <f>KEYS_Day_Part__Stores[[#This Row],[Store]]&amp;KEYS_Day_Part__Stores[[#This Row],[Day Part]]</f>
        <v/>
      </c>
    </row>
    <row r="955" spans="1:1" x14ac:dyDescent="0.35">
      <c r="A955" t="str">
        <f>KEYS_Day_Part__Stores[[#This Row],[Store]]&amp;KEYS_Day_Part__Stores[[#This Row],[Day Part]]</f>
        <v/>
      </c>
    </row>
    <row r="956" spans="1:1" x14ac:dyDescent="0.35">
      <c r="A956" t="str">
        <f>KEYS_Day_Part__Stores[[#This Row],[Store]]&amp;KEYS_Day_Part__Stores[[#This Row],[Day Part]]</f>
        <v/>
      </c>
    </row>
    <row r="957" spans="1:1" x14ac:dyDescent="0.35">
      <c r="A957" t="str">
        <f>KEYS_Day_Part__Stores[[#This Row],[Store]]&amp;KEYS_Day_Part__Stores[[#This Row],[Day Part]]</f>
        <v/>
      </c>
    </row>
    <row r="958" spans="1:1" x14ac:dyDescent="0.35">
      <c r="A958" t="str">
        <f>KEYS_Day_Part__Stores[[#This Row],[Store]]&amp;KEYS_Day_Part__Stores[[#This Row],[Day Part]]</f>
        <v/>
      </c>
    </row>
    <row r="959" spans="1:1" x14ac:dyDescent="0.35">
      <c r="A959" t="str">
        <f>KEYS_Day_Part__Stores[[#This Row],[Store]]&amp;KEYS_Day_Part__Stores[[#This Row],[Day Part]]</f>
        <v/>
      </c>
    </row>
    <row r="960" spans="1:1" x14ac:dyDescent="0.35">
      <c r="A960" t="str">
        <f>KEYS_Day_Part__Stores[[#This Row],[Store]]&amp;KEYS_Day_Part__Stores[[#This Row],[Day Part]]</f>
        <v/>
      </c>
    </row>
    <row r="961" spans="1:1" x14ac:dyDescent="0.35">
      <c r="A961" t="str">
        <f>KEYS_Day_Part__Stores[[#This Row],[Store]]&amp;KEYS_Day_Part__Stores[[#This Row],[Day Part]]</f>
        <v/>
      </c>
    </row>
    <row r="962" spans="1:1" x14ac:dyDescent="0.35">
      <c r="A962" t="str">
        <f>KEYS_Day_Part__Stores[[#This Row],[Store]]&amp;KEYS_Day_Part__Stores[[#This Row],[Day Part]]</f>
        <v/>
      </c>
    </row>
    <row r="963" spans="1:1" x14ac:dyDescent="0.35">
      <c r="A963" t="str">
        <f>KEYS_Day_Part__Stores[[#This Row],[Store]]&amp;KEYS_Day_Part__Stores[[#This Row],[Day Part]]</f>
        <v/>
      </c>
    </row>
    <row r="964" spans="1:1" x14ac:dyDescent="0.35">
      <c r="A964" t="str">
        <f>KEYS_Day_Part__Stores[[#This Row],[Store]]&amp;KEYS_Day_Part__Stores[[#This Row],[Day Part]]</f>
        <v/>
      </c>
    </row>
    <row r="965" spans="1:1" x14ac:dyDescent="0.35">
      <c r="A965" t="str">
        <f>KEYS_Day_Part__Stores[[#This Row],[Store]]&amp;KEYS_Day_Part__Stores[[#This Row],[Day Part]]</f>
        <v/>
      </c>
    </row>
    <row r="966" spans="1:1" x14ac:dyDescent="0.35">
      <c r="A966" t="str">
        <f>KEYS_Day_Part__Stores[[#This Row],[Store]]&amp;KEYS_Day_Part__Stores[[#This Row],[Day Part]]</f>
        <v/>
      </c>
    </row>
    <row r="967" spans="1:1" x14ac:dyDescent="0.35">
      <c r="A967" t="str">
        <f>KEYS_Day_Part__Stores[[#This Row],[Store]]&amp;KEYS_Day_Part__Stores[[#This Row],[Day Part]]</f>
        <v/>
      </c>
    </row>
    <row r="968" spans="1:1" x14ac:dyDescent="0.35">
      <c r="A968" t="str">
        <f>KEYS_Day_Part__Stores[[#This Row],[Store]]&amp;KEYS_Day_Part__Stores[[#This Row],[Day Part]]</f>
        <v/>
      </c>
    </row>
    <row r="969" spans="1:1" x14ac:dyDescent="0.35">
      <c r="A969" t="str">
        <f>KEYS_Day_Part__Stores[[#This Row],[Store]]&amp;KEYS_Day_Part__Stores[[#This Row],[Day Part]]</f>
        <v/>
      </c>
    </row>
    <row r="970" spans="1:1" x14ac:dyDescent="0.35">
      <c r="A970" t="str">
        <f>KEYS_Day_Part__Stores[[#This Row],[Store]]&amp;KEYS_Day_Part__Stores[[#This Row],[Day Part]]</f>
        <v/>
      </c>
    </row>
    <row r="971" spans="1:1" x14ac:dyDescent="0.35">
      <c r="A971" t="str">
        <f>KEYS_Day_Part__Stores[[#This Row],[Store]]&amp;KEYS_Day_Part__Stores[[#This Row],[Day Part]]</f>
        <v/>
      </c>
    </row>
    <row r="972" spans="1:1" x14ac:dyDescent="0.35">
      <c r="A972" t="str">
        <f>KEYS_Day_Part__Stores[[#This Row],[Store]]&amp;KEYS_Day_Part__Stores[[#This Row],[Day Part]]</f>
        <v/>
      </c>
    </row>
    <row r="973" spans="1:1" x14ac:dyDescent="0.35">
      <c r="A973" t="str">
        <f>KEYS_Day_Part__Stores[[#This Row],[Store]]&amp;KEYS_Day_Part__Stores[[#This Row],[Day Part]]</f>
        <v/>
      </c>
    </row>
    <row r="974" spans="1:1" x14ac:dyDescent="0.35">
      <c r="A974" t="str">
        <f>KEYS_Day_Part__Stores[[#This Row],[Store]]&amp;KEYS_Day_Part__Stores[[#This Row],[Day Part]]</f>
        <v/>
      </c>
    </row>
    <row r="975" spans="1:1" x14ac:dyDescent="0.35">
      <c r="A975" t="str">
        <f>KEYS_Day_Part__Stores[[#This Row],[Store]]&amp;KEYS_Day_Part__Stores[[#This Row],[Day Part]]</f>
        <v/>
      </c>
    </row>
    <row r="976" spans="1:1" x14ac:dyDescent="0.35">
      <c r="A976" t="str">
        <f>KEYS_Day_Part__Stores[[#This Row],[Store]]&amp;KEYS_Day_Part__Stores[[#This Row],[Day Part]]</f>
        <v/>
      </c>
    </row>
    <row r="977" spans="1:1" x14ac:dyDescent="0.35">
      <c r="A977" t="str">
        <f>KEYS_Day_Part__Stores[[#This Row],[Store]]&amp;KEYS_Day_Part__Stores[[#This Row],[Day Part]]</f>
        <v/>
      </c>
    </row>
    <row r="978" spans="1:1" x14ac:dyDescent="0.35">
      <c r="A978" t="str">
        <f>KEYS_Day_Part__Stores[[#This Row],[Store]]&amp;KEYS_Day_Part__Stores[[#This Row],[Day Part]]</f>
        <v/>
      </c>
    </row>
    <row r="979" spans="1:1" x14ac:dyDescent="0.35">
      <c r="A979" t="str">
        <f>KEYS_Day_Part__Stores[[#This Row],[Store]]&amp;KEYS_Day_Part__Stores[[#This Row],[Day Part]]</f>
        <v/>
      </c>
    </row>
    <row r="980" spans="1:1" x14ac:dyDescent="0.35">
      <c r="A980" t="str">
        <f>KEYS_Day_Part__Stores[[#This Row],[Store]]&amp;KEYS_Day_Part__Stores[[#This Row],[Day Part]]</f>
        <v/>
      </c>
    </row>
    <row r="981" spans="1:1" x14ac:dyDescent="0.35">
      <c r="A981" t="str">
        <f>KEYS_Day_Part__Stores[[#This Row],[Store]]&amp;KEYS_Day_Part__Stores[[#This Row],[Day Part]]</f>
        <v/>
      </c>
    </row>
    <row r="982" spans="1:1" x14ac:dyDescent="0.35">
      <c r="A982" t="str">
        <f>KEYS_Day_Part__Stores[[#This Row],[Store]]&amp;KEYS_Day_Part__Stores[[#This Row],[Day Part]]</f>
        <v/>
      </c>
    </row>
    <row r="983" spans="1:1" x14ac:dyDescent="0.35">
      <c r="A983" t="str">
        <f>KEYS_Day_Part__Stores[[#This Row],[Store]]&amp;KEYS_Day_Part__Stores[[#This Row],[Day Part]]</f>
        <v/>
      </c>
    </row>
    <row r="984" spans="1:1" x14ac:dyDescent="0.35">
      <c r="A984" t="str">
        <f>KEYS_Day_Part__Stores[[#This Row],[Store]]&amp;KEYS_Day_Part__Stores[[#This Row],[Day Part]]</f>
        <v/>
      </c>
    </row>
    <row r="985" spans="1:1" x14ac:dyDescent="0.35">
      <c r="A985" t="str">
        <f>KEYS_Day_Part__Stores[[#This Row],[Store]]&amp;KEYS_Day_Part__Stores[[#This Row],[Day Part]]</f>
        <v/>
      </c>
    </row>
    <row r="986" spans="1:1" x14ac:dyDescent="0.35">
      <c r="A986" t="str">
        <f>KEYS_Day_Part__Stores[[#This Row],[Store]]&amp;KEYS_Day_Part__Stores[[#This Row],[Day Part]]</f>
        <v/>
      </c>
    </row>
    <row r="987" spans="1:1" x14ac:dyDescent="0.35">
      <c r="A987" t="str">
        <f>KEYS_Day_Part__Stores[[#This Row],[Store]]&amp;KEYS_Day_Part__Stores[[#This Row],[Day Part]]</f>
        <v/>
      </c>
    </row>
    <row r="988" spans="1:1" x14ac:dyDescent="0.35">
      <c r="A988" t="str">
        <f>KEYS_Day_Part__Stores[[#This Row],[Store]]&amp;KEYS_Day_Part__Stores[[#This Row],[Day Part]]</f>
        <v/>
      </c>
    </row>
    <row r="989" spans="1:1" x14ac:dyDescent="0.35">
      <c r="A989" t="str">
        <f>KEYS_Day_Part__Stores[[#This Row],[Store]]&amp;KEYS_Day_Part__Stores[[#This Row],[Day Part]]</f>
        <v/>
      </c>
    </row>
    <row r="990" spans="1:1" x14ac:dyDescent="0.35">
      <c r="A990" t="str">
        <f>KEYS_Day_Part__Stores[[#This Row],[Store]]&amp;KEYS_Day_Part__Stores[[#This Row],[Day Part]]</f>
        <v/>
      </c>
    </row>
    <row r="991" spans="1:1" x14ac:dyDescent="0.35">
      <c r="A991" t="str">
        <f>KEYS_Day_Part__Stores[[#This Row],[Store]]&amp;KEYS_Day_Part__Stores[[#This Row],[Day Part]]</f>
        <v/>
      </c>
    </row>
    <row r="992" spans="1:1" x14ac:dyDescent="0.35">
      <c r="A992" t="str">
        <f>KEYS_Day_Part__Stores[[#This Row],[Store]]&amp;KEYS_Day_Part__Stores[[#This Row],[Day Part]]</f>
        <v/>
      </c>
    </row>
    <row r="993" spans="1:1" x14ac:dyDescent="0.35">
      <c r="A993" t="str">
        <f>KEYS_Day_Part__Stores[[#This Row],[Store]]&amp;KEYS_Day_Part__Stores[[#This Row],[Day Part]]</f>
        <v/>
      </c>
    </row>
    <row r="994" spans="1:1" x14ac:dyDescent="0.35">
      <c r="A994" t="str">
        <f>KEYS_Day_Part__Stores[[#This Row],[Store]]&amp;KEYS_Day_Part__Stores[[#This Row],[Day Part]]</f>
        <v/>
      </c>
    </row>
    <row r="995" spans="1:1" x14ac:dyDescent="0.35">
      <c r="A995" t="str">
        <f>KEYS_Day_Part__Stores[[#This Row],[Store]]&amp;KEYS_Day_Part__Stores[[#This Row],[Day Part]]</f>
        <v/>
      </c>
    </row>
    <row r="996" spans="1:1" x14ac:dyDescent="0.35">
      <c r="A996" t="str">
        <f>KEYS_Day_Part__Stores[[#This Row],[Store]]&amp;KEYS_Day_Part__Stores[[#This Row],[Day Part]]</f>
        <v/>
      </c>
    </row>
    <row r="997" spans="1:1" x14ac:dyDescent="0.35">
      <c r="A997" t="str">
        <f>KEYS_Day_Part__Stores[[#This Row],[Store]]&amp;KEYS_Day_Part__Stores[[#This Row],[Day Part]]</f>
        <v/>
      </c>
    </row>
    <row r="998" spans="1:1" x14ac:dyDescent="0.35">
      <c r="A998" t="str">
        <f>KEYS_Day_Part__Stores[[#This Row],[Store]]&amp;KEYS_Day_Part__Stores[[#This Row],[Day Part]]</f>
        <v/>
      </c>
    </row>
    <row r="999" spans="1:1" x14ac:dyDescent="0.35">
      <c r="A999" t="str">
        <f>KEYS_Day_Part__Stores[[#This Row],[Store]]&amp;KEYS_Day_Part__Stores[[#This Row],[Day Part]]</f>
        <v/>
      </c>
    </row>
    <row r="1000" spans="1:1" x14ac:dyDescent="0.35">
      <c r="A1000" t="str">
        <f>KEYS_Day_Part__Stores[[#This Row],[Store]]&amp;KEYS_Day_Part__Stores[[#This Row],[Day Part]]</f>
        <v/>
      </c>
    </row>
    <row r="1001" spans="1:1" x14ac:dyDescent="0.35">
      <c r="A1001" t="str">
        <f>KEYS_Day_Part__Stores[[#This Row],[Store]]&amp;KEYS_Day_Part__Stores[[#This Row],[Day Part]]</f>
        <v/>
      </c>
    </row>
    <row r="1002" spans="1:1" x14ac:dyDescent="0.35">
      <c r="A1002" t="str">
        <f>KEYS_Day_Part__Stores[[#This Row],[Store]]&amp;KEYS_Day_Part__Stores[[#This Row],[Day Part]]</f>
        <v/>
      </c>
    </row>
    <row r="1003" spans="1:1" x14ac:dyDescent="0.35">
      <c r="A1003" t="str">
        <f>KEYS_Day_Part__Stores[[#This Row],[Store]]&amp;KEYS_Day_Part__Stores[[#This Row],[Day Part]]</f>
        <v/>
      </c>
    </row>
    <row r="1004" spans="1:1" x14ac:dyDescent="0.35">
      <c r="A1004" t="str">
        <f>KEYS_Day_Part__Stores[[#This Row],[Store]]&amp;KEYS_Day_Part__Stores[[#This Row],[Day Part]]</f>
        <v/>
      </c>
    </row>
    <row r="1005" spans="1:1" x14ac:dyDescent="0.35">
      <c r="A1005" t="str">
        <f>KEYS_Day_Part__Stores[[#This Row],[Store]]&amp;KEYS_Day_Part__Stores[[#This Row],[Day Part]]</f>
        <v/>
      </c>
    </row>
    <row r="1006" spans="1:1" x14ac:dyDescent="0.35">
      <c r="A1006" t="str">
        <f>KEYS_Day_Part__Stores[[#This Row],[Store]]&amp;KEYS_Day_Part__Stores[[#This Row],[Day Part]]</f>
        <v/>
      </c>
    </row>
    <row r="1007" spans="1:1" x14ac:dyDescent="0.35">
      <c r="A1007" t="str">
        <f>KEYS_Day_Part__Stores[[#This Row],[Store]]&amp;KEYS_Day_Part__Stores[[#This Row],[Day Part]]</f>
        <v/>
      </c>
    </row>
    <row r="1008" spans="1:1" x14ac:dyDescent="0.35">
      <c r="A1008" t="str">
        <f>KEYS_Day_Part__Stores[[#This Row],[Store]]&amp;KEYS_Day_Part__Stores[[#This Row],[Day Part]]</f>
        <v/>
      </c>
    </row>
    <row r="1009" spans="1:1" x14ac:dyDescent="0.35">
      <c r="A1009" t="str">
        <f>KEYS_Day_Part__Stores[[#This Row],[Store]]&amp;KEYS_Day_Part__Stores[[#This Row],[Day Part]]</f>
        <v/>
      </c>
    </row>
    <row r="1010" spans="1:1" x14ac:dyDescent="0.35">
      <c r="A1010" t="str">
        <f>KEYS_Day_Part__Stores[[#This Row],[Store]]&amp;KEYS_Day_Part__Stores[[#This Row],[Day Part]]</f>
        <v/>
      </c>
    </row>
    <row r="1011" spans="1:1" x14ac:dyDescent="0.35">
      <c r="A1011" t="str">
        <f>KEYS_Day_Part__Stores[[#This Row],[Store]]&amp;KEYS_Day_Part__Stores[[#This Row],[Day Part]]</f>
        <v/>
      </c>
    </row>
    <row r="1012" spans="1:1" x14ac:dyDescent="0.35">
      <c r="A1012" t="str">
        <f>KEYS_Day_Part__Stores[[#This Row],[Store]]&amp;KEYS_Day_Part__Stores[[#This Row],[Day Part]]</f>
        <v/>
      </c>
    </row>
    <row r="1013" spans="1:1" x14ac:dyDescent="0.35">
      <c r="A1013" t="str">
        <f>KEYS_Day_Part__Stores[[#This Row],[Store]]&amp;KEYS_Day_Part__Stores[[#This Row],[Day Part]]</f>
        <v/>
      </c>
    </row>
    <row r="1014" spans="1:1" x14ac:dyDescent="0.35">
      <c r="A1014" t="str">
        <f>KEYS_Day_Part__Stores[[#This Row],[Store]]&amp;KEYS_Day_Part__Stores[[#This Row],[Day Part]]</f>
        <v/>
      </c>
    </row>
    <row r="1015" spans="1:1" x14ac:dyDescent="0.35">
      <c r="A1015" t="str">
        <f>KEYS_Day_Part__Stores[[#This Row],[Store]]&amp;KEYS_Day_Part__Stores[[#This Row],[Day Part]]</f>
        <v/>
      </c>
    </row>
    <row r="1016" spans="1:1" x14ac:dyDescent="0.35">
      <c r="A1016" t="str">
        <f>KEYS_Day_Part__Stores[[#This Row],[Store]]&amp;KEYS_Day_Part__Stores[[#This Row],[Day Part]]</f>
        <v/>
      </c>
    </row>
    <row r="1017" spans="1:1" x14ac:dyDescent="0.35">
      <c r="A1017" t="str">
        <f>KEYS_Day_Part__Stores[[#This Row],[Store]]&amp;KEYS_Day_Part__Stores[[#This Row],[Day Part]]</f>
        <v/>
      </c>
    </row>
    <row r="1018" spans="1:1" x14ac:dyDescent="0.35">
      <c r="A1018" t="str">
        <f>KEYS_Day_Part__Stores[[#This Row],[Store]]&amp;KEYS_Day_Part__Stores[[#This Row],[Day Part]]</f>
        <v/>
      </c>
    </row>
    <row r="1019" spans="1:1" x14ac:dyDescent="0.35">
      <c r="A1019" t="str">
        <f>KEYS_Day_Part__Stores[[#This Row],[Store]]&amp;KEYS_Day_Part__Stores[[#This Row],[Day Part]]</f>
        <v/>
      </c>
    </row>
    <row r="1020" spans="1:1" x14ac:dyDescent="0.35">
      <c r="A1020" t="str">
        <f>KEYS_Day_Part__Stores[[#This Row],[Store]]&amp;KEYS_Day_Part__Stores[[#This Row],[Day Part]]</f>
        <v/>
      </c>
    </row>
    <row r="1021" spans="1:1" x14ac:dyDescent="0.35">
      <c r="A1021" t="str">
        <f>KEYS_Day_Part__Stores[[#This Row],[Store]]&amp;KEYS_Day_Part__Stores[[#This Row],[Day Part]]</f>
        <v/>
      </c>
    </row>
    <row r="1022" spans="1:1" x14ac:dyDescent="0.35">
      <c r="A1022" t="str">
        <f>KEYS_Day_Part__Stores[[#This Row],[Store]]&amp;KEYS_Day_Part__Stores[[#This Row],[Day Part]]</f>
        <v/>
      </c>
    </row>
    <row r="1023" spans="1:1" x14ac:dyDescent="0.35">
      <c r="A1023" t="str">
        <f>KEYS_Day_Part__Stores[[#This Row],[Store]]&amp;KEYS_Day_Part__Stores[[#This Row],[Day Part]]</f>
        <v/>
      </c>
    </row>
    <row r="1024" spans="1:1" x14ac:dyDescent="0.35">
      <c r="A1024" t="str">
        <f>KEYS_Day_Part__Stores[[#This Row],[Store]]&amp;KEYS_Day_Part__Stores[[#This Row],[Day Part]]</f>
        <v/>
      </c>
    </row>
    <row r="1025" spans="1:1" x14ac:dyDescent="0.35">
      <c r="A1025" t="str">
        <f>KEYS_Day_Part__Stores[[#This Row],[Store]]&amp;KEYS_Day_Part__Stores[[#This Row],[Day Part]]</f>
        <v/>
      </c>
    </row>
    <row r="1026" spans="1:1" x14ac:dyDescent="0.35">
      <c r="A1026" t="str">
        <f>KEYS_Day_Part__Stores[[#This Row],[Store]]&amp;KEYS_Day_Part__Stores[[#This Row],[Day Part]]</f>
        <v/>
      </c>
    </row>
    <row r="1027" spans="1:1" x14ac:dyDescent="0.35">
      <c r="A1027" t="str">
        <f>KEYS_Day_Part__Stores[[#This Row],[Store]]&amp;KEYS_Day_Part__Stores[[#This Row],[Day Part]]</f>
        <v/>
      </c>
    </row>
    <row r="1028" spans="1:1" x14ac:dyDescent="0.35">
      <c r="A1028" t="str">
        <f>KEYS_Day_Part__Stores[[#This Row],[Store]]&amp;KEYS_Day_Part__Stores[[#This Row],[Day Part]]</f>
        <v/>
      </c>
    </row>
    <row r="1029" spans="1:1" x14ac:dyDescent="0.35">
      <c r="A1029" t="str">
        <f>KEYS_Day_Part__Stores[[#This Row],[Store]]&amp;KEYS_Day_Part__Stores[[#This Row],[Day Part]]</f>
        <v/>
      </c>
    </row>
    <row r="1030" spans="1:1" x14ac:dyDescent="0.35">
      <c r="A1030" t="str">
        <f>KEYS_Day_Part__Stores[[#This Row],[Store]]&amp;KEYS_Day_Part__Stores[[#This Row],[Day Part]]</f>
        <v/>
      </c>
    </row>
    <row r="1031" spans="1:1" x14ac:dyDescent="0.35">
      <c r="A1031" t="str">
        <f>KEYS_Day_Part__Stores[[#This Row],[Store]]&amp;KEYS_Day_Part__Stores[[#This Row],[Day Part]]</f>
        <v/>
      </c>
    </row>
    <row r="1032" spans="1:1" x14ac:dyDescent="0.35">
      <c r="A1032" t="str">
        <f>KEYS_Day_Part__Stores[[#This Row],[Store]]&amp;KEYS_Day_Part__Stores[[#This Row],[Day Part]]</f>
        <v/>
      </c>
    </row>
    <row r="1033" spans="1:1" x14ac:dyDescent="0.35">
      <c r="A1033" t="str">
        <f>KEYS_Day_Part__Stores[[#This Row],[Store]]&amp;KEYS_Day_Part__Stores[[#This Row],[Day Part]]</f>
        <v/>
      </c>
    </row>
    <row r="1034" spans="1:1" x14ac:dyDescent="0.35">
      <c r="A1034" t="str">
        <f>KEYS_Day_Part__Stores[[#This Row],[Store]]&amp;KEYS_Day_Part__Stores[[#This Row],[Day Part]]</f>
        <v/>
      </c>
    </row>
    <row r="1035" spans="1:1" x14ac:dyDescent="0.35">
      <c r="A1035" t="str">
        <f>KEYS_Day_Part__Stores[[#This Row],[Store]]&amp;KEYS_Day_Part__Stores[[#This Row],[Day Part]]</f>
        <v/>
      </c>
    </row>
    <row r="1036" spans="1:1" x14ac:dyDescent="0.35">
      <c r="A1036" t="str">
        <f>KEYS_Day_Part__Stores[[#This Row],[Store]]&amp;KEYS_Day_Part__Stores[[#This Row],[Day Part]]</f>
        <v/>
      </c>
    </row>
    <row r="1037" spans="1:1" x14ac:dyDescent="0.35">
      <c r="A1037" t="str">
        <f>KEYS_Day_Part__Stores[[#This Row],[Store]]&amp;KEYS_Day_Part__Stores[[#This Row],[Day Part]]</f>
        <v/>
      </c>
    </row>
    <row r="1038" spans="1:1" x14ac:dyDescent="0.35">
      <c r="A1038" t="str">
        <f>KEYS_Day_Part__Stores[[#This Row],[Store]]&amp;KEYS_Day_Part__Stores[[#This Row],[Day Part]]</f>
        <v/>
      </c>
    </row>
    <row r="1039" spans="1:1" x14ac:dyDescent="0.35">
      <c r="A1039" t="str">
        <f>KEYS_Day_Part__Stores[[#This Row],[Store]]&amp;KEYS_Day_Part__Stores[[#This Row],[Day Part]]</f>
        <v/>
      </c>
    </row>
    <row r="1040" spans="1:1" x14ac:dyDescent="0.35">
      <c r="A1040" t="str">
        <f>KEYS_Day_Part__Stores[[#This Row],[Store]]&amp;KEYS_Day_Part__Stores[[#This Row],[Day Part]]</f>
        <v/>
      </c>
    </row>
    <row r="1041" spans="1:1" x14ac:dyDescent="0.35">
      <c r="A1041" t="str">
        <f>KEYS_Day_Part__Stores[[#This Row],[Store]]&amp;KEYS_Day_Part__Stores[[#This Row],[Day Part]]</f>
        <v/>
      </c>
    </row>
    <row r="1042" spans="1:1" x14ac:dyDescent="0.35">
      <c r="A1042" t="str">
        <f>KEYS_Day_Part__Stores[[#This Row],[Store]]&amp;KEYS_Day_Part__Stores[[#This Row],[Day Part]]</f>
        <v/>
      </c>
    </row>
    <row r="1043" spans="1:1" x14ac:dyDescent="0.35">
      <c r="A1043" t="str">
        <f>KEYS_Day_Part__Stores[[#This Row],[Store]]&amp;KEYS_Day_Part__Stores[[#This Row],[Day Part]]</f>
        <v/>
      </c>
    </row>
    <row r="1044" spans="1:1" x14ac:dyDescent="0.35">
      <c r="A1044" t="str">
        <f>KEYS_Day_Part__Stores[[#This Row],[Store]]&amp;KEYS_Day_Part__Stores[[#This Row],[Day Part]]</f>
        <v/>
      </c>
    </row>
    <row r="1045" spans="1:1" x14ac:dyDescent="0.35">
      <c r="A1045" t="str">
        <f>KEYS_Day_Part__Stores[[#This Row],[Store]]&amp;KEYS_Day_Part__Stores[[#This Row],[Day Part]]</f>
        <v/>
      </c>
    </row>
    <row r="1046" spans="1:1" x14ac:dyDescent="0.35">
      <c r="A1046" t="str">
        <f>KEYS_Day_Part__Stores[[#This Row],[Store]]&amp;KEYS_Day_Part__Stores[[#This Row],[Day Part]]</f>
        <v/>
      </c>
    </row>
    <row r="1047" spans="1:1" x14ac:dyDescent="0.35">
      <c r="A1047" t="str">
        <f>KEYS_Day_Part__Stores[[#This Row],[Store]]&amp;KEYS_Day_Part__Stores[[#This Row],[Day Part]]</f>
        <v/>
      </c>
    </row>
    <row r="1048" spans="1:1" x14ac:dyDescent="0.35">
      <c r="A1048" t="str">
        <f>KEYS_Day_Part__Stores[[#This Row],[Store]]&amp;KEYS_Day_Part__Stores[[#This Row],[Day Part]]</f>
        <v/>
      </c>
    </row>
    <row r="1049" spans="1:1" x14ac:dyDescent="0.35">
      <c r="A1049" t="str">
        <f>KEYS_Day_Part__Stores[[#This Row],[Store]]&amp;KEYS_Day_Part__Stores[[#This Row],[Day Part]]</f>
        <v/>
      </c>
    </row>
    <row r="1050" spans="1:1" x14ac:dyDescent="0.35">
      <c r="A1050" t="str">
        <f>KEYS_Day_Part__Stores[[#This Row],[Store]]&amp;KEYS_Day_Part__Stores[[#This Row],[Day Part]]</f>
        <v/>
      </c>
    </row>
    <row r="1051" spans="1:1" x14ac:dyDescent="0.35">
      <c r="A1051" t="str">
        <f>KEYS_Day_Part__Stores[[#This Row],[Store]]&amp;KEYS_Day_Part__Stores[[#This Row],[Day Part]]</f>
        <v/>
      </c>
    </row>
    <row r="1052" spans="1:1" x14ac:dyDescent="0.35">
      <c r="A1052" t="str">
        <f>KEYS_Day_Part__Stores[[#This Row],[Store]]&amp;KEYS_Day_Part__Stores[[#This Row],[Day Part]]</f>
        <v/>
      </c>
    </row>
    <row r="1053" spans="1:1" x14ac:dyDescent="0.35">
      <c r="A1053" t="str">
        <f>KEYS_Day_Part__Stores[[#This Row],[Store]]&amp;KEYS_Day_Part__Stores[[#This Row],[Day Part]]</f>
        <v/>
      </c>
    </row>
    <row r="1054" spans="1:1" x14ac:dyDescent="0.35">
      <c r="A1054" t="str">
        <f>KEYS_Day_Part__Stores[[#This Row],[Store]]&amp;KEYS_Day_Part__Stores[[#This Row],[Day Part]]</f>
        <v/>
      </c>
    </row>
    <row r="1055" spans="1:1" x14ac:dyDescent="0.35">
      <c r="A1055" t="str">
        <f>KEYS_Day_Part__Stores[[#This Row],[Store]]&amp;KEYS_Day_Part__Stores[[#This Row],[Day Part]]</f>
        <v/>
      </c>
    </row>
    <row r="1056" spans="1:1" x14ac:dyDescent="0.35">
      <c r="A1056" t="str">
        <f>KEYS_Day_Part__Stores[[#This Row],[Store]]&amp;KEYS_Day_Part__Stores[[#This Row],[Day Part]]</f>
        <v/>
      </c>
    </row>
    <row r="1057" spans="1:1" x14ac:dyDescent="0.35">
      <c r="A1057" t="str">
        <f>KEYS_Day_Part__Stores[[#This Row],[Store]]&amp;KEYS_Day_Part__Stores[[#This Row],[Day Part]]</f>
        <v/>
      </c>
    </row>
    <row r="1058" spans="1:1" x14ac:dyDescent="0.35">
      <c r="A1058" t="str">
        <f>KEYS_Day_Part__Stores[[#This Row],[Store]]&amp;KEYS_Day_Part__Stores[[#This Row],[Day Part]]</f>
        <v/>
      </c>
    </row>
    <row r="1059" spans="1:1" x14ac:dyDescent="0.35">
      <c r="A1059" t="str">
        <f>KEYS_Day_Part__Stores[[#This Row],[Store]]&amp;KEYS_Day_Part__Stores[[#This Row],[Day Part]]</f>
        <v/>
      </c>
    </row>
    <row r="1060" spans="1:1" x14ac:dyDescent="0.35">
      <c r="A1060" t="str">
        <f>KEYS_Day_Part__Stores[[#This Row],[Store]]&amp;KEYS_Day_Part__Stores[[#This Row],[Day Part]]</f>
        <v/>
      </c>
    </row>
    <row r="1061" spans="1:1" x14ac:dyDescent="0.35">
      <c r="A1061" t="str">
        <f>KEYS_Day_Part__Stores[[#This Row],[Store]]&amp;KEYS_Day_Part__Stores[[#This Row],[Day Part]]</f>
        <v/>
      </c>
    </row>
    <row r="1062" spans="1:1" x14ac:dyDescent="0.35">
      <c r="A1062" t="str">
        <f>KEYS_Day_Part__Stores[[#This Row],[Store]]&amp;KEYS_Day_Part__Stores[[#This Row],[Day Part]]</f>
        <v/>
      </c>
    </row>
    <row r="1063" spans="1:1" x14ac:dyDescent="0.35">
      <c r="A1063" t="str">
        <f>KEYS_Day_Part__Stores[[#This Row],[Store]]&amp;KEYS_Day_Part__Stores[[#This Row],[Day Part]]</f>
        <v/>
      </c>
    </row>
    <row r="1064" spans="1:1" x14ac:dyDescent="0.35">
      <c r="A1064" t="str">
        <f>KEYS_Day_Part__Stores[[#This Row],[Store]]&amp;KEYS_Day_Part__Stores[[#This Row],[Day Part]]</f>
        <v/>
      </c>
    </row>
    <row r="1065" spans="1:1" x14ac:dyDescent="0.35">
      <c r="A1065" t="str">
        <f>KEYS_Day_Part__Stores[[#This Row],[Store]]&amp;KEYS_Day_Part__Stores[[#This Row],[Day Part]]</f>
        <v/>
      </c>
    </row>
    <row r="1066" spans="1:1" x14ac:dyDescent="0.35">
      <c r="A1066" t="str">
        <f>KEYS_Day_Part__Stores[[#This Row],[Store]]&amp;KEYS_Day_Part__Stores[[#This Row],[Day Part]]</f>
        <v/>
      </c>
    </row>
    <row r="1067" spans="1:1" x14ac:dyDescent="0.35">
      <c r="A1067" t="str">
        <f>KEYS_Day_Part__Stores[[#This Row],[Store]]&amp;KEYS_Day_Part__Stores[[#This Row],[Day Part]]</f>
        <v/>
      </c>
    </row>
    <row r="1068" spans="1:1" x14ac:dyDescent="0.35">
      <c r="A1068" t="str">
        <f>KEYS_Day_Part__Stores[[#This Row],[Store]]&amp;KEYS_Day_Part__Stores[[#This Row],[Day Part]]</f>
        <v/>
      </c>
    </row>
    <row r="1069" spans="1:1" x14ac:dyDescent="0.35">
      <c r="A1069" t="str">
        <f>KEYS_Day_Part__Stores[[#This Row],[Store]]&amp;KEYS_Day_Part__Stores[[#This Row],[Day Part]]</f>
        <v/>
      </c>
    </row>
    <row r="1070" spans="1:1" x14ac:dyDescent="0.35">
      <c r="A1070" t="str">
        <f>KEYS_Day_Part__Stores[[#This Row],[Store]]&amp;KEYS_Day_Part__Stores[[#This Row],[Day Part]]</f>
        <v/>
      </c>
    </row>
    <row r="1071" spans="1:1" x14ac:dyDescent="0.35">
      <c r="A1071" t="str">
        <f>KEYS_Day_Part__Stores[[#This Row],[Store]]&amp;KEYS_Day_Part__Stores[[#This Row],[Day Part]]</f>
        <v/>
      </c>
    </row>
    <row r="1072" spans="1:1" x14ac:dyDescent="0.35">
      <c r="A1072" t="str">
        <f>KEYS_Day_Part__Stores[[#This Row],[Store]]&amp;KEYS_Day_Part__Stores[[#This Row],[Day Part]]</f>
        <v/>
      </c>
    </row>
    <row r="1073" spans="1:1" x14ac:dyDescent="0.35">
      <c r="A1073" t="str">
        <f>KEYS_Day_Part__Stores[[#This Row],[Store]]&amp;KEYS_Day_Part__Stores[[#This Row],[Day Part]]</f>
        <v/>
      </c>
    </row>
    <row r="1074" spans="1:1" x14ac:dyDescent="0.35">
      <c r="A1074" t="str">
        <f>KEYS_Day_Part__Stores[[#This Row],[Store]]&amp;KEYS_Day_Part__Stores[[#This Row],[Day Part]]</f>
        <v/>
      </c>
    </row>
    <row r="1075" spans="1:1" x14ac:dyDescent="0.35">
      <c r="A1075" t="str">
        <f>KEYS_Day_Part__Stores[[#This Row],[Store]]&amp;KEYS_Day_Part__Stores[[#This Row],[Day Part]]</f>
        <v/>
      </c>
    </row>
    <row r="1076" spans="1:1" x14ac:dyDescent="0.35">
      <c r="A1076" t="str">
        <f>KEYS_Day_Part__Stores[[#This Row],[Store]]&amp;KEYS_Day_Part__Stores[[#This Row],[Day Part]]</f>
        <v/>
      </c>
    </row>
    <row r="1077" spans="1:1" x14ac:dyDescent="0.35">
      <c r="A1077" t="str">
        <f>KEYS_Day_Part__Stores[[#This Row],[Store]]&amp;KEYS_Day_Part__Stores[[#This Row],[Day Part]]</f>
        <v/>
      </c>
    </row>
    <row r="1078" spans="1:1" x14ac:dyDescent="0.35">
      <c r="A1078" t="str">
        <f>KEYS_Day_Part__Stores[[#This Row],[Store]]&amp;KEYS_Day_Part__Stores[[#This Row],[Day Part]]</f>
        <v/>
      </c>
    </row>
    <row r="1079" spans="1:1" x14ac:dyDescent="0.35">
      <c r="A1079" t="str">
        <f>KEYS_Day_Part__Stores[[#This Row],[Store]]&amp;KEYS_Day_Part__Stores[[#This Row],[Day Part]]</f>
        <v/>
      </c>
    </row>
    <row r="1080" spans="1:1" x14ac:dyDescent="0.35">
      <c r="A1080" t="str">
        <f>KEYS_Day_Part__Stores[[#This Row],[Store]]&amp;KEYS_Day_Part__Stores[[#This Row],[Day Part]]</f>
        <v/>
      </c>
    </row>
    <row r="1081" spans="1:1" x14ac:dyDescent="0.35">
      <c r="A1081" t="str">
        <f>KEYS_Day_Part__Stores[[#This Row],[Store]]&amp;KEYS_Day_Part__Stores[[#This Row],[Day Part]]</f>
        <v/>
      </c>
    </row>
    <row r="1082" spans="1:1" x14ac:dyDescent="0.35">
      <c r="A1082" t="str">
        <f>KEYS_Day_Part__Stores[[#This Row],[Store]]&amp;KEYS_Day_Part__Stores[[#This Row],[Day Part]]</f>
        <v/>
      </c>
    </row>
    <row r="1083" spans="1:1" x14ac:dyDescent="0.35">
      <c r="A1083" t="str">
        <f>KEYS_Day_Part__Stores[[#This Row],[Store]]&amp;KEYS_Day_Part__Stores[[#This Row],[Day Part]]</f>
        <v/>
      </c>
    </row>
    <row r="1084" spans="1:1" x14ac:dyDescent="0.35">
      <c r="A1084" t="str">
        <f>KEYS_Day_Part__Stores[[#This Row],[Store]]&amp;KEYS_Day_Part__Stores[[#This Row],[Day Part]]</f>
        <v/>
      </c>
    </row>
    <row r="1085" spans="1:1" x14ac:dyDescent="0.35">
      <c r="A1085" t="str">
        <f>KEYS_Day_Part__Stores[[#This Row],[Store]]&amp;KEYS_Day_Part__Stores[[#This Row],[Day Part]]</f>
        <v/>
      </c>
    </row>
    <row r="1086" spans="1:1" x14ac:dyDescent="0.35">
      <c r="A1086" t="str">
        <f>KEYS_Day_Part__Stores[[#This Row],[Store]]&amp;KEYS_Day_Part__Stores[[#This Row],[Day Part]]</f>
        <v/>
      </c>
    </row>
    <row r="1087" spans="1:1" x14ac:dyDescent="0.35">
      <c r="A1087" t="str">
        <f>KEYS_Day_Part__Stores[[#This Row],[Store]]&amp;KEYS_Day_Part__Stores[[#This Row],[Day Part]]</f>
        <v/>
      </c>
    </row>
    <row r="1088" spans="1:1" x14ac:dyDescent="0.35">
      <c r="A1088" t="str">
        <f>KEYS_Day_Part__Stores[[#This Row],[Store]]&amp;KEYS_Day_Part__Stores[[#This Row],[Day Part]]</f>
        <v/>
      </c>
    </row>
    <row r="1089" spans="1:1" x14ac:dyDescent="0.35">
      <c r="A1089" t="str">
        <f>KEYS_Day_Part__Stores[[#This Row],[Store]]&amp;KEYS_Day_Part__Stores[[#This Row],[Day Part]]</f>
        <v/>
      </c>
    </row>
    <row r="1090" spans="1:1" x14ac:dyDescent="0.35">
      <c r="A1090" t="str">
        <f>KEYS_Day_Part__Stores[[#This Row],[Store]]&amp;KEYS_Day_Part__Stores[[#This Row],[Day Part]]</f>
        <v/>
      </c>
    </row>
    <row r="1091" spans="1:1" x14ac:dyDescent="0.35">
      <c r="A1091" t="str">
        <f>KEYS_Day_Part__Stores[[#This Row],[Store]]&amp;KEYS_Day_Part__Stores[[#This Row],[Day Part]]</f>
        <v/>
      </c>
    </row>
    <row r="1092" spans="1:1" x14ac:dyDescent="0.35">
      <c r="A1092" t="str">
        <f>KEYS_Day_Part__Stores[[#This Row],[Store]]&amp;KEYS_Day_Part__Stores[[#This Row],[Day Part]]</f>
        <v/>
      </c>
    </row>
    <row r="1093" spans="1:1" x14ac:dyDescent="0.35">
      <c r="A1093" t="str">
        <f>KEYS_Day_Part__Stores[[#This Row],[Store]]&amp;KEYS_Day_Part__Stores[[#This Row],[Day Part]]</f>
        <v/>
      </c>
    </row>
    <row r="1094" spans="1:1" x14ac:dyDescent="0.35">
      <c r="A1094" t="str">
        <f>KEYS_Day_Part__Stores[[#This Row],[Store]]&amp;KEYS_Day_Part__Stores[[#This Row],[Day Part]]</f>
        <v/>
      </c>
    </row>
    <row r="1095" spans="1:1" x14ac:dyDescent="0.35">
      <c r="A1095" t="str">
        <f>KEYS_Day_Part__Stores[[#This Row],[Store]]&amp;KEYS_Day_Part__Stores[[#This Row],[Day Part]]</f>
        <v/>
      </c>
    </row>
    <row r="1096" spans="1:1" x14ac:dyDescent="0.35">
      <c r="A1096" t="str">
        <f>KEYS_Day_Part__Stores[[#This Row],[Store]]&amp;KEYS_Day_Part__Stores[[#This Row],[Day Part]]</f>
        <v/>
      </c>
    </row>
    <row r="1097" spans="1:1" x14ac:dyDescent="0.35">
      <c r="A1097" t="str">
        <f>KEYS_Day_Part__Stores[[#This Row],[Store]]&amp;KEYS_Day_Part__Stores[[#This Row],[Day Part]]</f>
        <v/>
      </c>
    </row>
    <row r="1098" spans="1:1" x14ac:dyDescent="0.35">
      <c r="A1098" t="str">
        <f>KEYS_Day_Part__Stores[[#This Row],[Store]]&amp;KEYS_Day_Part__Stores[[#This Row],[Day Part]]</f>
        <v/>
      </c>
    </row>
    <row r="1099" spans="1:1" x14ac:dyDescent="0.35">
      <c r="A1099" t="str">
        <f>KEYS_Day_Part__Stores[[#This Row],[Store]]&amp;KEYS_Day_Part__Stores[[#This Row],[Day Part]]</f>
        <v/>
      </c>
    </row>
    <row r="1100" spans="1:1" x14ac:dyDescent="0.35">
      <c r="A1100" t="str">
        <f>KEYS_Day_Part__Stores[[#This Row],[Store]]&amp;KEYS_Day_Part__Stores[[#This Row],[Day Part]]</f>
        <v/>
      </c>
    </row>
    <row r="1101" spans="1:1" x14ac:dyDescent="0.35">
      <c r="A1101" t="str">
        <f>KEYS_Day_Part__Stores[[#This Row],[Store]]&amp;KEYS_Day_Part__Stores[[#This Row],[Day Part]]</f>
        <v/>
      </c>
    </row>
    <row r="1102" spans="1:1" x14ac:dyDescent="0.35">
      <c r="A1102" t="str">
        <f>KEYS_Day_Part__Stores[[#This Row],[Store]]&amp;KEYS_Day_Part__Stores[[#This Row],[Day Part]]</f>
        <v/>
      </c>
    </row>
    <row r="1103" spans="1:1" x14ac:dyDescent="0.35">
      <c r="A1103" t="str">
        <f>KEYS_Day_Part__Stores[[#This Row],[Store]]&amp;KEYS_Day_Part__Stores[[#This Row],[Day Part]]</f>
        <v/>
      </c>
    </row>
    <row r="1104" spans="1:1" x14ac:dyDescent="0.35">
      <c r="A1104" t="str">
        <f>KEYS_Day_Part__Stores[[#This Row],[Store]]&amp;KEYS_Day_Part__Stores[[#This Row],[Day Part]]</f>
        <v/>
      </c>
    </row>
    <row r="1105" spans="1:1" x14ac:dyDescent="0.35">
      <c r="A1105" t="str">
        <f>KEYS_Day_Part__Stores[[#This Row],[Store]]&amp;KEYS_Day_Part__Stores[[#This Row],[Day Part]]</f>
        <v/>
      </c>
    </row>
    <row r="1106" spans="1:1" x14ac:dyDescent="0.35">
      <c r="A1106" t="str">
        <f>KEYS_Day_Part__Stores[[#This Row],[Store]]&amp;KEYS_Day_Part__Stores[[#This Row],[Day Part]]</f>
        <v/>
      </c>
    </row>
    <row r="1107" spans="1:1" x14ac:dyDescent="0.35">
      <c r="A1107" t="str">
        <f>KEYS_Day_Part__Stores[[#This Row],[Store]]&amp;KEYS_Day_Part__Stores[[#This Row],[Day Part]]</f>
        <v/>
      </c>
    </row>
    <row r="1108" spans="1:1" x14ac:dyDescent="0.35">
      <c r="A1108" t="str">
        <f>KEYS_Day_Part__Stores[[#This Row],[Store]]&amp;KEYS_Day_Part__Stores[[#This Row],[Day Part]]</f>
        <v/>
      </c>
    </row>
    <row r="1109" spans="1:1" x14ac:dyDescent="0.35">
      <c r="A1109" t="str">
        <f>KEYS_Day_Part__Stores[[#This Row],[Store]]&amp;KEYS_Day_Part__Stores[[#This Row],[Day Part]]</f>
        <v/>
      </c>
    </row>
    <row r="1110" spans="1:1" x14ac:dyDescent="0.35">
      <c r="A1110" t="str">
        <f>KEYS_Day_Part__Stores[[#This Row],[Store]]&amp;KEYS_Day_Part__Stores[[#This Row],[Day Part]]</f>
        <v/>
      </c>
    </row>
    <row r="1111" spans="1:1" x14ac:dyDescent="0.35">
      <c r="A1111" t="str">
        <f>KEYS_Day_Part__Stores[[#This Row],[Store]]&amp;KEYS_Day_Part__Stores[[#This Row],[Day Part]]</f>
        <v/>
      </c>
    </row>
    <row r="1112" spans="1:1" x14ac:dyDescent="0.35">
      <c r="A1112" t="str">
        <f>KEYS_Day_Part__Stores[[#This Row],[Store]]&amp;KEYS_Day_Part__Stores[[#This Row],[Day Part]]</f>
        <v/>
      </c>
    </row>
    <row r="1113" spans="1:1" x14ac:dyDescent="0.35">
      <c r="A1113" t="str">
        <f>KEYS_Day_Part__Stores[[#This Row],[Store]]&amp;KEYS_Day_Part__Stores[[#This Row],[Day Part]]</f>
        <v/>
      </c>
    </row>
    <row r="1114" spans="1:1" x14ac:dyDescent="0.35">
      <c r="A1114" t="str">
        <f>KEYS_Day_Part__Stores[[#This Row],[Store]]&amp;KEYS_Day_Part__Stores[[#This Row],[Day Part]]</f>
        <v/>
      </c>
    </row>
    <row r="1115" spans="1:1" x14ac:dyDescent="0.35">
      <c r="A1115" t="str">
        <f>KEYS_Day_Part__Stores[[#This Row],[Store]]&amp;KEYS_Day_Part__Stores[[#This Row],[Day Part]]</f>
        <v/>
      </c>
    </row>
    <row r="1116" spans="1:1" x14ac:dyDescent="0.35">
      <c r="A1116" t="str">
        <f>KEYS_Day_Part__Stores[[#This Row],[Store]]&amp;KEYS_Day_Part__Stores[[#This Row],[Day Part]]</f>
        <v/>
      </c>
    </row>
    <row r="1117" spans="1:1" x14ac:dyDescent="0.35">
      <c r="A1117" t="str">
        <f>KEYS_Day_Part__Stores[[#This Row],[Store]]&amp;KEYS_Day_Part__Stores[[#This Row],[Day Part]]</f>
        <v/>
      </c>
    </row>
    <row r="1118" spans="1:1" x14ac:dyDescent="0.35">
      <c r="A1118" t="str">
        <f>KEYS_Day_Part__Stores[[#This Row],[Store]]&amp;KEYS_Day_Part__Stores[[#This Row],[Day Part]]</f>
        <v/>
      </c>
    </row>
    <row r="1119" spans="1:1" x14ac:dyDescent="0.35">
      <c r="A1119" t="str">
        <f>KEYS_Day_Part__Stores[[#This Row],[Store]]&amp;KEYS_Day_Part__Stores[[#This Row],[Day Part]]</f>
        <v/>
      </c>
    </row>
    <row r="1120" spans="1:1" x14ac:dyDescent="0.35">
      <c r="A1120" t="str">
        <f>KEYS_Day_Part__Stores[[#This Row],[Store]]&amp;KEYS_Day_Part__Stores[[#This Row],[Day Part]]</f>
        <v/>
      </c>
    </row>
    <row r="1121" spans="1:1" x14ac:dyDescent="0.35">
      <c r="A1121" t="str">
        <f>KEYS_Day_Part__Stores[[#This Row],[Store]]&amp;KEYS_Day_Part__Stores[[#This Row],[Day Part]]</f>
        <v/>
      </c>
    </row>
    <row r="1122" spans="1:1" x14ac:dyDescent="0.35">
      <c r="A1122" t="str">
        <f>KEYS_Day_Part__Stores[[#This Row],[Store]]&amp;KEYS_Day_Part__Stores[[#This Row],[Day Part]]</f>
        <v/>
      </c>
    </row>
    <row r="1123" spans="1:1" x14ac:dyDescent="0.35">
      <c r="A1123" t="str">
        <f>KEYS_Day_Part__Stores[[#This Row],[Store]]&amp;KEYS_Day_Part__Stores[[#This Row],[Day Part]]</f>
        <v/>
      </c>
    </row>
    <row r="1124" spans="1:1" x14ac:dyDescent="0.35">
      <c r="A1124" t="str">
        <f>KEYS_Day_Part__Stores[[#This Row],[Store]]&amp;KEYS_Day_Part__Stores[[#This Row],[Day Part]]</f>
        <v/>
      </c>
    </row>
    <row r="1125" spans="1:1" x14ac:dyDescent="0.35">
      <c r="A1125" t="str">
        <f>KEYS_Day_Part__Stores[[#This Row],[Store]]&amp;KEYS_Day_Part__Stores[[#This Row],[Day Part]]</f>
        <v/>
      </c>
    </row>
    <row r="1126" spans="1:1" x14ac:dyDescent="0.35">
      <c r="A1126" t="str">
        <f>KEYS_Day_Part__Stores[[#This Row],[Store]]&amp;KEYS_Day_Part__Stores[[#This Row],[Day Part]]</f>
        <v/>
      </c>
    </row>
    <row r="1127" spans="1:1" x14ac:dyDescent="0.35">
      <c r="A1127" t="str">
        <f>KEYS_Day_Part__Stores[[#This Row],[Store]]&amp;KEYS_Day_Part__Stores[[#This Row],[Day Part]]</f>
        <v/>
      </c>
    </row>
    <row r="1128" spans="1:1" x14ac:dyDescent="0.35">
      <c r="A1128" t="str">
        <f>KEYS_Day_Part__Stores[[#This Row],[Store]]&amp;KEYS_Day_Part__Stores[[#This Row],[Day Part]]</f>
        <v/>
      </c>
    </row>
    <row r="1129" spans="1:1" x14ac:dyDescent="0.35">
      <c r="A1129" t="str">
        <f>KEYS_Day_Part__Stores[[#This Row],[Store]]&amp;KEYS_Day_Part__Stores[[#This Row],[Day Part]]</f>
        <v/>
      </c>
    </row>
    <row r="1130" spans="1:1" x14ac:dyDescent="0.35">
      <c r="A1130" t="str">
        <f>KEYS_Day_Part__Stores[[#This Row],[Store]]&amp;KEYS_Day_Part__Stores[[#This Row],[Day Part]]</f>
        <v/>
      </c>
    </row>
    <row r="1131" spans="1:1" x14ac:dyDescent="0.35">
      <c r="A1131" t="str">
        <f>KEYS_Day_Part__Stores[[#This Row],[Store]]&amp;KEYS_Day_Part__Stores[[#This Row],[Day Part]]</f>
        <v/>
      </c>
    </row>
    <row r="1132" spans="1:1" x14ac:dyDescent="0.35">
      <c r="A1132" t="str">
        <f>KEYS_Day_Part__Stores[[#This Row],[Store]]&amp;KEYS_Day_Part__Stores[[#This Row],[Day Part]]</f>
        <v/>
      </c>
    </row>
    <row r="1133" spans="1:1" x14ac:dyDescent="0.35">
      <c r="A1133" t="str">
        <f>KEYS_Day_Part__Stores[[#This Row],[Store]]&amp;KEYS_Day_Part__Stores[[#This Row],[Day Part]]</f>
        <v/>
      </c>
    </row>
    <row r="1134" spans="1:1" x14ac:dyDescent="0.35">
      <c r="A1134" t="str">
        <f>KEYS_Day_Part__Stores[[#This Row],[Store]]&amp;KEYS_Day_Part__Stores[[#This Row],[Day Part]]</f>
        <v/>
      </c>
    </row>
    <row r="1135" spans="1:1" x14ac:dyDescent="0.35">
      <c r="A1135" t="str">
        <f>KEYS_Day_Part__Stores[[#This Row],[Store]]&amp;KEYS_Day_Part__Stores[[#This Row],[Day Part]]</f>
        <v/>
      </c>
    </row>
    <row r="1136" spans="1:1" x14ac:dyDescent="0.35">
      <c r="A1136" t="str">
        <f>KEYS_Day_Part__Stores[[#This Row],[Store]]&amp;KEYS_Day_Part__Stores[[#This Row],[Day Part]]</f>
        <v/>
      </c>
    </row>
    <row r="1137" spans="1:1" x14ac:dyDescent="0.35">
      <c r="A1137" t="str">
        <f>KEYS_Day_Part__Stores[[#This Row],[Store]]&amp;KEYS_Day_Part__Stores[[#This Row],[Day Part]]</f>
        <v/>
      </c>
    </row>
    <row r="1138" spans="1:1" x14ac:dyDescent="0.35">
      <c r="A1138" t="str">
        <f>KEYS_Day_Part__Stores[[#This Row],[Store]]&amp;KEYS_Day_Part__Stores[[#This Row],[Day Part]]</f>
        <v/>
      </c>
    </row>
    <row r="1139" spans="1:1" x14ac:dyDescent="0.35">
      <c r="A1139" t="str">
        <f>KEYS_Day_Part__Stores[[#This Row],[Store]]&amp;KEYS_Day_Part__Stores[[#This Row],[Day Part]]</f>
        <v/>
      </c>
    </row>
    <row r="1140" spans="1:1" x14ac:dyDescent="0.35">
      <c r="A1140" t="str">
        <f>KEYS_Day_Part__Stores[[#This Row],[Store]]&amp;KEYS_Day_Part__Stores[[#This Row],[Day Part]]</f>
        <v/>
      </c>
    </row>
    <row r="1141" spans="1:1" x14ac:dyDescent="0.35">
      <c r="A1141" t="str">
        <f>KEYS_Day_Part__Stores[[#This Row],[Store]]&amp;KEYS_Day_Part__Stores[[#This Row],[Day Part]]</f>
        <v/>
      </c>
    </row>
    <row r="1142" spans="1:1" x14ac:dyDescent="0.35">
      <c r="A1142" t="str">
        <f>KEYS_Day_Part__Stores[[#This Row],[Store]]&amp;KEYS_Day_Part__Stores[[#This Row],[Day Part]]</f>
        <v/>
      </c>
    </row>
    <row r="1143" spans="1:1" x14ac:dyDescent="0.35">
      <c r="A1143" t="str">
        <f>KEYS_Day_Part__Stores[[#This Row],[Store]]&amp;KEYS_Day_Part__Stores[[#This Row],[Day Part]]</f>
        <v/>
      </c>
    </row>
    <row r="1144" spans="1:1" x14ac:dyDescent="0.35">
      <c r="A1144" t="str">
        <f>KEYS_Day_Part__Stores[[#This Row],[Store]]&amp;KEYS_Day_Part__Stores[[#This Row],[Day Part]]</f>
        <v/>
      </c>
    </row>
    <row r="1145" spans="1:1" x14ac:dyDescent="0.35">
      <c r="A1145" t="str">
        <f>KEYS_Day_Part__Stores[[#This Row],[Store]]&amp;KEYS_Day_Part__Stores[[#This Row],[Day Part]]</f>
        <v/>
      </c>
    </row>
    <row r="1146" spans="1:1" x14ac:dyDescent="0.35">
      <c r="A1146" t="str">
        <f>KEYS_Day_Part__Stores[[#This Row],[Store]]&amp;KEYS_Day_Part__Stores[[#This Row],[Day Part]]</f>
        <v/>
      </c>
    </row>
    <row r="1147" spans="1:1" x14ac:dyDescent="0.35">
      <c r="A1147" t="str">
        <f>KEYS_Day_Part__Stores[[#This Row],[Store]]&amp;KEYS_Day_Part__Stores[[#This Row],[Day Part]]</f>
        <v/>
      </c>
    </row>
    <row r="1148" spans="1:1" x14ac:dyDescent="0.35">
      <c r="A1148" t="str">
        <f>KEYS_Day_Part__Stores[[#This Row],[Store]]&amp;KEYS_Day_Part__Stores[[#This Row],[Day Part]]</f>
        <v/>
      </c>
    </row>
    <row r="1149" spans="1:1" x14ac:dyDescent="0.35">
      <c r="A1149" t="str">
        <f>KEYS_Day_Part__Stores[[#This Row],[Store]]&amp;KEYS_Day_Part__Stores[[#This Row],[Day Part]]</f>
        <v/>
      </c>
    </row>
    <row r="1150" spans="1:1" x14ac:dyDescent="0.35">
      <c r="A1150" t="str">
        <f>KEYS_Day_Part__Stores[[#This Row],[Store]]&amp;KEYS_Day_Part__Stores[[#This Row],[Day Part]]</f>
        <v/>
      </c>
    </row>
    <row r="1151" spans="1:1" x14ac:dyDescent="0.35">
      <c r="A1151" t="str">
        <f>KEYS_Day_Part__Stores[[#This Row],[Store]]&amp;KEYS_Day_Part__Stores[[#This Row],[Day Part]]</f>
        <v/>
      </c>
    </row>
    <row r="1152" spans="1:1" x14ac:dyDescent="0.35">
      <c r="A1152" t="str">
        <f>KEYS_Day_Part__Stores[[#This Row],[Store]]&amp;KEYS_Day_Part__Stores[[#This Row],[Day Part]]</f>
        <v/>
      </c>
    </row>
    <row r="1153" spans="1:1" x14ac:dyDescent="0.35">
      <c r="A1153" t="str">
        <f>KEYS_Day_Part__Stores[[#This Row],[Store]]&amp;KEYS_Day_Part__Stores[[#This Row],[Day Part]]</f>
        <v/>
      </c>
    </row>
    <row r="1154" spans="1:1" x14ac:dyDescent="0.35">
      <c r="A1154" t="str">
        <f>KEYS_Day_Part__Stores[[#This Row],[Store]]&amp;KEYS_Day_Part__Stores[[#This Row],[Day Part]]</f>
        <v/>
      </c>
    </row>
    <row r="1155" spans="1:1" x14ac:dyDescent="0.35">
      <c r="A1155" t="str">
        <f>KEYS_Day_Part__Stores[[#This Row],[Store]]&amp;KEYS_Day_Part__Stores[[#This Row],[Day Part]]</f>
        <v/>
      </c>
    </row>
    <row r="1156" spans="1:1" x14ac:dyDescent="0.35">
      <c r="A1156" t="str">
        <f>KEYS_Day_Part__Stores[[#This Row],[Store]]&amp;KEYS_Day_Part__Stores[[#This Row],[Day Part]]</f>
        <v/>
      </c>
    </row>
    <row r="1157" spans="1:1" x14ac:dyDescent="0.35">
      <c r="A1157" t="str">
        <f>KEYS_Day_Part__Stores[[#This Row],[Store]]&amp;KEYS_Day_Part__Stores[[#This Row],[Day Part]]</f>
        <v/>
      </c>
    </row>
    <row r="1158" spans="1:1" x14ac:dyDescent="0.35">
      <c r="A1158" t="str">
        <f>KEYS_Day_Part__Stores[[#This Row],[Store]]&amp;KEYS_Day_Part__Stores[[#This Row],[Day Part]]</f>
        <v/>
      </c>
    </row>
    <row r="1159" spans="1:1" x14ac:dyDescent="0.35">
      <c r="A1159" t="str">
        <f>KEYS_Day_Part__Stores[[#This Row],[Store]]&amp;KEYS_Day_Part__Stores[[#This Row],[Day Part]]</f>
        <v/>
      </c>
    </row>
    <row r="1160" spans="1:1" x14ac:dyDescent="0.35">
      <c r="A1160" t="str">
        <f>KEYS_Day_Part__Stores[[#This Row],[Store]]&amp;KEYS_Day_Part__Stores[[#This Row],[Day Part]]</f>
        <v/>
      </c>
    </row>
    <row r="1161" spans="1:1" x14ac:dyDescent="0.35">
      <c r="A1161" t="str">
        <f>KEYS_Day_Part__Stores[[#This Row],[Store]]&amp;KEYS_Day_Part__Stores[[#This Row],[Day Part]]</f>
        <v/>
      </c>
    </row>
    <row r="1162" spans="1:1" x14ac:dyDescent="0.35">
      <c r="A1162" t="str">
        <f>KEYS_Day_Part__Stores[[#This Row],[Store]]&amp;KEYS_Day_Part__Stores[[#This Row],[Day Part]]</f>
        <v/>
      </c>
    </row>
    <row r="1163" spans="1:1" x14ac:dyDescent="0.35">
      <c r="A1163" t="str">
        <f>KEYS_Day_Part__Stores[[#This Row],[Store]]&amp;KEYS_Day_Part__Stores[[#This Row],[Day Part]]</f>
        <v/>
      </c>
    </row>
    <row r="1164" spans="1:1" x14ac:dyDescent="0.35">
      <c r="A1164" t="str">
        <f>KEYS_Day_Part__Stores[[#This Row],[Store]]&amp;KEYS_Day_Part__Stores[[#This Row],[Day Part]]</f>
        <v/>
      </c>
    </row>
    <row r="1165" spans="1:1" x14ac:dyDescent="0.35">
      <c r="A1165" t="str">
        <f>KEYS_Day_Part__Stores[[#This Row],[Store]]&amp;KEYS_Day_Part__Stores[[#This Row],[Day Part]]</f>
        <v/>
      </c>
    </row>
    <row r="1166" spans="1:1" x14ac:dyDescent="0.35">
      <c r="A1166" t="str">
        <f>KEYS_Day_Part__Stores[[#This Row],[Store]]&amp;KEYS_Day_Part__Stores[[#This Row],[Day Part]]</f>
        <v/>
      </c>
    </row>
    <row r="1167" spans="1:1" x14ac:dyDescent="0.35">
      <c r="A1167" t="str">
        <f>KEYS_Day_Part__Stores[[#This Row],[Store]]&amp;KEYS_Day_Part__Stores[[#This Row],[Day Part]]</f>
        <v/>
      </c>
    </row>
    <row r="1168" spans="1:1" x14ac:dyDescent="0.35">
      <c r="A1168" t="str">
        <f>KEYS_Day_Part__Stores[[#This Row],[Store]]&amp;KEYS_Day_Part__Stores[[#This Row],[Day Part]]</f>
        <v/>
      </c>
    </row>
    <row r="1169" spans="1:1" x14ac:dyDescent="0.35">
      <c r="A1169" t="str">
        <f>KEYS_Day_Part__Stores[[#This Row],[Store]]&amp;KEYS_Day_Part__Stores[[#This Row],[Day Part]]</f>
        <v/>
      </c>
    </row>
    <row r="1170" spans="1:1" x14ac:dyDescent="0.35">
      <c r="A1170" t="str">
        <f>KEYS_Day_Part__Stores[[#This Row],[Store]]&amp;KEYS_Day_Part__Stores[[#This Row],[Day Part]]</f>
        <v/>
      </c>
    </row>
    <row r="1171" spans="1:1" x14ac:dyDescent="0.35">
      <c r="A1171" t="str">
        <f>KEYS_Day_Part__Stores[[#This Row],[Store]]&amp;KEYS_Day_Part__Stores[[#This Row],[Day Part]]</f>
        <v/>
      </c>
    </row>
    <row r="1172" spans="1:1" x14ac:dyDescent="0.35">
      <c r="A1172" t="str">
        <f>KEYS_Day_Part__Stores[[#This Row],[Store]]&amp;KEYS_Day_Part__Stores[[#This Row],[Day Part]]</f>
        <v/>
      </c>
    </row>
    <row r="1173" spans="1:1" x14ac:dyDescent="0.35">
      <c r="A1173" t="str">
        <f>KEYS_Day_Part__Stores[[#This Row],[Store]]&amp;KEYS_Day_Part__Stores[[#This Row],[Day Part]]</f>
        <v/>
      </c>
    </row>
    <row r="1174" spans="1:1" x14ac:dyDescent="0.35">
      <c r="A1174" t="str">
        <f>KEYS_Day_Part__Stores[[#This Row],[Store]]&amp;KEYS_Day_Part__Stores[[#This Row],[Day Part]]</f>
        <v/>
      </c>
    </row>
    <row r="1175" spans="1:1" x14ac:dyDescent="0.35">
      <c r="A1175" t="str">
        <f>KEYS_Day_Part__Stores[[#This Row],[Store]]&amp;KEYS_Day_Part__Stores[[#This Row],[Day Part]]</f>
        <v/>
      </c>
    </row>
    <row r="1176" spans="1:1" x14ac:dyDescent="0.35">
      <c r="A1176" t="str">
        <f>KEYS_Day_Part__Stores[[#This Row],[Store]]&amp;KEYS_Day_Part__Stores[[#This Row],[Day Part]]</f>
        <v/>
      </c>
    </row>
    <row r="1177" spans="1:1" x14ac:dyDescent="0.35">
      <c r="A1177" t="str">
        <f>KEYS_Day_Part__Stores[[#This Row],[Store]]&amp;KEYS_Day_Part__Stores[[#This Row],[Day Part]]</f>
        <v/>
      </c>
    </row>
    <row r="1178" spans="1:1" x14ac:dyDescent="0.35">
      <c r="A1178" t="str">
        <f>KEYS_Day_Part__Stores[[#This Row],[Store]]&amp;KEYS_Day_Part__Stores[[#This Row],[Day Part]]</f>
        <v/>
      </c>
    </row>
    <row r="1179" spans="1:1" x14ac:dyDescent="0.35">
      <c r="A1179" t="str">
        <f>KEYS_Day_Part__Stores[[#This Row],[Store]]&amp;KEYS_Day_Part__Stores[[#This Row],[Day Part]]</f>
        <v/>
      </c>
    </row>
    <row r="1180" spans="1:1" x14ac:dyDescent="0.35">
      <c r="A1180" t="str">
        <f>KEYS_Day_Part__Stores[[#This Row],[Store]]&amp;KEYS_Day_Part__Stores[[#This Row],[Day Part]]</f>
        <v/>
      </c>
    </row>
    <row r="1181" spans="1:1" x14ac:dyDescent="0.35">
      <c r="A1181" t="str">
        <f>KEYS_Day_Part__Stores[[#This Row],[Store]]&amp;KEYS_Day_Part__Stores[[#This Row],[Day Part]]</f>
        <v/>
      </c>
    </row>
    <row r="1182" spans="1:1" x14ac:dyDescent="0.35">
      <c r="A1182" t="str">
        <f>KEYS_Day_Part__Stores[[#This Row],[Store]]&amp;KEYS_Day_Part__Stores[[#This Row],[Day Part]]</f>
        <v/>
      </c>
    </row>
    <row r="1183" spans="1:1" x14ac:dyDescent="0.35">
      <c r="A1183" t="str">
        <f>KEYS_Day_Part__Stores[[#This Row],[Store]]&amp;KEYS_Day_Part__Stores[[#This Row],[Day Part]]</f>
        <v/>
      </c>
    </row>
    <row r="1184" spans="1:1" x14ac:dyDescent="0.35">
      <c r="A1184" t="str">
        <f>KEYS_Day_Part__Stores[[#This Row],[Store]]&amp;KEYS_Day_Part__Stores[[#This Row],[Day Part]]</f>
        <v/>
      </c>
    </row>
    <row r="1185" spans="1:1" x14ac:dyDescent="0.35">
      <c r="A1185" t="str">
        <f>KEYS_Day_Part__Stores[[#This Row],[Store]]&amp;KEYS_Day_Part__Stores[[#This Row],[Day Part]]</f>
        <v/>
      </c>
    </row>
    <row r="1186" spans="1:1" x14ac:dyDescent="0.35">
      <c r="A1186" t="str">
        <f>KEYS_Day_Part__Stores[[#This Row],[Store]]&amp;KEYS_Day_Part__Stores[[#This Row],[Day Part]]</f>
        <v/>
      </c>
    </row>
    <row r="1187" spans="1:1" x14ac:dyDescent="0.35">
      <c r="A1187" t="str">
        <f>KEYS_Day_Part__Stores[[#This Row],[Store]]&amp;KEYS_Day_Part__Stores[[#This Row],[Day Part]]</f>
        <v/>
      </c>
    </row>
    <row r="1188" spans="1:1" x14ac:dyDescent="0.35">
      <c r="A1188" t="str">
        <f>KEYS_Day_Part__Stores[[#This Row],[Store]]&amp;KEYS_Day_Part__Stores[[#This Row],[Day Part]]</f>
        <v/>
      </c>
    </row>
    <row r="1189" spans="1:1" x14ac:dyDescent="0.35">
      <c r="A1189" t="str">
        <f>KEYS_Day_Part__Stores[[#This Row],[Store]]&amp;KEYS_Day_Part__Stores[[#This Row],[Day Part]]</f>
        <v/>
      </c>
    </row>
    <row r="1190" spans="1:1" x14ac:dyDescent="0.35">
      <c r="A1190" t="str">
        <f>KEYS_Day_Part__Stores[[#This Row],[Store]]&amp;KEYS_Day_Part__Stores[[#This Row],[Day Part]]</f>
        <v/>
      </c>
    </row>
    <row r="1191" spans="1:1" x14ac:dyDescent="0.35">
      <c r="A1191" t="str">
        <f>KEYS_Day_Part__Stores[[#This Row],[Store]]&amp;KEYS_Day_Part__Stores[[#This Row],[Day Part]]</f>
        <v/>
      </c>
    </row>
    <row r="1192" spans="1:1" x14ac:dyDescent="0.35">
      <c r="A1192" t="str">
        <f>KEYS_Day_Part__Stores[[#This Row],[Store]]&amp;KEYS_Day_Part__Stores[[#This Row],[Day Part]]</f>
        <v/>
      </c>
    </row>
    <row r="1193" spans="1:1" x14ac:dyDescent="0.35">
      <c r="A1193" t="str">
        <f>KEYS_Day_Part__Stores[[#This Row],[Store]]&amp;KEYS_Day_Part__Stores[[#This Row],[Day Part]]</f>
        <v/>
      </c>
    </row>
    <row r="1194" spans="1:1" x14ac:dyDescent="0.35">
      <c r="A1194" t="str">
        <f>KEYS_Day_Part__Stores[[#This Row],[Store]]&amp;KEYS_Day_Part__Stores[[#This Row],[Day Part]]</f>
        <v/>
      </c>
    </row>
    <row r="1195" spans="1:1" x14ac:dyDescent="0.35">
      <c r="A1195" t="str">
        <f>KEYS_Day_Part__Stores[[#This Row],[Store]]&amp;KEYS_Day_Part__Stores[[#This Row],[Day Part]]</f>
        <v/>
      </c>
    </row>
    <row r="1196" spans="1:1" x14ac:dyDescent="0.35">
      <c r="A1196" t="str">
        <f>KEYS_Day_Part__Stores[[#This Row],[Store]]&amp;KEYS_Day_Part__Stores[[#This Row],[Day Part]]</f>
        <v/>
      </c>
    </row>
    <row r="1197" spans="1:1" x14ac:dyDescent="0.35">
      <c r="A1197" t="str">
        <f>KEYS_Day_Part__Stores[[#This Row],[Store]]&amp;KEYS_Day_Part__Stores[[#This Row],[Day Part]]</f>
        <v/>
      </c>
    </row>
    <row r="1198" spans="1:1" x14ac:dyDescent="0.35">
      <c r="A1198" t="str">
        <f>KEYS_Day_Part__Stores[[#This Row],[Store]]&amp;KEYS_Day_Part__Stores[[#This Row],[Day Part]]</f>
        <v/>
      </c>
    </row>
    <row r="1199" spans="1:1" x14ac:dyDescent="0.35">
      <c r="A1199" t="str">
        <f>KEYS_Day_Part__Stores[[#This Row],[Store]]&amp;KEYS_Day_Part__Stores[[#This Row],[Day Part]]</f>
        <v/>
      </c>
    </row>
    <row r="1200" spans="1:1" x14ac:dyDescent="0.35">
      <c r="A1200" t="str">
        <f>KEYS_Day_Part__Stores[[#This Row],[Store]]&amp;KEYS_Day_Part__Stores[[#This Row],[Day Part]]</f>
        <v/>
      </c>
    </row>
    <row r="1201" spans="1:1" x14ac:dyDescent="0.35">
      <c r="A1201" t="str">
        <f>KEYS_Day_Part__Stores[[#This Row],[Store]]&amp;KEYS_Day_Part__Stores[[#This Row],[Day Part]]</f>
        <v/>
      </c>
    </row>
    <row r="1202" spans="1:1" x14ac:dyDescent="0.35">
      <c r="A1202" t="str">
        <f>KEYS_Day_Part__Stores[[#This Row],[Store]]&amp;KEYS_Day_Part__Stores[[#This Row],[Day Part]]</f>
        <v/>
      </c>
    </row>
    <row r="1203" spans="1:1" x14ac:dyDescent="0.35">
      <c r="A1203" t="str">
        <f>KEYS_Day_Part__Stores[[#This Row],[Store]]&amp;KEYS_Day_Part__Stores[[#This Row],[Day Part]]</f>
        <v/>
      </c>
    </row>
    <row r="1204" spans="1:1" x14ac:dyDescent="0.35">
      <c r="A1204" t="str">
        <f>KEYS_Day_Part__Stores[[#This Row],[Store]]&amp;KEYS_Day_Part__Stores[[#This Row],[Day Part]]</f>
        <v/>
      </c>
    </row>
    <row r="1205" spans="1:1" x14ac:dyDescent="0.35">
      <c r="A1205" t="str">
        <f>KEYS_Day_Part__Stores[[#This Row],[Store]]&amp;KEYS_Day_Part__Stores[[#This Row],[Day Part]]</f>
        <v/>
      </c>
    </row>
    <row r="1206" spans="1:1" x14ac:dyDescent="0.35">
      <c r="A1206" t="str">
        <f>KEYS_Day_Part__Stores[[#This Row],[Store]]&amp;KEYS_Day_Part__Stores[[#This Row],[Day Part]]</f>
        <v/>
      </c>
    </row>
    <row r="1207" spans="1:1" x14ac:dyDescent="0.35">
      <c r="A1207" t="str">
        <f>KEYS_Day_Part__Stores[[#This Row],[Store]]&amp;KEYS_Day_Part__Stores[[#This Row],[Day Part]]</f>
        <v/>
      </c>
    </row>
    <row r="1208" spans="1:1" x14ac:dyDescent="0.35">
      <c r="A1208" t="str">
        <f>KEYS_Day_Part__Stores[[#This Row],[Store]]&amp;KEYS_Day_Part__Stores[[#This Row],[Day Part]]</f>
        <v/>
      </c>
    </row>
    <row r="1209" spans="1:1" x14ac:dyDescent="0.35">
      <c r="A1209" t="str">
        <f>KEYS_Day_Part__Stores[[#This Row],[Store]]&amp;KEYS_Day_Part__Stores[[#This Row],[Day Part]]</f>
        <v/>
      </c>
    </row>
    <row r="1210" spans="1:1" x14ac:dyDescent="0.35">
      <c r="A1210" t="str">
        <f>KEYS_Day_Part__Stores[[#This Row],[Store]]&amp;KEYS_Day_Part__Stores[[#This Row],[Day Part]]</f>
        <v/>
      </c>
    </row>
    <row r="1211" spans="1:1" x14ac:dyDescent="0.35">
      <c r="A1211" t="str">
        <f>KEYS_Day_Part__Stores[[#This Row],[Store]]&amp;KEYS_Day_Part__Stores[[#This Row],[Day Part]]</f>
        <v/>
      </c>
    </row>
    <row r="1212" spans="1:1" x14ac:dyDescent="0.35">
      <c r="A1212" t="str">
        <f>KEYS_Day_Part__Stores[[#This Row],[Store]]&amp;KEYS_Day_Part__Stores[[#This Row],[Day Part]]</f>
        <v/>
      </c>
    </row>
    <row r="1213" spans="1:1" x14ac:dyDescent="0.35">
      <c r="A1213" t="str">
        <f>KEYS_Day_Part__Stores[[#This Row],[Store]]&amp;KEYS_Day_Part__Stores[[#This Row],[Day Part]]</f>
        <v/>
      </c>
    </row>
    <row r="1214" spans="1:1" x14ac:dyDescent="0.35">
      <c r="A1214" t="str">
        <f>KEYS_Day_Part__Stores[[#This Row],[Store]]&amp;KEYS_Day_Part__Stores[[#This Row],[Day Part]]</f>
        <v/>
      </c>
    </row>
    <row r="1215" spans="1:1" x14ac:dyDescent="0.35">
      <c r="A1215" t="str">
        <f>KEYS_Day_Part__Stores[[#This Row],[Store]]&amp;KEYS_Day_Part__Stores[[#This Row],[Day Part]]</f>
        <v/>
      </c>
    </row>
    <row r="1216" spans="1:1" x14ac:dyDescent="0.35">
      <c r="A1216" t="str">
        <f>KEYS_Day_Part__Stores[[#This Row],[Store]]&amp;KEYS_Day_Part__Stores[[#This Row],[Day Part]]</f>
        <v/>
      </c>
    </row>
    <row r="1217" spans="1:1" x14ac:dyDescent="0.35">
      <c r="A1217" t="str">
        <f>KEYS_Day_Part__Stores[[#This Row],[Store]]&amp;KEYS_Day_Part__Stores[[#This Row],[Day Part]]</f>
        <v/>
      </c>
    </row>
    <row r="1218" spans="1:1" x14ac:dyDescent="0.35">
      <c r="A1218" t="str">
        <f>KEYS_Day_Part__Stores[[#This Row],[Store]]&amp;KEYS_Day_Part__Stores[[#This Row],[Day Part]]</f>
        <v/>
      </c>
    </row>
    <row r="1219" spans="1:1" x14ac:dyDescent="0.35">
      <c r="A1219" t="str">
        <f>KEYS_Day_Part__Stores[[#This Row],[Store]]&amp;KEYS_Day_Part__Stores[[#This Row],[Day Part]]</f>
        <v/>
      </c>
    </row>
    <row r="1220" spans="1:1" x14ac:dyDescent="0.35">
      <c r="A1220" t="str">
        <f>KEYS_Day_Part__Stores[[#This Row],[Store]]&amp;KEYS_Day_Part__Stores[[#This Row],[Day Part]]</f>
        <v/>
      </c>
    </row>
    <row r="1221" spans="1:1" x14ac:dyDescent="0.35">
      <c r="A1221" t="str">
        <f>KEYS_Day_Part__Stores[[#This Row],[Store]]&amp;KEYS_Day_Part__Stores[[#This Row],[Day Part]]</f>
        <v/>
      </c>
    </row>
    <row r="1222" spans="1:1" x14ac:dyDescent="0.35">
      <c r="A1222" t="str">
        <f>KEYS_Day_Part__Stores[[#This Row],[Store]]&amp;KEYS_Day_Part__Stores[[#This Row],[Day Part]]</f>
        <v/>
      </c>
    </row>
    <row r="1223" spans="1:1" x14ac:dyDescent="0.35">
      <c r="A1223" t="str">
        <f>KEYS_Day_Part__Stores[[#This Row],[Store]]&amp;KEYS_Day_Part__Stores[[#This Row],[Day Part]]</f>
        <v/>
      </c>
    </row>
    <row r="1224" spans="1:1" x14ac:dyDescent="0.35">
      <c r="A1224" t="str">
        <f>KEYS_Day_Part__Stores[[#This Row],[Store]]&amp;KEYS_Day_Part__Stores[[#This Row],[Day Part]]</f>
        <v/>
      </c>
    </row>
    <row r="1225" spans="1:1" x14ac:dyDescent="0.35">
      <c r="A1225" t="str">
        <f>KEYS_Day_Part__Stores[[#This Row],[Store]]&amp;KEYS_Day_Part__Stores[[#This Row],[Day Part]]</f>
        <v/>
      </c>
    </row>
    <row r="1226" spans="1:1" x14ac:dyDescent="0.35">
      <c r="A1226" t="str">
        <f>KEYS_Day_Part__Stores[[#This Row],[Store]]&amp;KEYS_Day_Part__Stores[[#This Row],[Day Part]]</f>
        <v/>
      </c>
    </row>
    <row r="1227" spans="1:1" x14ac:dyDescent="0.35">
      <c r="A1227" t="str">
        <f>KEYS_Day_Part__Stores[[#This Row],[Store]]&amp;KEYS_Day_Part__Stores[[#This Row],[Day Part]]</f>
        <v/>
      </c>
    </row>
    <row r="1228" spans="1:1" x14ac:dyDescent="0.35">
      <c r="A1228" t="str">
        <f>KEYS_Day_Part__Stores[[#This Row],[Store]]&amp;KEYS_Day_Part__Stores[[#This Row],[Day Part]]</f>
        <v/>
      </c>
    </row>
    <row r="1229" spans="1:1" x14ac:dyDescent="0.35">
      <c r="A1229" t="str">
        <f>KEYS_Day_Part__Stores[[#This Row],[Store]]&amp;KEYS_Day_Part__Stores[[#This Row],[Day Part]]</f>
        <v/>
      </c>
    </row>
    <row r="1230" spans="1:1" x14ac:dyDescent="0.35">
      <c r="A1230" t="str">
        <f>KEYS_Day_Part__Stores[[#This Row],[Store]]&amp;KEYS_Day_Part__Stores[[#This Row],[Day Part]]</f>
        <v/>
      </c>
    </row>
    <row r="1231" spans="1:1" x14ac:dyDescent="0.35">
      <c r="A1231" t="str">
        <f>KEYS_Day_Part__Stores[[#This Row],[Store]]&amp;KEYS_Day_Part__Stores[[#This Row],[Day Part]]</f>
        <v/>
      </c>
    </row>
    <row r="1232" spans="1:1" x14ac:dyDescent="0.35">
      <c r="A1232" t="str">
        <f>KEYS_Day_Part__Stores[[#This Row],[Store]]&amp;KEYS_Day_Part__Stores[[#This Row],[Day Part]]</f>
        <v/>
      </c>
    </row>
    <row r="1233" spans="1:1" x14ac:dyDescent="0.35">
      <c r="A1233" t="str">
        <f>KEYS_Day_Part__Stores[[#This Row],[Store]]&amp;KEYS_Day_Part__Stores[[#This Row],[Day Part]]</f>
        <v/>
      </c>
    </row>
    <row r="1234" spans="1:1" x14ac:dyDescent="0.35">
      <c r="A1234" t="str">
        <f>KEYS_Day_Part__Stores[[#This Row],[Store]]&amp;KEYS_Day_Part__Stores[[#This Row],[Day Part]]</f>
        <v/>
      </c>
    </row>
    <row r="1235" spans="1:1" x14ac:dyDescent="0.35">
      <c r="A1235" t="str">
        <f>KEYS_Day_Part__Stores[[#This Row],[Store]]&amp;KEYS_Day_Part__Stores[[#This Row],[Day Part]]</f>
        <v/>
      </c>
    </row>
    <row r="1236" spans="1:1" x14ac:dyDescent="0.35">
      <c r="A1236" t="str">
        <f>KEYS_Day_Part__Stores[[#This Row],[Store]]&amp;KEYS_Day_Part__Stores[[#This Row],[Day Part]]</f>
        <v/>
      </c>
    </row>
    <row r="1237" spans="1:1" x14ac:dyDescent="0.35">
      <c r="A1237" t="str">
        <f>KEYS_Day_Part__Stores[[#This Row],[Store]]&amp;KEYS_Day_Part__Stores[[#This Row],[Day Part]]</f>
        <v/>
      </c>
    </row>
    <row r="1238" spans="1:1" x14ac:dyDescent="0.35">
      <c r="A1238" t="str">
        <f>KEYS_Day_Part__Stores[[#This Row],[Store]]&amp;KEYS_Day_Part__Stores[[#This Row],[Day Part]]</f>
        <v/>
      </c>
    </row>
    <row r="1239" spans="1:1" x14ac:dyDescent="0.35">
      <c r="A1239" t="str">
        <f>KEYS_Day_Part__Stores[[#This Row],[Store]]&amp;KEYS_Day_Part__Stores[[#This Row],[Day Part]]</f>
        <v/>
      </c>
    </row>
    <row r="1240" spans="1:1" x14ac:dyDescent="0.35">
      <c r="A1240" t="str">
        <f>KEYS_Day_Part__Stores[[#This Row],[Store]]&amp;KEYS_Day_Part__Stores[[#This Row],[Day Part]]</f>
        <v/>
      </c>
    </row>
    <row r="1241" spans="1:1" x14ac:dyDescent="0.35">
      <c r="A1241" t="str">
        <f>KEYS_Day_Part__Stores[[#This Row],[Store]]&amp;KEYS_Day_Part__Stores[[#This Row],[Day Part]]</f>
        <v/>
      </c>
    </row>
    <row r="1242" spans="1:1" x14ac:dyDescent="0.35">
      <c r="A1242" t="str">
        <f>KEYS_Day_Part__Stores[[#This Row],[Store]]&amp;KEYS_Day_Part__Stores[[#This Row],[Day Part]]</f>
        <v/>
      </c>
    </row>
    <row r="1243" spans="1:1" x14ac:dyDescent="0.35">
      <c r="A1243" t="str">
        <f>KEYS_Day_Part__Stores[[#This Row],[Store]]&amp;KEYS_Day_Part__Stores[[#This Row],[Day Part]]</f>
        <v/>
      </c>
    </row>
    <row r="1244" spans="1:1" x14ac:dyDescent="0.35">
      <c r="A1244" t="str">
        <f>KEYS_Day_Part__Stores[[#This Row],[Store]]&amp;KEYS_Day_Part__Stores[[#This Row],[Day Part]]</f>
        <v/>
      </c>
    </row>
    <row r="1245" spans="1:1" x14ac:dyDescent="0.35">
      <c r="A1245" t="str">
        <f>KEYS_Day_Part__Stores[[#This Row],[Store]]&amp;KEYS_Day_Part__Stores[[#This Row],[Day Part]]</f>
        <v/>
      </c>
    </row>
    <row r="1246" spans="1:1" x14ac:dyDescent="0.35">
      <c r="A1246" t="str">
        <f>KEYS_Day_Part__Stores[[#This Row],[Store]]&amp;KEYS_Day_Part__Stores[[#This Row],[Day Part]]</f>
        <v/>
      </c>
    </row>
    <row r="1247" spans="1:1" x14ac:dyDescent="0.35">
      <c r="A1247" t="str">
        <f>KEYS_Day_Part__Stores[[#This Row],[Store]]&amp;KEYS_Day_Part__Stores[[#This Row],[Day Part]]</f>
        <v/>
      </c>
    </row>
    <row r="1248" spans="1:1" x14ac:dyDescent="0.35">
      <c r="A1248" t="str">
        <f>KEYS_Day_Part__Stores[[#This Row],[Store]]&amp;KEYS_Day_Part__Stores[[#This Row],[Day Part]]</f>
        <v/>
      </c>
    </row>
    <row r="1249" spans="1:1" x14ac:dyDescent="0.35">
      <c r="A1249" t="str">
        <f>KEYS_Day_Part__Stores[[#This Row],[Store]]&amp;KEYS_Day_Part__Stores[[#This Row],[Day Part]]</f>
        <v/>
      </c>
    </row>
    <row r="1250" spans="1:1" x14ac:dyDescent="0.35">
      <c r="A1250" t="str">
        <f>KEYS_Day_Part__Stores[[#This Row],[Store]]&amp;KEYS_Day_Part__Stores[[#This Row],[Day Part]]</f>
        <v/>
      </c>
    </row>
    <row r="1251" spans="1:1" x14ac:dyDescent="0.35">
      <c r="A1251" t="str">
        <f>KEYS_Day_Part__Stores[[#This Row],[Store]]&amp;KEYS_Day_Part__Stores[[#This Row],[Day Part]]</f>
        <v/>
      </c>
    </row>
    <row r="1252" spans="1:1" x14ac:dyDescent="0.35">
      <c r="A1252" t="str">
        <f>KEYS_Day_Part__Stores[[#This Row],[Store]]&amp;KEYS_Day_Part__Stores[[#This Row],[Day Part]]</f>
        <v/>
      </c>
    </row>
    <row r="1253" spans="1:1" x14ac:dyDescent="0.35">
      <c r="A1253" t="str">
        <f>KEYS_Day_Part__Stores[[#This Row],[Store]]&amp;KEYS_Day_Part__Stores[[#This Row],[Day Part]]</f>
        <v/>
      </c>
    </row>
    <row r="1254" spans="1:1" x14ac:dyDescent="0.35">
      <c r="A1254" t="str">
        <f>KEYS_Day_Part__Stores[[#This Row],[Store]]&amp;KEYS_Day_Part__Stores[[#This Row],[Day Part]]</f>
        <v/>
      </c>
    </row>
    <row r="1255" spans="1:1" x14ac:dyDescent="0.35">
      <c r="A1255" t="str">
        <f>KEYS_Day_Part__Stores[[#This Row],[Store]]&amp;KEYS_Day_Part__Stores[[#This Row],[Day Part]]</f>
        <v/>
      </c>
    </row>
    <row r="1256" spans="1:1" x14ac:dyDescent="0.35">
      <c r="A1256" t="str">
        <f>KEYS_Day_Part__Stores[[#This Row],[Store]]&amp;KEYS_Day_Part__Stores[[#This Row],[Day Part]]</f>
        <v/>
      </c>
    </row>
    <row r="1257" spans="1:1" x14ac:dyDescent="0.35">
      <c r="A1257" t="str">
        <f>KEYS_Day_Part__Stores[[#This Row],[Store]]&amp;KEYS_Day_Part__Stores[[#This Row],[Day Part]]</f>
        <v/>
      </c>
    </row>
    <row r="1258" spans="1:1" x14ac:dyDescent="0.35">
      <c r="A1258" t="str">
        <f>KEYS_Day_Part__Stores[[#This Row],[Store]]&amp;KEYS_Day_Part__Stores[[#This Row],[Day Part]]</f>
        <v/>
      </c>
    </row>
    <row r="1259" spans="1:1" x14ac:dyDescent="0.35">
      <c r="A1259" t="str">
        <f>KEYS_Day_Part__Stores[[#This Row],[Store]]&amp;KEYS_Day_Part__Stores[[#This Row],[Day Part]]</f>
        <v/>
      </c>
    </row>
    <row r="1260" spans="1:1" x14ac:dyDescent="0.35">
      <c r="A1260" t="str">
        <f>KEYS_Day_Part__Stores[[#This Row],[Store]]&amp;KEYS_Day_Part__Stores[[#This Row],[Day Part]]</f>
        <v/>
      </c>
    </row>
    <row r="1261" spans="1:1" x14ac:dyDescent="0.35">
      <c r="A1261" t="str">
        <f>KEYS_Day_Part__Stores[[#This Row],[Store]]&amp;KEYS_Day_Part__Stores[[#This Row],[Day Part]]</f>
        <v/>
      </c>
    </row>
    <row r="1262" spans="1:1" x14ac:dyDescent="0.35">
      <c r="A1262" t="str">
        <f>KEYS_Day_Part__Stores[[#This Row],[Store]]&amp;KEYS_Day_Part__Stores[[#This Row],[Day Part]]</f>
        <v/>
      </c>
    </row>
    <row r="1263" spans="1:1" x14ac:dyDescent="0.35">
      <c r="A1263" t="str">
        <f>KEYS_Day_Part__Stores[[#This Row],[Store]]&amp;KEYS_Day_Part__Stores[[#This Row],[Day Part]]</f>
        <v/>
      </c>
    </row>
    <row r="1264" spans="1:1" x14ac:dyDescent="0.35">
      <c r="A1264" t="str">
        <f>KEYS_Day_Part__Stores[[#This Row],[Store]]&amp;KEYS_Day_Part__Stores[[#This Row],[Day Part]]</f>
        <v/>
      </c>
    </row>
    <row r="1265" spans="1:1" x14ac:dyDescent="0.35">
      <c r="A1265" t="str">
        <f>KEYS_Day_Part__Stores[[#This Row],[Store]]&amp;KEYS_Day_Part__Stores[[#This Row],[Day Part]]</f>
        <v/>
      </c>
    </row>
    <row r="1266" spans="1:1" x14ac:dyDescent="0.35">
      <c r="A1266" t="str">
        <f>KEYS_Day_Part__Stores[[#This Row],[Store]]&amp;KEYS_Day_Part__Stores[[#This Row],[Day Part]]</f>
        <v/>
      </c>
    </row>
    <row r="1267" spans="1:1" x14ac:dyDescent="0.35">
      <c r="A1267" t="str">
        <f>KEYS_Day_Part__Stores[[#This Row],[Store]]&amp;KEYS_Day_Part__Stores[[#This Row],[Day Part]]</f>
        <v/>
      </c>
    </row>
    <row r="1268" spans="1:1" x14ac:dyDescent="0.35">
      <c r="A1268" t="str">
        <f>KEYS_Day_Part__Stores[[#This Row],[Store]]&amp;KEYS_Day_Part__Stores[[#This Row],[Day Part]]</f>
        <v/>
      </c>
    </row>
    <row r="1269" spans="1:1" x14ac:dyDescent="0.35">
      <c r="A1269" t="str">
        <f>KEYS_Day_Part__Stores[[#This Row],[Store]]&amp;KEYS_Day_Part__Stores[[#This Row],[Day Part]]</f>
        <v/>
      </c>
    </row>
    <row r="1270" spans="1:1" x14ac:dyDescent="0.35">
      <c r="A1270" t="str">
        <f>KEYS_Day_Part__Stores[[#This Row],[Store]]&amp;KEYS_Day_Part__Stores[[#This Row],[Day Part]]</f>
        <v/>
      </c>
    </row>
    <row r="1271" spans="1:1" x14ac:dyDescent="0.35">
      <c r="A1271" t="str">
        <f>KEYS_Day_Part__Stores[[#This Row],[Store]]&amp;KEYS_Day_Part__Stores[[#This Row],[Day Part]]</f>
        <v/>
      </c>
    </row>
    <row r="1272" spans="1:1" x14ac:dyDescent="0.35">
      <c r="A1272" t="str">
        <f>KEYS_Day_Part__Stores[[#This Row],[Store]]&amp;KEYS_Day_Part__Stores[[#This Row],[Day Part]]</f>
        <v/>
      </c>
    </row>
    <row r="1273" spans="1:1" x14ac:dyDescent="0.35">
      <c r="A1273" t="str">
        <f>KEYS_Day_Part__Stores[[#This Row],[Store]]&amp;KEYS_Day_Part__Stores[[#This Row],[Day Part]]</f>
        <v/>
      </c>
    </row>
    <row r="1274" spans="1:1" x14ac:dyDescent="0.35">
      <c r="A1274" t="str">
        <f>KEYS_Day_Part__Stores[[#This Row],[Store]]&amp;KEYS_Day_Part__Stores[[#This Row],[Day Part]]</f>
        <v/>
      </c>
    </row>
    <row r="1275" spans="1:1" x14ac:dyDescent="0.35">
      <c r="A1275" t="str">
        <f>KEYS_Day_Part__Stores[[#This Row],[Store]]&amp;KEYS_Day_Part__Stores[[#This Row],[Day Part]]</f>
        <v/>
      </c>
    </row>
    <row r="1276" spans="1:1" x14ac:dyDescent="0.35">
      <c r="A1276" t="str">
        <f>KEYS_Day_Part__Stores[[#This Row],[Store]]&amp;KEYS_Day_Part__Stores[[#This Row],[Day Part]]</f>
        <v/>
      </c>
    </row>
    <row r="1277" spans="1:1" x14ac:dyDescent="0.35">
      <c r="A1277" t="str">
        <f>KEYS_Day_Part__Stores[[#This Row],[Store]]&amp;KEYS_Day_Part__Stores[[#This Row],[Day Part]]</f>
        <v/>
      </c>
    </row>
    <row r="1278" spans="1:1" x14ac:dyDescent="0.35">
      <c r="A1278" t="str">
        <f>KEYS_Day_Part__Stores[[#This Row],[Store]]&amp;KEYS_Day_Part__Stores[[#This Row],[Day Part]]</f>
        <v/>
      </c>
    </row>
    <row r="1279" spans="1:1" x14ac:dyDescent="0.35">
      <c r="A1279" t="str">
        <f>KEYS_Day_Part__Stores[[#This Row],[Store]]&amp;KEYS_Day_Part__Stores[[#This Row],[Day Part]]</f>
        <v/>
      </c>
    </row>
    <row r="1280" spans="1:1" x14ac:dyDescent="0.35">
      <c r="A1280" t="str">
        <f>KEYS_Day_Part__Stores[[#This Row],[Store]]&amp;KEYS_Day_Part__Stores[[#This Row],[Day Part]]</f>
        <v/>
      </c>
    </row>
    <row r="1281" spans="1:1" x14ac:dyDescent="0.35">
      <c r="A1281" t="str">
        <f>KEYS_Day_Part__Stores[[#This Row],[Store]]&amp;KEYS_Day_Part__Stores[[#This Row],[Day Part]]</f>
        <v/>
      </c>
    </row>
    <row r="1282" spans="1:1" x14ac:dyDescent="0.35">
      <c r="A1282" t="str">
        <f>KEYS_Day_Part__Stores[[#This Row],[Store]]&amp;KEYS_Day_Part__Stores[[#This Row],[Day Part]]</f>
        <v/>
      </c>
    </row>
    <row r="1283" spans="1:1" x14ac:dyDescent="0.35">
      <c r="A1283" t="str">
        <f>KEYS_Day_Part__Stores[[#This Row],[Store]]&amp;KEYS_Day_Part__Stores[[#This Row],[Day Part]]</f>
        <v/>
      </c>
    </row>
    <row r="1284" spans="1:1" x14ac:dyDescent="0.35">
      <c r="A1284" t="str">
        <f>KEYS_Day_Part__Stores[[#This Row],[Store]]&amp;KEYS_Day_Part__Stores[[#This Row],[Day Part]]</f>
        <v/>
      </c>
    </row>
    <row r="1285" spans="1:1" x14ac:dyDescent="0.35">
      <c r="A1285" t="str">
        <f>KEYS_Day_Part__Stores[[#This Row],[Store]]&amp;KEYS_Day_Part__Stores[[#This Row],[Day Part]]</f>
        <v/>
      </c>
    </row>
    <row r="1286" spans="1:1" x14ac:dyDescent="0.35">
      <c r="A1286" t="str">
        <f>KEYS_Day_Part__Stores[[#This Row],[Store]]&amp;KEYS_Day_Part__Stores[[#This Row],[Day Part]]</f>
        <v/>
      </c>
    </row>
    <row r="1287" spans="1:1" x14ac:dyDescent="0.35">
      <c r="A1287" t="str">
        <f>KEYS_Day_Part__Stores[[#This Row],[Store]]&amp;KEYS_Day_Part__Stores[[#This Row],[Day Part]]</f>
        <v/>
      </c>
    </row>
    <row r="1288" spans="1:1" x14ac:dyDescent="0.35">
      <c r="A1288" t="str">
        <f>KEYS_Day_Part__Stores[[#This Row],[Store]]&amp;KEYS_Day_Part__Stores[[#This Row],[Day Part]]</f>
        <v/>
      </c>
    </row>
    <row r="1289" spans="1:1" x14ac:dyDescent="0.35">
      <c r="A1289" t="str">
        <f>KEYS_Day_Part__Stores[[#This Row],[Store]]&amp;KEYS_Day_Part__Stores[[#This Row],[Day Part]]</f>
        <v/>
      </c>
    </row>
    <row r="1290" spans="1:1" x14ac:dyDescent="0.35">
      <c r="A1290" t="str">
        <f>KEYS_Day_Part__Stores[[#This Row],[Store]]&amp;KEYS_Day_Part__Stores[[#This Row],[Day Part]]</f>
        <v/>
      </c>
    </row>
    <row r="1291" spans="1:1" x14ac:dyDescent="0.35">
      <c r="A1291" t="str">
        <f>KEYS_Day_Part__Stores[[#This Row],[Store]]&amp;KEYS_Day_Part__Stores[[#This Row],[Day Part]]</f>
        <v/>
      </c>
    </row>
    <row r="1292" spans="1:1" x14ac:dyDescent="0.35">
      <c r="A1292" t="str">
        <f>KEYS_Day_Part__Stores[[#This Row],[Store]]&amp;KEYS_Day_Part__Stores[[#This Row],[Day Part]]</f>
        <v/>
      </c>
    </row>
    <row r="1293" spans="1:1" x14ac:dyDescent="0.35">
      <c r="A1293" t="str">
        <f>KEYS_Day_Part__Stores[[#This Row],[Store]]&amp;KEYS_Day_Part__Stores[[#This Row],[Day Part]]</f>
        <v/>
      </c>
    </row>
    <row r="1294" spans="1:1" x14ac:dyDescent="0.35">
      <c r="A1294" t="str">
        <f>KEYS_Day_Part__Stores[[#This Row],[Store]]&amp;KEYS_Day_Part__Stores[[#This Row],[Day Part]]</f>
        <v/>
      </c>
    </row>
    <row r="1295" spans="1:1" x14ac:dyDescent="0.35">
      <c r="A1295" t="str">
        <f>KEYS_Day_Part__Stores[[#This Row],[Store]]&amp;KEYS_Day_Part__Stores[[#This Row],[Day Part]]</f>
        <v/>
      </c>
    </row>
    <row r="1296" spans="1:1" x14ac:dyDescent="0.35">
      <c r="A1296" t="str">
        <f>KEYS_Day_Part__Stores[[#This Row],[Store]]&amp;KEYS_Day_Part__Stores[[#This Row],[Day Part]]</f>
        <v/>
      </c>
    </row>
    <row r="1297" spans="1:1" x14ac:dyDescent="0.35">
      <c r="A1297" t="str">
        <f>KEYS_Day_Part__Stores[[#This Row],[Store]]&amp;KEYS_Day_Part__Stores[[#This Row],[Day Part]]</f>
        <v/>
      </c>
    </row>
    <row r="1298" spans="1:1" x14ac:dyDescent="0.35">
      <c r="A1298" t="str">
        <f>KEYS_Day_Part__Stores[[#This Row],[Store]]&amp;KEYS_Day_Part__Stores[[#This Row],[Day Part]]</f>
        <v/>
      </c>
    </row>
    <row r="1299" spans="1:1" x14ac:dyDescent="0.35">
      <c r="A1299" t="str">
        <f>KEYS_Day_Part__Stores[[#This Row],[Store]]&amp;KEYS_Day_Part__Stores[[#This Row],[Day Part]]</f>
        <v/>
      </c>
    </row>
    <row r="1300" spans="1:1" x14ac:dyDescent="0.35">
      <c r="A1300" t="str">
        <f>KEYS_Day_Part__Stores[[#This Row],[Store]]&amp;KEYS_Day_Part__Stores[[#This Row],[Day Part]]</f>
        <v/>
      </c>
    </row>
    <row r="1301" spans="1:1" x14ac:dyDescent="0.35">
      <c r="A1301" t="str">
        <f>KEYS_Day_Part__Stores[[#This Row],[Store]]&amp;KEYS_Day_Part__Stores[[#This Row],[Day Part]]</f>
        <v/>
      </c>
    </row>
    <row r="1302" spans="1:1" x14ac:dyDescent="0.35">
      <c r="A1302" t="str">
        <f>KEYS_Day_Part__Stores[[#This Row],[Store]]&amp;KEYS_Day_Part__Stores[[#This Row],[Day Part]]</f>
        <v/>
      </c>
    </row>
    <row r="1303" spans="1:1" x14ac:dyDescent="0.35">
      <c r="A1303" t="str">
        <f>KEYS_Day_Part__Stores[[#This Row],[Store]]&amp;KEYS_Day_Part__Stores[[#This Row],[Day Part]]</f>
        <v/>
      </c>
    </row>
    <row r="1304" spans="1:1" x14ac:dyDescent="0.35">
      <c r="A1304" t="str">
        <f>KEYS_Day_Part__Stores[[#This Row],[Store]]&amp;KEYS_Day_Part__Stores[[#This Row],[Day Part]]</f>
        <v/>
      </c>
    </row>
    <row r="1305" spans="1:1" x14ac:dyDescent="0.35">
      <c r="A1305" t="str">
        <f>KEYS_Day_Part__Stores[[#This Row],[Store]]&amp;KEYS_Day_Part__Stores[[#This Row],[Day Part]]</f>
        <v/>
      </c>
    </row>
    <row r="1306" spans="1:1" x14ac:dyDescent="0.35">
      <c r="A1306" t="str">
        <f>KEYS_Day_Part__Stores[[#This Row],[Store]]&amp;KEYS_Day_Part__Stores[[#This Row],[Day Part]]</f>
        <v/>
      </c>
    </row>
    <row r="1307" spans="1:1" x14ac:dyDescent="0.35">
      <c r="A1307" t="str">
        <f>KEYS_Day_Part__Stores[[#This Row],[Store]]&amp;KEYS_Day_Part__Stores[[#This Row],[Day Part]]</f>
        <v/>
      </c>
    </row>
    <row r="1308" spans="1:1" x14ac:dyDescent="0.35">
      <c r="A1308" t="str">
        <f>KEYS_Day_Part__Stores[[#This Row],[Store]]&amp;KEYS_Day_Part__Stores[[#This Row],[Day Part]]</f>
        <v/>
      </c>
    </row>
    <row r="1309" spans="1:1" x14ac:dyDescent="0.35">
      <c r="A1309" t="str">
        <f>KEYS_Day_Part__Stores[[#This Row],[Store]]&amp;KEYS_Day_Part__Stores[[#This Row],[Day Part]]</f>
        <v/>
      </c>
    </row>
    <row r="1310" spans="1:1" x14ac:dyDescent="0.35">
      <c r="A1310" t="str">
        <f>KEYS_Day_Part__Stores[[#This Row],[Store]]&amp;KEYS_Day_Part__Stores[[#This Row],[Day Part]]</f>
        <v/>
      </c>
    </row>
    <row r="1311" spans="1:1" x14ac:dyDescent="0.35">
      <c r="A1311" t="str">
        <f>KEYS_Day_Part__Stores[[#This Row],[Store]]&amp;KEYS_Day_Part__Stores[[#This Row],[Day Part]]</f>
        <v/>
      </c>
    </row>
    <row r="1312" spans="1:1" x14ac:dyDescent="0.35">
      <c r="A1312" t="str">
        <f>KEYS_Day_Part__Stores[[#This Row],[Store]]&amp;KEYS_Day_Part__Stores[[#This Row],[Day Part]]</f>
        <v/>
      </c>
    </row>
    <row r="1313" spans="1:1" x14ac:dyDescent="0.35">
      <c r="A1313" t="str">
        <f>KEYS_Day_Part__Stores[[#This Row],[Store]]&amp;KEYS_Day_Part__Stores[[#This Row],[Day Part]]</f>
        <v/>
      </c>
    </row>
    <row r="1314" spans="1:1" x14ac:dyDescent="0.35">
      <c r="A1314" t="str">
        <f>KEYS_Day_Part__Stores[[#This Row],[Store]]&amp;KEYS_Day_Part__Stores[[#This Row],[Day Part]]</f>
        <v/>
      </c>
    </row>
    <row r="1315" spans="1:1" x14ac:dyDescent="0.35">
      <c r="A1315" t="str">
        <f>KEYS_Day_Part__Stores[[#This Row],[Store]]&amp;KEYS_Day_Part__Stores[[#This Row],[Day Part]]</f>
        <v/>
      </c>
    </row>
    <row r="1316" spans="1:1" x14ac:dyDescent="0.35">
      <c r="A1316" t="str">
        <f>KEYS_Day_Part__Stores[[#This Row],[Store]]&amp;KEYS_Day_Part__Stores[[#This Row],[Day Part]]</f>
        <v/>
      </c>
    </row>
    <row r="1317" spans="1:1" x14ac:dyDescent="0.35">
      <c r="A1317" t="str">
        <f>KEYS_Day_Part__Stores[[#This Row],[Store]]&amp;KEYS_Day_Part__Stores[[#This Row],[Day Part]]</f>
        <v/>
      </c>
    </row>
    <row r="1318" spans="1:1" x14ac:dyDescent="0.35">
      <c r="A1318" t="str">
        <f>KEYS_Day_Part__Stores[[#This Row],[Store]]&amp;KEYS_Day_Part__Stores[[#This Row],[Day Part]]</f>
        <v/>
      </c>
    </row>
    <row r="1319" spans="1:1" x14ac:dyDescent="0.35">
      <c r="A1319" t="str">
        <f>KEYS_Day_Part__Stores[[#This Row],[Store]]&amp;KEYS_Day_Part__Stores[[#This Row],[Day Part]]</f>
        <v/>
      </c>
    </row>
    <row r="1320" spans="1:1" x14ac:dyDescent="0.35">
      <c r="A1320" t="str">
        <f>KEYS_Day_Part__Stores[[#This Row],[Store]]&amp;KEYS_Day_Part__Stores[[#This Row],[Day Part]]</f>
        <v/>
      </c>
    </row>
    <row r="1321" spans="1:1" x14ac:dyDescent="0.35">
      <c r="A1321" t="str">
        <f>KEYS_Day_Part__Stores[[#This Row],[Store]]&amp;KEYS_Day_Part__Stores[[#This Row],[Day Part]]</f>
        <v/>
      </c>
    </row>
    <row r="1322" spans="1:1" x14ac:dyDescent="0.35">
      <c r="A1322" t="str">
        <f>KEYS_Day_Part__Stores[[#This Row],[Store]]&amp;KEYS_Day_Part__Stores[[#This Row],[Day Part]]</f>
        <v/>
      </c>
    </row>
    <row r="1323" spans="1:1" x14ac:dyDescent="0.35">
      <c r="A1323" t="str">
        <f>KEYS_Day_Part__Stores[[#This Row],[Store]]&amp;KEYS_Day_Part__Stores[[#This Row],[Day Part]]</f>
        <v/>
      </c>
    </row>
    <row r="1324" spans="1:1" x14ac:dyDescent="0.35">
      <c r="A1324" t="str">
        <f>KEYS_Day_Part__Stores[[#This Row],[Store]]&amp;KEYS_Day_Part__Stores[[#This Row],[Day Part]]</f>
        <v/>
      </c>
    </row>
    <row r="1325" spans="1:1" x14ac:dyDescent="0.35">
      <c r="A1325" t="str">
        <f>KEYS_Day_Part__Stores[[#This Row],[Store]]&amp;KEYS_Day_Part__Stores[[#This Row],[Day Part]]</f>
        <v/>
      </c>
    </row>
    <row r="1326" spans="1:1" x14ac:dyDescent="0.35">
      <c r="A1326" t="str">
        <f>KEYS_Day_Part__Stores[[#This Row],[Store]]&amp;KEYS_Day_Part__Stores[[#This Row],[Day Part]]</f>
        <v/>
      </c>
    </row>
    <row r="1327" spans="1:1" x14ac:dyDescent="0.35">
      <c r="A1327" t="str">
        <f>KEYS_Day_Part__Stores[[#This Row],[Store]]&amp;KEYS_Day_Part__Stores[[#This Row],[Day Part]]</f>
        <v/>
      </c>
    </row>
    <row r="1328" spans="1:1" x14ac:dyDescent="0.35">
      <c r="A1328" t="str">
        <f>KEYS_Day_Part__Stores[[#This Row],[Store]]&amp;KEYS_Day_Part__Stores[[#This Row],[Day Part]]</f>
        <v/>
      </c>
    </row>
    <row r="1329" spans="1:1" x14ac:dyDescent="0.35">
      <c r="A1329" t="str">
        <f>KEYS_Day_Part__Stores[[#This Row],[Store]]&amp;KEYS_Day_Part__Stores[[#This Row],[Day Part]]</f>
        <v/>
      </c>
    </row>
    <row r="1330" spans="1:1" x14ac:dyDescent="0.35">
      <c r="A1330" t="str">
        <f>KEYS_Day_Part__Stores[[#This Row],[Store]]&amp;KEYS_Day_Part__Stores[[#This Row],[Day Part]]</f>
        <v/>
      </c>
    </row>
    <row r="1331" spans="1:1" x14ac:dyDescent="0.35">
      <c r="A1331" t="str">
        <f>KEYS_Day_Part__Stores[[#This Row],[Store]]&amp;KEYS_Day_Part__Stores[[#This Row],[Day Part]]</f>
        <v/>
      </c>
    </row>
    <row r="1332" spans="1:1" x14ac:dyDescent="0.35">
      <c r="A1332" t="str">
        <f>KEYS_Day_Part__Stores[[#This Row],[Store]]&amp;KEYS_Day_Part__Stores[[#This Row],[Day Part]]</f>
        <v/>
      </c>
    </row>
    <row r="1333" spans="1:1" x14ac:dyDescent="0.35">
      <c r="A1333" t="str">
        <f>KEYS_Day_Part__Stores[[#This Row],[Store]]&amp;KEYS_Day_Part__Stores[[#This Row],[Day Part]]</f>
        <v/>
      </c>
    </row>
    <row r="1334" spans="1:1" x14ac:dyDescent="0.35">
      <c r="A1334" t="str">
        <f>KEYS_Day_Part__Stores[[#This Row],[Store]]&amp;KEYS_Day_Part__Stores[[#This Row],[Day Part]]</f>
        <v/>
      </c>
    </row>
    <row r="1335" spans="1:1" x14ac:dyDescent="0.35">
      <c r="A1335" t="str">
        <f>KEYS_Day_Part__Stores[[#This Row],[Store]]&amp;KEYS_Day_Part__Stores[[#This Row],[Day Part]]</f>
        <v/>
      </c>
    </row>
    <row r="1336" spans="1:1" x14ac:dyDescent="0.35">
      <c r="A1336" t="str">
        <f>KEYS_Day_Part__Stores[[#This Row],[Store]]&amp;KEYS_Day_Part__Stores[[#This Row],[Day Part]]</f>
        <v/>
      </c>
    </row>
    <row r="1337" spans="1:1" x14ac:dyDescent="0.35">
      <c r="A1337" t="str">
        <f>KEYS_Day_Part__Stores[[#This Row],[Store]]&amp;KEYS_Day_Part__Stores[[#This Row],[Day Part]]</f>
        <v/>
      </c>
    </row>
    <row r="1338" spans="1:1" x14ac:dyDescent="0.35">
      <c r="A1338" t="str">
        <f>KEYS_Day_Part__Stores[[#This Row],[Store]]&amp;KEYS_Day_Part__Stores[[#This Row],[Day Part]]</f>
        <v/>
      </c>
    </row>
    <row r="1339" spans="1:1" x14ac:dyDescent="0.35">
      <c r="A1339" t="str">
        <f>KEYS_Day_Part__Stores[[#This Row],[Store]]&amp;KEYS_Day_Part__Stores[[#This Row],[Day Part]]</f>
        <v/>
      </c>
    </row>
    <row r="1340" spans="1:1" x14ac:dyDescent="0.35">
      <c r="A1340" t="str">
        <f>KEYS_Day_Part__Stores[[#This Row],[Store]]&amp;KEYS_Day_Part__Stores[[#This Row],[Day Part]]</f>
        <v/>
      </c>
    </row>
    <row r="1341" spans="1:1" x14ac:dyDescent="0.35">
      <c r="A1341" t="str">
        <f>KEYS_Day_Part__Stores[[#This Row],[Store]]&amp;KEYS_Day_Part__Stores[[#This Row],[Day Part]]</f>
        <v/>
      </c>
    </row>
    <row r="1342" spans="1:1" x14ac:dyDescent="0.35">
      <c r="A1342" t="str">
        <f>KEYS_Day_Part__Stores[[#This Row],[Store]]&amp;KEYS_Day_Part__Stores[[#This Row],[Day Part]]</f>
        <v/>
      </c>
    </row>
    <row r="1343" spans="1:1" x14ac:dyDescent="0.35">
      <c r="A1343" t="str">
        <f>KEYS_Day_Part__Stores[[#This Row],[Store]]&amp;KEYS_Day_Part__Stores[[#This Row],[Day Part]]</f>
        <v/>
      </c>
    </row>
    <row r="1344" spans="1:1" x14ac:dyDescent="0.35">
      <c r="A1344" t="str">
        <f>KEYS_Day_Part__Stores[[#This Row],[Store]]&amp;KEYS_Day_Part__Stores[[#This Row],[Day Part]]</f>
        <v/>
      </c>
    </row>
    <row r="1345" spans="1:1" x14ac:dyDescent="0.35">
      <c r="A1345" t="str">
        <f>KEYS_Day_Part__Stores[[#This Row],[Store]]&amp;KEYS_Day_Part__Stores[[#This Row],[Day Part]]</f>
        <v/>
      </c>
    </row>
    <row r="1346" spans="1:1" x14ac:dyDescent="0.35">
      <c r="A1346" t="str">
        <f>KEYS_Day_Part__Stores[[#This Row],[Store]]&amp;KEYS_Day_Part__Stores[[#This Row],[Day Part]]</f>
        <v/>
      </c>
    </row>
    <row r="1347" spans="1:1" x14ac:dyDescent="0.35">
      <c r="A1347" t="str">
        <f>KEYS_Day_Part__Stores[[#This Row],[Store]]&amp;KEYS_Day_Part__Stores[[#This Row],[Day Part]]</f>
        <v/>
      </c>
    </row>
    <row r="1348" spans="1:1" x14ac:dyDescent="0.35">
      <c r="A1348" t="str">
        <f>KEYS_Day_Part__Stores[[#This Row],[Store]]&amp;KEYS_Day_Part__Stores[[#This Row],[Day Part]]</f>
        <v/>
      </c>
    </row>
    <row r="1349" spans="1:1" x14ac:dyDescent="0.35">
      <c r="A1349" t="str">
        <f>KEYS_Day_Part__Stores[[#This Row],[Store]]&amp;KEYS_Day_Part__Stores[[#This Row],[Day Part]]</f>
        <v/>
      </c>
    </row>
    <row r="1350" spans="1:1" x14ac:dyDescent="0.35">
      <c r="A1350" t="str">
        <f>KEYS_Day_Part__Stores[[#This Row],[Store]]&amp;KEYS_Day_Part__Stores[[#This Row],[Day Part]]</f>
        <v/>
      </c>
    </row>
    <row r="1351" spans="1:1" x14ac:dyDescent="0.35">
      <c r="A1351" t="str">
        <f>KEYS_Day_Part__Stores[[#This Row],[Store]]&amp;KEYS_Day_Part__Stores[[#This Row],[Day Part]]</f>
        <v/>
      </c>
    </row>
    <row r="1352" spans="1:1" x14ac:dyDescent="0.35">
      <c r="A1352" t="str">
        <f>KEYS_Day_Part__Stores[[#This Row],[Store]]&amp;KEYS_Day_Part__Stores[[#This Row],[Day Part]]</f>
        <v/>
      </c>
    </row>
    <row r="1353" spans="1:1" x14ac:dyDescent="0.35">
      <c r="A1353" t="str">
        <f>KEYS_Day_Part__Stores[[#This Row],[Store]]&amp;KEYS_Day_Part__Stores[[#This Row],[Day Part]]</f>
        <v/>
      </c>
    </row>
    <row r="1354" spans="1:1" x14ac:dyDescent="0.35">
      <c r="A1354" t="str">
        <f>KEYS_Day_Part__Stores[[#This Row],[Store]]&amp;KEYS_Day_Part__Stores[[#This Row],[Day Part]]</f>
        <v/>
      </c>
    </row>
    <row r="1355" spans="1:1" x14ac:dyDescent="0.35">
      <c r="A1355" t="str">
        <f>KEYS_Day_Part__Stores[[#This Row],[Store]]&amp;KEYS_Day_Part__Stores[[#This Row],[Day Part]]</f>
        <v/>
      </c>
    </row>
    <row r="1356" spans="1:1" x14ac:dyDescent="0.35">
      <c r="A1356" t="str">
        <f>KEYS_Day_Part__Stores[[#This Row],[Store]]&amp;KEYS_Day_Part__Stores[[#This Row],[Day Part]]</f>
        <v/>
      </c>
    </row>
    <row r="1357" spans="1:1" x14ac:dyDescent="0.35">
      <c r="A1357" t="str">
        <f>KEYS_Day_Part__Stores[[#This Row],[Store]]&amp;KEYS_Day_Part__Stores[[#This Row],[Day Part]]</f>
        <v/>
      </c>
    </row>
    <row r="1358" spans="1:1" x14ac:dyDescent="0.35">
      <c r="A1358" t="str">
        <f>KEYS_Day_Part__Stores[[#This Row],[Store]]&amp;KEYS_Day_Part__Stores[[#This Row],[Day Part]]</f>
        <v/>
      </c>
    </row>
    <row r="1359" spans="1:1" x14ac:dyDescent="0.35">
      <c r="A1359" t="str">
        <f>KEYS_Day_Part__Stores[[#This Row],[Store]]&amp;KEYS_Day_Part__Stores[[#This Row],[Day Part]]</f>
        <v/>
      </c>
    </row>
    <row r="1360" spans="1:1" x14ac:dyDescent="0.35">
      <c r="A1360" t="str">
        <f>KEYS_Day_Part__Stores[[#This Row],[Store]]&amp;KEYS_Day_Part__Stores[[#This Row],[Day Part]]</f>
        <v/>
      </c>
    </row>
    <row r="1361" spans="1:1" x14ac:dyDescent="0.35">
      <c r="A1361" t="str">
        <f>KEYS_Day_Part__Stores[[#This Row],[Store]]&amp;KEYS_Day_Part__Stores[[#This Row],[Day Part]]</f>
        <v/>
      </c>
    </row>
    <row r="1362" spans="1:1" x14ac:dyDescent="0.35">
      <c r="A1362" t="str">
        <f>KEYS_Day_Part__Stores[[#This Row],[Store]]&amp;KEYS_Day_Part__Stores[[#This Row],[Day Part]]</f>
        <v/>
      </c>
    </row>
    <row r="1363" spans="1:1" x14ac:dyDescent="0.35">
      <c r="A1363" t="str">
        <f>KEYS_Day_Part__Stores[[#This Row],[Store]]&amp;KEYS_Day_Part__Stores[[#This Row],[Day Part]]</f>
        <v/>
      </c>
    </row>
    <row r="1364" spans="1:1" x14ac:dyDescent="0.35">
      <c r="A1364" t="str">
        <f>KEYS_Day_Part__Stores[[#This Row],[Store]]&amp;KEYS_Day_Part__Stores[[#This Row],[Day Part]]</f>
        <v/>
      </c>
    </row>
    <row r="1365" spans="1:1" x14ac:dyDescent="0.35">
      <c r="A1365" t="str">
        <f>KEYS_Day_Part__Stores[[#This Row],[Store]]&amp;KEYS_Day_Part__Stores[[#This Row],[Day Part]]</f>
        <v/>
      </c>
    </row>
    <row r="1366" spans="1:1" x14ac:dyDescent="0.35">
      <c r="A1366" t="str">
        <f>KEYS_Day_Part__Stores[[#This Row],[Store]]&amp;KEYS_Day_Part__Stores[[#This Row],[Day Part]]</f>
        <v/>
      </c>
    </row>
    <row r="1367" spans="1:1" x14ac:dyDescent="0.35">
      <c r="A1367" t="str">
        <f>KEYS_Day_Part__Stores[[#This Row],[Store]]&amp;KEYS_Day_Part__Stores[[#This Row],[Day Part]]</f>
        <v/>
      </c>
    </row>
    <row r="1368" spans="1:1" x14ac:dyDescent="0.35">
      <c r="A1368" t="str">
        <f>KEYS_Day_Part__Stores[[#This Row],[Store]]&amp;KEYS_Day_Part__Stores[[#This Row],[Day Part]]</f>
        <v/>
      </c>
    </row>
    <row r="1369" spans="1:1" x14ac:dyDescent="0.35">
      <c r="A1369" t="str">
        <f>KEYS_Day_Part__Stores[[#This Row],[Store]]&amp;KEYS_Day_Part__Stores[[#This Row],[Day Part]]</f>
        <v/>
      </c>
    </row>
    <row r="1370" spans="1:1" x14ac:dyDescent="0.35">
      <c r="A1370" t="str">
        <f>KEYS_Day_Part__Stores[[#This Row],[Store]]&amp;KEYS_Day_Part__Stores[[#This Row],[Day Part]]</f>
        <v/>
      </c>
    </row>
    <row r="1371" spans="1:1" x14ac:dyDescent="0.35">
      <c r="A1371" t="str">
        <f>KEYS_Day_Part__Stores[[#This Row],[Store]]&amp;KEYS_Day_Part__Stores[[#This Row],[Day Part]]</f>
        <v/>
      </c>
    </row>
    <row r="1372" spans="1:1" x14ac:dyDescent="0.35">
      <c r="A1372" t="str">
        <f>KEYS_Day_Part__Stores[[#This Row],[Store]]&amp;KEYS_Day_Part__Stores[[#This Row],[Day Part]]</f>
        <v/>
      </c>
    </row>
    <row r="1373" spans="1:1" x14ac:dyDescent="0.35">
      <c r="A1373" t="str">
        <f>KEYS_Day_Part__Stores[[#This Row],[Store]]&amp;KEYS_Day_Part__Stores[[#This Row],[Day Part]]</f>
        <v/>
      </c>
    </row>
    <row r="1374" spans="1:1" x14ac:dyDescent="0.35">
      <c r="A1374" t="str">
        <f>KEYS_Day_Part__Stores[[#This Row],[Store]]&amp;KEYS_Day_Part__Stores[[#This Row],[Day Part]]</f>
        <v/>
      </c>
    </row>
    <row r="1375" spans="1:1" x14ac:dyDescent="0.35">
      <c r="A1375" t="str">
        <f>KEYS_Day_Part__Stores[[#This Row],[Store]]&amp;KEYS_Day_Part__Stores[[#This Row],[Day Part]]</f>
        <v/>
      </c>
    </row>
    <row r="1376" spans="1:1" x14ac:dyDescent="0.35">
      <c r="A1376" t="str">
        <f>KEYS_Day_Part__Stores[[#This Row],[Store]]&amp;KEYS_Day_Part__Stores[[#This Row],[Day Part]]</f>
        <v/>
      </c>
    </row>
    <row r="1377" spans="1:1" x14ac:dyDescent="0.35">
      <c r="A1377" t="str">
        <f>KEYS_Day_Part__Stores[[#This Row],[Store]]&amp;KEYS_Day_Part__Stores[[#This Row],[Day Part]]</f>
        <v/>
      </c>
    </row>
    <row r="1378" spans="1:1" x14ac:dyDescent="0.35">
      <c r="A1378" t="str">
        <f>KEYS_Day_Part__Stores[[#This Row],[Store]]&amp;KEYS_Day_Part__Stores[[#This Row],[Day Part]]</f>
        <v/>
      </c>
    </row>
    <row r="1379" spans="1:1" x14ac:dyDescent="0.35">
      <c r="A1379" t="str">
        <f>KEYS_Day_Part__Stores[[#This Row],[Store]]&amp;KEYS_Day_Part__Stores[[#This Row],[Day Part]]</f>
        <v/>
      </c>
    </row>
    <row r="1380" spans="1:1" x14ac:dyDescent="0.35">
      <c r="A1380" t="str">
        <f>KEYS_Day_Part__Stores[[#This Row],[Store]]&amp;KEYS_Day_Part__Stores[[#This Row],[Day Part]]</f>
        <v/>
      </c>
    </row>
    <row r="1381" spans="1:1" x14ac:dyDescent="0.35">
      <c r="A1381" t="str">
        <f>KEYS_Day_Part__Stores[[#This Row],[Store]]&amp;KEYS_Day_Part__Stores[[#This Row],[Day Part]]</f>
        <v/>
      </c>
    </row>
    <row r="1382" spans="1:1" x14ac:dyDescent="0.35">
      <c r="A1382" t="str">
        <f>KEYS_Day_Part__Stores[[#This Row],[Store]]&amp;KEYS_Day_Part__Stores[[#This Row],[Day Part]]</f>
        <v/>
      </c>
    </row>
    <row r="1383" spans="1:1" x14ac:dyDescent="0.35">
      <c r="A1383" t="str">
        <f>KEYS_Day_Part__Stores[[#This Row],[Store]]&amp;KEYS_Day_Part__Stores[[#This Row],[Day Part]]</f>
        <v/>
      </c>
    </row>
    <row r="1384" spans="1:1" x14ac:dyDescent="0.35">
      <c r="A1384" t="str">
        <f>KEYS_Day_Part__Stores[[#This Row],[Store]]&amp;KEYS_Day_Part__Stores[[#This Row],[Day Part]]</f>
        <v/>
      </c>
    </row>
    <row r="1385" spans="1:1" x14ac:dyDescent="0.35">
      <c r="A1385" t="str">
        <f>KEYS_Day_Part__Stores[[#This Row],[Store]]&amp;KEYS_Day_Part__Stores[[#This Row],[Day Part]]</f>
        <v/>
      </c>
    </row>
    <row r="1386" spans="1:1" x14ac:dyDescent="0.35">
      <c r="A1386" t="str">
        <f>KEYS_Day_Part__Stores[[#This Row],[Store]]&amp;KEYS_Day_Part__Stores[[#This Row],[Day Part]]</f>
        <v/>
      </c>
    </row>
    <row r="1387" spans="1:1" x14ac:dyDescent="0.35">
      <c r="A1387" t="str">
        <f>KEYS_Day_Part__Stores[[#This Row],[Store]]&amp;KEYS_Day_Part__Stores[[#This Row],[Day Part]]</f>
        <v/>
      </c>
    </row>
    <row r="1388" spans="1:1" x14ac:dyDescent="0.35">
      <c r="A1388" t="str">
        <f>KEYS_Day_Part__Stores[[#This Row],[Store]]&amp;KEYS_Day_Part__Stores[[#This Row],[Day Part]]</f>
        <v/>
      </c>
    </row>
    <row r="1389" spans="1:1" x14ac:dyDescent="0.35">
      <c r="A1389" t="str">
        <f>KEYS_Day_Part__Stores[[#This Row],[Store]]&amp;KEYS_Day_Part__Stores[[#This Row],[Day Part]]</f>
        <v/>
      </c>
    </row>
    <row r="1390" spans="1:1" x14ac:dyDescent="0.35">
      <c r="A1390" t="str">
        <f>KEYS_Day_Part__Stores[[#This Row],[Store]]&amp;KEYS_Day_Part__Stores[[#This Row],[Day Part]]</f>
        <v/>
      </c>
    </row>
    <row r="1391" spans="1:1" x14ac:dyDescent="0.35">
      <c r="A1391" t="str">
        <f>KEYS_Day_Part__Stores[[#This Row],[Store]]&amp;KEYS_Day_Part__Stores[[#This Row],[Day Part]]</f>
        <v/>
      </c>
    </row>
    <row r="1392" spans="1:1" x14ac:dyDescent="0.35">
      <c r="A1392" t="str">
        <f>KEYS_Day_Part__Stores[[#This Row],[Store]]&amp;KEYS_Day_Part__Stores[[#This Row],[Day Part]]</f>
        <v/>
      </c>
    </row>
    <row r="1393" spans="1:1" x14ac:dyDescent="0.35">
      <c r="A1393" t="str">
        <f>KEYS_Day_Part__Stores[[#This Row],[Store]]&amp;KEYS_Day_Part__Stores[[#This Row],[Day Part]]</f>
        <v/>
      </c>
    </row>
    <row r="1394" spans="1:1" x14ac:dyDescent="0.35">
      <c r="A1394" t="str">
        <f>KEYS_Day_Part__Stores[[#This Row],[Store]]&amp;KEYS_Day_Part__Stores[[#This Row],[Day Part]]</f>
        <v/>
      </c>
    </row>
    <row r="1395" spans="1:1" x14ac:dyDescent="0.35">
      <c r="A1395" t="str">
        <f>KEYS_Day_Part__Stores[[#This Row],[Store]]&amp;KEYS_Day_Part__Stores[[#This Row],[Day Part]]</f>
        <v/>
      </c>
    </row>
    <row r="1396" spans="1:1" x14ac:dyDescent="0.35">
      <c r="A1396" t="str">
        <f>KEYS_Day_Part__Stores[[#This Row],[Store]]&amp;KEYS_Day_Part__Stores[[#This Row],[Day Part]]</f>
        <v/>
      </c>
    </row>
    <row r="1397" spans="1:1" x14ac:dyDescent="0.35">
      <c r="A1397" t="str">
        <f>KEYS_Day_Part__Stores[[#This Row],[Store]]&amp;KEYS_Day_Part__Stores[[#This Row],[Day Part]]</f>
        <v/>
      </c>
    </row>
    <row r="1398" spans="1:1" x14ac:dyDescent="0.35">
      <c r="A1398" t="str">
        <f>KEYS_Day_Part__Stores[[#This Row],[Store]]&amp;KEYS_Day_Part__Stores[[#This Row],[Day Part]]</f>
        <v/>
      </c>
    </row>
    <row r="1399" spans="1:1" x14ac:dyDescent="0.35">
      <c r="A1399" t="str">
        <f>KEYS_Day_Part__Stores[[#This Row],[Store]]&amp;KEYS_Day_Part__Stores[[#This Row],[Day Part]]</f>
        <v/>
      </c>
    </row>
    <row r="1400" spans="1:1" x14ac:dyDescent="0.35">
      <c r="A1400" t="str">
        <f>KEYS_Day_Part__Stores[[#This Row],[Store]]&amp;KEYS_Day_Part__Stores[[#This Row],[Day Part]]</f>
        <v/>
      </c>
    </row>
    <row r="1401" spans="1:1" x14ac:dyDescent="0.35">
      <c r="A1401" t="str">
        <f>KEYS_Day_Part__Stores[[#This Row],[Store]]&amp;KEYS_Day_Part__Stores[[#This Row],[Day Part]]</f>
        <v/>
      </c>
    </row>
    <row r="1402" spans="1:1" x14ac:dyDescent="0.35">
      <c r="A1402" t="str">
        <f>KEYS_Day_Part__Stores[[#This Row],[Store]]&amp;KEYS_Day_Part__Stores[[#This Row],[Day Part]]</f>
        <v/>
      </c>
    </row>
    <row r="1403" spans="1:1" x14ac:dyDescent="0.35">
      <c r="A1403" t="str">
        <f>KEYS_Day_Part__Stores[[#This Row],[Store]]&amp;KEYS_Day_Part__Stores[[#This Row],[Day Part]]</f>
        <v/>
      </c>
    </row>
    <row r="1404" spans="1:1" x14ac:dyDescent="0.35">
      <c r="A1404" t="str">
        <f>KEYS_Day_Part__Stores[[#This Row],[Store]]&amp;KEYS_Day_Part__Stores[[#This Row],[Day Part]]</f>
        <v/>
      </c>
    </row>
    <row r="1405" spans="1:1" x14ac:dyDescent="0.35">
      <c r="A1405" t="str">
        <f>KEYS_Day_Part__Stores[[#This Row],[Store]]&amp;KEYS_Day_Part__Stores[[#This Row],[Day Part]]</f>
        <v/>
      </c>
    </row>
    <row r="1406" spans="1:1" x14ac:dyDescent="0.35">
      <c r="A1406" t="str">
        <f>KEYS_Day_Part__Stores[[#This Row],[Store]]&amp;KEYS_Day_Part__Stores[[#This Row],[Day Part]]</f>
        <v/>
      </c>
    </row>
    <row r="1407" spans="1:1" x14ac:dyDescent="0.35">
      <c r="A1407" t="str">
        <f>KEYS_Day_Part__Stores[[#This Row],[Store]]&amp;KEYS_Day_Part__Stores[[#This Row],[Day Part]]</f>
        <v/>
      </c>
    </row>
    <row r="1408" spans="1:1" x14ac:dyDescent="0.35">
      <c r="A1408" t="str">
        <f>KEYS_Day_Part__Stores[[#This Row],[Store]]&amp;KEYS_Day_Part__Stores[[#This Row],[Day Part]]</f>
        <v/>
      </c>
    </row>
    <row r="1409" spans="1:1" x14ac:dyDescent="0.35">
      <c r="A1409" t="str">
        <f>KEYS_Day_Part__Stores[[#This Row],[Store]]&amp;KEYS_Day_Part__Stores[[#This Row],[Day Part]]</f>
        <v/>
      </c>
    </row>
    <row r="1410" spans="1:1" x14ac:dyDescent="0.35">
      <c r="A1410" t="str">
        <f>KEYS_Day_Part__Stores[[#This Row],[Store]]&amp;KEYS_Day_Part__Stores[[#This Row],[Day Part]]</f>
        <v/>
      </c>
    </row>
    <row r="1411" spans="1:1" x14ac:dyDescent="0.35">
      <c r="A1411" t="str">
        <f>KEYS_Day_Part__Stores[[#This Row],[Store]]&amp;KEYS_Day_Part__Stores[[#This Row],[Day Part]]</f>
        <v/>
      </c>
    </row>
    <row r="1412" spans="1:1" x14ac:dyDescent="0.35">
      <c r="A1412" t="str">
        <f>KEYS_Day_Part__Stores[[#This Row],[Store]]&amp;KEYS_Day_Part__Stores[[#This Row],[Day Part]]</f>
        <v/>
      </c>
    </row>
    <row r="1413" spans="1:1" x14ac:dyDescent="0.35">
      <c r="A1413" t="str">
        <f>KEYS_Day_Part__Stores[[#This Row],[Store]]&amp;KEYS_Day_Part__Stores[[#This Row],[Day Part]]</f>
        <v/>
      </c>
    </row>
    <row r="1414" spans="1:1" x14ac:dyDescent="0.35">
      <c r="A1414" t="str">
        <f>KEYS_Day_Part__Stores[[#This Row],[Store]]&amp;KEYS_Day_Part__Stores[[#This Row],[Day Part]]</f>
        <v/>
      </c>
    </row>
    <row r="1415" spans="1:1" x14ac:dyDescent="0.35">
      <c r="A1415" t="str">
        <f>KEYS_Day_Part__Stores[[#This Row],[Store]]&amp;KEYS_Day_Part__Stores[[#This Row],[Day Part]]</f>
        <v/>
      </c>
    </row>
    <row r="1416" spans="1:1" x14ac:dyDescent="0.35">
      <c r="A1416" t="str">
        <f>KEYS_Day_Part__Stores[[#This Row],[Store]]&amp;KEYS_Day_Part__Stores[[#This Row],[Day Part]]</f>
        <v/>
      </c>
    </row>
    <row r="1417" spans="1:1" x14ac:dyDescent="0.35">
      <c r="A1417" t="str">
        <f>KEYS_Day_Part__Stores[[#This Row],[Store]]&amp;KEYS_Day_Part__Stores[[#This Row],[Day Part]]</f>
        <v/>
      </c>
    </row>
    <row r="1418" spans="1:1" x14ac:dyDescent="0.35">
      <c r="A1418" t="str">
        <f>KEYS_Day_Part__Stores[[#This Row],[Store]]&amp;KEYS_Day_Part__Stores[[#This Row],[Day Part]]</f>
        <v/>
      </c>
    </row>
    <row r="1419" spans="1:1" x14ac:dyDescent="0.35">
      <c r="A1419" t="str">
        <f>KEYS_Day_Part__Stores[[#This Row],[Store]]&amp;KEYS_Day_Part__Stores[[#This Row],[Day Part]]</f>
        <v/>
      </c>
    </row>
    <row r="1420" spans="1:1" x14ac:dyDescent="0.35">
      <c r="A1420" t="str">
        <f>KEYS_Day_Part__Stores[[#This Row],[Store]]&amp;KEYS_Day_Part__Stores[[#This Row],[Day Part]]</f>
        <v/>
      </c>
    </row>
    <row r="1421" spans="1:1" x14ac:dyDescent="0.35">
      <c r="A1421" t="str">
        <f>KEYS_Day_Part__Stores[[#This Row],[Store]]&amp;KEYS_Day_Part__Stores[[#This Row],[Day Part]]</f>
        <v/>
      </c>
    </row>
    <row r="1422" spans="1:1" x14ac:dyDescent="0.35">
      <c r="A1422" t="str">
        <f>KEYS_Day_Part__Stores[[#This Row],[Store]]&amp;KEYS_Day_Part__Stores[[#This Row],[Day Part]]</f>
        <v/>
      </c>
    </row>
    <row r="1423" spans="1:1" x14ac:dyDescent="0.35">
      <c r="A1423" t="str">
        <f>KEYS_Day_Part__Stores[[#This Row],[Store]]&amp;KEYS_Day_Part__Stores[[#This Row],[Day Part]]</f>
        <v/>
      </c>
    </row>
    <row r="1424" spans="1:1" x14ac:dyDescent="0.35">
      <c r="A1424" t="str">
        <f>KEYS_Day_Part__Stores[[#This Row],[Store]]&amp;KEYS_Day_Part__Stores[[#This Row],[Day Part]]</f>
        <v/>
      </c>
    </row>
    <row r="1425" spans="1:1" x14ac:dyDescent="0.35">
      <c r="A1425" t="str">
        <f>KEYS_Day_Part__Stores[[#This Row],[Store]]&amp;KEYS_Day_Part__Stores[[#This Row],[Day Part]]</f>
        <v/>
      </c>
    </row>
    <row r="1426" spans="1:1" x14ac:dyDescent="0.35">
      <c r="A1426" t="str">
        <f>KEYS_Day_Part__Stores[[#This Row],[Store]]&amp;KEYS_Day_Part__Stores[[#This Row],[Day Part]]</f>
        <v/>
      </c>
    </row>
    <row r="1427" spans="1:1" x14ac:dyDescent="0.35">
      <c r="A1427" t="str">
        <f>KEYS_Day_Part__Stores[[#This Row],[Store]]&amp;KEYS_Day_Part__Stores[[#This Row],[Day Part]]</f>
        <v/>
      </c>
    </row>
    <row r="1428" spans="1:1" x14ac:dyDescent="0.35">
      <c r="A1428" t="str">
        <f>KEYS_Day_Part__Stores[[#This Row],[Store]]&amp;KEYS_Day_Part__Stores[[#This Row],[Day Part]]</f>
        <v/>
      </c>
    </row>
    <row r="1429" spans="1:1" x14ac:dyDescent="0.35">
      <c r="A1429" t="str">
        <f>KEYS_Day_Part__Stores[[#This Row],[Store]]&amp;KEYS_Day_Part__Stores[[#This Row],[Day Part]]</f>
        <v/>
      </c>
    </row>
    <row r="1430" spans="1:1" x14ac:dyDescent="0.35">
      <c r="A1430" t="str">
        <f>KEYS_Day_Part__Stores[[#This Row],[Store]]&amp;KEYS_Day_Part__Stores[[#This Row],[Day Part]]</f>
        <v/>
      </c>
    </row>
    <row r="1431" spans="1:1" x14ac:dyDescent="0.35">
      <c r="A1431" t="str">
        <f>KEYS_Day_Part__Stores[[#This Row],[Store]]&amp;KEYS_Day_Part__Stores[[#This Row],[Day Part]]</f>
        <v/>
      </c>
    </row>
    <row r="1432" spans="1:1" x14ac:dyDescent="0.35">
      <c r="A1432" t="str">
        <f>KEYS_Day_Part__Stores[[#This Row],[Store]]&amp;KEYS_Day_Part__Stores[[#This Row],[Day Part]]</f>
        <v/>
      </c>
    </row>
    <row r="1433" spans="1:1" x14ac:dyDescent="0.35">
      <c r="A1433" t="str">
        <f>KEYS_Day_Part__Stores[[#This Row],[Store]]&amp;KEYS_Day_Part__Stores[[#This Row],[Day Part]]</f>
        <v/>
      </c>
    </row>
    <row r="1434" spans="1:1" x14ac:dyDescent="0.35">
      <c r="A1434" t="str">
        <f>KEYS_Day_Part__Stores[[#This Row],[Store]]&amp;KEYS_Day_Part__Stores[[#This Row],[Day Part]]</f>
        <v/>
      </c>
    </row>
    <row r="1435" spans="1:1" x14ac:dyDescent="0.35">
      <c r="A1435" t="str">
        <f>KEYS_Day_Part__Stores[[#This Row],[Store]]&amp;KEYS_Day_Part__Stores[[#This Row],[Day Part]]</f>
        <v/>
      </c>
    </row>
    <row r="1436" spans="1:1" x14ac:dyDescent="0.35">
      <c r="A1436" t="str">
        <f>KEYS_Day_Part__Stores[[#This Row],[Store]]&amp;KEYS_Day_Part__Stores[[#This Row],[Day Part]]</f>
        <v/>
      </c>
    </row>
    <row r="1437" spans="1:1" x14ac:dyDescent="0.35">
      <c r="A1437" t="str">
        <f>KEYS_Day_Part__Stores[[#This Row],[Store]]&amp;KEYS_Day_Part__Stores[[#This Row],[Day Part]]</f>
        <v/>
      </c>
    </row>
    <row r="1438" spans="1:1" x14ac:dyDescent="0.35">
      <c r="A1438" t="str">
        <f>KEYS_Day_Part__Stores[[#This Row],[Store]]&amp;KEYS_Day_Part__Stores[[#This Row],[Day Part]]</f>
        <v/>
      </c>
    </row>
    <row r="1439" spans="1:1" x14ac:dyDescent="0.35">
      <c r="A1439" t="str">
        <f>KEYS_Day_Part__Stores[[#This Row],[Store]]&amp;KEYS_Day_Part__Stores[[#This Row],[Day Part]]</f>
        <v/>
      </c>
    </row>
    <row r="1440" spans="1:1" x14ac:dyDescent="0.35">
      <c r="A1440" t="str">
        <f>KEYS_Day_Part__Stores[[#This Row],[Store]]&amp;KEYS_Day_Part__Stores[[#This Row],[Day Part]]</f>
        <v/>
      </c>
    </row>
    <row r="1441" spans="1:1" x14ac:dyDescent="0.35">
      <c r="A1441" t="str">
        <f>KEYS_Day_Part__Stores[[#This Row],[Store]]&amp;KEYS_Day_Part__Stores[[#This Row],[Day Part]]</f>
        <v/>
      </c>
    </row>
    <row r="1442" spans="1:1" x14ac:dyDescent="0.35">
      <c r="A1442" t="str">
        <f>KEYS_Day_Part__Stores[[#This Row],[Store]]&amp;KEYS_Day_Part__Stores[[#This Row],[Day Part]]</f>
        <v/>
      </c>
    </row>
    <row r="1443" spans="1:1" x14ac:dyDescent="0.35">
      <c r="A1443" t="str">
        <f>KEYS_Day_Part__Stores[[#This Row],[Store]]&amp;KEYS_Day_Part__Stores[[#This Row],[Day Part]]</f>
        <v/>
      </c>
    </row>
    <row r="1444" spans="1:1" x14ac:dyDescent="0.35">
      <c r="A1444" t="str">
        <f>KEYS_Day_Part__Stores[[#This Row],[Store]]&amp;KEYS_Day_Part__Stores[[#This Row],[Day Part]]</f>
        <v/>
      </c>
    </row>
    <row r="1445" spans="1:1" x14ac:dyDescent="0.35">
      <c r="A1445" t="str">
        <f>KEYS_Day_Part__Stores[[#This Row],[Store]]&amp;KEYS_Day_Part__Stores[[#This Row],[Day Part]]</f>
        <v/>
      </c>
    </row>
    <row r="1446" spans="1:1" x14ac:dyDescent="0.35">
      <c r="A1446" t="str">
        <f>KEYS_Day_Part__Stores[[#This Row],[Store]]&amp;KEYS_Day_Part__Stores[[#This Row],[Day Part]]</f>
        <v/>
      </c>
    </row>
    <row r="1447" spans="1:1" x14ac:dyDescent="0.35">
      <c r="A1447" t="str">
        <f>KEYS_Day_Part__Stores[[#This Row],[Store]]&amp;KEYS_Day_Part__Stores[[#This Row],[Day Part]]</f>
        <v/>
      </c>
    </row>
    <row r="1448" spans="1:1" x14ac:dyDescent="0.35">
      <c r="A1448" t="str">
        <f>KEYS_Day_Part__Stores[[#This Row],[Store]]&amp;KEYS_Day_Part__Stores[[#This Row],[Day Part]]</f>
        <v/>
      </c>
    </row>
    <row r="1449" spans="1:1" x14ac:dyDescent="0.35">
      <c r="A1449" t="str">
        <f>KEYS_Day_Part__Stores[[#This Row],[Store]]&amp;KEYS_Day_Part__Stores[[#This Row],[Day Part]]</f>
        <v/>
      </c>
    </row>
    <row r="1450" spans="1:1" x14ac:dyDescent="0.35">
      <c r="A1450" t="str">
        <f>KEYS_Day_Part__Stores[[#This Row],[Store]]&amp;KEYS_Day_Part__Stores[[#This Row],[Day Part]]</f>
        <v/>
      </c>
    </row>
    <row r="1451" spans="1:1" x14ac:dyDescent="0.35">
      <c r="A1451" t="str">
        <f>KEYS_Day_Part__Stores[[#This Row],[Store]]&amp;KEYS_Day_Part__Stores[[#This Row],[Day Part]]</f>
        <v/>
      </c>
    </row>
    <row r="1452" spans="1:1" x14ac:dyDescent="0.35">
      <c r="A1452" t="str">
        <f>KEYS_Day_Part__Stores[[#This Row],[Store]]&amp;KEYS_Day_Part__Stores[[#This Row],[Day Part]]</f>
        <v/>
      </c>
    </row>
    <row r="1453" spans="1:1" x14ac:dyDescent="0.35">
      <c r="A1453" t="str">
        <f>KEYS_Day_Part__Stores[[#This Row],[Store]]&amp;KEYS_Day_Part__Stores[[#This Row],[Day Part]]</f>
        <v/>
      </c>
    </row>
    <row r="1454" spans="1:1" x14ac:dyDescent="0.35">
      <c r="A1454" t="str">
        <f>KEYS_Day_Part__Stores[[#This Row],[Store]]&amp;KEYS_Day_Part__Stores[[#This Row],[Day Part]]</f>
        <v/>
      </c>
    </row>
    <row r="1455" spans="1:1" x14ac:dyDescent="0.35">
      <c r="A1455" t="str">
        <f>KEYS_Day_Part__Stores[[#This Row],[Store]]&amp;KEYS_Day_Part__Stores[[#This Row],[Day Part]]</f>
        <v/>
      </c>
    </row>
    <row r="1456" spans="1:1" x14ac:dyDescent="0.35">
      <c r="A1456" t="str">
        <f>KEYS_Day_Part__Stores[[#This Row],[Store]]&amp;KEYS_Day_Part__Stores[[#This Row],[Day Part]]</f>
        <v/>
      </c>
    </row>
    <row r="1457" spans="1:1" x14ac:dyDescent="0.35">
      <c r="A1457" t="str">
        <f>KEYS_Day_Part__Stores[[#This Row],[Store]]&amp;KEYS_Day_Part__Stores[[#This Row],[Day Part]]</f>
        <v/>
      </c>
    </row>
    <row r="1458" spans="1:1" x14ac:dyDescent="0.35">
      <c r="A1458" t="str">
        <f>KEYS_Day_Part__Stores[[#This Row],[Store]]&amp;KEYS_Day_Part__Stores[[#This Row],[Day Part]]</f>
        <v/>
      </c>
    </row>
    <row r="1459" spans="1:1" x14ac:dyDescent="0.35">
      <c r="A1459" t="str">
        <f>KEYS_Day_Part__Stores[[#This Row],[Store]]&amp;KEYS_Day_Part__Stores[[#This Row],[Day Part]]</f>
        <v/>
      </c>
    </row>
    <row r="1460" spans="1:1" x14ac:dyDescent="0.35">
      <c r="A1460" t="str">
        <f>KEYS_Day_Part__Stores[[#This Row],[Store]]&amp;KEYS_Day_Part__Stores[[#This Row],[Day Part]]</f>
        <v/>
      </c>
    </row>
    <row r="1461" spans="1:1" x14ac:dyDescent="0.35">
      <c r="A1461" t="str">
        <f>KEYS_Day_Part__Stores[[#This Row],[Store]]&amp;KEYS_Day_Part__Stores[[#This Row],[Day Part]]</f>
        <v/>
      </c>
    </row>
    <row r="1462" spans="1:1" x14ac:dyDescent="0.35">
      <c r="A1462" t="str">
        <f>KEYS_Day_Part__Stores[[#This Row],[Store]]&amp;KEYS_Day_Part__Stores[[#This Row],[Day Part]]</f>
        <v/>
      </c>
    </row>
    <row r="1463" spans="1:1" x14ac:dyDescent="0.35">
      <c r="A1463" t="str">
        <f>KEYS_Day_Part__Stores[[#This Row],[Store]]&amp;KEYS_Day_Part__Stores[[#This Row],[Day Part]]</f>
        <v/>
      </c>
    </row>
    <row r="1464" spans="1:1" x14ac:dyDescent="0.35">
      <c r="A1464" t="str">
        <f>KEYS_Day_Part__Stores[[#This Row],[Store]]&amp;KEYS_Day_Part__Stores[[#This Row],[Day Part]]</f>
        <v/>
      </c>
    </row>
    <row r="1465" spans="1:1" x14ac:dyDescent="0.35">
      <c r="A1465" t="str">
        <f>KEYS_Day_Part__Stores[[#This Row],[Store]]&amp;KEYS_Day_Part__Stores[[#This Row],[Day Part]]</f>
        <v/>
      </c>
    </row>
    <row r="1466" spans="1:1" x14ac:dyDescent="0.35">
      <c r="A1466" t="str">
        <f>KEYS_Day_Part__Stores[[#This Row],[Store]]&amp;KEYS_Day_Part__Stores[[#This Row],[Day Part]]</f>
        <v/>
      </c>
    </row>
    <row r="1467" spans="1:1" x14ac:dyDescent="0.35">
      <c r="A1467" t="str">
        <f>KEYS_Day_Part__Stores[[#This Row],[Store]]&amp;KEYS_Day_Part__Stores[[#This Row],[Day Part]]</f>
        <v/>
      </c>
    </row>
    <row r="1468" spans="1:1" x14ac:dyDescent="0.35">
      <c r="A1468" t="str">
        <f>KEYS_Day_Part__Stores[[#This Row],[Store]]&amp;KEYS_Day_Part__Stores[[#This Row],[Day Part]]</f>
        <v/>
      </c>
    </row>
    <row r="1469" spans="1:1" x14ac:dyDescent="0.35">
      <c r="A1469" t="str">
        <f>KEYS_Day_Part__Stores[[#This Row],[Store]]&amp;KEYS_Day_Part__Stores[[#This Row],[Day Part]]</f>
        <v/>
      </c>
    </row>
    <row r="1470" spans="1:1" x14ac:dyDescent="0.35">
      <c r="A1470" t="str">
        <f>KEYS_Day_Part__Stores[[#This Row],[Store]]&amp;KEYS_Day_Part__Stores[[#This Row],[Day Part]]</f>
        <v/>
      </c>
    </row>
    <row r="1471" spans="1:1" x14ac:dyDescent="0.35">
      <c r="A1471" t="str">
        <f>KEYS_Day_Part__Stores[[#This Row],[Store]]&amp;KEYS_Day_Part__Stores[[#This Row],[Day Part]]</f>
        <v/>
      </c>
    </row>
    <row r="1472" spans="1:1" x14ac:dyDescent="0.35">
      <c r="A1472" t="str">
        <f>KEYS_Day_Part__Stores[[#This Row],[Store]]&amp;KEYS_Day_Part__Stores[[#This Row],[Day Part]]</f>
        <v/>
      </c>
    </row>
    <row r="1473" spans="1:1" x14ac:dyDescent="0.35">
      <c r="A1473" t="str">
        <f>KEYS_Day_Part__Stores[[#This Row],[Store]]&amp;KEYS_Day_Part__Stores[[#This Row],[Day Part]]</f>
        <v/>
      </c>
    </row>
    <row r="1474" spans="1:1" x14ac:dyDescent="0.35">
      <c r="A1474" t="str">
        <f>KEYS_Day_Part__Stores[[#This Row],[Store]]&amp;KEYS_Day_Part__Stores[[#This Row],[Day Part]]</f>
        <v/>
      </c>
    </row>
    <row r="1475" spans="1:1" x14ac:dyDescent="0.35">
      <c r="A1475" t="str">
        <f>KEYS_Day_Part__Stores[[#This Row],[Store]]&amp;KEYS_Day_Part__Stores[[#This Row],[Day Part]]</f>
        <v/>
      </c>
    </row>
    <row r="1476" spans="1:1" x14ac:dyDescent="0.35">
      <c r="A1476" t="str">
        <f>KEYS_Day_Part__Stores[[#This Row],[Store]]&amp;KEYS_Day_Part__Stores[[#This Row],[Day Part]]</f>
        <v/>
      </c>
    </row>
    <row r="1477" spans="1:1" x14ac:dyDescent="0.35">
      <c r="A1477" t="str">
        <f>KEYS_Day_Part__Stores[[#This Row],[Store]]&amp;KEYS_Day_Part__Stores[[#This Row],[Day Part]]</f>
        <v/>
      </c>
    </row>
    <row r="1478" spans="1:1" x14ac:dyDescent="0.35">
      <c r="A1478" t="str">
        <f>KEYS_Day_Part__Stores[[#This Row],[Store]]&amp;KEYS_Day_Part__Stores[[#This Row],[Day Part]]</f>
        <v/>
      </c>
    </row>
    <row r="1479" spans="1:1" x14ac:dyDescent="0.35">
      <c r="A1479" t="str">
        <f>KEYS_Day_Part__Stores[[#This Row],[Store]]&amp;KEYS_Day_Part__Stores[[#This Row],[Day Part]]</f>
        <v/>
      </c>
    </row>
    <row r="1480" spans="1:1" x14ac:dyDescent="0.35">
      <c r="A1480" t="str">
        <f>KEYS_Day_Part__Stores[[#This Row],[Store]]&amp;KEYS_Day_Part__Stores[[#This Row],[Day Part]]</f>
        <v/>
      </c>
    </row>
    <row r="1481" spans="1:1" x14ac:dyDescent="0.35">
      <c r="A1481" t="str">
        <f>KEYS_Day_Part__Stores[[#This Row],[Store]]&amp;KEYS_Day_Part__Stores[[#This Row],[Day Part]]</f>
        <v/>
      </c>
    </row>
    <row r="1482" spans="1:1" x14ac:dyDescent="0.35">
      <c r="A1482" t="str">
        <f>KEYS_Day_Part__Stores[[#This Row],[Store]]&amp;KEYS_Day_Part__Stores[[#This Row],[Day Part]]</f>
        <v/>
      </c>
    </row>
    <row r="1483" spans="1:1" x14ac:dyDescent="0.35">
      <c r="A1483" t="str">
        <f>KEYS_Day_Part__Stores[[#This Row],[Store]]&amp;KEYS_Day_Part__Stores[[#This Row],[Day Part]]</f>
        <v/>
      </c>
    </row>
    <row r="1484" spans="1:1" x14ac:dyDescent="0.35">
      <c r="A1484" t="str">
        <f>KEYS_Day_Part__Stores[[#This Row],[Store]]&amp;KEYS_Day_Part__Stores[[#This Row],[Day Part]]</f>
        <v/>
      </c>
    </row>
    <row r="1485" spans="1:1" x14ac:dyDescent="0.35">
      <c r="A1485" t="str">
        <f>KEYS_Day_Part__Stores[[#This Row],[Store]]&amp;KEYS_Day_Part__Stores[[#This Row],[Day Part]]</f>
        <v/>
      </c>
    </row>
    <row r="1486" spans="1:1" x14ac:dyDescent="0.35">
      <c r="A1486" t="str">
        <f>KEYS_Day_Part__Stores[[#This Row],[Store]]&amp;KEYS_Day_Part__Stores[[#This Row],[Day Part]]</f>
        <v/>
      </c>
    </row>
    <row r="1487" spans="1:1" x14ac:dyDescent="0.35">
      <c r="A1487" t="str">
        <f>KEYS_Day_Part__Stores[[#This Row],[Store]]&amp;KEYS_Day_Part__Stores[[#This Row],[Day Part]]</f>
        <v/>
      </c>
    </row>
    <row r="1488" spans="1:1" x14ac:dyDescent="0.35">
      <c r="A1488" t="str">
        <f>KEYS_Day_Part__Stores[[#This Row],[Store]]&amp;KEYS_Day_Part__Stores[[#This Row],[Day Part]]</f>
        <v/>
      </c>
    </row>
    <row r="1489" spans="1:1" x14ac:dyDescent="0.35">
      <c r="A1489" t="str">
        <f>KEYS_Day_Part__Stores[[#This Row],[Store]]&amp;KEYS_Day_Part__Stores[[#This Row],[Day Part]]</f>
        <v/>
      </c>
    </row>
    <row r="1490" spans="1:1" x14ac:dyDescent="0.35">
      <c r="A1490" t="str">
        <f>KEYS_Day_Part__Stores[[#This Row],[Store]]&amp;KEYS_Day_Part__Stores[[#This Row],[Day Part]]</f>
        <v/>
      </c>
    </row>
    <row r="1491" spans="1:1" x14ac:dyDescent="0.35">
      <c r="A1491" t="str">
        <f>KEYS_Day_Part__Stores[[#This Row],[Store]]&amp;KEYS_Day_Part__Stores[[#This Row],[Day Part]]</f>
        <v/>
      </c>
    </row>
    <row r="1492" spans="1:1" x14ac:dyDescent="0.35">
      <c r="A1492" t="str">
        <f>KEYS_Day_Part__Stores[[#This Row],[Store]]&amp;KEYS_Day_Part__Stores[[#This Row],[Day Part]]</f>
        <v/>
      </c>
    </row>
    <row r="1493" spans="1:1" x14ac:dyDescent="0.35">
      <c r="A1493" t="str">
        <f>KEYS_Day_Part__Stores[[#This Row],[Store]]&amp;KEYS_Day_Part__Stores[[#This Row],[Day Part]]</f>
        <v/>
      </c>
    </row>
    <row r="1494" spans="1:1" x14ac:dyDescent="0.35">
      <c r="A1494" t="str">
        <f>KEYS_Day_Part__Stores[[#This Row],[Store]]&amp;KEYS_Day_Part__Stores[[#This Row],[Day Part]]</f>
        <v/>
      </c>
    </row>
    <row r="1495" spans="1:1" x14ac:dyDescent="0.35">
      <c r="A1495" t="str">
        <f>KEYS_Day_Part__Stores[[#This Row],[Store]]&amp;KEYS_Day_Part__Stores[[#This Row],[Day Part]]</f>
        <v/>
      </c>
    </row>
    <row r="1496" spans="1:1" x14ac:dyDescent="0.35">
      <c r="A1496" t="str">
        <f>KEYS_Day_Part__Stores[[#This Row],[Store]]&amp;KEYS_Day_Part__Stores[[#This Row],[Day Part]]</f>
        <v/>
      </c>
    </row>
    <row r="1497" spans="1:1" x14ac:dyDescent="0.35">
      <c r="A1497" t="str">
        <f>KEYS_Day_Part__Stores[[#This Row],[Store]]&amp;KEYS_Day_Part__Stores[[#This Row],[Day Part]]</f>
        <v/>
      </c>
    </row>
    <row r="1498" spans="1:1" x14ac:dyDescent="0.35">
      <c r="A1498" t="str">
        <f>KEYS_Day_Part__Stores[[#This Row],[Store]]&amp;KEYS_Day_Part__Stores[[#This Row],[Day Part]]</f>
        <v/>
      </c>
    </row>
    <row r="1499" spans="1:1" x14ac:dyDescent="0.35">
      <c r="A1499" t="str">
        <f>KEYS_Day_Part__Stores[[#This Row],[Store]]&amp;KEYS_Day_Part__Stores[[#This Row],[Day Part]]</f>
        <v/>
      </c>
    </row>
    <row r="1500" spans="1:1" x14ac:dyDescent="0.35">
      <c r="A1500" t="str">
        <f>KEYS_Day_Part__Stores[[#This Row],[Store]]&amp;KEYS_Day_Part__Stores[[#This Row],[Day Part]]</f>
        <v/>
      </c>
    </row>
    <row r="1501" spans="1:1" x14ac:dyDescent="0.35">
      <c r="A1501" t="str">
        <f>KEYS_Day_Part__Stores[[#This Row],[Store]]&amp;KEYS_Day_Part__Stores[[#This Row],[Day Part]]</f>
        <v/>
      </c>
    </row>
    <row r="1502" spans="1:1" x14ac:dyDescent="0.35">
      <c r="A1502" t="str">
        <f>KEYS_Day_Part__Stores[[#This Row],[Store]]&amp;KEYS_Day_Part__Stores[[#This Row],[Day Part]]</f>
        <v/>
      </c>
    </row>
    <row r="1503" spans="1:1" x14ac:dyDescent="0.35">
      <c r="A1503" t="str">
        <f>KEYS_Day_Part__Stores[[#This Row],[Store]]&amp;KEYS_Day_Part__Stores[[#This Row],[Day Part]]</f>
        <v/>
      </c>
    </row>
    <row r="1504" spans="1:1" x14ac:dyDescent="0.35">
      <c r="A1504" t="str">
        <f>KEYS_Day_Part__Stores[[#This Row],[Store]]&amp;KEYS_Day_Part__Stores[[#This Row],[Day Part]]</f>
        <v/>
      </c>
    </row>
    <row r="1505" spans="1:1" x14ac:dyDescent="0.35">
      <c r="A1505" t="str">
        <f>KEYS_Day_Part__Stores[[#This Row],[Store]]&amp;KEYS_Day_Part__Stores[[#This Row],[Day Part]]</f>
        <v/>
      </c>
    </row>
    <row r="1506" spans="1:1" x14ac:dyDescent="0.35">
      <c r="A1506" t="str">
        <f>KEYS_Day_Part__Stores[[#This Row],[Store]]&amp;KEYS_Day_Part__Stores[[#This Row],[Day Part]]</f>
        <v/>
      </c>
    </row>
    <row r="1507" spans="1:1" x14ac:dyDescent="0.35">
      <c r="A1507" t="str">
        <f>KEYS_Day_Part__Stores[[#This Row],[Store]]&amp;KEYS_Day_Part__Stores[[#This Row],[Day Part]]</f>
        <v/>
      </c>
    </row>
    <row r="1508" spans="1:1" x14ac:dyDescent="0.35">
      <c r="A1508" t="str">
        <f>KEYS_Day_Part__Stores[[#This Row],[Store]]&amp;KEYS_Day_Part__Stores[[#This Row],[Day Part]]</f>
        <v/>
      </c>
    </row>
    <row r="1509" spans="1:1" x14ac:dyDescent="0.35">
      <c r="A1509" t="str">
        <f>KEYS_Day_Part__Stores[[#This Row],[Store]]&amp;KEYS_Day_Part__Stores[[#This Row],[Day Part]]</f>
        <v/>
      </c>
    </row>
    <row r="1510" spans="1:1" x14ac:dyDescent="0.35">
      <c r="A1510" t="str">
        <f>KEYS_Day_Part__Stores[[#This Row],[Store]]&amp;KEYS_Day_Part__Stores[[#This Row],[Day Part]]</f>
        <v/>
      </c>
    </row>
    <row r="1511" spans="1:1" x14ac:dyDescent="0.35">
      <c r="A1511" t="str">
        <f>KEYS_Day_Part__Stores[[#This Row],[Store]]&amp;KEYS_Day_Part__Stores[[#This Row],[Day Part]]</f>
        <v/>
      </c>
    </row>
    <row r="1512" spans="1:1" x14ac:dyDescent="0.35">
      <c r="A1512" t="str">
        <f>KEYS_Day_Part__Stores[[#This Row],[Store]]&amp;KEYS_Day_Part__Stores[[#This Row],[Day Part]]</f>
        <v/>
      </c>
    </row>
    <row r="1513" spans="1:1" x14ac:dyDescent="0.35">
      <c r="A1513" t="str">
        <f>KEYS_Day_Part__Stores[[#This Row],[Store]]&amp;KEYS_Day_Part__Stores[[#This Row],[Day Part]]</f>
        <v/>
      </c>
    </row>
    <row r="1514" spans="1:1" x14ac:dyDescent="0.35">
      <c r="A1514" t="str">
        <f>KEYS_Day_Part__Stores[[#This Row],[Store]]&amp;KEYS_Day_Part__Stores[[#This Row],[Day Part]]</f>
        <v/>
      </c>
    </row>
    <row r="1515" spans="1:1" x14ac:dyDescent="0.35">
      <c r="A1515" t="str">
        <f>KEYS_Day_Part__Stores[[#This Row],[Store]]&amp;KEYS_Day_Part__Stores[[#This Row],[Day Part]]</f>
        <v/>
      </c>
    </row>
    <row r="1516" spans="1:1" x14ac:dyDescent="0.35">
      <c r="A1516" t="str">
        <f>KEYS_Day_Part__Stores[[#This Row],[Store]]&amp;KEYS_Day_Part__Stores[[#This Row],[Day Part]]</f>
        <v/>
      </c>
    </row>
    <row r="1517" spans="1:1" x14ac:dyDescent="0.35">
      <c r="A1517" t="str">
        <f>KEYS_Day_Part__Stores[[#This Row],[Store]]&amp;KEYS_Day_Part__Stores[[#This Row],[Day Part]]</f>
        <v/>
      </c>
    </row>
    <row r="1518" spans="1:1" x14ac:dyDescent="0.35">
      <c r="A1518" t="str">
        <f>KEYS_Day_Part__Stores[[#This Row],[Store]]&amp;KEYS_Day_Part__Stores[[#This Row],[Day Part]]</f>
        <v/>
      </c>
    </row>
    <row r="1519" spans="1:1" x14ac:dyDescent="0.35">
      <c r="A1519" t="str">
        <f>KEYS_Day_Part__Stores[[#This Row],[Store]]&amp;KEYS_Day_Part__Stores[[#This Row],[Day Part]]</f>
        <v/>
      </c>
    </row>
    <row r="1520" spans="1:1" x14ac:dyDescent="0.35">
      <c r="A1520" t="str">
        <f>KEYS_Day_Part__Stores[[#This Row],[Store]]&amp;KEYS_Day_Part__Stores[[#This Row],[Day Part]]</f>
        <v/>
      </c>
    </row>
    <row r="1521" spans="1:1" x14ac:dyDescent="0.35">
      <c r="A1521" t="str">
        <f>KEYS_Day_Part__Stores[[#This Row],[Store]]&amp;KEYS_Day_Part__Stores[[#This Row],[Day Part]]</f>
        <v/>
      </c>
    </row>
    <row r="1522" spans="1:1" x14ac:dyDescent="0.35">
      <c r="A1522" t="str">
        <f>KEYS_Day_Part__Stores[[#This Row],[Store]]&amp;KEYS_Day_Part__Stores[[#This Row],[Day Part]]</f>
        <v/>
      </c>
    </row>
    <row r="1523" spans="1:1" x14ac:dyDescent="0.35">
      <c r="A1523" t="str">
        <f>KEYS_Day_Part__Stores[[#This Row],[Store]]&amp;KEYS_Day_Part__Stores[[#This Row],[Day Part]]</f>
        <v/>
      </c>
    </row>
    <row r="1524" spans="1:1" x14ac:dyDescent="0.35">
      <c r="A1524" t="str">
        <f>KEYS_Day_Part__Stores[[#This Row],[Store]]&amp;KEYS_Day_Part__Stores[[#This Row],[Day Part]]</f>
        <v/>
      </c>
    </row>
    <row r="1525" spans="1:1" x14ac:dyDescent="0.35">
      <c r="A1525" t="str">
        <f>KEYS_Day_Part__Stores[[#This Row],[Store]]&amp;KEYS_Day_Part__Stores[[#This Row],[Day Part]]</f>
        <v/>
      </c>
    </row>
    <row r="1526" spans="1:1" x14ac:dyDescent="0.35">
      <c r="A1526" t="str">
        <f>KEYS_Day_Part__Stores[[#This Row],[Store]]&amp;KEYS_Day_Part__Stores[[#This Row],[Day Part]]</f>
        <v/>
      </c>
    </row>
    <row r="1527" spans="1:1" x14ac:dyDescent="0.35">
      <c r="A1527" t="str">
        <f>KEYS_Day_Part__Stores[[#This Row],[Store]]&amp;KEYS_Day_Part__Stores[[#This Row],[Day Part]]</f>
        <v/>
      </c>
    </row>
    <row r="1528" spans="1:1" x14ac:dyDescent="0.35">
      <c r="A1528" t="str">
        <f>KEYS_Day_Part__Stores[[#This Row],[Store]]&amp;KEYS_Day_Part__Stores[[#This Row],[Day Part]]</f>
        <v/>
      </c>
    </row>
    <row r="1529" spans="1:1" x14ac:dyDescent="0.35">
      <c r="A1529" t="str">
        <f>KEYS_Day_Part__Stores[[#This Row],[Store]]&amp;KEYS_Day_Part__Stores[[#This Row],[Day Part]]</f>
        <v/>
      </c>
    </row>
    <row r="1530" spans="1:1" x14ac:dyDescent="0.35">
      <c r="A1530" t="str">
        <f>KEYS_Day_Part__Stores[[#This Row],[Store]]&amp;KEYS_Day_Part__Stores[[#This Row],[Day Part]]</f>
        <v/>
      </c>
    </row>
    <row r="1531" spans="1:1" x14ac:dyDescent="0.35">
      <c r="A1531" t="str">
        <f>KEYS_Day_Part__Stores[[#This Row],[Store]]&amp;KEYS_Day_Part__Stores[[#This Row],[Day Part]]</f>
        <v/>
      </c>
    </row>
    <row r="1532" spans="1:1" x14ac:dyDescent="0.35">
      <c r="A1532" t="str">
        <f>KEYS_Day_Part__Stores[[#This Row],[Store]]&amp;KEYS_Day_Part__Stores[[#This Row],[Day Part]]</f>
        <v/>
      </c>
    </row>
    <row r="1533" spans="1:1" x14ac:dyDescent="0.35">
      <c r="A1533" t="str">
        <f>KEYS_Day_Part__Stores[[#This Row],[Store]]&amp;KEYS_Day_Part__Stores[[#This Row],[Day Part]]</f>
        <v/>
      </c>
    </row>
    <row r="1534" spans="1:1" x14ac:dyDescent="0.35">
      <c r="A1534" t="str">
        <f>KEYS_Day_Part__Stores[[#This Row],[Store]]&amp;KEYS_Day_Part__Stores[[#This Row],[Day Part]]</f>
        <v/>
      </c>
    </row>
    <row r="1535" spans="1:1" x14ac:dyDescent="0.35">
      <c r="A1535" t="str">
        <f>KEYS_Day_Part__Stores[[#This Row],[Store]]&amp;KEYS_Day_Part__Stores[[#This Row],[Day Part]]</f>
        <v/>
      </c>
    </row>
    <row r="1536" spans="1:1" x14ac:dyDescent="0.35">
      <c r="A1536" t="str">
        <f>KEYS_Day_Part__Stores[[#This Row],[Store]]&amp;KEYS_Day_Part__Stores[[#This Row],[Day Part]]</f>
        <v/>
      </c>
    </row>
    <row r="1537" spans="1:1" x14ac:dyDescent="0.35">
      <c r="A1537" t="str">
        <f>KEYS_Day_Part__Stores[[#This Row],[Store]]&amp;KEYS_Day_Part__Stores[[#This Row],[Day Part]]</f>
        <v/>
      </c>
    </row>
    <row r="1538" spans="1:1" x14ac:dyDescent="0.35">
      <c r="A1538" t="str">
        <f>KEYS_Day_Part__Stores[[#This Row],[Store]]&amp;KEYS_Day_Part__Stores[[#This Row],[Day Part]]</f>
        <v/>
      </c>
    </row>
    <row r="1539" spans="1:1" x14ac:dyDescent="0.35">
      <c r="A1539" t="str">
        <f>KEYS_Day_Part__Stores[[#This Row],[Store]]&amp;KEYS_Day_Part__Stores[[#This Row],[Day Part]]</f>
        <v/>
      </c>
    </row>
    <row r="1540" spans="1:1" x14ac:dyDescent="0.35">
      <c r="A1540" t="str">
        <f>KEYS_Day_Part__Stores[[#This Row],[Store]]&amp;KEYS_Day_Part__Stores[[#This Row],[Day Part]]</f>
        <v/>
      </c>
    </row>
    <row r="1541" spans="1:1" x14ac:dyDescent="0.35">
      <c r="A1541" t="str">
        <f>KEYS_Day_Part__Stores[[#This Row],[Store]]&amp;KEYS_Day_Part__Stores[[#This Row],[Day Part]]</f>
        <v/>
      </c>
    </row>
    <row r="1542" spans="1:1" x14ac:dyDescent="0.35">
      <c r="A1542" t="str">
        <f>KEYS_Day_Part__Stores[[#This Row],[Store]]&amp;KEYS_Day_Part__Stores[[#This Row],[Day Part]]</f>
        <v/>
      </c>
    </row>
    <row r="1543" spans="1:1" x14ac:dyDescent="0.35">
      <c r="A1543" t="str">
        <f>KEYS_Day_Part__Stores[[#This Row],[Store]]&amp;KEYS_Day_Part__Stores[[#This Row],[Day Part]]</f>
        <v/>
      </c>
    </row>
    <row r="1544" spans="1:1" x14ac:dyDescent="0.35">
      <c r="A1544" t="str">
        <f>KEYS_Day_Part__Stores[[#This Row],[Store]]&amp;KEYS_Day_Part__Stores[[#This Row],[Day Part]]</f>
        <v/>
      </c>
    </row>
    <row r="1545" spans="1:1" x14ac:dyDescent="0.35">
      <c r="A1545" t="str">
        <f>KEYS_Day_Part__Stores[[#This Row],[Store]]&amp;KEYS_Day_Part__Stores[[#This Row],[Day Part]]</f>
        <v/>
      </c>
    </row>
    <row r="1546" spans="1:1" x14ac:dyDescent="0.35">
      <c r="A1546" t="str">
        <f>KEYS_Day_Part__Stores[[#This Row],[Store]]&amp;KEYS_Day_Part__Stores[[#This Row],[Day Part]]</f>
        <v/>
      </c>
    </row>
    <row r="1547" spans="1:1" x14ac:dyDescent="0.35">
      <c r="A1547" t="str">
        <f>KEYS_Day_Part__Stores[[#This Row],[Store]]&amp;KEYS_Day_Part__Stores[[#This Row],[Day Part]]</f>
        <v/>
      </c>
    </row>
    <row r="1548" spans="1:1" x14ac:dyDescent="0.35">
      <c r="A1548" t="str">
        <f>KEYS_Day_Part__Stores[[#This Row],[Store]]&amp;KEYS_Day_Part__Stores[[#This Row],[Day Part]]</f>
        <v/>
      </c>
    </row>
    <row r="1549" spans="1:1" x14ac:dyDescent="0.35">
      <c r="A1549" t="str">
        <f>KEYS_Day_Part__Stores[[#This Row],[Store]]&amp;KEYS_Day_Part__Stores[[#This Row],[Day Part]]</f>
        <v/>
      </c>
    </row>
    <row r="1550" spans="1:1" x14ac:dyDescent="0.35">
      <c r="A1550" t="str">
        <f>KEYS_Day_Part__Stores[[#This Row],[Store]]&amp;KEYS_Day_Part__Stores[[#This Row],[Day Part]]</f>
        <v/>
      </c>
    </row>
    <row r="1551" spans="1:1" x14ac:dyDescent="0.35">
      <c r="A1551" t="str">
        <f>KEYS_Day_Part__Stores[[#This Row],[Store]]&amp;KEYS_Day_Part__Stores[[#This Row],[Day Part]]</f>
        <v/>
      </c>
    </row>
    <row r="1552" spans="1:1" x14ac:dyDescent="0.35">
      <c r="A1552" t="str">
        <f>KEYS_Day_Part__Stores[[#This Row],[Store]]&amp;KEYS_Day_Part__Stores[[#This Row],[Day Part]]</f>
        <v/>
      </c>
    </row>
    <row r="1553" spans="1:1" x14ac:dyDescent="0.35">
      <c r="A1553" t="str">
        <f>KEYS_Day_Part__Stores[[#This Row],[Store]]&amp;KEYS_Day_Part__Stores[[#This Row],[Day Part]]</f>
        <v/>
      </c>
    </row>
    <row r="1554" spans="1:1" x14ac:dyDescent="0.35">
      <c r="A1554" t="str">
        <f>KEYS_Day_Part__Stores[[#This Row],[Store]]&amp;KEYS_Day_Part__Stores[[#This Row],[Day Part]]</f>
        <v/>
      </c>
    </row>
    <row r="1555" spans="1:1" x14ac:dyDescent="0.35">
      <c r="A1555" t="str">
        <f>KEYS_Day_Part__Stores[[#This Row],[Store]]&amp;KEYS_Day_Part__Stores[[#This Row],[Day Part]]</f>
        <v/>
      </c>
    </row>
    <row r="1556" spans="1:1" x14ac:dyDescent="0.35">
      <c r="A1556" t="str">
        <f>KEYS_Day_Part__Stores[[#This Row],[Store]]&amp;KEYS_Day_Part__Stores[[#This Row],[Day Part]]</f>
        <v/>
      </c>
    </row>
    <row r="1557" spans="1:1" x14ac:dyDescent="0.35">
      <c r="A1557" t="str">
        <f>KEYS_Day_Part__Stores[[#This Row],[Store]]&amp;KEYS_Day_Part__Stores[[#This Row],[Day Part]]</f>
        <v/>
      </c>
    </row>
    <row r="1558" spans="1:1" x14ac:dyDescent="0.35">
      <c r="A1558" t="str">
        <f>KEYS_Day_Part__Stores[[#This Row],[Store]]&amp;KEYS_Day_Part__Stores[[#This Row],[Day Part]]</f>
        <v/>
      </c>
    </row>
    <row r="1559" spans="1:1" x14ac:dyDescent="0.35">
      <c r="A1559" t="str">
        <f>KEYS_Day_Part__Stores[[#This Row],[Store]]&amp;KEYS_Day_Part__Stores[[#This Row],[Day Part]]</f>
        <v/>
      </c>
    </row>
    <row r="1560" spans="1:1" x14ac:dyDescent="0.35">
      <c r="A1560" t="str">
        <f>KEYS_Day_Part__Stores[[#This Row],[Store]]&amp;KEYS_Day_Part__Stores[[#This Row],[Day Part]]</f>
        <v/>
      </c>
    </row>
    <row r="1561" spans="1:1" x14ac:dyDescent="0.35">
      <c r="A1561" t="str">
        <f>KEYS_Day_Part__Stores[[#This Row],[Store]]&amp;KEYS_Day_Part__Stores[[#This Row],[Day Part]]</f>
        <v/>
      </c>
    </row>
    <row r="1562" spans="1:1" x14ac:dyDescent="0.35">
      <c r="A1562" t="str">
        <f>KEYS_Day_Part__Stores[[#This Row],[Store]]&amp;KEYS_Day_Part__Stores[[#This Row],[Day Part]]</f>
        <v/>
      </c>
    </row>
    <row r="1563" spans="1:1" x14ac:dyDescent="0.35">
      <c r="A1563" t="str">
        <f>KEYS_Day_Part__Stores[[#This Row],[Store]]&amp;KEYS_Day_Part__Stores[[#This Row],[Day Part]]</f>
        <v/>
      </c>
    </row>
    <row r="1564" spans="1:1" x14ac:dyDescent="0.35">
      <c r="A1564" t="str">
        <f>KEYS_Day_Part__Stores[[#This Row],[Store]]&amp;KEYS_Day_Part__Stores[[#This Row],[Day Part]]</f>
        <v/>
      </c>
    </row>
    <row r="1565" spans="1:1" x14ac:dyDescent="0.35">
      <c r="A1565" t="str">
        <f>KEYS_Day_Part__Stores[[#This Row],[Store]]&amp;KEYS_Day_Part__Stores[[#This Row],[Day Part]]</f>
        <v/>
      </c>
    </row>
    <row r="1566" spans="1:1" x14ac:dyDescent="0.35">
      <c r="A1566" t="str">
        <f>KEYS_Day_Part__Stores[[#This Row],[Store]]&amp;KEYS_Day_Part__Stores[[#This Row],[Day Part]]</f>
        <v/>
      </c>
    </row>
    <row r="1567" spans="1:1" x14ac:dyDescent="0.35">
      <c r="A1567" t="str">
        <f>KEYS_Day_Part__Stores[[#This Row],[Store]]&amp;KEYS_Day_Part__Stores[[#This Row],[Day Part]]</f>
        <v/>
      </c>
    </row>
    <row r="1568" spans="1:1" x14ac:dyDescent="0.35">
      <c r="A1568" t="str">
        <f>KEYS_Day_Part__Stores[[#This Row],[Store]]&amp;KEYS_Day_Part__Stores[[#This Row],[Day Part]]</f>
        <v/>
      </c>
    </row>
    <row r="1569" spans="1:1" x14ac:dyDescent="0.35">
      <c r="A1569" t="str">
        <f>KEYS_Day_Part__Stores[[#This Row],[Store]]&amp;KEYS_Day_Part__Stores[[#This Row],[Day Part]]</f>
        <v/>
      </c>
    </row>
    <row r="1570" spans="1:1" x14ac:dyDescent="0.35">
      <c r="A1570" t="str">
        <f>KEYS_Day_Part__Stores[[#This Row],[Store]]&amp;KEYS_Day_Part__Stores[[#This Row],[Day Part]]</f>
        <v/>
      </c>
    </row>
    <row r="1571" spans="1:1" x14ac:dyDescent="0.35">
      <c r="A1571" t="str">
        <f>KEYS_Day_Part__Stores[[#This Row],[Store]]&amp;KEYS_Day_Part__Stores[[#This Row],[Day Part]]</f>
        <v/>
      </c>
    </row>
    <row r="1572" spans="1:1" x14ac:dyDescent="0.35">
      <c r="A1572" t="str">
        <f>KEYS_Day_Part__Stores[[#This Row],[Store]]&amp;KEYS_Day_Part__Stores[[#This Row],[Day Part]]</f>
        <v/>
      </c>
    </row>
    <row r="1573" spans="1:1" x14ac:dyDescent="0.35">
      <c r="A1573" t="str">
        <f>KEYS_Day_Part__Stores[[#This Row],[Store]]&amp;KEYS_Day_Part__Stores[[#This Row],[Day Part]]</f>
        <v/>
      </c>
    </row>
    <row r="1574" spans="1:1" x14ac:dyDescent="0.35">
      <c r="A1574" t="str">
        <f>KEYS_Day_Part__Stores[[#This Row],[Store]]&amp;KEYS_Day_Part__Stores[[#This Row],[Day Part]]</f>
        <v/>
      </c>
    </row>
    <row r="1575" spans="1:1" x14ac:dyDescent="0.35">
      <c r="A1575" t="str">
        <f>KEYS_Day_Part__Stores[[#This Row],[Store]]&amp;KEYS_Day_Part__Stores[[#This Row],[Day Part]]</f>
        <v/>
      </c>
    </row>
    <row r="1576" spans="1:1" x14ac:dyDescent="0.35">
      <c r="A1576" t="str">
        <f>KEYS_Day_Part__Stores[[#This Row],[Store]]&amp;KEYS_Day_Part__Stores[[#This Row],[Day Part]]</f>
        <v/>
      </c>
    </row>
    <row r="1577" spans="1:1" x14ac:dyDescent="0.35">
      <c r="A1577" t="str">
        <f>KEYS_Day_Part__Stores[[#This Row],[Store]]&amp;KEYS_Day_Part__Stores[[#This Row],[Day Part]]</f>
        <v/>
      </c>
    </row>
    <row r="1578" spans="1:1" x14ac:dyDescent="0.35">
      <c r="A1578" t="str">
        <f>KEYS_Day_Part__Stores[[#This Row],[Store]]&amp;KEYS_Day_Part__Stores[[#This Row],[Day Part]]</f>
        <v/>
      </c>
    </row>
    <row r="1579" spans="1:1" x14ac:dyDescent="0.35">
      <c r="A1579" t="str">
        <f>KEYS_Day_Part__Stores[[#This Row],[Store]]&amp;KEYS_Day_Part__Stores[[#This Row],[Day Part]]</f>
        <v/>
      </c>
    </row>
    <row r="1580" spans="1:1" x14ac:dyDescent="0.35">
      <c r="A1580" t="str">
        <f>KEYS_Day_Part__Stores[[#This Row],[Store]]&amp;KEYS_Day_Part__Stores[[#This Row],[Day Part]]</f>
        <v/>
      </c>
    </row>
    <row r="1581" spans="1:1" x14ac:dyDescent="0.35">
      <c r="A1581" t="str">
        <f>KEYS_Day_Part__Stores[[#This Row],[Store]]&amp;KEYS_Day_Part__Stores[[#This Row],[Day Part]]</f>
        <v/>
      </c>
    </row>
    <row r="1582" spans="1:1" x14ac:dyDescent="0.35">
      <c r="A1582" t="str">
        <f>KEYS_Day_Part__Stores[[#This Row],[Store]]&amp;KEYS_Day_Part__Stores[[#This Row],[Day Part]]</f>
        <v/>
      </c>
    </row>
    <row r="1583" spans="1:1" x14ac:dyDescent="0.35">
      <c r="A1583" t="str">
        <f>KEYS_Day_Part__Stores[[#This Row],[Store]]&amp;KEYS_Day_Part__Stores[[#This Row],[Day Part]]</f>
        <v/>
      </c>
    </row>
    <row r="1584" spans="1:1" x14ac:dyDescent="0.35">
      <c r="A1584" t="str">
        <f>KEYS_Day_Part__Stores[[#This Row],[Store]]&amp;KEYS_Day_Part__Stores[[#This Row],[Day Part]]</f>
        <v/>
      </c>
    </row>
    <row r="1585" spans="1:1" x14ac:dyDescent="0.35">
      <c r="A1585" t="str">
        <f>KEYS_Day_Part__Stores[[#This Row],[Store]]&amp;KEYS_Day_Part__Stores[[#This Row],[Day Part]]</f>
        <v/>
      </c>
    </row>
    <row r="1586" spans="1:1" x14ac:dyDescent="0.35">
      <c r="A1586" t="str">
        <f>KEYS_Day_Part__Stores[[#This Row],[Store]]&amp;KEYS_Day_Part__Stores[[#This Row],[Day Part]]</f>
        <v/>
      </c>
    </row>
    <row r="1587" spans="1:1" x14ac:dyDescent="0.35">
      <c r="A1587" t="str">
        <f>KEYS_Day_Part__Stores[[#This Row],[Store]]&amp;KEYS_Day_Part__Stores[[#This Row],[Day Part]]</f>
        <v/>
      </c>
    </row>
    <row r="1588" spans="1:1" x14ac:dyDescent="0.35">
      <c r="A1588" t="str">
        <f>KEYS_Day_Part__Stores[[#This Row],[Store]]&amp;KEYS_Day_Part__Stores[[#This Row],[Day Part]]</f>
        <v/>
      </c>
    </row>
    <row r="1589" spans="1:1" x14ac:dyDescent="0.35">
      <c r="A1589" t="str">
        <f>KEYS_Day_Part__Stores[[#This Row],[Store]]&amp;KEYS_Day_Part__Stores[[#This Row],[Day Part]]</f>
        <v/>
      </c>
    </row>
    <row r="1590" spans="1:1" x14ac:dyDescent="0.35">
      <c r="A1590" t="str">
        <f>KEYS_Day_Part__Stores[[#This Row],[Store]]&amp;KEYS_Day_Part__Stores[[#This Row],[Day Part]]</f>
        <v/>
      </c>
    </row>
    <row r="1591" spans="1:1" x14ac:dyDescent="0.35">
      <c r="A1591" t="str">
        <f>KEYS_Day_Part__Stores[[#This Row],[Store]]&amp;KEYS_Day_Part__Stores[[#This Row],[Day Part]]</f>
        <v/>
      </c>
    </row>
    <row r="1592" spans="1:1" x14ac:dyDescent="0.35">
      <c r="A1592" t="str">
        <f>KEYS_Day_Part__Stores[[#This Row],[Store]]&amp;KEYS_Day_Part__Stores[[#This Row],[Day Part]]</f>
        <v/>
      </c>
    </row>
    <row r="1593" spans="1:1" x14ac:dyDescent="0.35">
      <c r="A1593" t="str">
        <f>KEYS_Day_Part__Stores[[#This Row],[Store]]&amp;KEYS_Day_Part__Stores[[#This Row],[Day Part]]</f>
        <v/>
      </c>
    </row>
    <row r="1594" spans="1:1" x14ac:dyDescent="0.35">
      <c r="A1594" t="str">
        <f>KEYS_Day_Part__Stores[[#This Row],[Store]]&amp;KEYS_Day_Part__Stores[[#This Row],[Day Part]]</f>
        <v/>
      </c>
    </row>
    <row r="1595" spans="1:1" x14ac:dyDescent="0.35">
      <c r="A1595" t="str">
        <f>KEYS_Day_Part__Stores[[#This Row],[Store]]&amp;KEYS_Day_Part__Stores[[#This Row],[Day Part]]</f>
        <v/>
      </c>
    </row>
    <row r="1596" spans="1:1" x14ac:dyDescent="0.35">
      <c r="A1596" t="str">
        <f>KEYS_Day_Part__Stores[[#This Row],[Store]]&amp;KEYS_Day_Part__Stores[[#This Row],[Day Part]]</f>
        <v/>
      </c>
    </row>
    <row r="1597" spans="1:1" x14ac:dyDescent="0.35">
      <c r="A1597" t="str">
        <f>KEYS_Day_Part__Stores[[#This Row],[Store]]&amp;KEYS_Day_Part__Stores[[#This Row],[Day Part]]</f>
        <v/>
      </c>
    </row>
    <row r="1598" spans="1:1" x14ac:dyDescent="0.35">
      <c r="A1598" t="str">
        <f>KEYS_Day_Part__Stores[[#This Row],[Store]]&amp;KEYS_Day_Part__Stores[[#This Row],[Day Part]]</f>
        <v/>
      </c>
    </row>
    <row r="1599" spans="1:1" x14ac:dyDescent="0.35">
      <c r="A1599" t="str">
        <f>KEYS_Day_Part__Stores[[#This Row],[Store]]&amp;KEYS_Day_Part__Stores[[#This Row],[Day Part]]</f>
        <v/>
      </c>
    </row>
    <row r="1600" spans="1:1" x14ac:dyDescent="0.35">
      <c r="A1600" t="str">
        <f>KEYS_Day_Part__Stores[[#This Row],[Store]]&amp;KEYS_Day_Part__Stores[[#This Row],[Day Part]]</f>
        <v/>
      </c>
    </row>
    <row r="1601" spans="1:1" x14ac:dyDescent="0.35">
      <c r="A1601" t="str">
        <f>KEYS_Day_Part__Stores[[#This Row],[Store]]&amp;KEYS_Day_Part__Stores[[#This Row],[Day Part]]</f>
        <v/>
      </c>
    </row>
    <row r="1602" spans="1:1" x14ac:dyDescent="0.35">
      <c r="A1602" t="str">
        <f>KEYS_Day_Part__Stores[[#This Row],[Store]]&amp;KEYS_Day_Part__Stores[[#This Row],[Day Part]]</f>
        <v/>
      </c>
    </row>
    <row r="1603" spans="1:1" x14ac:dyDescent="0.35">
      <c r="A1603" t="str">
        <f>KEYS_Day_Part__Stores[[#This Row],[Store]]&amp;KEYS_Day_Part__Stores[[#This Row],[Day Part]]</f>
        <v/>
      </c>
    </row>
    <row r="1604" spans="1:1" x14ac:dyDescent="0.35">
      <c r="A1604" t="str">
        <f>KEYS_Day_Part__Stores[[#This Row],[Store]]&amp;KEYS_Day_Part__Stores[[#This Row],[Day Part]]</f>
        <v/>
      </c>
    </row>
    <row r="1605" spans="1:1" x14ac:dyDescent="0.35">
      <c r="A1605" t="str">
        <f>KEYS_Day_Part__Stores[[#This Row],[Store]]&amp;KEYS_Day_Part__Stores[[#This Row],[Day Part]]</f>
        <v/>
      </c>
    </row>
    <row r="1606" spans="1:1" x14ac:dyDescent="0.35">
      <c r="A1606" t="str">
        <f>KEYS_Day_Part__Stores[[#This Row],[Store]]&amp;KEYS_Day_Part__Stores[[#This Row],[Day Part]]</f>
        <v/>
      </c>
    </row>
    <row r="1607" spans="1:1" x14ac:dyDescent="0.35">
      <c r="A1607" t="str">
        <f>KEYS_Day_Part__Stores[[#This Row],[Store]]&amp;KEYS_Day_Part__Stores[[#This Row],[Day Part]]</f>
        <v/>
      </c>
    </row>
    <row r="1608" spans="1:1" x14ac:dyDescent="0.35">
      <c r="A1608" t="str">
        <f>KEYS_Day_Part__Stores[[#This Row],[Store]]&amp;KEYS_Day_Part__Stores[[#This Row],[Day Part]]</f>
        <v/>
      </c>
    </row>
    <row r="1609" spans="1:1" x14ac:dyDescent="0.35">
      <c r="A1609" t="str">
        <f>KEYS_Day_Part__Stores[[#This Row],[Store]]&amp;KEYS_Day_Part__Stores[[#This Row],[Day Part]]</f>
        <v/>
      </c>
    </row>
    <row r="1610" spans="1:1" x14ac:dyDescent="0.35">
      <c r="A1610" t="str">
        <f>KEYS_Day_Part__Stores[[#This Row],[Store]]&amp;KEYS_Day_Part__Stores[[#This Row],[Day Part]]</f>
        <v/>
      </c>
    </row>
    <row r="1611" spans="1:1" x14ac:dyDescent="0.35">
      <c r="A1611" t="str">
        <f>KEYS_Day_Part__Stores[[#This Row],[Store]]&amp;KEYS_Day_Part__Stores[[#This Row],[Day Part]]</f>
        <v/>
      </c>
    </row>
    <row r="1612" spans="1:1" x14ac:dyDescent="0.35">
      <c r="A1612" t="str">
        <f>KEYS_Day_Part__Stores[[#This Row],[Store]]&amp;KEYS_Day_Part__Stores[[#This Row],[Day Part]]</f>
        <v/>
      </c>
    </row>
    <row r="1613" spans="1:1" x14ac:dyDescent="0.35">
      <c r="A1613" t="str">
        <f>KEYS_Day_Part__Stores[[#This Row],[Store]]&amp;KEYS_Day_Part__Stores[[#This Row],[Day Part]]</f>
        <v/>
      </c>
    </row>
    <row r="1614" spans="1:1" x14ac:dyDescent="0.35">
      <c r="A1614" t="str">
        <f>KEYS_Day_Part__Stores[[#This Row],[Store]]&amp;KEYS_Day_Part__Stores[[#This Row],[Day Part]]</f>
        <v/>
      </c>
    </row>
    <row r="1615" spans="1:1" x14ac:dyDescent="0.35">
      <c r="A1615" t="str">
        <f>KEYS_Day_Part__Stores[[#This Row],[Store]]&amp;KEYS_Day_Part__Stores[[#This Row],[Day Part]]</f>
        <v/>
      </c>
    </row>
    <row r="1616" spans="1:1" x14ac:dyDescent="0.35">
      <c r="A1616" t="str">
        <f>KEYS_Day_Part__Stores[[#This Row],[Store]]&amp;KEYS_Day_Part__Stores[[#This Row],[Day Part]]</f>
        <v/>
      </c>
    </row>
    <row r="1617" spans="1:1" x14ac:dyDescent="0.35">
      <c r="A1617" t="str">
        <f>KEYS_Day_Part__Stores[[#This Row],[Store]]&amp;KEYS_Day_Part__Stores[[#This Row],[Day Part]]</f>
        <v/>
      </c>
    </row>
    <row r="1618" spans="1:1" x14ac:dyDescent="0.35">
      <c r="A1618" t="str">
        <f>KEYS_Day_Part__Stores[[#This Row],[Store]]&amp;KEYS_Day_Part__Stores[[#This Row],[Day Part]]</f>
        <v/>
      </c>
    </row>
    <row r="1619" spans="1:1" x14ac:dyDescent="0.35">
      <c r="A1619" t="str">
        <f>KEYS_Day_Part__Stores[[#This Row],[Store]]&amp;KEYS_Day_Part__Stores[[#This Row],[Day Part]]</f>
        <v/>
      </c>
    </row>
    <row r="1620" spans="1:1" x14ac:dyDescent="0.35">
      <c r="A1620" t="str">
        <f>KEYS_Day_Part__Stores[[#This Row],[Store]]&amp;KEYS_Day_Part__Stores[[#This Row],[Day Part]]</f>
        <v/>
      </c>
    </row>
    <row r="1621" spans="1:1" x14ac:dyDescent="0.35">
      <c r="A1621" t="str">
        <f>KEYS_Day_Part__Stores[[#This Row],[Store]]&amp;KEYS_Day_Part__Stores[[#This Row],[Day Part]]</f>
        <v/>
      </c>
    </row>
    <row r="1622" spans="1:1" x14ac:dyDescent="0.35">
      <c r="A1622" t="str">
        <f>KEYS_Day_Part__Stores[[#This Row],[Store]]&amp;KEYS_Day_Part__Stores[[#This Row],[Day Part]]</f>
        <v/>
      </c>
    </row>
    <row r="1623" spans="1:1" x14ac:dyDescent="0.35">
      <c r="A1623" t="str">
        <f>KEYS_Day_Part__Stores[[#This Row],[Store]]&amp;KEYS_Day_Part__Stores[[#This Row],[Day Part]]</f>
        <v/>
      </c>
    </row>
    <row r="1624" spans="1:1" x14ac:dyDescent="0.35">
      <c r="A1624" t="str">
        <f>KEYS_Day_Part__Stores[[#This Row],[Store]]&amp;KEYS_Day_Part__Stores[[#This Row],[Day Part]]</f>
        <v/>
      </c>
    </row>
    <row r="1625" spans="1:1" x14ac:dyDescent="0.35">
      <c r="A1625" t="str">
        <f>KEYS_Day_Part__Stores[[#This Row],[Store]]&amp;KEYS_Day_Part__Stores[[#This Row],[Day Part]]</f>
        <v/>
      </c>
    </row>
    <row r="1626" spans="1:1" x14ac:dyDescent="0.35">
      <c r="A1626" t="str">
        <f>KEYS_Day_Part__Stores[[#This Row],[Store]]&amp;KEYS_Day_Part__Stores[[#This Row],[Day Part]]</f>
        <v/>
      </c>
    </row>
    <row r="1627" spans="1:1" x14ac:dyDescent="0.35">
      <c r="A1627" t="str">
        <f>KEYS_Day_Part__Stores[[#This Row],[Store]]&amp;KEYS_Day_Part__Stores[[#This Row],[Day Part]]</f>
        <v/>
      </c>
    </row>
    <row r="1628" spans="1:1" x14ac:dyDescent="0.35">
      <c r="A1628" t="str">
        <f>KEYS_Day_Part__Stores[[#This Row],[Store]]&amp;KEYS_Day_Part__Stores[[#This Row],[Day Part]]</f>
        <v/>
      </c>
    </row>
    <row r="1629" spans="1:1" x14ac:dyDescent="0.35">
      <c r="A1629" t="str">
        <f>KEYS_Day_Part__Stores[[#This Row],[Store]]&amp;KEYS_Day_Part__Stores[[#This Row],[Day Part]]</f>
        <v/>
      </c>
    </row>
    <row r="1630" spans="1:1" x14ac:dyDescent="0.35">
      <c r="A1630" t="str">
        <f>KEYS_Day_Part__Stores[[#This Row],[Store]]&amp;KEYS_Day_Part__Stores[[#This Row],[Day Part]]</f>
        <v/>
      </c>
    </row>
    <row r="1631" spans="1:1" x14ac:dyDescent="0.35">
      <c r="A1631" t="str">
        <f>KEYS_Day_Part__Stores[[#This Row],[Store]]&amp;KEYS_Day_Part__Stores[[#This Row],[Day Part]]</f>
        <v/>
      </c>
    </row>
    <row r="1632" spans="1:1" x14ac:dyDescent="0.35">
      <c r="A1632" t="str">
        <f>KEYS_Day_Part__Stores[[#This Row],[Store]]&amp;KEYS_Day_Part__Stores[[#This Row],[Day Part]]</f>
        <v/>
      </c>
    </row>
    <row r="1633" spans="1:1" x14ac:dyDescent="0.35">
      <c r="A1633" t="str">
        <f>KEYS_Day_Part__Stores[[#This Row],[Store]]&amp;KEYS_Day_Part__Stores[[#This Row],[Day Part]]</f>
        <v/>
      </c>
    </row>
    <row r="1634" spans="1:1" x14ac:dyDescent="0.35">
      <c r="A1634" t="str">
        <f>KEYS_Day_Part__Stores[[#This Row],[Store]]&amp;KEYS_Day_Part__Stores[[#This Row],[Day Part]]</f>
        <v/>
      </c>
    </row>
    <row r="1635" spans="1:1" x14ac:dyDescent="0.35">
      <c r="A1635" t="str">
        <f>KEYS_Day_Part__Stores[[#This Row],[Store]]&amp;KEYS_Day_Part__Stores[[#This Row],[Day Part]]</f>
        <v/>
      </c>
    </row>
    <row r="1636" spans="1:1" x14ac:dyDescent="0.35">
      <c r="A1636" t="str">
        <f>KEYS_Day_Part__Stores[[#This Row],[Store]]&amp;KEYS_Day_Part__Stores[[#This Row],[Day Part]]</f>
        <v/>
      </c>
    </row>
    <row r="1637" spans="1:1" x14ac:dyDescent="0.35">
      <c r="A1637" t="str">
        <f>KEYS_Day_Part__Stores[[#This Row],[Store]]&amp;KEYS_Day_Part__Stores[[#This Row],[Day Part]]</f>
        <v/>
      </c>
    </row>
    <row r="1638" spans="1:1" x14ac:dyDescent="0.35">
      <c r="A1638" t="str">
        <f>KEYS_Day_Part__Stores[[#This Row],[Store]]&amp;KEYS_Day_Part__Stores[[#This Row],[Day Part]]</f>
        <v/>
      </c>
    </row>
    <row r="1639" spans="1:1" x14ac:dyDescent="0.35">
      <c r="A1639" t="str">
        <f>KEYS_Day_Part__Stores[[#This Row],[Store]]&amp;KEYS_Day_Part__Stores[[#This Row],[Day Part]]</f>
        <v/>
      </c>
    </row>
    <row r="1640" spans="1:1" x14ac:dyDescent="0.35">
      <c r="A1640" t="str">
        <f>KEYS_Day_Part__Stores[[#This Row],[Store]]&amp;KEYS_Day_Part__Stores[[#This Row],[Day Part]]</f>
        <v/>
      </c>
    </row>
    <row r="1641" spans="1:1" x14ac:dyDescent="0.35">
      <c r="A1641" t="str">
        <f>KEYS_Day_Part__Stores[[#This Row],[Store]]&amp;KEYS_Day_Part__Stores[[#This Row],[Day Part]]</f>
        <v/>
      </c>
    </row>
    <row r="1642" spans="1:1" x14ac:dyDescent="0.35">
      <c r="A1642" t="str">
        <f>KEYS_Day_Part__Stores[[#This Row],[Store]]&amp;KEYS_Day_Part__Stores[[#This Row],[Day Part]]</f>
        <v/>
      </c>
    </row>
    <row r="1643" spans="1:1" x14ac:dyDescent="0.35">
      <c r="A1643" t="str">
        <f>KEYS_Day_Part__Stores[[#This Row],[Store]]&amp;KEYS_Day_Part__Stores[[#This Row],[Day Part]]</f>
        <v/>
      </c>
    </row>
    <row r="1644" spans="1:1" x14ac:dyDescent="0.35">
      <c r="A1644" t="str">
        <f>KEYS_Day_Part__Stores[[#This Row],[Store]]&amp;KEYS_Day_Part__Stores[[#This Row],[Day Part]]</f>
        <v/>
      </c>
    </row>
    <row r="1645" spans="1:1" x14ac:dyDescent="0.35">
      <c r="A1645" t="str">
        <f>KEYS_Day_Part__Stores[[#This Row],[Store]]&amp;KEYS_Day_Part__Stores[[#This Row],[Day Part]]</f>
        <v/>
      </c>
    </row>
    <row r="1646" spans="1:1" x14ac:dyDescent="0.35">
      <c r="A1646" t="str">
        <f>KEYS_Day_Part__Stores[[#This Row],[Store]]&amp;KEYS_Day_Part__Stores[[#This Row],[Day Part]]</f>
        <v/>
      </c>
    </row>
    <row r="1647" spans="1:1" x14ac:dyDescent="0.35">
      <c r="A1647" t="str">
        <f>KEYS_Day_Part__Stores[[#This Row],[Store]]&amp;KEYS_Day_Part__Stores[[#This Row],[Day Part]]</f>
        <v/>
      </c>
    </row>
    <row r="1648" spans="1:1" x14ac:dyDescent="0.35">
      <c r="A1648" t="str">
        <f>KEYS_Day_Part__Stores[[#This Row],[Store]]&amp;KEYS_Day_Part__Stores[[#This Row],[Day Part]]</f>
        <v/>
      </c>
    </row>
    <row r="1649" spans="1:1" x14ac:dyDescent="0.35">
      <c r="A1649" t="str">
        <f>KEYS_Day_Part__Stores[[#This Row],[Store]]&amp;KEYS_Day_Part__Stores[[#This Row],[Day Part]]</f>
        <v/>
      </c>
    </row>
    <row r="1650" spans="1:1" x14ac:dyDescent="0.35">
      <c r="A1650" t="str">
        <f>KEYS_Day_Part__Stores[[#This Row],[Store]]&amp;KEYS_Day_Part__Stores[[#This Row],[Day Part]]</f>
        <v/>
      </c>
    </row>
    <row r="1651" spans="1:1" x14ac:dyDescent="0.35">
      <c r="A1651" t="str">
        <f>KEYS_Day_Part__Stores[[#This Row],[Store]]&amp;KEYS_Day_Part__Stores[[#This Row],[Day Part]]</f>
        <v/>
      </c>
    </row>
    <row r="1652" spans="1:1" x14ac:dyDescent="0.35">
      <c r="A1652" t="str">
        <f>KEYS_Day_Part__Stores[[#This Row],[Store]]&amp;KEYS_Day_Part__Stores[[#This Row],[Day Part]]</f>
        <v/>
      </c>
    </row>
    <row r="1653" spans="1:1" x14ac:dyDescent="0.35">
      <c r="A1653" t="str">
        <f>KEYS_Day_Part__Stores[[#This Row],[Store]]&amp;KEYS_Day_Part__Stores[[#This Row],[Day Part]]</f>
        <v/>
      </c>
    </row>
    <row r="1654" spans="1:1" x14ac:dyDescent="0.35">
      <c r="A1654" t="str">
        <f>KEYS_Day_Part__Stores[[#This Row],[Store]]&amp;KEYS_Day_Part__Stores[[#This Row],[Day Part]]</f>
        <v/>
      </c>
    </row>
    <row r="1655" spans="1:1" x14ac:dyDescent="0.35">
      <c r="A1655" t="str">
        <f>KEYS_Day_Part__Stores[[#This Row],[Store]]&amp;KEYS_Day_Part__Stores[[#This Row],[Day Part]]</f>
        <v/>
      </c>
    </row>
    <row r="1656" spans="1:1" x14ac:dyDescent="0.35">
      <c r="A1656" t="str">
        <f>KEYS_Day_Part__Stores[[#This Row],[Store]]&amp;KEYS_Day_Part__Stores[[#This Row],[Day Part]]</f>
        <v/>
      </c>
    </row>
    <row r="1657" spans="1:1" x14ac:dyDescent="0.35">
      <c r="A1657" t="str">
        <f>KEYS_Day_Part__Stores[[#This Row],[Store]]&amp;KEYS_Day_Part__Stores[[#This Row],[Day Part]]</f>
        <v/>
      </c>
    </row>
    <row r="1658" spans="1:1" x14ac:dyDescent="0.35">
      <c r="A1658" t="str">
        <f>KEYS_Day_Part__Stores[[#This Row],[Store]]&amp;KEYS_Day_Part__Stores[[#This Row],[Day Part]]</f>
        <v/>
      </c>
    </row>
    <row r="1659" spans="1:1" x14ac:dyDescent="0.35">
      <c r="A1659" t="str">
        <f>KEYS_Day_Part__Stores[[#This Row],[Store]]&amp;KEYS_Day_Part__Stores[[#This Row],[Day Part]]</f>
        <v/>
      </c>
    </row>
    <row r="1660" spans="1:1" x14ac:dyDescent="0.35">
      <c r="A1660" t="str">
        <f>KEYS_Day_Part__Stores[[#This Row],[Store]]&amp;KEYS_Day_Part__Stores[[#This Row],[Day Part]]</f>
        <v/>
      </c>
    </row>
    <row r="1661" spans="1:1" x14ac:dyDescent="0.35">
      <c r="A1661" t="str">
        <f>KEYS_Day_Part__Stores[[#This Row],[Store]]&amp;KEYS_Day_Part__Stores[[#This Row],[Day Part]]</f>
        <v/>
      </c>
    </row>
    <row r="1662" spans="1:1" x14ac:dyDescent="0.35">
      <c r="A1662" t="str">
        <f>KEYS_Day_Part__Stores[[#This Row],[Store]]&amp;KEYS_Day_Part__Stores[[#This Row],[Day Part]]</f>
        <v/>
      </c>
    </row>
    <row r="1663" spans="1:1" x14ac:dyDescent="0.35">
      <c r="A1663" t="str">
        <f>KEYS_Day_Part__Stores[[#This Row],[Store]]&amp;KEYS_Day_Part__Stores[[#This Row],[Day Part]]</f>
        <v/>
      </c>
    </row>
    <row r="1664" spans="1:1" x14ac:dyDescent="0.35">
      <c r="A1664" t="str">
        <f>KEYS_Day_Part__Stores[[#This Row],[Store]]&amp;KEYS_Day_Part__Stores[[#This Row],[Day Part]]</f>
        <v/>
      </c>
    </row>
    <row r="1665" spans="1:1" x14ac:dyDescent="0.35">
      <c r="A1665" t="str">
        <f>KEYS_Day_Part__Stores[[#This Row],[Store]]&amp;KEYS_Day_Part__Stores[[#This Row],[Day Part]]</f>
        <v/>
      </c>
    </row>
    <row r="1666" spans="1:1" x14ac:dyDescent="0.35">
      <c r="A1666" t="str">
        <f>KEYS_Day_Part__Stores[[#This Row],[Store]]&amp;KEYS_Day_Part__Stores[[#This Row],[Day Part]]</f>
        <v/>
      </c>
    </row>
    <row r="1667" spans="1:1" x14ac:dyDescent="0.35">
      <c r="A1667" t="str">
        <f>KEYS_Day_Part__Stores[[#This Row],[Store]]&amp;KEYS_Day_Part__Stores[[#This Row],[Day Part]]</f>
        <v/>
      </c>
    </row>
    <row r="1668" spans="1:1" x14ac:dyDescent="0.35">
      <c r="A1668" t="str">
        <f>KEYS_Day_Part__Stores[[#This Row],[Store]]&amp;KEYS_Day_Part__Stores[[#This Row],[Day Part]]</f>
        <v/>
      </c>
    </row>
    <row r="1669" spans="1:1" x14ac:dyDescent="0.35">
      <c r="A1669" t="str">
        <f>KEYS_Day_Part__Stores[[#This Row],[Store]]&amp;KEYS_Day_Part__Stores[[#This Row],[Day Part]]</f>
        <v/>
      </c>
    </row>
    <row r="1670" spans="1:1" x14ac:dyDescent="0.35">
      <c r="A1670" t="str">
        <f>KEYS_Day_Part__Stores[[#This Row],[Store]]&amp;KEYS_Day_Part__Stores[[#This Row],[Day Part]]</f>
        <v/>
      </c>
    </row>
    <row r="1671" spans="1:1" x14ac:dyDescent="0.35">
      <c r="A1671" t="str">
        <f>KEYS_Day_Part__Stores[[#This Row],[Store]]&amp;KEYS_Day_Part__Stores[[#This Row],[Day Part]]</f>
        <v/>
      </c>
    </row>
    <row r="1672" spans="1:1" x14ac:dyDescent="0.35">
      <c r="A1672" t="str">
        <f>KEYS_Day_Part__Stores[[#This Row],[Store]]&amp;KEYS_Day_Part__Stores[[#This Row],[Day Part]]</f>
        <v/>
      </c>
    </row>
    <row r="1673" spans="1:1" x14ac:dyDescent="0.35">
      <c r="A1673" t="str">
        <f>KEYS_Day_Part__Stores[[#This Row],[Store]]&amp;KEYS_Day_Part__Stores[[#This Row],[Day Part]]</f>
        <v/>
      </c>
    </row>
    <row r="1674" spans="1:1" x14ac:dyDescent="0.35">
      <c r="A1674" t="str">
        <f>KEYS_Day_Part__Stores[[#This Row],[Store]]&amp;KEYS_Day_Part__Stores[[#This Row],[Day Part]]</f>
        <v/>
      </c>
    </row>
    <row r="1675" spans="1:1" x14ac:dyDescent="0.35">
      <c r="A1675" t="str">
        <f>KEYS_Day_Part__Stores[[#This Row],[Store]]&amp;KEYS_Day_Part__Stores[[#This Row],[Day Part]]</f>
        <v/>
      </c>
    </row>
    <row r="1676" spans="1:1" x14ac:dyDescent="0.35">
      <c r="A1676" t="str">
        <f>KEYS_Day_Part__Stores[[#This Row],[Store]]&amp;KEYS_Day_Part__Stores[[#This Row],[Day Part]]</f>
        <v/>
      </c>
    </row>
    <row r="1677" spans="1:1" x14ac:dyDescent="0.35">
      <c r="A1677" t="str">
        <f>KEYS_Day_Part__Stores[[#This Row],[Store]]&amp;KEYS_Day_Part__Stores[[#This Row],[Day Part]]</f>
        <v/>
      </c>
    </row>
    <row r="1678" spans="1:1" x14ac:dyDescent="0.35">
      <c r="A1678" t="str">
        <f>KEYS_Day_Part__Stores[[#This Row],[Store]]&amp;KEYS_Day_Part__Stores[[#This Row],[Day Part]]</f>
        <v/>
      </c>
    </row>
    <row r="1679" spans="1:1" x14ac:dyDescent="0.35">
      <c r="A1679" t="str">
        <f>KEYS_Day_Part__Stores[[#This Row],[Store]]&amp;KEYS_Day_Part__Stores[[#This Row],[Day Part]]</f>
        <v/>
      </c>
    </row>
    <row r="1680" spans="1:1" x14ac:dyDescent="0.35">
      <c r="A1680" t="str">
        <f>KEYS_Day_Part__Stores[[#This Row],[Store]]&amp;KEYS_Day_Part__Stores[[#This Row],[Day Part]]</f>
        <v/>
      </c>
    </row>
    <row r="1681" spans="1:1" x14ac:dyDescent="0.35">
      <c r="A1681" t="str">
        <f>KEYS_Day_Part__Stores[[#This Row],[Store]]&amp;KEYS_Day_Part__Stores[[#This Row],[Day Part]]</f>
        <v/>
      </c>
    </row>
    <row r="1682" spans="1:1" x14ac:dyDescent="0.35">
      <c r="A1682" t="str">
        <f>KEYS_Day_Part__Stores[[#This Row],[Store]]&amp;KEYS_Day_Part__Stores[[#This Row],[Day Part]]</f>
        <v/>
      </c>
    </row>
    <row r="1683" spans="1:1" x14ac:dyDescent="0.35">
      <c r="A1683" t="str">
        <f>KEYS_Day_Part__Stores[[#This Row],[Store]]&amp;KEYS_Day_Part__Stores[[#This Row],[Day Part]]</f>
        <v/>
      </c>
    </row>
    <row r="1684" spans="1:1" x14ac:dyDescent="0.35">
      <c r="A1684" t="str">
        <f>KEYS_Day_Part__Stores[[#This Row],[Store]]&amp;KEYS_Day_Part__Stores[[#This Row],[Day Part]]</f>
        <v/>
      </c>
    </row>
    <row r="1685" spans="1:1" x14ac:dyDescent="0.35">
      <c r="A1685" t="str">
        <f>KEYS_Day_Part__Stores[[#This Row],[Store]]&amp;KEYS_Day_Part__Stores[[#This Row],[Day Part]]</f>
        <v/>
      </c>
    </row>
    <row r="1686" spans="1:1" x14ac:dyDescent="0.35">
      <c r="A1686" t="str">
        <f>KEYS_Day_Part__Stores[[#This Row],[Store]]&amp;KEYS_Day_Part__Stores[[#This Row],[Day Part]]</f>
        <v/>
      </c>
    </row>
    <row r="1687" spans="1:1" x14ac:dyDescent="0.35">
      <c r="A1687" t="str">
        <f>KEYS_Day_Part__Stores[[#This Row],[Store]]&amp;KEYS_Day_Part__Stores[[#This Row],[Day Part]]</f>
        <v/>
      </c>
    </row>
    <row r="1688" spans="1:1" x14ac:dyDescent="0.35">
      <c r="A1688" t="str">
        <f>KEYS_Day_Part__Stores[[#This Row],[Store]]&amp;KEYS_Day_Part__Stores[[#This Row],[Day Part]]</f>
        <v/>
      </c>
    </row>
    <row r="1689" spans="1:1" x14ac:dyDescent="0.35">
      <c r="A1689" t="str">
        <f>KEYS_Day_Part__Stores[[#This Row],[Store]]&amp;KEYS_Day_Part__Stores[[#This Row],[Day Part]]</f>
        <v/>
      </c>
    </row>
    <row r="1690" spans="1:1" x14ac:dyDescent="0.35">
      <c r="A1690" t="str">
        <f>KEYS_Day_Part__Stores[[#This Row],[Store]]&amp;KEYS_Day_Part__Stores[[#This Row],[Day Part]]</f>
        <v/>
      </c>
    </row>
    <row r="1691" spans="1:1" x14ac:dyDescent="0.35">
      <c r="A1691" t="str">
        <f>KEYS_Day_Part__Stores[[#This Row],[Store]]&amp;KEYS_Day_Part__Stores[[#This Row],[Day Part]]</f>
        <v/>
      </c>
    </row>
    <row r="1692" spans="1:1" x14ac:dyDescent="0.35">
      <c r="A1692" t="str">
        <f>KEYS_Day_Part__Stores[[#This Row],[Store]]&amp;KEYS_Day_Part__Stores[[#This Row],[Day Part]]</f>
        <v/>
      </c>
    </row>
    <row r="1693" spans="1:1" x14ac:dyDescent="0.35">
      <c r="A1693" t="str">
        <f>KEYS_Day_Part__Stores[[#This Row],[Store]]&amp;KEYS_Day_Part__Stores[[#This Row],[Day Part]]</f>
        <v/>
      </c>
    </row>
    <row r="1694" spans="1:1" x14ac:dyDescent="0.35">
      <c r="A1694" t="str">
        <f>KEYS_Day_Part__Stores[[#This Row],[Store]]&amp;KEYS_Day_Part__Stores[[#This Row],[Day Part]]</f>
        <v/>
      </c>
    </row>
    <row r="1695" spans="1:1" x14ac:dyDescent="0.35">
      <c r="A1695" t="str">
        <f>KEYS_Day_Part__Stores[[#This Row],[Store]]&amp;KEYS_Day_Part__Stores[[#This Row],[Day Part]]</f>
        <v/>
      </c>
    </row>
    <row r="1696" spans="1:1" x14ac:dyDescent="0.35">
      <c r="A1696" t="str">
        <f>KEYS_Day_Part__Stores[[#This Row],[Store]]&amp;KEYS_Day_Part__Stores[[#This Row],[Day Part]]</f>
        <v/>
      </c>
    </row>
    <row r="1697" spans="1:1" x14ac:dyDescent="0.35">
      <c r="A1697" t="str">
        <f>KEYS_Day_Part__Stores[[#This Row],[Store]]&amp;KEYS_Day_Part__Stores[[#This Row],[Day Part]]</f>
        <v/>
      </c>
    </row>
    <row r="1698" spans="1:1" x14ac:dyDescent="0.35">
      <c r="A1698" t="str">
        <f>KEYS_Day_Part__Stores[[#This Row],[Store]]&amp;KEYS_Day_Part__Stores[[#This Row],[Day Part]]</f>
        <v/>
      </c>
    </row>
    <row r="1699" spans="1:1" x14ac:dyDescent="0.35">
      <c r="A1699" t="str">
        <f>KEYS_Day_Part__Stores[[#This Row],[Store]]&amp;KEYS_Day_Part__Stores[[#This Row],[Day Part]]</f>
        <v/>
      </c>
    </row>
    <row r="1700" spans="1:1" x14ac:dyDescent="0.35">
      <c r="A1700" t="str">
        <f>KEYS_Day_Part__Stores[[#This Row],[Store]]&amp;KEYS_Day_Part__Stores[[#This Row],[Day Part]]</f>
        <v/>
      </c>
    </row>
    <row r="1701" spans="1:1" x14ac:dyDescent="0.35">
      <c r="A1701" t="str">
        <f>KEYS_Day_Part__Stores[[#This Row],[Store]]&amp;KEYS_Day_Part__Stores[[#This Row],[Day Part]]</f>
        <v/>
      </c>
    </row>
    <row r="1702" spans="1:1" x14ac:dyDescent="0.35">
      <c r="A1702" t="str">
        <f>KEYS_Day_Part__Stores[[#This Row],[Store]]&amp;KEYS_Day_Part__Stores[[#This Row],[Day Part]]</f>
        <v/>
      </c>
    </row>
    <row r="1703" spans="1:1" x14ac:dyDescent="0.35">
      <c r="A1703" t="str">
        <f>KEYS_Day_Part__Stores[[#This Row],[Store]]&amp;KEYS_Day_Part__Stores[[#This Row],[Day Part]]</f>
        <v/>
      </c>
    </row>
    <row r="1704" spans="1:1" x14ac:dyDescent="0.35">
      <c r="A1704" t="str">
        <f>KEYS_Day_Part__Stores[[#This Row],[Store]]&amp;KEYS_Day_Part__Stores[[#This Row],[Day Part]]</f>
        <v/>
      </c>
    </row>
    <row r="1705" spans="1:1" x14ac:dyDescent="0.35">
      <c r="A1705" t="str">
        <f>KEYS_Day_Part__Stores[[#This Row],[Store]]&amp;KEYS_Day_Part__Stores[[#This Row],[Day Part]]</f>
        <v/>
      </c>
    </row>
    <row r="1706" spans="1:1" x14ac:dyDescent="0.35">
      <c r="A1706" t="str">
        <f>KEYS_Day_Part__Stores[[#This Row],[Store]]&amp;KEYS_Day_Part__Stores[[#This Row],[Day Part]]</f>
        <v/>
      </c>
    </row>
    <row r="1707" spans="1:1" x14ac:dyDescent="0.35">
      <c r="A1707" t="str">
        <f>KEYS_Day_Part__Stores[[#This Row],[Store]]&amp;KEYS_Day_Part__Stores[[#This Row],[Day Part]]</f>
        <v/>
      </c>
    </row>
    <row r="1708" spans="1:1" x14ac:dyDescent="0.35">
      <c r="A1708" t="str">
        <f>KEYS_Day_Part__Stores[[#This Row],[Store]]&amp;KEYS_Day_Part__Stores[[#This Row],[Day Part]]</f>
        <v/>
      </c>
    </row>
    <row r="1709" spans="1:1" x14ac:dyDescent="0.35">
      <c r="A1709" t="str">
        <f>KEYS_Day_Part__Stores[[#This Row],[Store]]&amp;KEYS_Day_Part__Stores[[#This Row],[Day Part]]</f>
        <v/>
      </c>
    </row>
    <row r="1710" spans="1:1" x14ac:dyDescent="0.35">
      <c r="A1710" t="str">
        <f>KEYS_Day_Part__Stores[[#This Row],[Store]]&amp;KEYS_Day_Part__Stores[[#This Row],[Day Part]]</f>
        <v/>
      </c>
    </row>
    <row r="1711" spans="1:1" x14ac:dyDescent="0.35">
      <c r="A1711" t="str">
        <f>KEYS_Day_Part__Stores[[#This Row],[Store]]&amp;KEYS_Day_Part__Stores[[#This Row],[Day Part]]</f>
        <v/>
      </c>
    </row>
    <row r="1712" spans="1:1" x14ac:dyDescent="0.35">
      <c r="A1712" t="str">
        <f>KEYS_Day_Part__Stores[[#This Row],[Store]]&amp;KEYS_Day_Part__Stores[[#This Row],[Day Part]]</f>
        <v/>
      </c>
    </row>
    <row r="1713" spans="1:1" x14ac:dyDescent="0.35">
      <c r="A1713" t="str">
        <f>KEYS_Day_Part__Stores[[#This Row],[Store]]&amp;KEYS_Day_Part__Stores[[#This Row],[Day Part]]</f>
        <v/>
      </c>
    </row>
    <row r="1714" spans="1:1" x14ac:dyDescent="0.35">
      <c r="A1714" t="str">
        <f>KEYS_Day_Part__Stores[[#This Row],[Store]]&amp;KEYS_Day_Part__Stores[[#This Row],[Day Part]]</f>
        <v/>
      </c>
    </row>
    <row r="1715" spans="1:1" x14ac:dyDescent="0.35">
      <c r="A1715" t="str">
        <f>KEYS_Day_Part__Stores[[#This Row],[Store]]&amp;KEYS_Day_Part__Stores[[#This Row],[Day Part]]</f>
        <v/>
      </c>
    </row>
    <row r="1716" spans="1:1" x14ac:dyDescent="0.35">
      <c r="A1716" t="str">
        <f>KEYS_Day_Part__Stores[[#This Row],[Store]]&amp;KEYS_Day_Part__Stores[[#This Row],[Day Part]]</f>
        <v/>
      </c>
    </row>
    <row r="1717" spans="1:1" x14ac:dyDescent="0.35">
      <c r="A1717" t="str">
        <f>KEYS_Day_Part__Stores[[#This Row],[Store]]&amp;KEYS_Day_Part__Stores[[#This Row],[Day Part]]</f>
        <v/>
      </c>
    </row>
    <row r="1718" spans="1:1" x14ac:dyDescent="0.35">
      <c r="A1718" t="str">
        <f>KEYS_Day_Part__Stores[[#This Row],[Store]]&amp;KEYS_Day_Part__Stores[[#This Row],[Day Part]]</f>
        <v/>
      </c>
    </row>
    <row r="1719" spans="1:1" x14ac:dyDescent="0.35">
      <c r="A1719" t="str">
        <f>KEYS_Day_Part__Stores[[#This Row],[Store]]&amp;KEYS_Day_Part__Stores[[#This Row],[Day Part]]</f>
        <v/>
      </c>
    </row>
    <row r="1720" spans="1:1" x14ac:dyDescent="0.35">
      <c r="A1720" t="str">
        <f>KEYS_Day_Part__Stores[[#This Row],[Store]]&amp;KEYS_Day_Part__Stores[[#This Row],[Day Part]]</f>
        <v/>
      </c>
    </row>
    <row r="1721" spans="1:1" x14ac:dyDescent="0.35">
      <c r="A1721" t="str">
        <f>KEYS_Day_Part__Stores[[#This Row],[Store]]&amp;KEYS_Day_Part__Stores[[#This Row],[Day Part]]</f>
        <v/>
      </c>
    </row>
    <row r="1722" spans="1:1" x14ac:dyDescent="0.35">
      <c r="A1722" t="str">
        <f>KEYS_Day_Part__Stores[[#This Row],[Store]]&amp;KEYS_Day_Part__Stores[[#This Row],[Day Part]]</f>
        <v/>
      </c>
    </row>
    <row r="1723" spans="1:1" x14ac:dyDescent="0.35">
      <c r="A1723" t="str">
        <f>KEYS_Day_Part__Stores[[#This Row],[Store]]&amp;KEYS_Day_Part__Stores[[#This Row],[Day Part]]</f>
        <v/>
      </c>
    </row>
    <row r="1724" spans="1:1" x14ac:dyDescent="0.35">
      <c r="A1724" t="str">
        <f>KEYS_Day_Part__Stores[[#This Row],[Store]]&amp;KEYS_Day_Part__Stores[[#This Row],[Day Part]]</f>
        <v/>
      </c>
    </row>
    <row r="1725" spans="1:1" x14ac:dyDescent="0.35">
      <c r="A1725" t="str">
        <f>KEYS_Day_Part__Stores[[#This Row],[Store]]&amp;KEYS_Day_Part__Stores[[#This Row],[Day Part]]</f>
        <v/>
      </c>
    </row>
    <row r="1726" spans="1:1" x14ac:dyDescent="0.35">
      <c r="A1726" t="str">
        <f>KEYS_Day_Part__Stores[[#This Row],[Store]]&amp;KEYS_Day_Part__Stores[[#This Row],[Day Part]]</f>
        <v/>
      </c>
    </row>
    <row r="1727" spans="1:1" x14ac:dyDescent="0.35">
      <c r="A1727" t="str">
        <f>KEYS_Day_Part__Stores[[#This Row],[Store]]&amp;KEYS_Day_Part__Stores[[#This Row],[Day Part]]</f>
        <v/>
      </c>
    </row>
    <row r="1728" spans="1:1" x14ac:dyDescent="0.35">
      <c r="A1728" t="str">
        <f>KEYS_Day_Part__Stores[[#This Row],[Store]]&amp;KEYS_Day_Part__Stores[[#This Row],[Day Part]]</f>
        <v/>
      </c>
    </row>
    <row r="1729" spans="1:1" x14ac:dyDescent="0.35">
      <c r="A1729" t="str">
        <f>KEYS_Day_Part__Stores[[#This Row],[Store]]&amp;KEYS_Day_Part__Stores[[#This Row],[Day Part]]</f>
        <v/>
      </c>
    </row>
    <row r="1730" spans="1:1" x14ac:dyDescent="0.35">
      <c r="A1730" t="str">
        <f>KEYS_Day_Part__Stores[[#This Row],[Store]]&amp;KEYS_Day_Part__Stores[[#This Row],[Day Part]]</f>
        <v/>
      </c>
    </row>
    <row r="1731" spans="1:1" x14ac:dyDescent="0.35">
      <c r="A1731" t="str">
        <f>KEYS_Day_Part__Stores[[#This Row],[Store]]&amp;KEYS_Day_Part__Stores[[#This Row],[Day Part]]</f>
        <v/>
      </c>
    </row>
    <row r="1732" spans="1:1" x14ac:dyDescent="0.35">
      <c r="A1732" t="str">
        <f>KEYS_Day_Part__Stores[[#This Row],[Store]]&amp;KEYS_Day_Part__Stores[[#This Row],[Day Part]]</f>
        <v/>
      </c>
    </row>
    <row r="1733" spans="1:1" x14ac:dyDescent="0.35">
      <c r="A1733" t="str">
        <f>KEYS_Day_Part__Stores[[#This Row],[Store]]&amp;KEYS_Day_Part__Stores[[#This Row],[Day Part]]</f>
        <v/>
      </c>
    </row>
    <row r="1734" spans="1:1" x14ac:dyDescent="0.35">
      <c r="A1734" t="str">
        <f>KEYS_Day_Part__Stores[[#This Row],[Store]]&amp;KEYS_Day_Part__Stores[[#This Row],[Day Part]]</f>
        <v/>
      </c>
    </row>
    <row r="1735" spans="1:1" x14ac:dyDescent="0.35">
      <c r="A1735" t="str">
        <f>KEYS_Day_Part__Stores[[#This Row],[Store]]&amp;KEYS_Day_Part__Stores[[#This Row],[Day Part]]</f>
        <v/>
      </c>
    </row>
    <row r="1736" spans="1:1" x14ac:dyDescent="0.35">
      <c r="A1736" t="str">
        <f>KEYS_Day_Part__Stores[[#This Row],[Store]]&amp;KEYS_Day_Part__Stores[[#This Row],[Day Part]]</f>
        <v/>
      </c>
    </row>
    <row r="1737" spans="1:1" x14ac:dyDescent="0.35">
      <c r="A1737" t="str">
        <f>KEYS_Day_Part__Stores[[#This Row],[Store]]&amp;KEYS_Day_Part__Stores[[#This Row],[Day Part]]</f>
        <v/>
      </c>
    </row>
    <row r="1738" spans="1:1" x14ac:dyDescent="0.35">
      <c r="A1738" t="str">
        <f>KEYS_Day_Part__Stores[[#This Row],[Store]]&amp;KEYS_Day_Part__Stores[[#This Row],[Day Part]]</f>
        <v/>
      </c>
    </row>
    <row r="1739" spans="1:1" x14ac:dyDescent="0.35">
      <c r="A1739" t="str">
        <f>KEYS_Day_Part__Stores[[#This Row],[Store]]&amp;KEYS_Day_Part__Stores[[#This Row],[Day Part]]</f>
        <v/>
      </c>
    </row>
    <row r="1740" spans="1:1" x14ac:dyDescent="0.35">
      <c r="A1740" t="str">
        <f>KEYS_Day_Part__Stores[[#This Row],[Store]]&amp;KEYS_Day_Part__Stores[[#This Row],[Day Part]]</f>
        <v/>
      </c>
    </row>
    <row r="1741" spans="1:1" x14ac:dyDescent="0.35">
      <c r="A1741" t="str">
        <f>KEYS_Day_Part__Stores[[#This Row],[Store]]&amp;KEYS_Day_Part__Stores[[#This Row],[Day Part]]</f>
        <v/>
      </c>
    </row>
    <row r="1742" spans="1:1" x14ac:dyDescent="0.35">
      <c r="A1742" t="str">
        <f>KEYS_Day_Part__Stores[[#This Row],[Store]]&amp;KEYS_Day_Part__Stores[[#This Row],[Day Part]]</f>
        <v/>
      </c>
    </row>
    <row r="1743" spans="1:1" x14ac:dyDescent="0.35">
      <c r="A1743" t="str">
        <f>KEYS_Day_Part__Stores[[#This Row],[Store]]&amp;KEYS_Day_Part__Stores[[#This Row],[Day Part]]</f>
        <v/>
      </c>
    </row>
    <row r="1744" spans="1:1" x14ac:dyDescent="0.35">
      <c r="A1744" t="str">
        <f>KEYS_Day_Part__Stores[[#This Row],[Store]]&amp;KEYS_Day_Part__Stores[[#This Row],[Day Part]]</f>
        <v/>
      </c>
    </row>
    <row r="1745" spans="1:1" x14ac:dyDescent="0.35">
      <c r="A1745" t="str">
        <f>KEYS_Day_Part__Stores[[#This Row],[Store]]&amp;KEYS_Day_Part__Stores[[#This Row],[Day Part]]</f>
        <v/>
      </c>
    </row>
    <row r="1746" spans="1:1" x14ac:dyDescent="0.35">
      <c r="A1746" t="str">
        <f>KEYS_Day_Part__Stores[[#This Row],[Store]]&amp;KEYS_Day_Part__Stores[[#This Row],[Day Part]]</f>
        <v/>
      </c>
    </row>
    <row r="1747" spans="1:1" x14ac:dyDescent="0.35">
      <c r="A1747" t="str">
        <f>KEYS_Day_Part__Stores[[#This Row],[Store]]&amp;KEYS_Day_Part__Stores[[#This Row],[Day Part]]</f>
        <v/>
      </c>
    </row>
    <row r="1748" spans="1:1" x14ac:dyDescent="0.35">
      <c r="A1748" t="str">
        <f>KEYS_Day_Part__Stores[[#This Row],[Store]]&amp;KEYS_Day_Part__Stores[[#This Row],[Day Part]]</f>
        <v/>
      </c>
    </row>
    <row r="1749" spans="1:1" x14ac:dyDescent="0.35">
      <c r="A1749" t="str">
        <f>KEYS_Day_Part__Stores[[#This Row],[Store]]&amp;KEYS_Day_Part__Stores[[#This Row],[Day Part]]</f>
        <v/>
      </c>
    </row>
    <row r="1750" spans="1:1" x14ac:dyDescent="0.35">
      <c r="A1750" t="str">
        <f>KEYS_Day_Part__Stores[[#This Row],[Store]]&amp;KEYS_Day_Part__Stores[[#This Row],[Day Part]]</f>
        <v/>
      </c>
    </row>
    <row r="1751" spans="1:1" x14ac:dyDescent="0.35">
      <c r="A1751" t="str">
        <f>KEYS_Day_Part__Stores[[#This Row],[Store]]&amp;KEYS_Day_Part__Stores[[#This Row],[Day Part]]</f>
        <v/>
      </c>
    </row>
    <row r="1752" spans="1:1" x14ac:dyDescent="0.35">
      <c r="A1752" t="str">
        <f>KEYS_Day_Part__Stores[[#This Row],[Store]]&amp;KEYS_Day_Part__Stores[[#This Row],[Day Part]]</f>
        <v/>
      </c>
    </row>
    <row r="1753" spans="1:1" x14ac:dyDescent="0.35">
      <c r="A1753" t="str">
        <f>KEYS_Day_Part__Stores[[#This Row],[Store]]&amp;KEYS_Day_Part__Stores[[#This Row],[Day Part]]</f>
        <v/>
      </c>
    </row>
    <row r="1754" spans="1:1" x14ac:dyDescent="0.35">
      <c r="A1754" t="str">
        <f>KEYS_Day_Part__Stores[[#This Row],[Store]]&amp;KEYS_Day_Part__Stores[[#This Row],[Day Part]]</f>
        <v/>
      </c>
    </row>
    <row r="1755" spans="1:1" x14ac:dyDescent="0.35">
      <c r="A1755" t="str">
        <f>KEYS_Day_Part__Stores[[#This Row],[Store]]&amp;KEYS_Day_Part__Stores[[#This Row],[Day Part]]</f>
        <v/>
      </c>
    </row>
    <row r="1756" spans="1:1" x14ac:dyDescent="0.35">
      <c r="A1756" t="str">
        <f>KEYS_Day_Part__Stores[[#This Row],[Store]]&amp;KEYS_Day_Part__Stores[[#This Row],[Day Part]]</f>
        <v/>
      </c>
    </row>
    <row r="1757" spans="1:1" x14ac:dyDescent="0.35">
      <c r="A1757" t="str">
        <f>KEYS_Day_Part__Stores[[#This Row],[Store]]&amp;KEYS_Day_Part__Stores[[#This Row],[Day Part]]</f>
        <v/>
      </c>
    </row>
    <row r="1758" spans="1:1" x14ac:dyDescent="0.35">
      <c r="A1758" t="str">
        <f>KEYS_Day_Part__Stores[[#This Row],[Store]]&amp;KEYS_Day_Part__Stores[[#This Row],[Day Part]]</f>
        <v/>
      </c>
    </row>
    <row r="1759" spans="1:1" x14ac:dyDescent="0.35">
      <c r="A1759" t="str">
        <f>KEYS_Day_Part__Stores[[#This Row],[Store]]&amp;KEYS_Day_Part__Stores[[#This Row],[Day Part]]</f>
        <v/>
      </c>
    </row>
    <row r="1760" spans="1:1" x14ac:dyDescent="0.35">
      <c r="A1760" t="str">
        <f>KEYS_Day_Part__Stores[[#This Row],[Store]]&amp;KEYS_Day_Part__Stores[[#This Row],[Day Part]]</f>
        <v/>
      </c>
    </row>
    <row r="1761" spans="1:1" x14ac:dyDescent="0.35">
      <c r="A1761" t="str">
        <f>KEYS_Day_Part__Stores[[#This Row],[Store]]&amp;KEYS_Day_Part__Stores[[#This Row],[Day Part]]</f>
        <v/>
      </c>
    </row>
    <row r="1762" spans="1:1" x14ac:dyDescent="0.35">
      <c r="A1762" t="str">
        <f>KEYS_Day_Part__Stores[[#This Row],[Store]]&amp;KEYS_Day_Part__Stores[[#This Row],[Day Part]]</f>
        <v/>
      </c>
    </row>
    <row r="1763" spans="1:1" x14ac:dyDescent="0.35">
      <c r="A1763" t="str">
        <f>KEYS_Day_Part__Stores[[#This Row],[Store]]&amp;KEYS_Day_Part__Stores[[#This Row],[Day Part]]</f>
        <v/>
      </c>
    </row>
    <row r="1764" spans="1:1" x14ac:dyDescent="0.35">
      <c r="A1764" t="str">
        <f>KEYS_Day_Part__Stores[[#This Row],[Store]]&amp;KEYS_Day_Part__Stores[[#This Row],[Day Part]]</f>
        <v/>
      </c>
    </row>
    <row r="1765" spans="1:1" x14ac:dyDescent="0.35">
      <c r="A1765" t="str">
        <f>KEYS_Day_Part__Stores[[#This Row],[Store]]&amp;KEYS_Day_Part__Stores[[#This Row],[Day Part]]</f>
        <v/>
      </c>
    </row>
    <row r="1766" spans="1:1" x14ac:dyDescent="0.35">
      <c r="A1766" t="str">
        <f>KEYS_Day_Part__Stores[[#This Row],[Store]]&amp;KEYS_Day_Part__Stores[[#This Row],[Day Part]]</f>
        <v/>
      </c>
    </row>
    <row r="1767" spans="1:1" x14ac:dyDescent="0.35">
      <c r="A1767" t="str">
        <f>KEYS_Day_Part__Stores[[#This Row],[Store]]&amp;KEYS_Day_Part__Stores[[#This Row],[Day Part]]</f>
        <v/>
      </c>
    </row>
    <row r="1768" spans="1:1" x14ac:dyDescent="0.35">
      <c r="A1768" t="str">
        <f>KEYS_Day_Part__Stores[[#This Row],[Store]]&amp;KEYS_Day_Part__Stores[[#This Row],[Day Part]]</f>
        <v/>
      </c>
    </row>
    <row r="1769" spans="1:1" x14ac:dyDescent="0.35">
      <c r="A1769" t="str">
        <f>KEYS_Day_Part__Stores[[#This Row],[Store]]&amp;KEYS_Day_Part__Stores[[#This Row],[Day Part]]</f>
        <v/>
      </c>
    </row>
    <row r="1770" spans="1:1" x14ac:dyDescent="0.35">
      <c r="A1770" t="str">
        <f>KEYS_Day_Part__Stores[[#This Row],[Store]]&amp;KEYS_Day_Part__Stores[[#This Row],[Day Part]]</f>
        <v/>
      </c>
    </row>
    <row r="1771" spans="1:1" x14ac:dyDescent="0.35">
      <c r="A1771" t="str">
        <f>KEYS_Day_Part__Stores[[#This Row],[Store]]&amp;KEYS_Day_Part__Stores[[#This Row],[Day Part]]</f>
        <v/>
      </c>
    </row>
    <row r="1772" spans="1:1" x14ac:dyDescent="0.35">
      <c r="A1772" t="str">
        <f>KEYS_Day_Part__Stores[[#This Row],[Store]]&amp;KEYS_Day_Part__Stores[[#This Row],[Day Part]]</f>
        <v/>
      </c>
    </row>
    <row r="1773" spans="1:1" x14ac:dyDescent="0.35">
      <c r="A1773" t="str">
        <f>KEYS_Day_Part__Stores[[#This Row],[Store]]&amp;KEYS_Day_Part__Stores[[#This Row],[Day Part]]</f>
        <v/>
      </c>
    </row>
    <row r="1774" spans="1:1" x14ac:dyDescent="0.35">
      <c r="A1774" t="str">
        <f>KEYS_Day_Part__Stores[[#This Row],[Store]]&amp;KEYS_Day_Part__Stores[[#This Row],[Day Part]]</f>
        <v/>
      </c>
    </row>
    <row r="1775" spans="1:1" x14ac:dyDescent="0.35">
      <c r="A1775" t="str">
        <f>KEYS_Day_Part__Stores[[#This Row],[Store]]&amp;KEYS_Day_Part__Stores[[#This Row],[Day Part]]</f>
        <v/>
      </c>
    </row>
    <row r="1776" spans="1:1" x14ac:dyDescent="0.35">
      <c r="A1776" t="str">
        <f>KEYS_Day_Part__Stores[[#This Row],[Store]]&amp;KEYS_Day_Part__Stores[[#This Row],[Day Part]]</f>
        <v/>
      </c>
    </row>
    <row r="1777" spans="1:1" x14ac:dyDescent="0.35">
      <c r="A1777" t="str">
        <f>KEYS_Day_Part__Stores[[#This Row],[Store]]&amp;KEYS_Day_Part__Stores[[#This Row],[Day Part]]</f>
        <v/>
      </c>
    </row>
    <row r="1778" spans="1:1" x14ac:dyDescent="0.35">
      <c r="A1778" t="str">
        <f>KEYS_Day_Part__Stores[[#This Row],[Store]]&amp;KEYS_Day_Part__Stores[[#This Row],[Day Part]]</f>
        <v/>
      </c>
    </row>
    <row r="1779" spans="1:1" x14ac:dyDescent="0.35">
      <c r="A1779" t="str">
        <f>KEYS_Day_Part__Stores[[#This Row],[Store]]&amp;KEYS_Day_Part__Stores[[#This Row],[Day Part]]</f>
        <v/>
      </c>
    </row>
    <row r="1780" spans="1:1" x14ac:dyDescent="0.35">
      <c r="A1780" t="str">
        <f>KEYS_Day_Part__Stores[[#This Row],[Store]]&amp;KEYS_Day_Part__Stores[[#This Row],[Day Part]]</f>
        <v/>
      </c>
    </row>
    <row r="1781" spans="1:1" x14ac:dyDescent="0.35">
      <c r="A1781" t="str">
        <f>KEYS_Day_Part__Stores[[#This Row],[Store]]&amp;KEYS_Day_Part__Stores[[#This Row],[Day Part]]</f>
        <v/>
      </c>
    </row>
    <row r="1782" spans="1:1" x14ac:dyDescent="0.35">
      <c r="A1782" t="str">
        <f>KEYS_Day_Part__Stores[[#This Row],[Store]]&amp;KEYS_Day_Part__Stores[[#This Row],[Day Part]]</f>
        <v/>
      </c>
    </row>
    <row r="1783" spans="1:1" x14ac:dyDescent="0.35">
      <c r="A1783" t="str">
        <f>KEYS_Day_Part__Stores[[#This Row],[Store]]&amp;KEYS_Day_Part__Stores[[#This Row],[Day Part]]</f>
        <v/>
      </c>
    </row>
    <row r="1784" spans="1:1" x14ac:dyDescent="0.35">
      <c r="A1784" t="str">
        <f>KEYS_Day_Part__Stores[[#This Row],[Store]]&amp;KEYS_Day_Part__Stores[[#This Row],[Day Part]]</f>
        <v/>
      </c>
    </row>
    <row r="1785" spans="1:1" x14ac:dyDescent="0.35">
      <c r="A1785" t="str">
        <f>KEYS_Day_Part__Stores[[#This Row],[Store]]&amp;KEYS_Day_Part__Stores[[#This Row],[Day Part]]</f>
        <v/>
      </c>
    </row>
    <row r="1786" spans="1:1" x14ac:dyDescent="0.35">
      <c r="A1786" t="str">
        <f>KEYS_Day_Part__Stores[[#This Row],[Store]]&amp;KEYS_Day_Part__Stores[[#This Row],[Day Part]]</f>
        <v/>
      </c>
    </row>
    <row r="1787" spans="1:1" x14ac:dyDescent="0.35">
      <c r="A1787" t="str">
        <f>KEYS_Day_Part__Stores[[#This Row],[Store]]&amp;KEYS_Day_Part__Stores[[#This Row],[Day Part]]</f>
        <v/>
      </c>
    </row>
    <row r="1788" spans="1:1" x14ac:dyDescent="0.35">
      <c r="A1788" t="str">
        <f>KEYS_Day_Part__Stores[[#This Row],[Store]]&amp;KEYS_Day_Part__Stores[[#This Row],[Day Part]]</f>
        <v/>
      </c>
    </row>
    <row r="1789" spans="1:1" x14ac:dyDescent="0.35">
      <c r="A1789" t="str">
        <f>KEYS_Day_Part__Stores[[#This Row],[Store]]&amp;KEYS_Day_Part__Stores[[#This Row],[Day Part]]</f>
        <v/>
      </c>
    </row>
    <row r="1790" spans="1:1" x14ac:dyDescent="0.35">
      <c r="A1790" t="str">
        <f>KEYS_Day_Part__Stores[[#This Row],[Store]]&amp;KEYS_Day_Part__Stores[[#This Row],[Day Part]]</f>
        <v/>
      </c>
    </row>
    <row r="1791" spans="1:1" x14ac:dyDescent="0.35">
      <c r="A1791" t="str">
        <f>KEYS_Day_Part__Stores[[#This Row],[Store]]&amp;KEYS_Day_Part__Stores[[#This Row],[Day Part]]</f>
        <v/>
      </c>
    </row>
    <row r="1792" spans="1:1" x14ac:dyDescent="0.35">
      <c r="A1792" t="str">
        <f>KEYS_Day_Part__Stores[[#This Row],[Store]]&amp;KEYS_Day_Part__Stores[[#This Row],[Day Part]]</f>
        <v/>
      </c>
    </row>
    <row r="1793" spans="1:1" x14ac:dyDescent="0.35">
      <c r="A1793" t="str">
        <f>KEYS_Day_Part__Stores[[#This Row],[Store]]&amp;KEYS_Day_Part__Stores[[#This Row],[Day Part]]</f>
        <v/>
      </c>
    </row>
    <row r="1794" spans="1:1" x14ac:dyDescent="0.35">
      <c r="A1794" t="str">
        <f>KEYS_Day_Part__Stores[[#This Row],[Store]]&amp;KEYS_Day_Part__Stores[[#This Row],[Day Part]]</f>
        <v/>
      </c>
    </row>
    <row r="1795" spans="1:1" x14ac:dyDescent="0.35">
      <c r="A1795" t="str">
        <f>KEYS_Day_Part__Stores[[#This Row],[Store]]&amp;KEYS_Day_Part__Stores[[#This Row],[Day Part]]</f>
        <v/>
      </c>
    </row>
    <row r="1796" spans="1:1" x14ac:dyDescent="0.35">
      <c r="A1796" t="str">
        <f>KEYS_Day_Part__Stores[[#This Row],[Store]]&amp;KEYS_Day_Part__Stores[[#This Row],[Day Part]]</f>
        <v/>
      </c>
    </row>
    <row r="1797" spans="1:1" x14ac:dyDescent="0.35">
      <c r="A1797" t="str">
        <f>KEYS_Day_Part__Stores[[#This Row],[Store]]&amp;KEYS_Day_Part__Stores[[#This Row],[Day Part]]</f>
        <v/>
      </c>
    </row>
    <row r="1798" spans="1:1" x14ac:dyDescent="0.35">
      <c r="A1798" t="str">
        <f>KEYS_Day_Part__Stores[[#This Row],[Store]]&amp;KEYS_Day_Part__Stores[[#This Row],[Day Part]]</f>
        <v/>
      </c>
    </row>
    <row r="1799" spans="1:1" x14ac:dyDescent="0.35">
      <c r="A1799" t="str">
        <f>KEYS_Day_Part__Stores[[#This Row],[Store]]&amp;KEYS_Day_Part__Stores[[#This Row],[Day Part]]</f>
        <v/>
      </c>
    </row>
    <row r="1800" spans="1:1" x14ac:dyDescent="0.35">
      <c r="A1800" t="str">
        <f>KEYS_Day_Part__Stores[[#This Row],[Store]]&amp;KEYS_Day_Part__Stores[[#This Row],[Day Part]]</f>
        <v/>
      </c>
    </row>
    <row r="1801" spans="1:1" x14ac:dyDescent="0.35">
      <c r="A1801" t="str">
        <f>KEYS_Day_Part__Stores[[#This Row],[Store]]&amp;KEYS_Day_Part__Stores[[#This Row],[Day Part]]</f>
        <v/>
      </c>
    </row>
    <row r="1802" spans="1:1" x14ac:dyDescent="0.35">
      <c r="A1802" t="str">
        <f>KEYS_Day_Part__Stores[[#This Row],[Store]]&amp;KEYS_Day_Part__Stores[[#This Row],[Day Part]]</f>
        <v/>
      </c>
    </row>
    <row r="1803" spans="1:1" x14ac:dyDescent="0.35">
      <c r="A1803" t="str">
        <f>KEYS_Day_Part__Stores[[#This Row],[Store]]&amp;KEYS_Day_Part__Stores[[#This Row],[Day Part]]</f>
        <v/>
      </c>
    </row>
    <row r="1804" spans="1:1" x14ac:dyDescent="0.35">
      <c r="A1804" t="str">
        <f>KEYS_Day_Part__Stores[[#This Row],[Store]]&amp;KEYS_Day_Part__Stores[[#This Row],[Day Part]]</f>
        <v/>
      </c>
    </row>
    <row r="1805" spans="1:1" x14ac:dyDescent="0.35">
      <c r="A1805" t="str">
        <f>KEYS_Day_Part__Stores[[#This Row],[Store]]&amp;KEYS_Day_Part__Stores[[#This Row],[Day Part]]</f>
        <v/>
      </c>
    </row>
    <row r="1806" spans="1:1" x14ac:dyDescent="0.35">
      <c r="A1806" t="str">
        <f>KEYS_Day_Part__Stores[[#This Row],[Store]]&amp;KEYS_Day_Part__Stores[[#This Row],[Day Part]]</f>
        <v/>
      </c>
    </row>
    <row r="1807" spans="1:1" x14ac:dyDescent="0.35">
      <c r="A1807" t="str">
        <f>KEYS_Day_Part__Stores[[#This Row],[Store]]&amp;KEYS_Day_Part__Stores[[#This Row],[Day Part]]</f>
        <v/>
      </c>
    </row>
    <row r="1808" spans="1:1" x14ac:dyDescent="0.35">
      <c r="A1808" t="str">
        <f>KEYS_Day_Part__Stores[[#This Row],[Store]]&amp;KEYS_Day_Part__Stores[[#This Row],[Day Part]]</f>
        <v/>
      </c>
    </row>
    <row r="1809" spans="1:1" x14ac:dyDescent="0.35">
      <c r="A1809" t="str">
        <f>KEYS_Day_Part__Stores[[#This Row],[Store]]&amp;KEYS_Day_Part__Stores[[#This Row],[Day Part]]</f>
        <v/>
      </c>
    </row>
    <row r="1810" spans="1:1" x14ac:dyDescent="0.35">
      <c r="A1810" t="str">
        <f>KEYS_Day_Part__Stores[[#This Row],[Store]]&amp;KEYS_Day_Part__Stores[[#This Row],[Day Part]]</f>
        <v/>
      </c>
    </row>
    <row r="1811" spans="1:1" x14ac:dyDescent="0.35">
      <c r="A1811" t="str">
        <f>KEYS_Day_Part__Stores[[#This Row],[Store]]&amp;KEYS_Day_Part__Stores[[#This Row],[Day Part]]</f>
        <v/>
      </c>
    </row>
    <row r="1812" spans="1:1" x14ac:dyDescent="0.35">
      <c r="A1812" t="str">
        <f>KEYS_Day_Part__Stores[[#This Row],[Store]]&amp;KEYS_Day_Part__Stores[[#This Row],[Day Part]]</f>
        <v/>
      </c>
    </row>
    <row r="1813" spans="1:1" x14ac:dyDescent="0.35">
      <c r="A1813" t="str">
        <f>KEYS_Day_Part__Stores[[#This Row],[Store]]&amp;KEYS_Day_Part__Stores[[#This Row],[Day Part]]</f>
        <v/>
      </c>
    </row>
    <row r="1814" spans="1:1" x14ac:dyDescent="0.35">
      <c r="A1814" t="str">
        <f>KEYS_Day_Part__Stores[[#This Row],[Store]]&amp;KEYS_Day_Part__Stores[[#This Row],[Day Part]]</f>
        <v/>
      </c>
    </row>
    <row r="1815" spans="1:1" x14ac:dyDescent="0.35">
      <c r="A1815" t="str">
        <f>KEYS_Day_Part__Stores[[#This Row],[Store]]&amp;KEYS_Day_Part__Stores[[#This Row],[Day Part]]</f>
        <v/>
      </c>
    </row>
    <row r="1816" spans="1:1" x14ac:dyDescent="0.35">
      <c r="A1816" t="str">
        <f>KEYS_Day_Part__Stores[[#This Row],[Store]]&amp;KEYS_Day_Part__Stores[[#This Row],[Day Part]]</f>
        <v/>
      </c>
    </row>
    <row r="1817" spans="1:1" x14ac:dyDescent="0.35">
      <c r="A1817" t="str">
        <f>KEYS_Day_Part__Stores[[#This Row],[Store]]&amp;KEYS_Day_Part__Stores[[#This Row],[Day Part]]</f>
        <v/>
      </c>
    </row>
    <row r="1818" spans="1:1" x14ac:dyDescent="0.35">
      <c r="A1818" t="str">
        <f>KEYS_Day_Part__Stores[[#This Row],[Store]]&amp;KEYS_Day_Part__Stores[[#This Row],[Day Part]]</f>
        <v/>
      </c>
    </row>
    <row r="1819" spans="1:1" x14ac:dyDescent="0.35">
      <c r="A1819" t="str">
        <f>KEYS_Day_Part__Stores[[#This Row],[Store]]&amp;KEYS_Day_Part__Stores[[#This Row],[Day Part]]</f>
        <v/>
      </c>
    </row>
    <row r="1820" spans="1:1" x14ac:dyDescent="0.35">
      <c r="A1820" t="str">
        <f>KEYS_Day_Part__Stores[[#This Row],[Store]]&amp;KEYS_Day_Part__Stores[[#This Row],[Day Part]]</f>
        <v/>
      </c>
    </row>
    <row r="1821" spans="1:1" x14ac:dyDescent="0.35">
      <c r="A1821" t="str">
        <f>KEYS_Day_Part__Stores[[#This Row],[Store]]&amp;KEYS_Day_Part__Stores[[#This Row],[Day Part]]</f>
        <v/>
      </c>
    </row>
    <row r="1822" spans="1:1" x14ac:dyDescent="0.35">
      <c r="A1822" t="str">
        <f>KEYS_Day_Part__Stores[[#This Row],[Store]]&amp;KEYS_Day_Part__Stores[[#This Row],[Day Part]]</f>
        <v/>
      </c>
    </row>
    <row r="1823" spans="1:1" x14ac:dyDescent="0.35">
      <c r="A1823" t="str">
        <f>KEYS_Day_Part__Stores[[#This Row],[Store]]&amp;KEYS_Day_Part__Stores[[#This Row],[Day Part]]</f>
        <v/>
      </c>
    </row>
    <row r="1824" spans="1:1" x14ac:dyDescent="0.35">
      <c r="A1824" t="str">
        <f>KEYS_Day_Part__Stores[[#This Row],[Store]]&amp;KEYS_Day_Part__Stores[[#This Row],[Day Part]]</f>
        <v/>
      </c>
    </row>
    <row r="1825" spans="1:1" x14ac:dyDescent="0.35">
      <c r="A1825" t="str">
        <f>KEYS_Day_Part__Stores[[#This Row],[Store]]&amp;KEYS_Day_Part__Stores[[#This Row],[Day Part]]</f>
        <v/>
      </c>
    </row>
    <row r="1826" spans="1:1" x14ac:dyDescent="0.35">
      <c r="A1826" t="str">
        <f>KEYS_Day_Part__Stores[[#This Row],[Store]]&amp;KEYS_Day_Part__Stores[[#This Row],[Day Part]]</f>
        <v/>
      </c>
    </row>
    <row r="1827" spans="1:1" x14ac:dyDescent="0.35">
      <c r="A1827" t="str">
        <f>KEYS_Day_Part__Stores[[#This Row],[Store]]&amp;KEYS_Day_Part__Stores[[#This Row],[Day Part]]</f>
        <v/>
      </c>
    </row>
    <row r="1828" spans="1:1" x14ac:dyDescent="0.35">
      <c r="A1828" t="str">
        <f>KEYS_Day_Part__Stores[[#This Row],[Store]]&amp;KEYS_Day_Part__Stores[[#This Row],[Day Part]]</f>
        <v/>
      </c>
    </row>
    <row r="1829" spans="1:1" x14ac:dyDescent="0.35">
      <c r="A1829" t="str">
        <f>KEYS_Day_Part__Stores[[#This Row],[Store]]&amp;KEYS_Day_Part__Stores[[#This Row],[Day Part]]</f>
        <v/>
      </c>
    </row>
    <row r="1830" spans="1:1" x14ac:dyDescent="0.35">
      <c r="A1830" t="str">
        <f>KEYS_Day_Part__Stores[[#This Row],[Store]]&amp;KEYS_Day_Part__Stores[[#This Row],[Day Part]]</f>
        <v/>
      </c>
    </row>
    <row r="1831" spans="1:1" x14ac:dyDescent="0.35">
      <c r="A1831" t="str">
        <f>KEYS_Day_Part__Stores[[#This Row],[Store]]&amp;KEYS_Day_Part__Stores[[#This Row],[Day Part]]</f>
        <v/>
      </c>
    </row>
    <row r="1832" spans="1:1" x14ac:dyDescent="0.35">
      <c r="A1832" t="str">
        <f>KEYS_Day_Part__Stores[[#This Row],[Store]]&amp;KEYS_Day_Part__Stores[[#This Row],[Day Part]]</f>
        <v/>
      </c>
    </row>
    <row r="1833" spans="1:1" x14ac:dyDescent="0.35">
      <c r="A1833" t="str">
        <f>KEYS_Day_Part__Stores[[#This Row],[Store]]&amp;KEYS_Day_Part__Stores[[#This Row],[Day Part]]</f>
        <v/>
      </c>
    </row>
    <row r="1834" spans="1:1" x14ac:dyDescent="0.35">
      <c r="A1834" t="str">
        <f>KEYS_Day_Part__Stores[[#This Row],[Store]]&amp;KEYS_Day_Part__Stores[[#This Row],[Day Part]]</f>
        <v/>
      </c>
    </row>
    <row r="1835" spans="1:1" x14ac:dyDescent="0.35">
      <c r="A1835" t="str">
        <f>KEYS_Day_Part__Stores[[#This Row],[Store]]&amp;KEYS_Day_Part__Stores[[#This Row],[Day Part]]</f>
        <v/>
      </c>
    </row>
    <row r="1836" spans="1:1" x14ac:dyDescent="0.35">
      <c r="A1836" t="str">
        <f>KEYS_Day_Part__Stores[[#This Row],[Store]]&amp;KEYS_Day_Part__Stores[[#This Row],[Day Part]]</f>
        <v/>
      </c>
    </row>
    <row r="1837" spans="1:1" x14ac:dyDescent="0.35">
      <c r="A1837" t="str">
        <f>KEYS_Day_Part__Stores[[#This Row],[Store]]&amp;KEYS_Day_Part__Stores[[#This Row],[Day Part]]</f>
        <v/>
      </c>
    </row>
    <row r="1838" spans="1:1" x14ac:dyDescent="0.35">
      <c r="A1838" t="str">
        <f>KEYS_Day_Part__Stores[[#This Row],[Store]]&amp;KEYS_Day_Part__Stores[[#This Row],[Day Part]]</f>
        <v/>
      </c>
    </row>
    <row r="1839" spans="1:1" x14ac:dyDescent="0.35">
      <c r="A1839" t="str">
        <f>KEYS_Day_Part__Stores[[#This Row],[Store]]&amp;KEYS_Day_Part__Stores[[#This Row],[Day Part]]</f>
        <v/>
      </c>
    </row>
    <row r="1840" spans="1:1" x14ac:dyDescent="0.35">
      <c r="A1840" t="str">
        <f>KEYS_Day_Part__Stores[[#This Row],[Store]]&amp;KEYS_Day_Part__Stores[[#This Row],[Day Part]]</f>
        <v/>
      </c>
    </row>
    <row r="1841" spans="1:1" x14ac:dyDescent="0.35">
      <c r="A1841" t="str">
        <f>KEYS_Day_Part__Stores[[#This Row],[Store]]&amp;KEYS_Day_Part__Stores[[#This Row],[Day Part]]</f>
        <v/>
      </c>
    </row>
    <row r="1842" spans="1:1" x14ac:dyDescent="0.35">
      <c r="A1842" t="str">
        <f>KEYS_Day_Part__Stores[[#This Row],[Store]]&amp;KEYS_Day_Part__Stores[[#This Row],[Day Part]]</f>
        <v/>
      </c>
    </row>
    <row r="1843" spans="1:1" x14ac:dyDescent="0.35">
      <c r="A1843" t="str">
        <f>KEYS_Day_Part__Stores[[#This Row],[Store]]&amp;KEYS_Day_Part__Stores[[#This Row],[Day Part]]</f>
        <v/>
      </c>
    </row>
    <row r="1844" spans="1:1" x14ac:dyDescent="0.35">
      <c r="A1844" t="str">
        <f>KEYS_Day_Part__Stores[[#This Row],[Store]]&amp;KEYS_Day_Part__Stores[[#This Row],[Day Part]]</f>
        <v/>
      </c>
    </row>
    <row r="1845" spans="1:1" x14ac:dyDescent="0.35">
      <c r="A1845" t="str">
        <f>KEYS_Day_Part__Stores[[#This Row],[Store]]&amp;KEYS_Day_Part__Stores[[#This Row],[Day Part]]</f>
        <v/>
      </c>
    </row>
    <row r="1846" spans="1:1" x14ac:dyDescent="0.35">
      <c r="A1846" t="str">
        <f>KEYS_Day_Part__Stores[[#This Row],[Store]]&amp;KEYS_Day_Part__Stores[[#This Row],[Day Part]]</f>
        <v/>
      </c>
    </row>
    <row r="1847" spans="1:1" x14ac:dyDescent="0.35">
      <c r="A1847" t="str">
        <f>KEYS_Day_Part__Stores[[#This Row],[Store]]&amp;KEYS_Day_Part__Stores[[#This Row],[Day Part]]</f>
        <v/>
      </c>
    </row>
    <row r="1848" spans="1:1" x14ac:dyDescent="0.35">
      <c r="A1848" t="str">
        <f>KEYS_Day_Part__Stores[[#This Row],[Store]]&amp;KEYS_Day_Part__Stores[[#This Row],[Day Part]]</f>
        <v/>
      </c>
    </row>
    <row r="1849" spans="1:1" x14ac:dyDescent="0.35">
      <c r="A1849" t="str">
        <f>KEYS_Day_Part__Stores[[#This Row],[Store]]&amp;KEYS_Day_Part__Stores[[#This Row],[Day Part]]</f>
        <v/>
      </c>
    </row>
    <row r="1850" spans="1:1" x14ac:dyDescent="0.35">
      <c r="A1850" t="str">
        <f>KEYS_Day_Part__Stores[[#This Row],[Store]]&amp;KEYS_Day_Part__Stores[[#This Row],[Day Part]]</f>
        <v/>
      </c>
    </row>
    <row r="1851" spans="1:1" x14ac:dyDescent="0.35">
      <c r="A1851" t="str">
        <f>KEYS_Day_Part__Stores[[#This Row],[Store]]&amp;KEYS_Day_Part__Stores[[#This Row],[Day Part]]</f>
        <v/>
      </c>
    </row>
    <row r="1852" spans="1:1" x14ac:dyDescent="0.35">
      <c r="A1852" t="str">
        <f>KEYS_Day_Part__Stores[[#This Row],[Store]]&amp;KEYS_Day_Part__Stores[[#This Row],[Day Part]]</f>
        <v/>
      </c>
    </row>
    <row r="1853" spans="1:1" x14ac:dyDescent="0.35">
      <c r="A1853" t="str">
        <f>KEYS_Day_Part__Stores[[#This Row],[Store]]&amp;KEYS_Day_Part__Stores[[#This Row],[Day Part]]</f>
        <v/>
      </c>
    </row>
    <row r="1854" spans="1:1" x14ac:dyDescent="0.35">
      <c r="A1854" t="str">
        <f>KEYS_Day_Part__Stores[[#This Row],[Store]]&amp;KEYS_Day_Part__Stores[[#This Row],[Day Part]]</f>
        <v/>
      </c>
    </row>
    <row r="1855" spans="1:1" x14ac:dyDescent="0.35">
      <c r="A1855" t="str">
        <f>KEYS_Day_Part__Stores[[#This Row],[Store]]&amp;KEYS_Day_Part__Stores[[#This Row],[Day Part]]</f>
        <v/>
      </c>
    </row>
    <row r="1856" spans="1:1" x14ac:dyDescent="0.35">
      <c r="A1856" t="str">
        <f>KEYS_Day_Part__Stores[[#This Row],[Store]]&amp;KEYS_Day_Part__Stores[[#This Row],[Day Part]]</f>
        <v/>
      </c>
    </row>
    <row r="1857" spans="1:1" x14ac:dyDescent="0.35">
      <c r="A1857" t="str">
        <f>KEYS_Day_Part__Stores[[#This Row],[Store]]&amp;KEYS_Day_Part__Stores[[#This Row],[Day Part]]</f>
        <v/>
      </c>
    </row>
    <row r="1858" spans="1:1" x14ac:dyDescent="0.35">
      <c r="A1858" t="str">
        <f>KEYS_Day_Part__Stores[[#This Row],[Store]]&amp;KEYS_Day_Part__Stores[[#This Row],[Day Part]]</f>
        <v/>
      </c>
    </row>
    <row r="1859" spans="1:1" x14ac:dyDescent="0.35">
      <c r="A1859" t="str">
        <f>KEYS_Day_Part__Stores[[#This Row],[Store]]&amp;KEYS_Day_Part__Stores[[#This Row],[Day Part]]</f>
        <v/>
      </c>
    </row>
    <row r="1860" spans="1:1" x14ac:dyDescent="0.35">
      <c r="A1860" t="str">
        <f>KEYS_Day_Part__Stores[[#This Row],[Store]]&amp;KEYS_Day_Part__Stores[[#This Row],[Day Part]]</f>
        <v/>
      </c>
    </row>
    <row r="1861" spans="1:1" x14ac:dyDescent="0.35">
      <c r="A1861" t="str">
        <f>KEYS_Day_Part__Stores[[#This Row],[Store]]&amp;KEYS_Day_Part__Stores[[#This Row],[Day Part]]</f>
        <v/>
      </c>
    </row>
    <row r="1862" spans="1:1" x14ac:dyDescent="0.35">
      <c r="A1862" t="str">
        <f>KEYS_Day_Part__Stores[[#This Row],[Store]]&amp;KEYS_Day_Part__Stores[[#This Row],[Day Part]]</f>
        <v/>
      </c>
    </row>
    <row r="1863" spans="1:1" x14ac:dyDescent="0.35">
      <c r="A1863" t="str">
        <f>KEYS_Day_Part__Stores[[#This Row],[Store]]&amp;KEYS_Day_Part__Stores[[#This Row],[Day Part]]</f>
        <v/>
      </c>
    </row>
    <row r="1864" spans="1:1" x14ac:dyDescent="0.35">
      <c r="A1864" t="str">
        <f>KEYS_Day_Part__Stores[[#This Row],[Store]]&amp;KEYS_Day_Part__Stores[[#This Row],[Day Part]]</f>
        <v/>
      </c>
    </row>
    <row r="1865" spans="1:1" x14ac:dyDescent="0.35">
      <c r="A1865" t="str">
        <f>KEYS_Day_Part__Stores[[#This Row],[Store]]&amp;KEYS_Day_Part__Stores[[#This Row],[Day Part]]</f>
        <v/>
      </c>
    </row>
    <row r="1866" spans="1:1" x14ac:dyDescent="0.35">
      <c r="A1866" t="str">
        <f>KEYS_Day_Part__Stores[[#This Row],[Store]]&amp;KEYS_Day_Part__Stores[[#This Row],[Day Part]]</f>
        <v/>
      </c>
    </row>
    <row r="1867" spans="1:1" x14ac:dyDescent="0.35">
      <c r="A1867" t="str">
        <f>KEYS_Day_Part__Stores[[#This Row],[Store]]&amp;KEYS_Day_Part__Stores[[#This Row],[Day Part]]</f>
        <v/>
      </c>
    </row>
    <row r="1868" spans="1:1" x14ac:dyDescent="0.35">
      <c r="A1868" t="str">
        <f>KEYS_Day_Part__Stores[[#This Row],[Store]]&amp;KEYS_Day_Part__Stores[[#This Row],[Day Part]]</f>
        <v/>
      </c>
    </row>
    <row r="1869" spans="1:1" x14ac:dyDescent="0.35">
      <c r="A1869" t="str">
        <f>KEYS_Day_Part__Stores[[#This Row],[Store]]&amp;KEYS_Day_Part__Stores[[#This Row],[Day Part]]</f>
        <v/>
      </c>
    </row>
    <row r="1870" spans="1:1" x14ac:dyDescent="0.35">
      <c r="A1870" t="str">
        <f>KEYS_Day_Part__Stores[[#This Row],[Store]]&amp;KEYS_Day_Part__Stores[[#This Row],[Day Part]]</f>
        <v/>
      </c>
    </row>
    <row r="1871" spans="1:1" x14ac:dyDescent="0.35">
      <c r="A1871" t="str">
        <f>KEYS_Day_Part__Stores[[#This Row],[Store]]&amp;KEYS_Day_Part__Stores[[#This Row],[Day Part]]</f>
        <v/>
      </c>
    </row>
    <row r="1872" spans="1:1" x14ac:dyDescent="0.35">
      <c r="A1872" t="str">
        <f>KEYS_Day_Part__Stores[[#This Row],[Store]]&amp;KEYS_Day_Part__Stores[[#This Row],[Day Part]]</f>
        <v/>
      </c>
    </row>
    <row r="1873" spans="1:1" x14ac:dyDescent="0.35">
      <c r="A1873" t="str">
        <f>KEYS_Day_Part__Stores[[#This Row],[Store]]&amp;KEYS_Day_Part__Stores[[#This Row],[Day Part]]</f>
        <v/>
      </c>
    </row>
    <row r="1874" spans="1:1" x14ac:dyDescent="0.35">
      <c r="A1874" t="str">
        <f>KEYS_Day_Part__Stores[[#This Row],[Store]]&amp;KEYS_Day_Part__Stores[[#This Row],[Day Part]]</f>
        <v/>
      </c>
    </row>
    <row r="1875" spans="1:1" x14ac:dyDescent="0.35">
      <c r="A1875" t="str">
        <f>KEYS_Day_Part__Stores[[#This Row],[Store]]&amp;KEYS_Day_Part__Stores[[#This Row],[Day Part]]</f>
        <v/>
      </c>
    </row>
    <row r="1876" spans="1:1" x14ac:dyDescent="0.35">
      <c r="A1876" t="str">
        <f>KEYS_Day_Part__Stores[[#This Row],[Store]]&amp;KEYS_Day_Part__Stores[[#This Row],[Day Part]]</f>
        <v/>
      </c>
    </row>
    <row r="1877" spans="1:1" x14ac:dyDescent="0.35">
      <c r="A1877" t="str">
        <f>KEYS_Day_Part__Stores[[#This Row],[Store]]&amp;KEYS_Day_Part__Stores[[#This Row],[Day Part]]</f>
        <v/>
      </c>
    </row>
    <row r="1878" spans="1:1" x14ac:dyDescent="0.35">
      <c r="A1878" t="str">
        <f>KEYS_Day_Part__Stores[[#This Row],[Store]]&amp;KEYS_Day_Part__Stores[[#This Row],[Day Part]]</f>
        <v/>
      </c>
    </row>
    <row r="1879" spans="1:1" x14ac:dyDescent="0.35">
      <c r="A1879" t="str">
        <f>KEYS_Day_Part__Stores[[#This Row],[Store]]&amp;KEYS_Day_Part__Stores[[#This Row],[Day Part]]</f>
        <v/>
      </c>
    </row>
    <row r="1880" spans="1:1" x14ac:dyDescent="0.35">
      <c r="A1880" t="str">
        <f>KEYS_Day_Part__Stores[[#This Row],[Store]]&amp;KEYS_Day_Part__Stores[[#This Row],[Day Part]]</f>
        <v/>
      </c>
    </row>
    <row r="1881" spans="1:1" x14ac:dyDescent="0.35">
      <c r="A1881" t="str">
        <f>KEYS_Day_Part__Stores[[#This Row],[Store]]&amp;KEYS_Day_Part__Stores[[#This Row],[Day Part]]</f>
        <v/>
      </c>
    </row>
    <row r="1882" spans="1:1" x14ac:dyDescent="0.35">
      <c r="A1882" t="str">
        <f>KEYS_Day_Part__Stores[[#This Row],[Store]]&amp;KEYS_Day_Part__Stores[[#This Row],[Day Part]]</f>
        <v/>
      </c>
    </row>
    <row r="1883" spans="1:1" x14ac:dyDescent="0.35">
      <c r="A1883" t="str">
        <f>KEYS_Day_Part__Stores[[#This Row],[Store]]&amp;KEYS_Day_Part__Stores[[#This Row],[Day Part]]</f>
        <v/>
      </c>
    </row>
    <row r="1884" spans="1:1" x14ac:dyDescent="0.35">
      <c r="A1884" t="str">
        <f>KEYS_Day_Part__Stores[[#This Row],[Store]]&amp;KEYS_Day_Part__Stores[[#This Row],[Day Part]]</f>
        <v/>
      </c>
    </row>
    <row r="1885" spans="1:1" x14ac:dyDescent="0.35">
      <c r="A1885" t="str">
        <f>KEYS_Day_Part__Stores[[#This Row],[Store]]&amp;KEYS_Day_Part__Stores[[#This Row],[Day Part]]</f>
        <v/>
      </c>
    </row>
    <row r="1886" spans="1:1" x14ac:dyDescent="0.35">
      <c r="A1886" t="str">
        <f>KEYS_Day_Part__Stores[[#This Row],[Store]]&amp;KEYS_Day_Part__Stores[[#This Row],[Day Part]]</f>
        <v/>
      </c>
    </row>
    <row r="1887" spans="1:1" x14ac:dyDescent="0.35">
      <c r="A1887" t="str">
        <f>KEYS_Day_Part__Stores[[#This Row],[Store]]&amp;KEYS_Day_Part__Stores[[#This Row],[Day Part]]</f>
        <v/>
      </c>
    </row>
    <row r="1888" spans="1:1" x14ac:dyDescent="0.35">
      <c r="A1888" t="str">
        <f>KEYS_Day_Part__Stores[[#This Row],[Store]]&amp;KEYS_Day_Part__Stores[[#This Row],[Day Part]]</f>
        <v/>
      </c>
    </row>
    <row r="1889" spans="1:1" x14ac:dyDescent="0.35">
      <c r="A1889" t="str">
        <f>KEYS_Day_Part__Stores[[#This Row],[Store]]&amp;KEYS_Day_Part__Stores[[#This Row],[Day Part]]</f>
        <v/>
      </c>
    </row>
    <row r="1890" spans="1:1" x14ac:dyDescent="0.35">
      <c r="A1890" t="str">
        <f>KEYS_Day_Part__Stores[[#This Row],[Store]]&amp;KEYS_Day_Part__Stores[[#This Row],[Day Part]]</f>
        <v/>
      </c>
    </row>
    <row r="1891" spans="1:1" x14ac:dyDescent="0.35">
      <c r="A1891" t="str">
        <f>KEYS_Day_Part__Stores[[#This Row],[Store]]&amp;KEYS_Day_Part__Stores[[#This Row],[Day Part]]</f>
        <v/>
      </c>
    </row>
    <row r="1892" spans="1:1" x14ac:dyDescent="0.35">
      <c r="A1892" t="str">
        <f>KEYS_Day_Part__Stores[[#This Row],[Store]]&amp;KEYS_Day_Part__Stores[[#This Row],[Day Part]]</f>
        <v/>
      </c>
    </row>
    <row r="1893" spans="1:1" x14ac:dyDescent="0.35">
      <c r="A1893" t="str">
        <f>KEYS_Day_Part__Stores[[#This Row],[Store]]&amp;KEYS_Day_Part__Stores[[#This Row],[Day Part]]</f>
        <v/>
      </c>
    </row>
    <row r="1894" spans="1:1" x14ac:dyDescent="0.35">
      <c r="A1894" t="str">
        <f>KEYS_Day_Part__Stores[[#This Row],[Store]]&amp;KEYS_Day_Part__Stores[[#This Row],[Day Part]]</f>
        <v/>
      </c>
    </row>
    <row r="1895" spans="1:1" x14ac:dyDescent="0.35">
      <c r="A1895" t="str">
        <f>KEYS_Day_Part__Stores[[#This Row],[Store]]&amp;KEYS_Day_Part__Stores[[#This Row],[Day Part]]</f>
        <v/>
      </c>
    </row>
    <row r="1896" spans="1:1" x14ac:dyDescent="0.35">
      <c r="A1896" t="str">
        <f>KEYS_Day_Part__Stores[[#This Row],[Store]]&amp;KEYS_Day_Part__Stores[[#This Row],[Day Part]]</f>
        <v/>
      </c>
    </row>
    <row r="1897" spans="1:1" x14ac:dyDescent="0.35">
      <c r="A1897" t="str">
        <f>KEYS_Day_Part__Stores[[#This Row],[Store]]&amp;KEYS_Day_Part__Stores[[#This Row],[Day Part]]</f>
        <v/>
      </c>
    </row>
    <row r="1898" spans="1:1" x14ac:dyDescent="0.35">
      <c r="A1898" t="str">
        <f>KEYS_Day_Part__Stores[[#This Row],[Store]]&amp;KEYS_Day_Part__Stores[[#This Row],[Day Part]]</f>
        <v/>
      </c>
    </row>
    <row r="1899" spans="1:1" x14ac:dyDescent="0.35">
      <c r="A1899" t="str">
        <f>KEYS_Day_Part__Stores[[#This Row],[Store]]&amp;KEYS_Day_Part__Stores[[#This Row],[Day Part]]</f>
        <v/>
      </c>
    </row>
    <row r="1900" spans="1:1" x14ac:dyDescent="0.35">
      <c r="A1900" t="str">
        <f>KEYS_Day_Part__Stores[[#This Row],[Store]]&amp;KEYS_Day_Part__Stores[[#This Row],[Day Part]]</f>
        <v/>
      </c>
    </row>
    <row r="1901" spans="1:1" x14ac:dyDescent="0.35">
      <c r="A1901" t="str">
        <f>KEYS_Day_Part__Stores[[#This Row],[Store]]&amp;KEYS_Day_Part__Stores[[#This Row],[Day Part]]</f>
        <v/>
      </c>
    </row>
    <row r="1902" spans="1:1" x14ac:dyDescent="0.35">
      <c r="A1902" t="str">
        <f>KEYS_Day_Part__Stores[[#This Row],[Store]]&amp;KEYS_Day_Part__Stores[[#This Row],[Day Part]]</f>
        <v/>
      </c>
    </row>
    <row r="1903" spans="1:1" x14ac:dyDescent="0.35">
      <c r="A1903" t="str">
        <f>KEYS_Day_Part__Stores[[#This Row],[Store]]&amp;KEYS_Day_Part__Stores[[#This Row],[Day Part]]</f>
        <v/>
      </c>
    </row>
    <row r="1904" spans="1:1" x14ac:dyDescent="0.35">
      <c r="A1904" t="str">
        <f>KEYS_Day_Part__Stores[[#This Row],[Store]]&amp;KEYS_Day_Part__Stores[[#This Row],[Day Part]]</f>
        <v/>
      </c>
    </row>
    <row r="1905" spans="1:1" x14ac:dyDescent="0.35">
      <c r="A1905" t="str">
        <f>KEYS_Day_Part__Stores[[#This Row],[Store]]&amp;KEYS_Day_Part__Stores[[#This Row],[Day Part]]</f>
        <v/>
      </c>
    </row>
    <row r="1906" spans="1:1" x14ac:dyDescent="0.35">
      <c r="A1906" t="str">
        <f>KEYS_Day_Part__Stores[[#This Row],[Store]]&amp;KEYS_Day_Part__Stores[[#This Row],[Day Part]]</f>
        <v/>
      </c>
    </row>
    <row r="1907" spans="1:1" x14ac:dyDescent="0.35">
      <c r="A1907" t="str">
        <f>KEYS_Day_Part__Stores[[#This Row],[Store]]&amp;KEYS_Day_Part__Stores[[#This Row],[Day Part]]</f>
        <v/>
      </c>
    </row>
    <row r="1908" spans="1:1" x14ac:dyDescent="0.35">
      <c r="A1908" t="str">
        <f>KEYS_Day_Part__Stores[[#This Row],[Store]]&amp;KEYS_Day_Part__Stores[[#This Row],[Day Part]]</f>
        <v/>
      </c>
    </row>
    <row r="1909" spans="1:1" x14ac:dyDescent="0.35">
      <c r="A1909" t="str">
        <f>KEYS_Day_Part__Stores[[#This Row],[Store]]&amp;KEYS_Day_Part__Stores[[#This Row],[Day Part]]</f>
        <v/>
      </c>
    </row>
    <row r="1910" spans="1:1" x14ac:dyDescent="0.35">
      <c r="A1910" t="str">
        <f>KEYS_Day_Part__Stores[[#This Row],[Store]]&amp;KEYS_Day_Part__Stores[[#This Row],[Day Part]]</f>
        <v/>
      </c>
    </row>
    <row r="1911" spans="1:1" x14ac:dyDescent="0.35">
      <c r="A1911" t="str">
        <f>KEYS_Day_Part__Stores[[#This Row],[Store]]&amp;KEYS_Day_Part__Stores[[#This Row],[Day Part]]</f>
        <v/>
      </c>
    </row>
    <row r="1912" spans="1:1" x14ac:dyDescent="0.35">
      <c r="A1912" t="str">
        <f>KEYS_Day_Part__Stores[[#This Row],[Store]]&amp;KEYS_Day_Part__Stores[[#This Row],[Day Part]]</f>
        <v/>
      </c>
    </row>
    <row r="1913" spans="1:1" x14ac:dyDescent="0.35">
      <c r="A1913" t="str">
        <f>KEYS_Day_Part__Stores[[#This Row],[Store]]&amp;KEYS_Day_Part__Stores[[#This Row],[Day Part]]</f>
        <v/>
      </c>
    </row>
    <row r="1914" spans="1:1" x14ac:dyDescent="0.35">
      <c r="A1914" t="str">
        <f>KEYS_Day_Part__Stores[[#This Row],[Store]]&amp;KEYS_Day_Part__Stores[[#This Row],[Day Part]]</f>
        <v/>
      </c>
    </row>
    <row r="1915" spans="1:1" x14ac:dyDescent="0.35">
      <c r="A1915" t="str">
        <f>KEYS_Day_Part__Stores[[#This Row],[Store]]&amp;KEYS_Day_Part__Stores[[#This Row],[Day Part]]</f>
        <v/>
      </c>
    </row>
    <row r="1916" spans="1:1" x14ac:dyDescent="0.35">
      <c r="A1916" t="str">
        <f>KEYS_Day_Part__Stores[[#This Row],[Store]]&amp;KEYS_Day_Part__Stores[[#This Row],[Day Part]]</f>
        <v/>
      </c>
    </row>
    <row r="1917" spans="1:1" x14ac:dyDescent="0.35">
      <c r="A1917" t="str">
        <f>KEYS_Day_Part__Stores[[#This Row],[Store]]&amp;KEYS_Day_Part__Stores[[#This Row],[Day Part]]</f>
        <v/>
      </c>
    </row>
    <row r="1918" spans="1:1" x14ac:dyDescent="0.35">
      <c r="A1918" t="str">
        <f>KEYS_Day_Part__Stores[[#This Row],[Store]]&amp;KEYS_Day_Part__Stores[[#This Row],[Day Part]]</f>
        <v/>
      </c>
    </row>
    <row r="1919" spans="1:1" x14ac:dyDescent="0.35">
      <c r="A1919" t="str">
        <f>KEYS_Day_Part__Stores[[#This Row],[Store]]&amp;KEYS_Day_Part__Stores[[#This Row],[Day Part]]</f>
        <v/>
      </c>
    </row>
    <row r="1920" spans="1:1" x14ac:dyDescent="0.35">
      <c r="A1920" t="str">
        <f>KEYS_Day_Part__Stores[[#This Row],[Store]]&amp;KEYS_Day_Part__Stores[[#This Row],[Day Part]]</f>
        <v/>
      </c>
    </row>
    <row r="1921" spans="1:1" x14ac:dyDescent="0.35">
      <c r="A1921" t="str">
        <f>KEYS_Day_Part__Stores[[#This Row],[Store]]&amp;KEYS_Day_Part__Stores[[#This Row],[Day Part]]</f>
        <v/>
      </c>
    </row>
    <row r="1922" spans="1:1" x14ac:dyDescent="0.35">
      <c r="A1922" t="str">
        <f>KEYS_Day_Part__Stores[[#This Row],[Store]]&amp;KEYS_Day_Part__Stores[[#This Row],[Day Part]]</f>
        <v/>
      </c>
    </row>
    <row r="1923" spans="1:1" x14ac:dyDescent="0.35">
      <c r="A1923" t="str">
        <f>KEYS_Day_Part__Stores[[#This Row],[Store]]&amp;KEYS_Day_Part__Stores[[#This Row],[Day Part]]</f>
        <v/>
      </c>
    </row>
    <row r="1924" spans="1:1" x14ac:dyDescent="0.35">
      <c r="A1924" t="str">
        <f>KEYS_Day_Part__Stores[[#This Row],[Store]]&amp;KEYS_Day_Part__Stores[[#This Row],[Day Part]]</f>
        <v/>
      </c>
    </row>
    <row r="1925" spans="1:1" x14ac:dyDescent="0.35">
      <c r="A1925" t="str">
        <f>KEYS_Day_Part__Stores[[#This Row],[Store]]&amp;KEYS_Day_Part__Stores[[#This Row],[Day Part]]</f>
        <v/>
      </c>
    </row>
    <row r="1926" spans="1:1" x14ac:dyDescent="0.35">
      <c r="A1926" t="str">
        <f>KEYS_Day_Part__Stores[[#This Row],[Store]]&amp;KEYS_Day_Part__Stores[[#This Row],[Day Part]]</f>
        <v/>
      </c>
    </row>
    <row r="1927" spans="1:1" x14ac:dyDescent="0.35">
      <c r="A1927" t="str">
        <f>KEYS_Day_Part__Stores[[#This Row],[Store]]&amp;KEYS_Day_Part__Stores[[#This Row],[Day Part]]</f>
        <v/>
      </c>
    </row>
    <row r="1928" spans="1:1" x14ac:dyDescent="0.35">
      <c r="A1928" t="str">
        <f>KEYS_Day_Part__Stores[[#This Row],[Store]]&amp;KEYS_Day_Part__Stores[[#This Row],[Day Part]]</f>
        <v/>
      </c>
    </row>
    <row r="1929" spans="1:1" x14ac:dyDescent="0.35">
      <c r="A1929" t="str">
        <f>KEYS_Day_Part__Stores[[#This Row],[Store]]&amp;KEYS_Day_Part__Stores[[#This Row],[Day Part]]</f>
        <v/>
      </c>
    </row>
    <row r="1930" spans="1:1" x14ac:dyDescent="0.35">
      <c r="A1930" t="str">
        <f>KEYS_Day_Part__Stores[[#This Row],[Store]]&amp;KEYS_Day_Part__Stores[[#This Row],[Day Part]]</f>
        <v/>
      </c>
    </row>
    <row r="1931" spans="1:1" x14ac:dyDescent="0.35">
      <c r="A1931" t="str">
        <f>KEYS_Day_Part__Stores[[#This Row],[Store]]&amp;KEYS_Day_Part__Stores[[#This Row],[Day Part]]</f>
        <v/>
      </c>
    </row>
    <row r="1932" spans="1:1" x14ac:dyDescent="0.35">
      <c r="A1932" t="str">
        <f>KEYS_Day_Part__Stores[[#This Row],[Store]]&amp;KEYS_Day_Part__Stores[[#This Row],[Day Part]]</f>
        <v/>
      </c>
    </row>
    <row r="1933" spans="1:1" x14ac:dyDescent="0.35">
      <c r="A1933" t="str">
        <f>KEYS_Day_Part__Stores[[#This Row],[Store]]&amp;KEYS_Day_Part__Stores[[#This Row],[Day Part]]</f>
        <v/>
      </c>
    </row>
    <row r="1934" spans="1:1" x14ac:dyDescent="0.35">
      <c r="A1934" t="str">
        <f>KEYS_Day_Part__Stores[[#This Row],[Store]]&amp;KEYS_Day_Part__Stores[[#This Row],[Day Part]]</f>
        <v/>
      </c>
    </row>
    <row r="1935" spans="1:1" x14ac:dyDescent="0.35">
      <c r="A1935" t="str">
        <f>KEYS_Day_Part__Stores[[#This Row],[Store]]&amp;KEYS_Day_Part__Stores[[#This Row],[Day Part]]</f>
        <v/>
      </c>
    </row>
    <row r="1936" spans="1:1" x14ac:dyDescent="0.35">
      <c r="A1936" t="str">
        <f>KEYS_Day_Part__Stores[[#This Row],[Store]]&amp;KEYS_Day_Part__Stores[[#This Row],[Day Part]]</f>
        <v/>
      </c>
    </row>
    <row r="1937" spans="1:1" x14ac:dyDescent="0.35">
      <c r="A1937" t="str">
        <f>KEYS_Day_Part__Stores[[#This Row],[Store]]&amp;KEYS_Day_Part__Stores[[#This Row],[Day Part]]</f>
        <v/>
      </c>
    </row>
    <row r="1938" spans="1:1" x14ac:dyDescent="0.35">
      <c r="A1938" t="str">
        <f>KEYS_Day_Part__Stores[[#This Row],[Store]]&amp;KEYS_Day_Part__Stores[[#This Row],[Day Part]]</f>
        <v/>
      </c>
    </row>
    <row r="1939" spans="1:1" x14ac:dyDescent="0.35">
      <c r="A1939" t="str">
        <f>KEYS_Day_Part__Stores[[#This Row],[Store]]&amp;KEYS_Day_Part__Stores[[#This Row],[Day Part]]</f>
        <v/>
      </c>
    </row>
    <row r="1940" spans="1:1" x14ac:dyDescent="0.35">
      <c r="A1940" t="str">
        <f>KEYS_Day_Part__Stores[[#This Row],[Store]]&amp;KEYS_Day_Part__Stores[[#This Row],[Day Part]]</f>
        <v/>
      </c>
    </row>
    <row r="1941" spans="1:1" x14ac:dyDescent="0.35">
      <c r="A1941" t="str">
        <f>KEYS_Day_Part__Stores[[#This Row],[Store]]&amp;KEYS_Day_Part__Stores[[#This Row],[Day Part]]</f>
        <v/>
      </c>
    </row>
    <row r="1942" spans="1:1" x14ac:dyDescent="0.35">
      <c r="A1942" t="str">
        <f>KEYS_Day_Part__Stores[[#This Row],[Store]]&amp;KEYS_Day_Part__Stores[[#This Row],[Day Part]]</f>
        <v/>
      </c>
    </row>
    <row r="1943" spans="1:1" x14ac:dyDescent="0.35">
      <c r="A1943" t="str">
        <f>KEYS_Day_Part__Stores[[#This Row],[Store]]&amp;KEYS_Day_Part__Stores[[#This Row],[Day Part]]</f>
        <v/>
      </c>
    </row>
    <row r="1944" spans="1:1" x14ac:dyDescent="0.35">
      <c r="A1944" t="str">
        <f>KEYS_Day_Part__Stores[[#This Row],[Store]]&amp;KEYS_Day_Part__Stores[[#This Row],[Day Part]]</f>
        <v/>
      </c>
    </row>
    <row r="1945" spans="1:1" x14ac:dyDescent="0.35">
      <c r="A1945" t="str">
        <f>KEYS_Day_Part__Stores[[#This Row],[Store]]&amp;KEYS_Day_Part__Stores[[#This Row],[Day Part]]</f>
        <v/>
      </c>
    </row>
    <row r="1946" spans="1:1" x14ac:dyDescent="0.35">
      <c r="A1946" t="str">
        <f>KEYS_Day_Part__Stores[[#This Row],[Store]]&amp;KEYS_Day_Part__Stores[[#This Row],[Day Part]]</f>
        <v/>
      </c>
    </row>
    <row r="1947" spans="1:1" x14ac:dyDescent="0.35">
      <c r="A1947" t="str">
        <f>KEYS_Day_Part__Stores[[#This Row],[Store]]&amp;KEYS_Day_Part__Stores[[#This Row],[Day Part]]</f>
        <v/>
      </c>
    </row>
    <row r="1948" spans="1:1" x14ac:dyDescent="0.35">
      <c r="A1948" t="str">
        <f>KEYS_Day_Part__Stores[[#This Row],[Store]]&amp;KEYS_Day_Part__Stores[[#This Row],[Day Part]]</f>
        <v/>
      </c>
    </row>
    <row r="1949" spans="1:1" x14ac:dyDescent="0.35">
      <c r="A1949" t="str">
        <f>KEYS_Day_Part__Stores[[#This Row],[Store]]&amp;KEYS_Day_Part__Stores[[#This Row],[Day Part]]</f>
        <v/>
      </c>
    </row>
    <row r="1950" spans="1:1" x14ac:dyDescent="0.35">
      <c r="A1950" t="str">
        <f>KEYS_Day_Part__Stores[[#This Row],[Store]]&amp;KEYS_Day_Part__Stores[[#This Row],[Day Part]]</f>
        <v/>
      </c>
    </row>
    <row r="1951" spans="1:1" x14ac:dyDescent="0.35">
      <c r="A1951" t="str">
        <f>KEYS_Day_Part__Stores[[#This Row],[Store]]&amp;KEYS_Day_Part__Stores[[#This Row],[Day Part]]</f>
        <v/>
      </c>
    </row>
    <row r="1952" spans="1:1" x14ac:dyDescent="0.35">
      <c r="A1952" t="str">
        <f>KEYS_Day_Part__Stores[[#This Row],[Store]]&amp;KEYS_Day_Part__Stores[[#This Row],[Day Part]]</f>
        <v/>
      </c>
    </row>
    <row r="1953" spans="1:1" x14ac:dyDescent="0.35">
      <c r="A1953" t="str">
        <f>KEYS_Day_Part__Stores[[#This Row],[Store]]&amp;KEYS_Day_Part__Stores[[#This Row],[Day Part]]</f>
        <v/>
      </c>
    </row>
    <row r="1954" spans="1:1" x14ac:dyDescent="0.35">
      <c r="A1954" t="str">
        <f>KEYS_Day_Part__Stores[[#This Row],[Store]]&amp;KEYS_Day_Part__Stores[[#This Row],[Day Part]]</f>
        <v/>
      </c>
    </row>
    <row r="1955" spans="1:1" x14ac:dyDescent="0.35">
      <c r="A1955" t="str">
        <f>KEYS_Day_Part__Stores[[#This Row],[Store]]&amp;KEYS_Day_Part__Stores[[#This Row],[Day Part]]</f>
        <v/>
      </c>
    </row>
    <row r="1956" spans="1:1" x14ac:dyDescent="0.35">
      <c r="A1956" t="str">
        <f>KEYS_Day_Part__Stores[[#This Row],[Store]]&amp;KEYS_Day_Part__Stores[[#This Row],[Day Part]]</f>
        <v/>
      </c>
    </row>
    <row r="1957" spans="1:1" x14ac:dyDescent="0.35">
      <c r="A1957" t="str">
        <f>KEYS_Day_Part__Stores[[#This Row],[Store]]&amp;KEYS_Day_Part__Stores[[#This Row],[Day Part]]</f>
        <v/>
      </c>
    </row>
    <row r="1958" spans="1:1" x14ac:dyDescent="0.35">
      <c r="A1958" t="str">
        <f>KEYS_Day_Part__Stores[[#This Row],[Store]]&amp;KEYS_Day_Part__Stores[[#This Row],[Day Part]]</f>
        <v/>
      </c>
    </row>
    <row r="1959" spans="1:1" x14ac:dyDescent="0.35">
      <c r="A1959" t="str">
        <f>KEYS_Day_Part__Stores[[#This Row],[Store]]&amp;KEYS_Day_Part__Stores[[#This Row],[Day Part]]</f>
        <v/>
      </c>
    </row>
    <row r="1960" spans="1:1" x14ac:dyDescent="0.35">
      <c r="A1960" t="str">
        <f>KEYS_Day_Part__Stores[[#This Row],[Store]]&amp;KEYS_Day_Part__Stores[[#This Row],[Day Part]]</f>
        <v/>
      </c>
    </row>
    <row r="1961" spans="1:1" x14ac:dyDescent="0.35">
      <c r="A1961" t="str">
        <f>KEYS_Day_Part__Stores[[#This Row],[Store]]&amp;KEYS_Day_Part__Stores[[#This Row],[Day Part]]</f>
        <v/>
      </c>
    </row>
    <row r="1962" spans="1:1" x14ac:dyDescent="0.35">
      <c r="A1962" t="str">
        <f>KEYS_Day_Part__Stores[[#This Row],[Store]]&amp;KEYS_Day_Part__Stores[[#This Row],[Day Part]]</f>
        <v/>
      </c>
    </row>
    <row r="1963" spans="1:1" x14ac:dyDescent="0.35">
      <c r="A1963" t="str">
        <f>KEYS_Day_Part__Stores[[#This Row],[Store]]&amp;KEYS_Day_Part__Stores[[#This Row],[Day Part]]</f>
        <v/>
      </c>
    </row>
    <row r="1964" spans="1:1" x14ac:dyDescent="0.35">
      <c r="A1964" t="str">
        <f>KEYS_Day_Part__Stores[[#This Row],[Store]]&amp;KEYS_Day_Part__Stores[[#This Row],[Day Part]]</f>
        <v/>
      </c>
    </row>
    <row r="1965" spans="1:1" x14ac:dyDescent="0.35">
      <c r="A1965" t="str">
        <f>KEYS_Day_Part__Stores[[#This Row],[Store]]&amp;KEYS_Day_Part__Stores[[#This Row],[Day Part]]</f>
        <v/>
      </c>
    </row>
    <row r="1966" spans="1:1" x14ac:dyDescent="0.35">
      <c r="A1966" t="str">
        <f>KEYS_Day_Part__Stores[[#This Row],[Store]]&amp;KEYS_Day_Part__Stores[[#This Row],[Day Part]]</f>
        <v/>
      </c>
    </row>
    <row r="1967" spans="1:1" x14ac:dyDescent="0.35">
      <c r="A1967" t="str">
        <f>KEYS_Day_Part__Stores[[#This Row],[Store]]&amp;KEYS_Day_Part__Stores[[#This Row],[Day Part]]</f>
        <v/>
      </c>
    </row>
    <row r="1968" spans="1:1" x14ac:dyDescent="0.35">
      <c r="A1968" t="str">
        <f>KEYS_Day_Part__Stores[[#This Row],[Store]]&amp;KEYS_Day_Part__Stores[[#This Row],[Day Part]]</f>
        <v/>
      </c>
    </row>
    <row r="1969" spans="1:1" x14ac:dyDescent="0.35">
      <c r="A1969" t="str">
        <f>KEYS_Day_Part__Stores[[#This Row],[Store]]&amp;KEYS_Day_Part__Stores[[#This Row],[Day Part]]</f>
        <v/>
      </c>
    </row>
    <row r="1970" spans="1:1" x14ac:dyDescent="0.35">
      <c r="A1970" t="str">
        <f>KEYS_Day_Part__Stores[[#This Row],[Store]]&amp;KEYS_Day_Part__Stores[[#This Row],[Day Part]]</f>
        <v/>
      </c>
    </row>
    <row r="1971" spans="1:1" x14ac:dyDescent="0.35">
      <c r="A1971" t="str">
        <f>KEYS_Day_Part__Stores[[#This Row],[Store]]&amp;KEYS_Day_Part__Stores[[#This Row],[Day Part]]</f>
        <v/>
      </c>
    </row>
    <row r="1972" spans="1:1" x14ac:dyDescent="0.35">
      <c r="A1972" t="str">
        <f>KEYS_Day_Part__Stores[[#This Row],[Store]]&amp;KEYS_Day_Part__Stores[[#This Row],[Day Part]]</f>
        <v/>
      </c>
    </row>
    <row r="1973" spans="1:1" x14ac:dyDescent="0.35">
      <c r="A1973" t="str">
        <f>KEYS_Day_Part__Stores[[#This Row],[Store]]&amp;KEYS_Day_Part__Stores[[#This Row],[Day Part]]</f>
        <v/>
      </c>
    </row>
    <row r="1974" spans="1:1" x14ac:dyDescent="0.35">
      <c r="A1974" t="str">
        <f>KEYS_Day_Part__Stores[[#This Row],[Store]]&amp;KEYS_Day_Part__Stores[[#This Row],[Day Part]]</f>
        <v/>
      </c>
    </row>
    <row r="1975" spans="1:1" x14ac:dyDescent="0.35">
      <c r="A1975" t="str">
        <f>KEYS_Day_Part__Stores[[#This Row],[Store]]&amp;KEYS_Day_Part__Stores[[#This Row],[Day Part]]</f>
        <v/>
      </c>
    </row>
    <row r="1976" spans="1:1" x14ac:dyDescent="0.35">
      <c r="A1976" t="str">
        <f>KEYS_Day_Part__Stores[[#This Row],[Store]]&amp;KEYS_Day_Part__Stores[[#This Row],[Day Part]]</f>
        <v/>
      </c>
    </row>
    <row r="1977" spans="1:1" x14ac:dyDescent="0.35">
      <c r="A1977" t="str">
        <f>KEYS_Day_Part__Stores[[#This Row],[Store]]&amp;KEYS_Day_Part__Stores[[#This Row],[Day Part]]</f>
        <v/>
      </c>
    </row>
    <row r="1978" spans="1:1" x14ac:dyDescent="0.35">
      <c r="A1978" t="str">
        <f>KEYS_Day_Part__Stores[[#This Row],[Store]]&amp;KEYS_Day_Part__Stores[[#This Row],[Day Part]]</f>
        <v/>
      </c>
    </row>
    <row r="1979" spans="1:1" x14ac:dyDescent="0.35">
      <c r="A1979" t="str">
        <f>KEYS_Day_Part__Stores[[#This Row],[Store]]&amp;KEYS_Day_Part__Stores[[#This Row],[Day Part]]</f>
        <v/>
      </c>
    </row>
    <row r="1980" spans="1:1" x14ac:dyDescent="0.35">
      <c r="A1980" t="str">
        <f>KEYS_Day_Part__Stores[[#This Row],[Store]]&amp;KEYS_Day_Part__Stores[[#This Row],[Day Part]]</f>
        <v/>
      </c>
    </row>
    <row r="1981" spans="1:1" x14ac:dyDescent="0.35">
      <c r="A1981" t="str">
        <f>KEYS_Day_Part__Stores[[#This Row],[Store]]&amp;KEYS_Day_Part__Stores[[#This Row],[Day Part]]</f>
        <v/>
      </c>
    </row>
    <row r="1982" spans="1:1" x14ac:dyDescent="0.35">
      <c r="A1982" t="str">
        <f>KEYS_Day_Part__Stores[[#This Row],[Store]]&amp;KEYS_Day_Part__Stores[[#This Row],[Day Part]]</f>
        <v/>
      </c>
    </row>
    <row r="1983" spans="1:1" x14ac:dyDescent="0.35">
      <c r="A1983" t="str">
        <f>KEYS_Day_Part__Stores[[#This Row],[Store]]&amp;KEYS_Day_Part__Stores[[#This Row],[Day Part]]</f>
        <v/>
      </c>
    </row>
    <row r="1984" spans="1:1" x14ac:dyDescent="0.35">
      <c r="A1984" t="str">
        <f>KEYS_Day_Part__Stores[[#This Row],[Store]]&amp;KEYS_Day_Part__Stores[[#This Row],[Day Part]]</f>
        <v/>
      </c>
    </row>
    <row r="1985" spans="1:1" x14ac:dyDescent="0.35">
      <c r="A1985" t="str">
        <f>KEYS_Day_Part__Stores[[#This Row],[Store]]&amp;KEYS_Day_Part__Stores[[#This Row],[Day Part]]</f>
        <v/>
      </c>
    </row>
    <row r="1986" spans="1:1" x14ac:dyDescent="0.35">
      <c r="A1986" t="str">
        <f>KEYS_Day_Part__Stores[[#This Row],[Store]]&amp;KEYS_Day_Part__Stores[[#This Row],[Day Part]]</f>
        <v/>
      </c>
    </row>
    <row r="1987" spans="1:1" x14ac:dyDescent="0.35">
      <c r="A1987" t="str">
        <f>KEYS_Day_Part__Stores[[#This Row],[Store]]&amp;KEYS_Day_Part__Stores[[#This Row],[Day Part]]</f>
        <v/>
      </c>
    </row>
    <row r="1988" spans="1:1" x14ac:dyDescent="0.35">
      <c r="A1988" t="str">
        <f>KEYS_Day_Part__Stores[[#This Row],[Store]]&amp;KEYS_Day_Part__Stores[[#This Row],[Day Part]]</f>
        <v/>
      </c>
    </row>
    <row r="1989" spans="1:1" x14ac:dyDescent="0.35">
      <c r="A1989" t="str">
        <f>KEYS_Day_Part__Stores[[#This Row],[Store]]&amp;KEYS_Day_Part__Stores[[#This Row],[Day Part]]</f>
        <v/>
      </c>
    </row>
    <row r="1990" spans="1:1" x14ac:dyDescent="0.35">
      <c r="A1990" t="str">
        <f>KEYS_Day_Part__Stores[[#This Row],[Store]]&amp;KEYS_Day_Part__Stores[[#This Row],[Day Part]]</f>
        <v/>
      </c>
    </row>
    <row r="1991" spans="1:1" x14ac:dyDescent="0.35">
      <c r="A1991" t="str">
        <f>KEYS_Day_Part__Stores[[#This Row],[Store]]&amp;KEYS_Day_Part__Stores[[#This Row],[Day Part]]</f>
        <v/>
      </c>
    </row>
    <row r="1992" spans="1:1" x14ac:dyDescent="0.35">
      <c r="A1992" t="str">
        <f>KEYS_Day_Part__Stores[[#This Row],[Store]]&amp;KEYS_Day_Part__Stores[[#This Row],[Day Part]]</f>
        <v/>
      </c>
    </row>
    <row r="1993" spans="1:1" x14ac:dyDescent="0.35">
      <c r="A1993" t="str">
        <f>KEYS_Day_Part__Stores[[#This Row],[Store]]&amp;KEYS_Day_Part__Stores[[#This Row],[Day Part]]</f>
        <v/>
      </c>
    </row>
    <row r="1994" spans="1:1" x14ac:dyDescent="0.35">
      <c r="A1994" t="str">
        <f>KEYS_Day_Part__Stores[[#This Row],[Store]]&amp;KEYS_Day_Part__Stores[[#This Row],[Day Part]]</f>
        <v/>
      </c>
    </row>
    <row r="1995" spans="1:1" x14ac:dyDescent="0.35">
      <c r="A1995" t="str">
        <f>KEYS_Day_Part__Stores[[#This Row],[Store]]&amp;KEYS_Day_Part__Stores[[#This Row],[Day Part]]</f>
        <v/>
      </c>
    </row>
    <row r="1996" spans="1:1" x14ac:dyDescent="0.35">
      <c r="A1996" t="str">
        <f>KEYS_Day_Part__Stores[[#This Row],[Store]]&amp;KEYS_Day_Part__Stores[[#This Row],[Day Part]]</f>
        <v/>
      </c>
    </row>
    <row r="1997" spans="1:1" x14ac:dyDescent="0.35">
      <c r="A1997" t="str">
        <f>KEYS_Day_Part__Stores[[#This Row],[Store]]&amp;KEYS_Day_Part__Stores[[#This Row],[Day Part]]</f>
        <v/>
      </c>
    </row>
    <row r="1998" spans="1:1" x14ac:dyDescent="0.35">
      <c r="A1998" t="str">
        <f>KEYS_Day_Part__Stores[[#This Row],[Store]]&amp;KEYS_Day_Part__Stores[[#This Row],[Day Part]]</f>
        <v/>
      </c>
    </row>
    <row r="1999" spans="1:1" x14ac:dyDescent="0.35">
      <c r="A1999" t="str">
        <f>KEYS_Day_Part__Stores[[#This Row],[Store]]&amp;KEYS_Day_Part__Stores[[#This Row],[Day Part]]</f>
        <v/>
      </c>
    </row>
    <row r="2000" spans="1:1" x14ac:dyDescent="0.35">
      <c r="A2000" t="str">
        <f>KEYS_Day_Part__Stores[[#This Row],[Store]]&amp;KEYS_Day_Part__Stores[[#This Row],[Day Part]]</f>
        <v/>
      </c>
    </row>
    <row r="2001" spans="1:1" x14ac:dyDescent="0.35">
      <c r="A2001" t="str">
        <f>KEYS_Day_Part__Stores[[#This Row],[Store]]&amp;KEYS_Day_Part__Stores[[#This Row],[Day Part]]</f>
        <v/>
      </c>
    </row>
    <row r="2002" spans="1:1" x14ac:dyDescent="0.35">
      <c r="A2002" t="str">
        <f>KEYS_Day_Part__Stores[[#This Row],[Store]]&amp;KEYS_Day_Part__Stores[[#This Row],[Day Part]]</f>
        <v/>
      </c>
    </row>
    <row r="2003" spans="1:1" x14ac:dyDescent="0.35">
      <c r="A2003" t="str">
        <f>KEYS_Day_Part__Stores[[#This Row],[Store]]&amp;KEYS_Day_Part__Stores[[#This Row],[Day Part]]</f>
        <v/>
      </c>
    </row>
    <row r="2004" spans="1:1" x14ac:dyDescent="0.35">
      <c r="A2004" t="str">
        <f>KEYS_Day_Part__Stores[[#This Row],[Store]]&amp;KEYS_Day_Part__Stores[[#This Row],[Day Part]]</f>
        <v/>
      </c>
    </row>
    <row r="2005" spans="1:1" x14ac:dyDescent="0.35">
      <c r="A2005" t="str">
        <f>KEYS_Day_Part__Stores[[#This Row],[Store]]&amp;KEYS_Day_Part__Stores[[#This Row],[Day Part]]</f>
        <v/>
      </c>
    </row>
    <row r="2006" spans="1:1" x14ac:dyDescent="0.35">
      <c r="A2006" t="str">
        <f>KEYS_Day_Part__Stores[[#This Row],[Store]]&amp;KEYS_Day_Part__Stores[[#This Row],[Day Part]]</f>
        <v/>
      </c>
    </row>
    <row r="2007" spans="1:1" x14ac:dyDescent="0.35">
      <c r="A2007" t="str">
        <f>KEYS_Day_Part__Stores[[#This Row],[Store]]&amp;KEYS_Day_Part__Stores[[#This Row],[Day Part]]</f>
        <v/>
      </c>
    </row>
    <row r="2008" spans="1:1" x14ac:dyDescent="0.35">
      <c r="A2008" t="str">
        <f>KEYS_Day_Part__Stores[[#This Row],[Store]]&amp;KEYS_Day_Part__Stores[[#This Row],[Day Part]]</f>
        <v/>
      </c>
    </row>
    <row r="2009" spans="1:1" x14ac:dyDescent="0.35">
      <c r="A2009" t="str">
        <f>KEYS_Day_Part__Stores[[#This Row],[Store]]&amp;KEYS_Day_Part__Stores[[#This Row],[Day Part]]</f>
        <v/>
      </c>
    </row>
    <row r="2010" spans="1:1" x14ac:dyDescent="0.35">
      <c r="A2010" t="str">
        <f>KEYS_Day_Part__Stores[[#This Row],[Store]]&amp;KEYS_Day_Part__Stores[[#This Row],[Day Part]]</f>
        <v/>
      </c>
    </row>
    <row r="2011" spans="1:1" x14ac:dyDescent="0.35">
      <c r="A2011" t="str">
        <f>KEYS_Day_Part__Stores[[#This Row],[Store]]&amp;KEYS_Day_Part__Stores[[#This Row],[Day Part]]</f>
        <v/>
      </c>
    </row>
    <row r="2012" spans="1:1" x14ac:dyDescent="0.35">
      <c r="A2012" t="str">
        <f>KEYS_Day_Part__Stores[[#This Row],[Store]]&amp;KEYS_Day_Part__Stores[[#This Row],[Day Part]]</f>
        <v/>
      </c>
    </row>
    <row r="2013" spans="1:1" x14ac:dyDescent="0.35">
      <c r="A2013" t="str">
        <f>KEYS_Day_Part__Stores[[#This Row],[Store]]&amp;KEYS_Day_Part__Stores[[#This Row],[Day Part]]</f>
        <v/>
      </c>
    </row>
    <row r="2014" spans="1:1" x14ac:dyDescent="0.35">
      <c r="A2014" t="str">
        <f>KEYS_Day_Part__Stores[[#This Row],[Store]]&amp;KEYS_Day_Part__Stores[[#This Row],[Day Part]]</f>
        <v/>
      </c>
    </row>
    <row r="2015" spans="1:1" x14ac:dyDescent="0.35">
      <c r="A2015" t="str">
        <f>KEYS_Day_Part__Stores[[#This Row],[Store]]&amp;KEYS_Day_Part__Stores[[#This Row],[Day Part]]</f>
        <v/>
      </c>
    </row>
    <row r="2016" spans="1:1" x14ac:dyDescent="0.35">
      <c r="A2016" t="str">
        <f>KEYS_Day_Part__Stores[[#This Row],[Store]]&amp;KEYS_Day_Part__Stores[[#This Row],[Day Part]]</f>
        <v/>
      </c>
    </row>
    <row r="2017" spans="1:1" x14ac:dyDescent="0.35">
      <c r="A2017" t="str">
        <f>KEYS_Day_Part__Stores[[#This Row],[Store]]&amp;KEYS_Day_Part__Stores[[#This Row],[Day Part]]</f>
        <v/>
      </c>
    </row>
    <row r="2018" spans="1:1" x14ac:dyDescent="0.35">
      <c r="A2018" t="str">
        <f>KEYS_Day_Part__Stores[[#This Row],[Store]]&amp;KEYS_Day_Part__Stores[[#This Row],[Day Part]]</f>
        <v/>
      </c>
    </row>
    <row r="2019" spans="1:1" x14ac:dyDescent="0.35">
      <c r="A2019" t="str">
        <f>KEYS_Day_Part__Stores[[#This Row],[Store]]&amp;KEYS_Day_Part__Stores[[#This Row],[Day Part]]</f>
        <v/>
      </c>
    </row>
    <row r="2020" spans="1:1" x14ac:dyDescent="0.35">
      <c r="A2020" t="str">
        <f>KEYS_Day_Part__Stores[[#This Row],[Store]]&amp;KEYS_Day_Part__Stores[[#This Row],[Day Part]]</f>
        <v/>
      </c>
    </row>
    <row r="2021" spans="1:1" x14ac:dyDescent="0.35">
      <c r="A2021" t="str">
        <f>KEYS_Day_Part__Stores[[#This Row],[Store]]&amp;KEYS_Day_Part__Stores[[#This Row],[Day Part]]</f>
        <v/>
      </c>
    </row>
    <row r="2022" spans="1:1" x14ac:dyDescent="0.35">
      <c r="A2022" t="str">
        <f>KEYS_Day_Part__Stores[[#This Row],[Store]]&amp;KEYS_Day_Part__Stores[[#This Row],[Day Part]]</f>
        <v/>
      </c>
    </row>
    <row r="2023" spans="1:1" x14ac:dyDescent="0.35">
      <c r="A2023" t="str">
        <f>KEYS_Day_Part__Stores[[#This Row],[Store]]&amp;KEYS_Day_Part__Stores[[#This Row],[Day Part]]</f>
        <v/>
      </c>
    </row>
    <row r="2024" spans="1:1" x14ac:dyDescent="0.35">
      <c r="A2024" t="str">
        <f>KEYS_Day_Part__Stores[[#This Row],[Store]]&amp;KEYS_Day_Part__Stores[[#This Row],[Day Part]]</f>
        <v/>
      </c>
    </row>
    <row r="2025" spans="1:1" x14ac:dyDescent="0.35">
      <c r="A2025" t="str">
        <f>KEYS_Day_Part__Stores[[#This Row],[Store]]&amp;KEYS_Day_Part__Stores[[#This Row],[Day Part]]</f>
        <v/>
      </c>
    </row>
    <row r="2026" spans="1:1" x14ac:dyDescent="0.35">
      <c r="A2026" t="str">
        <f>KEYS_Day_Part__Stores[[#This Row],[Store]]&amp;KEYS_Day_Part__Stores[[#This Row],[Day Part]]</f>
        <v/>
      </c>
    </row>
    <row r="2027" spans="1:1" x14ac:dyDescent="0.35">
      <c r="A2027" t="str">
        <f>KEYS_Day_Part__Stores[[#This Row],[Store]]&amp;KEYS_Day_Part__Stores[[#This Row],[Day Part]]</f>
        <v/>
      </c>
    </row>
    <row r="2028" spans="1:1" x14ac:dyDescent="0.35">
      <c r="A2028" t="str">
        <f>KEYS_Day_Part__Stores[[#This Row],[Store]]&amp;KEYS_Day_Part__Stores[[#This Row],[Day Part]]</f>
        <v/>
      </c>
    </row>
    <row r="2029" spans="1:1" x14ac:dyDescent="0.35">
      <c r="A2029" t="str">
        <f>KEYS_Day_Part__Stores[[#This Row],[Store]]&amp;KEYS_Day_Part__Stores[[#This Row],[Day Part]]</f>
        <v/>
      </c>
    </row>
    <row r="2030" spans="1:1" x14ac:dyDescent="0.35">
      <c r="A2030" t="str">
        <f>KEYS_Day_Part__Stores[[#This Row],[Store]]&amp;KEYS_Day_Part__Stores[[#This Row],[Day Part]]</f>
        <v/>
      </c>
    </row>
    <row r="2031" spans="1:1" x14ac:dyDescent="0.35">
      <c r="A2031" t="str">
        <f>KEYS_Day_Part__Stores[[#This Row],[Store]]&amp;KEYS_Day_Part__Stores[[#This Row],[Day Part]]</f>
        <v/>
      </c>
    </row>
    <row r="2032" spans="1:1" x14ac:dyDescent="0.35">
      <c r="A2032" t="str">
        <f>KEYS_Day_Part__Stores[[#This Row],[Store]]&amp;KEYS_Day_Part__Stores[[#This Row],[Day Part]]</f>
        <v/>
      </c>
    </row>
    <row r="2033" spans="1:1" x14ac:dyDescent="0.35">
      <c r="A2033" t="str">
        <f>KEYS_Day_Part__Stores[[#This Row],[Store]]&amp;KEYS_Day_Part__Stores[[#This Row],[Day Part]]</f>
        <v/>
      </c>
    </row>
    <row r="2034" spans="1:1" x14ac:dyDescent="0.35">
      <c r="A2034" t="str">
        <f>KEYS_Day_Part__Stores[[#This Row],[Store]]&amp;KEYS_Day_Part__Stores[[#This Row],[Day Part]]</f>
        <v/>
      </c>
    </row>
    <row r="2035" spans="1:1" x14ac:dyDescent="0.35">
      <c r="A2035" t="str">
        <f>KEYS_Day_Part__Stores[[#This Row],[Store]]&amp;KEYS_Day_Part__Stores[[#This Row],[Day Part]]</f>
        <v/>
      </c>
    </row>
    <row r="2036" spans="1:1" x14ac:dyDescent="0.35">
      <c r="A2036" t="str">
        <f>KEYS_Day_Part__Stores[[#This Row],[Store]]&amp;KEYS_Day_Part__Stores[[#This Row],[Day Part]]</f>
        <v/>
      </c>
    </row>
    <row r="2037" spans="1:1" x14ac:dyDescent="0.35">
      <c r="A2037" t="str">
        <f>KEYS_Day_Part__Stores[[#This Row],[Store]]&amp;KEYS_Day_Part__Stores[[#This Row],[Day Part]]</f>
        <v/>
      </c>
    </row>
    <row r="2038" spans="1:1" x14ac:dyDescent="0.35">
      <c r="A2038" t="str">
        <f>KEYS_Day_Part__Stores[[#This Row],[Store]]&amp;KEYS_Day_Part__Stores[[#This Row],[Day Part]]</f>
        <v/>
      </c>
    </row>
    <row r="2039" spans="1:1" x14ac:dyDescent="0.35">
      <c r="A2039" t="str">
        <f>KEYS_Day_Part__Stores[[#This Row],[Store]]&amp;KEYS_Day_Part__Stores[[#This Row],[Day Part]]</f>
        <v/>
      </c>
    </row>
    <row r="2040" spans="1:1" x14ac:dyDescent="0.35">
      <c r="A2040" t="str">
        <f>KEYS_Day_Part__Stores[[#This Row],[Store]]&amp;KEYS_Day_Part__Stores[[#This Row],[Day Part]]</f>
        <v/>
      </c>
    </row>
    <row r="2041" spans="1:1" x14ac:dyDescent="0.35">
      <c r="A2041" t="str">
        <f>KEYS_Day_Part__Stores[[#This Row],[Store]]&amp;KEYS_Day_Part__Stores[[#This Row],[Day Part]]</f>
        <v/>
      </c>
    </row>
    <row r="2042" spans="1:1" x14ac:dyDescent="0.35">
      <c r="A2042" t="str">
        <f>KEYS_Day_Part__Stores[[#This Row],[Store]]&amp;KEYS_Day_Part__Stores[[#This Row],[Day Part]]</f>
        <v/>
      </c>
    </row>
    <row r="2043" spans="1:1" x14ac:dyDescent="0.35">
      <c r="A2043" t="str">
        <f>KEYS_Day_Part__Stores[[#This Row],[Store]]&amp;KEYS_Day_Part__Stores[[#This Row],[Day Part]]</f>
        <v/>
      </c>
    </row>
    <row r="2044" spans="1:1" x14ac:dyDescent="0.35">
      <c r="A2044" t="str">
        <f>KEYS_Day_Part__Stores[[#This Row],[Store]]&amp;KEYS_Day_Part__Stores[[#This Row],[Day Part]]</f>
        <v/>
      </c>
    </row>
    <row r="2045" spans="1:1" x14ac:dyDescent="0.35">
      <c r="A2045" t="str">
        <f>KEYS_Day_Part__Stores[[#This Row],[Store]]&amp;KEYS_Day_Part__Stores[[#This Row],[Day Part]]</f>
        <v/>
      </c>
    </row>
    <row r="2046" spans="1:1" x14ac:dyDescent="0.35">
      <c r="A2046" t="str">
        <f>KEYS_Day_Part__Stores[[#This Row],[Store]]&amp;KEYS_Day_Part__Stores[[#This Row],[Day Part]]</f>
        <v/>
      </c>
    </row>
    <row r="2047" spans="1:1" x14ac:dyDescent="0.35">
      <c r="A2047" t="str">
        <f>KEYS_Day_Part__Stores[[#This Row],[Store]]&amp;KEYS_Day_Part__Stores[[#This Row],[Day Part]]</f>
        <v/>
      </c>
    </row>
    <row r="2048" spans="1:1" x14ac:dyDescent="0.35">
      <c r="A2048" t="str">
        <f>KEYS_Day_Part__Stores[[#This Row],[Store]]&amp;KEYS_Day_Part__Stores[[#This Row],[Day Part]]</f>
        <v/>
      </c>
    </row>
    <row r="2049" spans="1:1" x14ac:dyDescent="0.35">
      <c r="A2049" t="str">
        <f>KEYS_Day_Part__Stores[[#This Row],[Store]]&amp;KEYS_Day_Part__Stores[[#This Row],[Day Part]]</f>
        <v/>
      </c>
    </row>
    <row r="2050" spans="1:1" x14ac:dyDescent="0.35">
      <c r="A2050" t="str">
        <f>KEYS_Day_Part__Stores[[#This Row],[Store]]&amp;KEYS_Day_Part__Stores[[#This Row],[Day Part]]</f>
        <v/>
      </c>
    </row>
    <row r="2051" spans="1:1" x14ac:dyDescent="0.35">
      <c r="A2051" t="str">
        <f>KEYS_Day_Part__Stores[[#This Row],[Store]]&amp;KEYS_Day_Part__Stores[[#This Row],[Day Part]]</f>
        <v/>
      </c>
    </row>
    <row r="2052" spans="1:1" x14ac:dyDescent="0.35">
      <c r="A2052" t="str">
        <f>KEYS_Day_Part__Stores[[#This Row],[Store]]&amp;KEYS_Day_Part__Stores[[#This Row],[Day Part]]</f>
        <v/>
      </c>
    </row>
    <row r="2053" spans="1:1" x14ac:dyDescent="0.35">
      <c r="A2053" t="str">
        <f>KEYS_Day_Part__Stores[[#This Row],[Store]]&amp;KEYS_Day_Part__Stores[[#This Row],[Day Part]]</f>
        <v/>
      </c>
    </row>
    <row r="2054" spans="1:1" x14ac:dyDescent="0.35">
      <c r="A2054" t="str">
        <f>KEYS_Day_Part__Stores[[#This Row],[Store]]&amp;KEYS_Day_Part__Stores[[#This Row],[Day Part]]</f>
        <v/>
      </c>
    </row>
    <row r="2055" spans="1:1" x14ac:dyDescent="0.35">
      <c r="A2055" t="str">
        <f>KEYS_Day_Part__Stores[[#This Row],[Store]]&amp;KEYS_Day_Part__Stores[[#This Row],[Day Part]]</f>
        <v/>
      </c>
    </row>
    <row r="2056" spans="1:1" x14ac:dyDescent="0.35">
      <c r="A2056" t="str">
        <f>KEYS_Day_Part__Stores[[#This Row],[Store]]&amp;KEYS_Day_Part__Stores[[#This Row],[Day Part]]</f>
        <v/>
      </c>
    </row>
    <row r="2057" spans="1:1" x14ac:dyDescent="0.35">
      <c r="A2057" t="str">
        <f>KEYS_Day_Part__Stores[[#This Row],[Store]]&amp;KEYS_Day_Part__Stores[[#This Row],[Day Part]]</f>
        <v/>
      </c>
    </row>
    <row r="2058" spans="1:1" x14ac:dyDescent="0.35">
      <c r="A2058" t="str">
        <f>KEYS_Day_Part__Stores[[#This Row],[Store]]&amp;KEYS_Day_Part__Stores[[#This Row],[Day Part]]</f>
        <v/>
      </c>
    </row>
    <row r="2059" spans="1:1" x14ac:dyDescent="0.35">
      <c r="A2059" t="str">
        <f>KEYS_Day_Part__Stores[[#This Row],[Store]]&amp;KEYS_Day_Part__Stores[[#This Row],[Day Part]]</f>
        <v/>
      </c>
    </row>
    <row r="2060" spans="1:1" x14ac:dyDescent="0.35">
      <c r="A2060" t="str">
        <f>KEYS_Day_Part__Stores[[#This Row],[Store]]&amp;KEYS_Day_Part__Stores[[#This Row],[Day Part]]</f>
        <v/>
      </c>
    </row>
    <row r="2061" spans="1:1" x14ac:dyDescent="0.35">
      <c r="A2061" t="str">
        <f>KEYS_Day_Part__Stores[[#This Row],[Store]]&amp;KEYS_Day_Part__Stores[[#This Row],[Day Part]]</f>
        <v/>
      </c>
    </row>
    <row r="2062" spans="1:1" x14ac:dyDescent="0.35">
      <c r="A2062" t="str">
        <f>KEYS_Day_Part__Stores[[#This Row],[Store]]&amp;KEYS_Day_Part__Stores[[#This Row],[Day Part]]</f>
        <v/>
      </c>
    </row>
    <row r="2063" spans="1:1" x14ac:dyDescent="0.35">
      <c r="A2063" t="str">
        <f>KEYS_Day_Part__Stores[[#This Row],[Store]]&amp;KEYS_Day_Part__Stores[[#This Row],[Day Part]]</f>
        <v/>
      </c>
    </row>
    <row r="2064" spans="1:1" x14ac:dyDescent="0.35">
      <c r="A2064" t="str">
        <f>KEYS_Day_Part__Stores[[#This Row],[Store]]&amp;KEYS_Day_Part__Stores[[#This Row],[Day Part]]</f>
        <v/>
      </c>
    </row>
    <row r="2065" spans="1:1" x14ac:dyDescent="0.35">
      <c r="A2065" t="str">
        <f>KEYS_Day_Part__Stores[[#This Row],[Store]]&amp;KEYS_Day_Part__Stores[[#This Row],[Day Part]]</f>
        <v/>
      </c>
    </row>
    <row r="2066" spans="1:1" x14ac:dyDescent="0.35">
      <c r="A2066" t="str">
        <f>KEYS_Day_Part__Stores[[#This Row],[Store]]&amp;KEYS_Day_Part__Stores[[#This Row],[Day Part]]</f>
        <v/>
      </c>
    </row>
    <row r="2067" spans="1:1" x14ac:dyDescent="0.35">
      <c r="A2067" t="str">
        <f>KEYS_Day_Part__Stores[[#This Row],[Store]]&amp;KEYS_Day_Part__Stores[[#This Row],[Day Part]]</f>
        <v/>
      </c>
    </row>
    <row r="2068" spans="1:1" x14ac:dyDescent="0.35">
      <c r="A2068" t="str">
        <f>KEYS_Day_Part__Stores[[#This Row],[Store]]&amp;KEYS_Day_Part__Stores[[#This Row],[Day Part]]</f>
        <v/>
      </c>
    </row>
    <row r="2069" spans="1:1" x14ac:dyDescent="0.35">
      <c r="A2069" t="str">
        <f>KEYS_Day_Part__Stores[[#This Row],[Store]]&amp;KEYS_Day_Part__Stores[[#This Row],[Day Part]]</f>
        <v/>
      </c>
    </row>
    <row r="2070" spans="1:1" x14ac:dyDescent="0.35">
      <c r="A2070" t="str">
        <f>KEYS_Day_Part__Stores[[#This Row],[Store]]&amp;KEYS_Day_Part__Stores[[#This Row],[Day Part]]</f>
        <v/>
      </c>
    </row>
    <row r="2071" spans="1:1" x14ac:dyDescent="0.35">
      <c r="A2071" t="str">
        <f>KEYS_Day_Part__Stores[[#This Row],[Store]]&amp;KEYS_Day_Part__Stores[[#This Row],[Day Part]]</f>
        <v/>
      </c>
    </row>
    <row r="2072" spans="1:1" x14ac:dyDescent="0.35">
      <c r="A2072" t="str">
        <f>KEYS_Day_Part__Stores[[#This Row],[Store]]&amp;KEYS_Day_Part__Stores[[#This Row],[Day Part]]</f>
        <v/>
      </c>
    </row>
    <row r="2073" spans="1:1" x14ac:dyDescent="0.35">
      <c r="A2073" t="str">
        <f>KEYS_Day_Part__Stores[[#This Row],[Store]]&amp;KEYS_Day_Part__Stores[[#This Row],[Day Part]]</f>
        <v/>
      </c>
    </row>
    <row r="2074" spans="1:1" x14ac:dyDescent="0.35">
      <c r="A2074" t="str">
        <f>KEYS_Day_Part__Stores[[#This Row],[Store]]&amp;KEYS_Day_Part__Stores[[#This Row],[Day Part]]</f>
        <v/>
      </c>
    </row>
    <row r="2075" spans="1:1" x14ac:dyDescent="0.35">
      <c r="A2075" t="str">
        <f>KEYS_Day_Part__Stores[[#This Row],[Store]]&amp;KEYS_Day_Part__Stores[[#This Row],[Day Part]]</f>
        <v/>
      </c>
    </row>
    <row r="2076" spans="1:1" x14ac:dyDescent="0.35">
      <c r="A2076" t="str">
        <f>KEYS_Day_Part__Stores[[#This Row],[Store]]&amp;KEYS_Day_Part__Stores[[#This Row],[Day Part]]</f>
        <v/>
      </c>
    </row>
    <row r="2077" spans="1:1" x14ac:dyDescent="0.35">
      <c r="A2077" t="str">
        <f>KEYS_Day_Part__Stores[[#This Row],[Store]]&amp;KEYS_Day_Part__Stores[[#This Row],[Day Part]]</f>
        <v/>
      </c>
    </row>
    <row r="2078" spans="1:1" x14ac:dyDescent="0.35">
      <c r="A2078" t="str">
        <f>KEYS_Day_Part__Stores[[#This Row],[Store]]&amp;KEYS_Day_Part__Stores[[#This Row],[Day Part]]</f>
        <v/>
      </c>
    </row>
    <row r="2079" spans="1:1" x14ac:dyDescent="0.35">
      <c r="A2079" t="str">
        <f>KEYS_Day_Part__Stores[[#This Row],[Store]]&amp;KEYS_Day_Part__Stores[[#This Row],[Day Part]]</f>
        <v/>
      </c>
    </row>
    <row r="2080" spans="1:1" x14ac:dyDescent="0.35">
      <c r="A2080" t="str">
        <f>KEYS_Day_Part__Stores[[#This Row],[Store]]&amp;KEYS_Day_Part__Stores[[#This Row],[Day Part]]</f>
        <v/>
      </c>
    </row>
    <row r="2081" spans="1:1" x14ac:dyDescent="0.35">
      <c r="A2081" t="str">
        <f>KEYS_Day_Part__Stores[[#This Row],[Store]]&amp;KEYS_Day_Part__Stores[[#This Row],[Day Part]]</f>
        <v/>
      </c>
    </row>
    <row r="2082" spans="1:1" x14ac:dyDescent="0.35">
      <c r="A2082" t="str">
        <f>KEYS_Day_Part__Stores[[#This Row],[Store]]&amp;KEYS_Day_Part__Stores[[#This Row],[Day Part]]</f>
        <v/>
      </c>
    </row>
    <row r="2083" spans="1:1" x14ac:dyDescent="0.35">
      <c r="A2083" t="str">
        <f>KEYS_Day_Part__Stores[[#This Row],[Store]]&amp;KEYS_Day_Part__Stores[[#This Row],[Day Part]]</f>
        <v/>
      </c>
    </row>
    <row r="2084" spans="1:1" x14ac:dyDescent="0.35">
      <c r="A2084" t="str">
        <f>KEYS_Day_Part__Stores[[#This Row],[Store]]&amp;KEYS_Day_Part__Stores[[#This Row],[Day Part]]</f>
        <v/>
      </c>
    </row>
    <row r="2085" spans="1:1" x14ac:dyDescent="0.35">
      <c r="A2085" t="str">
        <f>KEYS_Day_Part__Stores[[#This Row],[Store]]&amp;KEYS_Day_Part__Stores[[#This Row],[Day Part]]</f>
        <v/>
      </c>
    </row>
    <row r="2086" spans="1:1" x14ac:dyDescent="0.35">
      <c r="A2086" t="str">
        <f>KEYS_Day_Part__Stores[[#This Row],[Store]]&amp;KEYS_Day_Part__Stores[[#This Row],[Day Part]]</f>
        <v/>
      </c>
    </row>
    <row r="2087" spans="1:1" x14ac:dyDescent="0.35">
      <c r="A2087" t="str">
        <f>KEYS_Day_Part__Stores[[#This Row],[Store]]&amp;KEYS_Day_Part__Stores[[#This Row],[Day Part]]</f>
        <v/>
      </c>
    </row>
    <row r="2088" spans="1:1" x14ac:dyDescent="0.35">
      <c r="A2088" t="str">
        <f>KEYS_Day_Part__Stores[[#This Row],[Store]]&amp;KEYS_Day_Part__Stores[[#This Row],[Day Part]]</f>
        <v/>
      </c>
    </row>
    <row r="2089" spans="1:1" x14ac:dyDescent="0.35">
      <c r="A2089" t="str">
        <f>KEYS_Day_Part__Stores[[#This Row],[Store]]&amp;KEYS_Day_Part__Stores[[#This Row],[Day Part]]</f>
        <v/>
      </c>
    </row>
    <row r="2090" spans="1:1" x14ac:dyDescent="0.35">
      <c r="A2090" t="str">
        <f>KEYS_Day_Part__Stores[[#This Row],[Store]]&amp;KEYS_Day_Part__Stores[[#This Row],[Day Part]]</f>
        <v/>
      </c>
    </row>
    <row r="2091" spans="1:1" x14ac:dyDescent="0.35">
      <c r="A2091" t="str">
        <f>KEYS_Day_Part__Stores[[#This Row],[Store]]&amp;KEYS_Day_Part__Stores[[#This Row],[Day Part]]</f>
        <v/>
      </c>
    </row>
    <row r="2092" spans="1:1" x14ac:dyDescent="0.35">
      <c r="A2092" t="str">
        <f>KEYS_Day_Part__Stores[[#This Row],[Store]]&amp;KEYS_Day_Part__Stores[[#This Row],[Day Part]]</f>
        <v/>
      </c>
    </row>
    <row r="2093" spans="1:1" x14ac:dyDescent="0.35">
      <c r="A2093" t="str">
        <f>KEYS_Day_Part__Stores[[#This Row],[Store]]&amp;KEYS_Day_Part__Stores[[#This Row],[Day Part]]</f>
        <v/>
      </c>
    </row>
    <row r="2094" spans="1:1" x14ac:dyDescent="0.35">
      <c r="A2094" t="str">
        <f>KEYS_Day_Part__Stores[[#This Row],[Store]]&amp;KEYS_Day_Part__Stores[[#This Row],[Day Part]]</f>
        <v/>
      </c>
    </row>
    <row r="2095" spans="1:1" x14ac:dyDescent="0.35">
      <c r="A2095" t="str">
        <f>KEYS_Day_Part__Stores[[#This Row],[Store]]&amp;KEYS_Day_Part__Stores[[#This Row],[Day Part]]</f>
        <v/>
      </c>
    </row>
    <row r="2096" spans="1:1" x14ac:dyDescent="0.35">
      <c r="A2096" t="str">
        <f>KEYS_Day_Part__Stores[[#This Row],[Store]]&amp;KEYS_Day_Part__Stores[[#This Row],[Day Part]]</f>
        <v/>
      </c>
    </row>
    <row r="2097" spans="1:1" x14ac:dyDescent="0.35">
      <c r="A2097" t="str">
        <f>KEYS_Day_Part__Stores[[#This Row],[Store]]&amp;KEYS_Day_Part__Stores[[#This Row],[Day Part]]</f>
        <v/>
      </c>
    </row>
    <row r="2098" spans="1:1" x14ac:dyDescent="0.35">
      <c r="A2098" t="str">
        <f>KEYS_Day_Part__Stores[[#This Row],[Store]]&amp;KEYS_Day_Part__Stores[[#This Row],[Day Part]]</f>
        <v/>
      </c>
    </row>
    <row r="2099" spans="1:1" x14ac:dyDescent="0.35">
      <c r="A2099" t="str">
        <f>KEYS_Day_Part__Stores[[#This Row],[Store]]&amp;KEYS_Day_Part__Stores[[#This Row],[Day Part]]</f>
        <v/>
      </c>
    </row>
    <row r="2100" spans="1:1" x14ac:dyDescent="0.35">
      <c r="A2100" t="str">
        <f>KEYS_Day_Part__Stores[[#This Row],[Store]]&amp;KEYS_Day_Part__Stores[[#This Row],[Day Part]]</f>
        <v/>
      </c>
    </row>
    <row r="2101" spans="1:1" x14ac:dyDescent="0.35">
      <c r="A2101" t="str">
        <f>KEYS_Day_Part__Stores[[#This Row],[Store]]&amp;KEYS_Day_Part__Stores[[#This Row],[Day Part]]</f>
        <v/>
      </c>
    </row>
    <row r="2102" spans="1:1" x14ac:dyDescent="0.35">
      <c r="A2102" t="str">
        <f>KEYS_Day_Part__Stores[[#This Row],[Store]]&amp;KEYS_Day_Part__Stores[[#This Row],[Day Part]]</f>
        <v/>
      </c>
    </row>
    <row r="2103" spans="1:1" x14ac:dyDescent="0.35">
      <c r="A2103" t="str">
        <f>KEYS_Day_Part__Stores[[#This Row],[Store]]&amp;KEYS_Day_Part__Stores[[#This Row],[Day Part]]</f>
        <v/>
      </c>
    </row>
    <row r="2104" spans="1:1" x14ac:dyDescent="0.35">
      <c r="A2104" t="str">
        <f>KEYS_Day_Part__Stores[[#This Row],[Store]]&amp;KEYS_Day_Part__Stores[[#This Row],[Day Part]]</f>
        <v/>
      </c>
    </row>
    <row r="2105" spans="1:1" x14ac:dyDescent="0.35">
      <c r="A2105" t="str">
        <f>KEYS_Day_Part__Stores[[#This Row],[Store]]&amp;KEYS_Day_Part__Stores[[#This Row],[Day Part]]</f>
        <v/>
      </c>
    </row>
    <row r="2106" spans="1:1" x14ac:dyDescent="0.35">
      <c r="A2106" t="str">
        <f>KEYS_Day_Part__Stores[[#This Row],[Store]]&amp;KEYS_Day_Part__Stores[[#This Row],[Day Part]]</f>
        <v/>
      </c>
    </row>
    <row r="2107" spans="1:1" x14ac:dyDescent="0.35">
      <c r="A2107" t="str">
        <f>KEYS_Day_Part__Stores[[#This Row],[Store]]&amp;KEYS_Day_Part__Stores[[#This Row],[Day Part]]</f>
        <v/>
      </c>
    </row>
    <row r="2108" spans="1:1" x14ac:dyDescent="0.35">
      <c r="A2108" t="str">
        <f>KEYS_Day_Part__Stores[[#This Row],[Store]]&amp;KEYS_Day_Part__Stores[[#This Row],[Day Part]]</f>
        <v/>
      </c>
    </row>
    <row r="2109" spans="1:1" x14ac:dyDescent="0.35">
      <c r="A2109" t="str">
        <f>KEYS_Day_Part__Stores[[#This Row],[Store]]&amp;KEYS_Day_Part__Stores[[#This Row],[Day Part]]</f>
        <v/>
      </c>
    </row>
    <row r="2110" spans="1:1" x14ac:dyDescent="0.35">
      <c r="A2110" t="str">
        <f>KEYS_Day_Part__Stores[[#This Row],[Store]]&amp;KEYS_Day_Part__Stores[[#This Row],[Day Part]]</f>
        <v/>
      </c>
    </row>
    <row r="2111" spans="1:1" x14ac:dyDescent="0.35">
      <c r="A2111" t="str">
        <f>KEYS_Day_Part__Stores[[#This Row],[Store]]&amp;KEYS_Day_Part__Stores[[#This Row],[Day Part]]</f>
        <v/>
      </c>
    </row>
    <row r="2112" spans="1:1" x14ac:dyDescent="0.35">
      <c r="A2112" t="str">
        <f>KEYS_Day_Part__Stores[[#This Row],[Store]]&amp;KEYS_Day_Part__Stores[[#This Row],[Day Part]]</f>
        <v/>
      </c>
    </row>
    <row r="2113" spans="1:1" x14ac:dyDescent="0.35">
      <c r="A2113" t="str">
        <f>KEYS_Day_Part__Stores[[#This Row],[Store]]&amp;KEYS_Day_Part__Stores[[#This Row],[Day Part]]</f>
        <v/>
      </c>
    </row>
    <row r="2114" spans="1:1" x14ac:dyDescent="0.35">
      <c r="A2114" t="str">
        <f>KEYS_Day_Part__Stores[[#This Row],[Store]]&amp;KEYS_Day_Part__Stores[[#This Row],[Day Part]]</f>
        <v/>
      </c>
    </row>
    <row r="2115" spans="1:1" x14ac:dyDescent="0.35">
      <c r="A2115" t="str">
        <f>KEYS_Day_Part__Stores[[#This Row],[Store]]&amp;KEYS_Day_Part__Stores[[#This Row],[Day Part]]</f>
        <v/>
      </c>
    </row>
    <row r="2116" spans="1:1" x14ac:dyDescent="0.35">
      <c r="A2116" t="str">
        <f>KEYS_Day_Part__Stores[[#This Row],[Store]]&amp;KEYS_Day_Part__Stores[[#This Row],[Day Part]]</f>
        <v/>
      </c>
    </row>
    <row r="2117" spans="1:1" x14ac:dyDescent="0.35">
      <c r="A2117" t="str">
        <f>KEYS_Day_Part__Stores[[#This Row],[Store]]&amp;KEYS_Day_Part__Stores[[#This Row],[Day Part]]</f>
        <v/>
      </c>
    </row>
    <row r="2118" spans="1:1" x14ac:dyDescent="0.35">
      <c r="A2118" t="str">
        <f>KEYS_Day_Part__Stores[[#This Row],[Store]]&amp;KEYS_Day_Part__Stores[[#This Row],[Day Part]]</f>
        <v/>
      </c>
    </row>
    <row r="2119" spans="1:1" x14ac:dyDescent="0.35">
      <c r="A2119" t="str">
        <f>KEYS_Day_Part__Stores[[#This Row],[Store]]&amp;KEYS_Day_Part__Stores[[#This Row],[Day Part]]</f>
        <v/>
      </c>
    </row>
    <row r="2120" spans="1:1" x14ac:dyDescent="0.35">
      <c r="A2120" t="str">
        <f>KEYS_Day_Part__Stores[[#This Row],[Store]]&amp;KEYS_Day_Part__Stores[[#This Row],[Day Part]]</f>
        <v/>
      </c>
    </row>
    <row r="2121" spans="1:1" x14ac:dyDescent="0.35">
      <c r="A2121" t="str">
        <f>KEYS_Day_Part__Stores[[#This Row],[Store]]&amp;KEYS_Day_Part__Stores[[#This Row],[Day Part]]</f>
        <v/>
      </c>
    </row>
    <row r="2122" spans="1:1" x14ac:dyDescent="0.35">
      <c r="A2122" t="str">
        <f>KEYS_Day_Part__Stores[[#This Row],[Store]]&amp;KEYS_Day_Part__Stores[[#This Row],[Day Part]]</f>
        <v/>
      </c>
    </row>
    <row r="2123" spans="1:1" x14ac:dyDescent="0.35">
      <c r="A2123" t="str">
        <f>KEYS_Day_Part__Stores[[#This Row],[Store]]&amp;KEYS_Day_Part__Stores[[#This Row],[Day Part]]</f>
        <v/>
      </c>
    </row>
    <row r="2124" spans="1:1" x14ac:dyDescent="0.35">
      <c r="A2124" t="str">
        <f>KEYS_Day_Part__Stores[[#This Row],[Store]]&amp;KEYS_Day_Part__Stores[[#This Row],[Day Part]]</f>
        <v/>
      </c>
    </row>
    <row r="2125" spans="1:1" x14ac:dyDescent="0.35">
      <c r="A2125" t="str">
        <f>KEYS_Day_Part__Stores[[#This Row],[Store]]&amp;KEYS_Day_Part__Stores[[#This Row],[Day Part]]</f>
        <v/>
      </c>
    </row>
    <row r="2126" spans="1:1" x14ac:dyDescent="0.35">
      <c r="A2126" t="str">
        <f>KEYS_Day_Part__Stores[[#This Row],[Store]]&amp;KEYS_Day_Part__Stores[[#This Row],[Day Part]]</f>
        <v/>
      </c>
    </row>
    <row r="2127" spans="1:1" x14ac:dyDescent="0.35">
      <c r="A2127" t="str">
        <f>KEYS_Day_Part__Stores[[#This Row],[Store]]&amp;KEYS_Day_Part__Stores[[#This Row],[Day Part]]</f>
        <v/>
      </c>
    </row>
    <row r="2128" spans="1:1" x14ac:dyDescent="0.35">
      <c r="A2128" t="str">
        <f>KEYS_Day_Part__Stores[[#This Row],[Store]]&amp;KEYS_Day_Part__Stores[[#This Row],[Day Part]]</f>
        <v/>
      </c>
    </row>
    <row r="2129" spans="1:1" x14ac:dyDescent="0.35">
      <c r="A2129" t="str">
        <f>KEYS_Day_Part__Stores[[#This Row],[Store]]&amp;KEYS_Day_Part__Stores[[#This Row],[Day Part]]</f>
        <v/>
      </c>
    </row>
    <row r="2130" spans="1:1" x14ac:dyDescent="0.35">
      <c r="A2130" t="str">
        <f>KEYS_Day_Part__Stores[[#This Row],[Store]]&amp;KEYS_Day_Part__Stores[[#This Row],[Day Part]]</f>
        <v/>
      </c>
    </row>
    <row r="2131" spans="1:1" x14ac:dyDescent="0.35">
      <c r="A2131" t="str">
        <f>KEYS_Day_Part__Stores[[#This Row],[Store]]&amp;KEYS_Day_Part__Stores[[#This Row],[Day Part]]</f>
        <v/>
      </c>
    </row>
    <row r="2132" spans="1:1" x14ac:dyDescent="0.35">
      <c r="A2132" t="str">
        <f>KEYS_Day_Part__Stores[[#This Row],[Store]]&amp;KEYS_Day_Part__Stores[[#This Row],[Day Part]]</f>
        <v/>
      </c>
    </row>
    <row r="2133" spans="1:1" x14ac:dyDescent="0.35">
      <c r="A2133" t="str">
        <f>KEYS_Day_Part__Stores[[#This Row],[Store]]&amp;KEYS_Day_Part__Stores[[#This Row],[Day Part]]</f>
        <v/>
      </c>
    </row>
    <row r="2134" spans="1:1" x14ac:dyDescent="0.35">
      <c r="A2134" t="str">
        <f>KEYS_Day_Part__Stores[[#This Row],[Store]]&amp;KEYS_Day_Part__Stores[[#This Row],[Day Part]]</f>
        <v/>
      </c>
    </row>
    <row r="2135" spans="1:1" x14ac:dyDescent="0.35">
      <c r="A2135" t="str">
        <f>KEYS_Day_Part__Stores[[#This Row],[Store]]&amp;KEYS_Day_Part__Stores[[#This Row],[Day Part]]</f>
        <v/>
      </c>
    </row>
    <row r="2136" spans="1:1" x14ac:dyDescent="0.35">
      <c r="A2136" t="str">
        <f>KEYS_Day_Part__Stores[[#This Row],[Store]]&amp;KEYS_Day_Part__Stores[[#This Row],[Day Part]]</f>
        <v/>
      </c>
    </row>
    <row r="2137" spans="1:1" x14ac:dyDescent="0.35">
      <c r="A2137" t="str">
        <f>KEYS_Day_Part__Stores[[#This Row],[Store]]&amp;KEYS_Day_Part__Stores[[#This Row],[Day Part]]</f>
        <v/>
      </c>
    </row>
    <row r="2138" spans="1:1" x14ac:dyDescent="0.35">
      <c r="A2138" t="str">
        <f>KEYS_Day_Part__Stores[[#This Row],[Store]]&amp;KEYS_Day_Part__Stores[[#This Row],[Day Part]]</f>
        <v/>
      </c>
    </row>
    <row r="2139" spans="1:1" x14ac:dyDescent="0.35">
      <c r="A2139" t="str">
        <f>KEYS_Day_Part__Stores[[#This Row],[Store]]&amp;KEYS_Day_Part__Stores[[#This Row],[Day Part]]</f>
        <v/>
      </c>
    </row>
    <row r="2140" spans="1:1" x14ac:dyDescent="0.35">
      <c r="A2140" t="str">
        <f>KEYS_Day_Part__Stores[[#This Row],[Store]]&amp;KEYS_Day_Part__Stores[[#This Row],[Day Part]]</f>
        <v/>
      </c>
    </row>
    <row r="2141" spans="1:1" x14ac:dyDescent="0.35">
      <c r="A2141" t="str">
        <f>KEYS_Day_Part__Stores[[#This Row],[Store]]&amp;KEYS_Day_Part__Stores[[#This Row],[Day Part]]</f>
        <v/>
      </c>
    </row>
    <row r="2142" spans="1:1" x14ac:dyDescent="0.35">
      <c r="A2142" t="str">
        <f>KEYS_Day_Part__Stores[[#This Row],[Store]]&amp;KEYS_Day_Part__Stores[[#This Row],[Day Part]]</f>
        <v/>
      </c>
    </row>
    <row r="2143" spans="1:1" x14ac:dyDescent="0.35">
      <c r="A2143" t="str">
        <f>KEYS_Day_Part__Stores[[#This Row],[Store]]&amp;KEYS_Day_Part__Stores[[#This Row],[Day Part]]</f>
        <v/>
      </c>
    </row>
    <row r="2144" spans="1:1" x14ac:dyDescent="0.35">
      <c r="A2144" t="str">
        <f>KEYS_Day_Part__Stores[[#This Row],[Store]]&amp;KEYS_Day_Part__Stores[[#This Row],[Day Part]]</f>
        <v/>
      </c>
    </row>
    <row r="2145" spans="1:1" x14ac:dyDescent="0.35">
      <c r="A2145" t="str">
        <f>KEYS_Day_Part__Stores[[#This Row],[Store]]&amp;KEYS_Day_Part__Stores[[#This Row],[Day Part]]</f>
        <v/>
      </c>
    </row>
    <row r="2146" spans="1:1" x14ac:dyDescent="0.35">
      <c r="A2146" t="str">
        <f>KEYS_Day_Part__Stores[[#This Row],[Store]]&amp;KEYS_Day_Part__Stores[[#This Row],[Day Part]]</f>
        <v/>
      </c>
    </row>
    <row r="2147" spans="1:1" x14ac:dyDescent="0.35">
      <c r="A2147" t="str">
        <f>KEYS_Day_Part__Stores[[#This Row],[Store]]&amp;KEYS_Day_Part__Stores[[#This Row],[Day Part]]</f>
        <v/>
      </c>
    </row>
    <row r="2148" spans="1:1" x14ac:dyDescent="0.35">
      <c r="A2148" t="str">
        <f>KEYS_Day_Part__Stores[[#This Row],[Store]]&amp;KEYS_Day_Part__Stores[[#This Row],[Day Part]]</f>
        <v/>
      </c>
    </row>
    <row r="2149" spans="1:1" x14ac:dyDescent="0.35">
      <c r="A2149" t="str">
        <f>KEYS_Day_Part__Stores[[#This Row],[Store]]&amp;KEYS_Day_Part__Stores[[#This Row],[Day Part]]</f>
        <v/>
      </c>
    </row>
    <row r="2150" spans="1:1" x14ac:dyDescent="0.35">
      <c r="A2150" t="str">
        <f>KEYS_Day_Part__Stores[[#This Row],[Store]]&amp;KEYS_Day_Part__Stores[[#This Row],[Day Part]]</f>
        <v/>
      </c>
    </row>
    <row r="2151" spans="1:1" x14ac:dyDescent="0.35">
      <c r="A2151" t="str">
        <f>KEYS_Day_Part__Stores[[#This Row],[Store]]&amp;KEYS_Day_Part__Stores[[#This Row],[Day Part]]</f>
        <v/>
      </c>
    </row>
    <row r="2152" spans="1:1" x14ac:dyDescent="0.35">
      <c r="A2152" t="str">
        <f>KEYS_Day_Part__Stores[[#This Row],[Store]]&amp;KEYS_Day_Part__Stores[[#This Row],[Day Part]]</f>
        <v/>
      </c>
    </row>
    <row r="2153" spans="1:1" x14ac:dyDescent="0.35">
      <c r="A2153" t="str">
        <f>KEYS_Day_Part__Stores[[#This Row],[Store]]&amp;KEYS_Day_Part__Stores[[#This Row],[Day Part]]</f>
        <v/>
      </c>
    </row>
    <row r="2154" spans="1:1" x14ac:dyDescent="0.35">
      <c r="A2154" t="str">
        <f>KEYS_Day_Part__Stores[[#This Row],[Store]]&amp;KEYS_Day_Part__Stores[[#This Row],[Day Part]]</f>
        <v/>
      </c>
    </row>
    <row r="2155" spans="1:1" x14ac:dyDescent="0.35">
      <c r="A2155" t="str">
        <f>KEYS_Day_Part__Stores[[#This Row],[Store]]&amp;KEYS_Day_Part__Stores[[#This Row],[Day Part]]</f>
        <v/>
      </c>
    </row>
    <row r="2156" spans="1:1" x14ac:dyDescent="0.35">
      <c r="A2156" t="str">
        <f>KEYS_Day_Part__Stores[[#This Row],[Store]]&amp;KEYS_Day_Part__Stores[[#This Row],[Day Part]]</f>
        <v/>
      </c>
    </row>
    <row r="2157" spans="1:1" x14ac:dyDescent="0.35">
      <c r="A2157" t="str">
        <f>KEYS_Day_Part__Stores[[#This Row],[Store]]&amp;KEYS_Day_Part__Stores[[#This Row],[Day Part]]</f>
        <v/>
      </c>
    </row>
    <row r="2158" spans="1:1" x14ac:dyDescent="0.35">
      <c r="A2158" t="str">
        <f>KEYS_Day_Part__Stores[[#This Row],[Store]]&amp;KEYS_Day_Part__Stores[[#This Row],[Day Part]]</f>
        <v/>
      </c>
    </row>
    <row r="2159" spans="1:1" x14ac:dyDescent="0.35">
      <c r="A2159" t="str">
        <f>KEYS_Day_Part__Stores[[#This Row],[Store]]&amp;KEYS_Day_Part__Stores[[#This Row],[Day Part]]</f>
        <v/>
      </c>
    </row>
    <row r="2160" spans="1:1" x14ac:dyDescent="0.35">
      <c r="A2160" t="str">
        <f>KEYS_Day_Part__Stores[[#This Row],[Store]]&amp;KEYS_Day_Part__Stores[[#This Row],[Day Part]]</f>
        <v/>
      </c>
    </row>
    <row r="2161" spans="1:1" x14ac:dyDescent="0.35">
      <c r="A2161" t="str">
        <f>KEYS_Day_Part__Stores[[#This Row],[Store]]&amp;KEYS_Day_Part__Stores[[#This Row],[Day Part]]</f>
        <v/>
      </c>
    </row>
    <row r="2162" spans="1:1" x14ac:dyDescent="0.35">
      <c r="A2162" t="str">
        <f>KEYS_Day_Part__Stores[[#This Row],[Store]]&amp;KEYS_Day_Part__Stores[[#This Row],[Day Part]]</f>
        <v/>
      </c>
    </row>
    <row r="2163" spans="1:1" x14ac:dyDescent="0.35">
      <c r="A2163" t="str">
        <f>KEYS_Day_Part__Stores[[#This Row],[Store]]&amp;KEYS_Day_Part__Stores[[#This Row],[Day Part]]</f>
        <v/>
      </c>
    </row>
    <row r="2164" spans="1:1" x14ac:dyDescent="0.35">
      <c r="A2164" t="str">
        <f>KEYS_Day_Part__Stores[[#This Row],[Store]]&amp;KEYS_Day_Part__Stores[[#This Row],[Day Part]]</f>
        <v/>
      </c>
    </row>
    <row r="2165" spans="1:1" x14ac:dyDescent="0.35">
      <c r="A2165" t="str">
        <f>KEYS_Day_Part__Stores[[#This Row],[Store]]&amp;KEYS_Day_Part__Stores[[#This Row],[Day Part]]</f>
        <v/>
      </c>
    </row>
    <row r="2166" spans="1:1" x14ac:dyDescent="0.35">
      <c r="A2166" t="str">
        <f>KEYS_Day_Part__Stores[[#This Row],[Store]]&amp;KEYS_Day_Part__Stores[[#This Row],[Day Part]]</f>
        <v/>
      </c>
    </row>
    <row r="2167" spans="1:1" x14ac:dyDescent="0.35">
      <c r="A2167" t="str">
        <f>KEYS_Day_Part__Stores[[#This Row],[Store]]&amp;KEYS_Day_Part__Stores[[#This Row],[Day Part]]</f>
        <v/>
      </c>
    </row>
    <row r="2168" spans="1:1" x14ac:dyDescent="0.35">
      <c r="A2168" t="str">
        <f>KEYS_Day_Part__Stores[[#This Row],[Store]]&amp;KEYS_Day_Part__Stores[[#This Row],[Day Part]]</f>
        <v/>
      </c>
    </row>
    <row r="2169" spans="1:1" x14ac:dyDescent="0.35">
      <c r="A2169" t="str">
        <f>KEYS_Day_Part__Stores[[#This Row],[Store]]&amp;KEYS_Day_Part__Stores[[#This Row],[Day Part]]</f>
        <v/>
      </c>
    </row>
    <row r="2170" spans="1:1" x14ac:dyDescent="0.35">
      <c r="A2170" t="str">
        <f>KEYS_Day_Part__Stores[[#This Row],[Store]]&amp;KEYS_Day_Part__Stores[[#This Row],[Day Part]]</f>
        <v/>
      </c>
    </row>
    <row r="2171" spans="1:1" x14ac:dyDescent="0.35">
      <c r="A2171" t="str">
        <f>KEYS_Day_Part__Stores[[#This Row],[Store]]&amp;KEYS_Day_Part__Stores[[#This Row],[Day Part]]</f>
        <v/>
      </c>
    </row>
    <row r="2172" spans="1:1" x14ac:dyDescent="0.35">
      <c r="A2172" t="str">
        <f>KEYS_Day_Part__Stores[[#This Row],[Store]]&amp;KEYS_Day_Part__Stores[[#This Row],[Day Part]]</f>
        <v/>
      </c>
    </row>
    <row r="2173" spans="1:1" x14ac:dyDescent="0.35">
      <c r="A2173" t="str">
        <f>KEYS_Day_Part__Stores[[#This Row],[Store]]&amp;KEYS_Day_Part__Stores[[#This Row],[Day Part]]</f>
        <v/>
      </c>
    </row>
    <row r="2174" spans="1:1" x14ac:dyDescent="0.35">
      <c r="A2174" t="str">
        <f>KEYS_Day_Part__Stores[[#This Row],[Store]]&amp;KEYS_Day_Part__Stores[[#This Row],[Day Part]]</f>
        <v/>
      </c>
    </row>
    <row r="2175" spans="1:1" x14ac:dyDescent="0.35">
      <c r="A2175" t="str">
        <f>KEYS_Day_Part__Stores[[#This Row],[Store]]&amp;KEYS_Day_Part__Stores[[#This Row],[Day Part]]</f>
        <v/>
      </c>
    </row>
    <row r="2176" spans="1:1" x14ac:dyDescent="0.35">
      <c r="A2176" t="str">
        <f>KEYS_Day_Part__Stores[[#This Row],[Store]]&amp;KEYS_Day_Part__Stores[[#This Row],[Day Part]]</f>
        <v/>
      </c>
    </row>
    <row r="2177" spans="1:1" x14ac:dyDescent="0.35">
      <c r="A2177" t="str">
        <f>KEYS_Day_Part__Stores[[#This Row],[Store]]&amp;KEYS_Day_Part__Stores[[#This Row],[Day Part]]</f>
        <v/>
      </c>
    </row>
    <row r="2178" spans="1:1" x14ac:dyDescent="0.35">
      <c r="A2178" t="str">
        <f>KEYS_Day_Part__Stores[[#This Row],[Store]]&amp;KEYS_Day_Part__Stores[[#This Row],[Day Part]]</f>
        <v/>
      </c>
    </row>
    <row r="2179" spans="1:1" x14ac:dyDescent="0.35">
      <c r="A2179" t="str">
        <f>KEYS_Day_Part__Stores[[#This Row],[Store]]&amp;KEYS_Day_Part__Stores[[#This Row],[Day Part]]</f>
        <v/>
      </c>
    </row>
    <row r="2180" spans="1:1" x14ac:dyDescent="0.35">
      <c r="A2180" t="str">
        <f>KEYS_Day_Part__Stores[[#This Row],[Store]]&amp;KEYS_Day_Part__Stores[[#This Row],[Day Part]]</f>
        <v/>
      </c>
    </row>
    <row r="2181" spans="1:1" x14ac:dyDescent="0.35">
      <c r="A2181" t="str">
        <f>KEYS_Day_Part__Stores[[#This Row],[Store]]&amp;KEYS_Day_Part__Stores[[#This Row],[Day Part]]</f>
        <v/>
      </c>
    </row>
    <row r="2182" spans="1:1" x14ac:dyDescent="0.35">
      <c r="A2182" t="str">
        <f>KEYS_Day_Part__Stores[[#This Row],[Store]]&amp;KEYS_Day_Part__Stores[[#This Row],[Day Part]]</f>
        <v/>
      </c>
    </row>
    <row r="2183" spans="1:1" x14ac:dyDescent="0.35">
      <c r="A2183" t="str">
        <f>KEYS_Day_Part__Stores[[#This Row],[Store]]&amp;KEYS_Day_Part__Stores[[#This Row],[Day Part]]</f>
        <v/>
      </c>
    </row>
    <row r="2184" spans="1:1" x14ac:dyDescent="0.35">
      <c r="A2184" t="str">
        <f>KEYS_Day_Part__Stores[[#This Row],[Store]]&amp;KEYS_Day_Part__Stores[[#This Row],[Day Part]]</f>
        <v/>
      </c>
    </row>
    <row r="2185" spans="1:1" x14ac:dyDescent="0.35">
      <c r="A2185" t="str">
        <f>KEYS_Day_Part__Stores[[#This Row],[Store]]&amp;KEYS_Day_Part__Stores[[#This Row],[Day Part]]</f>
        <v/>
      </c>
    </row>
    <row r="2186" spans="1:1" x14ac:dyDescent="0.35">
      <c r="A2186" t="str">
        <f>KEYS_Day_Part__Stores[[#This Row],[Store]]&amp;KEYS_Day_Part__Stores[[#This Row],[Day Part]]</f>
        <v/>
      </c>
    </row>
    <row r="2187" spans="1:1" x14ac:dyDescent="0.35">
      <c r="A2187" t="str">
        <f>KEYS_Day_Part__Stores[[#This Row],[Store]]&amp;KEYS_Day_Part__Stores[[#This Row],[Day Part]]</f>
        <v/>
      </c>
    </row>
    <row r="2188" spans="1:1" x14ac:dyDescent="0.35">
      <c r="A2188" t="str">
        <f>KEYS_Day_Part__Stores[[#This Row],[Store]]&amp;KEYS_Day_Part__Stores[[#This Row],[Day Part]]</f>
        <v/>
      </c>
    </row>
    <row r="2189" spans="1:1" x14ac:dyDescent="0.35">
      <c r="A2189" t="str">
        <f>KEYS_Day_Part__Stores[[#This Row],[Store]]&amp;KEYS_Day_Part__Stores[[#This Row],[Day Part]]</f>
        <v/>
      </c>
    </row>
    <row r="2190" spans="1:1" x14ac:dyDescent="0.35">
      <c r="A2190" t="str">
        <f>KEYS_Day_Part__Stores[[#This Row],[Store]]&amp;KEYS_Day_Part__Stores[[#This Row],[Day Part]]</f>
        <v/>
      </c>
    </row>
    <row r="2191" spans="1:1" x14ac:dyDescent="0.35">
      <c r="A2191" t="str">
        <f>KEYS_Day_Part__Stores[[#This Row],[Store]]&amp;KEYS_Day_Part__Stores[[#This Row],[Day Part]]</f>
        <v/>
      </c>
    </row>
    <row r="2192" spans="1:1" x14ac:dyDescent="0.35">
      <c r="A2192" t="str">
        <f>KEYS_Day_Part__Stores[[#This Row],[Store]]&amp;KEYS_Day_Part__Stores[[#This Row],[Day Part]]</f>
        <v/>
      </c>
    </row>
    <row r="2193" spans="1:1" x14ac:dyDescent="0.35">
      <c r="A2193" t="str">
        <f>KEYS_Day_Part__Stores[[#This Row],[Store]]&amp;KEYS_Day_Part__Stores[[#This Row],[Day Part]]</f>
        <v/>
      </c>
    </row>
    <row r="2194" spans="1:1" x14ac:dyDescent="0.35">
      <c r="A2194" t="str">
        <f>KEYS_Day_Part__Stores[[#This Row],[Store]]&amp;KEYS_Day_Part__Stores[[#This Row],[Day Part]]</f>
        <v/>
      </c>
    </row>
    <row r="2195" spans="1:1" x14ac:dyDescent="0.35">
      <c r="A2195" t="str">
        <f>KEYS_Day_Part__Stores[[#This Row],[Store]]&amp;KEYS_Day_Part__Stores[[#This Row],[Day Part]]</f>
        <v/>
      </c>
    </row>
    <row r="2196" spans="1:1" x14ac:dyDescent="0.35">
      <c r="A2196" t="str">
        <f>KEYS_Day_Part__Stores[[#This Row],[Store]]&amp;KEYS_Day_Part__Stores[[#This Row],[Day Part]]</f>
        <v/>
      </c>
    </row>
    <row r="2197" spans="1:1" x14ac:dyDescent="0.35">
      <c r="A2197" t="str">
        <f>KEYS_Day_Part__Stores[[#This Row],[Store]]&amp;KEYS_Day_Part__Stores[[#This Row],[Day Part]]</f>
        <v/>
      </c>
    </row>
    <row r="2198" spans="1:1" x14ac:dyDescent="0.35">
      <c r="A2198" t="str">
        <f>KEYS_Day_Part__Stores[[#This Row],[Store]]&amp;KEYS_Day_Part__Stores[[#This Row],[Day Part]]</f>
        <v/>
      </c>
    </row>
    <row r="2199" spans="1:1" x14ac:dyDescent="0.35">
      <c r="A2199" t="str">
        <f>KEYS_Day_Part__Stores[[#This Row],[Store]]&amp;KEYS_Day_Part__Stores[[#This Row],[Day Part]]</f>
        <v/>
      </c>
    </row>
    <row r="2200" spans="1:1" x14ac:dyDescent="0.35">
      <c r="A2200" t="str">
        <f>KEYS_Day_Part__Stores[[#This Row],[Store]]&amp;KEYS_Day_Part__Stores[[#This Row],[Day Part]]</f>
        <v/>
      </c>
    </row>
    <row r="2201" spans="1:1" x14ac:dyDescent="0.35">
      <c r="A2201" t="str">
        <f>KEYS_Day_Part__Stores[[#This Row],[Store]]&amp;KEYS_Day_Part__Stores[[#This Row],[Day Part]]</f>
        <v/>
      </c>
    </row>
    <row r="2202" spans="1:1" x14ac:dyDescent="0.35">
      <c r="A2202" t="str">
        <f>KEYS_Day_Part__Stores[[#This Row],[Store]]&amp;KEYS_Day_Part__Stores[[#This Row],[Day Part]]</f>
        <v/>
      </c>
    </row>
    <row r="2203" spans="1:1" x14ac:dyDescent="0.35">
      <c r="A2203" t="str">
        <f>KEYS_Day_Part__Stores[[#This Row],[Store]]&amp;KEYS_Day_Part__Stores[[#This Row],[Day Part]]</f>
        <v/>
      </c>
    </row>
    <row r="2204" spans="1:1" x14ac:dyDescent="0.35">
      <c r="A2204" t="str">
        <f>KEYS_Day_Part__Stores[[#This Row],[Store]]&amp;KEYS_Day_Part__Stores[[#This Row],[Day Part]]</f>
        <v/>
      </c>
    </row>
    <row r="2205" spans="1:1" x14ac:dyDescent="0.35">
      <c r="A2205" t="str">
        <f>KEYS_Day_Part__Stores[[#This Row],[Store]]&amp;KEYS_Day_Part__Stores[[#This Row],[Day Part]]</f>
        <v/>
      </c>
    </row>
    <row r="2206" spans="1:1" x14ac:dyDescent="0.35">
      <c r="A2206" t="str">
        <f>KEYS_Day_Part__Stores[[#This Row],[Store]]&amp;KEYS_Day_Part__Stores[[#This Row],[Day Part]]</f>
        <v/>
      </c>
    </row>
    <row r="2207" spans="1:1" x14ac:dyDescent="0.35">
      <c r="A2207" t="str">
        <f>KEYS_Day_Part__Stores[[#This Row],[Store]]&amp;KEYS_Day_Part__Stores[[#This Row],[Day Part]]</f>
        <v/>
      </c>
    </row>
    <row r="2208" spans="1:1" x14ac:dyDescent="0.35">
      <c r="A2208" t="str">
        <f>KEYS_Day_Part__Stores[[#This Row],[Store]]&amp;KEYS_Day_Part__Stores[[#This Row],[Day Part]]</f>
        <v/>
      </c>
    </row>
    <row r="2209" spans="1:1" x14ac:dyDescent="0.35">
      <c r="A2209" t="str">
        <f>KEYS_Day_Part__Stores[[#This Row],[Store]]&amp;KEYS_Day_Part__Stores[[#This Row],[Day Part]]</f>
        <v/>
      </c>
    </row>
    <row r="2210" spans="1:1" x14ac:dyDescent="0.35">
      <c r="A2210" t="str">
        <f>KEYS_Day_Part__Stores[[#This Row],[Store]]&amp;KEYS_Day_Part__Stores[[#This Row],[Day Part]]</f>
        <v/>
      </c>
    </row>
    <row r="2211" spans="1:1" x14ac:dyDescent="0.35">
      <c r="A2211" t="str">
        <f>KEYS_Day_Part__Stores[[#This Row],[Store]]&amp;KEYS_Day_Part__Stores[[#This Row],[Day Part]]</f>
        <v/>
      </c>
    </row>
    <row r="2212" spans="1:1" x14ac:dyDescent="0.35">
      <c r="A2212" t="str">
        <f>KEYS_Day_Part__Stores[[#This Row],[Store]]&amp;KEYS_Day_Part__Stores[[#This Row],[Day Part]]</f>
        <v/>
      </c>
    </row>
    <row r="2213" spans="1:1" x14ac:dyDescent="0.35">
      <c r="A2213" t="str">
        <f>KEYS_Day_Part__Stores[[#This Row],[Store]]&amp;KEYS_Day_Part__Stores[[#This Row],[Day Part]]</f>
        <v/>
      </c>
    </row>
    <row r="2214" spans="1:1" x14ac:dyDescent="0.35">
      <c r="A2214" t="str">
        <f>KEYS_Day_Part__Stores[[#This Row],[Store]]&amp;KEYS_Day_Part__Stores[[#This Row],[Day Part]]</f>
        <v/>
      </c>
    </row>
    <row r="2215" spans="1:1" x14ac:dyDescent="0.35">
      <c r="A2215" t="str">
        <f>KEYS_Day_Part__Stores[[#This Row],[Store]]&amp;KEYS_Day_Part__Stores[[#This Row],[Day Part]]</f>
        <v/>
      </c>
    </row>
    <row r="2216" spans="1:1" x14ac:dyDescent="0.35">
      <c r="A2216" t="str">
        <f>KEYS_Day_Part__Stores[[#This Row],[Store]]&amp;KEYS_Day_Part__Stores[[#This Row],[Day Part]]</f>
        <v/>
      </c>
    </row>
    <row r="2217" spans="1:1" x14ac:dyDescent="0.35">
      <c r="A2217" t="str">
        <f>KEYS_Day_Part__Stores[[#This Row],[Store]]&amp;KEYS_Day_Part__Stores[[#This Row],[Day Part]]</f>
        <v/>
      </c>
    </row>
    <row r="2218" spans="1:1" x14ac:dyDescent="0.35">
      <c r="A2218" t="str">
        <f>KEYS_Day_Part__Stores[[#This Row],[Store]]&amp;KEYS_Day_Part__Stores[[#This Row],[Day Part]]</f>
        <v/>
      </c>
    </row>
    <row r="2219" spans="1:1" x14ac:dyDescent="0.35">
      <c r="A2219" t="str">
        <f>KEYS_Day_Part__Stores[[#This Row],[Store]]&amp;KEYS_Day_Part__Stores[[#This Row],[Day Part]]</f>
        <v/>
      </c>
    </row>
    <row r="2220" spans="1:1" x14ac:dyDescent="0.35">
      <c r="A2220" t="str">
        <f>KEYS_Day_Part__Stores[[#This Row],[Store]]&amp;KEYS_Day_Part__Stores[[#This Row],[Day Part]]</f>
        <v/>
      </c>
    </row>
    <row r="2221" spans="1:1" x14ac:dyDescent="0.35">
      <c r="A2221" t="str">
        <f>KEYS_Day_Part__Stores[[#This Row],[Store]]&amp;KEYS_Day_Part__Stores[[#This Row],[Day Part]]</f>
        <v/>
      </c>
    </row>
    <row r="2222" spans="1:1" x14ac:dyDescent="0.35">
      <c r="A2222" t="str">
        <f>KEYS_Day_Part__Stores[[#This Row],[Store]]&amp;KEYS_Day_Part__Stores[[#This Row],[Day Part]]</f>
        <v/>
      </c>
    </row>
    <row r="2223" spans="1:1" x14ac:dyDescent="0.35">
      <c r="A2223" t="str">
        <f>KEYS_Day_Part__Stores[[#This Row],[Store]]&amp;KEYS_Day_Part__Stores[[#This Row],[Day Part]]</f>
        <v/>
      </c>
    </row>
    <row r="2224" spans="1:1" x14ac:dyDescent="0.35">
      <c r="A2224" t="str">
        <f>KEYS_Day_Part__Stores[[#This Row],[Store]]&amp;KEYS_Day_Part__Stores[[#This Row],[Day Part]]</f>
        <v/>
      </c>
    </row>
    <row r="2225" spans="1:1" x14ac:dyDescent="0.35">
      <c r="A2225" t="str">
        <f>KEYS_Day_Part__Stores[[#This Row],[Store]]&amp;KEYS_Day_Part__Stores[[#This Row],[Day Part]]</f>
        <v/>
      </c>
    </row>
    <row r="2226" spans="1:1" x14ac:dyDescent="0.35">
      <c r="A2226" t="str">
        <f>KEYS_Day_Part__Stores[[#This Row],[Store]]&amp;KEYS_Day_Part__Stores[[#This Row],[Day Part]]</f>
        <v/>
      </c>
    </row>
    <row r="2227" spans="1:1" x14ac:dyDescent="0.35">
      <c r="A2227" t="str">
        <f>KEYS_Day_Part__Stores[[#This Row],[Store]]&amp;KEYS_Day_Part__Stores[[#This Row],[Day Part]]</f>
        <v/>
      </c>
    </row>
    <row r="2228" spans="1:1" x14ac:dyDescent="0.35">
      <c r="A2228" t="str">
        <f>KEYS_Day_Part__Stores[[#This Row],[Store]]&amp;KEYS_Day_Part__Stores[[#This Row],[Day Part]]</f>
        <v/>
      </c>
    </row>
    <row r="2229" spans="1:1" x14ac:dyDescent="0.35">
      <c r="A2229" t="str">
        <f>KEYS_Day_Part__Stores[[#This Row],[Store]]&amp;KEYS_Day_Part__Stores[[#This Row],[Day Part]]</f>
        <v/>
      </c>
    </row>
    <row r="2230" spans="1:1" x14ac:dyDescent="0.35">
      <c r="A2230" t="str">
        <f>KEYS_Day_Part__Stores[[#This Row],[Store]]&amp;KEYS_Day_Part__Stores[[#This Row],[Day Part]]</f>
        <v/>
      </c>
    </row>
    <row r="2231" spans="1:1" x14ac:dyDescent="0.35">
      <c r="A2231" t="str">
        <f>KEYS_Day_Part__Stores[[#This Row],[Store]]&amp;KEYS_Day_Part__Stores[[#This Row],[Day Part]]</f>
        <v/>
      </c>
    </row>
    <row r="2232" spans="1:1" x14ac:dyDescent="0.35">
      <c r="A2232" t="str">
        <f>KEYS_Day_Part__Stores[[#This Row],[Store]]&amp;KEYS_Day_Part__Stores[[#This Row],[Day Part]]</f>
        <v/>
      </c>
    </row>
    <row r="2233" spans="1:1" x14ac:dyDescent="0.35">
      <c r="A2233" t="str">
        <f>KEYS_Day_Part__Stores[[#This Row],[Store]]&amp;KEYS_Day_Part__Stores[[#This Row],[Day Part]]</f>
        <v/>
      </c>
    </row>
    <row r="2234" spans="1:1" x14ac:dyDescent="0.35">
      <c r="A2234" t="str">
        <f>KEYS_Day_Part__Stores[[#This Row],[Store]]&amp;KEYS_Day_Part__Stores[[#This Row],[Day Part]]</f>
        <v/>
      </c>
    </row>
    <row r="2235" spans="1:1" x14ac:dyDescent="0.35">
      <c r="A2235" t="str">
        <f>KEYS_Day_Part__Stores[[#This Row],[Store]]&amp;KEYS_Day_Part__Stores[[#This Row],[Day Part]]</f>
        <v/>
      </c>
    </row>
    <row r="2236" spans="1:1" x14ac:dyDescent="0.35">
      <c r="A2236" t="str">
        <f>KEYS_Day_Part__Stores[[#This Row],[Store]]&amp;KEYS_Day_Part__Stores[[#This Row],[Day Part]]</f>
        <v/>
      </c>
    </row>
    <row r="2237" spans="1:1" x14ac:dyDescent="0.35">
      <c r="A2237" t="str">
        <f>KEYS_Day_Part__Stores[[#This Row],[Store]]&amp;KEYS_Day_Part__Stores[[#This Row],[Day Part]]</f>
        <v/>
      </c>
    </row>
    <row r="2238" spans="1:1" x14ac:dyDescent="0.35">
      <c r="A2238" t="str">
        <f>KEYS_Day_Part__Stores[[#This Row],[Store]]&amp;KEYS_Day_Part__Stores[[#This Row],[Day Part]]</f>
        <v/>
      </c>
    </row>
    <row r="2239" spans="1:1" x14ac:dyDescent="0.35">
      <c r="A2239" t="str">
        <f>KEYS_Day_Part__Stores[[#This Row],[Store]]&amp;KEYS_Day_Part__Stores[[#This Row],[Day Part]]</f>
        <v/>
      </c>
    </row>
    <row r="2240" spans="1:1" x14ac:dyDescent="0.35">
      <c r="A2240" t="str">
        <f>KEYS_Day_Part__Stores[[#This Row],[Store]]&amp;KEYS_Day_Part__Stores[[#This Row],[Day Part]]</f>
        <v/>
      </c>
    </row>
    <row r="2241" spans="1:1" x14ac:dyDescent="0.35">
      <c r="A2241" t="str">
        <f>KEYS_Day_Part__Stores[[#This Row],[Store]]&amp;KEYS_Day_Part__Stores[[#This Row],[Day Part]]</f>
        <v/>
      </c>
    </row>
    <row r="2242" spans="1:1" x14ac:dyDescent="0.35">
      <c r="A2242" t="str">
        <f>KEYS_Day_Part__Stores[[#This Row],[Store]]&amp;KEYS_Day_Part__Stores[[#This Row],[Day Part]]</f>
        <v/>
      </c>
    </row>
    <row r="2243" spans="1:1" x14ac:dyDescent="0.35">
      <c r="A2243" t="str">
        <f>KEYS_Day_Part__Stores[[#This Row],[Store]]&amp;KEYS_Day_Part__Stores[[#This Row],[Day Part]]</f>
        <v/>
      </c>
    </row>
    <row r="2244" spans="1:1" x14ac:dyDescent="0.35">
      <c r="A2244" t="str">
        <f>KEYS_Day_Part__Stores[[#This Row],[Store]]&amp;KEYS_Day_Part__Stores[[#This Row],[Day Part]]</f>
        <v/>
      </c>
    </row>
    <row r="2245" spans="1:1" x14ac:dyDescent="0.35">
      <c r="A2245" t="str">
        <f>KEYS_Day_Part__Stores[[#This Row],[Store]]&amp;KEYS_Day_Part__Stores[[#This Row],[Day Part]]</f>
        <v/>
      </c>
    </row>
    <row r="2246" spans="1:1" x14ac:dyDescent="0.35">
      <c r="A2246" t="str">
        <f>KEYS_Day_Part__Stores[[#This Row],[Store]]&amp;KEYS_Day_Part__Stores[[#This Row],[Day Part]]</f>
        <v/>
      </c>
    </row>
    <row r="2247" spans="1:1" x14ac:dyDescent="0.35">
      <c r="A2247" t="str">
        <f>KEYS_Day_Part__Stores[[#This Row],[Store]]&amp;KEYS_Day_Part__Stores[[#This Row],[Day Part]]</f>
        <v/>
      </c>
    </row>
    <row r="2248" spans="1:1" x14ac:dyDescent="0.35">
      <c r="A2248" t="str">
        <f>KEYS_Day_Part__Stores[[#This Row],[Store]]&amp;KEYS_Day_Part__Stores[[#This Row],[Day Part]]</f>
        <v/>
      </c>
    </row>
    <row r="2249" spans="1:1" x14ac:dyDescent="0.35">
      <c r="A2249" t="str">
        <f>KEYS_Day_Part__Stores[[#This Row],[Store]]&amp;KEYS_Day_Part__Stores[[#This Row],[Day Part]]</f>
        <v/>
      </c>
    </row>
    <row r="2250" spans="1:1" x14ac:dyDescent="0.35">
      <c r="A2250" t="str">
        <f>KEYS_Day_Part__Stores[[#This Row],[Store]]&amp;KEYS_Day_Part__Stores[[#This Row],[Day Part]]</f>
        <v/>
      </c>
    </row>
    <row r="2251" spans="1:1" x14ac:dyDescent="0.35">
      <c r="A2251" t="str">
        <f>KEYS_Day_Part__Stores[[#This Row],[Store]]&amp;KEYS_Day_Part__Stores[[#This Row],[Day Part]]</f>
        <v/>
      </c>
    </row>
    <row r="2252" spans="1:1" x14ac:dyDescent="0.35">
      <c r="A2252" t="str">
        <f>KEYS_Day_Part__Stores[[#This Row],[Store]]&amp;KEYS_Day_Part__Stores[[#This Row],[Day Part]]</f>
        <v/>
      </c>
    </row>
    <row r="2253" spans="1:1" x14ac:dyDescent="0.35">
      <c r="A2253" t="str">
        <f>KEYS_Day_Part__Stores[[#This Row],[Store]]&amp;KEYS_Day_Part__Stores[[#This Row],[Day Part]]</f>
        <v/>
      </c>
    </row>
    <row r="2254" spans="1:1" x14ac:dyDescent="0.35">
      <c r="A2254" t="str">
        <f>KEYS_Day_Part__Stores[[#This Row],[Store]]&amp;KEYS_Day_Part__Stores[[#This Row],[Day Part]]</f>
        <v/>
      </c>
    </row>
    <row r="2255" spans="1:1" x14ac:dyDescent="0.35">
      <c r="A2255" t="str">
        <f>KEYS_Day_Part__Stores[[#This Row],[Store]]&amp;KEYS_Day_Part__Stores[[#This Row],[Day Part]]</f>
        <v/>
      </c>
    </row>
    <row r="2256" spans="1:1" x14ac:dyDescent="0.35">
      <c r="A2256" t="str">
        <f>KEYS_Day_Part__Stores[[#This Row],[Store]]&amp;KEYS_Day_Part__Stores[[#This Row],[Day Part]]</f>
        <v/>
      </c>
    </row>
    <row r="2257" spans="1:1" x14ac:dyDescent="0.35">
      <c r="A2257" t="str">
        <f>KEYS_Day_Part__Stores[[#This Row],[Store]]&amp;KEYS_Day_Part__Stores[[#This Row],[Day Part]]</f>
        <v/>
      </c>
    </row>
    <row r="2258" spans="1:1" x14ac:dyDescent="0.35">
      <c r="A2258" t="str">
        <f>KEYS_Day_Part__Stores[[#This Row],[Store]]&amp;KEYS_Day_Part__Stores[[#This Row],[Day Part]]</f>
        <v/>
      </c>
    </row>
    <row r="2259" spans="1:1" x14ac:dyDescent="0.35">
      <c r="A2259" t="str">
        <f>KEYS_Day_Part__Stores[[#This Row],[Store]]&amp;KEYS_Day_Part__Stores[[#This Row],[Day Part]]</f>
        <v/>
      </c>
    </row>
    <row r="2260" spans="1:1" x14ac:dyDescent="0.35">
      <c r="A2260" t="str">
        <f>KEYS_Day_Part__Stores[[#This Row],[Store]]&amp;KEYS_Day_Part__Stores[[#This Row],[Day Part]]</f>
        <v/>
      </c>
    </row>
    <row r="2261" spans="1:1" x14ac:dyDescent="0.35">
      <c r="A2261" t="str">
        <f>KEYS_Day_Part__Stores[[#This Row],[Store]]&amp;KEYS_Day_Part__Stores[[#This Row],[Day Part]]</f>
        <v/>
      </c>
    </row>
    <row r="2262" spans="1:1" x14ac:dyDescent="0.35">
      <c r="A2262" t="str">
        <f>KEYS_Day_Part__Stores[[#This Row],[Store]]&amp;KEYS_Day_Part__Stores[[#This Row],[Day Part]]</f>
        <v/>
      </c>
    </row>
    <row r="2263" spans="1:1" x14ac:dyDescent="0.35">
      <c r="A2263" t="str">
        <f>KEYS_Day_Part__Stores[[#This Row],[Store]]&amp;KEYS_Day_Part__Stores[[#This Row],[Day Part]]</f>
        <v/>
      </c>
    </row>
    <row r="2264" spans="1:1" x14ac:dyDescent="0.35">
      <c r="A2264" t="str">
        <f>KEYS_Day_Part__Stores[[#This Row],[Store]]&amp;KEYS_Day_Part__Stores[[#This Row],[Day Part]]</f>
        <v/>
      </c>
    </row>
    <row r="2265" spans="1:1" x14ac:dyDescent="0.35">
      <c r="A2265" t="str">
        <f>KEYS_Day_Part__Stores[[#This Row],[Store]]&amp;KEYS_Day_Part__Stores[[#This Row],[Day Part]]</f>
        <v/>
      </c>
    </row>
    <row r="2266" spans="1:1" x14ac:dyDescent="0.35">
      <c r="A2266" t="str">
        <f>KEYS_Day_Part__Stores[[#This Row],[Store]]&amp;KEYS_Day_Part__Stores[[#This Row],[Day Part]]</f>
        <v/>
      </c>
    </row>
    <row r="2267" spans="1:1" x14ac:dyDescent="0.35">
      <c r="A2267" t="str">
        <f>KEYS_Day_Part__Stores[[#This Row],[Store]]&amp;KEYS_Day_Part__Stores[[#This Row],[Day Part]]</f>
        <v/>
      </c>
    </row>
    <row r="2268" spans="1:1" x14ac:dyDescent="0.35">
      <c r="A2268" t="str">
        <f>KEYS_Day_Part__Stores[[#This Row],[Store]]&amp;KEYS_Day_Part__Stores[[#This Row],[Day Part]]</f>
        <v/>
      </c>
    </row>
    <row r="2269" spans="1:1" x14ac:dyDescent="0.35">
      <c r="A2269" t="str">
        <f>KEYS_Day_Part__Stores[[#This Row],[Store]]&amp;KEYS_Day_Part__Stores[[#This Row],[Day Part]]</f>
        <v/>
      </c>
    </row>
    <row r="2270" spans="1:1" x14ac:dyDescent="0.35">
      <c r="A2270" t="str">
        <f>KEYS_Day_Part__Stores[[#This Row],[Store]]&amp;KEYS_Day_Part__Stores[[#This Row],[Day Part]]</f>
        <v/>
      </c>
    </row>
    <row r="2271" spans="1:1" x14ac:dyDescent="0.35">
      <c r="A2271" t="str">
        <f>KEYS_Day_Part__Stores[[#This Row],[Store]]&amp;KEYS_Day_Part__Stores[[#This Row],[Day Part]]</f>
        <v/>
      </c>
    </row>
    <row r="2272" spans="1:1" x14ac:dyDescent="0.35">
      <c r="A2272" t="str">
        <f>KEYS_Day_Part__Stores[[#This Row],[Store]]&amp;KEYS_Day_Part__Stores[[#This Row],[Day Part]]</f>
        <v/>
      </c>
    </row>
    <row r="2273" spans="1:1" x14ac:dyDescent="0.35">
      <c r="A2273" t="str">
        <f>KEYS_Day_Part__Stores[[#This Row],[Store]]&amp;KEYS_Day_Part__Stores[[#This Row],[Day Part]]</f>
        <v/>
      </c>
    </row>
    <row r="2274" spans="1:1" x14ac:dyDescent="0.35">
      <c r="A2274" t="str">
        <f>KEYS_Day_Part__Stores[[#This Row],[Store]]&amp;KEYS_Day_Part__Stores[[#This Row],[Day Part]]</f>
        <v/>
      </c>
    </row>
    <row r="2275" spans="1:1" x14ac:dyDescent="0.35">
      <c r="A2275" t="str">
        <f>KEYS_Day_Part__Stores[[#This Row],[Store]]&amp;KEYS_Day_Part__Stores[[#This Row],[Day Part]]</f>
        <v/>
      </c>
    </row>
    <row r="2276" spans="1:1" x14ac:dyDescent="0.35">
      <c r="A2276" t="str">
        <f>KEYS_Day_Part__Stores[[#This Row],[Store]]&amp;KEYS_Day_Part__Stores[[#This Row],[Day Part]]</f>
        <v/>
      </c>
    </row>
    <row r="2277" spans="1:1" x14ac:dyDescent="0.35">
      <c r="A2277" t="str">
        <f>KEYS_Day_Part__Stores[[#This Row],[Store]]&amp;KEYS_Day_Part__Stores[[#This Row],[Day Part]]</f>
        <v/>
      </c>
    </row>
    <row r="2278" spans="1:1" x14ac:dyDescent="0.35">
      <c r="A2278" t="str">
        <f>KEYS_Day_Part__Stores[[#This Row],[Store]]&amp;KEYS_Day_Part__Stores[[#This Row],[Day Part]]</f>
        <v/>
      </c>
    </row>
    <row r="2279" spans="1:1" x14ac:dyDescent="0.35">
      <c r="A2279" t="str">
        <f>KEYS_Day_Part__Stores[[#This Row],[Store]]&amp;KEYS_Day_Part__Stores[[#This Row],[Day Part]]</f>
        <v/>
      </c>
    </row>
    <row r="2280" spans="1:1" x14ac:dyDescent="0.35">
      <c r="A2280" t="str">
        <f>KEYS_Day_Part__Stores[[#This Row],[Store]]&amp;KEYS_Day_Part__Stores[[#This Row],[Day Part]]</f>
        <v/>
      </c>
    </row>
    <row r="2281" spans="1:1" x14ac:dyDescent="0.35">
      <c r="A2281" t="str">
        <f>KEYS_Day_Part__Stores[[#This Row],[Store]]&amp;KEYS_Day_Part__Stores[[#This Row],[Day Part]]</f>
        <v/>
      </c>
    </row>
    <row r="2282" spans="1:1" x14ac:dyDescent="0.35">
      <c r="A2282" t="str">
        <f>KEYS_Day_Part__Stores[[#This Row],[Store]]&amp;KEYS_Day_Part__Stores[[#This Row],[Day Part]]</f>
        <v/>
      </c>
    </row>
    <row r="2283" spans="1:1" x14ac:dyDescent="0.35">
      <c r="A2283" t="str">
        <f>KEYS_Day_Part__Stores[[#This Row],[Store]]&amp;KEYS_Day_Part__Stores[[#This Row],[Day Part]]</f>
        <v/>
      </c>
    </row>
    <row r="2284" spans="1:1" x14ac:dyDescent="0.35">
      <c r="A2284" t="str">
        <f>KEYS_Day_Part__Stores[[#This Row],[Store]]&amp;KEYS_Day_Part__Stores[[#This Row],[Day Part]]</f>
        <v/>
      </c>
    </row>
    <row r="2285" spans="1:1" x14ac:dyDescent="0.35">
      <c r="A2285" t="str">
        <f>KEYS_Day_Part__Stores[[#This Row],[Store]]&amp;KEYS_Day_Part__Stores[[#This Row],[Day Part]]</f>
        <v/>
      </c>
    </row>
    <row r="2286" spans="1:1" x14ac:dyDescent="0.35">
      <c r="A2286" t="str">
        <f>KEYS_Day_Part__Stores[[#This Row],[Store]]&amp;KEYS_Day_Part__Stores[[#This Row],[Day Part]]</f>
        <v/>
      </c>
    </row>
    <row r="2287" spans="1:1" x14ac:dyDescent="0.35">
      <c r="A2287" t="str">
        <f>KEYS_Day_Part__Stores[[#This Row],[Store]]&amp;KEYS_Day_Part__Stores[[#This Row],[Day Part]]</f>
        <v/>
      </c>
    </row>
    <row r="2288" spans="1:1" x14ac:dyDescent="0.35">
      <c r="A2288" t="str">
        <f>KEYS_Day_Part__Stores[[#This Row],[Store]]&amp;KEYS_Day_Part__Stores[[#This Row],[Day Part]]</f>
        <v/>
      </c>
    </row>
    <row r="2289" spans="1:1" x14ac:dyDescent="0.35">
      <c r="A2289" t="str">
        <f>KEYS_Day_Part__Stores[[#This Row],[Store]]&amp;KEYS_Day_Part__Stores[[#This Row],[Day Part]]</f>
        <v/>
      </c>
    </row>
    <row r="2290" spans="1:1" x14ac:dyDescent="0.35">
      <c r="A2290" t="str">
        <f>KEYS_Day_Part__Stores[[#This Row],[Store]]&amp;KEYS_Day_Part__Stores[[#This Row],[Day Part]]</f>
        <v/>
      </c>
    </row>
    <row r="2291" spans="1:1" x14ac:dyDescent="0.35">
      <c r="A2291" t="str">
        <f>KEYS_Day_Part__Stores[[#This Row],[Store]]&amp;KEYS_Day_Part__Stores[[#This Row],[Day Part]]</f>
        <v/>
      </c>
    </row>
    <row r="2292" spans="1:1" x14ac:dyDescent="0.35">
      <c r="A2292" t="str">
        <f>KEYS_Day_Part__Stores[[#This Row],[Store]]&amp;KEYS_Day_Part__Stores[[#This Row],[Day Part]]</f>
        <v/>
      </c>
    </row>
    <row r="2293" spans="1:1" x14ac:dyDescent="0.35">
      <c r="A2293" t="str">
        <f>KEYS_Day_Part__Stores[[#This Row],[Store]]&amp;KEYS_Day_Part__Stores[[#This Row],[Day Part]]</f>
        <v/>
      </c>
    </row>
    <row r="2294" spans="1:1" x14ac:dyDescent="0.35">
      <c r="A2294" t="str">
        <f>KEYS_Day_Part__Stores[[#This Row],[Store]]&amp;KEYS_Day_Part__Stores[[#This Row],[Day Part]]</f>
        <v/>
      </c>
    </row>
    <row r="2295" spans="1:1" x14ac:dyDescent="0.35">
      <c r="A2295" t="str">
        <f>KEYS_Day_Part__Stores[[#This Row],[Store]]&amp;KEYS_Day_Part__Stores[[#This Row],[Day Part]]</f>
        <v/>
      </c>
    </row>
    <row r="2296" spans="1:1" x14ac:dyDescent="0.35">
      <c r="A2296" t="str">
        <f>KEYS_Day_Part__Stores[[#This Row],[Store]]&amp;KEYS_Day_Part__Stores[[#This Row],[Day Part]]</f>
        <v/>
      </c>
    </row>
    <row r="2297" spans="1:1" x14ac:dyDescent="0.35">
      <c r="A2297" t="str">
        <f>KEYS_Day_Part__Stores[[#This Row],[Store]]&amp;KEYS_Day_Part__Stores[[#This Row],[Day Part]]</f>
        <v/>
      </c>
    </row>
    <row r="2298" spans="1:1" x14ac:dyDescent="0.35">
      <c r="A2298" t="str">
        <f>KEYS_Day_Part__Stores[[#This Row],[Store]]&amp;KEYS_Day_Part__Stores[[#This Row],[Day Part]]</f>
        <v/>
      </c>
    </row>
    <row r="2299" spans="1:1" x14ac:dyDescent="0.35">
      <c r="A2299" t="str">
        <f>KEYS_Day_Part__Stores[[#This Row],[Store]]&amp;KEYS_Day_Part__Stores[[#This Row],[Day Part]]</f>
        <v/>
      </c>
    </row>
    <row r="2300" spans="1:1" x14ac:dyDescent="0.35">
      <c r="A2300" t="str">
        <f>KEYS_Day_Part__Stores[[#This Row],[Store]]&amp;KEYS_Day_Part__Stores[[#This Row],[Day Part]]</f>
        <v/>
      </c>
    </row>
    <row r="2301" spans="1:1" x14ac:dyDescent="0.35">
      <c r="A2301" t="str">
        <f>KEYS_Day_Part__Stores[[#This Row],[Store]]&amp;KEYS_Day_Part__Stores[[#This Row],[Day Part]]</f>
        <v/>
      </c>
    </row>
    <row r="2302" spans="1:1" x14ac:dyDescent="0.35">
      <c r="A2302" t="str">
        <f>KEYS_Day_Part__Stores[[#This Row],[Store]]&amp;KEYS_Day_Part__Stores[[#This Row],[Day Part]]</f>
        <v/>
      </c>
    </row>
    <row r="2303" spans="1:1" x14ac:dyDescent="0.35">
      <c r="A2303" t="str">
        <f>KEYS_Day_Part__Stores[[#This Row],[Store]]&amp;KEYS_Day_Part__Stores[[#This Row],[Day Part]]</f>
        <v/>
      </c>
    </row>
    <row r="2304" spans="1:1" x14ac:dyDescent="0.35">
      <c r="A2304" t="str">
        <f>KEYS_Day_Part__Stores[[#This Row],[Store]]&amp;KEYS_Day_Part__Stores[[#This Row],[Day Part]]</f>
        <v/>
      </c>
    </row>
    <row r="2305" spans="1:1" x14ac:dyDescent="0.35">
      <c r="A2305" t="str">
        <f>KEYS_Day_Part__Stores[[#This Row],[Store]]&amp;KEYS_Day_Part__Stores[[#This Row],[Day Part]]</f>
        <v/>
      </c>
    </row>
    <row r="2306" spans="1:1" x14ac:dyDescent="0.35">
      <c r="A2306" t="str">
        <f>KEYS_Day_Part__Stores[[#This Row],[Store]]&amp;KEYS_Day_Part__Stores[[#This Row],[Day Part]]</f>
        <v/>
      </c>
    </row>
    <row r="2307" spans="1:1" x14ac:dyDescent="0.35">
      <c r="A2307" t="str">
        <f>KEYS_Day_Part__Stores[[#This Row],[Store]]&amp;KEYS_Day_Part__Stores[[#This Row],[Day Part]]</f>
        <v/>
      </c>
    </row>
    <row r="2308" spans="1:1" x14ac:dyDescent="0.35">
      <c r="A2308" t="str">
        <f>KEYS_Day_Part__Stores[[#This Row],[Store]]&amp;KEYS_Day_Part__Stores[[#This Row],[Day Part]]</f>
        <v/>
      </c>
    </row>
    <row r="2309" spans="1:1" x14ac:dyDescent="0.35">
      <c r="A2309" t="str">
        <f>KEYS_Day_Part__Stores[[#This Row],[Store]]&amp;KEYS_Day_Part__Stores[[#This Row],[Day Part]]</f>
        <v/>
      </c>
    </row>
    <row r="2310" spans="1:1" x14ac:dyDescent="0.35">
      <c r="A2310" t="str">
        <f>KEYS_Day_Part__Stores[[#This Row],[Store]]&amp;KEYS_Day_Part__Stores[[#This Row],[Day Part]]</f>
        <v/>
      </c>
    </row>
    <row r="2311" spans="1:1" x14ac:dyDescent="0.35">
      <c r="A2311" t="str">
        <f>KEYS_Day_Part__Stores[[#This Row],[Store]]&amp;KEYS_Day_Part__Stores[[#This Row],[Day Part]]</f>
        <v/>
      </c>
    </row>
    <row r="2312" spans="1:1" x14ac:dyDescent="0.35">
      <c r="A2312" t="str">
        <f>KEYS_Day_Part__Stores[[#This Row],[Store]]&amp;KEYS_Day_Part__Stores[[#This Row],[Day Part]]</f>
        <v/>
      </c>
    </row>
    <row r="2313" spans="1:1" x14ac:dyDescent="0.35">
      <c r="A2313" t="str">
        <f>KEYS_Day_Part__Stores[[#This Row],[Store]]&amp;KEYS_Day_Part__Stores[[#This Row],[Day Part]]</f>
        <v/>
      </c>
    </row>
    <row r="2314" spans="1:1" x14ac:dyDescent="0.35">
      <c r="A2314" t="str">
        <f>KEYS_Day_Part__Stores[[#This Row],[Store]]&amp;KEYS_Day_Part__Stores[[#This Row],[Day Part]]</f>
        <v/>
      </c>
    </row>
    <row r="2315" spans="1:1" x14ac:dyDescent="0.35">
      <c r="A2315" t="str">
        <f>KEYS_Day_Part__Stores[[#This Row],[Store]]&amp;KEYS_Day_Part__Stores[[#This Row],[Day Part]]</f>
        <v/>
      </c>
    </row>
    <row r="2316" spans="1:1" x14ac:dyDescent="0.35">
      <c r="A2316" t="str">
        <f>KEYS_Day_Part__Stores[[#This Row],[Store]]&amp;KEYS_Day_Part__Stores[[#This Row],[Day Part]]</f>
        <v/>
      </c>
    </row>
    <row r="2317" spans="1:1" x14ac:dyDescent="0.35">
      <c r="A2317" t="str">
        <f>KEYS_Day_Part__Stores[[#This Row],[Store]]&amp;KEYS_Day_Part__Stores[[#This Row],[Day Part]]</f>
        <v/>
      </c>
    </row>
    <row r="2318" spans="1:1" x14ac:dyDescent="0.35">
      <c r="A2318" t="str">
        <f>KEYS_Day_Part__Stores[[#This Row],[Store]]&amp;KEYS_Day_Part__Stores[[#This Row],[Day Part]]</f>
        <v/>
      </c>
    </row>
    <row r="2319" spans="1:1" x14ac:dyDescent="0.35">
      <c r="A2319" t="str">
        <f>KEYS_Day_Part__Stores[[#This Row],[Store]]&amp;KEYS_Day_Part__Stores[[#This Row],[Day Part]]</f>
        <v/>
      </c>
    </row>
    <row r="2320" spans="1:1" x14ac:dyDescent="0.35">
      <c r="A2320" t="str">
        <f>KEYS_Day_Part__Stores[[#This Row],[Store]]&amp;KEYS_Day_Part__Stores[[#This Row],[Day Part]]</f>
        <v/>
      </c>
    </row>
    <row r="2321" spans="1:1" x14ac:dyDescent="0.35">
      <c r="A2321" t="str">
        <f>KEYS_Day_Part__Stores[[#This Row],[Store]]&amp;KEYS_Day_Part__Stores[[#This Row],[Day Part]]</f>
        <v/>
      </c>
    </row>
    <row r="2322" spans="1:1" x14ac:dyDescent="0.35">
      <c r="A2322" t="str">
        <f>KEYS_Day_Part__Stores[[#This Row],[Store]]&amp;KEYS_Day_Part__Stores[[#This Row],[Day Part]]</f>
        <v/>
      </c>
    </row>
    <row r="2323" spans="1:1" x14ac:dyDescent="0.35">
      <c r="A2323" t="str">
        <f>KEYS_Day_Part__Stores[[#This Row],[Store]]&amp;KEYS_Day_Part__Stores[[#This Row],[Day Part]]</f>
        <v/>
      </c>
    </row>
    <row r="2324" spans="1:1" x14ac:dyDescent="0.35">
      <c r="A2324" t="str">
        <f>KEYS_Day_Part__Stores[[#This Row],[Store]]&amp;KEYS_Day_Part__Stores[[#This Row],[Day Part]]</f>
        <v/>
      </c>
    </row>
    <row r="2325" spans="1:1" x14ac:dyDescent="0.35">
      <c r="A2325" t="str">
        <f>KEYS_Day_Part__Stores[[#This Row],[Store]]&amp;KEYS_Day_Part__Stores[[#This Row],[Day Part]]</f>
        <v/>
      </c>
    </row>
    <row r="2326" spans="1:1" x14ac:dyDescent="0.35">
      <c r="A2326" t="str">
        <f>KEYS_Day_Part__Stores[[#This Row],[Store]]&amp;KEYS_Day_Part__Stores[[#This Row],[Day Part]]</f>
        <v/>
      </c>
    </row>
    <row r="2327" spans="1:1" x14ac:dyDescent="0.35">
      <c r="A2327" t="str">
        <f>KEYS_Day_Part__Stores[[#This Row],[Store]]&amp;KEYS_Day_Part__Stores[[#This Row],[Day Part]]</f>
        <v/>
      </c>
    </row>
    <row r="2328" spans="1:1" x14ac:dyDescent="0.35">
      <c r="A2328" t="str">
        <f>KEYS_Day_Part__Stores[[#This Row],[Store]]&amp;KEYS_Day_Part__Stores[[#This Row],[Day Part]]</f>
        <v/>
      </c>
    </row>
    <row r="2329" spans="1:1" x14ac:dyDescent="0.35">
      <c r="A2329" t="str">
        <f>KEYS_Day_Part__Stores[[#This Row],[Store]]&amp;KEYS_Day_Part__Stores[[#This Row],[Day Part]]</f>
        <v/>
      </c>
    </row>
    <row r="2330" spans="1:1" x14ac:dyDescent="0.35">
      <c r="A2330" t="str">
        <f>KEYS_Day_Part__Stores[[#This Row],[Store]]&amp;KEYS_Day_Part__Stores[[#This Row],[Day Part]]</f>
        <v/>
      </c>
    </row>
    <row r="2331" spans="1:1" x14ac:dyDescent="0.35">
      <c r="A2331" t="str">
        <f>KEYS_Day_Part__Stores[[#This Row],[Store]]&amp;KEYS_Day_Part__Stores[[#This Row],[Day Part]]</f>
        <v/>
      </c>
    </row>
    <row r="2332" spans="1:1" x14ac:dyDescent="0.35">
      <c r="A2332" t="str">
        <f>KEYS_Day_Part__Stores[[#This Row],[Store]]&amp;KEYS_Day_Part__Stores[[#This Row],[Day Part]]</f>
        <v/>
      </c>
    </row>
    <row r="2333" spans="1:1" x14ac:dyDescent="0.35">
      <c r="A2333" t="str">
        <f>KEYS_Day_Part__Stores[[#This Row],[Store]]&amp;KEYS_Day_Part__Stores[[#This Row],[Day Part]]</f>
        <v/>
      </c>
    </row>
    <row r="2334" spans="1:1" x14ac:dyDescent="0.35">
      <c r="A2334" t="str">
        <f>KEYS_Day_Part__Stores[[#This Row],[Store]]&amp;KEYS_Day_Part__Stores[[#This Row],[Day Part]]</f>
        <v/>
      </c>
    </row>
    <row r="2335" spans="1:1" x14ac:dyDescent="0.35">
      <c r="A2335" t="str">
        <f>KEYS_Day_Part__Stores[[#This Row],[Store]]&amp;KEYS_Day_Part__Stores[[#This Row],[Day Part]]</f>
        <v/>
      </c>
    </row>
    <row r="2336" spans="1:1" x14ac:dyDescent="0.35">
      <c r="A2336" t="str">
        <f>KEYS_Day_Part__Stores[[#This Row],[Store]]&amp;KEYS_Day_Part__Stores[[#This Row],[Day Part]]</f>
        <v/>
      </c>
    </row>
    <row r="2337" spans="1:1" x14ac:dyDescent="0.35">
      <c r="A2337" t="str">
        <f>KEYS_Day_Part__Stores[[#This Row],[Store]]&amp;KEYS_Day_Part__Stores[[#This Row],[Day Part]]</f>
        <v/>
      </c>
    </row>
    <row r="2338" spans="1:1" x14ac:dyDescent="0.35">
      <c r="A2338" t="str">
        <f>KEYS_Day_Part__Stores[[#This Row],[Store]]&amp;KEYS_Day_Part__Stores[[#This Row],[Day Part]]</f>
        <v/>
      </c>
    </row>
    <row r="2339" spans="1:1" x14ac:dyDescent="0.35">
      <c r="A2339" t="str">
        <f>KEYS_Day_Part__Stores[[#This Row],[Store]]&amp;KEYS_Day_Part__Stores[[#This Row],[Day Part]]</f>
        <v/>
      </c>
    </row>
    <row r="2340" spans="1:1" x14ac:dyDescent="0.35">
      <c r="A2340" t="str">
        <f>KEYS_Day_Part__Stores[[#This Row],[Store]]&amp;KEYS_Day_Part__Stores[[#This Row],[Day Part]]</f>
        <v/>
      </c>
    </row>
    <row r="2341" spans="1:1" x14ac:dyDescent="0.35">
      <c r="A2341" t="str">
        <f>KEYS_Day_Part__Stores[[#This Row],[Store]]&amp;KEYS_Day_Part__Stores[[#This Row],[Day Part]]</f>
        <v/>
      </c>
    </row>
    <row r="2342" spans="1:1" x14ac:dyDescent="0.35">
      <c r="A2342" t="str">
        <f>KEYS_Day_Part__Stores[[#This Row],[Store]]&amp;KEYS_Day_Part__Stores[[#This Row],[Day Part]]</f>
        <v/>
      </c>
    </row>
    <row r="2343" spans="1:1" x14ac:dyDescent="0.35">
      <c r="A2343" t="str">
        <f>KEYS_Day_Part__Stores[[#This Row],[Store]]&amp;KEYS_Day_Part__Stores[[#This Row],[Day Part]]</f>
        <v/>
      </c>
    </row>
    <row r="2344" spans="1:1" x14ac:dyDescent="0.35">
      <c r="A2344" t="str">
        <f>KEYS_Day_Part__Stores[[#This Row],[Store]]&amp;KEYS_Day_Part__Stores[[#This Row],[Day Part]]</f>
        <v/>
      </c>
    </row>
    <row r="2345" spans="1:1" x14ac:dyDescent="0.35">
      <c r="A2345" t="str">
        <f>KEYS_Day_Part__Stores[[#This Row],[Store]]&amp;KEYS_Day_Part__Stores[[#This Row],[Day Part]]</f>
        <v/>
      </c>
    </row>
    <row r="2346" spans="1:1" x14ac:dyDescent="0.35">
      <c r="A2346" t="str">
        <f>KEYS_Day_Part__Stores[[#This Row],[Store]]&amp;KEYS_Day_Part__Stores[[#This Row],[Day Part]]</f>
        <v/>
      </c>
    </row>
    <row r="2347" spans="1:1" x14ac:dyDescent="0.35">
      <c r="A2347" t="str">
        <f>KEYS_Day_Part__Stores[[#This Row],[Store]]&amp;KEYS_Day_Part__Stores[[#This Row],[Day Part]]</f>
        <v/>
      </c>
    </row>
    <row r="2348" spans="1:1" x14ac:dyDescent="0.35">
      <c r="A2348" t="str">
        <f>KEYS_Day_Part__Stores[[#This Row],[Store]]&amp;KEYS_Day_Part__Stores[[#This Row],[Day Part]]</f>
        <v/>
      </c>
    </row>
    <row r="2349" spans="1:1" x14ac:dyDescent="0.35">
      <c r="A2349" t="str">
        <f>KEYS_Day_Part__Stores[[#This Row],[Store]]&amp;KEYS_Day_Part__Stores[[#This Row],[Day Part]]</f>
        <v/>
      </c>
    </row>
    <row r="2350" spans="1:1" x14ac:dyDescent="0.35">
      <c r="A2350" t="str">
        <f>KEYS_Day_Part__Stores[[#This Row],[Store]]&amp;KEYS_Day_Part__Stores[[#This Row],[Day Part]]</f>
        <v/>
      </c>
    </row>
    <row r="2351" spans="1:1" x14ac:dyDescent="0.35">
      <c r="A2351" t="str">
        <f>KEYS_Day_Part__Stores[[#This Row],[Store]]&amp;KEYS_Day_Part__Stores[[#This Row],[Day Part]]</f>
        <v/>
      </c>
    </row>
    <row r="2352" spans="1:1" x14ac:dyDescent="0.35">
      <c r="A2352" t="str">
        <f>KEYS_Day_Part__Stores[[#This Row],[Store]]&amp;KEYS_Day_Part__Stores[[#This Row],[Day Part]]</f>
        <v/>
      </c>
    </row>
    <row r="2353" spans="1:1" x14ac:dyDescent="0.35">
      <c r="A2353" t="str">
        <f>KEYS_Day_Part__Stores[[#This Row],[Store]]&amp;KEYS_Day_Part__Stores[[#This Row],[Day Part]]</f>
        <v/>
      </c>
    </row>
    <row r="2354" spans="1:1" x14ac:dyDescent="0.35">
      <c r="A2354" t="str">
        <f>KEYS_Day_Part__Stores[[#This Row],[Store]]&amp;KEYS_Day_Part__Stores[[#This Row],[Day Part]]</f>
        <v/>
      </c>
    </row>
    <row r="2355" spans="1:1" x14ac:dyDescent="0.35">
      <c r="A2355" t="str">
        <f>KEYS_Day_Part__Stores[[#This Row],[Store]]&amp;KEYS_Day_Part__Stores[[#This Row],[Day Part]]</f>
        <v/>
      </c>
    </row>
    <row r="2356" spans="1:1" x14ac:dyDescent="0.35">
      <c r="A2356" t="str">
        <f>KEYS_Day_Part__Stores[[#This Row],[Store]]&amp;KEYS_Day_Part__Stores[[#This Row],[Day Part]]</f>
        <v/>
      </c>
    </row>
    <row r="2357" spans="1:1" x14ac:dyDescent="0.35">
      <c r="A2357" t="str">
        <f>KEYS_Day_Part__Stores[[#This Row],[Store]]&amp;KEYS_Day_Part__Stores[[#This Row],[Day Part]]</f>
        <v/>
      </c>
    </row>
    <row r="2358" spans="1:1" x14ac:dyDescent="0.35">
      <c r="A2358" t="str">
        <f>KEYS_Day_Part__Stores[[#This Row],[Store]]&amp;KEYS_Day_Part__Stores[[#This Row],[Day Part]]</f>
        <v/>
      </c>
    </row>
    <row r="2359" spans="1:1" x14ac:dyDescent="0.35">
      <c r="A2359" t="str">
        <f>KEYS_Day_Part__Stores[[#This Row],[Store]]&amp;KEYS_Day_Part__Stores[[#This Row],[Day Part]]</f>
        <v/>
      </c>
    </row>
    <row r="2360" spans="1:1" x14ac:dyDescent="0.35">
      <c r="A2360" t="str">
        <f>KEYS_Day_Part__Stores[[#This Row],[Store]]&amp;KEYS_Day_Part__Stores[[#This Row],[Day Part]]</f>
        <v/>
      </c>
    </row>
    <row r="2361" spans="1:1" x14ac:dyDescent="0.35">
      <c r="A2361" t="str">
        <f>KEYS_Day_Part__Stores[[#This Row],[Store]]&amp;KEYS_Day_Part__Stores[[#This Row],[Day Part]]</f>
        <v/>
      </c>
    </row>
    <row r="2362" spans="1:1" x14ac:dyDescent="0.35">
      <c r="A2362" t="str">
        <f>KEYS_Day_Part__Stores[[#This Row],[Store]]&amp;KEYS_Day_Part__Stores[[#This Row],[Day Part]]</f>
        <v/>
      </c>
    </row>
    <row r="2363" spans="1:1" x14ac:dyDescent="0.35">
      <c r="A2363" t="str">
        <f>KEYS_Day_Part__Stores[[#This Row],[Store]]&amp;KEYS_Day_Part__Stores[[#This Row],[Day Part]]</f>
        <v/>
      </c>
    </row>
    <row r="2364" spans="1:1" x14ac:dyDescent="0.35">
      <c r="A2364" t="str">
        <f>KEYS_Day_Part__Stores[[#This Row],[Store]]&amp;KEYS_Day_Part__Stores[[#This Row],[Day Part]]</f>
        <v/>
      </c>
    </row>
    <row r="2365" spans="1:1" x14ac:dyDescent="0.35">
      <c r="A2365" t="str">
        <f>KEYS_Day_Part__Stores[[#This Row],[Store]]&amp;KEYS_Day_Part__Stores[[#This Row],[Day Part]]</f>
        <v/>
      </c>
    </row>
    <row r="2366" spans="1:1" x14ac:dyDescent="0.35">
      <c r="A2366" t="str">
        <f>KEYS_Day_Part__Stores[[#This Row],[Store]]&amp;KEYS_Day_Part__Stores[[#This Row],[Day Part]]</f>
        <v/>
      </c>
    </row>
    <row r="2367" spans="1:1" x14ac:dyDescent="0.35">
      <c r="A2367" t="str">
        <f>KEYS_Day_Part__Stores[[#This Row],[Store]]&amp;KEYS_Day_Part__Stores[[#This Row],[Day Part]]</f>
        <v/>
      </c>
    </row>
    <row r="2368" spans="1:1" x14ac:dyDescent="0.35">
      <c r="A2368" t="str">
        <f>KEYS_Day_Part__Stores[[#This Row],[Store]]&amp;KEYS_Day_Part__Stores[[#This Row],[Day Part]]</f>
        <v/>
      </c>
    </row>
    <row r="2369" spans="1:1" x14ac:dyDescent="0.35">
      <c r="A2369" t="str">
        <f>KEYS_Day_Part__Stores[[#This Row],[Store]]&amp;KEYS_Day_Part__Stores[[#This Row],[Day Part]]</f>
        <v/>
      </c>
    </row>
    <row r="2370" spans="1:1" x14ac:dyDescent="0.35">
      <c r="A2370" t="str">
        <f>KEYS_Day_Part__Stores[[#This Row],[Store]]&amp;KEYS_Day_Part__Stores[[#This Row],[Day Part]]</f>
        <v/>
      </c>
    </row>
    <row r="2371" spans="1:1" x14ac:dyDescent="0.35">
      <c r="A2371" t="str">
        <f>KEYS_Day_Part__Stores[[#This Row],[Store]]&amp;KEYS_Day_Part__Stores[[#This Row],[Day Part]]</f>
        <v/>
      </c>
    </row>
    <row r="2372" spans="1:1" x14ac:dyDescent="0.35">
      <c r="A2372" t="str">
        <f>KEYS_Day_Part__Stores[[#This Row],[Store]]&amp;KEYS_Day_Part__Stores[[#This Row],[Day Part]]</f>
        <v/>
      </c>
    </row>
    <row r="2373" spans="1:1" x14ac:dyDescent="0.35">
      <c r="A2373" t="str">
        <f>KEYS_Day_Part__Stores[[#This Row],[Store]]&amp;KEYS_Day_Part__Stores[[#This Row],[Day Part]]</f>
        <v/>
      </c>
    </row>
    <row r="2374" spans="1:1" x14ac:dyDescent="0.35">
      <c r="A2374" t="str">
        <f>KEYS_Day_Part__Stores[[#This Row],[Store]]&amp;KEYS_Day_Part__Stores[[#This Row],[Day Part]]</f>
        <v/>
      </c>
    </row>
    <row r="2375" spans="1:1" x14ac:dyDescent="0.35">
      <c r="A2375" t="str">
        <f>KEYS_Day_Part__Stores[[#This Row],[Store]]&amp;KEYS_Day_Part__Stores[[#This Row],[Day Part]]</f>
        <v/>
      </c>
    </row>
    <row r="2376" spans="1:1" x14ac:dyDescent="0.35">
      <c r="A2376" t="str">
        <f>KEYS_Day_Part__Stores[[#This Row],[Store]]&amp;KEYS_Day_Part__Stores[[#This Row],[Day Part]]</f>
        <v/>
      </c>
    </row>
    <row r="2377" spans="1:1" x14ac:dyDescent="0.35">
      <c r="A2377" t="str">
        <f>KEYS_Day_Part__Stores[[#This Row],[Store]]&amp;KEYS_Day_Part__Stores[[#This Row],[Day Part]]</f>
        <v/>
      </c>
    </row>
    <row r="2378" spans="1:1" x14ac:dyDescent="0.35">
      <c r="A2378" t="str">
        <f>KEYS_Day_Part__Stores[[#This Row],[Store]]&amp;KEYS_Day_Part__Stores[[#This Row],[Day Part]]</f>
        <v/>
      </c>
    </row>
    <row r="2379" spans="1:1" x14ac:dyDescent="0.35">
      <c r="A2379" t="str">
        <f>KEYS_Day_Part__Stores[[#This Row],[Store]]&amp;KEYS_Day_Part__Stores[[#This Row],[Day Part]]</f>
        <v/>
      </c>
    </row>
    <row r="2380" spans="1:1" x14ac:dyDescent="0.35">
      <c r="A2380" t="str">
        <f>KEYS_Day_Part__Stores[[#This Row],[Store]]&amp;KEYS_Day_Part__Stores[[#This Row],[Day Part]]</f>
        <v/>
      </c>
    </row>
    <row r="2381" spans="1:1" x14ac:dyDescent="0.35">
      <c r="A2381" t="str">
        <f>KEYS_Day_Part__Stores[[#This Row],[Store]]&amp;KEYS_Day_Part__Stores[[#This Row],[Day Part]]</f>
        <v/>
      </c>
    </row>
    <row r="2382" spans="1:1" x14ac:dyDescent="0.35">
      <c r="A2382" t="str">
        <f>KEYS_Day_Part__Stores[[#This Row],[Store]]&amp;KEYS_Day_Part__Stores[[#This Row],[Day Part]]</f>
        <v/>
      </c>
    </row>
    <row r="2383" spans="1:1" x14ac:dyDescent="0.35">
      <c r="A2383" t="str">
        <f>KEYS_Day_Part__Stores[[#This Row],[Store]]&amp;KEYS_Day_Part__Stores[[#This Row],[Day Part]]</f>
        <v/>
      </c>
    </row>
    <row r="2384" spans="1:1" x14ac:dyDescent="0.35">
      <c r="A2384" t="str">
        <f>KEYS_Day_Part__Stores[[#This Row],[Store]]&amp;KEYS_Day_Part__Stores[[#This Row],[Day Part]]</f>
        <v/>
      </c>
    </row>
    <row r="2385" spans="1:1" x14ac:dyDescent="0.35">
      <c r="A2385" t="str">
        <f>KEYS_Day_Part__Stores[[#This Row],[Store]]&amp;KEYS_Day_Part__Stores[[#This Row],[Day Part]]</f>
        <v/>
      </c>
    </row>
    <row r="2386" spans="1:1" x14ac:dyDescent="0.35">
      <c r="A2386" t="str">
        <f>KEYS_Day_Part__Stores[[#This Row],[Store]]&amp;KEYS_Day_Part__Stores[[#This Row],[Day Part]]</f>
        <v/>
      </c>
    </row>
    <row r="2387" spans="1:1" x14ac:dyDescent="0.35">
      <c r="A2387" t="str">
        <f>KEYS_Day_Part__Stores[[#This Row],[Store]]&amp;KEYS_Day_Part__Stores[[#This Row],[Day Part]]</f>
        <v/>
      </c>
    </row>
    <row r="2388" spans="1:1" x14ac:dyDescent="0.35">
      <c r="A2388" t="str">
        <f>KEYS_Day_Part__Stores[[#This Row],[Store]]&amp;KEYS_Day_Part__Stores[[#This Row],[Day Part]]</f>
        <v/>
      </c>
    </row>
    <row r="2389" spans="1:1" x14ac:dyDescent="0.35">
      <c r="A2389" t="str">
        <f>KEYS_Day_Part__Stores[[#This Row],[Store]]&amp;KEYS_Day_Part__Stores[[#This Row],[Day Part]]</f>
        <v/>
      </c>
    </row>
    <row r="2390" spans="1:1" x14ac:dyDescent="0.35">
      <c r="A2390" t="str">
        <f>KEYS_Day_Part__Stores[[#This Row],[Store]]&amp;KEYS_Day_Part__Stores[[#This Row],[Day Part]]</f>
        <v/>
      </c>
    </row>
    <row r="2391" spans="1:1" x14ac:dyDescent="0.35">
      <c r="A2391" t="str">
        <f>KEYS_Day_Part__Stores[[#This Row],[Store]]&amp;KEYS_Day_Part__Stores[[#This Row],[Day Part]]</f>
        <v/>
      </c>
    </row>
    <row r="2392" spans="1:1" x14ac:dyDescent="0.35">
      <c r="A2392" t="str">
        <f>KEYS_Day_Part__Stores[[#This Row],[Store]]&amp;KEYS_Day_Part__Stores[[#This Row],[Day Part]]</f>
        <v/>
      </c>
    </row>
    <row r="2393" spans="1:1" x14ac:dyDescent="0.35">
      <c r="A2393" t="str">
        <f>KEYS_Day_Part__Stores[[#This Row],[Store]]&amp;KEYS_Day_Part__Stores[[#This Row],[Day Part]]</f>
        <v/>
      </c>
    </row>
    <row r="2394" spans="1:1" x14ac:dyDescent="0.35">
      <c r="A2394" t="str">
        <f>KEYS_Day_Part__Stores[[#This Row],[Store]]&amp;KEYS_Day_Part__Stores[[#This Row],[Day Part]]</f>
        <v/>
      </c>
    </row>
    <row r="2395" spans="1:1" x14ac:dyDescent="0.35">
      <c r="A2395" t="str">
        <f>KEYS_Day_Part__Stores[[#This Row],[Store]]&amp;KEYS_Day_Part__Stores[[#This Row],[Day Part]]</f>
        <v/>
      </c>
    </row>
    <row r="2396" spans="1:1" x14ac:dyDescent="0.35">
      <c r="A2396" t="str">
        <f>KEYS_Day_Part__Stores[[#This Row],[Store]]&amp;KEYS_Day_Part__Stores[[#This Row],[Day Part]]</f>
        <v/>
      </c>
    </row>
    <row r="2397" spans="1:1" x14ac:dyDescent="0.35">
      <c r="A2397" t="str">
        <f>KEYS_Day_Part__Stores[[#This Row],[Store]]&amp;KEYS_Day_Part__Stores[[#This Row],[Day Part]]</f>
        <v/>
      </c>
    </row>
    <row r="2398" spans="1:1" x14ac:dyDescent="0.35">
      <c r="A2398" t="str">
        <f>KEYS_Day_Part__Stores[[#This Row],[Store]]&amp;KEYS_Day_Part__Stores[[#This Row],[Day Part]]</f>
        <v/>
      </c>
    </row>
    <row r="2399" spans="1:1" x14ac:dyDescent="0.35">
      <c r="A2399" t="str">
        <f>KEYS_Day_Part__Stores[[#This Row],[Store]]&amp;KEYS_Day_Part__Stores[[#This Row],[Day Part]]</f>
        <v/>
      </c>
    </row>
    <row r="2400" spans="1:1" x14ac:dyDescent="0.35">
      <c r="A2400" t="str">
        <f>KEYS_Day_Part__Stores[[#This Row],[Store]]&amp;KEYS_Day_Part__Stores[[#This Row],[Day Part]]</f>
        <v/>
      </c>
    </row>
    <row r="2401" spans="1:1" x14ac:dyDescent="0.35">
      <c r="A2401" t="str">
        <f>KEYS_Day_Part__Stores[[#This Row],[Store]]&amp;KEYS_Day_Part__Stores[[#This Row],[Day Part]]</f>
        <v/>
      </c>
    </row>
    <row r="2402" spans="1:1" x14ac:dyDescent="0.35">
      <c r="A2402" t="str">
        <f>KEYS_Day_Part__Stores[[#This Row],[Store]]&amp;KEYS_Day_Part__Stores[[#This Row],[Day Part]]</f>
        <v/>
      </c>
    </row>
    <row r="2403" spans="1:1" x14ac:dyDescent="0.35">
      <c r="A2403" t="str">
        <f>KEYS_Day_Part__Stores[[#This Row],[Store]]&amp;KEYS_Day_Part__Stores[[#This Row],[Day Part]]</f>
        <v/>
      </c>
    </row>
    <row r="2404" spans="1:1" x14ac:dyDescent="0.35">
      <c r="A2404" t="str">
        <f>KEYS_Day_Part__Stores[[#This Row],[Store]]&amp;KEYS_Day_Part__Stores[[#This Row],[Day Part]]</f>
        <v/>
      </c>
    </row>
    <row r="2405" spans="1:1" x14ac:dyDescent="0.35">
      <c r="A2405" t="str">
        <f>KEYS_Day_Part__Stores[[#This Row],[Store]]&amp;KEYS_Day_Part__Stores[[#This Row],[Day Part]]</f>
        <v/>
      </c>
    </row>
    <row r="2406" spans="1:1" x14ac:dyDescent="0.35">
      <c r="A2406" t="str">
        <f>KEYS_Day_Part__Stores[[#This Row],[Store]]&amp;KEYS_Day_Part__Stores[[#This Row],[Day Part]]</f>
        <v/>
      </c>
    </row>
    <row r="2407" spans="1:1" x14ac:dyDescent="0.35">
      <c r="A2407" t="str">
        <f>KEYS_Day_Part__Stores[[#This Row],[Store]]&amp;KEYS_Day_Part__Stores[[#This Row],[Day Part]]</f>
        <v/>
      </c>
    </row>
    <row r="2408" spans="1:1" x14ac:dyDescent="0.35">
      <c r="A2408" t="str">
        <f>KEYS_Day_Part__Stores[[#This Row],[Store]]&amp;KEYS_Day_Part__Stores[[#This Row],[Day Part]]</f>
        <v/>
      </c>
    </row>
    <row r="2409" spans="1:1" x14ac:dyDescent="0.35">
      <c r="A2409" t="str">
        <f>KEYS_Day_Part__Stores[[#This Row],[Store]]&amp;KEYS_Day_Part__Stores[[#This Row],[Day Part]]</f>
        <v/>
      </c>
    </row>
    <row r="2410" spans="1:1" x14ac:dyDescent="0.35">
      <c r="A2410" t="str">
        <f>KEYS_Day_Part__Stores[[#This Row],[Store]]&amp;KEYS_Day_Part__Stores[[#This Row],[Day Part]]</f>
        <v/>
      </c>
    </row>
    <row r="2411" spans="1:1" x14ac:dyDescent="0.35">
      <c r="A2411" t="str">
        <f>KEYS_Day_Part__Stores[[#This Row],[Store]]&amp;KEYS_Day_Part__Stores[[#This Row],[Day Part]]</f>
        <v/>
      </c>
    </row>
    <row r="2412" spans="1:1" x14ac:dyDescent="0.35">
      <c r="A2412" t="str">
        <f>KEYS_Day_Part__Stores[[#This Row],[Store]]&amp;KEYS_Day_Part__Stores[[#This Row],[Day Part]]</f>
        <v/>
      </c>
    </row>
    <row r="2413" spans="1:1" x14ac:dyDescent="0.35">
      <c r="A2413" t="str">
        <f>KEYS_Day_Part__Stores[[#This Row],[Store]]&amp;KEYS_Day_Part__Stores[[#This Row],[Day Part]]</f>
        <v/>
      </c>
    </row>
    <row r="2414" spans="1:1" x14ac:dyDescent="0.35">
      <c r="A2414" t="str">
        <f>KEYS_Day_Part__Stores[[#This Row],[Store]]&amp;KEYS_Day_Part__Stores[[#This Row],[Day Part]]</f>
        <v/>
      </c>
    </row>
    <row r="2415" spans="1:1" x14ac:dyDescent="0.35">
      <c r="A2415" t="str">
        <f>KEYS_Day_Part__Stores[[#This Row],[Store]]&amp;KEYS_Day_Part__Stores[[#This Row],[Day Part]]</f>
        <v/>
      </c>
    </row>
    <row r="2416" spans="1:1" x14ac:dyDescent="0.35">
      <c r="A2416" t="str">
        <f>KEYS_Day_Part__Stores[[#This Row],[Store]]&amp;KEYS_Day_Part__Stores[[#This Row],[Day Part]]</f>
        <v/>
      </c>
    </row>
    <row r="2417" spans="1:1" x14ac:dyDescent="0.35">
      <c r="A2417" t="str">
        <f>KEYS_Day_Part__Stores[[#This Row],[Store]]&amp;KEYS_Day_Part__Stores[[#This Row],[Day Part]]</f>
        <v/>
      </c>
    </row>
    <row r="2418" spans="1:1" x14ac:dyDescent="0.35">
      <c r="A2418" t="str">
        <f>KEYS_Day_Part__Stores[[#This Row],[Store]]&amp;KEYS_Day_Part__Stores[[#This Row],[Day Part]]</f>
        <v/>
      </c>
    </row>
    <row r="2419" spans="1:1" x14ac:dyDescent="0.35">
      <c r="A2419" t="str">
        <f>KEYS_Day_Part__Stores[[#This Row],[Store]]&amp;KEYS_Day_Part__Stores[[#This Row],[Day Part]]</f>
        <v/>
      </c>
    </row>
    <row r="2420" spans="1:1" x14ac:dyDescent="0.35">
      <c r="A2420" t="str">
        <f>KEYS_Day_Part__Stores[[#This Row],[Store]]&amp;KEYS_Day_Part__Stores[[#This Row],[Day Part]]</f>
        <v/>
      </c>
    </row>
    <row r="2421" spans="1:1" x14ac:dyDescent="0.35">
      <c r="A2421" t="str">
        <f>KEYS_Day_Part__Stores[[#This Row],[Store]]&amp;KEYS_Day_Part__Stores[[#This Row],[Day Part]]</f>
        <v/>
      </c>
    </row>
    <row r="2422" spans="1:1" x14ac:dyDescent="0.35">
      <c r="A2422" t="str">
        <f>KEYS_Day_Part__Stores[[#This Row],[Store]]&amp;KEYS_Day_Part__Stores[[#This Row],[Day Part]]</f>
        <v/>
      </c>
    </row>
    <row r="2423" spans="1:1" x14ac:dyDescent="0.35">
      <c r="A2423" t="str">
        <f>KEYS_Day_Part__Stores[[#This Row],[Store]]&amp;KEYS_Day_Part__Stores[[#This Row],[Day Part]]</f>
        <v/>
      </c>
    </row>
    <row r="2424" spans="1:1" x14ac:dyDescent="0.35">
      <c r="A2424" t="str">
        <f>KEYS_Day_Part__Stores[[#This Row],[Store]]&amp;KEYS_Day_Part__Stores[[#This Row],[Day Part]]</f>
        <v/>
      </c>
    </row>
    <row r="2425" spans="1:1" x14ac:dyDescent="0.35">
      <c r="A2425" t="str">
        <f>KEYS_Day_Part__Stores[[#This Row],[Store]]&amp;KEYS_Day_Part__Stores[[#This Row],[Day Part]]</f>
        <v/>
      </c>
    </row>
    <row r="2426" spans="1:1" x14ac:dyDescent="0.35">
      <c r="A2426" t="str">
        <f>KEYS_Day_Part__Stores[[#This Row],[Store]]&amp;KEYS_Day_Part__Stores[[#This Row],[Day Part]]</f>
        <v/>
      </c>
    </row>
    <row r="2427" spans="1:1" x14ac:dyDescent="0.35">
      <c r="A2427" t="str">
        <f>KEYS_Day_Part__Stores[[#This Row],[Store]]&amp;KEYS_Day_Part__Stores[[#This Row],[Day Part]]</f>
        <v/>
      </c>
    </row>
    <row r="2428" spans="1:1" x14ac:dyDescent="0.35">
      <c r="A2428" t="str">
        <f>KEYS_Day_Part__Stores[[#This Row],[Store]]&amp;KEYS_Day_Part__Stores[[#This Row],[Day Part]]</f>
        <v/>
      </c>
    </row>
    <row r="2429" spans="1:1" x14ac:dyDescent="0.35">
      <c r="A2429" t="str">
        <f>KEYS_Day_Part__Stores[[#This Row],[Store]]&amp;KEYS_Day_Part__Stores[[#This Row],[Day Part]]</f>
        <v/>
      </c>
    </row>
    <row r="2430" spans="1:1" x14ac:dyDescent="0.35">
      <c r="A2430" t="str">
        <f>KEYS_Day_Part__Stores[[#This Row],[Store]]&amp;KEYS_Day_Part__Stores[[#This Row],[Day Part]]</f>
        <v/>
      </c>
    </row>
    <row r="2431" spans="1:1" x14ac:dyDescent="0.35">
      <c r="A2431" t="str">
        <f>KEYS_Day_Part__Stores[[#This Row],[Store]]&amp;KEYS_Day_Part__Stores[[#This Row],[Day Part]]</f>
        <v/>
      </c>
    </row>
    <row r="2432" spans="1:1" x14ac:dyDescent="0.35">
      <c r="A2432" t="str">
        <f>KEYS_Day_Part__Stores[[#This Row],[Store]]&amp;KEYS_Day_Part__Stores[[#This Row],[Day Part]]</f>
        <v/>
      </c>
    </row>
    <row r="2433" spans="1:1" x14ac:dyDescent="0.35">
      <c r="A2433" t="str">
        <f>KEYS_Day_Part__Stores[[#This Row],[Store]]&amp;KEYS_Day_Part__Stores[[#This Row],[Day Part]]</f>
        <v/>
      </c>
    </row>
    <row r="2434" spans="1:1" x14ac:dyDescent="0.35">
      <c r="A2434" t="str">
        <f>KEYS_Day_Part__Stores[[#This Row],[Store]]&amp;KEYS_Day_Part__Stores[[#This Row],[Day Part]]</f>
        <v/>
      </c>
    </row>
    <row r="2435" spans="1:1" x14ac:dyDescent="0.35">
      <c r="A2435" t="str">
        <f>KEYS_Day_Part__Stores[[#This Row],[Store]]&amp;KEYS_Day_Part__Stores[[#This Row],[Day Part]]</f>
        <v/>
      </c>
    </row>
    <row r="2436" spans="1:1" x14ac:dyDescent="0.35">
      <c r="A2436" t="str">
        <f>KEYS_Day_Part__Stores[[#This Row],[Store]]&amp;KEYS_Day_Part__Stores[[#This Row],[Day Part]]</f>
        <v/>
      </c>
    </row>
    <row r="2437" spans="1:1" x14ac:dyDescent="0.35">
      <c r="A2437" t="str">
        <f>KEYS_Day_Part__Stores[[#This Row],[Store]]&amp;KEYS_Day_Part__Stores[[#This Row],[Day Part]]</f>
        <v/>
      </c>
    </row>
    <row r="2438" spans="1:1" x14ac:dyDescent="0.35">
      <c r="A2438" t="str">
        <f>KEYS_Day_Part__Stores[[#This Row],[Store]]&amp;KEYS_Day_Part__Stores[[#This Row],[Day Part]]</f>
        <v/>
      </c>
    </row>
    <row r="2439" spans="1:1" x14ac:dyDescent="0.35">
      <c r="A2439" t="str">
        <f>KEYS_Day_Part__Stores[[#This Row],[Store]]&amp;KEYS_Day_Part__Stores[[#This Row],[Day Part]]</f>
        <v/>
      </c>
    </row>
    <row r="2440" spans="1:1" x14ac:dyDescent="0.35">
      <c r="A2440" t="str">
        <f>KEYS_Day_Part__Stores[[#This Row],[Store]]&amp;KEYS_Day_Part__Stores[[#This Row],[Day Part]]</f>
        <v/>
      </c>
    </row>
    <row r="2441" spans="1:1" x14ac:dyDescent="0.35">
      <c r="A2441" t="str">
        <f>KEYS_Day_Part__Stores[[#This Row],[Store]]&amp;KEYS_Day_Part__Stores[[#This Row],[Day Part]]</f>
        <v/>
      </c>
    </row>
    <row r="2442" spans="1:1" x14ac:dyDescent="0.35">
      <c r="A2442" t="str">
        <f>KEYS_Day_Part__Stores[[#This Row],[Store]]&amp;KEYS_Day_Part__Stores[[#This Row],[Day Part]]</f>
        <v/>
      </c>
    </row>
    <row r="2443" spans="1:1" x14ac:dyDescent="0.35">
      <c r="A2443" t="str">
        <f>KEYS_Day_Part__Stores[[#This Row],[Store]]&amp;KEYS_Day_Part__Stores[[#This Row],[Day Part]]</f>
        <v/>
      </c>
    </row>
    <row r="2444" spans="1:1" x14ac:dyDescent="0.35">
      <c r="A2444" t="str">
        <f>KEYS_Day_Part__Stores[[#This Row],[Store]]&amp;KEYS_Day_Part__Stores[[#This Row],[Day Part]]</f>
        <v/>
      </c>
    </row>
    <row r="2445" spans="1:1" x14ac:dyDescent="0.35">
      <c r="A2445" t="str">
        <f>KEYS_Day_Part__Stores[[#This Row],[Store]]&amp;KEYS_Day_Part__Stores[[#This Row],[Day Part]]</f>
        <v/>
      </c>
    </row>
    <row r="2446" spans="1:1" x14ac:dyDescent="0.35">
      <c r="A2446" t="str">
        <f>KEYS_Day_Part__Stores[[#This Row],[Store]]&amp;KEYS_Day_Part__Stores[[#This Row],[Day Part]]</f>
        <v/>
      </c>
    </row>
    <row r="2447" spans="1:1" x14ac:dyDescent="0.35">
      <c r="A2447" t="str">
        <f>KEYS_Day_Part__Stores[[#This Row],[Store]]&amp;KEYS_Day_Part__Stores[[#This Row],[Day Part]]</f>
        <v/>
      </c>
    </row>
    <row r="2448" spans="1:1" x14ac:dyDescent="0.35">
      <c r="A2448" t="str">
        <f>KEYS_Day_Part__Stores[[#This Row],[Store]]&amp;KEYS_Day_Part__Stores[[#This Row],[Day Part]]</f>
        <v/>
      </c>
    </row>
    <row r="2449" spans="1:1" x14ac:dyDescent="0.35">
      <c r="A2449" t="str">
        <f>KEYS_Day_Part__Stores[[#This Row],[Store]]&amp;KEYS_Day_Part__Stores[[#This Row],[Day Part]]</f>
        <v/>
      </c>
    </row>
    <row r="2450" spans="1:1" x14ac:dyDescent="0.35">
      <c r="A2450" t="str">
        <f>KEYS_Day_Part__Stores[[#This Row],[Store]]&amp;KEYS_Day_Part__Stores[[#This Row],[Day Part]]</f>
        <v/>
      </c>
    </row>
    <row r="2451" spans="1:1" x14ac:dyDescent="0.35">
      <c r="A2451" t="str">
        <f>KEYS_Day_Part__Stores[[#This Row],[Store]]&amp;KEYS_Day_Part__Stores[[#This Row],[Day Part]]</f>
        <v/>
      </c>
    </row>
    <row r="2452" spans="1:1" x14ac:dyDescent="0.35">
      <c r="A2452" t="str">
        <f>KEYS_Day_Part__Stores[[#This Row],[Store]]&amp;KEYS_Day_Part__Stores[[#This Row],[Day Part]]</f>
        <v/>
      </c>
    </row>
    <row r="2453" spans="1:1" x14ac:dyDescent="0.35">
      <c r="A2453" t="str">
        <f>KEYS_Day_Part__Stores[[#This Row],[Store]]&amp;KEYS_Day_Part__Stores[[#This Row],[Day Part]]</f>
        <v/>
      </c>
    </row>
    <row r="2454" spans="1:1" x14ac:dyDescent="0.35">
      <c r="A2454" t="str">
        <f>KEYS_Day_Part__Stores[[#This Row],[Store]]&amp;KEYS_Day_Part__Stores[[#This Row],[Day Part]]</f>
        <v/>
      </c>
    </row>
    <row r="2455" spans="1:1" x14ac:dyDescent="0.35">
      <c r="A2455" t="str">
        <f>KEYS_Day_Part__Stores[[#This Row],[Store]]&amp;KEYS_Day_Part__Stores[[#This Row],[Day Part]]</f>
        <v/>
      </c>
    </row>
    <row r="2456" spans="1:1" x14ac:dyDescent="0.35">
      <c r="A2456" t="str">
        <f>KEYS_Day_Part__Stores[[#This Row],[Store]]&amp;KEYS_Day_Part__Stores[[#This Row],[Day Part]]</f>
        <v/>
      </c>
    </row>
    <row r="2457" spans="1:1" x14ac:dyDescent="0.35">
      <c r="A2457" t="str">
        <f>KEYS_Day_Part__Stores[[#This Row],[Store]]&amp;KEYS_Day_Part__Stores[[#This Row],[Day Part]]</f>
        <v/>
      </c>
    </row>
    <row r="2458" spans="1:1" x14ac:dyDescent="0.35">
      <c r="A2458" t="str">
        <f>KEYS_Day_Part__Stores[[#This Row],[Store]]&amp;KEYS_Day_Part__Stores[[#This Row],[Day Part]]</f>
        <v/>
      </c>
    </row>
    <row r="2459" spans="1:1" x14ac:dyDescent="0.35">
      <c r="A2459" t="str">
        <f>KEYS_Day_Part__Stores[[#This Row],[Store]]&amp;KEYS_Day_Part__Stores[[#This Row],[Day Part]]</f>
        <v/>
      </c>
    </row>
    <row r="2460" spans="1:1" x14ac:dyDescent="0.35">
      <c r="A2460" t="str">
        <f>KEYS_Day_Part__Stores[[#This Row],[Store]]&amp;KEYS_Day_Part__Stores[[#This Row],[Day Part]]</f>
        <v/>
      </c>
    </row>
    <row r="2461" spans="1:1" x14ac:dyDescent="0.35">
      <c r="A2461" t="str">
        <f>KEYS_Day_Part__Stores[[#This Row],[Store]]&amp;KEYS_Day_Part__Stores[[#This Row],[Day Part]]</f>
        <v/>
      </c>
    </row>
    <row r="2462" spans="1:1" x14ac:dyDescent="0.35">
      <c r="A2462" t="str">
        <f>KEYS_Day_Part__Stores[[#This Row],[Store]]&amp;KEYS_Day_Part__Stores[[#This Row],[Day Part]]</f>
        <v/>
      </c>
    </row>
    <row r="2463" spans="1:1" x14ac:dyDescent="0.35">
      <c r="A2463" t="str">
        <f>KEYS_Day_Part__Stores[[#This Row],[Store]]&amp;KEYS_Day_Part__Stores[[#This Row],[Day Part]]</f>
        <v/>
      </c>
    </row>
    <row r="2464" spans="1:1" x14ac:dyDescent="0.35">
      <c r="A2464" t="str">
        <f>KEYS_Day_Part__Stores[[#This Row],[Store]]&amp;KEYS_Day_Part__Stores[[#This Row],[Day Part]]</f>
        <v/>
      </c>
    </row>
    <row r="2465" spans="1:1" x14ac:dyDescent="0.35">
      <c r="A2465" t="str">
        <f>KEYS_Day_Part__Stores[[#This Row],[Store]]&amp;KEYS_Day_Part__Stores[[#This Row],[Day Part]]</f>
        <v/>
      </c>
    </row>
    <row r="2466" spans="1:1" x14ac:dyDescent="0.35">
      <c r="A2466" t="str">
        <f>KEYS_Day_Part__Stores[[#This Row],[Store]]&amp;KEYS_Day_Part__Stores[[#This Row],[Day Part]]</f>
        <v/>
      </c>
    </row>
    <row r="2467" spans="1:1" x14ac:dyDescent="0.35">
      <c r="A2467" t="str">
        <f>KEYS_Day_Part__Stores[[#This Row],[Store]]&amp;KEYS_Day_Part__Stores[[#This Row],[Day Part]]</f>
        <v/>
      </c>
    </row>
    <row r="2468" spans="1:1" x14ac:dyDescent="0.35">
      <c r="A2468" t="str">
        <f>KEYS_Day_Part__Stores[[#This Row],[Store]]&amp;KEYS_Day_Part__Stores[[#This Row],[Day Part]]</f>
        <v/>
      </c>
    </row>
    <row r="2469" spans="1:1" x14ac:dyDescent="0.35">
      <c r="A2469" t="str">
        <f>KEYS_Day_Part__Stores[[#This Row],[Store]]&amp;KEYS_Day_Part__Stores[[#This Row],[Day Part]]</f>
        <v/>
      </c>
    </row>
    <row r="2470" spans="1:1" x14ac:dyDescent="0.35">
      <c r="A2470" t="str">
        <f>KEYS_Day_Part__Stores[[#This Row],[Store]]&amp;KEYS_Day_Part__Stores[[#This Row],[Day Part]]</f>
        <v/>
      </c>
    </row>
    <row r="2471" spans="1:1" x14ac:dyDescent="0.35">
      <c r="A2471" t="str">
        <f>KEYS_Day_Part__Stores[[#This Row],[Store]]&amp;KEYS_Day_Part__Stores[[#This Row],[Day Part]]</f>
        <v/>
      </c>
    </row>
    <row r="2472" spans="1:1" x14ac:dyDescent="0.35">
      <c r="A2472" t="str">
        <f>KEYS_Day_Part__Stores[[#This Row],[Store]]&amp;KEYS_Day_Part__Stores[[#This Row],[Day Part]]</f>
        <v/>
      </c>
    </row>
    <row r="2473" spans="1:1" x14ac:dyDescent="0.35">
      <c r="A2473" t="str">
        <f>KEYS_Day_Part__Stores[[#This Row],[Store]]&amp;KEYS_Day_Part__Stores[[#This Row],[Day Part]]</f>
        <v/>
      </c>
    </row>
    <row r="2474" spans="1:1" x14ac:dyDescent="0.35">
      <c r="A2474" t="str">
        <f>KEYS_Day_Part__Stores[[#This Row],[Store]]&amp;KEYS_Day_Part__Stores[[#This Row],[Day Part]]</f>
        <v/>
      </c>
    </row>
    <row r="2475" spans="1:1" x14ac:dyDescent="0.35">
      <c r="A2475" t="str">
        <f>KEYS_Day_Part__Stores[[#This Row],[Store]]&amp;KEYS_Day_Part__Stores[[#This Row],[Day Part]]</f>
        <v/>
      </c>
    </row>
    <row r="2476" spans="1:1" x14ac:dyDescent="0.35">
      <c r="A2476" t="str">
        <f>KEYS_Day_Part__Stores[[#This Row],[Store]]&amp;KEYS_Day_Part__Stores[[#This Row],[Day Part]]</f>
        <v/>
      </c>
    </row>
    <row r="2477" spans="1:1" x14ac:dyDescent="0.35">
      <c r="A2477" t="str">
        <f>KEYS_Day_Part__Stores[[#This Row],[Store]]&amp;KEYS_Day_Part__Stores[[#This Row],[Day Part]]</f>
        <v/>
      </c>
    </row>
    <row r="2478" spans="1:1" x14ac:dyDescent="0.35">
      <c r="A2478" t="str">
        <f>KEYS_Day_Part__Stores[[#This Row],[Store]]&amp;KEYS_Day_Part__Stores[[#This Row],[Day Part]]</f>
        <v/>
      </c>
    </row>
    <row r="2479" spans="1:1" x14ac:dyDescent="0.35">
      <c r="A2479" t="str">
        <f>KEYS_Day_Part__Stores[[#This Row],[Store]]&amp;KEYS_Day_Part__Stores[[#This Row],[Day Part]]</f>
        <v/>
      </c>
    </row>
    <row r="2480" spans="1:1" x14ac:dyDescent="0.35">
      <c r="A2480" t="str">
        <f>KEYS_Day_Part__Stores[[#This Row],[Store]]&amp;KEYS_Day_Part__Stores[[#This Row],[Day Part]]</f>
        <v/>
      </c>
    </row>
    <row r="2481" spans="1:1" x14ac:dyDescent="0.35">
      <c r="A2481" t="str">
        <f>KEYS_Day_Part__Stores[[#This Row],[Store]]&amp;KEYS_Day_Part__Stores[[#This Row],[Day Part]]</f>
        <v/>
      </c>
    </row>
    <row r="2482" spans="1:1" x14ac:dyDescent="0.35">
      <c r="A2482" t="str">
        <f>KEYS_Day_Part__Stores[[#This Row],[Store]]&amp;KEYS_Day_Part__Stores[[#This Row],[Day Part]]</f>
        <v/>
      </c>
    </row>
    <row r="2483" spans="1:1" x14ac:dyDescent="0.35">
      <c r="A2483" t="str">
        <f>KEYS_Day_Part__Stores[[#This Row],[Store]]&amp;KEYS_Day_Part__Stores[[#This Row],[Day Part]]</f>
        <v/>
      </c>
    </row>
    <row r="2484" spans="1:1" x14ac:dyDescent="0.35">
      <c r="A2484" t="str">
        <f>KEYS_Day_Part__Stores[[#This Row],[Store]]&amp;KEYS_Day_Part__Stores[[#This Row],[Day Part]]</f>
        <v/>
      </c>
    </row>
    <row r="2485" spans="1:1" x14ac:dyDescent="0.35">
      <c r="A2485" t="str">
        <f>KEYS_Day_Part__Stores[[#This Row],[Store]]&amp;KEYS_Day_Part__Stores[[#This Row],[Day Part]]</f>
        <v/>
      </c>
    </row>
    <row r="2486" spans="1:1" x14ac:dyDescent="0.35">
      <c r="A2486" t="str">
        <f>KEYS_Day_Part__Stores[[#This Row],[Store]]&amp;KEYS_Day_Part__Stores[[#This Row],[Day Part]]</f>
        <v/>
      </c>
    </row>
    <row r="2487" spans="1:1" x14ac:dyDescent="0.35">
      <c r="A2487" t="str">
        <f>KEYS_Day_Part__Stores[[#This Row],[Store]]&amp;KEYS_Day_Part__Stores[[#This Row],[Day Part]]</f>
        <v/>
      </c>
    </row>
    <row r="2488" spans="1:1" x14ac:dyDescent="0.35">
      <c r="A2488" t="str">
        <f>KEYS_Day_Part__Stores[[#This Row],[Store]]&amp;KEYS_Day_Part__Stores[[#This Row],[Day Part]]</f>
        <v/>
      </c>
    </row>
    <row r="2489" spans="1:1" x14ac:dyDescent="0.35">
      <c r="A2489" t="str">
        <f>KEYS_Day_Part__Stores[[#This Row],[Store]]&amp;KEYS_Day_Part__Stores[[#This Row],[Day Part]]</f>
        <v/>
      </c>
    </row>
    <row r="2490" spans="1:1" x14ac:dyDescent="0.35">
      <c r="A2490" t="str">
        <f>KEYS_Day_Part__Stores[[#This Row],[Store]]&amp;KEYS_Day_Part__Stores[[#This Row],[Day Part]]</f>
        <v/>
      </c>
    </row>
    <row r="2491" spans="1:1" x14ac:dyDescent="0.35">
      <c r="A2491" t="str">
        <f>KEYS_Day_Part__Stores[[#This Row],[Store]]&amp;KEYS_Day_Part__Stores[[#This Row],[Day Part]]</f>
        <v/>
      </c>
    </row>
    <row r="2492" spans="1:1" x14ac:dyDescent="0.35">
      <c r="A2492" t="str">
        <f>KEYS_Day_Part__Stores[[#This Row],[Store]]&amp;KEYS_Day_Part__Stores[[#This Row],[Day Part]]</f>
        <v/>
      </c>
    </row>
    <row r="2493" spans="1:1" x14ac:dyDescent="0.35">
      <c r="A2493" t="str">
        <f>KEYS_Day_Part__Stores[[#This Row],[Store]]&amp;KEYS_Day_Part__Stores[[#This Row],[Day Part]]</f>
        <v/>
      </c>
    </row>
    <row r="2494" spans="1:1" x14ac:dyDescent="0.35">
      <c r="A2494" t="str">
        <f>KEYS_Day_Part__Stores[[#This Row],[Store]]&amp;KEYS_Day_Part__Stores[[#This Row],[Day Part]]</f>
        <v/>
      </c>
    </row>
    <row r="2495" spans="1:1" x14ac:dyDescent="0.35">
      <c r="A2495" t="str">
        <f>KEYS_Day_Part__Stores[[#This Row],[Store]]&amp;KEYS_Day_Part__Stores[[#This Row],[Day Part]]</f>
        <v/>
      </c>
    </row>
    <row r="2496" spans="1:1" x14ac:dyDescent="0.35">
      <c r="A2496" t="str">
        <f>KEYS_Day_Part__Stores[[#This Row],[Store]]&amp;KEYS_Day_Part__Stores[[#This Row],[Day Part]]</f>
        <v/>
      </c>
    </row>
    <row r="2497" spans="1:1" x14ac:dyDescent="0.35">
      <c r="A2497" t="str">
        <f>KEYS_Day_Part__Stores[[#This Row],[Store]]&amp;KEYS_Day_Part__Stores[[#This Row],[Day Part]]</f>
        <v/>
      </c>
    </row>
    <row r="2498" spans="1:1" x14ac:dyDescent="0.35">
      <c r="A2498" t="str">
        <f>KEYS_Day_Part__Stores[[#This Row],[Store]]&amp;KEYS_Day_Part__Stores[[#This Row],[Day Part]]</f>
        <v/>
      </c>
    </row>
    <row r="2499" spans="1:1" x14ac:dyDescent="0.35">
      <c r="A2499" t="str">
        <f>KEYS_Day_Part__Stores[[#This Row],[Store]]&amp;KEYS_Day_Part__Stores[[#This Row],[Day Part]]</f>
        <v/>
      </c>
    </row>
    <row r="2500" spans="1:1" x14ac:dyDescent="0.35">
      <c r="A2500" t="str">
        <f>KEYS_Day_Part__Stores[[#This Row],[Store]]&amp;KEYS_Day_Part__Stores[[#This Row],[Day Part]]</f>
        <v/>
      </c>
    </row>
    <row r="2501" spans="1:1" x14ac:dyDescent="0.35">
      <c r="A2501" t="str">
        <f>KEYS_Day_Part__Stores[[#This Row],[Store]]&amp;KEYS_Day_Part__Stores[[#This Row],[Day Part]]</f>
        <v/>
      </c>
    </row>
    <row r="2502" spans="1:1" x14ac:dyDescent="0.35">
      <c r="A2502" t="str">
        <f>KEYS_Day_Part__Stores[[#This Row],[Store]]&amp;KEYS_Day_Part__Stores[[#This Row],[Day Part]]</f>
        <v/>
      </c>
    </row>
    <row r="2503" spans="1:1" x14ac:dyDescent="0.35">
      <c r="A2503" t="str">
        <f>KEYS_Day_Part__Stores[[#This Row],[Store]]&amp;KEYS_Day_Part__Stores[[#This Row],[Day Part]]</f>
        <v/>
      </c>
    </row>
    <row r="2504" spans="1:1" x14ac:dyDescent="0.35">
      <c r="A2504" t="str">
        <f>KEYS_Day_Part__Stores[[#This Row],[Store]]&amp;KEYS_Day_Part__Stores[[#This Row],[Day Part]]</f>
        <v/>
      </c>
    </row>
    <row r="2505" spans="1:1" x14ac:dyDescent="0.35">
      <c r="A2505" t="str">
        <f>KEYS_Day_Part__Stores[[#This Row],[Store]]&amp;KEYS_Day_Part__Stores[[#This Row],[Day Part]]</f>
        <v/>
      </c>
    </row>
    <row r="2506" spans="1:1" x14ac:dyDescent="0.35">
      <c r="A2506" t="str">
        <f>KEYS_Day_Part__Stores[[#This Row],[Store]]&amp;KEYS_Day_Part__Stores[[#This Row],[Day Part]]</f>
        <v/>
      </c>
    </row>
    <row r="2507" spans="1:1" x14ac:dyDescent="0.35">
      <c r="A2507" t="str">
        <f>KEYS_Day_Part__Stores[[#This Row],[Store]]&amp;KEYS_Day_Part__Stores[[#This Row],[Day Part]]</f>
        <v/>
      </c>
    </row>
    <row r="2508" spans="1:1" x14ac:dyDescent="0.35">
      <c r="A2508" t="str">
        <f>KEYS_Day_Part__Stores[[#This Row],[Store]]&amp;KEYS_Day_Part__Stores[[#This Row],[Day Part]]</f>
        <v/>
      </c>
    </row>
    <row r="2509" spans="1:1" x14ac:dyDescent="0.35">
      <c r="A2509" t="str">
        <f>KEYS_Day_Part__Stores[[#This Row],[Store]]&amp;KEYS_Day_Part__Stores[[#This Row],[Day Part]]</f>
        <v/>
      </c>
    </row>
    <row r="2510" spans="1:1" x14ac:dyDescent="0.35">
      <c r="A2510" t="str">
        <f>KEYS_Day_Part__Stores[[#This Row],[Store]]&amp;KEYS_Day_Part__Stores[[#This Row],[Day Part]]</f>
        <v/>
      </c>
    </row>
    <row r="2511" spans="1:1" x14ac:dyDescent="0.35">
      <c r="A2511" t="str">
        <f>KEYS_Day_Part__Stores[[#This Row],[Store]]&amp;KEYS_Day_Part__Stores[[#This Row],[Day Part]]</f>
        <v/>
      </c>
    </row>
    <row r="2512" spans="1:1" x14ac:dyDescent="0.35">
      <c r="A2512" t="str">
        <f>KEYS_Day_Part__Stores[[#This Row],[Store]]&amp;KEYS_Day_Part__Stores[[#This Row],[Day Part]]</f>
        <v/>
      </c>
    </row>
    <row r="2513" spans="1:1" x14ac:dyDescent="0.35">
      <c r="A2513" t="str">
        <f>KEYS_Day_Part__Stores[[#This Row],[Store]]&amp;KEYS_Day_Part__Stores[[#This Row],[Day Part]]</f>
        <v/>
      </c>
    </row>
    <row r="2514" spans="1:1" x14ac:dyDescent="0.35">
      <c r="A2514" t="str">
        <f>KEYS_Day_Part__Stores[[#This Row],[Store]]&amp;KEYS_Day_Part__Stores[[#This Row],[Day Part]]</f>
        <v/>
      </c>
    </row>
    <row r="2515" spans="1:1" x14ac:dyDescent="0.35">
      <c r="A2515" t="str">
        <f>KEYS_Day_Part__Stores[[#This Row],[Store]]&amp;KEYS_Day_Part__Stores[[#This Row],[Day Part]]</f>
        <v/>
      </c>
    </row>
    <row r="2516" spans="1:1" x14ac:dyDescent="0.35">
      <c r="A2516" t="str">
        <f>KEYS_Day_Part__Stores[[#This Row],[Store]]&amp;KEYS_Day_Part__Stores[[#This Row],[Day Part]]</f>
        <v/>
      </c>
    </row>
    <row r="2517" spans="1:1" x14ac:dyDescent="0.35">
      <c r="A2517" t="str">
        <f>KEYS_Day_Part__Stores[[#This Row],[Store]]&amp;KEYS_Day_Part__Stores[[#This Row],[Day Part]]</f>
        <v/>
      </c>
    </row>
    <row r="2518" spans="1:1" x14ac:dyDescent="0.35">
      <c r="A2518" t="str">
        <f>KEYS_Day_Part__Stores[[#This Row],[Store]]&amp;KEYS_Day_Part__Stores[[#This Row],[Day Part]]</f>
        <v/>
      </c>
    </row>
    <row r="2519" spans="1:1" x14ac:dyDescent="0.35">
      <c r="A2519" t="str">
        <f>KEYS_Day_Part__Stores[[#This Row],[Store]]&amp;KEYS_Day_Part__Stores[[#This Row],[Day Part]]</f>
        <v/>
      </c>
    </row>
    <row r="2520" spans="1:1" x14ac:dyDescent="0.35">
      <c r="A2520" t="str">
        <f>KEYS_Day_Part__Stores[[#This Row],[Store]]&amp;KEYS_Day_Part__Stores[[#This Row],[Day Part]]</f>
        <v/>
      </c>
    </row>
    <row r="2521" spans="1:1" x14ac:dyDescent="0.35">
      <c r="A2521" t="str">
        <f>KEYS_Day_Part__Stores[[#This Row],[Store]]&amp;KEYS_Day_Part__Stores[[#This Row],[Day Part]]</f>
        <v/>
      </c>
    </row>
    <row r="2522" spans="1:1" x14ac:dyDescent="0.35">
      <c r="A2522" t="str">
        <f>KEYS_Day_Part__Stores[[#This Row],[Store]]&amp;KEYS_Day_Part__Stores[[#This Row],[Day Part]]</f>
        <v/>
      </c>
    </row>
    <row r="2523" spans="1:1" x14ac:dyDescent="0.35">
      <c r="A2523" t="str">
        <f>KEYS_Day_Part__Stores[[#This Row],[Store]]&amp;KEYS_Day_Part__Stores[[#This Row],[Day Part]]</f>
        <v/>
      </c>
    </row>
    <row r="2524" spans="1:1" x14ac:dyDescent="0.35">
      <c r="A2524" t="str">
        <f>KEYS_Day_Part__Stores[[#This Row],[Store]]&amp;KEYS_Day_Part__Stores[[#This Row],[Day Part]]</f>
        <v/>
      </c>
    </row>
    <row r="2525" spans="1:1" x14ac:dyDescent="0.35">
      <c r="A2525" t="str">
        <f>KEYS_Day_Part__Stores[[#This Row],[Store]]&amp;KEYS_Day_Part__Stores[[#This Row],[Day Part]]</f>
        <v/>
      </c>
    </row>
    <row r="2526" spans="1:1" x14ac:dyDescent="0.35">
      <c r="A2526" t="str">
        <f>KEYS_Day_Part__Stores[[#This Row],[Store]]&amp;KEYS_Day_Part__Stores[[#This Row],[Day Part]]</f>
        <v/>
      </c>
    </row>
    <row r="2527" spans="1:1" x14ac:dyDescent="0.35">
      <c r="A2527" t="str">
        <f>KEYS_Day_Part__Stores[[#This Row],[Store]]&amp;KEYS_Day_Part__Stores[[#This Row],[Day Part]]</f>
        <v/>
      </c>
    </row>
    <row r="2528" spans="1:1" x14ac:dyDescent="0.35">
      <c r="A2528" t="str">
        <f>KEYS_Day_Part__Stores[[#This Row],[Store]]&amp;KEYS_Day_Part__Stores[[#This Row],[Day Part]]</f>
        <v/>
      </c>
    </row>
    <row r="2529" spans="1:1" x14ac:dyDescent="0.35">
      <c r="A2529" t="str">
        <f>KEYS_Day_Part__Stores[[#This Row],[Store]]&amp;KEYS_Day_Part__Stores[[#This Row],[Day Part]]</f>
        <v/>
      </c>
    </row>
    <row r="2530" spans="1:1" x14ac:dyDescent="0.35">
      <c r="A2530" t="str">
        <f>KEYS_Day_Part__Stores[[#This Row],[Store]]&amp;KEYS_Day_Part__Stores[[#This Row],[Day Part]]</f>
        <v/>
      </c>
    </row>
    <row r="2531" spans="1:1" x14ac:dyDescent="0.35">
      <c r="A2531" t="str">
        <f>KEYS_Day_Part__Stores[[#This Row],[Store]]&amp;KEYS_Day_Part__Stores[[#This Row],[Day Part]]</f>
        <v/>
      </c>
    </row>
    <row r="2532" spans="1:1" x14ac:dyDescent="0.35">
      <c r="A2532" t="str">
        <f>KEYS_Day_Part__Stores[[#This Row],[Store]]&amp;KEYS_Day_Part__Stores[[#This Row],[Day Part]]</f>
        <v/>
      </c>
    </row>
    <row r="2533" spans="1:1" x14ac:dyDescent="0.35">
      <c r="A2533" t="str">
        <f>KEYS_Day_Part__Stores[[#This Row],[Store]]&amp;KEYS_Day_Part__Stores[[#This Row],[Day Part]]</f>
        <v/>
      </c>
    </row>
    <row r="2534" spans="1:1" x14ac:dyDescent="0.35">
      <c r="A2534" t="str">
        <f>KEYS_Day_Part__Stores[[#This Row],[Store]]&amp;KEYS_Day_Part__Stores[[#This Row],[Day Part]]</f>
        <v/>
      </c>
    </row>
    <row r="2535" spans="1:1" x14ac:dyDescent="0.35">
      <c r="A2535" t="str">
        <f>KEYS_Day_Part__Stores[[#This Row],[Store]]&amp;KEYS_Day_Part__Stores[[#This Row],[Day Part]]</f>
        <v/>
      </c>
    </row>
    <row r="2536" spans="1:1" x14ac:dyDescent="0.35">
      <c r="A2536" t="str">
        <f>KEYS_Day_Part__Stores[[#This Row],[Store]]&amp;KEYS_Day_Part__Stores[[#This Row],[Day Part]]</f>
        <v/>
      </c>
    </row>
    <row r="2537" spans="1:1" x14ac:dyDescent="0.35">
      <c r="A2537" t="str">
        <f>KEYS_Day_Part__Stores[[#This Row],[Store]]&amp;KEYS_Day_Part__Stores[[#This Row],[Day Part]]</f>
        <v/>
      </c>
    </row>
    <row r="2538" spans="1:1" x14ac:dyDescent="0.35">
      <c r="A2538" t="str">
        <f>KEYS_Day_Part__Stores[[#This Row],[Store]]&amp;KEYS_Day_Part__Stores[[#This Row],[Day Part]]</f>
        <v/>
      </c>
    </row>
    <row r="2539" spans="1:1" x14ac:dyDescent="0.35">
      <c r="A2539" t="str">
        <f>KEYS_Day_Part__Stores[[#This Row],[Store]]&amp;KEYS_Day_Part__Stores[[#This Row],[Day Part]]</f>
        <v/>
      </c>
    </row>
    <row r="2540" spans="1:1" x14ac:dyDescent="0.35">
      <c r="A2540" t="str">
        <f>KEYS_Day_Part__Stores[[#This Row],[Store]]&amp;KEYS_Day_Part__Stores[[#This Row],[Day Part]]</f>
        <v/>
      </c>
    </row>
    <row r="2541" spans="1:1" x14ac:dyDescent="0.35">
      <c r="A2541" t="str">
        <f>KEYS_Day_Part__Stores[[#This Row],[Store]]&amp;KEYS_Day_Part__Stores[[#This Row],[Day Part]]</f>
        <v/>
      </c>
    </row>
    <row r="2542" spans="1:1" x14ac:dyDescent="0.35">
      <c r="A2542" t="str">
        <f>KEYS_Day_Part__Stores[[#This Row],[Store]]&amp;KEYS_Day_Part__Stores[[#This Row],[Day Part]]</f>
        <v/>
      </c>
    </row>
    <row r="2543" spans="1:1" x14ac:dyDescent="0.35">
      <c r="A2543" t="str">
        <f>KEYS_Day_Part__Stores[[#This Row],[Store]]&amp;KEYS_Day_Part__Stores[[#This Row],[Day Part]]</f>
        <v/>
      </c>
    </row>
    <row r="2544" spans="1:1" x14ac:dyDescent="0.35">
      <c r="A2544" t="str">
        <f>KEYS_Day_Part__Stores[[#This Row],[Store]]&amp;KEYS_Day_Part__Stores[[#This Row],[Day Part]]</f>
        <v/>
      </c>
    </row>
    <row r="2545" spans="1:1" x14ac:dyDescent="0.35">
      <c r="A2545" t="str">
        <f>KEYS_Day_Part__Stores[[#This Row],[Store]]&amp;KEYS_Day_Part__Stores[[#This Row],[Day Part]]</f>
        <v/>
      </c>
    </row>
    <row r="2546" spans="1:1" x14ac:dyDescent="0.35">
      <c r="A2546" t="str">
        <f>KEYS_Day_Part__Stores[[#This Row],[Store]]&amp;KEYS_Day_Part__Stores[[#This Row],[Day Part]]</f>
        <v/>
      </c>
    </row>
    <row r="2547" spans="1:1" x14ac:dyDescent="0.35">
      <c r="A2547" t="str">
        <f>KEYS_Day_Part__Stores[[#This Row],[Store]]&amp;KEYS_Day_Part__Stores[[#This Row],[Day Part]]</f>
        <v/>
      </c>
    </row>
    <row r="2548" spans="1:1" x14ac:dyDescent="0.35">
      <c r="A2548" t="str">
        <f>KEYS_Day_Part__Stores[[#This Row],[Store]]&amp;KEYS_Day_Part__Stores[[#This Row],[Day Part]]</f>
        <v/>
      </c>
    </row>
    <row r="2549" spans="1:1" x14ac:dyDescent="0.35">
      <c r="A2549" t="str">
        <f>KEYS_Day_Part__Stores[[#This Row],[Store]]&amp;KEYS_Day_Part__Stores[[#This Row],[Day Part]]</f>
        <v/>
      </c>
    </row>
    <row r="2550" spans="1:1" x14ac:dyDescent="0.35">
      <c r="A2550" t="str">
        <f>KEYS_Day_Part__Stores[[#This Row],[Store]]&amp;KEYS_Day_Part__Stores[[#This Row],[Day Part]]</f>
        <v/>
      </c>
    </row>
    <row r="2551" spans="1:1" x14ac:dyDescent="0.35">
      <c r="A2551" t="str">
        <f>KEYS_Day_Part__Stores[[#This Row],[Store]]&amp;KEYS_Day_Part__Stores[[#This Row],[Day Part]]</f>
        <v/>
      </c>
    </row>
    <row r="2552" spans="1:1" x14ac:dyDescent="0.35">
      <c r="A2552" t="str">
        <f>KEYS_Day_Part__Stores[[#This Row],[Store]]&amp;KEYS_Day_Part__Stores[[#This Row],[Day Part]]</f>
        <v/>
      </c>
    </row>
    <row r="2553" spans="1:1" x14ac:dyDescent="0.35">
      <c r="A2553" t="str">
        <f>KEYS_Day_Part__Stores[[#This Row],[Store]]&amp;KEYS_Day_Part__Stores[[#This Row],[Day Part]]</f>
        <v/>
      </c>
    </row>
    <row r="2554" spans="1:1" x14ac:dyDescent="0.35">
      <c r="A2554" t="str">
        <f>KEYS_Day_Part__Stores[[#This Row],[Store]]&amp;KEYS_Day_Part__Stores[[#This Row],[Day Part]]</f>
        <v/>
      </c>
    </row>
    <row r="2555" spans="1:1" x14ac:dyDescent="0.35">
      <c r="A2555" t="str">
        <f>KEYS_Day_Part__Stores[[#This Row],[Store]]&amp;KEYS_Day_Part__Stores[[#This Row],[Day Part]]</f>
        <v/>
      </c>
    </row>
    <row r="2556" spans="1:1" x14ac:dyDescent="0.35">
      <c r="A2556" t="str">
        <f>KEYS_Day_Part__Stores[[#This Row],[Store]]&amp;KEYS_Day_Part__Stores[[#This Row],[Day Part]]</f>
        <v/>
      </c>
    </row>
    <row r="2557" spans="1:1" x14ac:dyDescent="0.35">
      <c r="A2557" t="str">
        <f>KEYS_Day_Part__Stores[[#This Row],[Store]]&amp;KEYS_Day_Part__Stores[[#This Row],[Day Part]]</f>
        <v/>
      </c>
    </row>
    <row r="2558" spans="1:1" x14ac:dyDescent="0.35">
      <c r="A2558" t="str">
        <f>KEYS_Day_Part__Stores[[#This Row],[Store]]&amp;KEYS_Day_Part__Stores[[#This Row],[Day Part]]</f>
        <v/>
      </c>
    </row>
    <row r="2559" spans="1:1" x14ac:dyDescent="0.35">
      <c r="A2559" t="str">
        <f>KEYS_Day_Part__Stores[[#This Row],[Store]]&amp;KEYS_Day_Part__Stores[[#This Row],[Day Part]]</f>
        <v/>
      </c>
    </row>
    <row r="2560" spans="1:1" x14ac:dyDescent="0.35">
      <c r="A2560" t="str">
        <f>KEYS_Day_Part__Stores[[#This Row],[Store]]&amp;KEYS_Day_Part__Stores[[#This Row],[Day Part]]</f>
        <v/>
      </c>
    </row>
    <row r="2561" spans="1:1" x14ac:dyDescent="0.35">
      <c r="A2561" t="str">
        <f>KEYS_Day_Part__Stores[[#This Row],[Store]]&amp;KEYS_Day_Part__Stores[[#This Row],[Day Part]]</f>
        <v/>
      </c>
    </row>
    <row r="2562" spans="1:1" x14ac:dyDescent="0.35">
      <c r="A2562" t="str">
        <f>KEYS_Day_Part__Stores[[#This Row],[Store]]&amp;KEYS_Day_Part__Stores[[#This Row],[Day Part]]</f>
        <v/>
      </c>
    </row>
    <row r="2563" spans="1:1" x14ac:dyDescent="0.35">
      <c r="A2563" t="str">
        <f>KEYS_Day_Part__Stores[[#This Row],[Store]]&amp;KEYS_Day_Part__Stores[[#This Row],[Day Part]]</f>
        <v/>
      </c>
    </row>
    <row r="2564" spans="1:1" x14ac:dyDescent="0.35">
      <c r="A2564" t="str">
        <f>KEYS_Day_Part__Stores[[#This Row],[Store]]&amp;KEYS_Day_Part__Stores[[#This Row],[Day Part]]</f>
        <v/>
      </c>
    </row>
    <row r="2565" spans="1:1" x14ac:dyDescent="0.35">
      <c r="A2565" t="str">
        <f>KEYS_Day_Part__Stores[[#This Row],[Store]]&amp;KEYS_Day_Part__Stores[[#This Row],[Day Part]]</f>
        <v/>
      </c>
    </row>
    <row r="2566" spans="1:1" x14ac:dyDescent="0.35">
      <c r="A2566" t="str">
        <f>KEYS_Day_Part__Stores[[#This Row],[Store]]&amp;KEYS_Day_Part__Stores[[#This Row],[Day Part]]</f>
        <v/>
      </c>
    </row>
    <row r="2567" spans="1:1" x14ac:dyDescent="0.35">
      <c r="A2567" t="str">
        <f>KEYS_Day_Part__Stores[[#This Row],[Store]]&amp;KEYS_Day_Part__Stores[[#This Row],[Day Part]]</f>
        <v/>
      </c>
    </row>
    <row r="2568" spans="1:1" x14ac:dyDescent="0.35">
      <c r="A2568" t="str">
        <f>KEYS_Day_Part__Stores[[#This Row],[Store]]&amp;KEYS_Day_Part__Stores[[#This Row],[Day Part]]</f>
        <v/>
      </c>
    </row>
    <row r="2569" spans="1:1" x14ac:dyDescent="0.35">
      <c r="A2569" t="str">
        <f>KEYS_Day_Part__Stores[[#This Row],[Store]]&amp;KEYS_Day_Part__Stores[[#This Row],[Day Part]]</f>
        <v/>
      </c>
    </row>
    <row r="2570" spans="1:1" x14ac:dyDescent="0.35">
      <c r="A2570" t="str">
        <f>KEYS_Day_Part__Stores[[#This Row],[Store]]&amp;KEYS_Day_Part__Stores[[#This Row],[Day Part]]</f>
        <v/>
      </c>
    </row>
    <row r="2571" spans="1:1" x14ac:dyDescent="0.35">
      <c r="A2571" t="str">
        <f>KEYS_Day_Part__Stores[[#This Row],[Store]]&amp;KEYS_Day_Part__Stores[[#This Row],[Day Part]]</f>
        <v/>
      </c>
    </row>
    <row r="2572" spans="1:1" x14ac:dyDescent="0.35">
      <c r="A2572" t="str">
        <f>KEYS_Day_Part__Stores[[#This Row],[Store]]&amp;KEYS_Day_Part__Stores[[#This Row],[Day Part]]</f>
        <v/>
      </c>
    </row>
    <row r="2573" spans="1:1" x14ac:dyDescent="0.35">
      <c r="A2573" t="str">
        <f>KEYS_Day_Part__Stores[[#This Row],[Store]]&amp;KEYS_Day_Part__Stores[[#This Row],[Day Part]]</f>
        <v/>
      </c>
    </row>
    <row r="2574" spans="1:1" x14ac:dyDescent="0.35">
      <c r="A2574" t="str">
        <f>KEYS_Day_Part__Stores[[#This Row],[Store]]&amp;KEYS_Day_Part__Stores[[#This Row],[Day Part]]</f>
        <v/>
      </c>
    </row>
    <row r="2575" spans="1:1" x14ac:dyDescent="0.35">
      <c r="A2575" t="str">
        <f>KEYS_Day_Part__Stores[[#This Row],[Store]]&amp;KEYS_Day_Part__Stores[[#This Row],[Day Part]]</f>
        <v/>
      </c>
    </row>
    <row r="2576" spans="1:1" x14ac:dyDescent="0.35">
      <c r="A2576" t="str">
        <f>KEYS_Day_Part__Stores[[#This Row],[Store]]&amp;KEYS_Day_Part__Stores[[#This Row],[Day Part]]</f>
        <v/>
      </c>
    </row>
    <row r="2577" spans="1:1" x14ac:dyDescent="0.35">
      <c r="A2577" t="str">
        <f>KEYS_Day_Part__Stores[[#This Row],[Store]]&amp;KEYS_Day_Part__Stores[[#This Row],[Day Part]]</f>
        <v/>
      </c>
    </row>
    <row r="2578" spans="1:1" x14ac:dyDescent="0.35">
      <c r="A2578" t="str">
        <f>KEYS_Day_Part__Stores[[#This Row],[Store]]&amp;KEYS_Day_Part__Stores[[#This Row],[Day Part]]</f>
        <v/>
      </c>
    </row>
    <row r="2579" spans="1:1" x14ac:dyDescent="0.35">
      <c r="A2579" t="str">
        <f>KEYS_Day_Part__Stores[[#This Row],[Store]]&amp;KEYS_Day_Part__Stores[[#This Row],[Day Part]]</f>
        <v/>
      </c>
    </row>
    <row r="2580" spans="1:1" x14ac:dyDescent="0.35">
      <c r="A2580" t="str">
        <f>KEYS_Day_Part__Stores[[#This Row],[Store]]&amp;KEYS_Day_Part__Stores[[#This Row],[Day Part]]</f>
        <v/>
      </c>
    </row>
    <row r="2581" spans="1:1" x14ac:dyDescent="0.35">
      <c r="A2581" t="str">
        <f>KEYS_Day_Part__Stores[[#This Row],[Store]]&amp;KEYS_Day_Part__Stores[[#This Row],[Day Part]]</f>
        <v/>
      </c>
    </row>
    <row r="2582" spans="1:1" x14ac:dyDescent="0.35">
      <c r="A2582" t="str">
        <f>KEYS_Day_Part__Stores[[#This Row],[Store]]&amp;KEYS_Day_Part__Stores[[#This Row],[Day Part]]</f>
        <v/>
      </c>
    </row>
    <row r="2583" spans="1:1" x14ac:dyDescent="0.35">
      <c r="A2583" t="str">
        <f>KEYS_Day_Part__Stores[[#This Row],[Store]]&amp;KEYS_Day_Part__Stores[[#This Row],[Day Part]]</f>
        <v/>
      </c>
    </row>
    <row r="2584" spans="1:1" x14ac:dyDescent="0.35">
      <c r="A2584" t="str">
        <f>KEYS_Day_Part__Stores[[#This Row],[Store]]&amp;KEYS_Day_Part__Stores[[#This Row],[Day Part]]</f>
        <v/>
      </c>
    </row>
    <row r="2585" spans="1:1" x14ac:dyDescent="0.35">
      <c r="A2585" t="str">
        <f>KEYS_Day_Part__Stores[[#This Row],[Store]]&amp;KEYS_Day_Part__Stores[[#This Row],[Day Part]]</f>
        <v/>
      </c>
    </row>
    <row r="2586" spans="1:1" x14ac:dyDescent="0.35">
      <c r="A2586" t="str">
        <f>KEYS_Day_Part__Stores[[#This Row],[Store]]&amp;KEYS_Day_Part__Stores[[#This Row],[Day Part]]</f>
        <v/>
      </c>
    </row>
    <row r="2587" spans="1:1" x14ac:dyDescent="0.35">
      <c r="A2587" t="str">
        <f>KEYS_Day_Part__Stores[[#This Row],[Store]]&amp;KEYS_Day_Part__Stores[[#This Row],[Day Part]]</f>
        <v/>
      </c>
    </row>
    <row r="2588" spans="1:1" x14ac:dyDescent="0.35">
      <c r="A2588" t="str">
        <f>KEYS_Day_Part__Stores[[#This Row],[Store]]&amp;KEYS_Day_Part__Stores[[#This Row],[Day Part]]</f>
        <v/>
      </c>
    </row>
    <row r="2589" spans="1:1" x14ac:dyDescent="0.35">
      <c r="A2589" t="str">
        <f>KEYS_Day_Part__Stores[[#This Row],[Store]]&amp;KEYS_Day_Part__Stores[[#This Row],[Day Part]]</f>
        <v/>
      </c>
    </row>
    <row r="2590" spans="1:1" x14ac:dyDescent="0.35">
      <c r="A2590" t="str">
        <f>KEYS_Day_Part__Stores[[#This Row],[Store]]&amp;KEYS_Day_Part__Stores[[#This Row],[Day Part]]</f>
        <v/>
      </c>
    </row>
    <row r="2591" spans="1:1" x14ac:dyDescent="0.35">
      <c r="A2591" t="str">
        <f>KEYS_Day_Part__Stores[[#This Row],[Store]]&amp;KEYS_Day_Part__Stores[[#This Row],[Day Part]]</f>
        <v/>
      </c>
    </row>
    <row r="2592" spans="1:1" x14ac:dyDescent="0.35">
      <c r="A2592" t="str">
        <f>KEYS_Day_Part__Stores[[#This Row],[Store]]&amp;KEYS_Day_Part__Stores[[#This Row],[Day Part]]</f>
        <v/>
      </c>
    </row>
    <row r="2593" spans="1:1" x14ac:dyDescent="0.35">
      <c r="A2593" t="str">
        <f>KEYS_Day_Part__Stores[[#This Row],[Store]]&amp;KEYS_Day_Part__Stores[[#This Row],[Day Part]]</f>
        <v/>
      </c>
    </row>
    <row r="2594" spans="1:1" x14ac:dyDescent="0.35">
      <c r="A2594" t="str">
        <f>KEYS_Day_Part__Stores[[#This Row],[Store]]&amp;KEYS_Day_Part__Stores[[#This Row],[Day Part]]</f>
        <v/>
      </c>
    </row>
    <row r="2595" spans="1:1" x14ac:dyDescent="0.35">
      <c r="A2595" t="str">
        <f>KEYS_Day_Part__Stores[[#This Row],[Store]]&amp;KEYS_Day_Part__Stores[[#This Row],[Day Part]]</f>
        <v/>
      </c>
    </row>
    <row r="2596" spans="1:1" x14ac:dyDescent="0.35">
      <c r="A2596" t="str">
        <f>KEYS_Day_Part__Stores[[#This Row],[Store]]&amp;KEYS_Day_Part__Stores[[#This Row],[Day Part]]</f>
        <v/>
      </c>
    </row>
    <row r="2597" spans="1:1" x14ac:dyDescent="0.35">
      <c r="A2597" t="str">
        <f>KEYS_Day_Part__Stores[[#This Row],[Store]]&amp;KEYS_Day_Part__Stores[[#This Row],[Day Part]]</f>
        <v/>
      </c>
    </row>
    <row r="2598" spans="1:1" x14ac:dyDescent="0.35">
      <c r="A2598" t="str">
        <f>KEYS_Day_Part__Stores[[#This Row],[Store]]&amp;KEYS_Day_Part__Stores[[#This Row],[Day Part]]</f>
        <v/>
      </c>
    </row>
    <row r="2599" spans="1:1" x14ac:dyDescent="0.35">
      <c r="A2599" t="str">
        <f>KEYS_Day_Part__Stores[[#This Row],[Store]]&amp;KEYS_Day_Part__Stores[[#This Row],[Day Part]]</f>
        <v/>
      </c>
    </row>
    <row r="2600" spans="1:1" x14ac:dyDescent="0.35">
      <c r="A2600" t="str">
        <f>KEYS_Day_Part__Stores[[#This Row],[Store]]&amp;KEYS_Day_Part__Stores[[#This Row],[Day Part]]</f>
        <v/>
      </c>
    </row>
    <row r="2601" spans="1:1" x14ac:dyDescent="0.35">
      <c r="A2601" t="str">
        <f>KEYS_Day_Part__Stores[[#This Row],[Store]]&amp;KEYS_Day_Part__Stores[[#This Row],[Day Part]]</f>
        <v/>
      </c>
    </row>
    <row r="2602" spans="1:1" x14ac:dyDescent="0.35">
      <c r="A2602" t="str">
        <f>KEYS_Day_Part__Stores[[#This Row],[Store]]&amp;KEYS_Day_Part__Stores[[#This Row],[Day Part]]</f>
        <v/>
      </c>
    </row>
    <row r="2603" spans="1:1" x14ac:dyDescent="0.35">
      <c r="A2603" t="str">
        <f>KEYS_Day_Part__Stores[[#This Row],[Store]]&amp;KEYS_Day_Part__Stores[[#This Row],[Day Part]]</f>
        <v/>
      </c>
    </row>
    <row r="2604" spans="1:1" x14ac:dyDescent="0.35">
      <c r="A2604" t="str">
        <f>KEYS_Day_Part__Stores[[#This Row],[Store]]&amp;KEYS_Day_Part__Stores[[#This Row],[Day Part]]</f>
        <v/>
      </c>
    </row>
    <row r="2605" spans="1:1" x14ac:dyDescent="0.35">
      <c r="A2605" t="str">
        <f>KEYS_Day_Part__Stores[[#This Row],[Store]]&amp;KEYS_Day_Part__Stores[[#This Row],[Day Part]]</f>
        <v/>
      </c>
    </row>
    <row r="2606" spans="1:1" x14ac:dyDescent="0.35">
      <c r="A2606" t="str">
        <f>KEYS_Day_Part__Stores[[#This Row],[Store]]&amp;KEYS_Day_Part__Stores[[#This Row],[Day Part]]</f>
        <v/>
      </c>
    </row>
    <row r="2607" spans="1:1" x14ac:dyDescent="0.35">
      <c r="A2607" t="str">
        <f>KEYS_Day_Part__Stores[[#This Row],[Store]]&amp;KEYS_Day_Part__Stores[[#This Row],[Day Part]]</f>
        <v/>
      </c>
    </row>
    <row r="2608" spans="1:1" x14ac:dyDescent="0.35">
      <c r="A2608" t="str">
        <f>KEYS_Day_Part__Stores[[#This Row],[Store]]&amp;KEYS_Day_Part__Stores[[#This Row],[Day Part]]</f>
        <v/>
      </c>
    </row>
    <row r="2609" spans="1:1" x14ac:dyDescent="0.35">
      <c r="A2609" t="str">
        <f>KEYS_Day_Part__Stores[[#This Row],[Store]]&amp;KEYS_Day_Part__Stores[[#This Row],[Day Part]]</f>
        <v/>
      </c>
    </row>
    <row r="2610" spans="1:1" x14ac:dyDescent="0.35">
      <c r="A2610" t="str">
        <f>KEYS_Day_Part__Stores[[#This Row],[Store]]&amp;KEYS_Day_Part__Stores[[#This Row],[Day Part]]</f>
        <v/>
      </c>
    </row>
    <row r="2611" spans="1:1" x14ac:dyDescent="0.35">
      <c r="A2611" t="str">
        <f>KEYS_Day_Part__Stores[[#This Row],[Store]]&amp;KEYS_Day_Part__Stores[[#This Row],[Day Part]]</f>
        <v/>
      </c>
    </row>
    <row r="2612" spans="1:1" x14ac:dyDescent="0.35">
      <c r="A2612" t="str">
        <f>KEYS_Day_Part__Stores[[#This Row],[Store]]&amp;KEYS_Day_Part__Stores[[#This Row],[Day Part]]</f>
        <v/>
      </c>
    </row>
    <row r="2613" spans="1:1" x14ac:dyDescent="0.35">
      <c r="A2613" t="str">
        <f>KEYS_Day_Part__Stores[[#This Row],[Store]]&amp;KEYS_Day_Part__Stores[[#This Row],[Day Part]]</f>
        <v/>
      </c>
    </row>
    <row r="2614" spans="1:1" x14ac:dyDescent="0.35">
      <c r="A2614" t="str">
        <f>KEYS_Day_Part__Stores[[#This Row],[Store]]&amp;KEYS_Day_Part__Stores[[#This Row],[Day Part]]</f>
        <v/>
      </c>
    </row>
    <row r="2615" spans="1:1" x14ac:dyDescent="0.35">
      <c r="A2615" t="str">
        <f>KEYS_Day_Part__Stores[[#This Row],[Store]]&amp;KEYS_Day_Part__Stores[[#This Row],[Day Part]]</f>
        <v/>
      </c>
    </row>
    <row r="2616" spans="1:1" x14ac:dyDescent="0.35">
      <c r="A2616" t="str">
        <f>KEYS_Day_Part__Stores[[#This Row],[Store]]&amp;KEYS_Day_Part__Stores[[#This Row],[Day Part]]</f>
        <v/>
      </c>
    </row>
    <row r="2617" spans="1:1" x14ac:dyDescent="0.35">
      <c r="A2617" t="str">
        <f>KEYS_Day_Part__Stores[[#This Row],[Store]]&amp;KEYS_Day_Part__Stores[[#This Row],[Day Part]]</f>
        <v/>
      </c>
    </row>
    <row r="2618" spans="1:1" x14ac:dyDescent="0.35">
      <c r="A2618" t="str">
        <f>KEYS_Day_Part__Stores[[#This Row],[Store]]&amp;KEYS_Day_Part__Stores[[#This Row],[Day Part]]</f>
        <v/>
      </c>
    </row>
    <row r="2619" spans="1:1" x14ac:dyDescent="0.35">
      <c r="A2619" t="str">
        <f>KEYS_Day_Part__Stores[[#This Row],[Store]]&amp;KEYS_Day_Part__Stores[[#This Row],[Day Part]]</f>
        <v/>
      </c>
    </row>
    <row r="2620" spans="1:1" x14ac:dyDescent="0.35">
      <c r="A2620" t="str">
        <f>KEYS_Day_Part__Stores[[#This Row],[Store]]&amp;KEYS_Day_Part__Stores[[#This Row],[Day Part]]</f>
        <v/>
      </c>
    </row>
    <row r="2621" spans="1:1" x14ac:dyDescent="0.35">
      <c r="A2621" t="str">
        <f>KEYS_Day_Part__Stores[[#This Row],[Store]]&amp;KEYS_Day_Part__Stores[[#This Row],[Day Part]]</f>
        <v/>
      </c>
    </row>
    <row r="2622" spans="1:1" x14ac:dyDescent="0.35">
      <c r="A2622" t="str">
        <f>KEYS_Day_Part__Stores[[#This Row],[Store]]&amp;KEYS_Day_Part__Stores[[#This Row],[Day Part]]</f>
        <v/>
      </c>
    </row>
    <row r="2623" spans="1:1" x14ac:dyDescent="0.35">
      <c r="A2623" t="str">
        <f>KEYS_Day_Part__Stores[[#This Row],[Store]]&amp;KEYS_Day_Part__Stores[[#This Row],[Day Part]]</f>
        <v/>
      </c>
    </row>
    <row r="2624" spans="1:1" x14ac:dyDescent="0.35">
      <c r="A2624" t="str">
        <f>KEYS_Day_Part__Stores[[#This Row],[Store]]&amp;KEYS_Day_Part__Stores[[#This Row],[Day Part]]</f>
        <v/>
      </c>
    </row>
    <row r="2625" spans="1:1" x14ac:dyDescent="0.35">
      <c r="A2625" t="str">
        <f>KEYS_Day_Part__Stores[[#This Row],[Store]]&amp;KEYS_Day_Part__Stores[[#This Row],[Day Part]]</f>
        <v/>
      </c>
    </row>
    <row r="2626" spans="1:1" x14ac:dyDescent="0.35">
      <c r="A2626" t="str">
        <f>KEYS_Day_Part__Stores[[#This Row],[Store]]&amp;KEYS_Day_Part__Stores[[#This Row],[Day Part]]</f>
        <v/>
      </c>
    </row>
    <row r="2627" spans="1:1" x14ac:dyDescent="0.35">
      <c r="A2627" t="str">
        <f>KEYS_Day_Part__Stores[[#This Row],[Store]]&amp;KEYS_Day_Part__Stores[[#This Row],[Day Part]]</f>
        <v/>
      </c>
    </row>
    <row r="2628" spans="1:1" x14ac:dyDescent="0.35">
      <c r="A2628" t="str">
        <f>KEYS_Day_Part__Stores[[#This Row],[Store]]&amp;KEYS_Day_Part__Stores[[#This Row],[Day Part]]</f>
        <v/>
      </c>
    </row>
    <row r="2629" spans="1:1" x14ac:dyDescent="0.35">
      <c r="A2629" t="str">
        <f>KEYS_Day_Part__Stores[[#This Row],[Store]]&amp;KEYS_Day_Part__Stores[[#This Row],[Day Part]]</f>
        <v/>
      </c>
    </row>
    <row r="2630" spans="1:1" x14ac:dyDescent="0.35">
      <c r="A2630" t="str">
        <f>KEYS_Day_Part__Stores[[#This Row],[Store]]&amp;KEYS_Day_Part__Stores[[#This Row],[Day Part]]</f>
        <v/>
      </c>
    </row>
    <row r="2631" spans="1:1" x14ac:dyDescent="0.35">
      <c r="A2631" t="str">
        <f>KEYS_Day_Part__Stores[[#This Row],[Store]]&amp;KEYS_Day_Part__Stores[[#This Row],[Day Part]]</f>
        <v/>
      </c>
    </row>
    <row r="2632" spans="1:1" x14ac:dyDescent="0.35">
      <c r="A2632" t="str">
        <f>KEYS_Day_Part__Stores[[#This Row],[Store]]&amp;KEYS_Day_Part__Stores[[#This Row],[Day Part]]</f>
        <v/>
      </c>
    </row>
    <row r="2633" spans="1:1" x14ac:dyDescent="0.35">
      <c r="A2633" t="str">
        <f>KEYS_Day_Part__Stores[[#This Row],[Store]]&amp;KEYS_Day_Part__Stores[[#This Row],[Day Part]]</f>
        <v/>
      </c>
    </row>
    <row r="2634" spans="1:1" x14ac:dyDescent="0.35">
      <c r="A2634" t="str">
        <f>KEYS_Day_Part__Stores[[#This Row],[Store]]&amp;KEYS_Day_Part__Stores[[#This Row],[Day Part]]</f>
        <v/>
      </c>
    </row>
    <row r="2635" spans="1:1" x14ac:dyDescent="0.35">
      <c r="A2635" t="str">
        <f>KEYS_Day_Part__Stores[[#This Row],[Store]]&amp;KEYS_Day_Part__Stores[[#This Row],[Day Part]]</f>
        <v/>
      </c>
    </row>
    <row r="2636" spans="1:1" x14ac:dyDescent="0.35">
      <c r="A2636" t="str">
        <f>KEYS_Day_Part__Stores[[#This Row],[Store]]&amp;KEYS_Day_Part__Stores[[#This Row],[Day Part]]</f>
        <v/>
      </c>
    </row>
    <row r="2637" spans="1:1" x14ac:dyDescent="0.35">
      <c r="A2637" t="str">
        <f>KEYS_Day_Part__Stores[[#This Row],[Store]]&amp;KEYS_Day_Part__Stores[[#This Row],[Day Part]]</f>
        <v/>
      </c>
    </row>
    <row r="2638" spans="1:1" x14ac:dyDescent="0.35">
      <c r="A2638" t="str">
        <f>KEYS_Day_Part__Stores[[#This Row],[Store]]&amp;KEYS_Day_Part__Stores[[#This Row],[Day Part]]</f>
        <v/>
      </c>
    </row>
    <row r="2639" spans="1:1" x14ac:dyDescent="0.35">
      <c r="A2639" t="str">
        <f>KEYS_Day_Part__Stores[[#This Row],[Store]]&amp;KEYS_Day_Part__Stores[[#This Row],[Day Part]]</f>
        <v/>
      </c>
    </row>
    <row r="2640" spans="1:1" x14ac:dyDescent="0.35">
      <c r="A2640" t="str">
        <f>KEYS_Day_Part__Stores[[#This Row],[Store]]&amp;KEYS_Day_Part__Stores[[#This Row],[Day Part]]</f>
        <v/>
      </c>
    </row>
    <row r="2641" spans="1:1" x14ac:dyDescent="0.35">
      <c r="A2641" t="str">
        <f>KEYS_Day_Part__Stores[[#This Row],[Store]]&amp;KEYS_Day_Part__Stores[[#This Row],[Day Part]]</f>
        <v/>
      </c>
    </row>
    <row r="2642" spans="1:1" x14ac:dyDescent="0.35">
      <c r="A2642" t="str">
        <f>KEYS_Day_Part__Stores[[#This Row],[Store]]&amp;KEYS_Day_Part__Stores[[#This Row],[Day Part]]</f>
        <v/>
      </c>
    </row>
    <row r="2643" spans="1:1" x14ac:dyDescent="0.35">
      <c r="A2643" t="str">
        <f>KEYS_Day_Part__Stores[[#This Row],[Store]]&amp;KEYS_Day_Part__Stores[[#This Row],[Day Part]]</f>
        <v/>
      </c>
    </row>
    <row r="2644" spans="1:1" x14ac:dyDescent="0.35">
      <c r="A2644" t="str">
        <f>KEYS_Day_Part__Stores[[#This Row],[Store]]&amp;KEYS_Day_Part__Stores[[#This Row],[Day Part]]</f>
        <v/>
      </c>
    </row>
    <row r="2645" spans="1:1" x14ac:dyDescent="0.35">
      <c r="A2645" t="str">
        <f>KEYS_Day_Part__Stores[[#This Row],[Store]]&amp;KEYS_Day_Part__Stores[[#This Row],[Day Part]]</f>
        <v/>
      </c>
    </row>
    <row r="2646" spans="1:1" x14ac:dyDescent="0.35">
      <c r="A2646" t="str">
        <f>KEYS_Day_Part__Stores[[#This Row],[Store]]&amp;KEYS_Day_Part__Stores[[#This Row],[Day Part]]</f>
        <v/>
      </c>
    </row>
    <row r="2647" spans="1:1" x14ac:dyDescent="0.35">
      <c r="A2647" t="str">
        <f>KEYS_Day_Part__Stores[[#This Row],[Store]]&amp;KEYS_Day_Part__Stores[[#This Row],[Day Part]]</f>
        <v/>
      </c>
    </row>
    <row r="2648" spans="1:1" x14ac:dyDescent="0.35">
      <c r="A2648" t="str">
        <f>KEYS_Day_Part__Stores[[#This Row],[Store]]&amp;KEYS_Day_Part__Stores[[#This Row],[Day Part]]</f>
        <v/>
      </c>
    </row>
    <row r="2649" spans="1:1" x14ac:dyDescent="0.35">
      <c r="A2649" t="str">
        <f>KEYS_Day_Part__Stores[[#This Row],[Store]]&amp;KEYS_Day_Part__Stores[[#This Row],[Day Part]]</f>
        <v/>
      </c>
    </row>
    <row r="2650" spans="1:1" x14ac:dyDescent="0.35">
      <c r="A2650" t="str">
        <f>KEYS_Day_Part__Stores[[#This Row],[Store]]&amp;KEYS_Day_Part__Stores[[#This Row],[Day Part]]</f>
        <v/>
      </c>
    </row>
    <row r="2651" spans="1:1" x14ac:dyDescent="0.35">
      <c r="A2651" t="str">
        <f>KEYS_Day_Part__Stores[[#This Row],[Store]]&amp;KEYS_Day_Part__Stores[[#This Row],[Day Part]]</f>
        <v/>
      </c>
    </row>
    <row r="2652" spans="1:1" x14ac:dyDescent="0.35">
      <c r="A2652" t="str">
        <f>KEYS_Day_Part__Stores[[#This Row],[Store]]&amp;KEYS_Day_Part__Stores[[#This Row],[Day Part]]</f>
        <v/>
      </c>
    </row>
    <row r="2653" spans="1:1" x14ac:dyDescent="0.35">
      <c r="A2653" t="str">
        <f>KEYS_Day_Part__Stores[[#This Row],[Store]]&amp;KEYS_Day_Part__Stores[[#This Row],[Day Part]]</f>
        <v/>
      </c>
    </row>
    <row r="2654" spans="1:1" x14ac:dyDescent="0.35">
      <c r="A2654" t="str">
        <f>KEYS_Day_Part__Stores[[#This Row],[Store]]&amp;KEYS_Day_Part__Stores[[#This Row],[Day Part]]</f>
        <v/>
      </c>
    </row>
    <row r="2655" spans="1:1" x14ac:dyDescent="0.35">
      <c r="A2655" t="str">
        <f>KEYS_Day_Part__Stores[[#This Row],[Store]]&amp;KEYS_Day_Part__Stores[[#This Row],[Day Part]]</f>
        <v/>
      </c>
    </row>
    <row r="2656" spans="1:1" x14ac:dyDescent="0.35">
      <c r="A2656" t="str">
        <f>KEYS_Day_Part__Stores[[#This Row],[Store]]&amp;KEYS_Day_Part__Stores[[#This Row],[Day Part]]</f>
        <v/>
      </c>
    </row>
    <row r="2657" spans="1:1" x14ac:dyDescent="0.35">
      <c r="A2657" t="str">
        <f>KEYS_Day_Part__Stores[[#This Row],[Store]]&amp;KEYS_Day_Part__Stores[[#This Row],[Day Part]]</f>
        <v/>
      </c>
    </row>
    <row r="2658" spans="1:1" x14ac:dyDescent="0.35">
      <c r="A2658" t="str">
        <f>KEYS_Day_Part__Stores[[#This Row],[Store]]&amp;KEYS_Day_Part__Stores[[#This Row],[Day Part]]</f>
        <v/>
      </c>
    </row>
    <row r="2659" spans="1:1" x14ac:dyDescent="0.35">
      <c r="A2659" t="str">
        <f>KEYS_Day_Part__Stores[[#This Row],[Store]]&amp;KEYS_Day_Part__Stores[[#This Row],[Day Part]]</f>
        <v/>
      </c>
    </row>
    <row r="2660" spans="1:1" x14ac:dyDescent="0.35">
      <c r="A2660" t="str">
        <f>KEYS_Day_Part__Stores[[#This Row],[Store]]&amp;KEYS_Day_Part__Stores[[#This Row],[Day Part]]</f>
        <v/>
      </c>
    </row>
    <row r="2661" spans="1:1" x14ac:dyDescent="0.35">
      <c r="A2661" t="str">
        <f>KEYS_Day_Part__Stores[[#This Row],[Store]]&amp;KEYS_Day_Part__Stores[[#This Row],[Day Part]]</f>
        <v/>
      </c>
    </row>
    <row r="2662" spans="1:1" x14ac:dyDescent="0.35">
      <c r="A2662" t="str">
        <f>KEYS_Day_Part__Stores[[#This Row],[Store]]&amp;KEYS_Day_Part__Stores[[#This Row],[Day Part]]</f>
        <v/>
      </c>
    </row>
    <row r="2663" spans="1:1" x14ac:dyDescent="0.35">
      <c r="A2663" t="str">
        <f>KEYS_Day_Part__Stores[[#This Row],[Store]]&amp;KEYS_Day_Part__Stores[[#This Row],[Day Part]]</f>
        <v/>
      </c>
    </row>
    <row r="2664" spans="1:1" x14ac:dyDescent="0.35">
      <c r="A2664" t="str">
        <f>KEYS_Day_Part__Stores[[#This Row],[Store]]&amp;KEYS_Day_Part__Stores[[#This Row],[Day Part]]</f>
        <v/>
      </c>
    </row>
    <row r="2665" spans="1:1" x14ac:dyDescent="0.35">
      <c r="A2665" t="str">
        <f>KEYS_Day_Part__Stores[[#This Row],[Store]]&amp;KEYS_Day_Part__Stores[[#This Row],[Day Part]]</f>
        <v/>
      </c>
    </row>
    <row r="2666" spans="1:1" x14ac:dyDescent="0.35">
      <c r="A2666" t="str">
        <f>KEYS_Day_Part__Stores[[#This Row],[Store]]&amp;KEYS_Day_Part__Stores[[#This Row],[Day Part]]</f>
        <v/>
      </c>
    </row>
    <row r="2667" spans="1:1" x14ac:dyDescent="0.35">
      <c r="A2667" t="str">
        <f>KEYS_Day_Part__Stores[[#This Row],[Store]]&amp;KEYS_Day_Part__Stores[[#This Row],[Day Part]]</f>
        <v/>
      </c>
    </row>
    <row r="2668" spans="1:1" x14ac:dyDescent="0.35">
      <c r="A2668" t="str">
        <f>KEYS_Day_Part__Stores[[#This Row],[Store]]&amp;KEYS_Day_Part__Stores[[#This Row],[Day Part]]</f>
        <v/>
      </c>
    </row>
    <row r="2669" spans="1:1" x14ac:dyDescent="0.35">
      <c r="A2669" t="str">
        <f>KEYS_Day_Part__Stores[[#This Row],[Store]]&amp;KEYS_Day_Part__Stores[[#This Row],[Day Part]]</f>
        <v/>
      </c>
    </row>
    <row r="2670" spans="1:1" x14ac:dyDescent="0.35">
      <c r="A2670" t="str">
        <f>KEYS_Day_Part__Stores[[#This Row],[Store]]&amp;KEYS_Day_Part__Stores[[#This Row],[Day Part]]</f>
        <v/>
      </c>
    </row>
    <row r="2671" spans="1:1" x14ac:dyDescent="0.35">
      <c r="A2671" t="str">
        <f>KEYS_Day_Part__Stores[[#This Row],[Store]]&amp;KEYS_Day_Part__Stores[[#This Row],[Day Part]]</f>
        <v/>
      </c>
    </row>
    <row r="2672" spans="1:1" x14ac:dyDescent="0.35">
      <c r="A2672" t="str">
        <f>KEYS_Day_Part__Stores[[#This Row],[Store]]&amp;KEYS_Day_Part__Stores[[#This Row],[Day Part]]</f>
        <v/>
      </c>
    </row>
    <row r="2673" spans="1:1" x14ac:dyDescent="0.35">
      <c r="A2673" t="str">
        <f>KEYS_Day_Part__Stores[[#This Row],[Store]]&amp;KEYS_Day_Part__Stores[[#This Row],[Day Part]]</f>
        <v/>
      </c>
    </row>
    <row r="2674" spans="1:1" x14ac:dyDescent="0.35">
      <c r="A2674" t="str">
        <f>KEYS_Day_Part__Stores[[#This Row],[Store]]&amp;KEYS_Day_Part__Stores[[#This Row],[Day Part]]</f>
        <v/>
      </c>
    </row>
    <row r="2675" spans="1:1" x14ac:dyDescent="0.35">
      <c r="A2675" t="str">
        <f>KEYS_Day_Part__Stores[[#This Row],[Store]]&amp;KEYS_Day_Part__Stores[[#This Row],[Day Part]]</f>
        <v/>
      </c>
    </row>
    <row r="2676" spans="1:1" x14ac:dyDescent="0.35">
      <c r="A2676" t="str">
        <f>KEYS_Day_Part__Stores[[#This Row],[Store]]&amp;KEYS_Day_Part__Stores[[#This Row],[Day Part]]</f>
        <v/>
      </c>
    </row>
    <row r="2677" spans="1:1" x14ac:dyDescent="0.35">
      <c r="A2677" t="str">
        <f>KEYS_Day_Part__Stores[[#This Row],[Store]]&amp;KEYS_Day_Part__Stores[[#This Row],[Day Part]]</f>
        <v/>
      </c>
    </row>
    <row r="2678" spans="1:1" x14ac:dyDescent="0.35">
      <c r="A2678" t="str">
        <f>KEYS_Day_Part__Stores[[#This Row],[Store]]&amp;KEYS_Day_Part__Stores[[#This Row],[Day Part]]</f>
        <v/>
      </c>
    </row>
    <row r="2679" spans="1:1" x14ac:dyDescent="0.35">
      <c r="A2679" t="str">
        <f>KEYS_Day_Part__Stores[[#This Row],[Store]]&amp;KEYS_Day_Part__Stores[[#This Row],[Day Part]]</f>
        <v/>
      </c>
    </row>
    <row r="2680" spans="1:1" x14ac:dyDescent="0.35">
      <c r="A2680" t="str">
        <f>KEYS_Day_Part__Stores[[#This Row],[Store]]&amp;KEYS_Day_Part__Stores[[#This Row],[Day Part]]</f>
        <v/>
      </c>
    </row>
    <row r="2681" spans="1:1" x14ac:dyDescent="0.35">
      <c r="A2681" t="str">
        <f>KEYS_Day_Part__Stores[[#This Row],[Store]]&amp;KEYS_Day_Part__Stores[[#This Row],[Day Part]]</f>
        <v/>
      </c>
    </row>
    <row r="2682" spans="1:1" x14ac:dyDescent="0.35">
      <c r="A2682" t="str">
        <f>KEYS_Day_Part__Stores[[#This Row],[Store]]&amp;KEYS_Day_Part__Stores[[#This Row],[Day Part]]</f>
        <v/>
      </c>
    </row>
    <row r="2683" spans="1:1" x14ac:dyDescent="0.35">
      <c r="A2683" t="str">
        <f>KEYS_Day_Part__Stores[[#This Row],[Store]]&amp;KEYS_Day_Part__Stores[[#This Row],[Day Part]]</f>
        <v/>
      </c>
    </row>
    <row r="2684" spans="1:1" x14ac:dyDescent="0.35">
      <c r="A2684" t="str">
        <f>KEYS_Day_Part__Stores[[#This Row],[Store]]&amp;KEYS_Day_Part__Stores[[#This Row],[Day Part]]</f>
        <v/>
      </c>
    </row>
    <row r="2685" spans="1:1" x14ac:dyDescent="0.35">
      <c r="A2685" t="str">
        <f>KEYS_Day_Part__Stores[[#This Row],[Store]]&amp;KEYS_Day_Part__Stores[[#This Row],[Day Part]]</f>
        <v/>
      </c>
    </row>
    <row r="2686" spans="1:1" x14ac:dyDescent="0.35">
      <c r="A2686" t="str">
        <f>KEYS_Day_Part__Stores[[#This Row],[Store]]&amp;KEYS_Day_Part__Stores[[#This Row],[Day Part]]</f>
        <v/>
      </c>
    </row>
    <row r="2687" spans="1:1" x14ac:dyDescent="0.35">
      <c r="A2687" t="str">
        <f>KEYS_Day_Part__Stores[[#This Row],[Store]]&amp;KEYS_Day_Part__Stores[[#This Row],[Day Part]]</f>
        <v/>
      </c>
    </row>
    <row r="2688" spans="1:1" x14ac:dyDescent="0.35">
      <c r="A2688" t="str">
        <f>KEYS_Day_Part__Stores[[#This Row],[Store]]&amp;KEYS_Day_Part__Stores[[#This Row],[Day Part]]</f>
        <v/>
      </c>
    </row>
    <row r="2689" spans="1:1" x14ac:dyDescent="0.35">
      <c r="A2689" t="str">
        <f>KEYS_Day_Part__Stores[[#This Row],[Store]]&amp;KEYS_Day_Part__Stores[[#This Row],[Day Part]]</f>
        <v/>
      </c>
    </row>
    <row r="2690" spans="1:1" x14ac:dyDescent="0.35">
      <c r="A2690" t="str">
        <f>KEYS_Day_Part__Stores[[#This Row],[Store]]&amp;KEYS_Day_Part__Stores[[#This Row],[Day Part]]</f>
        <v/>
      </c>
    </row>
    <row r="2691" spans="1:1" x14ac:dyDescent="0.35">
      <c r="A2691" t="str">
        <f>KEYS_Day_Part__Stores[[#This Row],[Store]]&amp;KEYS_Day_Part__Stores[[#This Row],[Day Part]]</f>
        <v/>
      </c>
    </row>
    <row r="2692" spans="1:1" x14ac:dyDescent="0.35">
      <c r="A2692" t="str">
        <f>KEYS_Day_Part__Stores[[#This Row],[Store]]&amp;KEYS_Day_Part__Stores[[#This Row],[Day Part]]</f>
        <v/>
      </c>
    </row>
    <row r="2693" spans="1:1" x14ac:dyDescent="0.35">
      <c r="A2693" t="str">
        <f>KEYS_Day_Part__Stores[[#This Row],[Store]]&amp;KEYS_Day_Part__Stores[[#This Row],[Day Part]]</f>
        <v/>
      </c>
    </row>
    <row r="2694" spans="1:1" x14ac:dyDescent="0.35">
      <c r="A2694" t="str">
        <f>KEYS_Day_Part__Stores[[#This Row],[Store]]&amp;KEYS_Day_Part__Stores[[#This Row],[Day Part]]</f>
        <v/>
      </c>
    </row>
    <row r="2695" spans="1:1" x14ac:dyDescent="0.35">
      <c r="A2695" t="str">
        <f>KEYS_Day_Part__Stores[[#This Row],[Store]]&amp;KEYS_Day_Part__Stores[[#This Row],[Day Part]]</f>
        <v/>
      </c>
    </row>
    <row r="2696" spans="1:1" x14ac:dyDescent="0.35">
      <c r="A2696" t="str">
        <f>KEYS_Day_Part__Stores[[#This Row],[Store]]&amp;KEYS_Day_Part__Stores[[#This Row],[Day Part]]</f>
        <v/>
      </c>
    </row>
    <row r="2697" spans="1:1" x14ac:dyDescent="0.35">
      <c r="A2697" t="str">
        <f>KEYS_Day_Part__Stores[[#This Row],[Store]]&amp;KEYS_Day_Part__Stores[[#This Row],[Day Part]]</f>
        <v/>
      </c>
    </row>
    <row r="2698" spans="1:1" x14ac:dyDescent="0.35">
      <c r="A2698" t="str">
        <f>KEYS_Day_Part__Stores[[#This Row],[Store]]&amp;KEYS_Day_Part__Stores[[#This Row],[Day Part]]</f>
        <v/>
      </c>
    </row>
    <row r="2699" spans="1:1" x14ac:dyDescent="0.35">
      <c r="A2699" t="str">
        <f>KEYS_Day_Part__Stores[[#This Row],[Store]]&amp;KEYS_Day_Part__Stores[[#This Row],[Day Part]]</f>
        <v/>
      </c>
    </row>
    <row r="2700" spans="1:1" x14ac:dyDescent="0.35">
      <c r="A2700" t="str">
        <f>KEYS_Day_Part__Stores[[#This Row],[Store]]&amp;KEYS_Day_Part__Stores[[#This Row],[Day Part]]</f>
        <v/>
      </c>
    </row>
    <row r="2701" spans="1:1" x14ac:dyDescent="0.35">
      <c r="A2701" t="str">
        <f>KEYS_Day_Part__Stores[[#This Row],[Store]]&amp;KEYS_Day_Part__Stores[[#This Row],[Day Part]]</f>
        <v/>
      </c>
    </row>
    <row r="2702" spans="1:1" x14ac:dyDescent="0.35">
      <c r="A2702" t="str">
        <f>KEYS_Day_Part__Stores[[#This Row],[Store]]&amp;KEYS_Day_Part__Stores[[#This Row],[Day Part]]</f>
        <v/>
      </c>
    </row>
    <row r="2703" spans="1:1" x14ac:dyDescent="0.35">
      <c r="A2703" t="str">
        <f>KEYS_Day_Part__Stores[[#This Row],[Store]]&amp;KEYS_Day_Part__Stores[[#This Row],[Day Part]]</f>
        <v/>
      </c>
    </row>
    <row r="2704" spans="1:1" x14ac:dyDescent="0.35">
      <c r="A2704" t="str">
        <f>KEYS_Day_Part__Stores[[#This Row],[Store]]&amp;KEYS_Day_Part__Stores[[#This Row],[Day Part]]</f>
        <v/>
      </c>
    </row>
    <row r="2705" spans="1:1" x14ac:dyDescent="0.35">
      <c r="A2705" t="str">
        <f>KEYS_Day_Part__Stores[[#This Row],[Store]]&amp;KEYS_Day_Part__Stores[[#This Row],[Day Part]]</f>
        <v/>
      </c>
    </row>
    <row r="2706" spans="1:1" x14ac:dyDescent="0.35">
      <c r="A2706" t="str">
        <f>KEYS_Day_Part__Stores[[#This Row],[Store]]&amp;KEYS_Day_Part__Stores[[#This Row],[Day Part]]</f>
        <v/>
      </c>
    </row>
    <row r="2707" spans="1:1" x14ac:dyDescent="0.35">
      <c r="A2707" t="str">
        <f>KEYS_Day_Part__Stores[[#This Row],[Store]]&amp;KEYS_Day_Part__Stores[[#This Row],[Day Part]]</f>
        <v/>
      </c>
    </row>
    <row r="2708" spans="1:1" x14ac:dyDescent="0.35">
      <c r="A2708" t="str">
        <f>KEYS_Day_Part__Stores[[#This Row],[Store]]&amp;KEYS_Day_Part__Stores[[#This Row],[Day Part]]</f>
        <v/>
      </c>
    </row>
    <row r="2709" spans="1:1" x14ac:dyDescent="0.35">
      <c r="A2709" t="str">
        <f>KEYS_Day_Part__Stores[[#This Row],[Store]]&amp;KEYS_Day_Part__Stores[[#This Row],[Day Part]]</f>
        <v/>
      </c>
    </row>
    <row r="2710" spans="1:1" x14ac:dyDescent="0.35">
      <c r="A2710" t="str">
        <f>KEYS_Day_Part__Stores[[#This Row],[Store]]&amp;KEYS_Day_Part__Stores[[#This Row],[Day Part]]</f>
        <v/>
      </c>
    </row>
    <row r="2711" spans="1:1" x14ac:dyDescent="0.35">
      <c r="A2711" t="str">
        <f>KEYS_Day_Part__Stores[[#This Row],[Store]]&amp;KEYS_Day_Part__Stores[[#This Row],[Day Part]]</f>
        <v/>
      </c>
    </row>
    <row r="2712" spans="1:1" x14ac:dyDescent="0.35">
      <c r="A2712" t="str">
        <f>KEYS_Day_Part__Stores[[#This Row],[Store]]&amp;KEYS_Day_Part__Stores[[#This Row],[Day Part]]</f>
        <v/>
      </c>
    </row>
    <row r="2713" spans="1:1" x14ac:dyDescent="0.35">
      <c r="A2713" t="str">
        <f>KEYS_Day_Part__Stores[[#This Row],[Store]]&amp;KEYS_Day_Part__Stores[[#This Row],[Day Part]]</f>
        <v/>
      </c>
    </row>
    <row r="2714" spans="1:1" x14ac:dyDescent="0.35">
      <c r="A2714" t="str">
        <f>KEYS_Day_Part__Stores[[#This Row],[Store]]&amp;KEYS_Day_Part__Stores[[#This Row],[Day Part]]</f>
        <v/>
      </c>
    </row>
    <row r="2715" spans="1:1" x14ac:dyDescent="0.35">
      <c r="A2715" t="str">
        <f>KEYS_Day_Part__Stores[[#This Row],[Store]]&amp;KEYS_Day_Part__Stores[[#This Row],[Day Part]]</f>
        <v/>
      </c>
    </row>
    <row r="2716" spans="1:1" x14ac:dyDescent="0.35">
      <c r="A2716" t="str">
        <f>KEYS_Day_Part__Stores[[#This Row],[Store]]&amp;KEYS_Day_Part__Stores[[#This Row],[Day Part]]</f>
        <v/>
      </c>
    </row>
    <row r="2717" spans="1:1" x14ac:dyDescent="0.35">
      <c r="A2717" t="str">
        <f>KEYS_Day_Part__Stores[[#This Row],[Store]]&amp;KEYS_Day_Part__Stores[[#This Row],[Day Part]]</f>
        <v/>
      </c>
    </row>
    <row r="2718" spans="1:1" x14ac:dyDescent="0.35">
      <c r="A2718" t="str">
        <f>KEYS_Day_Part__Stores[[#This Row],[Store]]&amp;KEYS_Day_Part__Stores[[#This Row],[Day Part]]</f>
        <v/>
      </c>
    </row>
    <row r="2719" spans="1:1" x14ac:dyDescent="0.35">
      <c r="A2719" t="str">
        <f>KEYS_Day_Part__Stores[[#This Row],[Store]]&amp;KEYS_Day_Part__Stores[[#This Row],[Day Part]]</f>
        <v/>
      </c>
    </row>
    <row r="2720" spans="1:1" x14ac:dyDescent="0.35">
      <c r="A2720" t="str">
        <f>KEYS_Day_Part__Stores[[#This Row],[Store]]&amp;KEYS_Day_Part__Stores[[#This Row],[Day Part]]</f>
        <v/>
      </c>
    </row>
    <row r="2721" spans="1:1" x14ac:dyDescent="0.35">
      <c r="A2721" t="str">
        <f>KEYS_Day_Part__Stores[[#This Row],[Store]]&amp;KEYS_Day_Part__Stores[[#This Row],[Day Part]]</f>
        <v/>
      </c>
    </row>
    <row r="2722" spans="1:1" x14ac:dyDescent="0.35">
      <c r="A2722" t="str">
        <f>KEYS_Day_Part__Stores[[#This Row],[Store]]&amp;KEYS_Day_Part__Stores[[#This Row],[Day Part]]</f>
        <v/>
      </c>
    </row>
    <row r="2723" spans="1:1" x14ac:dyDescent="0.35">
      <c r="A2723" t="str">
        <f>KEYS_Day_Part__Stores[[#This Row],[Store]]&amp;KEYS_Day_Part__Stores[[#This Row],[Day Part]]</f>
        <v/>
      </c>
    </row>
    <row r="2724" spans="1:1" x14ac:dyDescent="0.35">
      <c r="A2724" t="str">
        <f>KEYS_Day_Part__Stores[[#This Row],[Store]]&amp;KEYS_Day_Part__Stores[[#This Row],[Day Part]]</f>
        <v/>
      </c>
    </row>
    <row r="2725" spans="1:1" x14ac:dyDescent="0.35">
      <c r="A2725" t="str">
        <f>KEYS_Day_Part__Stores[[#This Row],[Store]]&amp;KEYS_Day_Part__Stores[[#This Row],[Day Part]]</f>
        <v/>
      </c>
    </row>
    <row r="2726" spans="1:1" x14ac:dyDescent="0.35">
      <c r="A2726" t="str">
        <f>KEYS_Day_Part__Stores[[#This Row],[Store]]&amp;KEYS_Day_Part__Stores[[#This Row],[Day Part]]</f>
        <v/>
      </c>
    </row>
    <row r="2727" spans="1:1" x14ac:dyDescent="0.35">
      <c r="A2727" t="str">
        <f>KEYS_Day_Part__Stores[[#This Row],[Store]]&amp;KEYS_Day_Part__Stores[[#This Row],[Day Part]]</f>
        <v/>
      </c>
    </row>
    <row r="2728" spans="1:1" x14ac:dyDescent="0.35">
      <c r="A2728" t="str">
        <f>KEYS_Day_Part__Stores[[#This Row],[Store]]&amp;KEYS_Day_Part__Stores[[#This Row],[Day Part]]</f>
        <v/>
      </c>
    </row>
    <row r="2729" spans="1:1" x14ac:dyDescent="0.35">
      <c r="A2729" t="str">
        <f>KEYS_Day_Part__Stores[[#This Row],[Store]]&amp;KEYS_Day_Part__Stores[[#This Row],[Day Part]]</f>
        <v/>
      </c>
    </row>
    <row r="2730" spans="1:1" x14ac:dyDescent="0.35">
      <c r="A2730" t="str">
        <f>KEYS_Day_Part__Stores[[#This Row],[Store]]&amp;KEYS_Day_Part__Stores[[#This Row],[Day Part]]</f>
        <v/>
      </c>
    </row>
    <row r="2731" spans="1:1" x14ac:dyDescent="0.35">
      <c r="A2731" t="str">
        <f>KEYS_Day_Part__Stores[[#This Row],[Store]]&amp;KEYS_Day_Part__Stores[[#This Row],[Day Part]]</f>
        <v/>
      </c>
    </row>
    <row r="2732" spans="1:1" x14ac:dyDescent="0.35">
      <c r="A2732" t="str">
        <f>KEYS_Day_Part__Stores[[#This Row],[Store]]&amp;KEYS_Day_Part__Stores[[#This Row],[Day Part]]</f>
        <v/>
      </c>
    </row>
    <row r="2733" spans="1:1" x14ac:dyDescent="0.35">
      <c r="A2733" t="str">
        <f>KEYS_Day_Part__Stores[[#This Row],[Store]]&amp;KEYS_Day_Part__Stores[[#This Row],[Day Part]]</f>
        <v/>
      </c>
    </row>
    <row r="2734" spans="1:1" x14ac:dyDescent="0.35">
      <c r="A2734" t="str">
        <f>KEYS_Day_Part__Stores[[#This Row],[Store]]&amp;KEYS_Day_Part__Stores[[#This Row],[Day Part]]</f>
        <v/>
      </c>
    </row>
    <row r="2735" spans="1:1" x14ac:dyDescent="0.35">
      <c r="A2735" t="str">
        <f>KEYS_Day_Part__Stores[[#This Row],[Store]]&amp;KEYS_Day_Part__Stores[[#This Row],[Day Part]]</f>
        <v/>
      </c>
    </row>
    <row r="2736" spans="1:1" x14ac:dyDescent="0.35">
      <c r="A2736" t="str">
        <f>KEYS_Day_Part__Stores[[#This Row],[Store]]&amp;KEYS_Day_Part__Stores[[#This Row],[Day Part]]</f>
        <v/>
      </c>
    </row>
    <row r="2737" spans="1:1" x14ac:dyDescent="0.35">
      <c r="A2737" t="str">
        <f>KEYS_Day_Part__Stores[[#This Row],[Store]]&amp;KEYS_Day_Part__Stores[[#This Row],[Day Part]]</f>
        <v/>
      </c>
    </row>
    <row r="2738" spans="1:1" x14ac:dyDescent="0.35">
      <c r="A2738" t="str">
        <f>KEYS_Day_Part__Stores[[#This Row],[Store]]&amp;KEYS_Day_Part__Stores[[#This Row],[Day Part]]</f>
        <v/>
      </c>
    </row>
    <row r="2739" spans="1:1" x14ac:dyDescent="0.35">
      <c r="A2739" t="str">
        <f>KEYS_Day_Part__Stores[[#This Row],[Store]]&amp;KEYS_Day_Part__Stores[[#This Row],[Day Part]]</f>
        <v/>
      </c>
    </row>
    <row r="2740" spans="1:1" x14ac:dyDescent="0.35">
      <c r="A2740" t="str">
        <f>KEYS_Day_Part__Stores[[#This Row],[Store]]&amp;KEYS_Day_Part__Stores[[#This Row],[Day Part]]</f>
        <v/>
      </c>
    </row>
    <row r="2741" spans="1:1" x14ac:dyDescent="0.35">
      <c r="A2741" t="str">
        <f>KEYS_Day_Part__Stores[[#This Row],[Store]]&amp;KEYS_Day_Part__Stores[[#This Row],[Day Part]]</f>
        <v/>
      </c>
    </row>
    <row r="2742" spans="1:1" x14ac:dyDescent="0.35">
      <c r="A2742" t="str">
        <f>KEYS_Day_Part__Stores[[#This Row],[Store]]&amp;KEYS_Day_Part__Stores[[#This Row],[Day Part]]</f>
        <v/>
      </c>
    </row>
    <row r="2743" spans="1:1" x14ac:dyDescent="0.35">
      <c r="A2743" t="str">
        <f>KEYS_Day_Part__Stores[[#This Row],[Store]]&amp;KEYS_Day_Part__Stores[[#This Row],[Day Part]]</f>
        <v/>
      </c>
    </row>
    <row r="2744" spans="1:1" x14ac:dyDescent="0.35">
      <c r="A2744" t="str">
        <f>KEYS_Day_Part__Stores[[#This Row],[Store]]&amp;KEYS_Day_Part__Stores[[#This Row],[Day Part]]</f>
        <v/>
      </c>
    </row>
    <row r="2745" spans="1:1" x14ac:dyDescent="0.35">
      <c r="A2745" t="str">
        <f>KEYS_Day_Part__Stores[[#This Row],[Store]]&amp;KEYS_Day_Part__Stores[[#This Row],[Day Part]]</f>
        <v/>
      </c>
    </row>
    <row r="2746" spans="1:1" x14ac:dyDescent="0.35">
      <c r="A2746" t="str">
        <f>KEYS_Day_Part__Stores[[#This Row],[Store]]&amp;KEYS_Day_Part__Stores[[#This Row],[Day Part]]</f>
        <v/>
      </c>
    </row>
    <row r="2747" spans="1:1" x14ac:dyDescent="0.35">
      <c r="A2747" t="str">
        <f>KEYS_Day_Part__Stores[[#This Row],[Store]]&amp;KEYS_Day_Part__Stores[[#This Row],[Day Part]]</f>
        <v/>
      </c>
    </row>
    <row r="2748" spans="1:1" x14ac:dyDescent="0.35">
      <c r="A2748" t="str">
        <f>KEYS_Day_Part__Stores[[#This Row],[Store]]&amp;KEYS_Day_Part__Stores[[#This Row],[Day Part]]</f>
        <v/>
      </c>
    </row>
    <row r="2749" spans="1:1" x14ac:dyDescent="0.35">
      <c r="A2749" t="str">
        <f>KEYS_Day_Part__Stores[[#This Row],[Store]]&amp;KEYS_Day_Part__Stores[[#This Row],[Day Part]]</f>
        <v/>
      </c>
    </row>
    <row r="2750" spans="1:1" x14ac:dyDescent="0.35">
      <c r="A2750" t="str">
        <f>KEYS_Day_Part__Stores[[#This Row],[Store]]&amp;KEYS_Day_Part__Stores[[#This Row],[Day Part]]</f>
        <v/>
      </c>
    </row>
    <row r="2751" spans="1:1" x14ac:dyDescent="0.35">
      <c r="A2751" t="str">
        <f>KEYS_Day_Part__Stores[[#This Row],[Store]]&amp;KEYS_Day_Part__Stores[[#This Row],[Day Part]]</f>
        <v/>
      </c>
    </row>
    <row r="2752" spans="1:1" x14ac:dyDescent="0.35">
      <c r="A2752" t="str">
        <f>KEYS_Day_Part__Stores[[#This Row],[Store]]&amp;KEYS_Day_Part__Stores[[#This Row],[Day Part]]</f>
        <v/>
      </c>
    </row>
    <row r="2753" spans="1:1" x14ac:dyDescent="0.35">
      <c r="A2753" t="str">
        <f>KEYS_Day_Part__Stores[[#This Row],[Store]]&amp;KEYS_Day_Part__Stores[[#This Row],[Day Part]]</f>
        <v/>
      </c>
    </row>
    <row r="2754" spans="1:1" x14ac:dyDescent="0.35">
      <c r="A2754" t="str">
        <f>KEYS_Day_Part__Stores[[#This Row],[Store]]&amp;KEYS_Day_Part__Stores[[#This Row],[Day Part]]</f>
        <v/>
      </c>
    </row>
    <row r="2755" spans="1:1" x14ac:dyDescent="0.35">
      <c r="A2755" t="str">
        <f>KEYS_Day_Part__Stores[[#This Row],[Store]]&amp;KEYS_Day_Part__Stores[[#This Row],[Day Part]]</f>
        <v/>
      </c>
    </row>
    <row r="2756" spans="1:1" x14ac:dyDescent="0.35">
      <c r="A2756" t="str">
        <f>KEYS_Day_Part__Stores[[#This Row],[Store]]&amp;KEYS_Day_Part__Stores[[#This Row],[Day Part]]</f>
        <v/>
      </c>
    </row>
    <row r="2757" spans="1:1" x14ac:dyDescent="0.35">
      <c r="A2757" t="str">
        <f>KEYS_Day_Part__Stores[[#This Row],[Store]]&amp;KEYS_Day_Part__Stores[[#This Row],[Day Part]]</f>
        <v/>
      </c>
    </row>
    <row r="2758" spans="1:1" x14ac:dyDescent="0.35">
      <c r="A2758" t="str">
        <f>KEYS_Day_Part__Stores[[#This Row],[Store]]&amp;KEYS_Day_Part__Stores[[#This Row],[Day Part]]</f>
        <v/>
      </c>
    </row>
    <row r="2759" spans="1:1" x14ac:dyDescent="0.35">
      <c r="A2759" t="str">
        <f>KEYS_Day_Part__Stores[[#This Row],[Store]]&amp;KEYS_Day_Part__Stores[[#This Row],[Day Part]]</f>
        <v/>
      </c>
    </row>
    <row r="2760" spans="1:1" x14ac:dyDescent="0.35">
      <c r="A2760" t="str">
        <f>KEYS_Day_Part__Stores[[#This Row],[Store]]&amp;KEYS_Day_Part__Stores[[#This Row],[Day Part]]</f>
        <v/>
      </c>
    </row>
    <row r="2761" spans="1:1" x14ac:dyDescent="0.35">
      <c r="A2761" t="str">
        <f>KEYS_Day_Part__Stores[[#This Row],[Store]]&amp;KEYS_Day_Part__Stores[[#This Row],[Day Part]]</f>
        <v/>
      </c>
    </row>
    <row r="2762" spans="1:1" x14ac:dyDescent="0.35">
      <c r="A2762" t="str">
        <f>KEYS_Day_Part__Stores[[#This Row],[Store]]&amp;KEYS_Day_Part__Stores[[#This Row],[Day Part]]</f>
        <v/>
      </c>
    </row>
    <row r="2763" spans="1:1" x14ac:dyDescent="0.35">
      <c r="A2763" t="str">
        <f>KEYS_Day_Part__Stores[[#This Row],[Store]]&amp;KEYS_Day_Part__Stores[[#This Row],[Day Part]]</f>
        <v/>
      </c>
    </row>
    <row r="2764" spans="1:1" x14ac:dyDescent="0.35">
      <c r="A2764" t="str">
        <f>KEYS_Day_Part__Stores[[#This Row],[Store]]&amp;KEYS_Day_Part__Stores[[#This Row],[Day Part]]</f>
        <v/>
      </c>
    </row>
    <row r="2765" spans="1:1" x14ac:dyDescent="0.35">
      <c r="A2765" t="str">
        <f>KEYS_Day_Part__Stores[[#This Row],[Store]]&amp;KEYS_Day_Part__Stores[[#This Row],[Day Part]]</f>
        <v/>
      </c>
    </row>
    <row r="2766" spans="1:1" x14ac:dyDescent="0.35">
      <c r="A2766" t="str">
        <f>KEYS_Day_Part__Stores[[#This Row],[Store]]&amp;KEYS_Day_Part__Stores[[#This Row],[Day Part]]</f>
        <v/>
      </c>
    </row>
    <row r="2767" spans="1:1" x14ac:dyDescent="0.35">
      <c r="A2767" t="str">
        <f>KEYS_Day_Part__Stores[[#This Row],[Store]]&amp;KEYS_Day_Part__Stores[[#This Row],[Day Part]]</f>
        <v/>
      </c>
    </row>
    <row r="2768" spans="1:1" x14ac:dyDescent="0.35">
      <c r="A2768" t="str">
        <f>KEYS_Day_Part__Stores[[#This Row],[Store]]&amp;KEYS_Day_Part__Stores[[#This Row],[Day Part]]</f>
        <v/>
      </c>
    </row>
    <row r="2769" spans="1:1" x14ac:dyDescent="0.35">
      <c r="A2769" t="str">
        <f>KEYS_Day_Part__Stores[[#This Row],[Store]]&amp;KEYS_Day_Part__Stores[[#This Row],[Day Part]]</f>
        <v/>
      </c>
    </row>
    <row r="2770" spans="1:1" x14ac:dyDescent="0.35">
      <c r="A2770" t="str">
        <f>KEYS_Day_Part__Stores[[#This Row],[Store]]&amp;KEYS_Day_Part__Stores[[#This Row],[Day Part]]</f>
        <v/>
      </c>
    </row>
    <row r="2771" spans="1:1" x14ac:dyDescent="0.35">
      <c r="A2771" t="str">
        <f>KEYS_Day_Part__Stores[[#This Row],[Store]]&amp;KEYS_Day_Part__Stores[[#This Row],[Day Part]]</f>
        <v/>
      </c>
    </row>
    <row r="2772" spans="1:1" x14ac:dyDescent="0.35">
      <c r="A2772" t="str">
        <f>KEYS_Day_Part__Stores[[#This Row],[Store]]&amp;KEYS_Day_Part__Stores[[#This Row],[Day Part]]</f>
        <v/>
      </c>
    </row>
    <row r="2773" spans="1:1" x14ac:dyDescent="0.35">
      <c r="A2773" t="str">
        <f>KEYS_Day_Part__Stores[[#This Row],[Store]]&amp;KEYS_Day_Part__Stores[[#This Row],[Day Part]]</f>
        <v/>
      </c>
    </row>
    <row r="2774" spans="1:1" x14ac:dyDescent="0.35">
      <c r="A2774" t="str">
        <f>KEYS_Day_Part__Stores[[#This Row],[Store]]&amp;KEYS_Day_Part__Stores[[#This Row],[Day Part]]</f>
        <v/>
      </c>
    </row>
    <row r="2775" spans="1:1" x14ac:dyDescent="0.35">
      <c r="A2775" t="str">
        <f>KEYS_Day_Part__Stores[[#This Row],[Store]]&amp;KEYS_Day_Part__Stores[[#This Row],[Day Part]]</f>
        <v/>
      </c>
    </row>
    <row r="2776" spans="1:1" x14ac:dyDescent="0.35">
      <c r="A2776" t="str">
        <f>KEYS_Day_Part__Stores[[#This Row],[Store]]&amp;KEYS_Day_Part__Stores[[#This Row],[Day Part]]</f>
        <v/>
      </c>
    </row>
    <row r="2777" spans="1:1" x14ac:dyDescent="0.35">
      <c r="A2777" t="str">
        <f>KEYS_Day_Part__Stores[[#This Row],[Store]]&amp;KEYS_Day_Part__Stores[[#This Row],[Day Part]]</f>
        <v/>
      </c>
    </row>
    <row r="2778" spans="1:1" x14ac:dyDescent="0.35">
      <c r="A2778" t="str">
        <f>KEYS_Day_Part__Stores[[#This Row],[Store]]&amp;KEYS_Day_Part__Stores[[#This Row],[Day Part]]</f>
        <v/>
      </c>
    </row>
    <row r="2779" spans="1:1" x14ac:dyDescent="0.35">
      <c r="A2779" t="str">
        <f>KEYS_Day_Part__Stores[[#This Row],[Store]]&amp;KEYS_Day_Part__Stores[[#This Row],[Day Part]]</f>
        <v/>
      </c>
    </row>
    <row r="2780" spans="1:1" x14ac:dyDescent="0.35">
      <c r="A2780" t="str">
        <f>KEYS_Day_Part__Stores[[#This Row],[Store]]&amp;KEYS_Day_Part__Stores[[#This Row],[Day Part]]</f>
        <v/>
      </c>
    </row>
    <row r="2781" spans="1:1" x14ac:dyDescent="0.35">
      <c r="A2781" t="str">
        <f>KEYS_Day_Part__Stores[[#This Row],[Store]]&amp;KEYS_Day_Part__Stores[[#This Row],[Day Part]]</f>
        <v/>
      </c>
    </row>
    <row r="2782" spans="1:1" x14ac:dyDescent="0.35">
      <c r="A2782" t="str">
        <f>KEYS_Day_Part__Stores[[#This Row],[Store]]&amp;KEYS_Day_Part__Stores[[#This Row],[Day Part]]</f>
        <v/>
      </c>
    </row>
    <row r="2783" spans="1:1" x14ac:dyDescent="0.35">
      <c r="A2783" t="str">
        <f>KEYS_Day_Part__Stores[[#This Row],[Store]]&amp;KEYS_Day_Part__Stores[[#This Row],[Day Part]]</f>
        <v/>
      </c>
    </row>
    <row r="2784" spans="1:1" x14ac:dyDescent="0.35">
      <c r="A2784" t="str">
        <f>KEYS_Day_Part__Stores[[#This Row],[Store]]&amp;KEYS_Day_Part__Stores[[#This Row],[Day Part]]</f>
        <v/>
      </c>
    </row>
    <row r="2785" spans="1:1" x14ac:dyDescent="0.35">
      <c r="A2785" t="str">
        <f>KEYS_Day_Part__Stores[[#This Row],[Store]]&amp;KEYS_Day_Part__Stores[[#This Row],[Day Part]]</f>
        <v/>
      </c>
    </row>
    <row r="2786" spans="1:1" x14ac:dyDescent="0.35">
      <c r="A2786" t="str">
        <f>KEYS_Day_Part__Stores[[#This Row],[Store]]&amp;KEYS_Day_Part__Stores[[#This Row],[Day Part]]</f>
        <v/>
      </c>
    </row>
    <row r="2787" spans="1:1" x14ac:dyDescent="0.35">
      <c r="A2787" t="str">
        <f>KEYS_Day_Part__Stores[[#This Row],[Store]]&amp;KEYS_Day_Part__Stores[[#This Row],[Day Part]]</f>
        <v/>
      </c>
    </row>
    <row r="2788" spans="1:1" x14ac:dyDescent="0.35">
      <c r="A2788" t="str">
        <f>KEYS_Day_Part__Stores[[#This Row],[Store]]&amp;KEYS_Day_Part__Stores[[#This Row],[Day Part]]</f>
        <v/>
      </c>
    </row>
    <row r="2789" spans="1:1" x14ac:dyDescent="0.35">
      <c r="A2789" t="str">
        <f>KEYS_Day_Part__Stores[[#This Row],[Store]]&amp;KEYS_Day_Part__Stores[[#This Row],[Day Part]]</f>
        <v/>
      </c>
    </row>
    <row r="2790" spans="1:1" x14ac:dyDescent="0.35">
      <c r="A2790" t="str">
        <f>KEYS_Day_Part__Stores[[#This Row],[Store]]&amp;KEYS_Day_Part__Stores[[#This Row],[Day Part]]</f>
        <v/>
      </c>
    </row>
    <row r="2791" spans="1:1" x14ac:dyDescent="0.35">
      <c r="A2791" t="str">
        <f>KEYS_Day_Part__Stores[[#This Row],[Store]]&amp;KEYS_Day_Part__Stores[[#This Row],[Day Part]]</f>
        <v/>
      </c>
    </row>
    <row r="2792" spans="1:1" x14ac:dyDescent="0.35">
      <c r="A2792" t="str">
        <f>KEYS_Day_Part__Stores[[#This Row],[Store]]&amp;KEYS_Day_Part__Stores[[#This Row],[Day Part]]</f>
        <v/>
      </c>
    </row>
    <row r="2793" spans="1:1" x14ac:dyDescent="0.35">
      <c r="A2793" t="str">
        <f>KEYS_Day_Part__Stores[[#This Row],[Store]]&amp;KEYS_Day_Part__Stores[[#This Row],[Day Part]]</f>
        <v/>
      </c>
    </row>
    <row r="2794" spans="1:1" x14ac:dyDescent="0.35">
      <c r="A2794" t="str">
        <f>KEYS_Day_Part__Stores[[#This Row],[Store]]&amp;KEYS_Day_Part__Stores[[#This Row],[Day Part]]</f>
        <v/>
      </c>
    </row>
    <row r="2795" spans="1:1" x14ac:dyDescent="0.35">
      <c r="A2795" t="str">
        <f>KEYS_Day_Part__Stores[[#This Row],[Store]]&amp;KEYS_Day_Part__Stores[[#This Row],[Day Part]]</f>
        <v/>
      </c>
    </row>
    <row r="2796" spans="1:1" x14ac:dyDescent="0.35">
      <c r="A2796" t="str">
        <f>KEYS_Day_Part__Stores[[#This Row],[Store]]&amp;KEYS_Day_Part__Stores[[#This Row],[Day Part]]</f>
        <v/>
      </c>
    </row>
    <row r="2797" spans="1:1" x14ac:dyDescent="0.35">
      <c r="A2797" t="str">
        <f>KEYS_Day_Part__Stores[[#This Row],[Store]]&amp;KEYS_Day_Part__Stores[[#This Row],[Day Part]]</f>
        <v/>
      </c>
    </row>
    <row r="2798" spans="1:1" x14ac:dyDescent="0.35">
      <c r="A2798" t="str">
        <f>KEYS_Day_Part__Stores[[#This Row],[Store]]&amp;KEYS_Day_Part__Stores[[#This Row],[Day Part]]</f>
        <v/>
      </c>
    </row>
    <row r="2799" spans="1:1" x14ac:dyDescent="0.35">
      <c r="A2799" t="str">
        <f>KEYS_Day_Part__Stores[[#This Row],[Store]]&amp;KEYS_Day_Part__Stores[[#This Row],[Day Part]]</f>
        <v/>
      </c>
    </row>
    <row r="2800" spans="1:1" x14ac:dyDescent="0.35">
      <c r="A2800" t="str">
        <f>KEYS_Day_Part__Stores[[#This Row],[Store]]&amp;KEYS_Day_Part__Stores[[#This Row],[Day Part]]</f>
        <v/>
      </c>
    </row>
    <row r="2801" spans="1:1" x14ac:dyDescent="0.35">
      <c r="A2801" t="str">
        <f>KEYS_Day_Part__Stores[[#This Row],[Store]]&amp;KEYS_Day_Part__Stores[[#This Row],[Day Part]]</f>
        <v/>
      </c>
    </row>
    <row r="2802" spans="1:1" x14ac:dyDescent="0.35">
      <c r="A2802" t="str">
        <f>KEYS_Day_Part__Stores[[#This Row],[Store]]&amp;KEYS_Day_Part__Stores[[#This Row],[Day Part]]</f>
        <v/>
      </c>
    </row>
    <row r="2803" spans="1:1" x14ac:dyDescent="0.35">
      <c r="A2803" t="str">
        <f>KEYS_Day_Part__Stores[[#This Row],[Store]]&amp;KEYS_Day_Part__Stores[[#This Row],[Day Part]]</f>
        <v/>
      </c>
    </row>
    <row r="2804" spans="1:1" x14ac:dyDescent="0.35">
      <c r="A2804" t="str">
        <f>KEYS_Day_Part__Stores[[#This Row],[Store]]&amp;KEYS_Day_Part__Stores[[#This Row],[Day Part]]</f>
        <v/>
      </c>
    </row>
    <row r="2805" spans="1:1" x14ac:dyDescent="0.35">
      <c r="A2805" t="str">
        <f>KEYS_Day_Part__Stores[[#This Row],[Store]]&amp;KEYS_Day_Part__Stores[[#This Row],[Day Part]]</f>
        <v/>
      </c>
    </row>
    <row r="2806" spans="1:1" x14ac:dyDescent="0.35">
      <c r="A2806" t="str">
        <f>KEYS_Day_Part__Stores[[#This Row],[Store]]&amp;KEYS_Day_Part__Stores[[#This Row],[Day Part]]</f>
        <v/>
      </c>
    </row>
    <row r="2807" spans="1:1" x14ac:dyDescent="0.35">
      <c r="A2807" t="str">
        <f>KEYS_Day_Part__Stores[[#This Row],[Store]]&amp;KEYS_Day_Part__Stores[[#This Row],[Day Part]]</f>
        <v/>
      </c>
    </row>
    <row r="2808" spans="1:1" x14ac:dyDescent="0.35">
      <c r="A2808" t="str">
        <f>KEYS_Day_Part__Stores[[#This Row],[Store]]&amp;KEYS_Day_Part__Stores[[#This Row],[Day Part]]</f>
        <v/>
      </c>
    </row>
    <row r="2809" spans="1:1" x14ac:dyDescent="0.35">
      <c r="A2809" t="str">
        <f>KEYS_Day_Part__Stores[[#This Row],[Store]]&amp;KEYS_Day_Part__Stores[[#This Row],[Day Part]]</f>
        <v/>
      </c>
    </row>
    <row r="2810" spans="1:1" x14ac:dyDescent="0.35">
      <c r="A2810" t="str">
        <f>KEYS_Day_Part__Stores[[#This Row],[Store]]&amp;KEYS_Day_Part__Stores[[#This Row],[Day Part]]</f>
        <v/>
      </c>
    </row>
    <row r="2811" spans="1:1" x14ac:dyDescent="0.35">
      <c r="A2811" t="str">
        <f>KEYS_Day_Part__Stores[[#This Row],[Store]]&amp;KEYS_Day_Part__Stores[[#This Row],[Day Part]]</f>
        <v/>
      </c>
    </row>
    <row r="2812" spans="1:1" x14ac:dyDescent="0.35">
      <c r="A2812" t="str">
        <f>KEYS_Day_Part__Stores[[#This Row],[Store]]&amp;KEYS_Day_Part__Stores[[#This Row],[Day Part]]</f>
        <v/>
      </c>
    </row>
    <row r="2813" spans="1:1" x14ac:dyDescent="0.35">
      <c r="A2813" t="str">
        <f>KEYS_Day_Part__Stores[[#This Row],[Store]]&amp;KEYS_Day_Part__Stores[[#This Row],[Day Part]]</f>
        <v/>
      </c>
    </row>
    <row r="2814" spans="1:1" x14ac:dyDescent="0.35">
      <c r="A2814" t="str">
        <f>KEYS_Day_Part__Stores[[#This Row],[Store]]&amp;KEYS_Day_Part__Stores[[#This Row],[Day Part]]</f>
        <v/>
      </c>
    </row>
    <row r="2815" spans="1:1" x14ac:dyDescent="0.35">
      <c r="A2815" t="str">
        <f>KEYS_Day_Part__Stores[[#This Row],[Store]]&amp;KEYS_Day_Part__Stores[[#This Row],[Day Part]]</f>
        <v/>
      </c>
    </row>
    <row r="2816" spans="1:1" x14ac:dyDescent="0.35">
      <c r="A2816" t="str">
        <f>KEYS_Day_Part__Stores[[#This Row],[Store]]&amp;KEYS_Day_Part__Stores[[#This Row],[Day Part]]</f>
        <v/>
      </c>
    </row>
    <row r="2817" spans="1:1" x14ac:dyDescent="0.35">
      <c r="A2817" t="str">
        <f>KEYS_Day_Part__Stores[[#This Row],[Store]]&amp;KEYS_Day_Part__Stores[[#This Row],[Day Part]]</f>
        <v/>
      </c>
    </row>
    <row r="2818" spans="1:1" x14ac:dyDescent="0.35">
      <c r="A2818" t="str">
        <f>KEYS_Day_Part__Stores[[#This Row],[Store]]&amp;KEYS_Day_Part__Stores[[#This Row],[Day Part]]</f>
        <v/>
      </c>
    </row>
    <row r="2819" spans="1:1" x14ac:dyDescent="0.35">
      <c r="A2819" t="str">
        <f>KEYS_Day_Part__Stores[[#This Row],[Store]]&amp;KEYS_Day_Part__Stores[[#This Row],[Day Part]]</f>
        <v/>
      </c>
    </row>
    <row r="2820" spans="1:1" x14ac:dyDescent="0.35">
      <c r="A2820" t="str">
        <f>KEYS_Day_Part__Stores[[#This Row],[Store]]&amp;KEYS_Day_Part__Stores[[#This Row],[Day Part]]</f>
        <v/>
      </c>
    </row>
    <row r="2821" spans="1:1" x14ac:dyDescent="0.35">
      <c r="A2821" t="str">
        <f>KEYS_Day_Part__Stores[[#This Row],[Store]]&amp;KEYS_Day_Part__Stores[[#This Row],[Day Part]]</f>
        <v/>
      </c>
    </row>
    <row r="2822" spans="1:1" x14ac:dyDescent="0.35">
      <c r="A2822" t="str">
        <f>KEYS_Day_Part__Stores[[#This Row],[Store]]&amp;KEYS_Day_Part__Stores[[#This Row],[Day Part]]</f>
        <v/>
      </c>
    </row>
    <row r="2823" spans="1:1" x14ac:dyDescent="0.35">
      <c r="A2823" t="str">
        <f>KEYS_Day_Part__Stores[[#This Row],[Store]]&amp;KEYS_Day_Part__Stores[[#This Row],[Day Part]]</f>
        <v/>
      </c>
    </row>
    <row r="2824" spans="1:1" x14ac:dyDescent="0.35">
      <c r="A2824" t="str">
        <f>KEYS_Day_Part__Stores[[#This Row],[Store]]&amp;KEYS_Day_Part__Stores[[#This Row],[Day Part]]</f>
        <v/>
      </c>
    </row>
    <row r="2825" spans="1:1" x14ac:dyDescent="0.35">
      <c r="A2825" t="str">
        <f>KEYS_Day_Part__Stores[[#This Row],[Store]]&amp;KEYS_Day_Part__Stores[[#This Row],[Day Part]]</f>
        <v/>
      </c>
    </row>
    <row r="2826" spans="1:1" x14ac:dyDescent="0.35">
      <c r="A2826" t="str">
        <f>KEYS_Day_Part__Stores[[#This Row],[Store]]&amp;KEYS_Day_Part__Stores[[#This Row],[Day Part]]</f>
        <v/>
      </c>
    </row>
    <row r="2827" spans="1:1" x14ac:dyDescent="0.35">
      <c r="A2827" t="str">
        <f>KEYS_Day_Part__Stores[[#This Row],[Store]]&amp;KEYS_Day_Part__Stores[[#This Row],[Day Part]]</f>
        <v/>
      </c>
    </row>
    <row r="2828" spans="1:1" x14ac:dyDescent="0.35">
      <c r="A2828" t="str">
        <f>KEYS_Day_Part__Stores[[#This Row],[Store]]&amp;KEYS_Day_Part__Stores[[#This Row],[Day Part]]</f>
        <v/>
      </c>
    </row>
    <row r="2829" spans="1:1" x14ac:dyDescent="0.35">
      <c r="A2829" t="str">
        <f>KEYS_Day_Part__Stores[[#This Row],[Store]]&amp;KEYS_Day_Part__Stores[[#This Row],[Day Part]]</f>
        <v/>
      </c>
    </row>
    <row r="2830" spans="1:1" x14ac:dyDescent="0.35">
      <c r="A2830" t="str">
        <f>KEYS_Day_Part__Stores[[#This Row],[Store]]&amp;KEYS_Day_Part__Stores[[#This Row],[Day Part]]</f>
        <v/>
      </c>
    </row>
    <row r="2831" spans="1:1" x14ac:dyDescent="0.35">
      <c r="A2831" t="str">
        <f>KEYS_Day_Part__Stores[[#This Row],[Store]]&amp;KEYS_Day_Part__Stores[[#This Row],[Day Part]]</f>
        <v/>
      </c>
    </row>
    <row r="2832" spans="1:1" x14ac:dyDescent="0.35">
      <c r="A2832" t="str">
        <f>KEYS_Day_Part__Stores[[#This Row],[Store]]&amp;KEYS_Day_Part__Stores[[#This Row],[Day Part]]</f>
        <v/>
      </c>
    </row>
    <row r="2833" spans="1:1" x14ac:dyDescent="0.35">
      <c r="A2833" t="str">
        <f>KEYS_Day_Part__Stores[[#This Row],[Store]]&amp;KEYS_Day_Part__Stores[[#This Row],[Day Part]]</f>
        <v/>
      </c>
    </row>
    <row r="2834" spans="1:1" x14ac:dyDescent="0.35">
      <c r="A2834" t="str">
        <f>KEYS_Day_Part__Stores[[#This Row],[Store]]&amp;KEYS_Day_Part__Stores[[#This Row],[Day Part]]</f>
        <v/>
      </c>
    </row>
    <row r="2835" spans="1:1" x14ac:dyDescent="0.35">
      <c r="A2835" t="str">
        <f>KEYS_Day_Part__Stores[[#This Row],[Store]]&amp;KEYS_Day_Part__Stores[[#This Row],[Day Part]]</f>
        <v/>
      </c>
    </row>
    <row r="2836" spans="1:1" x14ac:dyDescent="0.35">
      <c r="A2836" t="str">
        <f>KEYS_Day_Part__Stores[[#This Row],[Store]]&amp;KEYS_Day_Part__Stores[[#This Row],[Day Part]]</f>
        <v/>
      </c>
    </row>
    <row r="2837" spans="1:1" x14ac:dyDescent="0.35">
      <c r="A2837" t="str">
        <f>KEYS_Day_Part__Stores[[#This Row],[Store]]&amp;KEYS_Day_Part__Stores[[#This Row],[Day Part]]</f>
        <v/>
      </c>
    </row>
    <row r="2838" spans="1:1" x14ac:dyDescent="0.35">
      <c r="A2838" t="str">
        <f>KEYS_Day_Part__Stores[[#This Row],[Store]]&amp;KEYS_Day_Part__Stores[[#This Row],[Day Part]]</f>
        <v/>
      </c>
    </row>
    <row r="2839" spans="1:1" x14ac:dyDescent="0.35">
      <c r="A2839" t="str">
        <f>KEYS_Day_Part__Stores[[#This Row],[Store]]&amp;KEYS_Day_Part__Stores[[#This Row],[Day Part]]</f>
        <v/>
      </c>
    </row>
    <row r="2840" spans="1:1" x14ac:dyDescent="0.35">
      <c r="A2840" t="str">
        <f>KEYS_Day_Part__Stores[[#This Row],[Store]]&amp;KEYS_Day_Part__Stores[[#This Row],[Day Part]]</f>
        <v/>
      </c>
    </row>
    <row r="2841" spans="1:1" x14ac:dyDescent="0.35">
      <c r="A2841" t="str">
        <f>KEYS_Day_Part__Stores[[#This Row],[Store]]&amp;KEYS_Day_Part__Stores[[#This Row],[Day Part]]</f>
        <v/>
      </c>
    </row>
    <row r="2842" spans="1:1" x14ac:dyDescent="0.35">
      <c r="A2842" t="str">
        <f>KEYS_Day_Part__Stores[[#This Row],[Store]]&amp;KEYS_Day_Part__Stores[[#This Row],[Day Part]]</f>
        <v/>
      </c>
    </row>
    <row r="2843" spans="1:1" x14ac:dyDescent="0.35">
      <c r="A2843" t="str">
        <f>KEYS_Day_Part__Stores[[#This Row],[Store]]&amp;KEYS_Day_Part__Stores[[#This Row],[Day Part]]</f>
        <v/>
      </c>
    </row>
    <row r="2844" spans="1:1" x14ac:dyDescent="0.35">
      <c r="A2844" t="str">
        <f>KEYS_Day_Part__Stores[[#This Row],[Store]]&amp;KEYS_Day_Part__Stores[[#This Row],[Day Part]]</f>
        <v/>
      </c>
    </row>
    <row r="2845" spans="1:1" x14ac:dyDescent="0.35">
      <c r="A2845" t="str">
        <f>KEYS_Day_Part__Stores[[#This Row],[Store]]&amp;KEYS_Day_Part__Stores[[#This Row],[Day Part]]</f>
        <v/>
      </c>
    </row>
    <row r="2846" spans="1:1" x14ac:dyDescent="0.35">
      <c r="A2846" t="str">
        <f>KEYS_Day_Part__Stores[[#This Row],[Store]]&amp;KEYS_Day_Part__Stores[[#This Row],[Day Part]]</f>
        <v/>
      </c>
    </row>
    <row r="2847" spans="1:1" x14ac:dyDescent="0.35">
      <c r="A2847" t="str">
        <f>KEYS_Day_Part__Stores[[#This Row],[Store]]&amp;KEYS_Day_Part__Stores[[#This Row],[Day Part]]</f>
        <v/>
      </c>
    </row>
    <row r="2848" spans="1:1" x14ac:dyDescent="0.35">
      <c r="A2848" t="str">
        <f>KEYS_Day_Part__Stores[[#This Row],[Store]]&amp;KEYS_Day_Part__Stores[[#This Row],[Day Part]]</f>
        <v/>
      </c>
    </row>
    <row r="2849" spans="1:1" x14ac:dyDescent="0.35">
      <c r="A2849" t="str">
        <f>KEYS_Day_Part__Stores[[#This Row],[Store]]&amp;KEYS_Day_Part__Stores[[#This Row],[Day Part]]</f>
        <v/>
      </c>
    </row>
    <row r="2850" spans="1:1" x14ac:dyDescent="0.35">
      <c r="A2850" t="str">
        <f>KEYS_Day_Part__Stores[[#This Row],[Store]]&amp;KEYS_Day_Part__Stores[[#This Row],[Day Part]]</f>
        <v/>
      </c>
    </row>
    <row r="2851" spans="1:1" x14ac:dyDescent="0.35">
      <c r="A2851" t="str">
        <f>KEYS_Day_Part__Stores[[#This Row],[Store]]&amp;KEYS_Day_Part__Stores[[#This Row],[Day Part]]</f>
        <v/>
      </c>
    </row>
    <row r="2852" spans="1:1" x14ac:dyDescent="0.35">
      <c r="A2852" t="str">
        <f>KEYS_Day_Part__Stores[[#This Row],[Store]]&amp;KEYS_Day_Part__Stores[[#This Row],[Day Part]]</f>
        <v/>
      </c>
    </row>
    <row r="2853" spans="1:1" x14ac:dyDescent="0.35">
      <c r="A2853" t="str">
        <f>KEYS_Day_Part__Stores[[#This Row],[Store]]&amp;KEYS_Day_Part__Stores[[#This Row],[Day Part]]</f>
        <v/>
      </c>
    </row>
    <row r="2854" spans="1:1" x14ac:dyDescent="0.35">
      <c r="A2854" t="str">
        <f>KEYS_Day_Part__Stores[[#This Row],[Store]]&amp;KEYS_Day_Part__Stores[[#This Row],[Day Part]]</f>
        <v/>
      </c>
    </row>
    <row r="2855" spans="1:1" x14ac:dyDescent="0.35">
      <c r="A2855" t="str">
        <f>KEYS_Day_Part__Stores[[#This Row],[Store]]&amp;KEYS_Day_Part__Stores[[#This Row],[Day Part]]</f>
        <v/>
      </c>
    </row>
    <row r="2856" spans="1:1" x14ac:dyDescent="0.35">
      <c r="A2856" t="str">
        <f>KEYS_Day_Part__Stores[[#This Row],[Store]]&amp;KEYS_Day_Part__Stores[[#This Row],[Day Part]]</f>
        <v/>
      </c>
    </row>
    <row r="2857" spans="1:1" x14ac:dyDescent="0.35">
      <c r="A2857" t="str">
        <f>KEYS_Day_Part__Stores[[#This Row],[Store]]&amp;KEYS_Day_Part__Stores[[#This Row],[Day Part]]</f>
        <v/>
      </c>
    </row>
    <row r="2858" spans="1:1" x14ac:dyDescent="0.35">
      <c r="A2858" t="str">
        <f>KEYS_Day_Part__Stores[[#This Row],[Store]]&amp;KEYS_Day_Part__Stores[[#This Row],[Day Part]]</f>
        <v/>
      </c>
    </row>
    <row r="2859" spans="1:1" x14ac:dyDescent="0.35">
      <c r="A2859" t="str">
        <f>KEYS_Day_Part__Stores[[#This Row],[Store]]&amp;KEYS_Day_Part__Stores[[#This Row],[Day Part]]</f>
        <v/>
      </c>
    </row>
    <row r="2860" spans="1:1" x14ac:dyDescent="0.35">
      <c r="A2860" t="str">
        <f>KEYS_Day_Part__Stores[[#This Row],[Store]]&amp;KEYS_Day_Part__Stores[[#This Row],[Day Part]]</f>
        <v/>
      </c>
    </row>
    <row r="2861" spans="1:1" x14ac:dyDescent="0.35">
      <c r="A2861" t="str">
        <f>KEYS_Day_Part__Stores[[#This Row],[Store]]&amp;KEYS_Day_Part__Stores[[#This Row],[Day Part]]</f>
        <v/>
      </c>
    </row>
    <row r="2862" spans="1:1" x14ac:dyDescent="0.35">
      <c r="A2862" t="str">
        <f>KEYS_Day_Part__Stores[[#This Row],[Store]]&amp;KEYS_Day_Part__Stores[[#This Row],[Day Part]]</f>
        <v/>
      </c>
    </row>
    <row r="2863" spans="1:1" x14ac:dyDescent="0.35">
      <c r="A2863" t="str">
        <f>KEYS_Day_Part__Stores[[#This Row],[Store]]&amp;KEYS_Day_Part__Stores[[#This Row],[Day Part]]</f>
        <v/>
      </c>
    </row>
    <row r="2864" spans="1:1" x14ac:dyDescent="0.35">
      <c r="A2864" t="str">
        <f>KEYS_Day_Part__Stores[[#This Row],[Store]]&amp;KEYS_Day_Part__Stores[[#This Row],[Day Part]]</f>
        <v/>
      </c>
    </row>
    <row r="2865" spans="1:1" x14ac:dyDescent="0.35">
      <c r="A2865" t="str">
        <f>KEYS_Day_Part__Stores[[#This Row],[Store]]&amp;KEYS_Day_Part__Stores[[#This Row],[Day Part]]</f>
        <v/>
      </c>
    </row>
    <row r="2866" spans="1:1" x14ac:dyDescent="0.35">
      <c r="A2866" t="str">
        <f>KEYS_Day_Part__Stores[[#This Row],[Store]]&amp;KEYS_Day_Part__Stores[[#This Row],[Day Part]]</f>
        <v/>
      </c>
    </row>
    <row r="2867" spans="1:1" x14ac:dyDescent="0.35">
      <c r="A2867" t="str">
        <f>KEYS_Day_Part__Stores[[#This Row],[Store]]&amp;KEYS_Day_Part__Stores[[#This Row],[Day Part]]</f>
        <v/>
      </c>
    </row>
    <row r="2868" spans="1:1" x14ac:dyDescent="0.35">
      <c r="A2868" t="str">
        <f>KEYS_Day_Part__Stores[[#This Row],[Store]]&amp;KEYS_Day_Part__Stores[[#This Row],[Day Part]]</f>
        <v/>
      </c>
    </row>
    <row r="2869" spans="1:1" x14ac:dyDescent="0.35">
      <c r="A2869" t="str">
        <f>KEYS_Day_Part__Stores[[#This Row],[Store]]&amp;KEYS_Day_Part__Stores[[#This Row],[Day Part]]</f>
        <v/>
      </c>
    </row>
    <row r="2870" spans="1:1" x14ac:dyDescent="0.35">
      <c r="A2870" t="str">
        <f>KEYS_Day_Part__Stores[[#This Row],[Store]]&amp;KEYS_Day_Part__Stores[[#This Row],[Day Part]]</f>
        <v/>
      </c>
    </row>
    <row r="2871" spans="1:1" x14ac:dyDescent="0.35">
      <c r="A2871" t="str">
        <f>KEYS_Day_Part__Stores[[#This Row],[Store]]&amp;KEYS_Day_Part__Stores[[#This Row],[Day Part]]</f>
        <v/>
      </c>
    </row>
    <row r="2872" spans="1:1" x14ac:dyDescent="0.35">
      <c r="A2872" t="str">
        <f>KEYS_Day_Part__Stores[[#This Row],[Store]]&amp;KEYS_Day_Part__Stores[[#This Row],[Day Part]]</f>
        <v/>
      </c>
    </row>
    <row r="2873" spans="1:1" x14ac:dyDescent="0.35">
      <c r="A2873" t="str">
        <f>KEYS_Day_Part__Stores[[#This Row],[Store]]&amp;KEYS_Day_Part__Stores[[#This Row],[Day Part]]</f>
        <v/>
      </c>
    </row>
    <row r="2874" spans="1:1" x14ac:dyDescent="0.35">
      <c r="A2874" t="str">
        <f>KEYS_Day_Part__Stores[[#This Row],[Store]]&amp;KEYS_Day_Part__Stores[[#This Row],[Day Part]]</f>
        <v/>
      </c>
    </row>
    <row r="2875" spans="1:1" x14ac:dyDescent="0.35">
      <c r="A2875" t="str">
        <f>KEYS_Day_Part__Stores[[#This Row],[Store]]&amp;KEYS_Day_Part__Stores[[#This Row],[Day Part]]</f>
        <v/>
      </c>
    </row>
    <row r="2876" spans="1:1" x14ac:dyDescent="0.35">
      <c r="A2876" t="str">
        <f>KEYS_Day_Part__Stores[[#This Row],[Store]]&amp;KEYS_Day_Part__Stores[[#This Row],[Day Part]]</f>
        <v/>
      </c>
    </row>
    <row r="2877" spans="1:1" x14ac:dyDescent="0.35">
      <c r="A2877" t="str">
        <f>KEYS_Day_Part__Stores[[#This Row],[Store]]&amp;KEYS_Day_Part__Stores[[#This Row],[Day Part]]</f>
        <v/>
      </c>
    </row>
    <row r="2878" spans="1:1" x14ac:dyDescent="0.35">
      <c r="A2878" t="str">
        <f>KEYS_Day_Part__Stores[[#This Row],[Store]]&amp;KEYS_Day_Part__Stores[[#This Row],[Day Part]]</f>
        <v/>
      </c>
    </row>
    <row r="2879" spans="1:1" x14ac:dyDescent="0.35">
      <c r="A2879" t="str">
        <f>KEYS_Day_Part__Stores[[#This Row],[Store]]&amp;KEYS_Day_Part__Stores[[#This Row],[Day Part]]</f>
        <v/>
      </c>
    </row>
    <row r="2880" spans="1:1" x14ac:dyDescent="0.35">
      <c r="A2880" t="str">
        <f>KEYS_Day_Part__Stores[[#This Row],[Store]]&amp;KEYS_Day_Part__Stores[[#This Row],[Day Part]]</f>
        <v/>
      </c>
    </row>
    <row r="2881" spans="1:1" x14ac:dyDescent="0.35">
      <c r="A2881" t="str">
        <f>KEYS_Day_Part__Stores[[#This Row],[Store]]&amp;KEYS_Day_Part__Stores[[#This Row],[Day Part]]</f>
        <v/>
      </c>
    </row>
    <row r="2882" spans="1:1" x14ac:dyDescent="0.35">
      <c r="A2882" t="str">
        <f>KEYS_Day_Part__Stores[[#This Row],[Store]]&amp;KEYS_Day_Part__Stores[[#This Row],[Day Part]]</f>
        <v/>
      </c>
    </row>
    <row r="2883" spans="1:1" x14ac:dyDescent="0.35">
      <c r="A2883" t="str">
        <f>KEYS_Day_Part__Stores[[#This Row],[Store]]&amp;KEYS_Day_Part__Stores[[#This Row],[Day Part]]</f>
        <v/>
      </c>
    </row>
    <row r="2884" spans="1:1" x14ac:dyDescent="0.35">
      <c r="A2884" t="str">
        <f>KEYS_Day_Part__Stores[[#This Row],[Store]]&amp;KEYS_Day_Part__Stores[[#This Row],[Day Part]]</f>
        <v/>
      </c>
    </row>
    <row r="2885" spans="1:1" x14ac:dyDescent="0.35">
      <c r="A2885" t="str">
        <f>KEYS_Day_Part__Stores[[#This Row],[Store]]&amp;KEYS_Day_Part__Stores[[#This Row],[Day Part]]</f>
        <v/>
      </c>
    </row>
    <row r="2886" spans="1:1" x14ac:dyDescent="0.35">
      <c r="A2886" t="str">
        <f>KEYS_Day_Part__Stores[[#This Row],[Store]]&amp;KEYS_Day_Part__Stores[[#This Row],[Day Part]]</f>
        <v/>
      </c>
    </row>
    <row r="2887" spans="1:1" x14ac:dyDescent="0.35">
      <c r="A2887" t="str">
        <f>KEYS_Day_Part__Stores[[#This Row],[Store]]&amp;KEYS_Day_Part__Stores[[#This Row],[Day Part]]</f>
        <v/>
      </c>
    </row>
    <row r="2888" spans="1:1" x14ac:dyDescent="0.35">
      <c r="A2888" t="str">
        <f>KEYS_Day_Part__Stores[[#This Row],[Store]]&amp;KEYS_Day_Part__Stores[[#This Row],[Day Part]]</f>
        <v/>
      </c>
    </row>
    <row r="2889" spans="1:1" x14ac:dyDescent="0.35">
      <c r="A2889" t="str">
        <f>KEYS_Day_Part__Stores[[#This Row],[Store]]&amp;KEYS_Day_Part__Stores[[#This Row],[Day Part]]</f>
        <v/>
      </c>
    </row>
    <row r="2890" spans="1:1" x14ac:dyDescent="0.35">
      <c r="A2890" t="str">
        <f>KEYS_Day_Part__Stores[[#This Row],[Store]]&amp;KEYS_Day_Part__Stores[[#This Row],[Day Part]]</f>
        <v/>
      </c>
    </row>
    <row r="2891" spans="1:1" x14ac:dyDescent="0.35">
      <c r="A2891" t="str">
        <f>KEYS_Day_Part__Stores[[#This Row],[Store]]&amp;KEYS_Day_Part__Stores[[#This Row],[Day Part]]</f>
        <v/>
      </c>
    </row>
    <row r="2892" spans="1:1" x14ac:dyDescent="0.35">
      <c r="A2892" t="str">
        <f>KEYS_Day_Part__Stores[[#This Row],[Store]]&amp;KEYS_Day_Part__Stores[[#This Row],[Day Part]]</f>
        <v/>
      </c>
    </row>
    <row r="2893" spans="1:1" x14ac:dyDescent="0.35">
      <c r="A2893" t="str">
        <f>KEYS_Day_Part__Stores[[#This Row],[Store]]&amp;KEYS_Day_Part__Stores[[#This Row],[Day Part]]</f>
        <v/>
      </c>
    </row>
    <row r="2894" spans="1:1" x14ac:dyDescent="0.35">
      <c r="A2894" t="str">
        <f>KEYS_Day_Part__Stores[[#This Row],[Store]]&amp;KEYS_Day_Part__Stores[[#This Row],[Day Part]]</f>
        <v/>
      </c>
    </row>
    <row r="2895" spans="1:1" x14ac:dyDescent="0.35">
      <c r="A2895" t="str">
        <f>KEYS_Day_Part__Stores[[#This Row],[Store]]&amp;KEYS_Day_Part__Stores[[#This Row],[Day Part]]</f>
        <v/>
      </c>
    </row>
    <row r="2896" spans="1:1" x14ac:dyDescent="0.35">
      <c r="A2896" t="str">
        <f>KEYS_Day_Part__Stores[[#This Row],[Store]]&amp;KEYS_Day_Part__Stores[[#This Row],[Day Part]]</f>
        <v/>
      </c>
    </row>
    <row r="2897" spans="1:1" x14ac:dyDescent="0.35">
      <c r="A2897" t="str">
        <f>KEYS_Day_Part__Stores[[#This Row],[Store]]&amp;KEYS_Day_Part__Stores[[#This Row],[Day Part]]</f>
        <v/>
      </c>
    </row>
    <row r="2898" spans="1:1" x14ac:dyDescent="0.35">
      <c r="A2898" t="str">
        <f>KEYS_Day_Part__Stores[[#This Row],[Store]]&amp;KEYS_Day_Part__Stores[[#This Row],[Day Part]]</f>
        <v/>
      </c>
    </row>
    <row r="2899" spans="1:1" x14ac:dyDescent="0.35">
      <c r="A2899" t="str">
        <f>KEYS_Day_Part__Stores[[#This Row],[Store]]&amp;KEYS_Day_Part__Stores[[#This Row],[Day Part]]</f>
        <v/>
      </c>
    </row>
    <row r="2900" spans="1:1" x14ac:dyDescent="0.35">
      <c r="A2900" t="str">
        <f>KEYS_Day_Part__Stores[[#This Row],[Store]]&amp;KEYS_Day_Part__Stores[[#This Row],[Day Part]]</f>
        <v/>
      </c>
    </row>
    <row r="2901" spans="1:1" x14ac:dyDescent="0.35">
      <c r="A2901" t="str">
        <f>KEYS_Day_Part__Stores[[#This Row],[Store]]&amp;KEYS_Day_Part__Stores[[#This Row],[Day Part]]</f>
        <v/>
      </c>
    </row>
    <row r="2902" spans="1:1" x14ac:dyDescent="0.35">
      <c r="A2902" t="str">
        <f>KEYS_Day_Part__Stores[[#This Row],[Store]]&amp;KEYS_Day_Part__Stores[[#This Row],[Day Part]]</f>
        <v/>
      </c>
    </row>
    <row r="2903" spans="1:1" x14ac:dyDescent="0.35">
      <c r="A2903" t="str">
        <f>KEYS_Day_Part__Stores[[#This Row],[Store]]&amp;KEYS_Day_Part__Stores[[#This Row],[Day Part]]</f>
        <v/>
      </c>
    </row>
    <row r="2904" spans="1:1" x14ac:dyDescent="0.35">
      <c r="A2904" t="str">
        <f>KEYS_Day_Part__Stores[[#This Row],[Store]]&amp;KEYS_Day_Part__Stores[[#This Row],[Day Part]]</f>
        <v/>
      </c>
    </row>
    <row r="2905" spans="1:1" x14ac:dyDescent="0.35">
      <c r="A2905" t="str">
        <f>KEYS_Day_Part__Stores[[#This Row],[Store]]&amp;KEYS_Day_Part__Stores[[#This Row],[Day Part]]</f>
        <v/>
      </c>
    </row>
    <row r="2906" spans="1:1" x14ac:dyDescent="0.35">
      <c r="A2906" t="str">
        <f>KEYS_Day_Part__Stores[[#This Row],[Store]]&amp;KEYS_Day_Part__Stores[[#This Row],[Day Part]]</f>
        <v/>
      </c>
    </row>
    <row r="2907" spans="1:1" x14ac:dyDescent="0.35">
      <c r="A2907" t="str">
        <f>KEYS_Day_Part__Stores[[#This Row],[Store]]&amp;KEYS_Day_Part__Stores[[#This Row],[Day Part]]</f>
        <v/>
      </c>
    </row>
    <row r="2908" spans="1:1" x14ac:dyDescent="0.35">
      <c r="A2908" t="str">
        <f>KEYS_Day_Part__Stores[[#This Row],[Store]]&amp;KEYS_Day_Part__Stores[[#This Row],[Day Part]]</f>
        <v/>
      </c>
    </row>
    <row r="2909" spans="1:1" x14ac:dyDescent="0.35">
      <c r="A2909" t="str">
        <f>KEYS_Day_Part__Stores[[#This Row],[Store]]&amp;KEYS_Day_Part__Stores[[#This Row],[Day Part]]</f>
        <v/>
      </c>
    </row>
    <row r="2910" spans="1:1" x14ac:dyDescent="0.35">
      <c r="A2910" t="str">
        <f>KEYS_Day_Part__Stores[[#This Row],[Store]]&amp;KEYS_Day_Part__Stores[[#This Row],[Day Part]]</f>
        <v/>
      </c>
    </row>
    <row r="2911" spans="1:1" x14ac:dyDescent="0.35">
      <c r="A2911" t="str">
        <f>KEYS_Day_Part__Stores[[#This Row],[Store]]&amp;KEYS_Day_Part__Stores[[#This Row],[Day Part]]</f>
        <v/>
      </c>
    </row>
    <row r="2912" spans="1:1" x14ac:dyDescent="0.35">
      <c r="A2912" t="str">
        <f>KEYS_Day_Part__Stores[[#This Row],[Store]]&amp;KEYS_Day_Part__Stores[[#This Row],[Day Part]]</f>
        <v/>
      </c>
    </row>
    <row r="2913" spans="1:1" x14ac:dyDescent="0.35">
      <c r="A2913" t="str">
        <f>KEYS_Day_Part__Stores[[#This Row],[Store]]&amp;KEYS_Day_Part__Stores[[#This Row],[Day Part]]</f>
        <v/>
      </c>
    </row>
    <row r="2914" spans="1:1" x14ac:dyDescent="0.35">
      <c r="A2914" t="str">
        <f>KEYS_Day_Part__Stores[[#This Row],[Store]]&amp;KEYS_Day_Part__Stores[[#This Row],[Day Part]]</f>
        <v/>
      </c>
    </row>
    <row r="2915" spans="1:1" x14ac:dyDescent="0.35">
      <c r="A2915" t="str">
        <f>KEYS_Day_Part__Stores[[#This Row],[Store]]&amp;KEYS_Day_Part__Stores[[#This Row],[Day Part]]</f>
        <v/>
      </c>
    </row>
    <row r="2916" spans="1:1" x14ac:dyDescent="0.35">
      <c r="A2916" t="str">
        <f>KEYS_Day_Part__Stores[[#This Row],[Store]]&amp;KEYS_Day_Part__Stores[[#This Row],[Day Part]]</f>
        <v/>
      </c>
    </row>
    <row r="2917" spans="1:1" x14ac:dyDescent="0.35">
      <c r="A2917" t="str">
        <f>KEYS_Day_Part__Stores[[#This Row],[Store]]&amp;KEYS_Day_Part__Stores[[#This Row],[Day Part]]</f>
        <v/>
      </c>
    </row>
    <row r="2918" spans="1:1" x14ac:dyDescent="0.35">
      <c r="A2918" t="str">
        <f>KEYS_Day_Part__Stores[[#This Row],[Store]]&amp;KEYS_Day_Part__Stores[[#This Row],[Day Part]]</f>
        <v/>
      </c>
    </row>
    <row r="2919" spans="1:1" x14ac:dyDescent="0.35">
      <c r="A2919" t="str">
        <f>KEYS_Day_Part__Stores[[#This Row],[Store]]&amp;KEYS_Day_Part__Stores[[#This Row],[Day Part]]</f>
        <v/>
      </c>
    </row>
    <row r="2920" spans="1:1" x14ac:dyDescent="0.35">
      <c r="A2920" t="str">
        <f>KEYS_Day_Part__Stores[[#This Row],[Store]]&amp;KEYS_Day_Part__Stores[[#This Row],[Day Part]]</f>
        <v/>
      </c>
    </row>
    <row r="2921" spans="1:1" x14ac:dyDescent="0.35">
      <c r="A2921" t="str">
        <f>KEYS_Day_Part__Stores[[#This Row],[Store]]&amp;KEYS_Day_Part__Stores[[#This Row],[Day Part]]</f>
        <v/>
      </c>
    </row>
    <row r="2922" spans="1:1" x14ac:dyDescent="0.35">
      <c r="A2922" t="str">
        <f>KEYS_Day_Part__Stores[[#This Row],[Store]]&amp;KEYS_Day_Part__Stores[[#This Row],[Day Part]]</f>
        <v/>
      </c>
    </row>
    <row r="2923" spans="1:1" x14ac:dyDescent="0.35">
      <c r="A2923" t="str">
        <f>KEYS_Day_Part__Stores[[#This Row],[Store]]&amp;KEYS_Day_Part__Stores[[#This Row],[Day Part]]</f>
        <v/>
      </c>
    </row>
    <row r="2924" spans="1:1" x14ac:dyDescent="0.35">
      <c r="A2924" t="str">
        <f>KEYS_Day_Part__Stores[[#This Row],[Store]]&amp;KEYS_Day_Part__Stores[[#This Row],[Day Part]]</f>
        <v/>
      </c>
    </row>
    <row r="2925" spans="1:1" x14ac:dyDescent="0.35">
      <c r="A2925" t="str">
        <f>KEYS_Day_Part__Stores[[#This Row],[Store]]&amp;KEYS_Day_Part__Stores[[#This Row],[Day Part]]</f>
        <v/>
      </c>
    </row>
    <row r="2926" spans="1:1" x14ac:dyDescent="0.35">
      <c r="A2926" t="str">
        <f>KEYS_Day_Part__Stores[[#This Row],[Store]]&amp;KEYS_Day_Part__Stores[[#This Row],[Day Part]]</f>
        <v/>
      </c>
    </row>
    <row r="2927" spans="1:1" x14ac:dyDescent="0.35">
      <c r="A2927" t="str">
        <f>KEYS_Day_Part__Stores[[#This Row],[Store]]&amp;KEYS_Day_Part__Stores[[#This Row],[Day Part]]</f>
        <v/>
      </c>
    </row>
    <row r="2928" spans="1:1" x14ac:dyDescent="0.35">
      <c r="A2928" t="str">
        <f>KEYS_Day_Part__Stores[[#This Row],[Store]]&amp;KEYS_Day_Part__Stores[[#This Row],[Day Part]]</f>
        <v/>
      </c>
    </row>
    <row r="2929" spans="1:1" x14ac:dyDescent="0.35">
      <c r="A2929" t="str">
        <f>KEYS_Day_Part__Stores[[#This Row],[Store]]&amp;KEYS_Day_Part__Stores[[#This Row],[Day Part]]</f>
        <v/>
      </c>
    </row>
    <row r="2930" spans="1:1" x14ac:dyDescent="0.35">
      <c r="A2930" t="str">
        <f>KEYS_Day_Part__Stores[[#This Row],[Store]]&amp;KEYS_Day_Part__Stores[[#This Row],[Day Part]]</f>
        <v/>
      </c>
    </row>
    <row r="2931" spans="1:1" x14ac:dyDescent="0.35">
      <c r="A2931" t="str">
        <f>KEYS_Day_Part__Stores[[#This Row],[Store]]&amp;KEYS_Day_Part__Stores[[#This Row],[Day Part]]</f>
        <v/>
      </c>
    </row>
    <row r="2932" spans="1:1" x14ac:dyDescent="0.35">
      <c r="A2932" t="str">
        <f>KEYS_Day_Part__Stores[[#This Row],[Store]]&amp;KEYS_Day_Part__Stores[[#This Row],[Day Part]]</f>
        <v/>
      </c>
    </row>
    <row r="2933" spans="1:1" x14ac:dyDescent="0.35">
      <c r="A2933" t="str">
        <f>KEYS_Day_Part__Stores[[#This Row],[Store]]&amp;KEYS_Day_Part__Stores[[#This Row],[Day Part]]</f>
        <v/>
      </c>
    </row>
    <row r="2934" spans="1:1" x14ac:dyDescent="0.35">
      <c r="A2934" t="str">
        <f>KEYS_Day_Part__Stores[[#This Row],[Store]]&amp;KEYS_Day_Part__Stores[[#This Row],[Day Part]]</f>
        <v/>
      </c>
    </row>
    <row r="2935" spans="1:1" x14ac:dyDescent="0.35">
      <c r="A2935" t="str">
        <f>KEYS_Day_Part__Stores[[#This Row],[Store]]&amp;KEYS_Day_Part__Stores[[#This Row],[Day Part]]</f>
        <v/>
      </c>
    </row>
    <row r="2936" spans="1:1" x14ac:dyDescent="0.35">
      <c r="A2936" t="str">
        <f>KEYS_Day_Part__Stores[[#This Row],[Store]]&amp;KEYS_Day_Part__Stores[[#This Row],[Day Part]]</f>
        <v/>
      </c>
    </row>
    <row r="2937" spans="1:1" x14ac:dyDescent="0.35">
      <c r="A2937" t="str">
        <f>KEYS_Day_Part__Stores[[#This Row],[Store]]&amp;KEYS_Day_Part__Stores[[#This Row],[Day Part]]</f>
        <v/>
      </c>
    </row>
    <row r="2938" spans="1:1" x14ac:dyDescent="0.35">
      <c r="A2938" t="str">
        <f>KEYS_Day_Part__Stores[[#This Row],[Store]]&amp;KEYS_Day_Part__Stores[[#This Row],[Day Part]]</f>
        <v/>
      </c>
    </row>
    <row r="2939" spans="1:1" x14ac:dyDescent="0.35">
      <c r="A2939" t="str">
        <f>KEYS_Day_Part__Stores[[#This Row],[Store]]&amp;KEYS_Day_Part__Stores[[#This Row],[Day Part]]</f>
        <v/>
      </c>
    </row>
    <row r="2940" spans="1:1" x14ac:dyDescent="0.35">
      <c r="A2940" t="str">
        <f>KEYS_Day_Part__Stores[[#This Row],[Store]]&amp;KEYS_Day_Part__Stores[[#This Row],[Day Part]]</f>
        <v/>
      </c>
    </row>
    <row r="2941" spans="1:1" x14ac:dyDescent="0.35">
      <c r="A2941" t="str">
        <f>KEYS_Day_Part__Stores[[#This Row],[Store]]&amp;KEYS_Day_Part__Stores[[#This Row],[Day Part]]</f>
        <v/>
      </c>
    </row>
    <row r="2942" spans="1:1" x14ac:dyDescent="0.35">
      <c r="A2942" t="str">
        <f>KEYS_Day_Part__Stores[[#This Row],[Store]]&amp;KEYS_Day_Part__Stores[[#This Row],[Day Part]]</f>
        <v/>
      </c>
    </row>
    <row r="2943" spans="1:1" x14ac:dyDescent="0.35">
      <c r="A2943" t="str">
        <f>KEYS_Day_Part__Stores[[#This Row],[Store]]&amp;KEYS_Day_Part__Stores[[#This Row],[Day Part]]</f>
        <v/>
      </c>
    </row>
    <row r="2944" spans="1:1" x14ac:dyDescent="0.35">
      <c r="A2944" t="str">
        <f>KEYS_Day_Part__Stores[[#This Row],[Store]]&amp;KEYS_Day_Part__Stores[[#This Row],[Day Part]]</f>
        <v/>
      </c>
    </row>
    <row r="2945" spans="1:1" x14ac:dyDescent="0.35">
      <c r="A2945" t="str">
        <f>KEYS_Day_Part__Stores[[#This Row],[Store]]&amp;KEYS_Day_Part__Stores[[#This Row],[Day Part]]</f>
        <v/>
      </c>
    </row>
    <row r="2946" spans="1:1" x14ac:dyDescent="0.35">
      <c r="A2946" t="str">
        <f>KEYS_Day_Part__Stores[[#This Row],[Store]]&amp;KEYS_Day_Part__Stores[[#This Row],[Day Part]]</f>
        <v/>
      </c>
    </row>
    <row r="2947" spans="1:1" x14ac:dyDescent="0.35">
      <c r="A2947" t="str">
        <f>KEYS_Day_Part__Stores[[#This Row],[Store]]&amp;KEYS_Day_Part__Stores[[#This Row],[Day Part]]</f>
        <v/>
      </c>
    </row>
    <row r="2948" spans="1:1" x14ac:dyDescent="0.35">
      <c r="A2948" t="str">
        <f>KEYS_Day_Part__Stores[[#This Row],[Store]]&amp;KEYS_Day_Part__Stores[[#This Row],[Day Part]]</f>
        <v/>
      </c>
    </row>
    <row r="2949" spans="1:1" x14ac:dyDescent="0.35">
      <c r="A2949" t="str">
        <f>KEYS_Day_Part__Stores[[#This Row],[Store]]&amp;KEYS_Day_Part__Stores[[#This Row],[Day Part]]</f>
        <v/>
      </c>
    </row>
    <row r="2950" spans="1:1" x14ac:dyDescent="0.35">
      <c r="A2950" t="str">
        <f>KEYS_Day_Part__Stores[[#This Row],[Store]]&amp;KEYS_Day_Part__Stores[[#This Row],[Day Part]]</f>
        <v/>
      </c>
    </row>
    <row r="2951" spans="1:1" x14ac:dyDescent="0.35">
      <c r="A2951" t="str">
        <f>KEYS_Day_Part__Stores[[#This Row],[Store]]&amp;KEYS_Day_Part__Stores[[#This Row],[Day Part]]</f>
        <v/>
      </c>
    </row>
    <row r="2952" spans="1:1" x14ac:dyDescent="0.35">
      <c r="A2952" t="str">
        <f>KEYS_Day_Part__Stores[[#This Row],[Store]]&amp;KEYS_Day_Part__Stores[[#This Row],[Day Part]]</f>
        <v/>
      </c>
    </row>
    <row r="2953" spans="1:1" x14ac:dyDescent="0.35">
      <c r="A2953" t="str">
        <f>KEYS_Day_Part__Stores[[#This Row],[Store]]&amp;KEYS_Day_Part__Stores[[#This Row],[Day Part]]</f>
        <v/>
      </c>
    </row>
    <row r="2954" spans="1:1" x14ac:dyDescent="0.35">
      <c r="A2954" t="str">
        <f>KEYS_Day_Part__Stores[[#This Row],[Store]]&amp;KEYS_Day_Part__Stores[[#This Row],[Day Part]]</f>
        <v/>
      </c>
    </row>
    <row r="2955" spans="1:1" x14ac:dyDescent="0.35">
      <c r="A2955" t="str">
        <f>KEYS_Day_Part__Stores[[#This Row],[Store]]&amp;KEYS_Day_Part__Stores[[#This Row],[Day Part]]</f>
        <v/>
      </c>
    </row>
    <row r="2956" spans="1:1" x14ac:dyDescent="0.35">
      <c r="A2956" t="str">
        <f>KEYS_Day_Part__Stores[[#This Row],[Store]]&amp;KEYS_Day_Part__Stores[[#This Row],[Day Part]]</f>
        <v/>
      </c>
    </row>
    <row r="2957" spans="1:1" x14ac:dyDescent="0.35">
      <c r="A2957" t="str">
        <f>KEYS_Day_Part__Stores[[#This Row],[Store]]&amp;KEYS_Day_Part__Stores[[#This Row],[Day Part]]</f>
        <v/>
      </c>
    </row>
    <row r="2958" spans="1:1" x14ac:dyDescent="0.35">
      <c r="A2958" t="str">
        <f>KEYS_Day_Part__Stores[[#This Row],[Store]]&amp;KEYS_Day_Part__Stores[[#This Row],[Day Part]]</f>
        <v/>
      </c>
    </row>
    <row r="2959" spans="1:1" x14ac:dyDescent="0.35">
      <c r="A2959" t="str">
        <f>KEYS_Day_Part__Stores[[#This Row],[Store]]&amp;KEYS_Day_Part__Stores[[#This Row],[Day Part]]</f>
        <v/>
      </c>
    </row>
    <row r="2960" spans="1:1" x14ac:dyDescent="0.35">
      <c r="A2960" t="str">
        <f>KEYS_Day_Part__Stores[[#This Row],[Store]]&amp;KEYS_Day_Part__Stores[[#This Row],[Day Part]]</f>
        <v/>
      </c>
    </row>
    <row r="2961" spans="1:1" x14ac:dyDescent="0.35">
      <c r="A2961" t="str">
        <f>KEYS_Day_Part__Stores[[#This Row],[Store]]&amp;KEYS_Day_Part__Stores[[#This Row],[Day Part]]</f>
        <v/>
      </c>
    </row>
    <row r="2962" spans="1:1" x14ac:dyDescent="0.35">
      <c r="A2962" t="str">
        <f>KEYS_Day_Part__Stores[[#This Row],[Store]]&amp;KEYS_Day_Part__Stores[[#This Row],[Day Part]]</f>
        <v/>
      </c>
    </row>
    <row r="2963" spans="1:1" x14ac:dyDescent="0.35">
      <c r="A2963" t="str">
        <f>KEYS_Day_Part__Stores[[#This Row],[Store]]&amp;KEYS_Day_Part__Stores[[#This Row],[Day Part]]</f>
        <v/>
      </c>
    </row>
    <row r="2964" spans="1:1" x14ac:dyDescent="0.35">
      <c r="A2964" t="str">
        <f>KEYS_Day_Part__Stores[[#This Row],[Store]]&amp;KEYS_Day_Part__Stores[[#This Row],[Day Part]]</f>
        <v/>
      </c>
    </row>
    <row r="2965" spans="1:1" x14ac:dyDescent="0.35">
      <c r="A2965" t="str">
        <f>KEYS_Day_Part__Stores[[#This Row],[Store]]&amp;KEYS_Day_Part__Stores[[#This Row],[Day Part]]</f>
        <v/>
      </c>
    </row>
    <row r="2966" spans="1:1" x14ac:dyDescent="0.35">
      <c r="A2966" t="str">
        <f>KEYS_Day_Part__Stores[[#This Row],[Store]]&amp;KEYS_Day_Part__Stores[[#This Row],[Day Part]]</f>
        <v/>
      </c>
    </row>
    <row r="2967" spans="1:1" x14ac:dyDescent="0.35">
      <c r="A2967" t="str">
        <f>KEYS_Day_Part__Stores[[#This Row],[Store]]&amp;KEYS_Day_Part__Stores[[#This Row],[Day Part]]</f>
        <v/>
      </c>
    </row>
    <row r="2968" spans="1:1" x14ac:dyDescent="0.35">
      <c r="A2968" t="str">
        <f>KEYS_Day_Part__Stores[[#This Row],[Store]]&amp;KEYS_Day_Part__Stores[[#This Row],[Day Part]]</f>
        <v/>
      </c>
    </row>
    <row r="2969" spans="1:1" x14ac:dyDescent="0.35">
      <c r="A2969" t="str">
        <f>KEYS_Day_Part__Stores[[#This Row],[Store]]&amp;KEYS_Day_Part__Stores[[#This Row],[Day Part]]</f>
        <v/>
      </c>
    </row>
    <row r="2970" spans="1:1" x14ac:dyDescent="0.35">
      <c r="A2970" t="str">
        <f>KEYS_Day_Part__Stores[[#This Row],[Store]]&amp;KEYS_Day_Part__Stores[[#This Row],[Day Part]]</f>
        <v/>
      </c>
    </row>
    <row r="2971" spans="1:1" x14ac:dyDescent="0.35">
      <c r="A2971" t="str">
        <f>KEYS_Day_Part__Stores[[#This Row],[Store]]&amp;KEYS_Day_Part__Stores[[#This Row],[Day Part]]</f>
        <v/>
      </c>
    </row>
    <row r="2972" spans="1:1" x14ac:dyDescent="0.35">
      <c r="A2972" t="str">
        <f>KEYS_Day_Part__Stores[[#This Row],[Store]]&amp;KEYS_Day_Part__Stores[[#This Row],[Day Part]]</f>
        <v/>
      </c>
    </row>
    <row r="2973" spans="1:1" x14ac:dyDescent="0.35">
      <c r="A2973" t="str">
        <f>KEYS_Day_Part__Stores[[#This Row],[Store]]&amp;KEYS_Day_Part__Stores[[#This Row],[Day Part]]</f>
        <v/>
      </c>
    </row>
    <row r="2974" spans="1:1" x14ac:dyDescent="0.35">
      <c r="A2974" t="str">
        <f>KEYS_Day_Part__Stores[[#This Row],[Store]]&amp;KEYS_Day_Part__Stores[[#This Row],[Day Part]]</f>
        <v/>
      </c>
    </row>
    <row r="2975" spans="1:1" x14ac:dyDescent="0.35">
      <c r="A2975" t="str">
        <f>KEYS_Day_Part__Stores[[#This Row],[Store]]&amp;KEYS_Day_Part__Stores[[#This Row],[Day Part]]</f>
        <v/>
      </c>
    </row>
    <row r="2976" spans="1:1" x14ac:dyDescent="0.35">
      <c r="A2976" t="str">
        <f>KEYS_Day_Part__Stores[[#This Row],[Store]]&amp;KEYS_Day_Part__Stores[[#This Row],[Day Part]]</f>
        <v/>
      </c>
    </row>
    <row r="2977" spans="1:1" x14ac:dyDescent="0.35">
      <c r="A2977" t="str">
        <f>KEYS_Day_Part__Stores[[#This Row],[Store]]&amp;KEYS_Day_Part__Stores[[#This Row],[Day Part]]</f>
        <v/>
      </c>
    </row>
    <row r="2978" spans="1:1" x14ac:dyDescent="0.35">
      <c r="A2978" t="str">
        <f>KEYS_Day_Part__Stores[[#This Row],[Store]]&amp;KEYS_Day_Part__Stores[[#This Row],[Day Part]]</f>
        <v/>
      </c>
    </row>
    <row r="2979" spans="1:1" x14ac:dyDescent="0.35">
      <c r="A2979" t="str">
        <f>KEYS_Day_Part__Stores[[#This Row],[Store]]&amp;KEYS_Day_Part__Stores[[#This Row],[Day Part]]</f>
        <v/>
      </c>
    </row>
    <row r="2980" spans="1:1" x14ac:dyDescent="0.35">
      <c r="A2980" t="str">
        <f>KEYS_Day_Part__Stores[[#This Row],[Store]]&amp;KEYS_Day_Part__Stores[[#This Row],[Day Part]]</f>
        <v/>
      </c>
    </row>
    <row r="2981" spans="1:1" x14ac:dyDescent="0.35">
      <c r="A2981" t="str">
        <f>KEYS_Day_Part__Stores[[#This Row],[Store]]&amp;KEYS_Day_Part__Stores[[#This Row],[Day Part]]</f>
        <v/>
      </c>
    </row>
    <row r="2982" spans="1:1" x14ac:dyDescent="0.35">
      <c r="A2982" t="str">
        <f>KEYS_Day_Part__Stores[[#This Row],[Store]]&amp;KEYS_Day_Part__Stores[[#This Row],[Day Part]]</f>
        <v/>
      </c>
    </row>
    <row r="2983" spans="1:1" x14ac:dyDescent="0.35">
      <c r="A2983" t="str">
        <f>KEYS_Day_Part__Stores[[#This Row],[Store]]&amp;KEYS_Day_Part__Stores[[#This Row],[Day Part]]</f>
        <v/>
      </c>
    </row>
    <row r="2984" spans="1:1" x14ac:dyDescent="0.35">
      <c r="A2984" t="str">
        <f>KEYS_Day_Part__Stores[[#This Row],[Store]]&amp;KEYS_Day_Part__Stores[[#This Row],[Day Part]]</f>
        <v/>
      </c>
    </row>
    <row r="2985" spans="1:1" x14ac:dyDescent="0.35">
      <c r="A2985" t="str">
        <f>KEYS_Day_Part__Stores[[#This Row],[Store]]&amp;KEYS_Day_Part__Stores[[#This Row],[Day Part]]</f>
        <v/>
      </c>
    </row>
    <row r="2986" spans="1:1" x14ac:dyDescent="0.35">
      <c r="A2986" t="str">
        <f>KEYS_Day_Part__Stores[[#This Row],[Store]]&amp;KEYS_Day_Part__Stores[[#This Row],[Day Part]]</f>
        <v/>
      </c>
    </row>
    <row r="2987" spans="1:1" x14ac:dyDescent="0.35">
      <c r="A2987" t="str">
        <f>KEYS_Day_Part__Stores[[#This Row],[Store]]&amp;KEYS_Day_Part__Stores[[#This Row],[Day Part]]</f>
        <v/>
      </c>
    </row>
    <row r="2988" spans="1:1" x14ac:dyDescent="0.35">
      <c r="A2988" t="str">
        <f>KEYS_Day_Part__Stores[[#This Row],[Store]]&amp;KEYS_Day_Part__Stores[[#This Row],[Day Part]]</f>
        <v/>
      </c>
    </row>
    <row r="2989" spans="1:1" x14ac:dyDescent="0.35">
      <c r="A2989" t="str">
        <f>KEYS_Day_Part__Stores[[#This Row],[Store]]&amp;KEYS_Day_Part__Stores[[#This Row],[Day Part]]</f>
        <v/>
      </c>
    </row>
    <row r="2990" spans="1:1" x14ac:dyDescent="0.35">
      <c r="A2990" t="str">
        <f>KEYS_Day_Part__Stores[[#This Row],[Store]]&amp;KEYS_Day_Part__Stores[[#This Row],[Day Part]]</f>
        <v/>
      </c>
    </row>
    <row r="2991" spans="1:1" x14ac:dyDescent="0.35">
      <c r="A2991" t="str">
        <f>KEYS_Day_Part__Stores[[#This Row],[Store]]&amp;KEYS_Day_Part__Stores[[#This Row],[Day Part]]</f>
        <v/>
      </c>
    </row>
    <row r="2992" spans="1:1" x14ac:dyDescent="0.35">
      <c r="A2992" t="str">
        <f>KEYS_Day_Part__Stores[[#This Row],[Store]]&amp;KEYS_Day_Part__Stores[[#This Row],[Day Part]]</f>
        <v/>
      </c>
    </row>
    <row r="2993" spans="1:1" x14ac:dyDescent="0.35">
      <c r="A2993" t="str">
        <f>KEYS_Day_Part__Stores[[#This Row],[Store]]&amp;KEYS_Day_Part__Stores[[#This Row],[Day Part]]</f>
        <v/>
      </c>
    </row>
    <row r="2994" spans="1:1" x14ac:dyDescent="0.35">
      <c r="A2994" t="str">
        <f>KEYS_Day_Part__Stores[[#This Row],[Store]]&amp;KEYS_Day_Part__Stores[[#This Row],[Day Part]]</f>
        <v/>
      </c>
    </row>
    <row r="2995" spans="1:1" x14ac:dyDescent="0.35">
      <c r="A2995" t="str">
        <f>KEYS_Day_Part__Stores[[#This Row],[Store]]&amp;KEYS_Day_Part__Stores[[#This Row],[Day Part]]</f>
        <v/>
      </c>
    </row>
    <row r="2996" spans="1:1" x14ac:dyDescent="0.35">
      <c r="A2996" t="str">
        <f>KEYS_Day_Part__Stores[[#This Row],[Store]]&amp;KEYS_Day_Part__Stores[[#This Row],[Day Part]]</f>
        <v/>
      </c>
    </row>
    <row r="2997" spans="1:1" x14ac:dyDescent="0.35">
      <c r="A2997" t="str">
        <f>KEYS_Day_Part__Stores[[#This Row],[Store]]&amp;KEYS_Day_Part__Stores[[#This Row],[Day Part]]</f>
        <v/>
      </c>
    </row>
    <row r="2998" spans="1:1" x14ac:dyDescent="0.35">
      <c r="A2998" t="str">
        <f>KEYS_Day_Part__Stores[[#This Row],[Store]]&amp;KEYS_Day_Part__Stores[[#This Row],[Day Part]]</f>
        <v/>
      </c>
    </row>
    <row r="2999" spans="1:1" x14ac:dyDescent="0.35">
      <c r="A2999" t="str">
        <f>KEYS_Day_Part__Stores[[#This Row],[Store]]&amp;KEYS_Day_Part__Stores[[#This Row],[Day Part]]</f>
        <v/>
      </c>
    </row>
    <row r="3000" spans="1:1" x14ac:dyDescent="0.35">
      <c r="A3000" t="str">
        <f>KEYS_Day_Part__Stores[[#This Row],[Store]]&amp;KEYS_Day_Part__Stores[[#This Row],[Day Part]]</f>
        <v/>
      </c>
    </row>
    <row r="3001" spans="1:1" x14ac:dyDescent="0.35">
      <c r="A3001" t="str">
        <f>KEYS_Day_Part__Stores[[#This Row],[Store]]&amp;KEYS_Day_Part__Stores[[#This Row],[Day Part]]</f>
        <v/>
      </c>
    </row>
    <row r="3002" spans="1:1" x14ac:dyDescent="0.35">
      <c r="A3002" t="str">
        <f>KEYS_Day_Part__Stores[[#This Row],[Store]]&amp;KEYS_Day_Part__Stores[[#This Row],[Day Part]]</f>
        <v/>
      </c>
    </row>
    <row r="3003" spans="1:1" x14ac:dyDescent="0.35">
      <c r="A3003" t="str">
        <f>KEYS_Day_Part__Stores[[#This Row],[Store]]&amp;KEYS_Day_Part__Stores[[#This Row],[Day Part]]</f>
        <v/>
      </c>
    </row>
    <row r="3004" spans="1:1" x14ac:dyDescent="0.35">
      <c r="A3004" t="str">
        <f>KEYS_Day_Part__Stores[[#This Row],[Store]]&amp;KEYS_Day_Part__Stores[[#This Row],[Day Part]]</f>
        <v/>
      </c>
    </row>
    <row r="3005" spans="1:1" x14ac:dyDescent="0.35">
      <c r="A3005" t="str">
        <f>KEYS_Day_Part__Stores[[#This Row],[Store]]&amp;KEYS_Day_Part__Stores[[#This Row],[Day Part]]</f>
        <v/>
      </c>
    </row>
    <row r="3006" spans="1:1" x14ac:dyDescent="0.35">
      <c r="A3006" t="str">
        <f>KEYS_Day_Part__Stores[[#This Row],[Store]]&amp;KEYS_Day_Part__Stores[[#This Row],[Day Part]]</f>
        <v/>
      </c>
    </row>
    <row r="3007" spans="1:1" x14ac:dyDescent="0.35">
      <c r="A3007" t="str">
        <f>KEYS_Day_Part__Stores[[#This Row],[Store]]&amp;KEYS_Day_Part__Stores[[#This Row],[Day Part]]</f>
        <v/>
      </c>
    </row>
    <row r="3008" spans="1:1" x14ac:dyDescent="0.35">
      <c r="A3008" t="str">
        <f>KEYS_Day_Part__Stores[[#This Row],[Store]]&amp;KEYS_Day_Part__Stores[[#This Row],[Day Part]]</f>
        <v/>
      </c>
    </row>
    <row r="3009" spans="1:1" x14ac:dyDescent="0.35">
      <c r="A3009" t="str">
        <f>KEYS_Day_Part__Stores[[#This Row],[Store]]&amp;KEYS_Day_Part__Stores[[#This Row],[Day Part]]</f>
        <v/>
      </c>
    </row>
    <row r="3010" spans="1:1" x14ac:dyDescent="0.35">
      <c r="A3010" t="str">
        <f>KEYS_Day_Part__Stores[[#This Row],[Store]]&amp;KEYS_Day_Part__Stores[[#This Row],[Day Part]]</f>
        <v/>
      </c>
    </row>
    <row r="3011" spans="1:1" x14ac:dyDescent="0.35">
      <c r="A3011" t="str">
        <f>KEYS_Day_Part__Stores[[#This Row],[Store]]&amp;KEYS_Day_Part__Stores[[#This Row],[Day Part]]</f>
        <v/>
      </c>
    </row>
    <row r="3012" spans="1:1" x14ac:dyDescent="0.35">
      <c r="A3012" t="str">
        <f>KEYS_Day_Part__Stores[[#This Row],[Store]]&amp;KEYS_Day_Part__Stores[[#This Row],[Day Part]]</f>
        <v/>
      </c>
    </row>
    <row r="3013" spans="1:1" x14ac:dyDescent="0.35">
      <c r="A3013" t="str">
        <f>KEYS_Day_Part__Stores[[#This Row],[Store]]&amp;KEYS_Day_Part__Stores[[#This Row],[Day Part]]</f>
        <v/>
      </c>
    </row>
    <row r="3014" spans="1:1" x14ac:dyDescent="0.35">
      <c r="A3014" t="str">
        <f>KEYS_Day_Part__Stores[[#This Row],[Store]]&amp;KEYS_Day_Part__Stores[[#This Row],[Day Part]]</f>
        <v/>
      </c>
    </row>
    <row r="3015" spans="1:1" x14ac:dyDescent="0.35">
      <c r="A3015" t="str">
        <f>KEYS_Day_Part__Stores[[#This Row],[Store]]&amp;KEYS_Day_Part__Stores[[#This Row],[Day Part]]</f>
        <v/>
      </c>
    </row>
    <row r="3016" spans="1:1" x14ac:dyDescent="0.35">
      <c r="A3016" t="str">
        <f>KEYS_Day_Part__Stores[[#This Row],[Store]]&amp;KEYS_Day_Part__Stores[[#This Row],[Day Part]]</f>
        <v/>
      </c>
    </row>
    <row r="3017" spans="1:1" x14ac:dyDescent="0.35">
      <c r="A3017" t="str">
        <f>KEYS_Day_Part__Stores[[#This Row],[Store]]&amp;KEYS_Day_Part__Stores[[#This Row],[Day Part]]</f>
        <v/>
      </c>
    </row>
    <row r="3018" spans="1:1" x14ac:dyDescent="0.35">
      <c r="A3018" t="str">
        <f>KEYS_Day_Part__Stores[[#This Row],[Store]]&amp;KEYS_Day_Part__Stores[[#This Row],[Day Part]]</f>
        <v/>
      </c>
    </row>
    <row r="3019" spans="1:1" x14ac:dyDescent="0.35">
      <c r="A3019" t="str">
        <f>KEYS_Day_Part__Stores[[#This Row],[Store]]&amp;KEYS_Day_Part__Stores[[#This Row],[Day Part]]</f>
        <v/>
      </c>
    </row>
    <row r="3020" spans="1:1" x14ac:dyDescent="0.35">
      <c r="A3020" t="str">
        <f>KEYS_Day_Part__Stores[[#This Row],[Store]]&amp;KEYS_Day_Part__Stores[[#This Row],[Day Part]]</f>
        <v/>
      </c>
    </row>
    <row r="3021" spans="1:1" x14ac:dyDescent="0.35">
      <c r="A3021" t="str">
        <f>KEYS_Day_Part__Stores[[#This Row],[Store]]&amp;KEYS_Day_Part__Stores[[#This Row],[Day Part]]</f>
        <v/>
      </c>
    </row>
    <row r="3022" spans="1:1" x14ac:dyDescent="0.35">
      <c r="A3022" t="str">
        <f>KEYS_Day_Part__Stores[[#This Row],[Store]]&amp;KEYS_Day_Part__Stores[[#This Row],[Day Part]]</f>
        <v/>
      </c>
    </row>
    <row r="3023" spans="1:1" x14ac:dyDescent="0.35">
      <c r="A3023" t="str">
        <f>KEYS_Day_Part__Stores[[#This Row],[Store]]&amp;KEYS_Day_Part__Stores[[#This Row],[Day Part]]</f>
        <v/>
      </c>
    </row>
    <row r="3024" spans="1:1" x14ac:dyDescent="0.35">
      <c r="A3024" t="str">
        <f>KEYS_Day_Part__Stores[[#This Row],[Store]]&amp;KEYS_Day_Part__Stores[[#This Row],[Day Part]]</f>
        <v/>
      </c>
    </row>
    <row r="3025" spans="1:1" x14ac:dyDescent="0.35">
      <c r="A3025" t="str">
        <f>KEYS_Day_Part__Stores[[#This Row],[Store]]&amp;KEYS_Day_Part__Stores[[#This Row],[Day Part]]</f>
        <v/>
      </c>
    </row>
    <row r="3026" spans="1:1" x14ac:dyDescent="0.35">
      <c r="A3026" t="str">
        <f>KEYS_Day_Part__Stores[[#This Row],[Store]]&amp;KEYS_Day_Part__Stores[[#This Row],[Day Part]]</f>
        <v/>
      </c>
    </row>
    <row r="3027" spans="1:1" x14ac:dyDescent="0.35">
      <c r="A3027" t="str">
        <f>KEYS_Day_Part__Stores[[#This Row],[Store]]&amp;KEYS_Day_Part__Stores[[#This Row],[Day Part]]</f>
        <v/>
      </c>
    </row>
    <row r="3028" spans="1:1" x14ac:dyDescent="0.35">
      <c r="A3028" t="str">
        <f>KEYS_Day_Part__Stores[[#This Row],[Store]]&amp;KEYS_Day_Part__Stores[[#This Row],[Day Part]]</f>
        <v/>
      </c>
    </row>
    <row r="3029" spans="1:1" x14ac:dyDescent="0.35">
      <c r="A3029" t="str">
        <f>KEYS_Day_Part__Stores[[#This Row],[Store]]&amp;KEYS_Day_Part__Stores[[#This Row],[Day Part]]</f>
        <v/>
      </c>
    </row>
    <row r="3030" spans="1:1" x14ac:dyDescent="0.35">
      <c r="A3030" t="str">
        <f>KEYS_Day_Part__Stores[[#This Row],[Store]]&amp;KEYS_Day_Part__Stores[[#This Row],[Day Part]]</f>
        <v/>
      </c>
    </row>
    <row r="3031" spans="1:1" x14ac:dyDescent="0.35">
      <c r="A3031" t="str">
        <f>KEYS_Day_Part__Stores[[#This Row],[Store]]&amp;KEYS_Day_Part__Stores[[#This Row],[Day Part]]</f>
        <v/>
      </c>
    </row>
    <row r="3032" spans="1:1" x14ac:dyDescent="0.35">
      <c r="A3032" t="str">
        <f>KEYS_Day_Part__Stores[[#This Row],[Store]]&amp;KEYS_Day_Part__Stores[[#This Row],[Day Part]]</f>
        <v/>
      </c>
    </row>
    <row r="3033" spans="1:1" x14ac:dyDescent="0.35">
      <c r="A3033" t="str">
        <f>KEYS_Day_Part__Stores[[#This Row],[Store]]&amp;KEYS_Day_Part__Stores[[#This Row],[Day Part]]</f>
        <v/>
      </c>
    </row>
    <row r="3034" spans="1:1" x14ac:dyDescent="0.35">
      <c r="A3034" t="str">
        <f>KEYS_Day_Part__Stores[[#This Row],[Store]]&amp;KEYS_Day_Part__Stores[[#This Row],[Day Part]]</f>
        <v/>
      </c>
    </row>
    <row r="3035" spans="1:1" x14ac:dyDescent="0.35">
      <c r="A3035" t="str">
        <f>KEYS_Day_Part__Stores[[#This Row],[Store]]&amp;KEYS_Day_Part__Stores[[#This Row],[Day Part]]</f>
        <v/>
      </c>
    </row>
    <row r="3036" spans="1:1" x14ac:dyDescent="0.35">
      <c r="A3036" t="str">
        <f>KEYS_Day_Part__Stores[[#This Row],[Store]]&amp;KEYS_Day_Part__Stores[[#This Row],[Day Part]]</f>
        <v/>
      </c>
    </row>
    <row r="3037" spans="1:1" x14ac:dyDescent="0.35">
      <c r="A3037" t="str">
        <f>KEYS_Day_Part__Stores[[#This Row],[Store]]&amp;KEYS_Day_Part__Stores[[#This Row],[Day Part]]</f>
        <v/>
      </c>
    </row>
    <row r="3038" spans="1:1" x14ac:dyDescent="0.35">
      <c r="A3038" t="str">
        <f>KEYS_Day_Part__Stores[[#This Row],[Store]]&amp;KEYS_Day_Part__Stores[[#This Row],[Day Part]]</f>
        <v/>
      </c>
    </row>
    <row r="3039" spans="1:1" x14ac:dyDescent="0.35">
      <c r="A3039" t="str">
        <f>KEYS_Day_Part__Stores[[#This Row],[Store]]&amp;KEYS_Day_Part__Stores[[#This Row],[Day Part]]</f>
        <v/>
      </c>
    </row>
    <row r="3040" spans="1:1" x14ac:dyDescent="0.35">
      <c r="A3040" t="str">
        <f>KEYS_Day_Part__Stores[[#This Row],[Store]]&amp;KEYS_Day_Part__Stores[[#This Row],[Day Part]]</f>
        <v/>
      </c>
    </row>
    <row r="3041" spans="1:1" x14ac:dyDescent="0.35">
      <c r="A3041" t="str">
        <f>KEYS_Day_Part__Stores[[#This Row],[Store]]&amp;KEYS_Day_Part__Stores[[#This Row],[Day Part]]</f>
        <v/>
      </c>
    </row>
    <row r="3042" spans="1:1" x14ac:dyDescent="0.35">
      <c r="A3042" t="str">
        <f>KEYS_Day_Part__Stores[[#This Row],[Store]]&amp;KEYS_Day_Part__Stores[[#This Row],[Day Part]]</f>
        <v/>
      </c>
    </row>
    <row r="3043" spans="1:1" x14ac:dyDescent="0.35">
      <c r="A3043" t="str">
        <f>KEYS_Day_Part__Stores[[#This Row],[Store]]&amp;KEYS_Day_Part__Stores[[#This Row],[Day Part]]</f>
        <v/>
      </c>
    </row>
    <row r="3044" spans="1:1" x14ac:dyDescent="0.35">
      <c r="A3044" t="str">
        <f>KEYS_Day_Part__Stores[[#This Row],[Store]]&amp;KEYS_Day_Part__Stores[[#This Row],[Day Part]]</f>
        <v/>
      </c>
    </row>
    <row r="3045" spans="1:1" x14ac:dyDescent="0.35">
      <c r="A3045" t="str">
        <f>KEYS_Day_Part__Stores[[#This Row],[Store]]&amp;KEYS_Day_Part__Stores[[#This Row],[Day Part]]</f>
        <v/>
      </c>
    </row>
    <row r="3046" spans="1:1" x14ac:dyDescent="0.35">
      <c r="A3046" t="str">
        <f>KEYS_Day_Part__Stores[[#This Row],[Store]]&amp;KEYS_Day_Part__Stores[[#This Row],[Day Part]]</f>
        <v/>
      </c>
    </row>
    <row r="3047" spans="1:1" x14ac:dyDescent="0.35">
      <c r="A3047" t="str">
        <f>KEYS_Day_Part__Stores[[#This Row],[Store]]&amp;KEYS_Day_Part__Stores[[#This Row],[Day Part]]</f>
        <v/>
      </c>
    </row>
    <row r="3048" spans="1:1" x14ac:dyDescent="0.35">
      <c r="A3048" t="str">
        <f>KEYS_Day_Part__Stores[[#This Row],[Store]]&amp;KEYS_Day_Part__Stores[[#This Row],[Day Part]]</f>
        <v/>
      </c>
    </row>
    <row r="3049" spans="1:1" x14ac:dyDescent="0.35">
      <c r="A3049" t="str">
        <f>KEYS_Day_Part__Stores[[#This Row],[Store]]&amp;KEYS_Day_Part__Stores[[#This Row],[Day Part]]</f>
        <v/>
      </c>
    </row>
    <row r="3050" spans="1:1" x14ac:dyDescent="0.35">
      <c r="A3050" t="str">
        <f>KEYS_Day_Part__Stores[[#This Row],[Store]]&amp;KEYS_Day_Part__Stores[[#This Row],[Day Part]]</f>
        <v/>
      </c>
    </row>
    <row r="3051" spans="1:1" x14ac:dyDescent="0.35">
      <c r="A3051" t="str">
        <f>KEYS_Day_Part__Stores[[#This Row],[Store]]&amp;KEYS_Day_Part__Stores[[#This Row],[Day Part]]</f>
        <v/>
      </c>
    </row>
    <row r="3052" spans="1:1" x14ac:dyDescent="0.35">
      <c r="A3052" t="str">
        <f>KEYS_Day_Part__Stores[[#This Row],[Store]]&amp;KEYS_Day_Part__Stores[[#This Row],[Day Part]]</f>
        <v/>
      </c>
    </row>
    <row r="3053" spans="1:1" x14ac:dyDescent="0.35">
      <c r="A3053" t="str">
        <f>KEYS_Day_Part__Stores[[#This Row],[Store]]&amp;KEYS_Day_Part__Stores[[#This Row],[Day Part]]</f>
        <v/>
      </c>
    </row>
    <row r="3054" spans="1:1" x14ac:dyDescent="0.35">
      <c r="A3054" t="str">
        <f>KEYS_Day_Part__Stores[[#This Row],[Store]]&amp;KEYS_Day_Part__Stores[[#This Row],[Day Part]]</f>
        <v/>
      </c>
    </row>
    <row r="3055" spans="1:1" x14ac:dyDescent="0.35">
      <c r="A3055" t="str">
        <f>KEYS_Day_Part__Stores[[#This Row],[Store]]&amp;KEYS_Day_Part__Stores[[#This Row],[Day Part]]</f>
        <v/>
      </c>
    </row>
    <row r="3056" spans="1:1" x14ac:dyDescent="0.35">
      <c r="A3056" t="str">
        <f>KEYS_Day_Part__Stores[[#This Row],[Store]]&amp;KEYS_Day_Part__Stores[[#This Row],[Day Part]]</f>
        <v/>
      </c>
    </row>
    <row r="3057" spans="1:1" x14ac:dyDescent="0.35">
      <c r="A3057" t="str">
        <f>KEYS_Day_Part__Stores[[#This Row],[Store]]&amp;KEYS_Day_Part__Stores[[#This Row],[Day Part]]</f>
        <v/>
      </c>
    </row>
    <row r="3058" spans="1:1" x14ac:dyDescent="0.35">
      <c r="A3058" t="str">
        <f>KEYS_Day_Part__Stores[[#This Row],[Store]]&amp;KEYS_Day_Part__Stores[[#This Row],[Day Part]]</f>
        <v/>
      </c>
    </row>
    <row r="3059" spans="1:1" x14ac:dyDescent="0.35">
      <c r="A3059" t="str">
        <f>KEYS_Day_Part__Stores[[#This Row],[Store]]&amp;KEYS_Day_Part__Stores[[#This Row],[Day Part]]</f>
        <v/>
      </c>
    </row>
    <row r="3060" spans="1:1" x14ac:dyDescent="0.35">
      <c r="A3060" t="str">
        <f>KEYS_Day_Part__Stores[[#This Row],[Store]]&amp;KEYS_Day_Part__Stores[[#This Row],[Day Part]]</f>
        <v/>
      </c>
    </row>
    <row r="3061" spans="1:1" x14ac:dyDescent="0.35">
      <c r="A3061" t="str">
        <f>KEYS_Day_Part__Stores[[#This Row],[Store]]&amp;KEYS_Day_Part__Stores[[#This Row],[Day Part]]</f>
        <v/>
      </c>
    </row>
    <row r="3062" spans="1:1" x14ac:dyDescent="0.35">
      <c r="A3062" t="str">
        <f>KEYS_Day_Part__Stores[[#This Row],[Store]]&amp;KEYS_Day_Part__Stores[[#This Row],[Day Part]]</f>
        <v/>
      </c>
    </row>
    <row r="3063" spans="1:1" x14ac:dyDescent="0.35">
      <c r="A3063" t="str">
        <f>KEYS_Day_Part__Stores[[#This Row],[Store]]&amp;KEYS_Day_Part__Stores[[#This Row],[Day Part]]</f>
        <v/>
      </c>
    </row>
    <row r="3064" spans="1:1" x14ac:dyDescent="0.35">
      <c r="A3064" t="str">
        <f>KEYS_Day_Part__Stores[[#This Row],[Store]]&amp;KEYS_Day_Part__Stores[[#This Row],[Day Part]]</f>
        <v/>
      </c>
    </row>
    <row r="3065" spans="1:1" x14ac:dyDescent="0.35">
      <c r="A3065" t="str">
        <f>KEYS_Day_Part__Stores[[#This Row],[Store]]&amp;KEYS_Day_Part__Stores[[#This Row],[Day Part]]</f>
        <v/>
      </c>
    </row>
    <row r="3066" spans="1:1" x14ac:dyDescent="0.35">
      <c r="A3066" t="str">
        <f>KEYS_Day_Part__Stores[[#This Row],[Store]]&amp;KEYS_Day_Part__Stores[[#This Row],[Day Part]]</f>
        <v/>
      </c>
    </row>
    <row r="3067" spans="1:1" x14ac:dyDescent="0.35">
      <c r="A3067" t="str">
        <f>KEYS_Day_Part__Stores[[#This Row],[Store]]&amp;KEYS_Day_Part__Stores[[#This Row],[Day Part]]</f>
        <v/>
      </c>
    </row>
    <row r="3068" spans="1:1" x14ac:dyDescent="0.35">
      <c r="A3068" t="str">
        <f>KEYS_Day_Part__Stores[[#This Row],[Store]]&amp;KEYS_Day_Part__Stores[[#This Row],[Day Part]]</f>
        <v/>
      </c>
    </row>
    <row r="3069" spans="1:1" x14ac:dyDescent="0.35">
      <c r="A3069" t="str">
        <f>KEYS_Day_Part__Stores[[#This Row],[Store]]&amp;KEYS_Day_Part__Stores[[#This Row],[Day Part]]</f>
        <v/>
      </c>
    </row>
    <row r="3070" spans="1:1" x14ac:dyDescent="0.35">
      <c r="A3070" t="str">
        <f>KEYS_Day_Part__Stores[[#This Row],[Store]]&amp;KEYS_Day_Part__Stores[[#This Row],[Day Part]]</f>
        <v/>
      </c>
    </row>
    <row r="3071" spans="1:1" x14ac:dyDescent="0.35">
      <c r="A3071" t="str">
        <f>KEYS_Day_Part__Stores[[#This Row],[Store]]&amp;KEYS_Day_Part__Stores[[#This Row],[Day Part]]</f>
        <v/>
      </c>
    </row>
    <row r="3072" spans="1:1" x14ac:dyDescent="0.35">
      <c r="A3072" t="str">
        <f>KEYS_Day_Part__Stores[[#This Row],[Store]]&amp;KEYS_Day_Part__Stores[[#This Row],[Day Part]]</f>
        <v/>
      </c>
    </row>
    <row r="3073" spans="1:1" x14ac:dyDescent="0.35">
      <c r="A3073" t="str">
        <f>KEYS_Day_Part__Stores[[#This Row],[Store]]&amp;KEYS_Day_Part__Stores[[#This Row],[Day Part]]</f>
        <v/>
      </c>
    </row>
    <row r="3074" spans="1:1" x14ac:dyDescent="0.35">
      <c r="A3074" t="str">
        <f>KEYS_Day_Part__Stores[[#This Row],[Store]]&amp;KEYS_Day_Part__Stores[[#This Row],[Day Part]]</f>
        <v/>
      </c>
    </row>
    <row r="3075" spans="1:1" x14ac:dyDescent="0.35">
      <c r="A3075" t="str">
        <f>KEYS_Day_Part__Stores[[#This Row],[Store]]&amp;KEYS_Day_Part__Stores[[#This Row],[Day Part]]</f>
        <v/>
      </c>
    </row>
    <row r="3076" spans="1:1" x14ac:dyDescent="0.35">
      <c r="A3076" t="str">
        <f>KEYS_Day_Part__Stores[[#This Row],[Store]]&amp;KEYS_Day_Part__Stores[[#This Row],[Day Part]]</f>
        <v/>
      </c>
    </row>
    <row r="3077" spans="1:1" x14ac:dyDescent="0.35">
      <c r="A3077" t="str">
        <f>KEYS_Day_Part__Stores[[#This Row],[Store]]&amp;KEYS_Day_Part__Stores[[#This Row],[Day Part]]</f>
        <v/>
      </c>
    </row>
    <row r="3078" spans="1:1" x14ac:dyDescent="0.35">
      <c r="A3078" t="str">
        <f>KEYS_Day_Part__Stores[[#This Row],[Store]]&amp;KEYS_Day_Part__Stores[[#This Row],[Day Part]]</f>
        <v/>
      </c>
    </row>
    <row r="3079" spans="1:1" x14ac:dyDescent="0.35">
      <c r="A3079" t="str">
        <f>KEYS_Day_Part__Stores[[#This Row],[Store]]&amp;KEYS_Day_Part__Stores[[#This Row],[Day Part]]</f>
        <v/>
      </c>
    </row>
    <row r="3080" spans="1:1" x14ac:dyDescent="0.35">
      <c r="A3080" t="str">
        <f>KEYS_Day_Part__Stores[[#This Row],[Store]]&amp;KEYS_Day_Part__Stores[[#This Row],[Day Part]]</f>
        <v/>
      </c>
    </row>
    <row r="3081" spans="1:1" x14ac:dyDescent="0.35">
      <c r="A3081" t="str">
        <f>KEYS_Day_Part__Stores[[#This Row],[Store]]&amp;KEYS_Day_Part__Stores[[#This Row],[Day Part]]</f>
        <v/>
      </c>
    </row>
    <row r="3082" spans="1:1" x14ac:dyDescent="0.35">
      <c r="A3082" t="str">
        <f>KEYS_Day_Part__Stores[[#This Row],[Store]]&amp;KEYS_Day_Part__Stores[[#This Row],[Day Part]]</f>
        <v/>
      </c>
    </row>
    <row r="3083" spans="1:1" x14ac:dyDescent="0.35">
      <c r="A3083" t="str">
        <f>KEYS_Day_Part__Stores[[#This Row],[Store]]&amp;KEYS_Day_Part__Stores[[#This Row],[Day Part]]</f>
        <v/>
      </c>
    </row>
    <row r="3084" spans="1:1" x14ac:dyDescent="0.35">
      <c r="A3084" t="str">
        <f>KEYS_Day_Part__Stores[[#This Row],[Store]]&amp;KEYS_Day_Part__Stores[[#This Row],[Day Part]]</f>
        <v/>
      </c>
    </row>
    <row r="3085" spans="1:1" x14ac:dyDescent="0.35">
      <c r="A3085" t="str">
        <f>KEYS_Day_Part__Stores[[#This Row],[Store]]&amp;KEYS_Day_Part__Stores[[#This Row],[Day Part]]</f>
        <v/>
      </c>
    </row>
    <row r="3086" spans="1:1" x14ac:dyDescent="0.35">
      <c r="A3086" t="str">
        <f>KEYS_Day_Part__Stores[[#This Row],[Store]]&amp;KEYS_Day_Part__Stores[[#This Row],[Day Part]]</f>
        <v/>
      </c>
    </row>
    <row r="3087" spans="1:1" x14ac:dyDescent="0.35">
      <c r="A3087" t="str">
        <f>KEYS_Day_Part__Stores[[#This Row],[Store]]&amp;KEYS_Day_Part__Stores[[#This Row],[Day Part]]</f>
        <v/>
      </c>
    </row>
    <row r="3088" spans="1:1" x14ac:dyDescent="0.35">
      <c r="A3088" t="str">
        <f>KEYS_Day_Part__Stores[[#This Row],[Store]]&amp;KEYS_Day_Part__Stores[[#This Row],[Day Part]]</f>
        <v/>
      </c>
    </row>
    <row r="3089" spans="1:1" x14ac:dyDescent="0.35">
      <c r="A3089" t="str">
        <f>KEYS_Day_Part__Stores[[#This Row],[Store]]&amp;KEYS_Day_Part__Stores[[#This Row],[Day Part]]</f>
        <v/>
      </c>
    </row>
    <row r="3090" spans="1:1" x14ac:dyDescent="0.35">
      <c r="A3090" t="str">
        <f>KEYS_Day_Part__Stores[[#This Row],[Store]]&amp;KEYS_Day_Part__Stores[[#This Row],[Day Part]]</f>
        <v/>
      </c>
    </row>
    <row r="3091" spans="1:1" x14ac:dyDescent="0.35">
      <c r="A3091" t="str">
        <f>KEYS_Day_Part__Stores[[#This Row],[Store]]&amp;KEYS_Day_Part__Stores[[#This Row],[Day Part]]</f>
        <v/>
      </c>
    </row>
    <row r="3092" spans="1:1" x14ac:dyDescent="0.35">
      <c r="A3092" t="str">
        <f>KEYS_Day_Part__Stores[[#This Row],[Store]]&amp;KEYS_Day_Part__Stores[[#This Row],[Day Part]]</f>
        <v/>
      </c>
    </row>
    <row r="3093" spans="1:1" x14ac:dyDescent="0.35">
      <c r="A3093" t="str">
        <f>KEYS_Day_Part__Stores[[#This Row],[Store]]&amp;KEYS_Day_Part__Stores[[#This Row],[Day Part]]</f>
        <v/>
      </c>
    </row>
    <row r="3094" spans="1:1" x14ac:dyDescent="0.35">
      <c r="A3094" t="str">
        <f>KEYS_Day_Part__Stores[[#This Row],[Store]]&amp;KEYS_Day_Part__Stores[[#This Row],[Day Part]]</f>
        <v/>
      </c>
    </row>
    <row r="3095" spans="1:1" x14ac:dyDescent="0.35">
      <c r="A3095" t="str">
        <f>KEYS_Day_Part__Stores[[#This Row],[Store]]&amp;KEYS_Day_Part__Stores[[#This Row],[Day Part]]</f>
        <v/>
      </c>
    </row>
    <row r="3096" spans="1:1" x14ac:dyDescent="0.35">
      <c r="A3096" t="str">
        <f>KEYS_Day_Part__Stores[[#This Row],[Store]]&amp;KEYS_Day_Part__Stores[[#This Row],[Day Part]]</f>
        <v/>
      </c>
    </row>
    <row r="3097" spans="1:1" x14ac:dyDescent="0.35">
      <c r="A3097" t="str">
        <f>KEYS_Day_Part__Stores[[#This Row],[Store]]&amp;KEYS_Day_Part__Stores[[#This Row],[Day Part]]</f>
        <v/>
      </c>
    </row>
    <row r="3098" spans="1:1" x14ac:dyDescent="0.35">
      <c r="A3098" t="str">
        <f>KEYS_Day_Part__Stores[[#This Row],[Store]]&amp;KEYS_Day_Part__Stores[[#This Row],[Day Part]]</f>
        <v/>
      </c>
    </row>
    <row r="3099" spans="1:1" x14ac:dyDescent="0.35">
      <c r="A3099" t="str">
        <f>KEYS_Day_Part__Stores[[#This Row],[Store]]&amp;KEYS_Day_Part__Stores[[#This Row],[Day Part]]</f>
        <v/>
      </c>
    </row>
    <row r="3100" spans="1:1" x14ac:dyDescent="0.35">
      <c r="A3100" t="str">
        <f>KEYS_Day_Part__Stores[[#This Row],[Store]]&amp;KEYS_Day_Part__Stores[[#This Row],[Day Part]]</f>
        <v/>
      </c>
    </row>
    <row r="3101" spans="1:1" x14ac:dyDescent="0.35">
      <c r="A3101" t="str">
        <f>KEYS_Day_Part__Stores[[#This Row],[Store]]&amp;KEYS_Day_Part__Stores[[#This Row],[Day Part]]</f>
        <v/>
      </c>
    </row>
    <row r="3102" spans="1:1" x14ac:dyDescent="0.35">
      <c r="A3102" t="str">
        <f>KEYS_Day_Part__Stores[[#This Row],[Store]]&amp;KEYS_Day_Part__Stores[[#This Row],[Day Part]]</f>
        <v/>
      </c>
    </row>
    <row r="3103" spans="1:1" x14ac:dyDescent="0.35">
      <c r="A3103" t="str">
        <f>KEYS_Day_Part__Stores[[#This Row],[Store]]&amp;KEYS_Day_Part__Stores[[#This Row],[Day Part]]</f>
        <v/>
      </c>
    </row>
    <row r="3104" spans="1:1" x14ac:dyDescent="0.35">
      <c r="A3104" t="str">
        <f>KEYS_Day_Part__Stores[[#This Row],[Store]]&amp;KEYS_Day_Part__Stores[[#This Row],[Day Part]]</f>
        <v/>
      </c>
    </row>
    <row r="3105" spans="1:1" x14ac:dyDescent="0.35">
      <c r="A3105" t="str">
        <f>KEYS_Day_Part__Stores[[#This Row],[Store]]&amp;KEYS_Day_Part__Stores[[#This Row],[Day Part]]</f>
        <v/>
      </c>
    </row>
    <row r="3106" spans="1:1" x14ac:dyDescent="0.35">
      <c r="A3106" t="str">
        <f>KEYS_Day_Part__Stores[[#This Row],[Store]]&amp;KEYS_Day_Part__Stores[[#This Row],[Day Part]]</f>
        <v/>
      </c>
    </row>
    <row r="3107" spans="1:1" x14ac:dyDescent="0.35">
      <c r="A3107" t="str">
        <f>KEYS_Day_Part__Stores[[#This Row],[Store]]&amp;KEYS_Day_Part__Stores[[#This Row],[Day Part]]</f>
        <v/>
      </c>
    </row>
    <row r="3108" spans="1:1" x14ac:dyDescent="0.35">
      <c r="A3108" t="str">
        <f>KEYS_Day_Part__Stores[[#This Row],[Store]]&amp;KEYS_Day_Part__Stores[[#This Row],[Day Part]]</f>
        <v/>
      </c>
    </row>
    <row r="3109" spans="1:1" x14ac:dyDescent="0.35">
      <c r="A3109" t="str">
        <f>KEYS_Day_Part__Stores[[#This Row],[Store]]&amp;KEYS_Day_Part__Stores[[#This Row],[Day Part]]</f>
        <v/>
      </c>
    </row>
    <row r="3110" spans="1:1" x14ac:dyDescent="0.35">
      <c r="A3110" t="str">
        <f>KEYS_Day_Part__Stores[[#This Row],[Store]]&amp;KEYS_Day_Part__Stores[[#This Row],[Day Part]]</f>
        <v/>
      </c>
    </row>
    <row r="3111" spans="1:1" x14ac:dyDescent="0.35">
      <c r="A3111" t="str">
        <f>KEYS_Day_Part__Stores[[#This Row],[Store]]&amp;KEYS_Day_Part__Stores[[#This Row],[Day Part]]</f>
        <v/>
      </c>
    </row>
    <row r="3112" spans="1:1" x14ac:dyDescent="0.35">
      <c r="A3112" t="str">
        <f>KEYS_Day_Part__Stores[[#This Row],[Store]]&amp;KEYS_Day_Part__Stores[[#This Row],[Day Part]]</f>
        <v/>
      </c>
    </row>
    <row r="3113" spans="1:1" x14ac:dyDescent="0.35">
      <c r="A3113" t="str">
        <f>KEYS_Day_Part__Stores[[#This Row],[Store]]&amp;KEYS_Day_Part__Stores[[#This Row],[Day Part]]</f>
        <v/>
      </c>
    </row>
    <row r="3114" spans="1:1" x14ac:dyDescent="0.35">
      <c r="A3114" t="str">
        <f>KEYS_Day_Part__Stores[[#This Row],[Store]]&amp;KEYS_Day_Part__Stores[[#This Row],[Day Part]]</f>
        <v/>
      </c>
    </row>
    <row r="3115" spans="1:1" x14ac:dyDescent="0.35">
      <c r="A3115" t="str">
        <f>KEYS_Day_Part__Stores[[#This Row],[Store]]&amp;KEYS_Day_Part__Stores[[#This Row],[Day Part]]</f>
        <v/>
      </c>
    </row>
    <row r="3116" spans="1:1" x14ac:dyDescent="0.35">
      <c r="A3116" t="str">
        <f>KEYS_Day_Part__Stores[[#This Row],[Store]]&amp;KEYS_Day_Part__Stores[[#This Row],[Day Part]]</f>
        <v/>
      </c>
    </row>
    <row r="3117" spans="1:1" x14ac:dyDescent="0.35">
      <c r="A3117" t="str">
        <f>KEYS_Day_Part__Stores[[#This Row],[Store]]&amp;KEYS_Day_Part__Stores[[#This Row],[Day Part]]</f>
        <v/>
      </c>
    </row>
    <row r="3118" spans="1:1" x14ac:dyDescent="0.35">
      <c r="A3118" t="str">
        <f>KEYS_Day_Part__Stores[[#This Row],[Store]]&amp;KEYS_Day_Part__Stores[[#This Row],[Day Part]]</f>
        <v/>
      </c>
    </row>
    <row r="3119" spans="1:1" x14ac:dyDescent="0.35">
      <c r="A3119" t="str">
        <f>KEYS_Day_Part__Stores[[#This Row],[Store]]&amp;KEYS_Day_Part__Stores[[#This Row],[Day Part]]</f>
        <v/>
      </c>
    </row>
    <row r="3120" spans="1:1" x14ac:dyDescent="0.35">
      <c r="A3120" t="str">
        <f>KEYS_Day_Part__Stores[[#This Row],[Store]]&amp;KEYS_Day_Part__Stores[[#This Row],[Day Part]]</f>
        <v/>
      </c>
    </row>
    <row r="3121" spans="1:1" x14ac:dyDescent="0.35">
      <c r="A3121" t="str">
        <f>KEYS_Day_Part__Stores[[#This Row],[Store]]&amp;KEYS_Day_Part__Stores[[#This Row],[Day Part]]</f>
        <v/>
      </c>
    </row>
    <row r="3122" spans="1:1" x14ac:dyDescent="0.35">
      <c r="A3122" t="str">
        <f>KEYS_Day_Part__Stores[[#This Row],[Store]]&amp;KEYS_Day_Part__Stores[[#This Row],[Day Part]]</f>
        <v/>
      </c>
    </row>
    <row r="3123" spans="1:1" x14ac:dyDescent="0.35">
      <c r="A3123" t="str">
        <f>KEYS_Day_Part__Stores[[#This Row],[Store]]&amp;KEYS_Day_Part__Stores[[#This Row],[Day Part]]</f>
        <v/>
      </c>
    </row>
    <row r="3124" spans="1:1" x14ac:dyDescent="0.35">
      <c r="A3124" t="str">
        <f>KEYS_Day_Part__Stores[[#This Row],[Store]]&amp;KEYS_Day_Part__Stores[[#This Row],[Day Part]]</f>
        <v/>
      </c>
    </row>
    <row r="3125" spans="1:1" x14ac:dyDescent="0.35">
      <c r="A3125" t="str">
        <f>KEYS_Day_Part__Stores[[#This Row],[Store]]&amp;KEYS_Day_Part__Stores[[#This Row],[Day Part]]</f>
        <v/>
      </c>
    </row>
    <row r="3126" spans="1:1" x14ac:dyDescent="0.35">
      <c r="A3126" t="str">
        <f>KEYS_Day_Part__Stores[[#This Row],[Store]]&amp;KEYS_Day_Part__Stores[[#This Row],[Day Part]]</f>
        <v/>
      </c>
    </row>
    <row r="3127" spans="1:1" x14ac:dyDescent="0.35">
      <c r="A3127" t="str">
        <f>KEYS_Day_Part__Stores[[#This Row],[Store]]&amp;KEYS_Day_Part__Stores[[#This Row],[Day Part]]</f>
        <v/>
      </c>
    </row>
    <row r="3128" spans="1:1" x14ac:dyDescent="0.35">
      <c r="A3128" t="str">
        <f>KEYS_Day_Part__Stores[[#This Row],[Store]]&amp;KEYS_Day_Part__Stores[[#This Row],[Day Part]]</f>
        <v/>
      </c>
    </row>
    <row r="3129" spans="1:1" x14ac:dyDescent="0.35">
      <c r="A3129" t="str">
        <f>KEYS_Day_Part__Stores[[#This Row],[Store]]&amp;KEYS_Day_Part__Stores[[#This Row],[Day Part]]</f>
        <v/>
      </c>
    </row>
    <row r="3130" spans="1:1" x14ac:dyDescent="0.35">
      <c r="A3130" t="str">
        <f>KEYS_Day_Part__Stores[[#This Row],[Store]]&amp;KEYS_Day_Part__Stores[[#This Row],[Day Part]]</f>
        <v/>
      </c>
    </row>
    <row r="3131" spans="1:1" x14ac:dyDescent="0.35">
      <c r="A3131" t="str">
        <f>KEYS_Day_Part__Stores[[#This Row],[Store]]&amp;KEYS_Day_Part__Stores[[#This Row],[Day Part]]</f>
        <v/>
      </c>
    </row>
    <row r="3132" spans="1:1" x14ac:dyDescent="0.35">
      <c r="A3132" t="str">
        <f>KEYS_Day_Part__Stores[[#This Row],[Store]]&amp;KEYS_Day_Part__Stores[[#This Row],[Day Part]]</f>
        <v/>
      </c>
    </row>
    <row r="3133" spans="1:1" x14ac:dyDescent="0.35">
      <c r="A3133" t="str">
        <f>KEYS_Day_Part__Stores[[#This Row],[Store]]&amp;KEYS_Day_Part__Stores[[#This Row],[Day Part]]</f>
        <v/>
      </c>
    </row>
    <row r="3134" spans="1:1" x14ac:dyDescent="0.35">
      <c r="A3134" t="str">
        <f>KEYS_Day_Part__Stores[[#This Row],[Store]]&amp;KEYS_Day_Part__Stores[[#This Row],[Day Part]]</f>
        <v/>
      </c>
    </row>
    <row r="3135" spans="1:1" x14ac:dyDescent="0.35">
      <c r="A3135" t="str">
        <f>KEYS_Day_Part__Stores[[#This Row],[Store]]&amp;KEYS_Day_Part__Stores[[#This Row],[Day Part]]</f>
        <v/>
      </c>
    </row>
    <row r="3136" spans="1:1" x14ac:dyDescent="0.35">
      <c r="A3136" t="str">
        <f>KEYS_Day_Part__Stores[[#This Row],[Store]]&amp;KEYS_Day_Part__Stores[[#This Row],[Day Part]]</f>
        <v/>
      </c>
    </row>
    <row r="3137" spans="1:1" x14ac:dyDescent="0.35">
      <c r="A3137" t="str">
        <f>KEYS_Day_Part__Stores[[#This Row],[Store]]&amp;KEYS_Day_Part__Stores[[#This Row],[Day Part]]</f>
        <v/>
      </c>
    </row>
    <row r="3138" spans="1:1" x14ac:dyDescent="0.35">
      <c r="A3138" t="str">
        <f>KEYS_Day_Part__Stores[[#This Row],[Store]]&amp;KEYS_Day_Part__Stores[[#This Row],[Day Part]]</f>
        <v/>
      </c>
    </row>
    <row r="3139" spans="1:1" x14ac:dyDescent="0.35">
      <c r="A3139" t="str">
        <f>KEYS_Day_Part__Stores[[#This Row],[Store]]&amp;KEYS_Day_Part__Stores[[#This Row],[Day Part]]</f>
        <v/>
      </c>
    </row>
    <row r="3140" spans="1:1" x14ac:dyDescent="0.35">
      <c r="A3140" t="str">
        <f>KEYS_Day_Part__Stores[[#This Row],[Store]]&amp;KEYS_Day_Part__Stores[[#This Row],[Day Part]]</f>
        <v/>
      </c>
    </row>
    <row r="3141" spans="1:1" x14ac:dyDescent="0.35">
      <c r="A3141" t="str">
        <f>KEYS_Day_Part__Stores[[#This Row],[Store]]&amp;KEYS_Day_Part__Stores[[#This Row],[Day Part]]</f>
        <v/>
      </c>
    </row>
    <row r="3142" spans="1:1" x14ac:dyDescent="0.35">
      <c r="A3142" t="str">
        <f>KEYS_Day_Part__Stores[[#This Row],[Store]]&amp;KEYS_Day_Part__Stores[[#This Row],[Day Part]]</f>
        <v/>
      </c>
    </row>
    <row r="3143" spans="1:1" x14ac:dyDescent="0.35">
      <c r="A3143" t="str">
        <f>KEYS_Day_Part__Stores[[#This Row],[Store]]&amp;KEYS_Day_Part__Stores[[#This Row],[Day Part]]</f>
        <v/>
      </c>
    </row>
    <row r="3144" spans="1:1" x14ac:dyDescent="0.35">
      <c r="A3144" t="str">
        <f>KEYS_Day_Part__Stores[[#This Row],[Store]]&amp;KEYS_Day_Part__Stores[[#This Row],[Day Part]]</f>
        <v/>
      </c>
    </row>
    <row r="3145" spans="1:1" x14ac:dyDescent="0.35">
      <c r="A3145" t="str">
        <f>KEYS_Day_Part__Stores[[#This Row],[Store]]&amp;KEYS_Day_Part__Stores[[#This Row],[Day Part]]</f>
        <v/>
      </c>
    </row>
    <row r="3146" spans="1:1" x14ac:dyDescent="0.35">
      <c r="A3146" t="str">
        <f>KEYS_Day_Part__Stores[[#This Row],[Store]]&amp;KEYS_Day_Part__Stores[[#This Row],[Day Part]]</f>
        <v/>
      </c>
    </row>
    <row r="3147" spans="1:1" x14ac:dyDescent="0.35">
      <c r="A3147" t="str">
        <f>KEYS_Day_Part__Stores[[#This Row],[Store]]&amp;KEYS_Day_Part__Stores[[#This Row],[Day Part]]</f>
        <v/>
      </c>
    </row>
    <row r="3148" spans="1:1" x14ac:dyDescent="0.35">
      <c r="A3148" t="str">
        <f>KEYS_Day_Part__Stores[[#This Row],[Store]]&amp;KEYS_Day_Part__Stores[[#This Row],[Day Part]]</f>
        <v/>
      </c>
    </row>
    <row r="3149" spans="1:1" x14ac:dyDescent="0.35">
      <c r="A3149" t="str">
        <f>KEYS_Day_Part__Stores[[#This Row],[Store]]&amp;KEYS_Day_Part__Stores[[#This Row],[Day Part]]</f>
        <v/>
      </c>
    </row>
    <row r="3150" spans="1:1" x14ac:dyDescent="0.35">
      <c r="A3150" t="str">
        <f>KEYS_Day_Part__Stores[[#This Row],[Store]]&amp;KEYS_Day_Part__Stores[[#This Row],[Day Part]]</f>
        <v/>
      </c>
    </row>
    <row r="3151" spans="1:1" x14ac:dyDescent="0.35">
      <c r="A3151" t="str">
        <f>KEYS_Day_Part__Stores[[#This Row],[Store]]&amp;KEYS_Day_Part__Stores[[#This Row],[Day Part]]</f>
        <v/>
      </c>
    </row>
    <row r="3152" spans="1:1" x14ac:dyDescent="0.35">
      <c r="A3152" t="str">
        <f>KEYS_Day_Part__Stores[[#This Row],[Store]]&amp;KEYS_Day_Part__Stores[[#This Row],[Day Part]]</f>
        <v/>
      </c>
    </row>
    <row r="3153" spans="1:1" x14ac:dyDescent="0.35">
      <c r="A3153" t="str">
        <f>KEYS_Day_Part__Stores[[#This Row],[Store]]&amp;KEYS_Day_Part__Stores[[#This Row],[Day Part]]</f>
        <v/>
      </c>
    </row>
    <row r="3154" spans="1:1" x14ac:dyDescent="0.35">
      <c r="A3154" t="str">
        <f>KEYS_Day_Part__Stores[[#This Row],[Store]]&amp;KEYS_Day_Part__Stores[[#This Row],[Day Part]]</f>
        <v/>
      </c>
    </row>
    <row r="3155" spans="1:1" x14ac:dyDescent="0.35">
      <c r="A3155" t="str">
        <f>KEYS_Day_Part__Stores[[#This Row],[Store]]&amp;KEYS_Day_Part__Stores[[#This Row],[Day Part]]</f>
        <v/>
      </c>
    </row>
    <row r="3156" spans="1:1" x14ac:dyDescent="0.35">
      <c r="A3156" t="str">
        <f>KEYS_Day_Part__Stores[[#This Row],[Store]]&amp;KEYS_Day_Part__Stores[[#This Row],[Day Part]]</f>
        <v/>
      </c>
    </row>
    <row r="3157" spans="1:1" x14ac:dyDescent="0.35">
      <c r="A3157" t="str">
        <f>KEYS_Day_Part__Stores[[#This Row],[Store]]&amp;KEYS_Day_Part__Stores[[#This Row],[Day Part]]</f>
        <v/>
      </c>
    </row>
    <row r="3158" spans="1:1" x14ac:dyDescent="0.35">
      <c r="A3158" t="str">
        <f>KEYS_Day_Part__Stores[[#This Row],[Store]]&amp;KEYS_Day_Part__Stores[[#This Row],[Day Part]]</f>
        <v/>
      </c>
    </row>
    <row r="3159" spans="1:1" x14ac:dyDescent="0.35">
      <c r="A3159" t="str">
        <f>KEYS_Day_Part__Stores[[#This Row],[Store]]&amp;KEYS_Day_Part__Stores[[#This Row],[Day Part]]</f>
        <v/>
      </c>
    </row>
    <row r="3160" spans="1:1" x14ac:dyDescent="0.35">
      <c r="A3160" t="str">
        <f>KEYS_Day_Part__Stores[[#This Row],[Store]]&amp;KEYS_Day_Part__Stores[[#This Row],[Day Part]]</f>
        <v/>
      </c>
    </row>
    <row r="3161" spans="1:1" x14ac:dyDescent="0.35">
      <c r="A3161" t="str">
        <f>KEYS_Day_Part__Stores[[#This Row],[Store]]&amp;KEYS_Day_Part__Stores[[#This Row],[Day Part]]</f>
        <v/>
      </c>
    </row>
    <row r="3162" spans="1:1" x14ac:dyDescent="0.35">
      <c r="A3162" t="str">
        <f>KEYS_Day_Part__Stores[[#This Row],[Store]]&amp;KEYS_Day_Part__Stores[[#This Row],[Day Part]]</f>
        <v/>
      </c>
    </row>
    <row r="3163" spans="1:1" x14ac:dyDescent="0.35">
      <c r="A3163" t="str">
        <f>KEYS_Day_Part__Stores[[#This Row],[Store]]&amp;KEYS_Day_Part__Stores[[#This Row],[Day Part]]</f>
        <v/>
      </c>
    </row>
    <row r="3164" spans="1:1" x14ac:dyDescent="0.35">
      <c r="A3164" t="str">
        <f>KEYS_Day_Part__Stores[[#This Row],[Store]]&amp;KEYS_Day_Part__Stores[[#This Row],[Day Part]]</f>
        <v/>
      </c>
    </row>
    <row r="3165" spans="1:1" x14ac:dyDescent="0.35">
      <c r="A3165" t="str">
        <f>KEYS_Day_Part__Stores[[#This Row],[Store]]&amp;KEYS_Day_Part__Stores[[#This Row],[Day Part]]</f>
        <v/>
      </c>
    </row>
    <row r="3166" spans="1:1" x14ac:dyDescent="0.35">
      <c r="A3166" t="str">
        <f>KEYS_Day_Part__Stores[[#This Row],[Store]]&amp;KEYS_Day_Part__Stores[[#This Row],[Day Part]]</f>
        <v/>
      </c>
    </row>
    <row r="3167" spans="1:1" x14ac:dyDescent="0.35">
      <c r="A3167" t="str">
        <f>KEYS_Day_Part__Stores[[#This Row],[Store]]&amp;KEYS_Day_Part__Stores[[#This Row],[Day Part]]</f>
        <v/>
      </c>
    </row>
    <row r="3168" spans="1:1" x14ac:dyDescent="0.35">
      <c r="A3168" t="str">
        <f>KEYS_Day_Part__Stores[[#This Row],[Store]]&amp;KEYS_Day_Part__Stores[[#This Row],[Day Part]]</f>
        <v/>
      </c>
    </row>
    <row r="3169" spans="1:1" x14ac:dyDescent="0.35">
      <c r="A3169" t="str">
        <f>KEYS_Day_Part__Stores[[#This Row],[Store]]&amp;KEYS_Day_Part__Stores[[#This Row],[Day Part]]</f>
        <v/>
      </c>
    </row>
    <row r="3170" spans="1:1" x14ac:dyDescent="0.35">
      <c r="A3170" t="str">
        <f>KEYS_Day_Part__Stores[[#This Row],[Store]]&amp;KEYS_Day_Part__Stores[[#This Row],[Day Part]]</f>
        <v/>
      </c>
    </row>
    <row r="3171" spans="1:1" x14ac:dyDescent="0.35">
      <c r="A3171" t="str">
        <f>KEYS_Day_Part__Stores[[#This Row],[Store]]&amp;KEYS_Day_Part__Stores[[#This Row],[Day Part]]</f>
        <v/>
      </c>
    </row>
    <row r="3172" spans="1:1" x14ac:dyDescent="0.35">
      <c r="A3172" t="str">
        <f>KEYS_Day_Part__Stores[[#This Row],[Store]]&amp;KEYS_Day_Part__Stores[[#This Row],[Day Part]]</f>
        <v/>
      </c>
    </row>
    <row r="3173" spans="1:1" x14ac:dyDescent="0.35">
      <c r="A3173" t="str">
        <f>KEYS_Day_Part__Stores[[#This Row],[Store]]&amp;KEYS_Day_Part__Stores[[#This Row],[Day Part]]</f>
        <v/>
      </c>
    </row>
    <row r="3174" spans="1:1" x14ac:dyDescent="0.35">
      <c r="A3174" t="str">
        <f>KEYS_Day_Part__Stores[[#This Row],[Store]]&amp;KEYS_Day_Part__Stores[[#This Row],[Day Part]]</f>
        <v/>
      </c>
    </row>
    <row r="3175" spans="1:1" x14ac:dyDescent="0.35">
      <c r="A3175" t="str">
        <f>KEYS_Day_Part__Stores[[#This Row],[Store]]&amp;KEYS_Day_Part__Stores[[#This Row],[Day Part]]</f>
        <v/>
      </c>
    </row>
    <row r="3176" spans="1:1" x14ac:dyDescent="0.35">
      <c r="A3176" t="str">
        <f>KEYS_Day_Part__Stores[[#This Row],[Store]]&amp;KEYS_Day_Part__Stores[[#This Row],[Day Part]]</f>
        <v/>
      </c>
    </row>
    <row r="3177" spans="1:1" x14ac:dyDescent="0.35">
      <c r="A3177" t="str">
        <f>KEYS_Day_Part__Stores[[#This Row],[Store]]&amp;KEYS_Day_Part__Stores[[#This Row],[Day Part]]</f>
        <v/>
      </c>
    </row>
    <row r="3178" spans="1:1" x14ac:dyDescent="0.35">
      <c r="A3178" t="str">
        <f>KEYS_Day_Part__Stores[[#This Row],[Store]]&amp;KEYS_Day_Part__Stores[[#This Row],[Day Part]]</f>
        <v/>
      </c>
    </row>
    <row r="3179" spans="1:1" x14ac:dyDescent="0.35">
      <c r="A3179" t="str">
        <f>KEYS_Day_Part__Stores[[#This Row],[Store]]&amp;KEYS_Day_Part__Stores[[#This Row],[Day Part]]</f>
        <v/>
      </c>
    </row>
    <row r="3180" spans="1:1" x14ac:dyDescent="0.35">
      <c r="A3180" t="str">
        <f>KEYS_Day_Part__Stores[[#This Row],[Store]]&amp;KEYS_Day_Part__Stores[[#This Row],[Day Part]]</f>
        <v/>
      </c>
    </row>
    <row r="3181" spans="1:1" x14ac:dyDescent="0.35">
      <c r="A3181" t="str">
        <f>KEYS_Day_Part__Stores[[#This Row],[Store]]&amp;KEYS_Day_Part__Stores[[#This Row],[Day Part]]</f>
        <v/>
      </c>
    </row>
    <row r="3182" spans="1:1" x14ac:dyDescent="0.35">
      <c r="A3182" t="str">
        <f>KEYS_Day_Part__Stores[[#This Row],[Store]]&amp;KEYS_Day_Part__Stores[[#This Row],[Day Part]]</f>
        <v/>
      </c>
    </row>
    <row r="3183" spans="1:1" x14ac:dyDescent="0.35">
      <c r="A3183" t="str">
        <f>KEYS_Day_Part__Stores[[#This Row],[Store]]&amp;KEYS_Day_Part__Stores[[#This Row],[Day Part]]</f>
        <v/>
      </c>
    </row>
    <row r="3184" spans="1:1" x14ac:dyDescent="0.35">
      <c r="A3184" t="str">
        <f>KEYS_Day_Part__Stores[[#This Row],[Store]]&amp;KEYS_Day_Part__Stores[[#This Row],[Day Part]]</f>
        <v/>
      </c>
    </row>
    <row r="3185" spans="1:1" x14ac:dyDescent="0.35">
      <c r="A3185" t="str">
        <f>KEYS_Day_Part__Stores[[#This Row],[Store]]&amp;KEYS_Day_Part__Stores[[#This Row],[Day Part]]</f>
        <v/>
      </c>
    </row>
    <row r="3186" spans="1:1" x14ac:dyDescent="0.35">
      <c r="A3186" t="str">
        <f>KEYS_Day_Part__Stores[[#This Row],[Store]]&amp;KEYS_Day_Part__Stores[[#This Row],[Day Part]]</f>
        <v/>
      </c>
    </row>
    <row r="3187" spans="1:1" x14ac:dyDescent="0.35">
      <c r="A3187" t="str">
        <f>KEYS_Day_Part__Stores[[#This Row],[Store]]&amp;KEYS_Day_Part__Stores[[#This Row],[Day Part]]</f>
        <v/>
      </c>
    </row>
    <row r="3188" spans="1:1" x14ac:dyDescent="0.35">
      <c r="A3188" t="str">
        <f>KEYS_Day_Part__Stores[[#This Row],[Store]]&amp;KEYS_Day_Part__Stores[[#This Row],[Day Part]]</f>
        <v/>
      </c>
    </row>
    <row r="3189" spans="1:1" x14ac:dyDescent="0.35">
      <c r="A3189" t="str">
        <f>KEYS_Day_Part__Stores[[#This Row],[Store]]&amp;KEYS_Day_Part__Stores[[#This Row],[Day Part]]</f>
        <v/>
      </c>
    </row>
    <row r="3190" spans="1:1" x14ac:dyDescent="0.35">
      <c r="A3190" t="str">
        <f>KEYS_Day_Part__Stores[[#This Row],[Store]]&amp;KEYS_Day_Part__Stores[[#This Row],[Day Part]]</f>
        <v/>
      </c>
    </row>
    <row r="3191" spans="1:1" x14ac:dyDescent="0.35">
      <c r="A3191" t="str">
        <f>KEYS_Day_Part__Stores[[#This Row],[Store]]&amp;KEYS_Day_Part__Stores[[#This Row],[Day Part]]</f>
        <v/>
      </c>
    </row>
    <row r="3192" spans="1:1" x14ac:dyDescent="0.35">
      <c r="A3192" t="str">
        <f>KEYS_Day_Part__Stores[[#This Row],[Store]]&amp;KEYS_Day_Part__Stores[[#This Row],[Day Part]]</f>
        <v/>
      </c>
    </row>
    <row r="3193" spans="1:1" x14ac:dyDescent="0.35">
      <c r="A3193" t="str">
        <f>KEYS_Day_Part__Stores[[#This Row],[Store]]&amp;KEYS_Day_Part__Stores[[#This Row],[Day Part]]</f>
        <v/>
      </c>
    </row>
    <row r="3194" spans="1:1" x14ac:dyDescent="0.35">
      <c r="A3194" t="str">
        <f>KEYS_Day_Part__Stores[[#This Row],[Store]]&amp;KEYS_Day_Part__Stores[[#This Row],[Day Part]]</f>
        <v/>
      </c>
    </row>
    <row r="3195" spans="1:1" x14ac:dyDescent="0.35">
      <c r="A3195" t="str">
        <f>KEYS_Day_Part__Stores[[#This Row],[Store]]&amp;KEYS_Day_Part__Stores[[#This Row],[Day Part]]</f>
        <v/>
      </c>
    </row>
    <row r="3196" spans="1:1" x14ac:dyDescent="0.35">
      <c r="A3196" t="str">
        <f>KEYS_Day_Part__Stores[[#This Row],[Store]]&amp;KEYS_Day_Part__Stores[[#This Row],[Day Part]]</f>
        <v/>
      </c>
    </row>
    <row r="3197" spans="1:1" x14ac:dyDescent="0.35">
      <c r="A3197" t="str">
        <f>KEYS_Day_Part__Stores[[#This Row],[Store]]&amp;KEYS_Day_Part__Stores[[#This Row],[Day Part]]</f>
        <v/>
      </c>
    </row>
    <row r="3198" spans="1:1" x14ac:dyDescent="0.35">
      <c r="A3198" t="str">
        <f>KEYS_Day_Part__Stores[[#This Row],[Store]]&amp;KEYS_Day_Part__Stores[[#This Row],[Day Part]]</f>
        <v/>
      </c>
    </row>
    <row r="3199" spans="1:1" x14ac:dyDescent="0.35">
      <c r="A3199" t="str">
        <f>KEYS_Day_Part__Stores[[#This Row],[Store]]&amp;KEYS_Day_Part__Stores[[#This Row],[Day Part]]</f>
        <v/>
      </c>
    </row>
    <row r="3200" spans="1:1" x14ac:dyDescent="0.35">
      <c r="A3200" t="str">
        <f>KEYS_Day_Part__Stores[[#This Row],[Store]]&amp;KEYS_Day_Part__Stores[[#This Row],[Day Part]]</f>
        <v/>
      </c>
    </row>
    <row r="3201" spans="1:1" x14ac:dyDescent="0.35">
      <c r="A3201" t="str">
        <f>KEYS_Day_Part__Stores[[#This Row],[Store]]&amp;KEYS_Day_Part__Stores[[#This Row],[Day Part]]</f>
        <v/>
      </c>
    </row>
    <row r="3202" spans="1:1" x14ac:dyDescent="0.35">
      <c r="A3202" t="str">
        <f>KEYS_Day_Part__Stores[[#This Row],[Store]]&amp;KEYS_Day_Part__Stores[[#This Row],[Day Part]]</f>
        <v/>
      </c>
    </row>
    <row r="3203" spans="1:1" x14ac:dyDescent="0.35">
      <c r="A3203" t="str">
        <f>KEYS_Day_Part__Stores[[#This Row],[Store]]&amp;KEYS_Day_Part__Stores[[#This Row],[Day Part]]</f>
        <v/>
      </c>
    </row>
    <row r="3204" spans="1:1" x14ac:dyDescent="0.35">
      <c r="A3204" t="str">
        <f>KEYS_Day_Part__Stores[[#This Row],[Store]]&amp;KEYS_Day_Part__Stores[[#This Row],[Day Part]]</f>
        <v/>
      </c>
    </row>
    <row r="3205" spans="1:1" x14ac:dyDescent="0.35">
      <c r="A3205" t="str">
        <f>KEYS_Day_Part__Stores[[#This Row],[Store]]&amp;KEYS_Day_Part__Stores[[#This Row],[Day Part]]</f>
        <v/>
      </c>
    </row>
    <row r="3206" spans="1:1" x14ac:dyDescent="0.35">
      <c r="A3206" t="str">
        <f>KEYS_Day_Part__Stores[[#This Row],[Store]]&amp;KEYS_Day_Part__Stores[[#This Row],[Day Part]]</f>
        <v/>
      </c>
    </row>
    <row r="3207" spans="1:1" x14ac:dyDescent="0.35">
      <c r="A3207" t="str">
        <f>KEYS_Day_Part__Stores[[#This Row],[Store]]&amp;KEYS_Day_Part__Stores[[#This Row],[Day Part]]</f>
        <v/>
      </c>
    </row>
    <row r="3208" spans="1:1" x14ac:dyDescent="0.35">
      <c r="A3208" t="str">
        <f>KEYS_Day_Part__Stores[[#This Row],[Store]]&amp;KEYS_Day_Part__Stores[[#This Row],[Day Part]]</f>
        <v/>
      </c>
    </row>
    <row r="3209" spans="1:1" x14ac:dyDescent="0.35">
      <c r="A3209" t="str">
        <f>KEYS_Day_Part__Stores[[#This Row],[Store]]&amp;KEYS_Day_Part__Stores[[#This Row],[Day Part]]</f>
        <v/>
      </c>
    </row>
    <row r="3210" spans="1:1" x14ac:dyDescent="0.35">
      <c r="A3210" t="str">
        <f>KEYS_Day_Part__Stores[[#This Row],[Store]]&amp;KEYS_Day_Part__Stores[[#This Row],[Day Part]]</f>
        <v/>
      </c>
    </row>
    <row r="3211" spans="1:1" x14ac:dyDescent="0.35">
      <c r="A3211" t="str">
        <f>KEYS_Day_Part__Stores[[#This Row],[Store]]&amp;KEYS_Day_Part__Stores[[#This Row],[Day Part]]</f>
        <v/>
      </c>
    </row>
    <row r="3212" spans="1:1" x14ac:dyDescent="0.35">
      <c r="A3212" t="str">
        <f>KEYS_Day_Part__Stores[[#This Row],[Store]]&amp;KEYS_Day_Part__Stores[[#This Row],[Day Part]]</f>
        <v/>
      </c>
    </row>
    <row r="3213" spans="1:1" x14ac:dyDescent="0.35">
      <c r="A3213" t="str">
        <f>KEYS_Day_Part__Stores[[#This Row],[Store]]&amp;KEYS_Day_Part__Stores[[#This Row],[Day Part]]</f>
        <v/>
      </c>
    </row>
    <row r="3214" spans="1:1" x14ac:dyDescent="0.35">
      <c r="A3214" t="str">
        <f>KEYS_Day_Part__Stores[[#This Row],[Store]]&amp;KEYS_Day_Part__Stores[[#This Row],[Day Part]]</f>
        <v/>
      </c>
    </row>
    <row r="3215" spans="1:1" x14ac:dyDescent="0.35">
      <c r="A3215" t="str">
        <f>KEYS_Day_Part__Stores[[#This Row],[Store]]&amp;KEYS_Day_Part__Stores[[#This Row],[Day Part]]</f>
        <v/>
      </c>
    </row>
    <row r="3216" spans="1:1" x14ac:dyDescent="0.35">
      <c r="A3216" t="str">
        <f>KEYS_Day_Part__Stores[[#This Row],[Store]]&amp;KEYS_Day_Part__Stores[[#This Row],[Day Part]]</f>
        <v/>
      </c>
    </row>
    <row r="3217" spans="1:1" x14ac:dyDescent="0.35">
      <c r="A3217" t="str">
        <f>KEYS_Day_Part__Stores[[#This Row],[Store]]&amp;KEYS_Day_Part__Stores[[#This Row],[Day Part]]</f>
        <v/>
      </c>
    </row>
    <row r="3218" spans="1:1" x14ac:dyDescent="0.35">
      <c r="A3218" t="str">
        <f>KEYS_Day_Part__Stores[[#This Row],[Store]]&amp;KEYS_Day_Part__Stores[[#This Row],[Day Part]]</f>
        <v/>
      </c>
    </row>
    <row r="3219" spans="1:1" x14ac:dyDescent="0.35">
      <c r="A3219" t="str">
        <f>KEYS_Day_Part__Stores[[#This Row],[Store]]&amp;KEYS_Day_Part__Stores[[#This Row],[Day Part]]</f>
        <v/>
      </c>
    </row>
    <row r="3220" spans="1:1" x14ac:dyDescent="0.35">
      <c r="A3220" t="str">
        <f>KEYS_Day_Part__Stores[[#This Row],[Store]]&amp;KEYS_Day_Part__Stores[[#This Row],[Day Part]]</f>
        <v/>
      </c>
    </row>
    <row r="3221" spans="1:1" x14ac:dyDescent="0.35">
      <c r="A3221" t="str">
        <f>KEYS_Day_Part__Stores[[#This Row],[Store]]&amp;KEYS_Day_Part__Stores[[#This Row],[Day Part]]</f>
        <v/>
      </c>
    </row>
    <row r="3222" spans="1:1" x14ac:dyDescent="0.35">
      <c r="A3222" t="str">
        <f>KEYS_Day_Part__Stores[[#This Row],[Store]]&amp;KEYS_Day_Part__Stores[[#This Row],[Day Part]]</f>
        <v/>
      </c>
    </row>
    <row r="3223" spans="1:1" x14ac:dyDescent="0.35">
      <c r="A3223" t="str">
        <f>KEYS_Day_Part__Stores[[#This Row],[Store]]&amp;KEYS_Day_Part__Stores[[#This Row],[Day Part]]</f>
        <v/>
      </c>
    </row>
    <row r="3224" spans="1:1" x14ac:dyDescent="0.35">
      <c r="A3224" t="str">
        <f>KEYS_Day_Part__Stores[[#This Row],[Store]]&amp;KEYS_Day_Part__Stores[[#This Row],[Day Part]]</f>
        <v/>
      </c>
    </row>
    <row r="3225" spans="1:1" x14ac:dyDescent="0.35">
      <c r="A3225" t="str">
        <f>KEYS_Day_Part__Stores[[#This Row],[Store]]&amp;KEYS_Day_Part__Stores[[#This Row],[Day Part]]</f>
        <v/>
      </c>
    </row>
    <row r="3226" spans="1:1" x14ac:dyDescent="0.35">
      <c r="A3226" t="str">
        <f>KEYS_Day_Part__Stores[[#This Row],[Store]]&amp;KEYS_Day_Part__Stores[[#This Row],[Day Part]]</f>
        <v/>
      </c>
    </row>
    <row r="3227" spans="1:1" x14ac:dyDescent="0.35">
      <c r="A3227" t="str">
        <f>KEYS_Day_Part__Stores[[#This Row],[Store]]&amp;KEYS_Day_Part__Stores[[#This Row],[Day Part]]</f>
        <v/>
      </c>
    </row>
    <row r="3228" spans="1:1" x14ac:dyDescent="0.35">
      <c r="A3228" t="str">
        <f>KEYS_Day_Part__Stores[[#This Row],[Store]]&amp;KEYS_Day_Part__Stores[[#This Row],[Day Part]]</f>
        <v/>
      </c>
    </row>
    <row r="3229" spans="1:1" x14ac:dyDescent="0.35">
      <c r="A3229" t="str">
        <f>KEYS_Day_Part__Stores[[#This Row],[Store]]&amp;KEYS_Day_Part__Stores[[#This Row],[Day Part]]</f>
        <v/>
      </c>
    </row>
    <row r="3230" spans="1:1" x14ac:dyDescent="0.35">
      <c r="A3230" t="str">
        <f>KEYS_Day_Part__Stores[[#This Row],[Store]]&amp;KEYS_Day_Part__Stores[[#This Row],[Day Part]]</f>
        <v/>
      </c>
    </row>
    <row r="3231" spans="1:1" x14ac:dyDescent="0.35">
      <c r="A3231" t="str">
        <f>KEYS_Day_Part__Stores[[#This Row],[Store]]&amp;KEYS_Day_Part__Stores[[#This Row],[Day Part]]</f>
        <v/>
      </c>
    </row>
    <row r="3232" spans="1:1" x14ac:dyDescent="0.35">
      <c r="A3232" t="str">
        <f>KEYS_Day_Part__Stores[[#This Row],[Store]]&amp;KEYS_Day_Part__Stores[[#This Row],[Day Part]]</f>
        <v/>
      </c>
    </row>
    <row r="3233" spans="1:1" x14ac:dyDescent="0.35">
      <c r="A3233" t="str">
        <f>KEYS_Day_Part__Stores[[#This Row],[Store]]&amp;KEYS_Day_Part__Stores[[#This Row],[Day Part]]</f>
        <v/>
      </c>
    </row>
    <row r="3234" spans="1:1" x14ac:dyDescent="0.35">
      <c r="A3234" t="str">
        <f>KEYS_Day_Part__Stores[[#This Row],[Store]]&amp;KEYS_Day_Part__Stores[[#This Row],[Day Part]]</f>
        <v/>
      </c>
    </row>
    <row r="3235" spans="1:1" x14ac:dyDescent="0.35">
      <c r="A3235" t="str">
        <f>KEYS_Day_Part__Stores[[#This Row],[Store]]&amp;KEYS_Day_Part__Stores[[#This Row],[Day Part]]</f>
        <v/>
      </c>
    </row>
    <row r="3236" spans="1:1" x14ac:dyDescent="0.35">
      <c r="A3236" t="str">
        <f>KEYS_Day_Part__Stores[[#This Row],[Store]]&amp;KEYS_Day_Part__Stores[[#This Row],[Day Part]]</f>
        <v/>
      </c>
    </row>
    <row r="3237" spans="1:1" x14ac:dyDescent="0.35">
      <c r="A3237" t="str">
        <f>KEYS_Day_Part__Stores[[#This Row],[Store]]&amp;KEYS_Day_Part__Stores[[#This Row],[Day Part]]</f>
        <v/>
      </c>
    </row>
    <row r="3238" spans="1:1" x14ac:dyDescent="0.35">
      <c r="A3238" t="str">
        <f>KEYS_Day_Part__Stores[[#This Row],[Store]]&amp;KEYS_Day_Part__Stores[[#This Row],[Day Part]]</f>
        <v/>
      </c>
    </row>
    <row r="3239" spans="1:1" x14ac:dyDescent="0.35">
      <c r="A3239" t="str">
        <f>KEYS_Day_Part__Stores[[#This Row],[Store]]&amp;KEYS_Day_Part__Stores[[#This Row],[Day Part]]</f>
        <v/>
      </c>
    </row>
    <row r="3240" spans="1:1" x14ac:dyDescent="0.35">
      <c r="A3240" t="str">
        <f>KEYS_Day_Part__Stores[[#This Row],[Store]]&amp;KEYS_Day_Part__Stores[[#This Row],[Day Part]]</f>
        <v/>
      </c>
    </row>
    <row r="3241" spans="1:1" x14ac:dyDescent="0.35">
      <c r="A3241" t="str">
        <f>KEYS_Day_Part__Stores[[#This Row],[Store]]&amp;KEYS_Day_Part__Stores[[#This Row],[Day Part]]</f>
        <v/>
      </c>
    </row>
    <row r="3242" spans="1:1" x14ac:dyDescent="0.35">
      <c r="A3242" t="str">
        <f>KEYS_Day_Part__Stores[[#This Row],[Store]]&amp;KEYS_Day_Part__Stores[[#This Row],[Day Part]]</f>
        <v/>
      </c>
    </row>
    <row r="3243" spans="1:1" x14ac:dyDescent="0.35">
      <c r="A3243" t="str">
        <f>KEYS_Day_Part__Stores[[#This Row],[Store]]&amp;KEYS_Day_Part__Stores[[#This Row],[Day Part]]</f>
        <v/>
      </c>
    </row>
    <row r="3244" spans="1:1" x14ac:dyDescent="0.35">
      <c r="A3244" t="str">
        <f>KEYS_Day_Part__Stores[[#This Row],[Store]]&amp;KEYS_Day_Part__Stores[[#This Row],[Day Part]]</f>
        <v/>
      </c>
    </row>
    <row r="3245" spans="1:1" x14ac:dyDescent="0.35">
      <c r="A3245" t="str">
        <f>KEYS_Day_Part__Stores[[#This Row],[Store]]&amp;KEYS_Day_Part__Stores[[#This Row],[Day Part]]</f>
        <v/>
      </c>
    </row>
    <row r="3246" spans="1:1" x14ac:dyDescent="0.35">
      <c r="A3246" t="str">
        <f>KEYS_Day_Part__Stores[[#This Row],[Store]]&amp;KEYS_Day_Part__Stores[[#This Row],[Day Part]]</f>
        <v/>
      </c>
    </row>
    <row r="3247" spans="1:1" x14ac:dyDescent="0.35">
      <c r="A3247" t="str">
        <f>KEYS_Day_Part__Stores[[#This Row],[Store]]&amp;KEYS_Day_Part__Stores[[#This Row],[Day Part]]</f>
        <v/>
      </c>
    </row>
    <row r="3248" spans="1:1" x14ac:dyDescent="0.35">
      <c r="A3248" t="str">
        <f>KEYS_Day_Part__Stores[[#This Row],[Store]]&amp;KEYS_Day_Part__Stores[[#This Row],[Day Part]]</f>
        <v/>
      </c>
    </row>
    <row r="3249" spans="1:1" x14ac:dyDescent="0.35">
      <c r="A3249" t="str">
        <f>KEYS_Day_Part__Stores[[#This Row],[Store]]&amp;KEYS_Day_Part__Stores[[#This Row],[Day Part]]</f>
        <v/>
      </c>
    </row>
    <row r="3250" spans="1:1" x14ac:dyDescent="0.35">
      <c r="A3250" t="str">
        <f>KEYS_Day_Part__Stores[[#This Row],[Store]]&amp;KEYS_Day_Part__Stores[[#This Row],[Day Part]]</f>
        <v/>
      </c>
    </row>
    <row r="3251" spans="1:1" x14ac:dyDescent="0.35">
      <c r="A3251" t="str">
        <f>KEYS_Day_Part__Stores[[#This Row],[Store]]&amp;KEYS_Day_Part__Stores[[#This Row],[Day Part]]</f>
        <v/>
      </c>
    </row>
    <row r="3252" spans="1:1" x14ac:dyDescent="0.35">
      <c r="A3252" t="str">
        <f>KEYS_Day_Part__Stores[[#This Row],[Store]]&amp;KEYS_Day_Part__Stores[[#This Row],[Day Part]]</f>
        <v/>
      </c>
    </row>
    <row r="3253" spans="1:1" x14ac:dyDescent="0.35">
      <c r="A3253" t="str">
        <f>KEYS_Day_Part__Stores[[#This Row],[Store]]&amp;KEYS_Day_Part__Stores[[#This Row],[Day Part]]</f>
        <v/>
      </c>
    </row>
    <row r="3254" spans="1:1" x14ac:dyDescent="0.35">
      <c r="A3254" t="str">
        <f>KEYS_Day_Part__Stores[[#This Row],[Store]]&amp;KEYS_Day_Part__Stores[[#This Row],[Day Part]]</f>
        <v/>
      </c>
    </row>
    <row r="3255" spans="1:1" x14ac:dyDescent="0.35">
      <c r="A3255" t="str">
        <f>KEYS_Day_Part__Stores[[#This Row],[Store]]&amp;KEYS_Day_Part__Stores[[#This Row],[Day Part]]</f>
        <v/>
      </c>
    </row>
    <row r="3256" spans="1:1" x14ac:dyDescent="0.35">
      <c r="A3256" t="str">
        <f>KEYS_Day_Part__Stores[[#This Row],[Store]]&amp;KEYS_Day_Part__Stores[[#This Row],[Day Part]]</f>
        <v/>
      </c>
    </row>
    <row r="3257" spans="1:1" x14ac:dyDescent="0.35">
      <c r="A3257" t="str">
        <f>KEYS_Day_Part__Stores[[#This Row],[Store]]&amp;KEYS_Day_Part__Stores[[#This Row],[Day Part]]</f>
        <v/>
      </c>
    </row>
    <row r="3258" spans="1:1" x14ac:dyDescent="0.35">
      <c r="A3258" t="str">
        <f>KEYS_Day_Part__Stores[[#This Row],[Store]]&amp;KEYS_Day_Part__Stores[[#This Row],[Day Part]]</f>
        <v/>
      </c>
    </row>
    <row r="3259" spans="1:1" x14ac:dyDescent="0.35">
      <c r="A3259" t="str">
        <f>KEYS_Day_Part__Stores[[#This Row],[Store]]&amp;KEYS_Day_Part__Stores[[#This Row],[Day Part]]</f>
        <v/>
      </c>
    </row>
    <row r="3260" spans="1:1" x14ac:dyDescent="0.35">
      <c r="A3260" t="str">
        <f>KEYS_Day_Part__Stores[[#This Row],[Store]]&amp;KEYS_Day_Part__Stores[[#This Row],[Day Part]]</f>
        <v/>
      </c>
    </row>
    <row r="3261" spans="1:1" x14ac:dyDescent="0.35">
      <c r="A3261" t="str">
        <f>KEYS_Day_Part__Stores[[#This Row],[Store]]&amp;KEYS_Day_Part__Stores[[#This Row],[Day Part]]</f>
        <v/>
      </c>
    </row>
    <row r="3262" spans="1:1" x14ac:dyDescent="0.35">
      <c r="A3262" t="str">
        <f>KEYS_Day_Part__Stores[[#This Row],[Store]]&amp;KEYS_Day_Part__Stores[[#This Row],[Day Part]]</f>
        <v/>
      </c>
    </row>
    <row r="3263" spans="1:1" x14ac:dyDescent="0.35">
      <c r="A3263" t="str">
        <f>KEYS_Day_Part__Stores[[#This Row],[Store]]&amp;KEYS_Day_Part__Stores[[#This Row],[Day Part]]</f>
        <v/>
      </c>
    </row>
    <row r="3264" spans="1:1" x14ac:dyDescent="0.35">
      <c r="A3264" t="str">
        <f>KEYS_Day_Part__Stores[[#This Row],[Store]]&amp;KEYS_Day_Part__Stores[[#This Row],[Day Part]]</f>
        <v/>
      </c>
    </row>
    <row r="3265" spans="1:1" x14ac:dyDescent="0.35">
      <c r="A3265" t="str">
        <f>KEYS_Day_Part__Stores[[#This Row],[Store]]&amp;KEYS_Day_Part__Stores[[#This Row],[Day Part]]</f>
        <v/>
      </c>
    </row>
    <row r="3266" spans="1:1" x14ac:dyDescent="0.35">
      <c r="A3266" t="str">
        <f>KEYS_Day_Part__Stores[[#This Row],[Store]]&amp;KEYS_Day_Part__Stores[[#This Row],[Day Part]]</f>
        <v/>
      </c>
    </row>
    <row r="3267" spans="1:1" x14ac:dyDescent="0.35">
      <c r="A3267" t="str">
        <f>KEYS_Day_Part__Stores[[#This Row],[Store]]&amp;KEYS_Day_Part__Stores[[#This Row],[Day Part]]</f>
        <v/>
      </c>
    </row>
    <row r="3268" spans="1:1" x14ac:dyDescent="0.35">
      <c r="A3268" t="str">
        <f>KEYS_Day_Part__Stores[[#This Row],[Store]]&amp;KEYS_Day_Part__Stores[[#This Row],[Day Part]]</f>
        <v/>
      </c>
    </row>
    <row r="3269" spans="1:1" x14ac:dyDescent="0.35">
      <c r="A3269" t="str">
        <f>KEYS_Day_Part__Stores[[#This Row],[Store]]&amp;KEYS_Day_Part__Stores[[#This Row],[Day Part]]</f>
        <v/>
      </c>
    </row>
    <row r="3270" spans="1:1" x14ac:dyDescent="0.35">
      <c r="A3270" t="str">
        <f>KEYS_Day_Part__Stores[[#This Row],[Store]]&amp;KEYS_Day_Part__Stores[[#This Row],[Day Part]]</f>
        <v/>
      </c>
    </row>
    <row r="3271" spans="1:1" x14ac:dyDescent="0.35">
      <c r="A3271" t="str">
        <f>KEYS_Day_Part__Stores[[#This Row],[Store]]&amp;KEYS_Day_Part__Stores[[#This Row],[Day Part]]</f>
        <v/>
      </c>
    </row>
    <row r="3272" spans="1:1" x14ac:dyDescent="0.35">
      <c r="A3272" t="str">
        <f>KEYS_Day_Part__Stores[[#This Row],[Store]]&amp;KEYS_Day_Part__Stores[[#This Row],[Day Part]]</f>
        <v/>
      </c>
    </row>
    <row r="3273" spans="1:1" x14ac:dyDescent="0.35">
      <c r="A3273" t="str">
        <f>KEYS_Day_Part__Stores[[#This Row],[Store]]&amp;KEYS_Day_Part__Stores[[#This Row],[Day Part]]</f>
        <v/>
      </c>
    </row>
    <row r="3274" spans="1:1" x14ac:dyDescent="0.35">
      <c r="A3274" t="str">
        <f>KEYS_Day_Part__Stores[[#This Row],[Store]]&amp;KEYS_Day_Part__Stores[[#This Row],[Day Part]]</f>
        <v/>
      </c>
    </row>
    <row r="3275" spans="1:1" x14ac:dyDescent="0.35">
      <c r="A3275" t="str">
        <f>KEYS_Day_Part__Stores[[#This Row],[Store]]&amp;KEYS_Day_Part__Stores[[#This Row],[Day Part]]</f>
        <v/>
      </c>
    </row>
    <row r="3276" spans="1:1" x14ac:dyDescent="0.35">
      <c r="A3276" t="str">
        <f>KEYS_Day_Part__Stores[[#This Row],[Store]]&amp;KEYS_Day_Part__Stores[[#This Row],[Day Part]]</f>
        <v/>
      </c>
    </row>
    <row r="3277" spans="1:1" x14ac:dyDescent="0.35">
      <c r="A3277" t="str">
        <f>KEYS_Day_Part__Stores[[#This Row],[Store]]&amp;KEYS_Day_Part__Stores[[#This Row],[Day Part]]</f>
        <v/>
      </c>
    </row>
    <row r="3278" spans="1:1" x14ac:dyDescent="0.35">
      <c r="A3278" t="str">
        <f>KEYS_Day_Part__Stores[[#This Row],[Store]]&amp;KEYS_Day_Part__Stores[[#This Row],[Day Part]]</f>
        <v/>
      </c>
    </row>
    <row r="3279" spans="1:1" x14ac:dyDescent="0.35">
      <c r="A3279" t="str">
        <f>KEYS_Day_Part__Stores[[#This Row],[Store]]&amp;KEYS_Day_Part__Stores[[#This Row],[Day Part]]</f>
        <v/>
      </c>
    </row>
    <row r="3280" spans="1:1" x14ac:dyDescent="0.35">
      <c r="A3280" t="str">
        <f>KEYS_Day_Part__Stores[[#This Row],[Store]]&amp;KEYS_Day_Part__Stores[[#This Row],[Day Part]]</f>
        <v/>
      </c>
    </row>
    <row r="3281" spans="1:1" x14ac:dyDescent="0.35">
      <c r="A3281" t="str">
        <f>KEYS_Day_Part__Stores[[#This Row],[Store]]&amp;KEYS_Day_Part__Stores[[#This Row],[Day Part]]</f>
        <v/>
      </c>
    </row>
    <row r="3282" spans="1:1" x14ac:dyDescent="0.35">
      <c r="A3282" t="str">
        <f>KEYS_Day_Part__Stores[[#This Row],[Store]]&amp;KEYS_Day_Part__Stores[[#This Row],[Day Part]]</f>
        <v/>
      </c>
    </row>
    <row r="3283" spans="1:1" x14ac:dyDescent="0.35">
      <c r="A3283" t="str">
        <f>KEYS_Day_Part__Stores[[#This Row],[Store]]&amp;KEYS_Day_Part__Stores[[#This Row],[Day Part]]</f>
        <v/>
      </c>
    </row>
    <row r="3284" spans="1:1" x14ac:dyDescent="0.35">
      <c r="A3284" t="str">
        <f>KEYS_Day_Part__Stores[[#This Row],[Store]]&amp;KEYS_Day_Part__Stores[[#This Row],[Day Part]]</f>
        <v/>
      </c>
    </row>
    <row r="3285" spans="1:1" x14ac:dyDescent="0.35">
      <c r="A3285" t="str">
        <f>KEYS_Day_Part__Stores[[#This Row],[Store]]&amp;KEYS_Day_Part__Stores[[#This Row],[Day Part]]</f>
        <v/>
      </c>
    </row>
    <row r="3286" spans="1:1" x14ac:dyDescent="0.35">
      <c r="A3286" t="str">
        <f>KEYS_Day_Part__Stores[[#This Row],[Store]]&amp;KEYS_Day_Part__Stores[[#This Row],[Day Part]]</f>
        <v/>
      </c>
    </row>
    <row r="3287" spans="1:1" x14ac:dyDescent="0.35">
      <c r="A3287" t="str">
        <f>KEYS_Day_Part__Stores[[#This Row],[Store]]&amp;KEYS_Day_Part__Stores[[#This Row],[Day Part]]</f>
        <v/>
      </c>
    </row>
    <row r="3288" spans="1:1" x14ac:dyDescent="0.35">
      <c r="A3288" t="str">
        <f>KEYS_Day_Part__Stores[[#This Row],[Store]]&amp;KEYS_Day_Part__Stores[[#This Row],[Day Part]]</f>
        <v/>
      </c>
    </row>
    <row r="3289" spans="1:1" x14ac:dyDescent="0.35">
      <c r="A3289" t="str">
        <f>KEYS_Day_Part__Stores[[#This Row],[Store]]&amp;KEYS_Day_Part__Stores[[#This Row],[Day Part]]</f>
        <v/>
      </c>
    </row>
    <row r="3290" spans="1:1" x14ac:dyDescent="0.35">
      <c r="A3290" t="str">
        <f>KEYS_Day_Part__Stores[[#This Row],[Store]]&amp;KEYS_Day_Part__Stores[[#This Row],[Day Part]]</f>
        <v/>
      </c>
    </row>
    <row r="3291" spans="1:1" x14ac:dyDescent="0.35">
      <c r="A3291" t="str">
        <f>KEYS_Day_Part__Stores[[#This Row],[Store]]&amp;KEYS_Day_Part__Stores[[#This Row],[Day Part]]</f>
        <v/>
      </c>
    </row>
    <row r="3292" spans="1:1" x14ac:dyDescent="0.35">
      <c r="A3292" t="str">
        <f>KEYS_Day_Part__Stores[[#This Row],[Store]]&amp;KEYS_Day_Part__Stores[[#This Row],[Day Part]]</f>
        <v/>
      </c>
    </row>
    <row r="3293" spans="1:1" x14ac:dyDescent="0.35">
      <c r="A3293" t="str">
        <f>KEYS_Day_Part__Stores[[#This Row],[Store]]&amp;KEYS_Day_Part__Stores[[#This Row],[Day Part]]</f>
        <v/>
      </c>
    </row>
    <row r="3294" spans="1:1" x14ac:dyDescent="0.35">
      <c r="A3294" t="str">
        <f>KEYS_Day_Part__Stores[[#This Row],[Store]]&amp;KEYS_Day_Part__Stores[[#This Row],[Day Part]]</f>
        <v/>
      </c>
    </row>
    <row r="3295" spans="1:1" x14ac:dyDescent="0.35">
      <c r="A3295" t="str">
        <f>KEYS_Day_Part__Stores[[#This Row],[Store]]&amp;KEYS_Day_Part__Stores[[#This Row],[Day Part]]</f>
        <v/>
      </c>
    </row>
    <row r="3296" spans="1:1" x14ac:dyDescent="0.35">
      <c r="A3296" t="str">
        <f>KEYS_Day_Part__Stores[[#This Row],[Store]]&amp;KEYS_Day_Part__Stores[[#This Row],[Day Part]]</f>
        <v/>
      </c>
    </row>
    <row r="3297" spans="1:1" x14ac:dyDescent="0.35">
      <c r="A3297" t="str">
        <f>KEYS_Day_Part__Stores[[#This Row],[Store]]&amp;KEYS_Day_Part__Stores[[#This Row],[Day Part]]</f>
        <v/>
      </c>
    </row>
    <row r="3298" spans="1:1" x14ac:dyDescent="0.35">
      <c r="A3298" t="str">
        <f>KEYS_Day_Part__Stores[[#This Row],[Store]]&amp;KEYS_Day_Part__Stores[[#This Row],[Day Part]]</f>
        <v/>
      </c>
    </row>
    <row r="3299" spans="1:1" x14ac:dyDescent="0.35">
      <c r="A3299" t="str">
        <f>KEYS_Day_Part__Stores[[#This Row],[Store]]&amp;KEYS_Day_Part__Stores[[#This Row],[Day Part]]</f>
        <v/>
      </c>
    </row>
    <row r="3300" spans="1:1" x14ac:dyDescent="0.35">
      <c r="A3300" t="str">
        <f>KEYS_Day_Part__Stores[[#This Row],[Store]]&amp;KEYS_Day_Part__Stores[[#This Row],[Day Part]]</f>
        <v/>
      </c>
    </row>
    <row r="3301" spans="1:1" x14ac:dyDescent="0.35">
      <c r="A3301" t="str">
        <f>KEYS_Day_Part__Stores[[#This Row],[Store]]&amp;KEYS_Day_Part__Stores[[#This Row],[Day Part]]</f>
        <v/>
      </c>
    </row>
    <row r="3302" spans="1:1" x14ac:dyDescent="0.35">
      <c r="A3302" t="str">
        <f>KEYS_Day_Part__Stores[[#This Row],[Store]]&amp;KEYS_Day_Part__Stores[[#This Row],[Day Part]]</f>
        <v/>
      </c>
    </row>
    <row r="3303" spans="1:1" x14ac:dyDescent="0.35">
      <c r="A3303" t="str">
        <f>KEYS_Day_Part__Stores[[#This Row],[Store]]&amp;KEYS_Day_Part__Stores[[#This Row],[Day Part]]</f>
        <v/>
      </c>
    </row>
    <row r="3304" spans="1:1" x14ac:dyDescent="0.35">
      <c r="A3304" t="str">
        <f>KEYS_Day_Part__Stores[[#This Row],[Store]]&amp;KEYS_Day_Part__Stores[[#This Row],[Day Part]]</f>
        <v/>
      </c>
    </row>
    <row r="3305" spans="1:1" x14ac:dyDescent="0.35">
      <c r="A3305" t="str">
        <f>KEYS_Day_Part__Stores[[#This Row],[Store]]&amp;KEYS_Day_Part__Stores[[#This Row],[Day Part]]</f>
        <v/>
      </c>
    </row>
    <row r="3306" spans="1:1" x14ac:dyDescent="0.35">
      <c r="A3306" t="str">
        <f>KEYS_Day_Part__Stores[[#This Row],[Store]]&amp;KEYS_Day_Part__Stores[[#This Row],[Day Part]]</f>
        <v/>
      </c>
    </row>
    <row r="3307" spans="1:1" x14ac:dyDescent="0.35">
      <c r="A3307" t="str">
        <f>KEYS_Day_Part__Stores[[#This Row],[Store]]&amp;KEYS_Day_Part__Stores[[#This Row],[Day Part]]</f>
        <v/>
      </c>
    </row>
    <row r="3308" spans="1:1" x14ac:dyDescent="0.35">
      <c r="A3308" t="str">
        <f>KEYS_Day_Part__Stores[[#This Row],[Store]]&amp;KEYS_Day_Part__Stores[[#This Row],[Day Part]]</f>
        <v/>
      </c>
    </row>
    <row r="3309" spans="1:1" x14ac:dyDescent="0.35">
      <c r="A3309" t="str">
        <f>KEYS_Day_Part__Stores[[#This Row],[Store]]&amp;KEYS_Day_Part__Stores[[#This Row],[Day Part]]</f>
        <v/>
      </c>
    </row>
    <row r="3310" spans="1:1" x14ac:dyDescent="0.35">
      <c r="A3310" t="str">
        <f>KEYS_Day_Part__Stores[[#This Row],[Store]]&amp;KEYS_Day_Part__Stores[[#This Row],[Day Part]]</f>
        <v/>
      </c>
    </row>
    <row r="3311" spans="1:1" x14ac:dyDescent="0.35">
      <c r="A3311" t="str">
        <f>KEYS_Day_Part__Stores[[#This Row],[Store]]&amp;KEYS_Day_Part__Stores[[#This Row],[Day Part]]</f>
        <v/>
      </c>
    </row>
    <row r="3312" spans="1:1" x14ac:dyDescent="0.35">
      <c r="A3312" t="str">
        <f>KEYS_Day_Part__Stores[[#This Row],[Store]]&amp;KEYS_Day_Part__Stores[[#This Row],[Day Part]]</f>
        <v/>
      </c>
    </row>
    <row r="3313" spans="1:1" x14ac:dyDescent="0.35">
      <c r="A3313" t="str">
        <f>KEYS_Day_Part__Stores[[#This Row],[Store]]&amp;KEYS_Day_Part__Stores[[#This Row],[Day Part]]</f>
        <v/>
      </c>
    </row>
    <row r="3314" spans="1:1" x14ac:dyDescent="0.35">
      <c r="A3314" t="str">
        <f>KEYS_Day_Part__Stores[[#This Row],[Store]]&amp;KEYS_Day_Part__Stores[[#This Row],[Day Part]]</f>
        <v/>
      </c>
    </row>
    <row r="3315" spans="1:1" x14ac:dyDescent="0.35">
      <c r="A3315" t="str">
        <f>KEYS_Day_Part__Stores[[#This Row],[Store]]&amp;KEYS_Day_Part__Stores[[#This Row],[Day Part]]</f>
        <v/>
      </c>
    </row>
    <row r="3316" spans="1:1" x14ac:dyDescent="0.35">
      <c r="A3316" t="str">
        <f>KEYS_Day_Part__Stores[[#This Row],[Store]]&amp;KEYS_Day_Part__Stores[[#This Row],[Day Part]]</f>
        <v/>
      </c>
    </row>
    <row r="3317" spans="1:1" x14ac:dyDescent="0.35">
      <c r="A3317" t="str">
        <f>KEYS_Day_Part__Stores[[#This Row],[Store]]&amp;KEYS_Day_Part__Stores[[#This Row],[Day Part]]</f>
        <v/>
      </c>
    </row>
    <row r="3318" spans="1:1" x14ac:dyDescent="0.35">
      <c r="A3318" t="str">
        <f>KEYS_Day_Part__Stores[[#This Row],[Store]]&amp;KEYS_Day_Part__Stores[[#This Row],[Day Part]]</f>
        <v/>
      </c>
    </row>
    <row r="3319" spans="1:1" x14ac:dyDescent="0.35">
      <c r="A3319" t="str">
        <f>KEYS_Day_Part__Stores[[#This Row],[Store]]&amp;KEYS_Day_Part__Stores[[#This Row],[Day Part]]</f>
        <v/>
      </c>
    </row>
    <row r="3320" spans="1:1" x14ac:dyDescent="0.35">
      <c r="A3320" t="str">
        <f>KEYS_Day_Part__Stores[[#This Row],[Store]]&amp;KEYS_Day_Part__Stores[[#This Row],[Day Part]]</f>
        <v/>
      </c>
    </row>
    <row r="3321" spans="1:1" x14ac:dyDescent="0.35">
      <c r="A3321" t="str">
        <f>KEYS_Day_Part__Stores[[#This Row],[Store]]&amp;KEYS_Day_Part__Stores[[#This Row],[Day Part]]</f>
        <v/>
      </c>
    </row>
    <row r="3322" spans="1:1" x14ac:dyDescent="0.35">
      <c r="A3322" t="str">
        <f>KEYS_Day_Part__Stores[[#This Row],[Store]]&amp;KEYS_Day_Part__Stores[[#This Row],[Day Part]]</f>
        <v/>
      </c>
    </row>
    <row r="3323" spans="1:1" x14ac:dyDescent="0.35">
      <c r="A3323" t="str">
        <f>KEYS_Day_Part__Stores[[#This Row],[Store]]&amp;KEYS_Day_Part__Stores[[#This Row],[Day Part]]</f>
        <v/>
      </c>
    </row>
    <row r="3324" spans="1:1" x14ac:dyDescent="0.35">
      <c r="A3324" t="str">
        <f>KEYS_Day_Part__Stores[[#This Row],[Store]]&amp;KEYS_Day_Part__Stores[[#This Row],[Day Part]]</f>
        <v/>
      </c>
    </row>
    <row r="3325" spans="1:1" x14ac:dyDescent="0.35">
      <c r="A3325" t="str">
        <f>KEYS_Day_Part__Stores[[#This Row],[Store]]&amp;KEYS_Day_Part__Stores[[#This Row],[Day Part]]</f>
        <v/>
      </c>
    </row>
    <row r="3326" spans="1:1" x14ac:dyDescent="0.35">
      <c r="A3326" t="str">
        <f>KEYS_Day_Part__Stores[[#This Row],[Store]]&amp;KEYS_Day_Part__Stores[[#This Row],[Day Part]]</f>
        <v/>
      </c>
    </row>
    <row r="3327" spans="1:1" x14ac:dyDescent="0.35">
      <c r="A3327" t="str">
        <f>KEYS_Day_Part__Stores[[#This Row],[Store]]&amp;KEYS_Day_Part__Stores[[#This Row],[Day Part]]</f>
        <v/>
      </c>
    </row>
    <row r="3328" spans="1:1" x14ac:dyDescent="0.35">
      <c r="A3328" t="str">
        <f>KEYS_Day_Part__Stores[[#This Row],[Store]]&amp;KEYS_Day_Part__Stores[[#This Row],[Day Part]]</f>
        <v/>
      </c>
    </row>
    <row r="3329" spans="1:1" x14ac:dyDescent="0.35">
      <c r="A3329" t="str">
        <f>KEYS_Day_Part__Stores[[#This Row],[Store]]&amp;KEYS_Day_Part__Stores[[#This Row],[Day Part]]</f>
        <v/>
      </c>
    </row>
    <row r="3330" spans="1:1" x14ac:dyDescent="0.35">
      <c r="A3330" t="str">
        <f>KEYS_Day_Part__Stores[[#This Row],[Store]]&amp;KEYS_Day_Part__Stores[[#This Row],[Day Part]]</f>
        <v/>
      </c>
    </row>
    <row r="3331" spans="1:1" x14ac:dyDescent="0.35">
      <c r="A3331" t="str">
        <f>KEYS_Day_Part__Stores[[#This Row],[Store]]&amp;KEYS_Day_Part__Stores[[#This Row],[Day Part]]</f>
        <v/>
      </c>
    </row>
    <row r="3332" spans="1:1" x14ac:dyDescent="0.35">
      <c r="A3332" t="str">
        <f>KEYS_Day_Part__Stores[[#This Row],[Store]]&amp;KEYS_Day_Part__Stores[[#This Row],[Day Part]]</f>
        <v/>
      </c>
    </row>
    <row r="3333" spans="1:1" x14ac:dyDescent="0.35">
      <c r="A3333" t="str">
        <f>KEYS_Day_Part__Stores[[#This Row],[Store]]&amp;KEYS_Day_Part__Stores[[#This Row],[Day Part]]</f>
        <v/>
      </c>
    </row>
    <row r="3334" spans="1:1" x14ac:dyDescent="0.35">
      <c r="A3334" t="str">
        <f>KEYS_Day_Part__Stores[[#This Row],[Store]]&amp;KEYS_Day_Part__Stores[[#This Row],[Day Part]]</f>
        <v/>
      </c>
    </row>
    <row r="3335" spans="1:1" x14ac:dyDescent="0.35">
      <c r="A3335" t="str">
        <f>KEYS_Day_Part__Stores[[#This Row],[Store]]&amp;KEYS_Day_Part__Stores[[#This Row],[Day Part]]</f>
        <v/>
      </c>
    </row>
    <row r="3336" spans="1:1" x14ac:dyDescent="0.35">
      <c r="A3336" t="str">
        <f>KEYS_Day_Part__Stores[[#This Row],[Store]]&amp;KEYS_Day_Part__Stores[[#This Row],[Day Part]]</f>
        <v/>
      </c>
    </row>
    <row r="3337" spans="1:1" x14ac:dyDescent="0.35">
      <c r="A3337" t="str">
        <f>KEYS_Day_Part__Stores[[#This Row],[Store]]&amp;KEYS_Day_Part__Stores[[#This Row],[Day Part]]</f>
        <v/>
      </c>
    </row>
    <row r="3338" spans="1:1" x14ac:dyDescent="0.35">
      <c r="A3338" t="str">
        <f>KEYS_Day_Part__Stores[[#This Row],[Store]]&amp;KEYS_Day_Part__Stores[[#This Row],[Day Part]]</f>
        <v/>
      </c>
    </row>
    <row r="3339" spans="1:1" x14ac:dyDescent="0.35">
      <c r="A3339" t="str">
        <f>KEYS_Day_Part__Stores[[#This Row],[Store]]&amp;KEYS_Day_Part__Stores[[#This Row],[Day Part]]</f>
        <v/>
      </c>
    </row>
    <row r="3340" spans="1:1" x14ac:dyDescent="0.35">
      <c r="A3340" t="str">
        <f>KEYS_Day_Part__Stores[[#This Row],[Store]]&amp;KEYS_Day_Part__Stores[[#This Row],[Day Part]]</f>
        <v/>
      </c>
    </row>
    <row r="3341" spans="1:1" x14ac:dyDescent="0.35">
      <c r="A3341" t="str">
        <f>KEYS_Day_Part__Stores[[#This Row],[Store]]&amp;KEYS_Day_Part__Stores[[#This Row],[Day Part]]</f>
        <v/>
      </c>
    </row>
    <row r="3342" spans="1:1" x14ac:dyDescent="0.35">
      <c r="A3342" t="str">
        <f>KEYS_Day_Part__Stores[[#This Row],[Store]]&amp;KEYS_Day_Part__Stores[[#This Row],[Day Part]]</f>
        <v/>
      </c>
    </row>
    <row r="3343" spans="1:1" x14ac:dyDescent="0.35">
      <c r="A3343" t="str">
        <f>KEYS_Day_Part__Stores[[#This Row],[Store]]&amp;KEYS_Day_Part__Stores[[#This Row],[Day Part]]</f>
        <v/>
      </c>
    </row>
    <row r="3344" spans="1:1" x14ac:dyDescent="0.35">
      <c r="A3344" t="str">
        <f>KEYS_Day_Part__Stores[[#This Row],[Store]]&amp;KEYS_Day_Part__Stores[[#This Row],[Day Part]]</f>
        <v/>
      </c>
    </row>
    <row r="3345" spans="1:1" x14ac:dyDescent="0.35">
      <c r="A3345" t="str">
        <f>KEYS_Day_Part__Stores[[#This Row],[Store]]&amp;KEYS_Day_Part__Stores[[#This Row],[Day Part]]</f>
        <v/>
      </c>
    </row>
    <row r="3346" spans="1:1" x14ac:dyDescent="0.35">
      <c r="A3346" t="str">
        <f>KEYS_Day_Part__Stores[[#This Row],[Store]]&amp;KEYS_Day_Part__Stores[[#This Row],[Day Part]]</f>
        <v/>
      </c>
    </row>
    <row r="3347" spans="1:1" x14ac:dyDescent="0.35">
      <c r="A3347" t="str">
        <f>KEYS_Day_Part__Stores[[#This Row],[Store]]&amp;KEYS_Day_Part__Stores[[#This Row],[Day Part]]</f>
        <v/>
      </c>
    </row>
    <row r="3348" spans="1:1" x14ac:dyDescent="0.35">
      <c r="A3348" t="str">
        <f>KEYS_Day_Part__Stores[[#This Row],[Store]]&amp;KEYS_Day_Part__Stores[[#This Row],[Day Part]]</f>
        <v/>
      </c>
    </row>
    <row r="3349" spans="1:1" x14ac:dyDescent="0.35">
      <c r="A3349" t="str">
        <f>KEYS_Day_Part__Stores[[#This Row],[Store]]&amp;KEYS_Day_Part__Stores[[#This Row],[Day Part]]</f>
        <v/>
      </c>
    </row>
    <row r="3350" spans="1:1" x14ac:dyDescent="0.35">
      <c r="A3350" t="str">
        <f>KEYS_Day_Part__Stores[[#This Row],[Store]]&amp;KEYS_Day_Part__Stores[[#This Row],[Day Part]]</f>
        <v/>
      </c>
    </row>
    <row r="3351" spans="1:1" x14ac:dyDescent="0.35">
      <c r="A3351" t="str">
        <f>KEYS_Day_Part__Stores[[#This Row],[Store]]&amp;KEYS_Day_Part__Stores[[#This Row],[Day Part]]</f>
        <v/>
      </c>
    </row>
    <row r="3352" spans="1:1" x14ac:dyDescent="0.35">
      <c r="A3352" t="str">
        <f>KEYS_Day_Part__Stores[[#This Row],[Store]]&amp;KEYS_Day_Part__Stores[[#This Row],[Day Part]]</f>
        <v/>
      </c>
    </row>
    <row r="3353" spans="1:1" x14ac:dyDescent="0.35">
      <c r="A3353" t="str">
        <f>KEYS_Day_Part__Stores[[#This Row],[Store]]&amp;KEYS_Day_Part__Stores[[#This Row],[Day Part]]</f>
        <v/>
      </c>
    </row>
    <row r="3354" spans="1:1" x14ac:dyDescent="0.35">
      <c r="A3354" t="str">
        <f>KEYS_Day_Part__Stores[[#This Row],[Store]]&amp;KEYS_Day_Part__Stores[[#This Row],[Day Part]]</f>
        <v/>
      </c>
    </row>
    <row r="3355" spans="1:1" x14ac:dyDescent="0.35">
      <c r="A3355" t="str">
        <f>KEYS_Day_Part__Stores[[#This Row],[Store]]&amp;KEYS_Day_Part__Stores[[#This Row],[Day Part]]</f>
        <v/>
      </c>
    </row>
    <row r="3356" spans="1:1" x14ac:dyDescent="0.35">
      <c r="A3356" t="str">
        <f>KEYS_Day_Part__Stores[[#This Row],[Store]]&amp;KEYS_Day_Part__Stores[[#This Row],[Day Part]]</f>
        <v/>
      </c>
    </row>
    <row r="3357" spans="1:1" x14ac:dyDescent="0.35">
      <c r="A3357" t="str">
        <f>KEYS_Day_Part__Stores[[#This Row],[Store]]&amp;KEYS_Day_Part__Stores[[#This Row],[Day Part]]</f>
        <v/>
      </c>
    </row>
    <row r="3358" spans="1:1" x14ac:dyDescent="0.35">
      <c r="A3358" t="str">
        <f>KEYS_Day_Part__Stores[[#This Row],[Store]]&amp;KEYS_Day_Part__Stores[[#This Row],[Day Part]]</f>
        <v/>
      </c>
    </row>
    <row r="3359" spans="1:1" x14ac:dyDescent="0.35">
      <c r="A3359" t="str">
        <f>KEYS_Day_Part__Stores[[#This Row],[Store]]&amp;KEYS_Day_Part__Stores[[#This Row],[Day Part]]</f>
        <v/>
      </c>
    </row>
    <row r="3360" spans="1:1" x14ac:dyDescent="0.35">
      <c r="A3360" t="str">
        <f>KEYS_Day_Part__Stores[[#This Row],[Store]]&amp;KEYS_Day_Part__Stores[[#This Row],[Day Part]]</f>
        <v/>
      </c>
    </row>
    <row r="3361" spans="1:1" x14ac:dyDescent="0.35">
      <c r="A3361" t="str">
        <f>KEYS_Day_Part__Stores[[#This Row],[Store]]&amp;KEYS_Day_Part__Stores[[#This Row],[Day Part]]</f>
        <v/>
      </c>
    </row>
    <row r="3362" spans="1:1" x14ac:dyDescent="0.35">
      <c r="A3362" t="str">
        <f>KEYS_Day_Part__Stores[[#This Row],[Store]]&amp;KEYS_Day_Part__Stores[[#This Row],[Day Part]]</f>
        <v/>
      </c>
    </row>
    <row r="3363" spans="1:1" x14ac:dyDescent="0.35">
      <c r="A3363" t="str">
        <f>KEYS_Day_Part__Stores[[#This Row],[Store]]&amp;KEYS_Day_Part__Stores[[#This Row],[Day Part]]</f>
        <v/>
      </c>
    </row>
    <row r="3364" spans="1:1" x14ac:dyDescent="0.35">
      <c r="A3364" t="str">
        <f>KEYS_Day_Part__Stores[[#This Row],[Store]]&amp;KEYS_Day_Part__Stores[[#This Row],[Day Part]]</f>
        <v/>
      </c>
    </row>
    <row r="3365" spans="1:1" x14ac:dyDescent="0.35">
      <c r="A3365" t="str">
        <f>KEYS_Day_Part__Stores[[#This Row],[Store]]&amp;KEYS_Day_Part__Stores[[#This Row],[Day Part]]</f>
        <v/>
      </c>
    </row>
    <row r="3366" spans="1:1" x14ac:dyDescent="0.35">
      <c r="A3366" t="str">
        <f>KEYS_Day_Part__Stores[[#This Row],[Store]]&amp;KEYS_Day_Part__Stores[[#This Row],[Day Part]]</f>
        <v/>
      </c>
    </row>
    <row r="3367" spans="1:1" x14ac:dyDescent="0.35">
      <c r="A3367" t="str">
        <f>KEYS_Day_Part__Stores[[#This Row],[Store]]&amp;KEYS_Day_Part__Stores[[#This Row],[Day Part]]</f>
        <v/>
      </c>
    </row>
    <row r="3368" spans="1:1" x14ac:dyDescent="0.35">
      <c r="A3368" t="str">
        <f>KEYS_Day_Part__Stores[[#This Row],[Store]]&amp;KEYS_Day_Part__Stores[[#This Row],[Day Part]]</f>
        <v/>
      </c>
    </row>
    <row r="3369" spans="1:1" x14ac:dyDescent="0.35">
      <c r="A3369" t="str">
        <f>KEYS_Day_Part__Stores[[#This Row],[Store]]&amp;KEYS_Day_Part__Stores[[#This Row],[Day Part]]</f>
        <v/>
      </c>
    </row>
    <row r="3370" spans="1:1" x14ac:dyDescent="0.35">
      <c r="A3370" t="str">
        <f>KEYS_Day_Part__Stores[[#This Row],[Store]]&amp;KEYS_Day_Part__Stores[[#This Row],[Day Part]]</f>
        <v/>
      </c>
    </row>
    <row r="3371" spans="1:1" x14ac:dyDescent="0.35">
      <c r="A3371" t="str">
        <f>KEYS_Day_Part__Stores[[#This Row],[Store]]&amp;KEYS_Day_Part__Stores[[#This Row],[Day Part]]</f>
        <v/>
      </c>
    </row>
    <row r="3372" spans="1:1" x14ac:dyDescent="0.35">
      <c r="A3372" t="str">
        <f>KEYS_Day_Part__Stores[[#This Row],[Store]]&amp;KEYS_Day_Part__Stores[[#This Row],[Day Part]]</f>
        <v/>
      </c>
    </row>
    <row r="3373" spans="1:1" x14ac:dyDescent="0.35">
      <c r="A3373" t="str">
        <f>KEYS_Day_Part__Stores[[#This Row],[Store]]&amp;KEYS_Day_Part__Stores[[#This Row],[Day Part]]</f>
        <v/>
      </c>
    </row>
    <row r="3374" spans="1:1" x14ac:dyDescent="0.35">
      <c r="A3374" t="str">
        <f>KEYS_Day_Part__Stores[[#This Row],[Store]]&amp;KEYS_Day_Part__Stores[[#This Row],[Day Part]]</f>
        <v/>
      </c>
    </row>
    <row r="3375" spans="1:1" x14ac:dyDescent="0.35">
      <c r="A3375" t="str">
        <f>KEYS_Day_Part__Stores[[#This Row],[Store]]&amp;KEYS_Day_Part__Stores[[#This Row],[Day Part]]</f>
        <v/>
      </c>
    </row>
    <row r="3376" spans="1:1" x14ac:dyDescent="0.35">
      <c r="A3376" t="str">
        <f>KEYS_Day_Part__Stores[[#This Row],[Store]]&amp;KEYS_Day_Part__Stores[[#This Row],[Day Part]]</f>
        <v/>
      </c>
    </row>
    <row r="3377" spans="1:1" x14ac:dyDescent="0.35">
      <c r="A3377" t="str">
        <f>KEYS_Day_Part__Stores[[#This Row],[Store]]&amp;KEYS_Day_Part__Stores[[#This Row],[Day Part]]</f>
        <v/>
      </c>
    </row>
    <row r="3378" spans="1:1" x14ac:dyDescent="0.35">
      <c r="A3378" t="str">
        <f>KEYS_Day_Part__Stores[[#This Row],[Store]]&amp;KEYS_Day_Part__Stores[[#This Row],[Day Part]]</f>
        <v/>
      </c>
    </row>
    <row r="3379" spans="1:1" x14ac:dyDescent="0.35">
      <c r="A3379" t="str">
        <f>KEYS_Day_Part__Stores[[#This Row],[Store]]&amp;KEYS_Day_Part__Stores[[#This Row],[Day Part]]</f>
        <v/>
      </c>
    </row>
    <row r="3380" spans="1:1" x14ac:dyDescent="0.35">
      <c r="A3380" t="str">
        <f>KEYS_Day_Part__Stores[[#This Row],[Store]]&amp;KEYS_Day_Part__Stores[[#This Row],[Day Part]]</f>
        <v/>
      </c>
    </row>
    <row r="3381" spans="1:1" x14ac:dyDescent="0.35">
      <c r="A3381" t="str">
        <f>KEYS_Day_Part__Stores[[#This Row],[Store]]&amp;KEYS_Day_Part__Stores[[#This Row],[Day Part]]</f>
        <v/>
      </c>
    </row>
    <row r="3382" spans="1:1" x14ac:dyDescent="0.35">
      <c r="A3382" t="str">
        <f>KEYS_Day_Part__Stores[[#This Row],[Store]]&amp;KEYS_Day_Part__Stores[[#This Row],[Day Part]]</f>
        <v/>
      </c>
    </row>
    <row r="3383" spans="1:1" x14ac:dyDescent="0.35">
      <c r="A3383" t="str">
        <f>KEYS_Day_Part__Stores[[#This Row],[Store]]&amp;KEYS_Day_Part__Stores[[#This Row],[Day Part]]</f>
        <v/>
      </c>
    </row>
    <row r="3384" spans="1:1" x14ac:dyDescent="0.35">
      <c r="A3384" t="str">
        <f>KEYS_Day_Part__Stores[[#This Row],[Store]]&amp;KEYS_Day_Part__Stores[[#This Row],[Day Part]]</f>
        <v/>
      </c>
    </row>
    <row r="3385" spans="1:1" x14ac:dyDescent="0.35">
      <c r="A3385" t="str">
        <f>KEYS_Day_Part__Stores[[#This Row],[Store]]&amp;KEYS_Day_Part__Stores[[#This Row],[Day Part]]</f>
        <v/>
      </c>
    </row>
    <row r="3386" spans="1:1" x14ac:dyDescent="0.35">
      <c r="A3386" t="str">
        <f>KEYS_Day_Part__Stores[[#This Row],[Store]]&amp;KEYS_Day_Part__Stores[[#This Row],[Day Part]]</f>
        <v/>
      </c>
    </row>
    <row r="3387" spans="1:1" x14ac:dyDescent="0.35">
      <c r="A3387" t="str">
        <f>KEYS_Day_Part__Stores[[#This Row],[Store]]&amp;KEYS_Day_Part__Stores[[#This Row],[Day Part]]</f>
        <v/>
      </c>
    </row>
    <row r="3388" spans="1:1" x14ac:dyDescent="0.35">
      <c r="A3388" t="str">
        <f>KEYS_Day_Part__Stores[[#This Row],[Store]]&amp;KEYS_Day_Part__Stores[[#This Row],[Day Part]]</f>
        <v/>
      </c>
    </row>
    <row r="3389" spans="1:1" x14ac:dyDescent="0.35">
      <c r="A3389" t="str">
        <f>KEYS_Day_Part__Stores[[#This Row],[Store]]&amp;KEYS_Day_Part__Stores[[#This Row],[Day Part]]</f>
        <v/>
      </c>
    </row>
    <row r="3390" spans="1:1" x14ac:dyDescent="0.35">
      <c r="A3390" t="str">
        <f>KEYS_Day_Part__Stores[[#This Row],[Store]]&amp;KEYS_Day_Part__Stores[[#This Row],[Day Part]]</f>
        <v/>
      </c>
    </row>
    <row r="3391" spans="1:1" x14ac:dyDescent="0.35">
      <c r="A3391" t="str">
        <f>KEYS_Day_Part__Stores[[#This Row],[Store]]&amp;KEYS_Day_Part__Stores[[#This Row],[Day Part]]</f>
        <v/>
      </c>
    </row>
    <row r="3392" spans="1:1" x14ac:dyDescent="0.35">
      <c r="A3392" t="str">
        <f>KEYS_Day_Part__Stores[[#This Row],[Store]]&amp;KEYS_Day_Part__Stores[[#This Row],[Day Part]]</f>
        <v/>
      </c>
    </row>
    <row r="3393" spans="1:1" x14ac:dyDescent="0.35">
      <c r="A3393" t="str">
        <f>KEYS_Day_Part__Stores[[#This Row],[Store]]&amp;KEYS_Day_Part__Stores[[#This Row],[Day Part]]</f>
        <v/>
      </c>
    </row>
    <row r="3394" spans="1:1" x14ac:dyDescent="0.35">
      <c r="A3394" t="str">
        <f>KEYS_Day_Part__Stores[[#This Row],[Store]]&amp;KEYS_Day_Part__Stores[[#This Row],[Day Part]]</f>
        <v/>
      </c>
    </row>
    <row r="3395" spans="1:1" x14ac:dyDescent="0.35">
      <c r="A3395" t="str">
        <f>KEYS_Day_Part__Stores[[#This Row],[Store]]&amp;KEYS_Day_Part__Stores[[#This Row],[Day Part]]</f>
        <v/>
      </c>
    </row>
    <row r="3396" spans="1:1" x14ac:dyDescent="0.35">
      <c r="A3396" t="str">
        <f>KEYS_Day_Part__Stores[[#This Row],[Store]]&amp;KEYS_Day_Part__Stores[[#This Row],[Day Part]]</f>
        <v/>
      </c>
    </row>
    <row r="3397" spans="1:1" x14ac:dyDescent="0.35">
      <c r="A3397" t="str">
        <f>KEYS_Day_Part__Stores[[#This Row],[Store]]&amp;KEYS_Day_Part__Stores[[#This Row],[Day Part]]</f>
        <v/>
      </c>
    </row>
    <row r="3398" spans="1:1" x14ac:dyDescent="0.35">
      <c r="A3398" t="str">
        <f>KEYS_Day_Part__Stores[[#This Row],[Store]]&amp;KEYS_Day_Part__Stores[[#This Row],[Day Part]]</f>
        <v/>
      </c>
    </row>
    <row r="3399" spans="1:1" x14ac:dyDescent="0.35">
      <c r="A3399" t="str">
        <f>KEYS_Day_Part__Stores[[#This Row],[Store]]&amp;KEYS_Day_Part__Stores[[#This Row],[Day Part]]</f>
        <v/>
      </c>
    </row>
    <row r="3400" spans="1:1" x14ac:dyDescent="0.35">
      <c r="A3400" t="str">
        <f>KEYS_Day_Part__Stores[[#This Row],[Store]]&amp;KEYS_Day_Part__Stores[[#This Row],[Day Part]]</f>
        <v/>
      </c>
    </row>
    <row r="3401" spans="1:1" x14ac:dyDescent="0.35">
      <c r="A3401" t="str">
        <f>KEYS_Day_Part__Stores[[#This Row],[Store]]&amp;KEYS_Day_Part__Stores[[#This Row],[Day Part]]</f>
        <v/>
      </c>
    </row>
    <row r="3402" spans="1:1" x14ac:dyDescent="0.35">
      <c r="A3402" t="str">
        <f>KEYS_Day_Part__Stores[[#This Row],[Store]]&amp;KEYS_Day_Part__Stores[[#This Row],[Day Part]]</f>
        <v/>
      </c>
    </row>
    <row r="3403" spans="1:1" x14ac:dyDescent="0.35">
      <c r="A3403" t="str">
        <f>KEYS_Day_Part__Stores[[#This Row],[Store]]&amp;KEYS_Day_Part__Stores[[#This Row],[Day Part]]</f>
        <v/>
      </c>
    </row>
    <row r="3404" spans="1:1" x14ac:dyDescent="0.35">
      <c r="A3404" t="str">
        <f>KEYS_Day_Part__Stores[[#This Row],[Store]]&amp;KEYS_Day_Part__Stores[[#This Row],[Day Part]]</f>
        <v/>
      </c>
    </row>
    <row r="3405" spans="1:1" x14ac:dyDescent="0.35">
      <c r="A3405" t="str">
        <f>KEYS_Day_Part__Stores[[#This Row],[Store]]&amp;KEYS_Day_Part__Stores[[#This Row],[Day Part]]</f>
        <v/>
      </c>
    </row>
    <row r="3406" spans="1:1" x14ac:dyDescent="0.35">
      <c r="A3406" t="str">
        <f>KEYS_Day_Part__Stores[[#This Row],[Store]]&amp;KEYS_Day_Part__Stores[[#This Row],[Day Part]]</f>
        <v/>
      </c>
    </row>
    <row r="3407" spans="1:1" x14ac:dyDescent="0.35">
      <c r="A3407" t="str">
        <f>KEYS_Day_Part__Stores[[#This Row],[Store]]&amp;KEYS_Day_Part__Stores[[#This Row],[Day Part]]</f>
        <v/>
      </c>
    </row>
    <row r="3408" spans="1:1" x14ac:dyDescent="0.35">
      <c r="A3408" t="str">
        <f>KEYS_Day_Part__Stores[[#This Row],[Store]]&amp;KEYS_Day_Part__Stores[[#This Row],[Day Part]]</f>
        <v/>
      </c>
    </row>
    <row r="3409" spans="1:1" x14ac:dyDescent="0.35">
      <c r="A3409" t="str">
        <f>KEYS_Day_Part__Stores[[#This Row],[Store]]&amp;KEYS_Day_Part__Stores[[#This Row],[Day Part]]</f>
        <v/>
      </c>
    </row>
    <row r="3410" spans="1:1" x14ac:dyDescent="0.35">
      <c r="A3410" t="str">
        <f>KEYS_Day_Part__Stores[[#This Row],[Store]]&amp;KEYS_Day_Part__Stores[[#This Row],[Day Part]]</f>
        <v/>
      </c>
    </row>
    <row r="3411" spans="1:1" x14ac:dyDescent="0.35">
      <c r="A3411" t="str">
        <f>KEYS_Day_Part__Stores[[#This Row],[Store]]&amp;KEYS_Day_Part__Stores[[#This Row],[Day Part]]</f>
        <v/>
      </c>
    </row>
    <row r="3412" spans="1:1" x14ac:dyDescent="0.35">
      <c r="A3412" t="str">
        <f>KEYS_Day_Part__Stores[[#This Row],[Store]]&amp;KEYS_Day_Part__Stores[[#This Row],[Day Part]]</f>
        <v/>
      </c>
    </row>
    <row r="3413" spans="1:1" x14ac:dyDescent="0.35">
      <c r="A3413" t="str">
        <f>KEYS_Day_Part__Stores[[#This Row],[Store]]&amp;KEYS_Day_Part__Stores[[#This Row],[Day Part]]</f>
        <v/>
      </c>
    </row>
    <row r="3414" spans="1:1" x14ac:dyDescent="0.35">
      <c r="A3414" t="str">
        <f>KEYS_Day_Part__Stores[[#This Row],[Store]]&amp;KEYS_Day_Part__Stores[[#This Row],[Day Part]]</f>
        <v/>
      </c>
    </row>
    <row r="3415" spans="1:1" x14ac:dyDescent="0.35">
      <c r="A3415" t="str">
        <f>KEYS_Day_Part__Stores[[#This Row],[Store]]&amp;KEYS_Day_Part__Stores[[#This Row],[Day Part]]</f>
        <v/>
      </c>
    </row>
    <row r="3416" spans="1:1" x14ac:dyDescent="0.35">
      <c r="A3416" t="str">
        <f>KEYS_Day_Part__Stores[[#This Row],[Store]]&amp;KEYS_Day_Part__Stores[[#This Row],[Day Part]]</f>
        <v/>
      </c>
    </row>
    <row r="3417" spans="1:1" x14ac:dyDescent="0.35">
      <c r="A3417" t="str">
        <f>KEYS_Day_Part__Stores[[#This Row],[Store]]&amp;KEYS_Day_Part__Stores[[#This Row],[Day Part]]</f>
        <v/>
      </c>
    </row>
    <row r="3418" spans="1:1" x14ac:dyDescent="0.35">
      <c r="A3418" t="str">
        <f>KEYS_Day_Part__Stores[[#This Row],[Store]]&amp;KEYS_Day_Part__Stores[[#This Row],[Day Part]]</f>
        <v/>
      </c>
    </row>
    <row r="3419" spans="1:1" x14ac:dyDescent="0.35">
      <c r="A3419" t="str">
        <f>KEYS_Day_Part__Stores[[#This Row],[Store]]&amp;KEYS_Day_Part__Stores[[#This Row],[Day Part]]</f>
        <v/>
      </c>
    </row>
    <row r="3420" spans="1:1" x14ac:dyDescent="0.35">
      <c r="A3420" t="str">
        <f>KEYS_Day_Part__Stores[[#This Row],[Store]]&amp;KEYS_Day_Part__Stores[[#This Row],[Day Part]]</f>
        <v/>
      </c>
    </row>
    <row r="3421" spans="1:1" x14ac:dyDescent="0.35">
      <c r="A3421" t="str">
        <f>KEYS_Day_Part__Stores[[#This Row],[Store]]&amp;KEYS_Day_Part__Stores[[#This Row],[Day Part]]</f>
        <v/>
      </c>
    </row>
    <row r="3422" spans="1:1" x14ac:dyDescent="0.35">
      <c r="A3422" t="str">
        <f>KEYS_Day_Part__Stores[[#This Row],[Store]]&amp;KEYS_Day_Part__Stores[[#This Row],[Day Part]]</f>
        <v/>
      </c>
    </row>
    <row r="3423" spans="1:1" x14ac:dyDescent="0.35">
      <c r="A3423" t="str">
        <f>KEYS_Day_Part__Stores[[#This Row],[Store]]&amp;KEYS_Day_Part__Stores[[#This Row],[Day Part]]</f>
        <v/>
      </c>
    </row>
    <row r="3424" spans="1:1" x14ac:dyDescent="0.35">
      <c r="A3424" t="str">
        <f>KEYS_Day_Part__Stores[[#This Row],[Store]]&amp;KEYS_Day_Part__Stores[[#This Row],[Day Part]]</f>
        <v/>
      </c>
    </row>
    <row r="3425" spans="1:1" x14ac:dyDescent="0.35">
      <c r="A3425" t="str">
        <f>KEYS_Day_Part__Stores[[#This Row],[Store]]&amp;KEYS_Day_Part__Stores[[#This Row],[Day Part]]</f>
        <v/>
      </c>
    </row>
    <row r="3426" spans="1:1" x14ac:dyDescent="0.35">
      <c r="A3426" t="str">
        <f>KEYS_Day_Part__Stores[[#This Row],[Store]]&amp;KEYS_Day_Part__Stores[[#This Row],[Day Part]]</f>
        <v/>
      </c>
    </row>
    <row r="3427" spans="1:1" x14ac:dyDescent="0.35">
      <c r="A3427" t="str">
        <f>KEYS_Day_Part__Stores[[#This Row],[Store]]&amp;KEYS_Day_Part__Stores[[#This Row],[Day Part]]</f>
        <v/>
      </c>
    </row>
    <row r="3428" spans="1:1" x14ac:dyDescent="0.35">
      <c r="A3428" t="str">
        <f>KEYS_Day_Part__Stores[[#This Row],[Store]]&amp;KEYS_Day_Part__Stores[[#This Row],[Day Part]]</f>
        <v/>
      </c>
    </row>
    <row r="3429" spans="1:1" x14ac:dyDescent="0.35">
      <c r="A3429" t="str">
        <f>KEYS_Day_Part__Stores[[#This Row],[Store]]&amp;KEYS_Day_Part__Stores[[#This Row],[Day Part]]</f>
        <v/>
      </c>
    </row>
    <row r="3430" spans="1:1" x14ac:dyDescent="0.35">
      <c r="A3430" t="str">
        <f>KEYS_Day_Part__Stores[[#This Row],[Store]]&amp;KEYS_Day_Part__Stores[[#This Row],[Day Part]]</f>
        <v/>
      </c>
    </row>
    <row r="3431" spans="1:1" x14ac:dyDescent="0.35">
      <c r="A3431" t="str">
        <f>KEYS_Day_Part__Stores[[#This Row],[Store]]&amp;KEYS_Day_Part__Stores[[#This Row],[Day Part]]</f>
        <v/>
      </c>
    </row>
    <row r="3432" spans="1:1" x14ac:dyDescent="0.35">
      <c r="A3432" t="str">
        <f>KEYS_Day_Part__Stores[[#This Row],[Store]]&amp;KEYS_Day_Part__Stores[[#This Row],[Day Part]]</f>
        <v/>
      </c>
    </row>
    <row r="3433" spans="1:1" x14ac:dyDescent="0.35">
      <c r="A3433" t="str">
        <f>KEYS_Day_Part__Stores[[#This Row],[Store]]&amp;KEYS_Day_Part__Stores[[#This Row],[Day Part]]</f>
        <v/>
      </c>
    </row>
    <row r="3434" spans="1:1" x14ac:dyDescent="0.35">
      <c r="A3434" t="str">
        <f>KEYS_Day_Part__Stores[[#This Row],[Store]]&amp;KEYS_Day_Part__Stores[[#This Row],[Day Part]]</f>
        <v/>
      </c>
    </row>
    <row r="3435" spans="1:1" x14ac:dyDescent="0.35">
      <c r="A3435" t="str">
        <f>KEYS_Day_Part__Stores[[#This Row],[Store]]&amp;KEYS_Day_Part__Stores[[#This Row],[Day Part]]</f>
        <v/>
      </c>
    </row>
    <row r="3436" spans="1:1" x14ac:dyDescent="0.35">
      <c r="A3436" t="str">
        <f>KEYS_Day_Part__Stores[[#This Row],[Store]]&amp;KEYS_Day_Part__Stores[[#This Row],[Day Part]]</f>
        <v/>
      </c>
    </row>
    <row r="3437" spans="1:1" x14ac:dyDescent="0.35">
      <c r="A3437" t="str">
        <f>KEYS_Day_Part__Stores[[#This Row],[Store]]&amp;KEYS_Day_Part__Stores[[#This Row],[Day Part]]</f>
        <v/>
      </c>
    </row>
    <row r="3438" spans="1:1" x14ac:dyDescent="0.35">
      <c r="A3438" t="str">
        <f>KEYS_Day_Part__Stores[[#This Row],[Store]]&amp;KEYS_Day_Part__Stores[[#This Row],[Day Part]]</f>
        <v/>
      </c>
    </row>
    <row r="3439" spans="1:1" x14ac:dyDescent="0.35">
      <c r="A3439" t="str">
        <f>KEYS_Day_Part__Stores[[#This Row],[Store]]&amp;KEYS_Day_Part__Stores[[#This Row],[Day Part]]</f>
        <v/>
      </c>
    </row>
    <row r="3440" spans="1:1" x14ac:dyDescent="0.35">
      <c r="A3440" t="str">
        <f>KEYS_Day_Part__Stores[[#This Row],[Store]]&amp;KEYS_Day_Part__Stores[[#This Row],[Day Part]]</f>
        <v/>
      </c>
    </row>
    <row r="3441" spans="1:1" x14ac:dyDescent="0.35">
      <c r="A3441" t="str">
        <f>KEYS_Day_Part__Stores[[#This Row],[Store]]&amp;KEYS_Day_Part__Stores[[#This Row],[Day Part]]</f>
        <v/>
      </c>
    </row>
    <row r="3442" spans="1:1" x14ac:dyDescent="0.35">
      <c r="A3442" t="str">
        <f>KEYS_Day_Part__Stores[[#This Row],[Store]]&amp;KEYS_Day_Part__Stores[[#This Row],[Day Part]]</f>
        <v/>
      </c>
    </row>
    <row r="3443" spans="1:1" x14ac:dyDescent="0.35">
      <c r="A3443" t="str">
        <f>KEYS_Day_Part__Stores[[#This Row],[Store]]&amp;KEYS_Day_Part__Stores[[#This Row],[Day Part]]</f>
        <v/>
      </c>
    </row>
    <row r="3444" spans="1:1" x14ac:dyDescent="0.35">
      <c r="A3444" t="str">
        <f>KEYS_Day_Part__Stores[[#This Row],[Store]]&amp;KEYS_Day_Part__Stores[[#This Row],[Day Part]]</f>
        <v/>
      </c>
    </row>
    <row r="3445" spans="1:1" x14ac:dyDescent="0.35">
      <c r="A3445" t="str">
        <f>KEYS_Day_Part__Stores[[#This Row],[Store]]&amp;KEYS_Day_Part__Stores[[#This Row],[Day Part]]</f>
        <v/>
      </c>
    </row>
    <row r="3446" spans="1:1" x14ac:dyDescent="0.35">
      <c r="A3446" t="str">
        <f>KEYS_Day_Part__Stores[[#This Row],[Store]]&amp;KEYS_Day_Part__Stores[[#This Row],[Day Part]]</f>
        <v/>
      </c>
    </row>
    <row r="3447" spans="1:1" x14ac:dyDescent="0.35">
      <c r="A3447" t="str">
        <f>KEYS_Day_Part__Stores[[#This Row],[Store]]&amp;KEYS_Day_Part__Stores[[#This Row],[Day Part]]</f>
        <v/>
      </c>
    </row>
    <row r="3448" spans="1:1" x14ac:dyDescent="0.35">
      <c r="A3448" t="str">
        <f>KEYS_Day_Part__Stores[[#This Row],[Store]]&amp;KEYS_Day_Part__Stores[[#This Row],[Day Part]]</f>
        <v/>
      </c>
    </row>
    <row r="3449" spans="1:1" x14ac:dyDescent="0.35">
      <c r="A3449" t="str">
        <f>KEYS_Day_Part__Stores[[#This Row],[Store]]&amp;KEYS_Day_Part__Stores[[#This Row],[Day Part]]</f>
        <v/>
      </c>
    </row>
    <row r="3450" spans="1:1" x14ac:dyDescent="0.35">
      <c r="A3450" t="str">
        <f>KEYS_Day_Part__Stores[[#This Row],[Store]]&amp;KEYS_Day_Part__Stores[[#This Row],[Day Part]]</f>
        <v/>
      </c>
    </row>
    <row r="3451" spans="1:1" x14ac:dyDescent="0.35">
      <c r="A3451" t="str">
        <f>KEYS_Day_Part__Stores[[#This Row],[Store]]&amp;KEYS_Day_Part__Stores[[#This Row],[Day Part]]</f>
        <v/>
      </c>
    </row>
    <row r="3452" spans="1:1" x14ac:dyDescent="0.35">
      <c r="A3452" t="str">
        <f>KEYS_Day_Part__Stores[[#This Row],[Store]]&amp;KEYS_Day_Part__Stores[[#This Row],[Day Part]]</f>
        <v/>
      </c>
    </row>
    <row r="3453" spans="1:1" x14ac:dyDescent="0.35">
      <c r="A3453" t="str">
        <f>KEYS_Day_Part__Stores[[#This Row],[Store]]&amp;KEYS_Day_Part__Stores[[#This Row],[Day Part]]</f>
        <v/>
      </c>
    </row>
    <row r="3454" spans="1:1" x14ac:dyDescent="0.35">
      <c r="A3454" t="str">
        <f>KEYS_Day_Part__Stores[[#This Row],[Store]]&amp;KEYS_Day_Part__Stores[[#This Row],[Day Part]]</f>
        <v/>
      </c>
    </row>
    <row r="3455" spans="1:1" x14ac:dyDescent="0.35">
      <c r="A3455" t="str">
        <f>KEYS_Day_Part__Stores[[#This Row],[Store]]&amp;KEYS_Day_Part__Stores[[#This Row],[Day Part]]</f>
        <v/>
      </c>
    </row>
    <row r="3456" spans="1:1" x14ac:dyDescent="0.35">
      <c r="A3456" t="str">
        <f>KEYS_Day_Part__Stores[[#This Row],[Store]]&amp;KEYS_Day_Part__Stores[[#This Row],[Day Part]]</f>
        <v/>
      </c>
    </row>
    <row r="3457" spans="1:1" x14ac:dyDescent="0.35">
      <c r="A3457" t="str">
        <f>KEYS_Day_Part__Stores[[#This Row],[Store]]&amp;KEYS_Day_Part__Stores[[#This Row],[Day Part]]</f>
        <v/>
      </c>
    </row>
    <row r="3458" spans="1:1" x14ac:dyDescent="0.35">
      <c r="A3458" t="str">
        <f>KEYS_Day_Part__Stores[[#This Row],[Store]]&amp;KEYS_Day_Part__Stores[[#This Row],[Day Part]]</f>
        <v/>
      </c>
    </row>
    <row r="3459" spans="1:1" x14ac:dyDescent="0.35">
      <c r="A3459" t="str">
        <f>KEYS_Day_Part__Stores[[#This Row],[Store]]&amp;KEYS_Day_Part__Stores[[#This Row],[Day Part]]</f>
        <v/>
      </c>
    </row>
    <row r="3460" spans="1:1" x14ac:dyDescent="0.35">
      <c r="A3460" t="str">
        <f>KEYS_Day_Part__Stores[[#This Row],[Store]]&amp;KEYS_Day_Part__Stores[[#This Row],[Day Part]]</f>
        <v/>
      </c>
    </row>
    <row r="3461" spans="1:1" x14ac:dyDescent="0.35">
      <c r="A3461" t="str">
        <f>KEYS_Day_Part__Stores[[#This Row],[Store]]&amp;KEYS_Day_Part__Stores[[#This Row],[Day Part]]</f>
        <v/>
      </c>
    </row>
    <row r="3462" spans="1:1" x14ac:dyDescent="0.35">
      <c r="A3462" t="str">
        <f>KEYS_Day_Part__Stores[[#This Row],[Store]]&amp;KEYS_Day_Part__Stores[[#This Row],[Day Part]]</f>
        <v/>
      </c>
    </row>
    <row r="3463" spans="1:1" x14ac:dyDescent="0.35">
      <c r="A3463" t="str">
        <f>KEYS_Day_Part__Stores[[#This Row],[Store]]&amp;KEYS_Day_Part__Stores[[#This Row],[Day Part]]</f>
        <v/>
      </c>
    </row>
    <row r="3464" spans="1:1" x14ac:dyDescent="0.35">
      <c r="A3464" t="str">
        <f>KEYS_Day_Part__Stores[[#This Row],[Store]]&amp;KEYS_Day_Part__Stores[[#This Row],[Day Part]]</f>
        <v/>
      </c>
    </row>
    <row r="3465" spans="1:1" x14ac:dyDescent="0.35">
      <c r="A3465" t="str">
        <f>KEYS_Day_Part__Stores[[#This Row],[Store]]&amp;KEYS_Day_Part__Stores[[#This Row],[Day Part]]</f>
        <v/>
      </c>
    </row>
    <row r="3466" spans="1:1" x14ac:dyDescent="0.35">
      <c r="A3466" t="str">
        <f>KEYS_Day_Part__Stores[[#This Row],[Store]]&amp;KEYS_Day_Part__Stores[[#This Row],[Day Part]]</f>
        <v/>
      </c>
    </row>
    <row r="3467" spans="1:1" x14ac:dyDescent="0.35">
      <c r="A3467" t="str">
        <f>KEYS_Day_Part__Stores[[#This Row],[Store]]&amp;KEYS_Day_Part__Stores[[#This Row],[Day Part]]</f>
        <v/>
      </c>
    </row>
    <row r="3468" spans="1:1" x14ac:dyDescent="0.35">
      <c r="A3468" t="str">
        <f>KEYS_Day_Part__Stores[[#This Row],[Store]]&amp;KEYS_Day_Part__Stores[[#This Row],[Day Part]]</f>
        <v/>
      </c>
    </row>
    <row r="3469" spans="1:1" x14ac:dyDescent="0.35">
      <c r="A3469" t="str">
        <f>KEYS_Day_Part__Stores[[#This Row],[Store]]&amp;KEYS_Day_Part__Stores[[#This Row],[Day Part]]</f>
        <v/>
      </c>
    </row>
    <row r="3470" spans="1:1" x14ac:dyDescent="0.35">
      <c r="A3470" t="str">
        <f>KEYS_Day_Part__Stores[[#This Row],[Store]]&amp;KEYS_Day_Part__Stores[[#This Row],[Day Part]]</f>
        <v/>
      </c>
    </row>
    <row r="3471" spans="1:1" x14ac:dyDescent="0.35">
      <c r="A3471" t="str">
        <f>KEYS_Day_Part__Stores[[#This Row],[Store]]&amp;KEYS_Day_Part__Stores[[#This Row],[Day Part]]</f>
        <v/>
      </c>
    </row>
    <row r="3472" spans="1:1" x14ac:dyDescent="0.35">
      <c r="A3472" t="str">
        <f>KEYS_Day_Part__Stores[[#This Row],[Store]]&amp;KEYS_Day_Part__Stores[[#This Row],[Day Part]]</f>
        <v/>
      </c>
    </row>
    <row r="3473" spans="1:1" x14ac:dyDescent="0.35">
      <c r="A3473" t="str">
        <f>KEYS_Day_Part__Stores[[#This Row],[Store]]&amp;KEYS_Day_Part__Stores[[#This Row],[Day Part]]</f>
        <v/>
      </c>
    </row>
    <row r="3474" spans="1:1" x14ac:dyDescent="0.35">
      <c r="A3474" t="str">
        <f>KEYS_Day_Part__Stores[[#This Row],[Store]]&amp;KEYS_Day_Part__Stores[[#This Row],[Day Part]]</f>
        <v/>
      </c>
    </row>
    <row r="3475" spans="1:1" x14ac:dyDescent="0.35">
      <c r="A3475" t="str">
        <f>KEYS_Day_Part__Stores[[#This Row],[Store]]&amp;KEYS_Day_Part__Stores[[#This Row],[Day Part]]</f>
        <v/>
      </c>
    </row>
    <row r="3476" spans="1:1" x14ac:dyDescent="0.35">
      <c r="A3476" t="str">
        <f>KEYS_Day_Part__Stores[[#This Row],[Store]]&amp;KEYS_Day_Part__Stores[[#This Row],[Day Part]]</f>
        <v/>
      </c>
    </row>
    <row r="3477" spans="1:1" x14ac:dyDescent="0.35">
      <c r="A3477" t="str">
        <f>KEYS_Day_Part__Stores[[#This Row],[Store]]&amp;KEYS_Day_Part__Stores[[#This Row],[Day Part]]</f>
        <v/>
      </c>
    </row>
    <row r="3478" spans="1:1" x14ac:dyDescent="0.35">
      <c r="A3478" t="str">
        <f>KEYS_Day_Part__Stores[[#This Row],[Store]]&amp;KEYS_Day_Part__Stores[[#This Row],[Day Part]]</f>
        <v/>
      </c>
    </row>
    <row r="3479" spans="1:1" x14ac:dyDescent="0.35">
      <c r="A3479" t="str">
        <f>KEYS_Day_Part__Stores[[#This Row],[Store]]&amp;KEYS_Day_Part__Stores[[#This Row],[Day Part]]</f>
        <v/>
      </c>
    </row>
    <row r="3480" spans="1:1" x14ac:dyDescent="0.35">
      <c r="A3480" t="str">
        <f>KEYS_Day_Part__Stores[[#This Row],[Store]]&amp;KEYS_Day_Part__Stores[[#This Row],[Day Part]]</f>
        <v/>
      </c>
    </row>
    <row r="3481" spans="1:1" x14ac:dyDescent="0.35">
      <c r="A3481" t="str">
        <f>KEYS_Day_Part__Stores[[#This Row],[Store]]&amp;KEYS_Day_Part__Stores[[#This Row],[Day Part]]</f>
        <v/>
      </c>
    </row>
    <row r="3482" spans="1:1" x14ac:dyDescent="0.35">
      <c r="A3482" t="str">
        <f>KEYS_Day_Part__Stores[[#This Row],[Store]]&amp;KEYS_Day_Part__Stores[[#This Row],[Day Part]]</f>
        <v/>
      </c>
    </row>
    <row r="3483" spans="1:1" x14ac:dyDescent="0.35">
      <c r="A3483" t="str">
        <f>KEYS_Day_Part__Stores[[#This Row],[Store]]&amp;KEYS_Day_Part__Stores[[#This Row],[Day Part]]</f>
        <v/>
      </c>
    </row>
    <row r="3484" spans="1:1" x14ac:dyDescent="0.35">
      <c r="A3484" t="str">
        <f>KEYS_Day_Part__Stores[[#This Row],[Store]]&amp;KEYS_Day_Part__Stores[[#This Row],[Day Part]]</f>
        <v/>
      </c>
    </row>
    <row r="3485" spans="1:1" x14ac:dyDescent="0.35">
      <c r="A3485" t="str">
        <f>KEYS_Day_Part__Stores[[#This Row],[Store]]&amp;KEYS_Day_Part__Stores[[#This Row],[Day Part]]</f>
        <v/>
      </c>
    </row>
    <row r="3486" spans="1:1" x14ac:dyDescent="0.35">
      <c r="A3486" t="str">
        <f>KEYS_Day_Part__Stores[[#This Row],[Store]]&amp;KEYS_Day_Part__Stores[[#This Row],[Day Part]]</f>
        <v/>
      </c>
    </row>
    <row r="3487" spans="1:1" x14ac:dyDescent="0.35">
      <c r="A3487" t="str">
        <f>KEYS_Day_Part__Stores[[#This Row],[Store]]&amp;KEYS_Day_Part__Stores[[#This Row],[Day Part]]</f>
        <v/>
      </c>
    </row>
    <row r="3488" spans="1:1" x14ac:dyDescent="0.35">
      <c r="A3488" t="str">
        <f>KEYS_Day_Part__Stores[[#This Row],[Store]]&amp;KEYS_Day_Part__Stores[[#This Row],[Day Part]]</f>
        <v/>
      </c>
    </row>
    <row r="3489" spans="1:1" x14ac:dyDescent="0.35">
      <c r="A3489" t="str">
        <f>KEYS_Day_Part__Stores[[#This Row],[Store]]&amp;KEYS_Day_Part__Stores[[#This Row],[Day Part]]</f>
        <v/>
      </c>
    </row>
    <row r="3490" spans="1:1" x14ac:dyDescent="0.35">
      <c r="A3490" t="str">
        <f>KEYS_Day_Part__Stores[[#This Row],[Store]]&amp;KEYS_Day_Part__Stores[[#This Row],[Day Part]]</f>
        <v/>
      </c>
    </row>
    <row r="3491" spans="1:1" x14ac:dyDescent="0.35">
      <c r="A3491" t="str">
        <f>KEYS_Day_Part__Stores[[#This Row],[Store]]&amp;KEYS_Day_Part__Stores[[#This Row],[Day Part]]</f>
        <v/>
      </c>
    </row>
    <row r="3492" spans="1:1" x14ac:dyDescent="0.35">
      <c r="A3492" t="str">
        <f>KEYS_Day_Part__Stores[[#This Row],[Store]]&amp;KEYS_Day_Part__Stores[[#This Row],[Day Part]]</f>
        <v/>
      </c>
    </row>
    <row r="3493" spans="1:1" x14ac:dyDescent="0.35">
      <c r="A3493" t="str">
        <f>KEYS_Day_Part__Stores[[#This Row],[Store]]&amp;KEYS_Day_Part__Stores[[#This Row],[Day Part]]</f>
        <v/>
      </c>
    </row>
    <row r="3494" spans="1:1" x14ac:dyDescent="0.35">
      <c r="A3494" t="str">
        <f>KEYS_Day_Part__Stores[[#This Row],[Store]]&amp;KEYS_Day_Part__Stores[[#This Row],[Day Part]]</f>
        <v/>
      </c>
    </row>
    <row r="3495" spans="1:1" x14ac:dyDescent="0.35">
      <c r="A3495" t="str">
        <f>KEYS_Day_Part__Stores[[#This Row],[Store]]&amp;KEYS_Day_Part__Stores[[#This Row],[Day Part]]</f>
        <v/>
      </c>
    </row>
    <row r="3496" spans="1:1" x14ac:dyDescent="0.35">
      <c r="A3496" t="str">
        <f>KEYS_Day_Part__Stores[[#This Row],[Store]]&amp;KEYS_Day_Part__Stores[[#This Row],[Day Part]]</f>
        <v/>
      </c>
    </row>
    <row r="3497" spans="1:1" x14ac:dyDescent="0.35">
      <c r="A3497" t="str">
        <f>KEYS_Day_Part__Stores[[#This Row],[Store]]&amp;KEYS_Day_Part__Stores[[#This Row],[Day Part]]</f>
        <v/>
      </c>
    </row>
    <row r="3498" spans="1:1" x14ac:dyDescent="0.35">
      <c r="A3498" t="str">
        <f>KEYS_Day_Part__Stores[[#This Row],[Store]]&amp;KEYS_Day_Part__Stores[[#This Row],[Day Part]]</f>
        <v/>
      </c>
    </row>
    <row r="3499" spans="1:1" x14ac:dyDescent="0.35">
      <c r="A3499" t="str">
        <f>KEYS_Day_Part__Stores[[#This Row],[Store]]&amp;KEYS_Day_Part__Stores[[#This Row],[Day Part]]</f>
        <v/>
      </c>
    </row>
    <row r="3500" spans="1:1" x14ac:dyDescent="0.35">
      <c r="A3500" t="str">
        <f>KEYS_Day_Part__Stores[[#This Row],[Store]]&amp;KEYS_Day_Part__Stores[[#This Row],[Day Part]]</f>
        <v/>
      </c>
    </row>
    <row r="3501" spans="1:1" x14ac:dyDescent="0.35">
      <c r="A3501" t="str">
        <f>KEYS_Day_Part__Stores[[#This Row],[Store]]&amp;KEYS_Day_Part__Stores[[#This Row],[Day Part]]</f>
        <v/>
      </c>
    </row>
    <row r="3502" spans="1:1" x14ac:dyDescent="0.35">
      <c r="A3502" t="str">
        <f>KEYS_Day_Part__Stores[[#This Row],[Store]]&amp;KEYS_Day_Part__Stores[[#This Row],[Day Part]]</f>
        <v/>
      </c>
    </row>
    <row r="3503" spans="1:1" x14ac:dyDescent="0.35">
      <c r="A3503" t="str">
        <f>KEYS_Day_Part__Stores[[#This Row],[Store]]&amp;KEYS_Day_Part__Stores[[#This Row],[Day Part]]</f>
        <v/>
      </c>
    </row>
    <row r="3504" spans="1:1" x14ac:dyDescent="0.35">
      <c r="A3504" t="str">
        <f>KEYS_Day_Part__Stores[[#This Row],[Store]]&amp;KEYS_Day_Part__Stores[[#This Row],[Day Part]]</f>
        <v/>
      </c>
    </row>
    <row r="3505" spans="1:1" x14ac:dyDescent="0.35">
      <c r="A3505" t="str">
        <f>KEYS_Day_Part__Stores[[#This Row],[Store]]&amp;KEYS_Day_Part__Stores[[#This Row],[Day Part]]</f>
        <v/>
      </c>
    </row>
    <row r="3506" spans="1:1" x14ac:dyDescent="0.35">
      <c r="A3506" t="str">
        <f>KEYS_Day_Part__Stores[[#This Row],[Store]]&amp;KEYS_Day_Part__Stores[[#This Row],[Day Part]]</f>
        <v/>
      </c>
    </row>
    <row r="3507" spans="1:1" x14ac:dyDescent="0.35">
      <c r="A3507" t="str">
        <f>KEYS_Day_Part__Stores[[#This Row],[Store]]&amp;KEYS_Day_Part__Stores[[#This Row],[Day Part]]</f>
        <v/>
      </c>
    </row>
    <row r="3508" spans="1:1" x14ac:dyDescent="0.35">
      <c r="A3508" t="str">
        <f>KEYS_Day_Part__Stores[[#This Row],[Store]]&amp;KEYS_Day_Part__Stores[[#This Row],[Day Part]]</f>
        <v/>
      </c>
    </row>
    <row r="3509" spans="1:1" x14ac:dyDescent="0.35">
      <c r="A3509" t="str">
        <f>KEYS_Day_Part__Stores[[#This Row],[Store]]&amp;KEYS_Day_Part__Stores[[#This Row],[Day Part]]</f>
        <v/>
      </c>
    </row>
    <row r="3510" spans="1:1" x14ac:dyDescent="0.35">
      <c r="A3510" t="str">
        <f>KEYS_Day_Part__Stores[[#This Row],[Store]]&amp;KEYS_Day_Part__Stores[[#This Row],[Day Part]]</f>
        <v/>
      </c>
    </row>
    <row r="3511" spans="1:1" x14ac:dyDescent="0.35">
      <c r="A3511" t="str">
        <f>KEYS_Day_Part__Stores[[#This Row],[Store]]&amp;KEYS_Day_Part__Stores[[#This Row],[Day Part]]</f>
        <v/>
      </c>
    </row>
    <row r="3512" spans="1:1" x14ac:dyDescent="0.35">
      <c r="A3512" t="str">
        <f>KEYS_Day_Part__Stores[[#This Row],[Store]]&amp;KEYS_Day_Part__Stores[[#This Row],[Day Part]]</f>
        <v/>
      </c>
    </row>
    <row r="3513" spans="1:1" x14ac:dyDescent="0.35">
      <c r="A3513" t="str">
        <f>KEYS_Day_Part__Stores[[#This Row],[Store]]&amp;KEYS_Day_Part__Stores[[#This Row],[Day Part]]</f>
        <v/>
      </c>
    </row>
    <row r="3514" spans="1:1" x14ac:dyDescent="0.35">
      <c r="A3514" t="str">
        <f>KEYS_Day_Part__Stores[[#This Row],[Store]]&amp;KEYS_Day_Part__Stores[[#This Row],[Day Part]]</f>
        <v/>
      </c>
    </row>
    <row r="3515" spans="1:1" x14ac:dyDescent="0.35">
      <c r="A3515" t="str">
        <f>KEYS_Day_Part__Stores[[#This Row],[Store]]&amp;KEYS_Day_Part__Stores[[#This Row],[Day Part]]</f>
        <v/>
      </c>
    </row>
    <row r="3516" spans="1:1" x14ac:dyDescent="0.35">
      <c r="A3516" t="str">
        <f>KEYS_Day_Part__Stores[[#This Row],[Store]]&amp;KEYS_Day_Part__Stores[[#This Row],[Day Part]]</f>
        <v/>
      </c>
    </row>
    <row r="3517" spans="1:1" x14ac:dyDescent="0.35">
      <c r="A3517" t="str">
        <f>KEYS_Day_Part__Stores[[#This Row],[Store]]&amp;KEYS_Day_Part__Stores[[#This Row],[Day Part]]</f>
        <v/>
      </c>
    </row>
    <row r="3518" spans="1:1" x14ac:dyDescent="0.35">
      <c r="A3518" t="str">
        <f>KEYS_Day_Part__Stores[[#This Row],[Store]]&amp;KEYS_Day_Part__Stores[[#This Row],[Day Part]]</f>
        <v/>
      </c>
    </row>
    <row r="3519" spans="1:1" x14ac:dyDescent="0.35">
      <c r="A3519" t="str">
        <f>KEYS_Day_Part__Stores[[#This Row],[Store]]&amp;KEYS_Day_Part__Stores[[#This Row],[Day Part]]</f>
        <v/>
      </c>
    </row>
    <row r="3520" spans="1:1" x14ac:dyDescent="0.35">
      <c r="A3520" t="str">
        <f>KEYS_Day_Part__Stores[[#This Row],[Store]]&amp;KEYS_Day_Part__Stores[[#This Row],[Day Part]]</f>
        <v/>
      </c>
    </row>
    <row r="3521" spans="1:1" x14ac:dyDescent="0.35">
      <c r="A3521" t="str">
        <f>KEYS_Day_Part__Stores[[#This Row],[Store]]&amp;KEYS_Day_Part__Stores[[#This Row],[Day Part]]</f>
        <v/>
      </c>
    </row>
    <row r="3522" spans="1:1" x14ac:dyDescent="0.35">
      <c r="A3522" t="str">
        <f>KEYS_Day_Part__Stores[[#This Row],[Store]]&amp;KEYS_Day_Part__Stores[[#This Row],[Day Part]]</f>
        <v/>
      </c>
    </row>
    <row r="3523" spans="1:1" x14ac:dyDescent="0.35">
      <c r="A3523" t="str">
        <f>KEYS_Day_Part__Stores[[#This Row],[Store]]&amp;KEYS_Day_Part__Stores[[#This Row],[Day Part]]</f>
        <v/>
      </c>
    </row>
    <row r="3524" spans="1:1" x14ac:dyDescent="0.35">
      <c r="A3524" t="str">
        <f>KEYS_Day_Part__Stores[[#This Row],[Store]]&amp;KEYS_Day_Part__Stores[[#This Row],[Day Part]]</f>
        <v/>
      </c>
    </row>
    <row r="3525" spans="1:1" x14ac:dyDescent="0.35">
      <c r="A3525" t="str">
        <f>KEYS_Day_Part__Stores[[#This Row],[Store]]&amp;KEYS_Day_Part__Stores[[#This Row],[Day Part]]</f>
        <v/>
      </c>
    </row>
    <row r="3526" spans="1:1" x14ac:dyDescent="0.35">
      <c r="A3526" t="str">
        <f>KEYS_Day_Part__Stores[[#This Row],[Store]]&amp;KEYS_Day_Part__Stores[[#This Row],[Day Part]]</f>
        <v/>
      </c>
    </row>
    <row r="3527" spans="1:1" x14ac:dyDescent="0.35">
      <c r="A3527" t="str">
        <f>KEYS_Day_Part__Stores[[#This Row],[Store]]&amp;KEYS_Day_Part__Stores[[#This Row],[Day Part]]</f>
        <v/>
      </c>
    </row>
    <row r="3528" spans="1:1" x14ac:dyDescent="0.35">
      <c r="A3528" t="str">
        <f>KEYS_Day_Part__Stores[[#This Row],[Store]]&amp;KEYS_Day_Part__Stores[[#This Row],[Day Part]]</f>
        <v/>
      </c>
    </row>
    <row r="3529" spans="1:1" x14ac:dyDescent="0.35">
      <c r="A3529" t="str">
        <f>KEYS_Day_Part__Stores[[#This Row],[Store]]&amp;KEYS_Day_Part__Stores[[#This Row],[Day Part]]</f>
        <v/>
      </c>
    </row>
    <row r="3530" spans="1:1" x14ac:dyDescent="0.35">
      <c r="A3530" t="str">
        <f>KEYS_Day_Part__Stores[[#This Row],[Store]]&amp;KEYS_Day_Part__Stores[[#This Row],[Day Part]]</f>
        <v/>
      </c>
    </row>
    <row r="3531" spans="1:1" x14ac:dyDescent="0.35">
      <c r="A3531" t="str">
        <f>KEYS_Day_Part__Stores[[#This Row],[Store]]&amp;KEYS_Day_Part__Stores[[#This Row],[Day Part]]</f>
        <v/>
      </c>
    </row>
    <row r="3532" spans="1:1" x14ac:dyDescent="0.35">
      <c r="A3532" t="str">
        <f>KEYS_Day_Part__Stores[[#This Row],[Store]]&amp;KEYS_Day_Part__Stores[[#This Row],[Day Part]]</f>
        <v/>
      </c>
    </row>
    <row r="3533" spans="1:1" x14ac:dyDescent="0.35">
      <c r="A3533" t="str">
        <f>KEYS_Day_Part__Stores[[#This Row],[Store]]&amp;KEYS_Day_Part__Stores[[#This Row],[Day Part]]</f>
        <v/>
      </c>
    </row>
    <row r="3534" spans="1:1" x14ac:dyDescent="0.35">
      <c r="A3534" t="str">
        <f>KEYS_Day_Part__Stores[[#This Row],[Store]]&amp;KEYS_Day_Part__Stores[[#This Row],[Day Part]]</f>
        <v/>
      </c>
    </row>
    <row r="3535" spans="1:1" x14ac:dyDescent="0.35">
      <c r="A3535" t="str">
        <f>KEYS_Day_Part__Stores[[#This Row],[Store]]&amp;KEYS_Day_Part__Stores[[#This Row],[Day Part]]</f>
        <v/>
      </c>
    </row>
    <row r="3536" spans="1:1" x14ac:dyDescent="0.35">
      <c r="A3536" t="str">
        <f>KEYS_Day_Part__Stores[[#This Row],[Store]]&amp;KEYS_Day_Part__Stores[[#This Row],[Day Part]]</f>
        <v/>
      </c>
    </row>
    <row r="3537" spans="1:1" x14ac:dyDescent="0.35">
      <c r="A3537" t="str">
        <f>KEYS_Day_Part__Stores[[#This Row],[Store]]&amp;KEYS_Day_Part__Stores[[#This Row],[Day Part]]</f>
        <v/>
      </c>
    </row>
    <row r="3538" spans="1:1" x14ac:dyDescent="0.35">
      <c r="A3538" t="str">
        <f>KEYS_Day_Part__Stores[[#This Row],[Store]]&amp;KEYS_Day_Part__Stores[[#This Row],[Day Part]]</f>
        <v/>
      </c>
    </row>
    <row r="3539" spans="1:1" x14ac:dyDescent="0.35">
      <c r="A3539" t="str">
        <f>KEYS_Day_Part__Stores[[#This Row],[Store]]&amp;KEYS_Day_Part__Stores[[#This Row],[Day Part]]</f>
        <v/>
      </c>
    </row>
    <row r="3540" spans="1:1" x14ac:dyDescent="0.35">
      <c r="A3540" t="str">
        <f>KEYS_Day_Part__Stores[[#This Row],[Store]]&amp;KEYS_Day_Part__Stores[[#This Row],[Day Part]]</f>
        <v/>
      </c>
    </row>
    <row r="3541" spans="1:1" x14ac:dyDescent="0.35">
      <c r="A3541" t="str">
        <f>KEYS_Day_Part__Stores[[#This Row],[Store]]&amp;KEYS_Day_Part__Stores[[#This Row],[Day Part]]</f>
        <v/>
      </c>
    </row>
  </sheetData>
  <pageMargins left="0.7" right="0.7" top="0.75" bottom="0.75" header="0.3" footer="0.3"/>
  <legacy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e f 3 c b 5 c 4 - 8 2 8 2 - 4 c c 6 - 8 f e a - a a b 3 f 6 5 6 5 6 4 4 "   x m l n s = " h t t p : / / s c h e m a s . m i c r o s o f t . c o m / D a t a M a s h u p " > A A A A A B I D A A B Q S w M E F A A C A A g A 2 K W T U i e G G u K i A A A A 9 Q A A A B I A H A B D b 2 5 m a W c v U G F j a 2 F n Z S 5 4 b W w g o h g A K K A U A A A A A A A A A A A A A A A A A A A A A A A A A A A A h Y + x D o I w F E V / h X S n L X V R 8 i i D q y Q m R O P a Q I V G e B h a L P / m 4 C f 5 C 2 I U d X O 8 5 5 7 h 3 v v 1 B u n Y N s F F 9 9 Z 0 m J C I c h J o L L r S Y J W Q w R 3 D J U k l b F V x U p U O J h l t P N o y I b V z 5 5 g x 7 z 3 1 C 9 r 1 F R O c R + y Q b f K i 1 q 0 i H 9 n 8 l 0 O D 1 i k s N J G w f 4 2 R g q 4 i K r i g H N j M I D P 4 7 c U 0 9 9 n + Q F g P j R t 6 L T W G u x z Y H I G 9 L 8 g H U E s D B B Q A A g A I A N i l k 1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Y p Z N S K I p H u A 4 A A A A R A A A A E w A c A E Z v c m 1 1 b G F z L 1 N l Y 3 R p b 2 4 x L m 0 g o h g A K K A U A A A A A A A A A A A A A A A A A A A A A A A A A A A A K 0 5 N L s n M z 1 M I h t C G 1 g B Q S w E C L Q A U A A I A C A D Y p Z N S J 4 Y a 4 q I A A A D 1 A A A A E g A A A A A A A A A A A A A A A A A A A A A A Q 2 9 u Z m l n L 1 B h Y 2 t h Z 2 U u e G 1 s U E s B A i 0 A F A A C A A g A 2 K W T U g / K 6 a u k A A A A 6 Q A A A B M A A A A A A A A A A A A A A A A A 7 g A A A F t D b 2 5 0 Z W 5 0 X 1 R 5 c G V z X S 5 4 b W x Q S w E C L Q A U A A I A C A D Y p Z N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l N 6 M c z 6 I 0 E i m t J H M g U e 5 + w A A A A A C A A A A A A A Q Z g A A A A E A A C A A A A C E n 0 l L A z u j N I h T Q h P r 8 f 0 j c W R a z p J m i J G c U x w l 4 Z k 8 h g A A A A A O g A A A A A I A A C A A A A B o a P D Z M o D S R f l R w I 5 R D Y F 5 l 1 w y N f R H U O I H a e 6 i f g p l 2 1 A A A A D 3 8 I N o H E 5 u d V O U 9 n 9 j A u 7 Q N u Q A i O i 6 b F X n p G I N E 7 k v s s O i P P m V g m Y L o y 6 / 8 9 6 C P o o l U 6 C L V M X 2 d P 9 k 7 b 2 S g U L c U F R T k u E F f s 4 A F N U 0 f I M u y 0 A A A A D r K j + 1 V k z Q n X 8 A 4 k 6 o Z R T T t i y 3 l o B S T M u a v I K I M i g P N K Q G j o M k m I / O 2 7 x N H q d 0 d 2 D i A o v R z K W 5 Z E F V u j U j l p C S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adea5d2-90d5-4459-b3e0-b31c59b28f5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3E7BD233E3144EA6C235911AA4305D" ma:contentTypeVersion="18" ma:contentTypeDescription="Create a new document." ma:contentTypeScope="" ma:versionID="005023e0506af05a72082f645dd012ef">
  <xsd:schema xmlns:xsd="http://www.w3.org/2001/XMLSchema" xmlns:xs="http://www.w3.org/2001/XMLSchema" xmlns:p="http://schemas.microsoft.com/office/2006/metadata/properties" xmlns:ns3="4adea5d2-90d5-4459-b3e0-b31c59b28f5a" xmlns:ns4="39dc966d-074a-40a4-bb4a-2824c5b5c9da" targetNamespace="http://schemas.microsoft.com/office/2006/metadata/properties" ma:root="true" ma:fieldsID="296ceea4ffb85cc36feefafe8e741dc9" ns3:_="" ns4:_="">
    <xsd:import namespace="4adea5d2-90d5-4459-b3e0-b31c59b28f5a"/>
    <xsd:import namespace="39dc966d-074a-40a4-bb4a-2824c5b5c9d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Location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dea5d2-90d5-4459-b3e0-b31c59b28f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dc966d-074a-40a4-bb4a-2824c5b5c9d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8975A5-3DE5-481F-A3D8-53F277666F0F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D859AF0-0B7F-4CBB-AE49-43589B417E92}">
  <ds:schemaRefs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4adea5d2-90d5-4459-b3e0-b31c59b28f5a"/>
    <ds:schemaRef ds:uri="http://schemas.openxmlformats.org/package/2006/metadata/core-properties"/>
    <ds:schemaRef ds:uri="39dc966d-074a-40a4-bb4a-2824c5b5c9da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ACD5F00-F7E8-4950-BCAC-2438D0F2AA83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adea5d2-90d5-4459-b3e0-b31c59b28f5a"/>
    <ds:schemaRef ds:uri="39dc966d-074a-40a4-bb4a-2824c5b5c9da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B6A1671-87A5-4056-83A7-39B497A3409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Type in Sales</vt:lpstr>
      <vt:lpstr>Instructions-GM</vt:lpstr>
      <vt:lpstr>Instructions</vt:lpstr>
      <vt:lpstr>Summary data</vt:lpstr>
      <vt:lpstr>Inventory data</vt:lpstr>
      <vt:lpstr>Chicken Mix Data</vt:lpstr>
      <vt:lpstr>Day Part ALL</vt:lpstr>
      <vt:lpstr>Day Part Hourly</vt:lpstr>
      <vt:lpstr>'Type in Sales'!Print_Area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Eric Osterheldt (FRAN - SEFranReg);Stephanie Siegwald</dc:creator>
  <cp:keywords/>
  <dc:description/>
  <cp:lastModifiedBy>Drew Helmholtz</cp:lastModifiedBy>
  <cp:revision/>
  <cp:lastPrinted>2024-02-21T15:48:45Z</cp:lastPrinted>
  <dcterms:created xsi:type="dcterms:W3CDTF">2015-02-04T20:21:26Z</dcterms:created>
  <dcterms:modified xsi:type="dcterms:W3CDTF">2024-05-21T15:54:29Z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702bf62-88e6-456d-b298-e2abb13de1ea_Enabled">
    <vt:lpwstr>True</vt:lpwstr>
  </property>
  <property fmtid="{D5CDD505-2E9C-101B-9397-08002B2CF9AE}" pid="3" name="MSIP_Label_0702bf62-88e6-456d-b298-e2abb13de1ea_SiteId">
    <vt:lpwstr>548d26ab-8caa-49e1-97c2-a1b1a06cc39c</vt:lpwstr>
  </property>
  <property fmtid="{D5CDD505-2E9C-101B-9397-08002B2CF9AE}" pid="4" name="MSIP_Label_0702bf62-88e6-456d-b298-e2abb13de1ea_Owner">
    <vt:lpwstr>ryacochell@coca-cola.com</vt:lpwstr>
  </property>
  <property fmtid="{D5CDD505-2E9C-101B-9397-08002B2CF9AE}" pid="5" name="MSIP_Label_0702bf62-88e6-456d-b298-e2abb13de1ea_SetDate">
    <vt:lpwstr>2018-10-29T19:51:15.0543189Z</vt:lpwstr>
  </property>
  <property fmtid="{D5CDD505-2E9C-101B-9397-08002B2CF9AE}" pid="6" name="MSIP_Label_0702bf62-88e6-456d-b298-e2abb13de1ea_Name">
    <vt:lpwstr>Confidential (not protected)</vt:lpwstr>
  </property>
  <property fmtid="{D5CDD505-2E9C-101B-9397-08002B2CF9AE}" pid="7" name="MSIP_Label_0702bf62-88e6-456d-b298-e2abb13de1ea_Application">
    <vt:lpwstr>Microsoft Azure Information Protection</vt:lpwstr>
  </property>
  <property fmtid="{D5CDD505-2E9C-101B-9397-08002B2CF9AE}" pid="8" name="MSIP_Label_0702bf62-88e6-456d-b298-e2abb13de1ea_Extended_MSFT_Method">
    <vt:lpwstr>Automatic</vt:lpwstr>
  </property>
  <property fmtid="{D5CDD505-2E9C-101B-9397-08002B2CF9AE}" pid="9" name="Sensitivity">
    <vt:lpwstr>Confidential (not protected)</vt:lpwstr>
  </property>
  <property fmtid="{D5CDD505-2E9C-101B-9397-08002B2CF9AE}" pid="10" name="ContentTypeId">
    <vt:lpwstr>0x010100103E7BD233E3144EA6C235911AA4305D</vt:lpwstr>
  </property>
</Properties>
</file>